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jp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comments1.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omments2.xml" ContentType="application/vnd.openxmlformats-officedocument.spreadsheetml.comments+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omments3.xml" ContentType="application/vnd.openxmlformats-officedocument.spreadsheetml.comments+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24226"/>
  <mc:AlternateContent xmlns:mc="http://schemas.openxmlformats.org/markup-compatibility/2006">
    <mc:Choice Requires="x15">
      <x15ac:absPath xmlns:x15ac="http://schemas.microsoft.com/office/spreadsheetml/2010/11/ac" url="https://d.docs.live.net/5a0d4d1b27afcb5a/! Kurzy/Kancelárske Balíky/Microsoft Excel/"/>
    </mc:Choice>
  </mc:AlternateContent>
  <xr:revisionPtr revIDLastSave="391" documentId="13_ncr:1_{62347A53-D985-4C71-9B73-78FF4E482FA0}" xr6:coauthVersionLast="47" xr6:coauthVersionMax="47" xr10:uidLastSave="{22FB1888-C1EF-4FBA-888C-3A034A1DBF5F}"/>
  <bookViews>
    <workbookView xWindow="-110" yWindow="-110" windowWidth="25820" windowHeight="14020" tabRatio="825" xr2:uid="{00000000-000D-0000-FFFF-FFFF00000000}"/>
  </bookViews>
  <sheets>
    <sheet name="Úvod" sheetId="57" r:id="rId1"/>
    <sheet name="Základné Informácie" sheetId="37" r:id="rId2"/>
    <sheet name="O Lektorovi" sheetId="39" r:id="rId3"/>
    <sheet name="Predstavenie" sheetId="38" r:id="rId4"/>
    <sheet name="Použivatelské Rozhranie" sheetId="31" r:id="rId5"/>
    <sheet name="Súvaha" sheetId="78" r:id="rId6"/>
    <sheet name="Výkaz Ziskov a Strát" sheetId="79" r:id="rId7"/>
    <sheet name="Pohyb v Dátach" sheetId="72" r:id="rId8"/>
    <sheet name="Selekcia" sheetId="67" r:id="rId9"/>
    <sheet name="Duplikácia NG" sheetId="75" r:id="rId10"/>
    <sheet name="Duplikácia OK" sheetId="76" r:id="rId11"/>
    <sheet name="Vkladanie Údajov Číselníky" sheetId="77" r:id="rId12"/>
    <sheet name="Tabuľky Register Soc. Podnikov" sheetId="68" r:id="rId13"/>
    <sheet name="Tabuľky a Ukotvenie" sheetId="62" r:id="rId14"/>
    <sheet name="Tabuľky a Zoznamy" sheetId="63" r:id="rId15"/>
    <sheet name="Zoznamy" sheetId="64" r:id="rId16"/>
    <sheet name=" Rady, Dátumy" sheetId="73" r:id="rId17"/>
    <sheet name="CF" sheetId="80" r:id="rId18"/>
    <sheet name="Tabuľky a Bezpečnosť" sheetId="59" r:id="rId19"/>
    <sheet name="Tabuľky a Validácia Údajov" sheetId="69" r:id="rId20"/>
    <sheet name="Tabuľky Viacnásobne Zlúčenie" sheetId="74" r:id="rId21"/>
    <sheet name="Netabuľky a Zlúčenie" sheetId="66" r:id="rId22"/>
    <sheet name="Spracovanie Údajov" sheetId="56" r:id="rId23"/>
    <sheet name="Automatické Filtre" sheetId="61" r:id="rId24"/>
    <sheet name="Dynamické Doplňanie" sheetId="85" r:id="rId25"/>
    <sheet name="Vzorce, Výpočty, Prechodcovia" sheetId="83" r:id="rId26"/>
    <sheet name="Vzorce a Výpočty (OK)" sheetId="84" r:id="rId27"/>
    <sheet name="Tlač" sheetId="60" r:id="rId28"/>
    <sheet name="Tlač a Hlavička" sheetId="65" r:id="rId29"/>
    <sheet name="Tlač a Obrázky" sheetId="70" r:id="rId30"/>
    <sheet name="Tlač a Orientácia" sheetId="71" r:id="rId31"/>
    <sheet name="Smartarty" sheetId="82" r:id="rId32"/>
    <sheet name="Bezpečnosť" sheetId="30" r:id="rId33"/>
    <sheet name="Koniec" sheetId="58" r:id="rId34"/>
    <sheet name="Bonus Teória KT" sheetId="47" r:id="rId35"/>
    <sheet name="Bonus Čo je to KT" sheetId="46" r:id="rId36"/>
    <sheet name="Bonus Kontingenčné Tabuľky" sheetId="49" r:id="rId37"/>
  </sheets>
  <externalReferences>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s>
  <definedNames>
    <definedName name="\hjsahdjsahdsa">ROW()-Header_Row</definedName>
    <definedName name="\jsahdkjsahd">DATE(YEAR(Loan_Start),MONTH(Loan_Start)+\hjsahdjsahdsa,DAY(Loan_Start))</definedName>
    <definedName name="_a70000">#REF!</definedName>
    <definedName name="_xlnm._FilterDatabase" localSheetId="23" hidden="1">'Automatické Filtre'!$A$1:$O$55</definedName>
    <definedName name="_xlnm._FilterDatabase" localSheetId="7" hidden="1">'Pohyb v Dátach'!$A$1:$L$3328</definedName>
    <definedName name="_xlnm._FilterDatabase" localSheetId="14" hidden="1">'Tabuľky a Zoznamy'!$A$1:$I$1</definedName>
    <definedName name="_RAF2">[1]RAF2!$C$4:$AS$61</definedName>
    <definedName name="_ww1">#REF!</definedName>
    <definedName name="_zz1">#REF!</definedName>
    <definedName name="a.o._Aufwand_insges.">#REF!</definedName>
    <definedName name="a.o._Ergebnis">#REF!</definedName>
    <definedName name="a.o._Ertrag_insges.">#REF!</definedName>
    <definedName name="Abweichung_AktivaPassiva">#REF!</definedName>
    <definedName name="adssadawds">IF(Loan_Amount*Interest_Rate*Loan_Years*Loan_Start&gt;0,1,0)</definedName>
    <definedName name="Aktiva">#REF!</definedName>
    <definedName name="Analyse">#REF!</definedName>
    <definedName name="Analyse_GuVBilanz">#REF!</definedName>
    <definedName name="Anlagevermögen">#REF!</definedName>
    <definedName name="audit">'[2]Vstupní data'!$E$38</definedName>
    <definedName name="AWM_margin">#REF!</definedName>
    <definedName name="BAG">[1]rezia_AF!$B$4:$AQ$59</definedName>
    <definedName name="bank_popl">'[2]Vstupní data'!$E$16</definedName>
    <definedName name="BAWM">[1]rezia_AWM!$B$4:$AS$36</definedName>
    <definedName name="BCLEK">[1]CLEK!$B$4:$AS$56</definedName>
    <definedName name="BCOTP">[1]COTP!$B$4:$BD$55</definedName>
    <definedName name="BCSEL">[1]CSEL!$B$4:$AS$54</definedName>
    <definedName name="Beg_Bal">#REF!</definedName>
    <definedName name="Beginning_Balance">-FV(Interest_Rate/12,[0]!Payment_Number-1,-[0]!Monthly_Payment,Loan_Amount)</definedName>
    <definedName name="Betrieblicher_Gesamtaufwand">#REF!</definedName>
    <definedName name="Betriebsergebnis_vor_Finanzerg.">#REF!</definedName>
    <definedName name="Betriebsleistung">#REF!</definedName>
    <definedName name="BHAPE">[1]HAPE!$B$4:$AS$54</definedName>
    <definedName name="BHLEK">[1]HLEK!$B$4:$AS$54</definedName>
    <definedName name="BHZDP">[1]HZDP!$B$4:$AS$54</definedName>
    <definedName name="Bilanz">#REF!</definedName>
    <definedName name="Bilanzgewinn_verlust">#REF!</definedName>
    <definedName name="Bilanzsumme_Aktiva">#REF!</definedName>
    <definedName name="Bilanzsumme_Passiva">#REF!</definedName>
    <definedName name="BP_Overhead">[1]BPO_calc!$B$3:$C$3</definedName>
    <definedName name="BPASP">[1]PASP!$B$4:$AS$54</definedName>
    <definedName name="BPDWT">[1]PDWT!$B$4:$AS$56</definedName>
    <definedName name="BPSKI">[1]PSKI!$B$4:$BA$54</definedName>
    <definedName name="BRAF2">[1]RAF2!$B$4:$AS$61</definedName>
    <definedName name="BRAFR">[1]RAFR!$B$4:$AS$56</definedName>
    <definedName name="BRBIN">[1]RBIN!$B$4:$BA$54</definedName>
    <definedName name="BRPEZ">[1]RPEZ!$B$4:$AS$56</definedName>
    <definedName name="Bruttoerlöse">#REF!</definedName>
    <definedName name="CA_me_AF">[1]me_af!$A$5:$BB$20</definedName>
    <definedName name="CA_me_AWM">[1]me_awm!$A$5:$BB$21</definedName>
    <definedName name="CA_oe_AWM">[1]oe_awm!$A$5:$BB$23</definedName>
    <definedName name="CA_os_AF">[1]os_af!$A$5:$BB$29</definedName>
    <definedName name="CA_os_AWM">[1]os_awm!$A$5:$BB$26</definedName>
    <definedName name="CA_s_AF">[1]s_af!$A$5:$BB$40</definedName>
    <definedName name="CA_s_AWM">[1]s_awm!$A$5:$BB$32</definedName>
    <definedName name="capital_lease">#REF!</definedName>
    <definedName name="car_procurement">[3]input!$B$49:$B$61</definedName>
    <definedName name="caro">'[2]Vstupní data'!$B$26</definedName>
    <definedName name="caro_Y_N">'[2]Vstupní data'!$B$28</definedName>
    <definedName name="caro_zrizovacek">'[2]Vstupní data'!$E$56</definedName>
    <definedName name="Cashflow">#REF!</definedName>
    <definedName name="Celková_cena" comment="Moja názov Pre Celkovú cenu" localSheetId="35">#REF!</definedName>
    <definedName name="Celková_cena" comment="Moja názov Pre Celkovú cenu" localSheetId="33">#REF!</definedName>
    <definedName name="Celková_cena" comment="Moja názov Pre Celkovú cenu" localSheetId="0">#REF!</definedName>
    <definedName name="Celková_cena" comment="Moja názov Pre Celkovú cenu">#REF!</definedName>
    <definedName name="Cena">'[4]Prepájanie Vzorcov'!$C$9:$C$13</definedName>
    <definedName name="cena_benzinu">[2]Investice!$B$23</definedName>
    <definedName name="cennik">#REF!</definedName>
    <definedName name="CLEK">[1]CLEK!$C$4:$AS$56</definedName>
    <definedName name="cocb_ptot">#REF!</definedName>
    <definedName name="cost_centre">[1]CA_graph!$K$17:$K$18</definedName>
    <definedName name="cost_elements">[1]CA_graph!$K$12:$L$15</definedName>
    <definedName name="COTP">[1]COTP!$C$4:$BD$55</definedName>
    <definedName name="CPER">#REF!</definedName>
    <definedName name="Credit">#REF!</definedName>
    <definedName name="Credit_rep">#REF!</definedName>
    <definedName name="CSEL">[1]CSEL!$C$4:$AS$54</definedName>
    <definedName name="daba3">#REF!</definedName>
    <definedName name="daba4">#REF!</definedName>
    <definedName name="dan">[5]Hárok2!$J$25</definedName>
    <definedName name="DATA">'[6]INDEX a MATCH'!$C$3:$H$22</definedName>
    <definedName name="_xlnm.Database">#REF!</definedName>
    <definedName name="dbneu">#REF!</definedName>
    <definedName name="DHM_SW">[2]Investice!$B$15</definedName>
    <definedName name="discount">'[2]Vstupní data'!$B$12</definedName>
    <definedName name="dlzka_leasingu">[3]input!$B$63:$B$72</definedName>
    <definedName name="DM">#REF!</definedName>
    <definedName name="doasjdosajda">-PMT(Interest_Rate/12,[0]!Number_of_Payments,Loan_Amount)</definedName>
    <definedName name="dp_0to5">'[2]Dep. popl.'!$B$2</definedName>
    <definedName name="dp_20to100">'[2]Dep. popl.'!$B$4</definedName>
    <definedName name="dp_5to20">'[2]Dep. popl.'!$B$3</definedName>
    <definedName name="druck_gesamt_v">#REF!</definedName>
    <definedName name="druck_ifs_v">#REF!</definedName>
    <definedName name="druck_kos_v">#REF!</definedName>
    <definedName name="druck_mhs_v">#REF!</definedName>
    <definedName name="druck_mil_v">#REF!</definedName>
    <definedName name="druck_nor_v">#REF!</definedName>
    <definedName name="druck_srt_v">#REF!</definedName>
    <definedName name="druhSS">[7]Hárok1!$A$1:$A$33</definedName>
    <definedName name="Eigenmittel_i.e.S.">#REF!</definedName>
    <definedName name="End_Bal">'[3]výpočet nájomného'!$J$18:$J$377</definedName>
    <definedName name="Ending_Balance">-FV(Interest_Rate/12,[0]!Payment_Number,-[0]!Monthly_Payment,Loan_Amount)</definedName>
    <definedName name="Ergebnis_d._gewöhnl._Geschäftstätigkeit">#REF!</definedName>
    <definedName name="eur">#REF!</definedName>
    <definedName name="Euro">'[8]1. Rozpocet'!$F$1</definedName>
    <definedName name="Eventualverbindlichkeiten">#REF!</definedName>
    <definedName name="Extra_Pay">#REF!</definedName>
    <definedName name="f_leasing_urok">#REF!</definedName>
    <definedName name="F_Naklady">[9]input!#REF!</definedName>
    <definedName name="F_Vynosy">[9]input!#REF!</definedName>
    <definedName name="financny_leasing">#REF!</definedName>
    <definedName name="Finanzanlagen">#REF!</definedName>
    <definedName name="Finanzergebnis">#REF!</definedName>
    <definedName name="Florian">#REF!</definedName>
    <definedName name="Forderungen_aus_LL">#REF!</definedName>
    <definedName name="Forderungen_liquides_UV">#REF!</definedName>
    <definedName name="forma">[7]Hárok1!$D$1:$D$5</definedName>
    <definedName name="Fremdmittel">#REF!</definedName>
    <definedName name="Full_Print">'[3]výpočet nájomného'!$A$1:$J$377</definedName>
    <definedName name="GA">#REF!</definedName>
    <definedName name="Gesamt">#REF!</definedName>
    <definedName name="GEsellschafter">#REF!</definedName>
    <definedName name="GuV">#REF!</definedName>
    <definedName name="HAPE">[1]HAPE!$C$4:$AS$54</definedName>
    <definedName name="Header_Row">ROW('[3]výpočet nájomného'!$A$17:$IV$17)</definedName>
    <definedName name="Header_Row_Back">ROW([10]CAPEX!#REF!)</definedName>
    <definedName name="Health_Care">#REF!</definedName>
    <definedName name="Health_Care_rep">#REF!</definedName>
    <definedName name="Herkunfts_und_Verwendungsrechnung">#REF!</definedName>
    <definedName name="hhh">-FV(Interest_Rate/12,\hjsahdjsahdsa-1,-doasjdosajda,Loan_Amount)</definedName>
    <definedName name="HLEK">[1]HLEK!$C$4:$AS$54</definedName>
    <definedName name="hotel">'[11]Cvičenie 2 - Data'!$A$2:$A$34</definedName>
    <definedName name="HVmV">#REF!</definedName>
    <definedName name="HVR">#REF!</definedName>
    <definedName name="HZDP">[1]HZDP!$C$4:$AS$54</definedName>
    <definedName name="idsXLT_balsheet_xlt_Bilanz_Aktueller_Kontostand">#REF!</definedName>
    <definedName name="idsXLT_balsheet_xlt_Bilanz_Beschreibung">#REF!</definedName>
    <definedName name="idsXLT_balsheet_xlt_Bilanz_Beschreibung_0">#REF!</definedName>
    <definedName name="idsXLT_balsheet_xlt_Bilanz_Bilanz">#REF!</definedName>
    <definedName name="idsXLT_balsheet_xlt_Bilanz_Datum">#REF!</definedName>
    <definedName name="idsXLT_balsheet_xlt_Bilanz_Erhalten">#REF!</definedName>
    <definedName name="idsXLT_balsheet_xlt_Bilanz_Forderungen">#REF!</definedName>
    <definedName name="idsXLT_balsheet_xlt_Bilanz_Saldo">#REF!</definedName>
    <definedName name="idsXLT_balsheet_xlt_Bilanz_Saldo_1">#REF!</definedName>
    <definedName name="idsXLT_balsheet_xlt_Bilanz_Start_">#REF!</definedName>
    <definedName name="idsXLT_balsheet_xlt_Bilanz_Verbindlichkeiten">#REF!</definedName>
    <definedName name="idsXLT_balsheet_xlt_Bilanz_Zahlung">#REF!</definedName>
    <definedName name="immaterielle_Anlagen">#REF!</definedName>
    <definedName name="inflacia">#REF!</definedName>
    <definedName name="inflation">[10]Revenues_baseline!$B$2</definedName>
    <definedName name="Int">#REF!</definedName>
    <definedName name="Interest">-IPMT(Interest_Rate/12,[0]!Payment_Number,[0]!Number_of_Payments,Loan_Amount)</definedName>
    <definedName name="Interest_Rate">'[3]výpočet nájomného'!$D$7</definedName>
    <definedName name="internet">'[2]Vstupní data'!$E$34</definedName>
    <definedName name="Jahresüberschuß__fehlbetrag">#REF!</definedName>
    <definedName name="KA">#REF!</definedName>
    <definedName name="kalkulation_mode">[9]input!#REF!</definedName>
    <definedName name="kancN_mng">[2]Mzdy!$J$23</definedName>
    <definedName name="kancN_spec">[2]Mzdy!$J$24</definedName>
    <definedName name="kanN_zam">[2]Mzdy!$J$25</definedName>
    <definedName name="Kapitalflußrechnung">#REF!</definedName>
    <definedName name="Kennzahlen">#REF!</definedName>
    <definedName name="KFR">#REF!</definedName>
    <definedName name="kfr._Bankverbindlichkeiten">#REF!</definedName>
    <definedName name="koef_obnovy">[2]Investice!$B$26</definedName>
    <definedName name="kurz">'[2]Vstupní data'!$B$4</definedName>
    <definedName name="Kurz_1">#REF!</definedName>
    <definedName name="Kurz_10">#REF!,#REF!,#REF!,#REF!,#REF!,#REF!</definedName>
    <definedName name="Kurz_11">#REF!,#REF!,#REF!,#REF!,#REF!,#REF!</definedName>
    <definedName name="Kurz_12">#REF!,#REF!,#REF!,#REF!,#REF!,#REF!</definedName>
    <definedName name="Kurz_13">#REF!,#REF!,#REF!,#REF!,#REF!,#REF!</definedName>
    <definedName name="Kurz_14">#REF!,#REF!,#REF!,#REF!,#REF!,#REF!</definedName>
    <definedName name="Kurz_15">#REF!,#REF!,#REF!,#REF!,#REF!,#REF!</definedName>
    <definedName name="Kurz_2">#REF!</definedName>
    <definedName name="Kurz_3">#REF!</definedName>
    <definedName name="Kurz_4">#REF!</definedName>
    <definedName name="Kurz_5">#REF!</definedName>
    <definedName name="Kurz_6">#REF!</definedName>
    <definedName name="Kurz_7">#REF!</definedName>
    <definedName name="Kurz_8">#REF!</definedName>
    <definedName name="Kurz_9">#REF!</definedName>
    <definedName name="Kurzausdruck">#REF!</definedName>
    <definedName name="kurzfr._Fremdmittel">#REF!</definedName>
    <definedName name="kurzy">#REF!</definedName>
    <definedName name="KZ">#REF!</definedName>
    <definedName name="langfr._Fremdmittel">#REF!</definedName>
    <definedName name="Last_Row">#N/A</definedName>
    <definedName name="lfr._Bankverbindlichkeiten">#REF!</definedName>
    <definedName name="Lieferantenverbindlichkeiten">#REF!</definedName>
    <definedName name="LINKY">'[6]INDEX a MATCH'!$C$2:$H$2</definedName>
    <definedName name="Liquide_Mittel">#REF!</definedName>
    <definedName name="Loan_Amount">'[3]výpočet nájomného'!$D$6</definedName>
    <definedName name="Loan_Not_Paid">IF([0]!Payment_Number&lt;=[0]!Number_of_Payments,1,0)</definedName>
    <definedName name="Loan_Start">'[3]výpočet nájomného'!$D$10</definedName>
    <definedName name="Loan_Years">'[3]výpočet nájomného'!$D$8</definedName>
    <definedName name="M_Naklady">[9]input!#REF!</definedName>
    <definedName name="M_Vynosy">[9]input!#REF!</definedName>
    <definedName name="mark_fix">'[2]Vstupní data'!$E$58</definedName>
    <definedName name="marketing">[1]s_af!$B$32</definedName>
    <definedName name="max_0to5">'[2]Dep. popl.'!$D$2</definedName>
    <definedName name="max_100toN">'[2]Dep. popl.'!$D$5</definedName>
    <definedName name="max_5to20">'[2]Dep. popl.'!$D$3</definedName>
    <definedName name="max_marze">'[2]Vstupní data'!$B$24</definedName>
    <definedName name="me_AF">[1]me_af!$A$5:$IV$5</definedName>
    <definedName name="me_AWM">[1]me_awm!$A$5:$IV$5</definedName>
    <definedName name="mena">[5]Hárok2!$J$4</definedName>
    <definedName name="Meno">'[4]Prepájanie Vzorcov'!$B$3:$B$5</definedName>
    <definedName name="mesiace_2007">[3]input!$B$50:$B$61</definedName>
    <definedName name="MESTA">'[6]INDEX a MATCH'!$B$3:$B$22</definedName>
    <definedName name="mng_car">[2]Investice!$B$19</definedName>
    <definedName name="mng_cest">[2]Investice!$B$24</definedName>
    <definedName name="Monthly_Payment">-PMT(Interest_Rate/12,[0]!Number_of_Payments,Loan_Amount)</definedName>
    <definedName name="mzda_mng">'[2]Vstupní data'!$E$20</definedName>
    <definedName name="mzda_spec">'[2]Vstupní data'!$E$22</definedName>
    <definedName name="mzda_zam">'[2]Vstupní data'!$E$24</definedName>
    <definedName name="mzdova_redukce">'[2]Vstupní data'!$E$50</definedName>
    <definedName name="mzdova_rezia_SLK">[1]BPO_calc!$M$62</definedName>
    <definedName name="mzdove_naklady">#REF!</definedName>
    <definedName name="mzdy">[5]Hárok2!$J$20</definedName>
    <definedName name="N_exter_prac">'[2]Vstupní data'!$E$18</definedName>
    <definedName name="N_financovania">[9]input!#REF!</definedName>
    <definedName name="najemne">'[2]Vstupní data'!$E$26</definedName>
    <definedName name="naklady_mzdove_calc">#REF!</definedName>
    <definedName name="naklady_socialne_calc">#REF!</definedName>
    <definedName name="nasobek_stavu_prostredku">[2]HV!$B$11</definedName>
    <definedName name="Nettoerlöse">#REF!</definedName>
    <definedName name="Num_Pmt_Per_Year">#REF!</definedName>
    <definedName name="Number_of_Payments">MATCH(0.01,End_Bal,-1)+1</definedName>
    <definedName name="ø_Beschäftige">#REF!</definedName>
    <definedName name="_xlnm.Print_Area" localSheetId="17">CF!$A$1:$H$33</definedName>
    <definedName name="_xlnm.Print_Area" localSheetId="21">'Netabuľky a Zlúčenie'!$A$1:$Q$35</definedName>
    <definedName name="_xlnm.Print_Area" localSheetId="5">Súvaha!$A$1:$F$32</definedName>
    <definedName name="_xlnm.Print_Area" localSheetId="27">Tlač!$A$1:$J$116</definedName>
    <definedName name="_xlnm.Print_Area" localSheetId="30">'Tlač a Orientácia'!$A$1:$H$41</definedName>
    <definedName name="oe_AWM">[1]oe_awm!$A$5:$IV$5</definedName>
    <definedName name="ok">ROW()-Header_Row</definedName>
    <definedName name="okok">-PPMT(Interest_Rate/12,ok,Number_of_Payments,Loan_Amount)</definedName>
    <definedName name="os_AF">[1]os_af!$A$5:$IV$5</definedName>
    <definedName name="os_AWM">[1]os_awm!$A$5:$IV$5</definedName>
    <definedName name="OST">#REF!</definedName>
    <definedName name="ostatni_N">'[2]Vstupní data'!$E$44</definedName>
    <definedName name="ostatni_najemne">'[2]Vstupní data'!$E$28</definedName>
    <definedName name="others">#REF!</definedName>
    <definedName name="others_rep">#REF!</definedName>
    <definedName name="P_Naklady">[9]input!#REF!</definedName>
    <definedName name="p_names">[3]input!$F$3:$F$32</definedName>
    <definedName name="P_Vynosy">[3]input!#REF!</definedName>
    <definedName name="P_Vynosy_RAF2">[1]RAF2!$A$10:$IV$10,[1]RAF2!$A$33:$IV$33</definedName>
    <definedName name="PABC">[1]PABC!$B$4:$BH$54</definedName>
    <definedName name="PACO">#REF!</definedName>
    <definedName name="PASP">[1]PASP!$C$4:$AS$54</definedName>
    <definedName name="Passiva">#REF!</definedName>
    <definedName name="Pay_Date">#REF!</definedName>
    <definedName name="Pay_Num">#REF!</definedName>
    <definedName name="Payment_Date">DATE(YEAR(Loan_Start),MONTH(Loan_Start)+[0]!Payment_Number,DAY(Loan_Start))</definedName>
    <definedName name="Payment_Number">ROW()-Header_Row</definedName>
    <definedName name="payoff_mode">[3]input!$B$74:$B$75</definedName>
    <definedName name="PDWT">[1]PDWT!$C$4:$AS$56</definedName>
    <definedName name="period">[1]CA_graph!$H$12:$I$23</definedName>
    <definedName name="Personalaufwand">#REF!</definedName>
    <definedName name="PINV">#REF!</definedName>
    <definedName name="pocet_klientu">'[2]Vstupní data'!$B$30</definedName>
    <definedName name="podil_na_trhu">'[2]Vstupní data'!$B$32</definedName>
    <definedName name="pojisteni">'[2]Vstupní data'!$E$46</definedName>
    <definedName name="poskytovateľ">[7]Hárok1!$C$1:$C$4</definedName>
    <definedName name="postovne_faxy">'[2]Vstupní data'!$E$36</definedName>
    <definedName name="PPRA">#REF!</definedName>
    <definedName name="pravnici">'[2]Vstupní data'!$E$40</definedName>
    <definedName name="priame_naklady_matky">[1]BPO_calc!$B$294:$T$332</definedName>
    <definedName name="Princ">#REF!</definedName>
    <definedName name="Principal">-PPMT(Interest_Rate/12,Payment_Number,Number_of_Payments,Loan_Amount)</definedName>
    <definedName name="Print_Area_Reset">OFFSET(Full_Print,0,0,Last_Row)</definedName>
    <definedName name="Produkt3">'[4]Prepájanie Vzorcov'!$C$11:$E$11</definedName>
    <definedName name="Produkt5">'[4]Prepájanie Vzorcov'!$C$13:$E$13</definedName>
    <definedName name="produkty">[12]cennik!$A$1:$C$7</definedName>
    <definedName name="project_names">[3]input!$D$3:$F$32</definedName>
    <definedName name="projekt_RAF2">[1]RAF2!$C$4:$AP$61</definedName>
    <definedName name="PSKI">[1]PSKI!$C$4:$BA$54</definedName>
    <definedName name="PWEB">#REF!</definedName>
    <definedName name="PZTS">#REF!</definedName>
    <definedName name="qqq" localSheetId="26">Scheduled_Payment+Extra_Payment</definedName>
    <definedName name="qqq">Scheduled_Payment+Extra_Payment</definedName>
    <definedName name="RAFR">[1]RAFR!$C$4:$AS$56</definedName>
    <definedName name="RBIN">[1]RBIN!$C$4:$BA$54</definedName>
    <definedName name="Real_Estate">#REF!</definedName>
    <definedName name="Real_Estate_rep">#REF!</definedName>
    <definedName name="redukce_2007">'[2]Vstupní data'!$B$22</definedName>
    <definedName name="redukce_naj">'[2]Vstupní data'!$E$60</definedName>
    <definedName name="representace">'[2]Vstupní data'!$E$42</definedName>
    <definedName name="reserva">'[2]Vstupní data'!$E$52</definedName>
    <definedName name="REZ">#REF!</definedName>
    <definedName name="rezia_mzdova">[1]BPO_calc!$B$113:$T$150</definedName>
    <definedName name="rezia_ostatna">[1]BPO_calc!$B$206:$T$243</definedName>
    <definedName name="rezia_spolu">[1]BPO_calc!$B$250:$T$287</definedName>
    <definedName name="Rohertrag">#REF!,#REF!,#REF!</definedName>
    <definedName name="rozsah">[7]Hárok1!$E$1:$E$2</definedName>
    <definedName name="RPEZ">[1]RPEZ!$C$4:$AS$56</definedName>
    <definedName name="RPMD">#REF!</definedName>
    <definedName name="RV">'[2]Vstupní data'!$B$10</definedName>
    <definedName name="s_AF">[1]s_af!$A$5:$IV$5</definedName>
    <definedName name="s_AWM">[1]s_awm!$A$5:$IV$5</definedName>
    <definedName name="S01_Cena" comment="Obstaravacia cena bez DPH pre tovar A-E">'[4]Maticové Vzorce'!$C$56:$C$60</definedName>
    <definedName name="S02_Cena_s_DPH" comment="Pre tovar A-E">'[4]Maticové Vzorce'!$D$56:$D$60</definedName>
    <definedName name="Sachanlagen">#REF!</definedName>
    <definedName name="Sachaufwand_und_sonst._Aufwand">#REF!</definedName>
    <definedName name="Sales">'[13]Functions (2)'!$B$20:$B$28</definedName>
    <definedName name="SalesDataAN">'[14]HW(3an)'!$B$2:$B$10</definedName>
    <definedName name="SalesRep">'[13]Functions (2)'!$A$20:$A$28</definedName>
    <definedName name="SaZPoj">'[2]Vstupní data'!$E$4</definedName>
    <definedName name="sd">'[13]Functions (2)'!$A$2:$J$9</definedName>
    <definedName name="sdhdsa">#N/A</definedName>
    <definedName name="Sched_Pay">#REF!</definedName>
    <definedName name="Scheduled_Extra_Payments">#REF!</definedName>
    <definedName name="Scheduled_Interest_Rate">#REF!</definedName>
    <definedName name="Scheduled_Monthly_Payment">#REF!</definedName>
    <definedName name="skoleni_mng">[2]Mzdy!$M$23</definedName>
    <definedName name="skoleni_spec">[2]Mzdy!$M$24</definedName>
    <definedName name="skoleni_zam">[2]Mzdy!$M$25</definedName>
    <definedName name="SMAR">#REF!</definedName>
    <definedName name="socialne_naklady">#REF!</definedName>
    <definedName name="sonst._Passiva_mit_EMcharakter">#REF!</definedName>
    <definedName name="Sonstige_kfr._Verbindlichkeiten_PRA">#REF!</definedName>
    <definedName name="spotreba">[2]Investice!$B$22</definedName>
    <definedName name="SRAN">'[14]HW(3an)'!$A$2:$A$10</definedName>
    <definedName name="Stammkapital">#REF!</definedName>
    <definedName name="stand_car">[2]Investice!$B$20</definedName>
    <definedName name="stand_cest">[2]Investice!$B$25</definedName>
    <definedName name="start">'[2]Vstupní data'!$B$8</definedName>
    <definedName name="start_podil">'[2]Vstupní data'!$B$6</definedName>
    <definedName name="Stlpec_Cena" comment="Obstaravacia cena bez DPH pre tovar A-E tabulka klienti leto 2021">'[4]Maticové Vzorce'!$C$29:$C$33</definedName>
    <definedName name="Stlpec_Cena_s_DPH" comment="Obstaravacia cena pre tovar A-E tabulka klienti leto 2021">'[4]Maticové Vzorce'!$D$29:$D$33</definedName>
    <definedName name="stlpec_januar">[9]input!#REF!</definedName>
    <definedName name="Stlpec_Mnozstvo">'[4]Maticové Vzorce'!$F$29:$F$33</definedName>
    <definedName name="StlpecCena" localSheetId="35">#REF!</definedName>
    <definedName name="StlpecCena" localSheetId="33">#REF!</definedName>
    <definedName name="StlpecCena" localSheetId="0">#REF!</definedName>
    <definedName name="StlpecCena">#REF!</definedName>
    <definedName name="StlpecCena_s_DPH" localSheetId="35">#REF!</definedName>
    <definedName name="StlpecCena_s_DPH" localSheetId="33">#REF!</definedName>
    <definedName name="StlpecCena_s_DPH" localSheetId="0">#REF!</definedName>
    <definedName name="StlpecCena_s_DPH">#REF!</definedName>
    <definedName name="StlpecMnožstvo" localSheetId="35">#REF!</definedName>
    <definedName name="StlpecMnožstvo" localSheetId="33">#REF!</definedName>
    <definedName name="StlpecMnožstvo" localSheetId="0">#REF!</definedName>
    <definedName name="StlpecMnožstvo">#REF!</definedName>
    <definedName name="StlpecTovar" localSheetId="35">#REF!</definedName>
    <definedName name="StlpecTovar" localSheetId="33">#REF!</definedName>
    <definedName name="StlpecTovar" localSheetId="0">#REF!</definedName>
    <definedName name="StlpecTovar">#REF!</definedName>
    <definedName name="tax">'[2]Vstupní data'!$B$34</definedName>
    <definedName name="tax_shield">[2]HV!$B$49</definedName>
    <definedName name="tisk_dopisu">'[2]Vstupní data'!$E$12</definedName>
    <definedName name="titel.end">#REF!</definedName>
    <definedName name="Tmobil_mng">[2]Mzdy!$L$23</definedName>
    <definedName name="Tmobil_spec">[2]Mzdy!$L$24</definedName>
    <definedName name="Tmobil_zam">[2]Mzdy!$L$25</definedName>
    <definedName name="Total_Cost">[10]CAPEX!#REF!</definedName>
    <definedName name="Total_Interest">#REF!</definedName>
    <definedName name="Total_Pay">#REF!</definedName>
    <definedName name="Total_Payment" localSheetId="26">Scheduled_Payment+Extra_Payment</definedName>
    <definedName name="Total_Payment">Scheduled_Payment+Extra_Payment</definedName>
    <definedName name="Tpevna_mng">[2]Mzdy!$K$23</definedName>
    <definedName name="Tpevna_spec">[2]Mzdy!$K$24</definedName>
    <definedName name="Tpevna_zam">[2]Mzdy!$K$25</definedName>
    <definedName name="trzby">[5]Hárok2!$J$50</definedName>
    <definedName name="u">#REF!</definedName>
    <definedName name="ucto">[5]Hárok2!$J$8</definedName>
    <definedName name="ujete_km">[2]Investice!$B$21</definedName>
    <definedName name="Umlaufvermögen">#REF!</definedName>
    <definedName name="unit">[15]Bilancia!$G$2</definedName>
    <definedName name="Unternehmensergebnis_unversteuert">#REF!</definedName>
    <definedName name="vakus">'[2]Vstupní data'!$E$14</definedName>
    <definedName name="Values_Entered">IF(Loan_Amount*Interest_Rate*Loan_Years*Loan_Start&gt;0,1,0)</definedName>
    <definedName name="various">#REF!</definedName>
    <definedName name="various_rep">#REF!</definedName>
    <definedName name="Vorperiode">#REF!</definedName>
    <definedName name="Vorräte">#REF!</definedName>
    <definedName name="výber">[9]input!#REF!</definedName>
    <definedName name="vyse_prispevku">'[2]Vstupní data'!$B$16</definedName>
    <definedName name="vyuziti_2004">'[2]Vstupní data'!$B$20</definedName>
    <definedName name="vyuziti_2004_rest">'[2]Vstupní data'!$B$18</definedName>
    <definedName name="Z_DD1E2779_5C3F_4102_8A5E_F076D234B64E_.wvu.FilterData" localSheetId="14" hidden="1">'Tabuľky a Zoznamy'!$A$1:$I$203</definedName>
    <definedName name="zakladni_provize">[2]Provize!$B$3</definedName>
    <definedName name="Zinsaufwand_kfr._Verbindlichk.">#REF!</definedName>
    <definedName name="Zinsaufwand_lfr._Verbindlichk.">#REF!</definedName>
    <definedName name="zrizovaci_N">'[2]Vstupní data'!$E$54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3" i="83" l="1"/>
  <c r="E13" i="83" s="1"/>
  <c r="G13" i="84"/>
  <c r="F13" i="84" s="1"/>
  <c r="D13" i="84"/>
  <c r="G12" i="84"/>
  <c r="F12" i="84" s="1"/>
  <c r="E12" i="84"/>
  <c r="D12" i="84"/>
  <c r="G11" i="84"/>
  <c r="F11" i="84" s="1"/>
  <c r="D11" i="84"/>
  <c r="G10" i="84"/>
  <c r="F10" i="84" s="1"/>
  <c r="E10" i="84"/>
  <c r="D10" i="84"/>
  <c r="G9" i="84"/>
  <c r="F9" i="84" s="1"/>
  <c r="D9" i="84"/>
  <c r="G8" i="84"/>
  <c r="F8" i="84" s="1"/>
  <c r="E8" i="84"/>
  <c r="D8" i="84"/>
  <c r="G7" i="84"/>
  <c r="F7" i="84" s="1"/>
  <c r="D7" i="84"/>
  <c r="G30" i="80"/>
  <c r="F30" i="80"/>
  <c r="E30" i="80"/>
  <c r="G26" i="80"/>
  <c r="F26" i="80"/>
  <c r="E26" i="80"/>
  <c r="F23" i="80"/>
  <c r="F31" i="80" s="1"/>
  <c r="E23" i="80"/>
  <c r="E31" i="80" s="1"/>
  <c r="E32" i="80" s="1"/>
  <c r="F5" i="80" s="1"/>
  <c r="F32" i="80" s="1"/>
  <c r="G5" i="80" s="1"/>
  <c r="G32" i="80" s="1"/>
  <c r="G11" i="80"/>
  <c r="G23" i="80" s="1"/>
  <c r="G31" i="80" s="1"/>
  <c r="F11" i="80"/>
  <c r="E11" i="80"/>
  <c r="G6" i="80"/>
  <c r="F6" i="80"/>
  <c r="E6" i="80"/>
  <c r="G4" i="80"/>
  <c r="F4" i="80"/>
  <c r="E22" i="79"/>
  <c r="D22" i="79"/>
  <c r="C22" i="79"/>
  <c r="E18" i="79"/>
  <c r="D18" i="79"/>
  <c r="C18" i="79"/>
  <c r="E13" i="79"/>
  <c r="E11" i="79" s="1"/>
  <c r="D13" i="79"/>
  <c r="D11" i="79" s="1"/>
  <c r="C13" i="79"/>
  <c r="C11" i="79" s="1"/>
  <c r="E8" i="79"/>
  <c r="D8" i="79"/>
  <c r="C8" i="79"/>
  <c r="C5" i="79" s="1"/>
  <c r="C29" i="79" s="1"/>
  <c r="C31" i="79" s="1"/>
  <c r="E5" i="79"/>
  <c r="D5" i="79"/>
  <c r="D4" i="79"/>
  <c r="E4" i="79" s="1"/>
  <c r="E29" i="78"/>
  <c r="D29" i="78"/>
  <c r="E24" i="78"/>
  <c r="D24" i="78"/>
  <c r="C24" i="78"/>
  <c r="E20" i="78"/>
  <c r="D20" i="78"/>
  <c r="C20" i="78"/>
  <c r="C29" i="78" s="1"/>
  <c r="E19" i="78"/>
  <c r="C19" i="78"/>
  <c r="E9" i="78"/>
  <c r="D9" i="78"/>
  <c r="D14" i="78" s="1"/>
  <c r="D31" i="78" s="1"/>
  <c r="C9" i="78"/>
  <c r="C14" i="78" s="1"/>
  <c r="E5" i="78"/>
  <c r="E14" i="78" s="1"/>
  <c r="E31" i="78" s="1"/>
  <c r="D5" i="78"/>
  <c r="C5" i="78"/>
  <c r="E4" i="78"/>
  <c r="D4" i="78"/>
  <c r="D19" i="78" s="1"/>
  <c r="F13" i="83" l="1"/>
  <c r="D13" i="83"/>
  <c r="E7" i="84"/>
  <c r="E9" i="84"/>
  <c r="E11" i="84"/>
  <c r="E13" i="84"/>
  <c r="C31" i="78"/>
  <c r="D29" i="79"/>
  <c r="D31" i="79" s="1"/>
  <c r="E29" i="79"/>
  <c r="E31" i="79" s="1"/>
  <c r="H40" i="71" l="1"/>
  <c r="G40" i="71"/>
  <c r="F40" i="71"/>
  <c r="E40" i="71"/>
  <c r="I39" i="71"/>
  <c r="I38" i="71"/>
  <c r="I37" i="71"/>
  <c r="I36" i="71"/>
  <c r="I35" i="71"/>
  <c r="I34" i="71"/>
  <c r="I33" i="71"/>
  <c r="I40" i="71" s="1"/>
  <c r="H30" i="71"/>
  <c r="G30" i="71"/>
  <c r="F30" i="71"/>
  <c r="E30" i="71"/>
  <c r="I29" i="71"/>
  <c r="I28" i="71"/>
  <c r="I27" i="71"/>
  <c r="I26" i="71"/>
  <c r="I25" i="71"/>
  <c r="I24" i="71"/>
  <c r="I23" i="71"/>
  <c r="I22" i="71"/>
  <c r="I20" i="71"/>
  <c r="I30" i="71" s="1"/>
  <c r="F42" i="71" s="1"/>
  <c r="I18" i="71"/>
  <c r="I17" i="71"/>
  <c r="I15" i="71"/>
  <c r="G13" i="71"/>
  <c r="H13" i="71" s="1"/>
  <c r="XDG40" i="70" l="1"/>
  <c r="XDG39" i="70"/>
  <c r="XDG38" i="70"/>
  <c r="XDG37" i="70"/>
  <c r="XDG36" i="70"/>
  <c r="XDG35" i="70"/>
  <c r="XDG34" i="70"/>
  <c r="XDG33" i="70"/>
  <c r="XDG32" i="70"/>
  <c r="XDG31" i="70"/>
  <c r="XDG30" i="70"/>
  <c r="XDG29" i="70"/>
  <c r="XDG28" i="70"/>
  <c r="XDG27" i="70"/>
  <c r="XDG26" i="70"/>
  <c r="XDG25" i="70"/>
  <c r="XDG24" i="70"/>
  <c r="XDG23" i="70"/>
  <c r="XDG22" i="70"/>
  <c r="XDG21" i="70"/>
  <c r="XDG20" i="70"/>
  <c r="XDG19" i="70"/>
  <c r="XDG18" i="70"/>
  <c r="XDG17" i="70"/>
  <c r="XDG16" i="70"/>
  <c r="XDG15" i="70"/>
  <c r="XDG14" i="70"/>
  <c r="XDG13" i="70"/>
  <c r="XDG12" i="70"/>
  <c r="XDG11" i="70"/>
  <c r="XDG10" i="70"/>
  <c r="Q32" i="66" l="1"/>
  <c r="P32" i="66"/>
  <c r="O32" i="66"/>
  <c r="N32" i="66"/>
  <c r="M32" i="66"/>
  <c r="L32" i="66"/>
  <c r="K32" i="66"/>
  <c r="J32" i="66"/>
  <c r="I32" i="66"/>
  <c r="H32" i="66"/>
  <c r="G32" i="66"/>
  <c r="F32" i="66"/>
  <c r="E31" i="66"/>
  <c r="D31" i="66"/>
  <c r="C31" i="66"/>
  <c r="E30" i="66"/>
  <c r="D30" i="66"/>
  <c r="C30" i="66"/>
  <c r="E29" i="66"/>
  <c r="D29" i="66"/>
  <c r="C29" i="66"/>
  <c r="E28" i="66"/>
  <c r="D28" i="66"/>
  <c r="C28" i="66"/>
  <c r="E27" i="66"/>
  <c r="D27" i="66"/>
  <c r="C27" i="66"/>
  <c r="E26" i="66"/>
  <c r="D26" i="66"/>
  <c r="C26" i="66"/>
  <c r="E25" i="66"/>
  <c r="D25" i="66"/>
  <c r="C25" i="66"/>
  <c r="E24" i="66"/>
  <c r="D24" i="66"/>
  <c r="C24" i="66"/>
  <c r="E23" i="66"/>
  <c r="D23" i="66"/>
  <c r="C23" i="66"/>
  <c r="E22" i="66"/>
  <c r="D22" i="66"/>
  <c r="C22" i="66"/>
  <c r="E21" i="66"/>
  <c r="D21" i="66"/>
  <c r="C21" i="66"/>
  <c r="E20" i="66"/>
  <c r="D20" i="66"/>
  <c r="C20" i="66"/>
  <c r="E19" i="66"/>
  <c r="D19" i="66"/>
  <c r="C19" i="66"/>
  <c r="E18" i="66"/>
  <c r="D18" i="66"/>
  <c r="C18" i="66"/>
  <c r="E17" i="66"/>
  <c r="D17" i="66"/>
  <c r="C17" i="66"/>
  <c r="E16" i="66"/>
  <c r="D16" i="66"/>
  <c r="C16" i="66"/>
  <c r="E15" i="66"/>
  <c r="D15" i="66"/>
  <c r="C15" i="66"/>
  <c r="E14" i="66"/>
  <c r="D14" i="66"/>
  <c r="C14" i="66"/>
  <c r="E13" i="66"/>
  <c r="D13" i="66"/>
  <c r="C13" i="66"/>
  <c r="E12" i="66"/>
  <c r="D12" i="66"/>
  <c r="C12" i="66"/>
  <c r="E11" i="66"/>
  <c r="D11" i="66"/>
  <c r="C11" i="66"/>
  <c r="E10" i="66"/>
  <c r="D10" i="66"/>
  <c r="C10" i="66"/>
  <c r="E9" i="66"/>
  <c r="D9" i="66"/>
  <c r="C9" i="66"/>
  <c r="E8" i="66"/>
  <c r="D8" i="66"/>
  <c r="C8" i="66"/>
  <c r="C32" i="66" s="1"/>
  <c r="E7" i="66"/>
  <c r="E32" i="66" s="1"/>
  <c r="D7" i="66"/>
  <c r="D32" i="66" s="1"/>
  <c r="C7" i="66"/>
  <c r="H38" i="49" l="1"/>
  <c r="H37" i="49"/>
  <c r="H36" i="49"/>
  <c r="H35" i="49"/>
  <c r="H34" i="49"/>
  <c r="H33" i="49"/>
  <c r="H32" i="49"/>
  <c r="H31" i="49"/>
  <c r="H30" i="49"/>
  <c r="H29" i="49"/>
  <c r="H28" i="49"/>
  <c r="H27" i="49"/>
  <c r="H26" i="49"/>
  <c r="H25" i="49"/>
  <c r="H24" i="49"/>
  <c r="H23" i="49"/>
  <c r="H22" i="49"/>
  <c r="H21" i="49"/>
  <c r="H20" i="49"/>
  <c r="H19" i="49"/>
  <c r="H18" i="49"/>
  <c r="H17" i="49"/>
  <c r="H16" i="49"/>
  <c r="H15" i="49"/>
  <c r="H14" i="49"/>
  <c r="H13" i="4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C33" authorId="0" shapeId="0" xr:uid="{7B2E59EF-99F7-4254-A94A-541C3D8D34E4}">
      <text>
        <r>
          <rPr>
            <b/>
            <sz val="9"/>
            <color indexed="81"/>
            <rFont val="Segoe UI"/>
            <family val="2"/>
            <charset val="238"/>
          </rPr>
          <t>Autor:</t>
        </r>
        <r>
          <rPr>
            <sz val="9"/>
            <color indexed="81"/>
            <rFont val="Segoe UI"/>
            <family val="2"/>
            <charset val="238"/>
          </rPr>
          <t xml:space="preserve">
uveďte mesiac/rok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Miroslav Reiter</author>
  </authors>
  <commentList>
    <comment ref="D3" authorId="0" shapeId="0" xr:uid="{66E0FC8F-F660-479C-B18F-856E26B0FA35}">
      <text>
        <r>
          <rPr>
            <b/>
            <sz val="9"/>
            <color indexed="81"/>
            <rFont val="Segoe UI"/>
            <family val="2"/>
            <charset val="238"/>
          </rPr>
          <t>Miroslav Reiter:</t>
        </r>
        <r>
          <rPr>
            <sz val="9"/>
            <color indexed="81"/>
            <rFont val="Segoe UI"/>
            <family val="2"/>
            <charset val="238"/>
          </rPr>
          <t xml:space="preserve">
Texty/reťazce pozor aj ()
=TEXTJOIN(""; TRUE; IF(ISERR(MID(a4; ROW(INDIRECT( "1:"&amp;LEN(a4) )); 1) *1); MID(a4; ROW(INDIRECT("1:"&amp;LEN(a4))); 1); ""))
</t>
        </r>
      </text>
    </comment>
    <comment ref="E3" authorId="0" shapeId="0" xr:uid="{A35208C6-9CFE-4C4F-B6FB-3DB9EAE1422D}">
      <text>
        <r>
          <rPr>
            <b/>
            <sz val="9"/>
            <color indexed="81"/>
            <rFont val="Segoe UI"/>
            <family val="2"/>
            <charset val="238"/>
          </rPr>
          <t xml:space="preserve">Miroslav Reiter:
Nech sú kdekoľvek v texte
</t>
        </r>
        <r>
          <rPr>
            <sz val="9"/>
            <color indexed="81"/>
            <rFont val="Segoe UI"/>
            <family val="2"/>
            <charset val="238"/>
          </rPr>
          <t xml:space="preserve">=TEXTJOIN("";TRUE;IFERROR((MID(A4;ROW(INDIRECT("1:"&amp;LEN(A4)));1)*1);""))
</t>
        </r>
        <r>
          <rPr>
            <b/>
            <sz val="9"/>
            <color indexed="81"/>
            <rFont val="Segoe UI"/>
            <family val="2"/>
            <charset val="238"/>
          </rPr>
          <t xml:space="preserve">
Len keď sú čísla na začiatku</t>
        </r>
        <r>
          <rPr>
            <sz val="9"/>
            <color indexed="81"/>
            <rFont val="Segoe UI"/>
            <family val="2"/>
            <charset val="238"/>
          </rPr>
          <t xml:space="preserve">
=LEFT(B5,SUM(LEN(B5)-LEN(SUBSTITUTE(B5,{"0","1","2","3","4","5","6","7","8","9"},""))))
</t>
        </r>
        <r>
          <rPr>
            <b/>
            <sz val="9"/>
            <color indexed="81"/>
            <rFont val="Segoe UI"/>
            <family val="2"/>
            <charset val="238"/>
          </rPr>
          <t>Len keď sú čísla na konci</t>
        </r>
        <r>
          <rPr>
            <sz val="9"/>
            <color indexed="81"/>
            <rFont val="Segoe UI"/>
            <family val="2"/>
            <charset val="238"/>
          </rPr>
          <t xml:space="preserve">
=RIGHT(a4;LEN(a4) - MIN(SEARCH({0;1;2;3;4;5;6;7;8;9}; a4&amp;"0123456789")) +1)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Sinska Andrea</author>
  </authors>
  <commentList>
    <comment ref="B12" authorId="0" shapeId="0" xr:uid="{01A1BC98-C384-454C-9F6D-1B225E316621}">
      <text>
        <r>
          <rPr>
            <b/>
            <sz val="9"/>
            <color indexed="81"/>
            <rFont val="Tahoma"/>
            <family val="2"/>
            <charset val="238"/>
          </rPr>
          <t>Oprávnené náklady za SVHZ</t>
        </r>
        <r>
          <rPr>
            <sz val="9"/>
            <color indexed="81"/>
            <rFont val="Tahoma"/>
            <family val="2"/>
            <charset val="238"/>
          </rPr>
          <t xml:space="preserve"> sú náklady poskytovateľa sociálnej služby na činnosti súvisiace výlučne s výkonom opatrovateľskej služby, ktoré je pre poskytovanie opatrovateľskej služby povinný vykonávať, zabezpečovať ich vykonávanie alebo utvárať podmienky na ich vykonávanie.
Náklady vynaložené na poskytovanie SVHZ = </t>
        </r>
        <r>
          <rPr>
            <b/>
            <sz val="9"/>
            <color indexed="81"/>
            <rFont val="Tahoma"/>
            <family val="2"/>
            <charset val="238"/>
          </rPr>
          <t>ekonomicky oprávnené náklady</t>
        </r>
        <r>
          <rPr>
            <sz val="9"/>
            <color indexed="81"/>
            <rFont val="Tahoma"/>
            <family val="2"/>
            <charset val="238"/>
          </rPr>
          <t xml:space="preserve">, to znamená náklady SVHZ </t>
        </r>
        <r>
          <rPr>
            <b/>
            <sz val="9"/>
            <color indexed="81"/>
            <rFont val="Tahoma"/>
            <family val="2"/>
            <charset val="238"/>
          </rPr>
          <t>výlučne spojené s opatrovateľskou službou,</t>
        </r>
        <r>
          <rPr>
            <sz val="9"/>
            <color indexed="81"/>
            <rFont val="Tahoma"/>
            <family val="2"/>
            <charset val="238"/>
          </rPr>
          <t xml:space="preserve"> ktorá je vedená v analytickom účtovníctve poskytovateľa opatrovateľskej služby.
a) ak sú činnosti príslušného poskytovateľa obmedzené len na opatrovateľskú činnosť (SVHZ), možno zohľadniť/uviesť všetky náklady poskytovateľa na činnosti opatrovateľskej služby
b) ak poskytovateľ vykonáva aj iný druh sociálnej služby, ktoré nespadajú pod opatrovateľskú službu (SVHZ), možno zohľadniť/ uviesť len náklady výlučne  súvisiace s opatrovateľskou službou   
</t>
        </r>
        <r>
          <rPr>
            <i/>
            <sz val="9"/>
            <color indexed="81"/>
            <rFont val="Tahoma"/>
            <family val="2"/>
            <charset val="238"/>
          </rPr>
          <t>Poskytovateľ sociálnej služby musí podľa § 67a odsek 6 zákona č. 448/2008 Z.z. o sociálnych službách viesť vo svojom účtovníctve oddelene príjmy (výnosy) a výdavky (náklady) spojené s poskytovaním sociálnej služby a príjmy (výnosy) a výdavky (náklady) spojené s inou činnosťou.</t>
        </r>
      </text>
    </comment>
    <comment ref="E12" authorId="0" shapeId="0" xr:uid="{374547F9-7164-4594-8C59-809DB36F15FD}">
      <text>
        <r>
          <rPr>
            <sz val="9"/>
            <color indexed="81"/>
            <rFont val="Tahoma"/>
            <family val="2"/>
            <charset val="238"/>
          </rPr>
          <t xml:space="preserve">údaje ku dňu podania ŽoNFP - </t>
        </r>
        <r>
          <rPr>
            <b/>
            <sz val="9"/>
            <color indexed="81"/>
            <rFont val="Tahoma"/>
            <family val="2"/>
            <charset val="238"/>
          </rPr>
          <t>ročné náklady</t>
        </r>
        <r>
          <rPr>
            <sz val="9"/>
            <color indexed="81"/>
            <rFont val="Tahoma"/>
            <family val="2"/>
            <charset val="238"/>
          </rPr>
          <t xml:space="preserve"> na výkon opatrovateľskej služby, ktorá je SVHZ. 
Tzn. e</t>
        </r>
        <r>
          <rPr>
            <u/>
            <sz val="9"/>
            <color indexed="81"/>
            <rFont val="Tahoma"/>
            <family val="2"/>
            <charset val="238"/>
          </rPr>
          <t xml:space="preserve">konomicky oprávnené náklady </t>
        </r>
        <r>
          <rPr>
            <sz val="9"/>
            <color indexed="81"/>
            <rFont val="Tahoma"/>
            <family val="2"/>
            <charset val="238"/>
          </rPr>
          <t xml:space="preserve">prijímateľa opatrovateľskej služby za predchádzajúci fiškálny rok.
Fiškálny rok je podľa zákona č. 431/2002 Z. z. kalendárny rok alebo hospodársky rok podľa rozhodnutia podnikateľa/organizácie.
</t>
        </r>
        <r>
          <rPr>
            <i/>
            <sz val="9"/>
            <color indexed="81"/>
            <rFont val="Tahoma"/>
            <family val="2"/>
            <charset val="238"/>
          </rPr>
          <t xml:space="preserve">Hodnoty z predchádzajúceho účtovného obdobia slúžia poskytovateľovi NFP ako informácia a stav z ktorého žiadateľ vychádza pri nadstavovaní predpokaldaných hodnôť a výšky NFP. </t>
        </r>
      </text>
    </comment>
    <comment ref="F12" authorId="0" shapeId="0" xr:uid="{0B556226-BBFB-42A7-A60D-5780BFC13F80}">
      <text>
        <r>
          <rPr>
            <sz val="9"/>
            <color indexed="81"/>
            <rFont val="Tahoma"/>
            <family val="2"/>
            <charset val="238"/>
          </rPr>
          <t xml:space="preserve">Žiadateľ/prijímateľ uvedie plánované obdobie realizácie projektu.
Obdobie realizácie projektu bude zároveň obdobím poverenia na výkon SVHZ, ktoré bude definované v Zmluve o NFP.
</t>
        </r>
      </text>
    </comment>
    <comment ref="F13" authorId="0" shapeId="0" xr:uid="{D5E5311D-54EE-46C8-88F4-1AD10C555E64}">
      <text>
        <r>
          <rPr>
            <sz val="9"/>
            <color indexed="81"/>
            <rFont val="Tahoma"/>
            <family val="2"/>
            <charset val="238"/>
          </rPr>
          <t xml:space="preserve">Obdobie prvého kalendárneho roku realizácie projektu, predstavuje zároveň aj obdobie prvého kalendárneho  roku poverenia na SVHZ.
Po doplnení kalendárneho roku začatia projektu (poverenia na SVHZ) sa automaticky doplnia nasledujúce kalendárne roky.  </t>
        </r>
      </text>
    </comment>
    <comment ref="F14" authorId="0" shapeId="0" xr:uid="{B6DE1C15-BCBF-48CD-AD79-10F5E74B61A7}">
      <text>
        <r>
          <rPr>
            <sz val="9"/>
            <color indexed="81"/>
            <rFont val="Tahoma"/>
            <family val="2"/>
            <charset val="238"/>
          </rPr>
          <t xml:space="preserve">ďalej rozčleniť na počet mesiacov
</t>
        </r>
      </text>
    </comment>
    <comment ref="F15" authorId="0" shapeId="0" xr:uid="{79C2BBDB-49BF-449E-B188-D228497F26E7}">
      <text>
        <r>
          <rPr>
            <sz val="9"/>
            <color indexed="81"/>
            <rFont val="Tahoma"/>
            <family val="2"/>
            <charset val="238"/>
          </rPr>
          <t xml:space="preserve">uviesť predpokladaný počet mesiacov realizácie projektu v danom kalendárnom roku
</t>
        </r>
      </text>
    </comment>
    <comment ref="G15" authorId="0" shapeId="0" xr:uid="{F128E03D-C131-4786-A1E3-327BB9934D45}">
      <text>
        <r>
          <rPr>
            <sz val="9"/>
            <color indexed="81"/>
            <rFont val="Tahoma"/>
            <family val="2"/>
            <charset val="238"/>
          </rPr>
          <t xml:space="preserve">uviesť predpokladaný počet mesiacov realizácie projektu v danom kalendárnom roku
</t>
        </r>
      </text>
    </comment>
    <comment ref="H15" authorId="0" shapeId="0" xr:uid="{546DEC67-0076-4259-9ED2-8234B15374E8}">
      <text>
        <r>
          <rPr>
            <sz val="9"/>
            <color indexed="81"/>
            <rFont val="Tahoma"/>
            <family val="2"/>
            <charset val="238"/>
          </rPr>
          <t xml:space="preserve">uviesť predpokladaný počet mesiacov realizácie projektu v danom kalendárnom roku
</t>
        </r>
      </text>
    </comment>
    <comment ref="F16" authorId="0" shapeId="0" xr:uid="{A89ABCE3-72F2-4CCA-93DE-8563A83C7AE7}">
      <text>
        <r>
          <rPr>
            <sz val="9"/>
            <color indexed="81"/>
            <rFont val="Tahoma"/>
            <family val="2"/>
            <charset val="238"/>
          </rPr>
          <t>predpokladané mzdové náklady</t>
        </r>
        <r>
          <rPr>
            <b/>
            <sz val="9"/>
            <color indexed="81"/>
            <rFont val="Tahoma"/>
            <family val="2"/>
            <charset val="238"/>
          </rPr>
          <t xml:space="preserve"> vrátane </t>
        </r>
        <r>
          <rPr>
            <sz val="9"/>
            <color indexed="81"/>
            <rFont val="Tahoma"/>
            <family val="2"/>
            <charset val="238"/>
          </rPr>
          <t xml:space="preserve">mzdových nákladov pre opatrovateľky financované z NFP/projektu
</t>
        </r>
      </text>
    </comment>
    <comment ref="G16" authorId="0" shapeId="0" xr:uid="{E0A98BF5-7A21-4599-AC1B-9D38D3F0C5B1}">
      <text>
        <r>
          <rPr>
            <sz val="9"/>
            <color indexed="81"/>
            <rFont val="Tahoma"/>
            <family val="2"/>
            <charset val="238"/>
          </rPr>
          <t>predpokladané mzdové náklady</t>
        </r>
        <r>
          <rPr>
            <b/>
            <sz val="9"/>
            <color indexed="81"/>
            <rFont val="Tahoma"/>
            <family val="2"/>
            <charset val="238"/>
          </rPr>
          <t xml:space="preserve"> vrátane </t>
        </r>
        <r>
          <rPr>
            <sz val="9"/>
            <color indexed="81"/>
            <rFont val="Tahoma"/>
            <family val="2"/>
            <charset val="238"/>
          </rPr>
          <t>mzdových nákladov pre opatrovateľky financované z NFP/projektu</t>
        </r>
      </text>
    </comment>
    <comment ref="H16" authorId="0" shapeId="0" xr:uid="{6FC45F44-32D9-402F-9A77-918275EB6D1A}">
      <text>
        <r>
          <rPr>
            <sz val="9"/>
            <color indexed="81"/>
            <rFont val="Tahoma"/>
            <family val="2"/>
            <charset val="238"/>
          </rPr>
          <t xml:space="preserve">predpokladané mzdové náklady </t>
        </r>
        <r>
          <rPr>
            <b/>
            <sz val="9"/>
            <color indexed="81"/>
            <rFont val="Tahoma"/>
            <family val="2"/>
            <charset val="238"/>
          </rPr>
          <t xml:space="preserve">vrátane </t>
        </r>
        <r>
          <rPr>
            <sz val="9"/>
            <color indexed="81"/>
            <rFont val="Tahoma"/>
            <family val="2"/>
            <charset val="238"/>
          </rPr>
          <t>mzdových nákladov pre opatrovateľky financované z NFP/projektu</t>
        </r>
      </text>
    </comment>
    <comment ref="B32" authorId="0" shapeId="0" xr:uid="{640E8D1E-577C-429C-80D5-AF1221A5DC4C}">
      <text>
        <r>
          <rPr>
            <b/>
            <sz val="9"/>
            <color indexed="81"/>
            <rFont val="Tahoma"/>
            <family val="2"/>
            <charset val="238"/>
          </rPr>
          <t>Prijmy za SVHZ</t>
        </r>
        <r>
          <rPr>
            <sz val="9"/>
            <color indexed="81"/>
            <rFont val="Tahoma"/>
            <family val="2"/>
            <charset val="238"/>
          </rPr>
          <t xml:space="preserve"> = prijmy za opatrovateľskú službu.
Príjmy</t>
        </r>
        <r>
          <rPr>
            <b/>
            <sz val="9"/>
            <color indexed="81"/>
            <rFont val="Tahoma"/>
            <family val="2"/>
            <charset val="238"/>
          </rPr>
          <t xml:space="preserve"> výlučne </t>
        </r>
        <r>
          <rPr>
            <sz val="9"/>
            <color indexed="81"/>
            <rFont val="Tahoma"/>
            <family val="2"/>
            <charset val="238"/>
          </rPr>
          <t xml:space="preserve">spojené s opatrovateľskou službou vedené v osobitnom účtovníctve poskytovateľa opatrovateľskej služby.
a) ak sú činnosti príslušného poskytovateľa obmedzené len na opatrovateľskú činnosť (SVHZ), uviesť všetky príjmy poskytovateľa na činnosti opatrovateľskej služby
b) ak poskytovateľ vykonáva aj iný druh sociálnej služby, ktoré nespadajú pod opatrovateľskú službu (SVHZ), možno uviesť príjmy súvisiace s opatrovateľskou službou.
</t>
        </r>
        <r>
          <rPr>
            <i/>
            <sz val="9"/>
            <color indexed="81"/>
            <rFont val="Tahoma"/>
            <family val="2"/>
            <charset val="238"/>
          </rPr>
          <t>Poskytovateľ sociálnej služby musí podľa § 67a odsek 6 zákona č. 448/2008 Z.z. o sociálnych službách viesť vo svojom účtovníctve oddelene príjmy (výnosy) a výdavky (náklady) spojené s poskytovaním sociálnej služby a príjmy (výnosy) a výdavky (náklady) spojené s inou činnosťou.</t>
        </r>
      </text>
    </comment>
    <comment ref="E32" authorId="0" shapeId="0" xr:uid="{11A5FA9D-B9C7-4B2C-A108-56E03AC15EE8}">
      <text>
        <r>
          <rPr>
            <sz val="9"/>
            <color indexed="81"/>
            <rFont val="Tahoma"/>
            <family val="2"/>
            <charset val="238"/>
          </rPr>
          <t>údaje ku dňu podania ŽoNFP -</t>
        </r>
        <r>
          <rPr>
            <b/>
            <sz val="9"/>
            <color indexed="81"/>
            <rFont val="Tahoma"/>
            <family val="2"/>
            <charset val="238"/>
          </rPr>
          <t xml:space="preserve"> ročné príjmy</t>
        </r>
        <r>
          <rPr>
            <sz val="9"/>
            <color indexed="81"/>
            <rFont val="Tahoma"/>
            <family val="2"/>
            <charset val="238"/>
          </rPr>
          <t xml:space="preserve"> za výkon opatrovateľskej služby, ktorá SVHZ. 
</t>
        </r>
      </text>
    </comment>
    <comment ref="F32" authorId="0" shapeId="0" xr:uid="{C5C6B01D-E5FB-4AC5-9354-8C3FAF87941D}">
      <text>
        <r>
          <rPr>
            <sz val="9"/>
            <color indexed="81"/>
            <rFont val="Tahoma"/>
            <family val="2"/>
            <charset val="238"/>
          </rPr>
          <t xml:space="preserve">podľa vyššie uvedenného plánovaného obdobia - jednotlivých kalendárkych rokov a mesiacov
</t>
        </r>
      </text>
    </comment>
    <comment ref="C37" authorId="0" shapeId="0" xr:uid="{68BBAE68-1637-48CD-9780-10FB9A1CF56C}">
      <text>
        <r>
          <rPr>
            <b/>
            <sz val="9"/>
            <color indexed="81"/>
            <rFont val="Tahoma"/>
            <family val="2"/>
            <charset val="238"/>
          </rPr>
          <t>úhrady</t>
        </r>
        <r>
          <rPr>
            <sz val="9"/>
            <color indexed="81"/>
            <rFont val="Tahoma"/>
            <family val="2"/>
            <charset val="238"/>
          </rPr>
          <t xml:space="preserve"> prijímateľa opatrovateľskej služby za poskytnutie služby /klienta sociálnej služby)</t>
        </r>
      </text>
    </comment>
    <comment ref="C39" authorId="0" shapeId="0" xr:uid="{3798624C-5CF5-4C06-A678-5A76E5A5ABF0}">
      <text>
        <r>
          <rPr>
            <b/>
            <sz val="9"/>
            <color indexed="81"/>
            <rFont val="Tahoma"/>
            <family val="2"/>
            <charset val="238"/>
          </rPr>
          <t>iné zdroj</t>
        </r>
        <r>
          <rPr>
            <sz val="9"/>
            <color indexed="81"/>
            <rFont val="Tahoma"/>
            <family val="2"/>
            <charset val="238"/>
          </rPr>
          <t xml:space="preserve">e, ktoré taktiež tvoria príjem za poskytnutú opatrovateľskú službu: 
</t>
        </r>
        <r>
          <rPr>
            <i/>
            <sz val="9"/>
            <color indexed="81"/>
            <rFont val="Tahoma"/>
            <family val="2"/>
            <charset val="238"/>
          </rPr>
          <t xml:space="preserve">norsky fond, granty a príspevky od iných poskytovateľov z iných fondov (napr. aj príspevok poskytnutý v vredchádzajúcom danom období v rámci NP POS) </t>
        </r>
      </text>
    </comment>
    <comment ref="B42" authorId="0" shapeId="0" xr:uid="{2401B0AE-DC34-4EFE-A5B1-B21E3F97F703}">
      <text>
        <r>
          <rPr>
            <sz val="9"/>
            <color indexed="81"/>
            <rFont val="Tahoma"/>
            <family val="2"/>
            <charset val="238"/>
          </rPr>
          <t xml:space="preserve">
Maximálna </t>
        </r>
        <r>
          <rPr>
            <b/>
            <sz val="9"/>
            <color indexed="81"/>
            <rFont val="Tahoma"/>
            <family val="2"/>
            <charset val="238"/>
          </rPr>
          <t xml:space="preserve">výška oprávnenej náhrady </t>
        </r>
        <r>
          <rPr>
            <sz val="9"/>
            <color indexed="81"/>
            <rFont val="Tahoma"/>
            <family val="2"/>
            <charset val="238"/>
          </rPr>
          <t xml:space="preserve">za SVHZ = Náklady za SVHZ - Príjem za SVHZ
</t>
        </r>
        <r>
          <rPr>
            <b/>
            <sz val="9"/>
            <color indexed="81"/>
            <rFont val="Tahoma"/>
            <family val="2"/>
            <charset val="238"/>
          </rPr>
          <t>Výška NFP</t>
        </r>
        <r>
          <rPr>
            <sz val="9"/>
            <color indexed="81"/>
            <rFont val="Tahoma"/>
            <family val="2"/>
            <charset val="238"/>
          </rPr>
          <t xml:space="preserve"> ≤ Maximálna výška oprávnenej náhrady za SVHZ
Výška NFP v ŽoNFP nesmie presiahnuť vypočítanú maximálnu povolenú oprávnenú výšku náhrady za SVHZ, v opačnom prípade vzniká neoprávnená nadnerná náhrada.</t>
        </r>
      </text>
    </comment>
    <comment ref="F42" authorId="0" shapeId="0" xr:uid="{5F60A9AA-6ED1-4CF4-88DD-8B814015F3CC}">
      <text>
        <r>
          <rPr>
            <b/>
            <sz val="9"/>
            <color indexed="81"/>
            <rFont val="Tahoma"/>
            <family val="2"/>
            <charset val="238"/>
          </rPr>
          <t xml:space="preserve">Kladná hodnota (zelená) </t>
        </r>
        <r>
          <rPr>
            <sz val="9"/>
            <color indexed="81"/>
            <rFont val="Tahoma"/>
            <family val="2"/>
            <charset val="238"/>
          </rPr>
          <t xml:space="preserve">znemená, že náklady na službu sú vyššie ako príjmy, a poskytovateľ služby nemá pokryté všetky vzniknuté náklady na službu. Vypočítaná hodnota deklaruje chýbajúce zdroje do plného pokrytia nákladov na službu.    </t>
        </r>
        <r>
          <rPr>
            <b/>
            <sz val="9"/>
            <color indexed="81"/>
            <rFont val="Tahoma"/>
            <family val="2"/>
            <charset val="238"/>
          </rPr>
          <t xml:space="preserve">
Záporná hodnotu (červená) </t>
        </r>
        <r>
          <rPr>
            <sz val="9"/>
            <color indexed="81"/>
            <rFont val="Tahoma"/>
            <family val="2"/>
            <charset val="238"/>
          </rPr>
          <t xml:space="preserve">znamená, že poskytovateľ služby má pokryté všetky náklady, a nie je oprávnený na poskytnutie NFP. </t>
        </r>
      </text>
    </comment>
  </commentList>
</comments>
</file>

<file path=xl/sharedStrings.xml><?xml version="1.0" encoding="utf-8"?>
<sst xmlns="http://schemas.openxmlformats.org/spreadsheetml/2006/main" count="60057" uniqueCount="17576">
  <si>
    <t>Cena</t>
  </si>
  <si>
    <t>Meno</t>
  </si>
  <si>
    <t>Priezvisko</t>
  </si>
  <si>
    <t>Platba</t>
  </si>
  <si>
    <t>Adámek</t>
  </si>
  <si>
    <t>Brodský</t>
  </si>
  <si>
    <t>Brom</t>
  </si>
  <si>
    <t>Císárová</t>
  </si>
  <si>
    <t>Daniel</t>
  </si>
  <si>
    <t>Dvořák</t>
  </si>
  <si>
    <t>Jaroslav</t>
  </si>
  <si>
    <t>Epingerová</t>
  </si>
  <si>
    <t>Faustová</t>
  </si>
  <si>
    <t>Fučík</t>
  </si>
  <si>
    <t>Gottwaldová</t>
  </si>
  <si>
    <t>Gut</t>
  </si>
  <si>
    <t>Hamáček</t>
  </si>
  <si>
    <t>Hašek</t>
  </si>
  <si>
    <t>Hlinka</t>
  </si>
  <si>
    <t>Horák</t>
  </si>
  <si>
    <t>Hroch</t>
  </si>
  <si>
    <t>Hudeček</t>
  </si>
  <si>
    <t>Humr</t>
  </si>
  <si>
    <t>Chomáč</t>
  </si>
  <si>
    <t>Ištóková</t>
  </si>
  <si>
    <t>Janáčková</t>
  </si>
  <si>
    <t>Janeček</t>
  </si>
  <si>
    <t>Jenišovský</t>
  </si>
  <si>
    <t>Jindrák</t>
  </si>
  <si>
    <t>Jirásek</t>
  </si>
  <si>
    <t>Jizera</t>
  </si>
  <si>
    <t>Jonák</t>
  </si>
  <si>
    <t>Joubalová</t>
  </si>
  <si>
    <t>Jouza</t>
  </si>
  <si>
    <t>Kameš</t>
  </si>
  <si>
    <t>Červená</t>
  </si>
  <si>
    <t>Predajca</t>
  </si>
  <si>
    <t>Region</t>
  </si>
  <si>
    <t>Učet</t>
  </si>
  <si>
    <t>Mesiac</t>
  </si>
  <si>
    <t>Juh</t>
  </si>
  <si>
    <t>Západ</t>
  </si>
  <si>
    <t>Východ</t>
  </si>
  <si>
    <t>Sever</t>
  </si>
  <si>
    <t>Január</t>
  </si>
  <si>
    <t>Február</t>
  </si>
  <si>
    <t>Marec</t>
  </si>
  <si>
    <t>Apríl</t>
  </si>
  <si>
    <t>Máj</t>
  </si>
  <si>
    <t>Lektor:</t>
  </si>
  <si>
    <t>Počet</t>
  </si>
  <si>
    <t>Eva</t>
  </si>
  <si>
    <t>Jozef</t>
  </si>
  <si>
    <t>Spolu</t>
  </si>
  <si>
    <t>Adam</t>
  </si>
  <si>
    <t>Monika</t>
  </si>
  <si>
    <t>1.</t>
  </si>
  <si>
    <t>2.</t>
  </si>
  <si>
    <t>5.</t>
  </si>
  <si>
    <t>Používateľské rozhranie</t>
  </si>
  <si>
    <t>Tabuľky</t>
  </si>
  <si>
    <r>
      <t xml:space="preserve">• </t>
    </r>
    <r>
      <rPr>
        <sz val="28"/>
        <color rgb="FF808184"/>
        <rFont val="Calibri"/>
        <family val="2"/>
        <charset val="238"/>
        <scheme val="minor"/>
      </rPr>
      <t>Časový rozvrh</t>
    </r>
  </si>
  <si>
    <r>
      <t xml:space="preserve">• </t>
    </r>
    <r>
      <rPr>
        <sz val="28"/>
        <color rgb="FF808184"/>
        <rFont val="Calibri"/>
        <family val="2"/>
        <charset val="238"/>
        <scheme val="minor"/>
      </rPr>
      <t>Prestávky</t>
    </r>
  </si>
  <si>
    <r>
      <t xml:space="preserve">• </t>
    </r>
    <r>
      <rPr>
        <sz val="28"/>
        <color rgb="FF808184"/>
        <rFont val="Calibri"/>
        <family val="2"/>
        <charset val="238"/>
        <scheme val="minor"/>
      </rPr>
      <t>Mobilné telefóny a zariadenia</t>
    </r>
  </si>
  <si>
    <r>
      <t xml:space="preserve">• </t>
    </r>
    <r>
      <rPr>
        <sz val="28"/>
        <color rgb="FF808184"/>
        <rFont val="Calibri"/>
        <family val="2"/>
        <charset val="238"/>
        <scheme val="minor"/>
      </rPr>
      <t>Otázky na úvod?</t>
    </r>
  </si>
  <si>
    <t>Ružová</t>
  </si>
  <si>
    <t>Čo je to kontingenčná tabuľka?</t>
  </si>
  <si>
    <t>Kontingenčná tabuľka je tabuľka, ktorá sa používa na prehľadnú vizualizáciu vzájomného vzťahu dvoch štatistických znakov.</t>
  </si>
  <si>
    <t>Kontingent je vopred stanovený počet, dávka; zákonom alebo zmluvou stanovený počet alebo množstvo.</t>
  </si>
  <si>
    <t>Vloženie kontingenčnej tabuľky</t>
  </si>
  <si>
    <t>Údaje / Zostava kontingenčnej tabuľky a kontingenčného grafu</t>
  </si>
  <si>
    <t>EXCEL 2003</t>
  </si>
  <si>
    <t>Vložiť / Kontingenčná tabuľka</t>
  </si>
  <si>
    <t>EXCEL 2007/2010</t>
  </si>
  <si>
    <t>Základné pojmy</t>
  </si>
  <si>
    <r>
      <rPr>
        <b/>
        <sz val="11"/>
        <color theme="1"/>
        <rFont val="Calibri"/>
        <family val="2"/>
        <charset val="238"/>
        <scheme val="minor"/>
      </rPr>
      <t>Kontingenčná tabuľka</t>
    </r>
    <r>
      <rPr>
        <sz val="11"/>
        <color theme="1"/>
        <rFont val="Calibri"/>
        <family val="2"/>
        <charset val="238"/>
        <scheme val="minor"/>
      </rPr>
      <t xml:space="preserve"> je</t>
    </r>
    <r>
      <rPr>
        <b/>
        <sz val="11"/>
        <color theme="1"/>
        <rFont val="Calibri"/>
        <family val="2"/>
        <charset val="238"/>
        <scheme val="minor"/>
      </rPr>
      <t xml:space="preserve"> interaktívna tabuľka</t>
    </r>
    <r>
      <rPr>
        <sz val="11"/>
        <color theme="1"/>
        <rFont val="Calibri"/>
        <family val="2"/>
        <charset val="238"/>
        <scheme val="minor"/>
      </rPr>
      <t xml:space="preserve">, ktorá slúži na  rýchle sumarizovanie </t>
    </r>
    <r>
      <rPr>
        <b/>
        <sz val="11"/>
        <color theme="1"/>
        <rFont val="Calibri"/>
        <family val="2"/>
        <charset val="238"/>
        <scheme val="minor"/>
      </rPr>
      <t>veľkého množstva údajov</t>
    </r>
    <r>
      <rPr>
        <sz val="11"/>
        <color theme="1"/>
        <rFont val="Calibri"/>
        <family val="2"/>
        <charset val="238"/>
        <scheme val="minor"/>
      </rPr>
      <t xml:space="preserve">. Prehadzovaním  riadkov a stĺpcov môžeme zobraziť rôzne </t>
    </r>
    <r>
      <rPr>
        <b/>
        <sz val="11"/>
        <color theme="1"/>
        <rFont val="Calibri"/>
        <family val="2"/>
        <charset val="238"/>
        <scheme val="minor"/>
      </rPr>
      <t>súhrny zdrojových údajov, filtrovať údaje</t>
    </r>
    <r>
      <rPr>
        <sz val="11"/>
        <color theme="1"/>
        <rFont val="Calibri"/>
        <family val="2"/>
        <charset val="238"/>
        <scheme val="minor"/>
      </rPr>
      <t xml:space="preserve"> zobrazením rôznych stránok alebo zobraziť podrobné údaje o oblastiach, ktoré vás zaujímajú.</t>
    </r>
  </si>
  <si>
    <r>
      <rPr>
        <b/>
        <u/>
        <sz val="12"/>
        <color rgb="FF000000"/>
        <rFont val="Calibri"/>
        <family val="2"/>
        <charset val="238"/>
        <scheme val="minor"/>
      </rPr>
      <t xml:space="preserve">Použitie kontingenčnej tabuľky: </t>
    </r>
    <r>
      <rPr>
        <sz val="12"/>
        <color rgb="FF000000"/>
        <rFont val="Calibri"/>
        <family val="2"/>
        <charset val="238"/>
        <scheme val="minor"/>
      </rPr>
      <t xml:space="preserve">Kontingenčná tabuľka slúži k </t>
    </r>
    <r>
      <rPr>
        <b/>
        <sz val="12"/>
        <color rgb="FF000000"/>
        <rFont val="Calibri"/>
        <family val="2"/>
        <charset val="238"/>
        <scheme val="minor"/>
      </rPr>
      <t>porovnávaniu súvisiacich  celkových hodnôt</t>
    </r>
    <r>
      <rPr>
        <sz val="12"/>
        <color rgb="FF000000"/>
        <rFont val="Calibri"/>
        <family val="2"/>
        <charset val="238"/>
        <scheme val="minor"/>
      </rPr>
      <t>, najmä ak chceme sumarizovať dlhý zoznam dát a porovnať viac aspektov jednotlivých údajov. V kontingenčnej tabuľke sa údaje</t>
    </r>
    <r>
      <rPr>
        <b/>
        <sz val="12"/>
        <color rgb="FF000000"/>
        <rFont val="Calibri"/>
        <family val="2"/>
        <charset val="238"/>
        <scheme val="minor"/>
      </rPr>
      <t xml:space="preserve"> automaticky zoraďujú a vytvárajú sa súhrny a súčty</t>
    </r>
    <r>
      <rPr>
        <sz val="12"/>
        <color rgb="FF000000"/>
        <rFont val="Calibri"/>
        <family val="2"/>
        <charset val="238"/>
        <scheme val="minor"/>
      </rPr>
      <t>. Kontingenčná tabuľka je interaktívna, a tak umožňuje zmenou zobrazenia údajov zobraziť viac podrobných dát alebo vypočítať iné súhrny.</t>
    </r>
  </si>
  <si>
    <r>
      <rPr>
        <b/>
        <u/>
        <sz val="12"/>
        <color rgb="FF000000"/>
        <rFont val="Calibri"/>
        <family val="2"/>
        <charset val="238"/>
        <scheme val="minor"/>
      </rPr>
      <t>Zdrojové údaje kontingenčnej tabuľky:</t>
    </r>
    <r>
      <rPr>
        <sz val="12"/>
        <color rgb="FF000000"/>
        <rFont val="Calibri"/>
        <family val="2"/>
        <charset val="238"/>
        <scheme val="minor"/>
      </rPr>
      <t xml:space="preserve"> Kontingenčnú tabuľku môžeme vytvoriť na základe zoznamu </t>
    </r>
    <r>
      <rPr>
        <b/>
        <sz val="12"/>
        <color rgb="FF000000"/>
        <rFont val="Calibri"/>
        <family val="2"/>
        <charset val="238"/>
        <scheme val="minor"/>
      </rPr>
      <t>aplikácie Microsoft Excel, externej databáze, viac listov aplikácie Excel alebo z inej kontingenčnej tabuľky.</t>
    </r>
    <r>
      <rPr>
        <sz val="12"/>
        <color rgb="FF000000"/>
        <rFont val="Calibri"/>
        <family val="2"/>
        <charset val="238"/>
        <scheme val="minor"/>
      </rPr>
      <t xml:space="preserve"> </t>
    </r>
  </si>
  <si>
    <r>
      <rPr>
        <b/>
        <u/>
        <sz val="12"/>
        <color theme="1"/>
        <rFont val="Calibri"/>
        <family val="2"/>
        <charset val="238"/>
        <scheme val="minor"/>
      </rPr>
      <t>Polia a položky:</t>
    </r>
    <r>
      <rPr>
        <sz val="12"/>
        <color theme="1"/>
        <rFont val="Calibri"/>
        <family val="2"/>
        <charset val="238"/>
        <scheme val="minor"/>
      </rPr>
      <t xml:space="preserve"> Kontingenčná tabuľka sa skladá z polí, z ktorých každé odpovedá stĺpcu  zdrojových údajov a sumarizuje viac riadkov informácií zo zdrojových údajov. Polia v kontingenčnej tabuľke sumarizujú údaje v riadkoch alebo stĺpcoch. </t>
    </r>
  </si>
  <si>
    <r>
      <rPr>
        <b/>
        <u/>
        <sz val="12"/>
        <color theme="1"/>
        <rFont val="Calibri"/>
        <family val="2"/>
        <charset val="238"/>
        <scheme val="minor"/>
      </rPr>
      <t xml:space="preserve">Súhrnné funkcie: </t>
    </r>
    <r>
      <rPr>
        <sz val="12"/>
        <color theme="1"/>
        <rFont val="Calibri"/>
        <family val="2"/>
        <charset val="238"/>
        <scheme val="minor"/>
      </rPr>
      <t>Kontingenčné tabuľky používajú na s</t>
    </r>
    <r>
      <rPr>
        <b/>
        <sz val="12"/>
        <color theme="1"/>
        <rFont val="Calibri"/>
        <family val="2"/>
        <charset val="238"/>
        <scheme val="minor"/>
      </rPr>
      <t>umarizáciu hodnôt z dátových polí</t>
    </r>
    <r>
      <rPr>
        <sz val="12"/>
        <color theme="1"/>
        <rFont val="Calibri"/>
        <family val="2"/>
        <charset val="238"/>
        <scheme val="minor"/>
      </rPr>
      <t xml:space="preserve"> súhrnné funkcie, napríklad </t>
    </r>
    <r>
      <rPr>
        <b/>
        <sz val="12"/>
        <color theme="1"/>
        <rFont val="Calibri"/>
        <family val="2"/>
        <charset val="238"/>
        <scheme val="minor"/>
      </rPr>
      <t>SUMA,</t>
    </r>
    <r>
      <rPr>
        <sz val="12"/>
        <color theme="1"/>
        <rFont val="Calibri"/>
        <family val="2"/>
        <charset val="238"/>
        <scheme val="minor"/>
      </rPr>
      <t xml:space="preserve"> </t>
    </r>
    <r>
      <rPr>
        <b/>
        <sz val="12"/>
        <color theme="1"/>
        <rFont val="Calibri"/>
        <family val="2"/>
        <charset val="238"/>
        <scheme val="minor"/>
      </rPr>
      <t>POČET</t>
    </r>
    <r>
      <rPr>
        <sz val="12"/>
        <color theme="1"/>
        <rFont val="Calibri"/>
        <family val="2"/>
        <charset val="238"/>
        <scheme val="minor"/>
      </rPr>
      <t xml:space="preserve"> nebo </t>
    </r>
    <r>
      <rPr>
        <b/>
        <sz val="12"/>
        <color theme="1"/>
        <rFont val="Calibri"/>
        <family val="2"/>
        <charset val="238"/>
        <scheme val="minor"/>
      </rPr>
      <t>PRIEMER.</t>
    </r>
    <r>
      <rPr>
        <sz val="12"/>
        <color theme="1"/>
        <rFont val="Calibri"/>
        <family val="2"/>
        <charset val="238"/>
        <scheme val="minor"/>
      </rPr>
      <t xml:space="preserve"> Tieto funkcie tiež poskytujú automatické súhrny a celkové súčty na mieste, ktoré si pre ich zobrazenie zvolíte </t>
    </r>
  </si>
  <si>
    <r>
      <rPr>
        <b/>
        <u/>
        <sz val="12"/>
        <color rgb="FF000000"/>
        <rFont val="Calibri"/>
        <family val="2"/>
        <charset val="238"/>
        <scheme val="minor"/>
      </rPr>
      <t>Zobrazenie podrobností:</t>
    </r>
    <r>
      <rPr>
        <sz val="12"/>
        <color rgb="FF000000"/>
        <rFont val="Calibri"/>
        <family val="2"/>
        <charset val="238"/>
        <scheme val="minor"/>
      </rPr>
      <t xml:space="preserve"> Vo väčšine kontingenčných tabuliek môžeme zo zdrojových údajov zobraziť riadky s podrobnými údajmi, ktoré tvoria súhrnnú hodnotu v danej dátové bunke. </t>
    </r>
  </si>
  <si>
    <r>
      <rPr>
        <b/>
        <u/>
        <sz val="12"/>
        <color rgb="FF000000"/>
        <rFont val="Calibri"/>
        <family val="2"/>
        <charset val="238"/>
        <scheme val="minor"/>
      </rPr>
      <t xml:space="preserve">Zmena rozvrhnutia: </t>
    </r>
    <r>
      <rPr>
        <sz val="12"/>
        <color rgb="FF000000"/>
        <rFont val="Calibri"/>
        <family val="2"/>
        <charset val="238"/>
        <scheme val="minor"/>
      </rPr>
      <t xml:space="preserve">Potiahnutím tlačidla poľa do inej časti kontingenčnej tabuľky môžete dáta zobraziť rôznymi spôsobmi a počítať rôzne súhrnné hodnoty. </t>
    </r>
  </si>
  <si>
    <r>
      <rPr>
        <b/>
        <u/>
        <sz val="12"/>
        <color rgb="FF000000"/>
        <rFont val="Calibri"/>
        <family val="2"/>
        <charset val="238"/>
        <scheme val="minor"/>
      </rPr>
      <t>Kontingenčný graf:</t>
    </r>
    <r>
      <rPr>
        <sz val="12"/>
        <color rgb="FF000000"/>
        <rFont val="Calibri"/>
        <family val="2"/>
        <charset val="238"/>
        <scheme val="minor"/>
      </rPr>
      <t xml:space="preserve"> Môžeme ho vytvoriť na základe starej KT alebo súčasne s  KT. Ak zmeníme rozvrhnutie KT, zmeníme aj rozvrhnutie KG a naopak.</t>
    </r>
  </si>
  <si>
    <t>Základné pravidlá pre vytváranie vhodných tabuliek pre tvorbu kontingenčných tabuliek</t>
  </si>
  <si>
    <t>Údaje v tabuľke musia byť zoradené do stĺpcov</t>
  </si>
  <si>
    <t>Kontingent
vopred stanovený počet, dávka; zákonom alebo zmluvou stanovený počet alebo množstvo</t>
  </si>
  <si>
    <t>Údaje rovnakého druhu musia byť v jednom stĺpci</t>
  </si>
  <si>
    <t>Prvý riadok tabuľky musí obsahovať názvy</t>
  </si>
  <si>
    <t>Tabuľka by nemala obsahovať žiadne voľné riadky alebo stĺpce</t>
  </si>
  <si>
    <t>Oblasť</t>
  </si>
  <si>
    <t>Dátum</t>
  </si>
  <si>
    <t>Predaj</t>
  </si>
  <si>
    <t>Popis</t>
  </si>
  <si>
    <t>Novotný, Anton</t>
  </si>
  <si>
    <t>knihy</t>
  </si>
  <si>
    <t>umelecké potreby</t>
  </si>
  <si>
    <t>Mika, Peret</t>
  </si>
  <si>
    <t>časopisy</t>
  </si>
  <si>
    <t>Trieska, Ivan</t>
  </si>
  <si>
    <t>mapy</t>
  </si>
  <si>
    <t>Ivanová, Dana</t>
  </si>
  <si>
    <t>Fuller, Peter</t>
  </si>
  <si>
    <t>Bukovský, Karol</t>
  </si>
  <si>
    <t>Žilinská, Ivana</t>
  </si>
  <si>
    <t>Noha, Alexander</t>
  </si>
  <si>
    <t>a) Vypočítajte predajnosť a zisk jednotlivých druhov časopisov.</t>
  </si>
  <si>
    <t xml:space="preserve">b) Zistite najvyššiu a najnižšiu cenu časopisu v členení podľa typu časopisu. </t>
  </si>
  <si>
    <t>c) Vypočítajte, koľko titulov časopisov sa tlačí v jednotlivých mestách a aká je ich celková predajnosť.</t>
  </si>
  <si>
    <t>Názov časopisu</t>
  </si>
  <si>
    <t xml:space="preserve">Cena </t>
  </si>
  <si>
    <t>Tlač</t>
  </si>
  <si>
    <t>Druh časopisu</t>
  </si>
  <si>
    <t>Typ časopisu</t>
  </si>
  <si>
    <t xml:space="preserve">Predajnosť  v roku 2005            </t>
  </si>
  <si>
    <t>Zisk</t>
  </si>
  <si>
    <t>Bravo</t>
  </si>
  <si>
    <t>Brno</t>
  </si>
  <si>
    <t>pre mládež</t>
  </si>
  <si>
    <t>dvojtýždenník</t>
  </si>
  <si>
    <t>Čo s tými Sk ???    .........                    Operácie</t>
  </si>
  <si>
    <t>Dívka</t>
  </si>
  <si>
    <t>Olomouc</t>
  </si>
  <si>
    <t>Eurotelevízia</t>
  </si>
  <si>
    <t>Bratislava</t>
  </si>
  <si>
    <t>televízny</t>
  </si>
  <si>
    <t>týždenník</t>
  </si>
  <si>
    <t>HN</t>
  </si>
  <si>
    <t>Martin</t>
  </si>
  <si>
    <t>noviny</t>
  </si>
  <si>
    <t>denník</t>
  </si>
  <si>
    <t>Markíza</t>
  </si>
  <si>
    <t>Moment</t>
  </si>
  <si>
    <t>spoločenský</t>
  </si>
  <si>
    <t>Národná obroda</t>
  </si>
  <si>
    <t>Plus 7 dní</t>
  </si>
  <si>
    <t>Práca</t>
  </si>
  <si>
    <t>Pravda</t>
  </si>
  <si>
    <t>Rytmus života</t>
  </si>
  <si>
    <t>Praha</t>
  </si>
  <si>
    <t>Slovenka</t>
  </si>
  <si>
    <t>Žilina</t>
  </si>
  <si>
    <t>ženský</t>
  </si>
  <si>
    <t>mesačník</t>
  </si>
  <si>
    <t>Sme</t>
  </si>
  <si>
    <t>Telemagazín</t>
  </si>
  <si>
    <t>Tina</t>
  </si>
  <si>
    <t>Vlasta</t>
  </si>
  <si>
    <t>Žena a život</t>
  </si>
  <si>
    <t>Ženský magazín</t>
  </si>
  <si>
    <t>Košice</t>
  </si>
  <si>
    <t>Život</t>
  </si>
  <si>
    <t>nie</t>
  </si>
  <si>
    <t>áno</t>
  </si>
  <si>
    <t>Zuzana</t>
  </si>
  <si>
    <t>Nitra</t>
  </si>
  <si>
    <t>Trnava</t>
  </si>
  <si>
    <t>Poprad</t>
  </si>
  <si>
    <t>Spolu s DPH</t>
  </si>
  <si>
    <t>Acidko plnotucne</t>
  </si>
  <si>
    <t>Hypernova</t>
  </si>
  <si>
    <t>Tvaroh</t>
  </si>
  <si>
    <t>COOP Jednota</t>
  </si>
  <si>
    <t>Acidko polotucne</t>
  </si>
  <si>
    <t>Smotana</t>
  </si>
  <si>
    <t>Tesco</t>
  </si>
  <si>
    <t>Carrefour</t>
  </si>
  <si>
    <t>Billa</t>
  </si>
  <si>
    <t>Probia drink</t>
  </si>
  <si>
    <t>Kaufland</t>
  </si>
  <si>
    <t>Jogurt</t>
  </si>
  <si>
    <t>Andrea</t>
  </si>
  <si>
    <t>Dusan</t>
  </si>
  <si>
    <t>Renata</t>
  </si>
  <si>
    <t>Zita</t>
  </si>
  <si>
    <t>PhDr. Ing. Mgr. et Mgr. et Mgr. Miroslav Reiter DiS., MBA, MPA, MSC, DBA, ING-PAED-IGIP</t>
  </si>
  <si>
    <t>Osnova:</t>
  </si>
  <si>
    <t>Vzorce</t>
  </si>
  <si>
    <t>Hárky</t>
  </si>
  <si>
    <t>Formátovanie</t>
  </si>
  <si>
    <t>Grafika a Tlač</t>
  </si>
  <si>
    <t>Dátové Analýzy</t>
  </si>
  <si>
    <t>Grafy</t>
  </si>
  <si>
    <t>Miroslav Reiter</t>
  </si>
  <si>
    <t>Email:</t>
  </si>
  <si>
    <t>LinkedIn:</t>
  </si>
  <si>
    <t>miroslav.reiter@it-academy.sk</t>
  </si>
  <si>
    <t>www.linkedin.com/in/miroslav-reiter</t>
  </si>
  <si>
    <t>Kontakt:</t>
  </si>
  <si>
    <r>
      <rPr>
        <b/>
        <sz val="18"/>
        <color rgb="FFFF0000"/>
        <rFont val="Calibri"/>
        <family val="2"/>
        <charset val="238"/>
        <scheme val="minor"/>
      </rPr>
      <t>Microsoft Certified Trainer (MCT)</t>
    </r>
    <r>
      <rPr>
        <sz val="18"/>
        <color theme="1"/>
        <rFont val="Calibri"/>
        <family val="2"/>
        <charset val="238"/>
        <scheme val="minor"/>
      </rPr>
      <t xml:space="preserve"> a</t>
    </r>
    <r>
      <rPr>
        <sz val="18"/>
        <color theme="9"/>
        <rFont val="Calibri"/>
        <family val="2"/>
        <charset val="238"/>
        <scheme val="minor"/>
      </rPr>
      <t xml:space="preserve"> </t>
    </r>
    <r>
      <rPr>
        <b/>
        <sz val="18"/>
        <color theme="9"/>
        <rFont val="Calibri"/>
        <family val="2"/>
        <charset val="238"/>
        <scheme val="minor"/>
      </rPr>
      <t>Microsoft Most Valuable Professional (MVP)</t>
    </r>
  </si>
  <si>
    <t>Boris</t>
  </si>
  <si>
    <t>Emanuel</t>
  </si>
  <si>
    <t>Výrobok</t>
  </si>
  <si>
    <t>Dátum Prijatia</t>
  </si>
  <si>
    <t>Odberateľ</t>
  </si>
  <si>
    <t>Krstné Meno</t>
  </si>
  <si>
    <t>Poradové číslo</t>
  </si>
  <si>
    <t>Názov poskytovateľa</t>
  </si>
  <si>
    <t xml:space="preserve">Adresa </t>
  </si>
  <si>
    <t>Mesto</t>
  </si>
  <si>
    <t>Ružinovský domov seniorov</t>
  </si>
  <si>
    <t>Sklenárova 1361/14  Bratislava</t>
  </si>
  <si>
    <t>Domov sociálnych služieb v Brezovičke</t>
  </si>
  <si>
    <t xml:space="preserve">Brezovička 62, 082 74  </t>
  </si>
  <si>
    <t>Brezovička</t>
  </si>
  <si>
    <t>Domov dôchodcov Oáza staroby, n. o.</t>
  </si>
  <si>
    <t>Bátovce 455</t>
  </si>
  <si>
    <t>Bátovce</t>
  </si>
  <si>
    <t>Domov pre seniorov Sliač</t>
  </si>
  <si>
    <t>Pionierska 351/12</t>
  </si>
  <si>
    <t>Sliač</t>
  </si>
  <si>
    <t>Domov pre seniorov Jah jireh</t>
  </si>
  <si>
    <t>Nábrežie sv. Metoda 120/14, 971 01</t>
  </si>
  <si>
    <t>Prievidza</t>
  </si>
  <si>
    <t>DD a DSS Tisovec</t>
  </si>
  <si>
    <t>Bakulínyho 905/1, 980 61</t>
  </si>
  <si>
    <t>Tisovec</t>
  </si>
  <si>
    <t>Senior dom Terézia, n. o.</t>
  </si>
  <si>
    <t>Zámocká 390</t>
  </si>
  <si>
    <t>Holíč</t>
  </si>
  <si>
    <t xml:space="preserve">Domov sociálnych služieb pre deti a dospelých </t>
  </si>
  <si>
    <t>Javorinská 7a, 811 03</t>
  </si>
  <si>
    <t>CSS Zátišie, Ul. Čsl. Armády 1954/5, 069 01</t>
  </si>
  <si>
    <t>Ul. Čsl. Armády 1954/5, 069 01</t>
  </si>
  <si>
    <t>Snina</t>
  </si>
  <si>
    <t>Zariadenie opatrovateľskej služby Šintava</t>
  </si>
  <si>
    <t>Šintava 102</t>
  </si>
  <si>
    <t>Šintava</t>
  </si>
  <si>
    <t>Centrum sociálnych služieb - MARGARÉTA n. o.</t>
  </si>
  <si>
    <t>Hlavná 169, 946 54  Bajč</t>
  </si>
  <si>
    <t>Bajč</t>
  </si>
  <si>
    <t>Senires n. o.</t>
  </si>
  <si>
    <t>Nábr. M. R. Štefánika 5195, 034 01</t>
  </si>
  <si>
    <t>Ružomberok</t>
  </si>
  <si>
    <t>Zariadenie pre seniorov Skalica</t>
  </si>
  <si>
    <t>Pod Hájkom 36, 909 01</t>
  </si>
  <si>
    <t>Skalica</t>
  </si>
  <si>
    <t>JESÉNIA SKALICA zariadenie pre seniorov</t>
  </si>
  <si>
    <t>Pod Hájkom 36/A, 909 01</t>
  </si>
  <si>
    <t>Zariadenie pre seniorov Svätá Terézia</t>
  </si>
  <si>
    <t>Jánovce 236, 925 22</t>
  </si>
  <si>
    <t>Jánovce</t>
  </si>
  <si>
    <t>Zariadenie sociálnych služieb Adventus Vlčany</t>
  </si>
  <si>
    <t>Vlčany 955</t>
  </si>
  <si>
    <t>Vlčany</t>
  </si>
  <si>
    <t>TEKLA, o. z.</t>
  </si>
  <si>
    <t>Prof. Ondroucha 2, 900 31</t>
  </si>
  <si>
    <t>Stupava</t>
  </si>
  <si>
    <t>CZD KANAÁN</t>
  </si>
  <si>
    <t>Lazovná 23</t>
  </si>
  <si>
    <t>Banská Bystrica</t>
  </si>
  <si>
    <t>Zariadenie pre seniorov a zariadenie opatrovateľskej služby Láskavé</t>
  </si>
  <si>
    <t>Prievaly 139</t>
  </si>
  <si>
    <t>Prievaly</t>
  </si>
  <si>
    <t>VIA LUX - DSS a ZpS</t>
  </si>
  <si>
    <t>Andraščíkova 2, 040 17</t>
  </si>
  <si>
    <t>Bethesda Senior n. o.</t>
  </si>
  <si>
    <t>Žriedlová 3304/3, 040 01</t>
  </si>
  <si>
    <t>Zariadenie pre seniorov Mokrý Háj</t>
  </si>
  <si>
    <t>Mokrý Háj 203, 908 65</t>
  </si>
  <si>
    <t>Mokrý Háj</t>
  </si>
  <si>
    <t>Centrum pre dieťa a rodinu Manus</t>
  </si>
  <si>
    <t>Blažeja Bullu 4828/15</t>
  </si>
  <si>
    <t>OZ Barlička</t>
  </si>
  <si>
    <t xml:space="preserve">Prostějovská 38, 080 01 </t>
  </si>
  <si>
    <t>Prešov</t>
  </si>
  <si>
    <t>Združenie pre duševné zdravie INTEGRA, o. z.</t>
  </si>
  <si>
    <t>Pri Mlyne 1430</t>
  </si>
  <si>
    <t>Michalovce</t>
  </si>
  <si>
    <t>Obec Budmerice - Centrum sociálnych služieb Budmerice</t>
  </si>
  <si>
    <t>J. Holčeka 43, 900 86</t>
  </si>
  <si>
    <t>Budmerice</t>
  </si>
  <si>
    <t>Zariadenie pre seniorov - Domov dôchodcov Santovka</t>
  </si>
  <si>
    <t>Maďarovská 123, 935 87</t>
  </si>
  <si>
    <t>Santovka</t>
  </si>
  <si>
    <t>Radosť n.o. Telgárt</t>
  </si>
  <si>
    <t>Telgárt 150, 976 73</t>
  </si>
  <si>
    <t>Telgárt</t>
  </si>
  <si>
    <t>SENIOR HOUSE n.o.</t>
  </si>
  <si>
    <t xml:space="preserve">SNP 2130/56, 934 01  </t>
  </si>
  <si>
    <t>Levice</t>
  </si>
  <si>
    <t>Sanatórium Dr. Guhra n.o., ZpS LEONARDO</t>
  </si>
  <si>
    <t>Tatranská Polianka 4</t>
  </si>
  <si>
    <t>Tatranská Polianka</t>
  </si>
  <si>
    <t>Vrbovnica n.o.</t>
  </si>
  <si>
    <t>Orechová-Skleníky 2890, 085 01</t>
  </si>
  <si>
    <t>Bardejovská Nová Ves</t>
  </si>
  <si>
    <t>CSS - Bôrik</t>
  </si>
  <si>
    <t>Žltá 319/25</t>
  </si>
  <si>
    <t>Nitrianske Právno</t>
  </si>
  <si>
    <t>NOEMI n.o.</t>
  </si>
  <si>
    <t>Cypriána Majerníka 44, 922 07</t>
  </si>
  <si>
    <t>Veľké Kostolany</t>
  </si>
  <si>
    <t>CSS EDEN</t>
  </si>
  <si>
    <t>Sady M.R. Štefánika 66/3, 033 01</t>
  </si>
  <si>
    <t>Liptovský Hrádok</t>
  </si>
  <si>
    <t>ZPS a DSS mesta Liptovský Mikuláš</t>
  </si>
  <si>
    <t>Palučanská 219</t>
  </si>
  <si>
    <t>Liptovský Mikuláš</t>
  </si>
  <si>
    <t>Družstevná 187/12</t>
  </si>
  <si>
    <t>Dolný Pial</t>
  </si>
  <si>
    <t>Promeritae Quieti sv. Svorada</t>
  </si>
  <si>
    <t>Námestie Jána Pavla II. 7, 950 50</t>
  </si>
  <si>
    <t>Senior Park</t>
  </si>
  <si>
    <t>Prenčov 242</t>
  </si>
  <si>
    <t>Prenčov</t>
  </si>
  <si>
    <t>Pokoj n.o.</t>
  </si>
  <si>
    <t>Hlinická 205/20, 919 42</t>
  </si>
  <si>
    <t>Voderady</t>
  </si>
  <si>
    <t>JESEŇ ŽIVOTA, n.o. Veľká Lomnica</t>
  </si>
  <si>
    <t>Tatranská 189, 059 52</t>
  </si>
  <si>
    <t>Veľká Lomnica</t>
  </si>
  <si>
    <t>Dom matky Terezy, n.o.</t>
  </si>
  <si>
    <t>Družby 747/7</t>
  </si>
  <si>
    <t>Senior POHODA n.o.</t>
  </si>
  <si>
    <t>Hlavná 5200/112, 900 27</t>
  </si>
  <si>
    <t>Bernolákovo</t>
  </si>
  <si>
    <t>Domov v prírode n.o. Obyce</t>
  </si>
  <si>
    <t>Obyce 201</t>
  </si>
  <si>
    <t xml:space="preserve">Obyce </t>
  </si>
  <si>
    <t>CSS AMETYST</t>
  </si>
  <si>
    <t>Tovarné 117, 094 01</t>
  </si>
  <si>
    <t>Tovarné</t>
  </si>
  <si>
    <t>SENIOR n.o.</t>
  </si>
  <si>
    <t>Vojka nad Dunajom 220, 930 31</t>
  </si>
  <si>
    <t>Vojka nad Dunajom</t>
  </si>
  <si>
    <t>Obec Makov, Zariadenie pre seniorov</t>
  </si>
  <si>
    <t>Makov 62</t>
  </si>
  <si>
    <t>Makov</t>
  </si>
  <si>
    <t>Centrum včasnej intervencie Žilina, n. o.</t>
  </si>
  <si>
    <t>Saleziánska 4, 010 77</t>
  </si>
  <si>
    <t>Domov dôchodcov Dolné Saliby</t>
  </si>
  <si>
    <t>Dolné Saliby 786</t>
  </si>
  <si>
    <t>Dolné Saliby</t>
  </si>
  <si>
    <t>Auxilium Plus n. o.</t>
  </si>
  <si>
    <t>Číž 139</t>
  </si>
  <si>
    <t>Číž</t>
  </si>
  <si>
    <t>Diecézna charita Nitra</t>
  </si>
  <si>
    <t>Samova 978/4</t>
  </si>
  <si>
    <t>Barborka hypericum n. o.</t>
  </si>
  <si>
    <t>Špitálska 1</t>
  </si>
  <si>
    <t>Rožňava</t>
  </si>
  <si>
    <t>Seniormed n.o.</t>
  </si>
  <si>
    <t>Hlavná 2/2</t>
  </si>
  <si>
    <t>Veľký Horeš</t>
  </si>
  <si>
    <t>Inštitút Krista Velkňaza</t>
  </si>
  <si>
    <t>Žakovce 30</t>
  </si>
  <si>
    <t>Žakovce</t>
  </si>
  <si>
    <t>ZSS ROSA</t>
  </si>
  <si>
    <t>Dúbravská cesta 1, 845 29  Bratislava</t>
  </si>
  <si>
    <t>Zariadenie podporovaného bývania Gerulata</t>
  </si>
  <si>
    <t>Kovácsová 85, 851 10  Bratislava Rusovce</t>
  </si>
  <si>
    <t>Bratislava Rusovce</t>
  </si>
  <si>
    <t>PATRIA n.o.</t>
  </si>
  <si>
    <t>Drienovecké kúpele 497</t>
  </si>
  <si>
    <t>Drienovec</t>
  </si>
  <si>
    <t>HUBERTUS n.o.</t>
  </si>
  <si>
    <t>Trenčianska 452, 020 01</t>
  </si>
  <si>
    <t>Púchov</t>
  </si>
  <si>
    <t>Obec Štiavnik - ZpS</t>
  </si>
  <si>
    <t>ZpS Štiavnik 764</t>
  </si>
  <si>
    <t>Štiavnik</t>
  </si>
  <si>
    <t>Senior Banky, n.o.</t>
  </si>
  <si>
    <t xml:space="preserve">Banky 536, 972 25 </t>
  </si>
  <si>
    <t>Diviaky nad Nitricou</t>
  </si>
  <si>
    <t xml:space="preserve">DS AMBRÓZIA </t>
  </si>
  <si>
    <t>Kasárenská 2673/1/A</t>
  </si>
  <si>
    <t>Šamorín</t>
  </si>
  <si>
    <t>Dom pokojnej staroby Cífer</t>
  </si>
  <si>
    <t>L. Pavetiša 17</t>
  </si>
  <si>
    <t>Cífer</t>
  </si>
  <si>
    <t>Dom Charitas svätej rodiny</t>
  </si>
  <si>
    <t>Čenčice 2, 059 13</t>
  </si>
  <si>
    <t>TROJLÍSTOK - CSS</t>
  </si>
  <si>
    <t>Riadok 2120/8, 034 01</t>
  </si>
  <si>
    <t>DSS v Legnave</t>
  </si>
  <si>
    <t>Legnava 72, 065 46</t>
  </si>
  <si>
    <t>Malý Lipník</t>
  </si>
  <si>
    <t>Atrium Svidník, n.o.</t>
  </si>
  <si>
    <t>Duklianska 653/25, 2263/26</t>
  </si>
  <si>
    <t>Svidník</t>
  </si>
  <si>
    <t>Atrium n.o.</t>
  </si>
  <si>
    <t>Horárska 13837/61, 080 01</t>
  </si>
  <si>
    <t>Senior Dom Magnólia</t>
  </si>
  <si>
    <t>Priechod 283, 976 11</t>
  </si>
  <si>
    <t>Selce</t>
  </si>
  <si>
    <t>DSS MOST, n.o.</t>
  </si>
  <si>
    <t>Haanova 2694/10, 851 04</t>
  </si>
  <si>
    <t>Bratislava-Petržalka</t>
  </si>
  <si>
    <t xml:space="preserve">ZSS STROM </t>
  </si>
  <si>
    <t>Strelníky 42, 976 55</t>
  </si>
  <si>
    <t>Ľubietová</t>
  </si>
  <si>
    <t>ZSS Slnečný dom, n.o.</t>
  </si>
  <si>
    <t>Starinská 6189/164, 066 01</t>
  </si>
  <si>
    <t>Humenné</t>
  </si>
  <si>
    <t>CSS HARMÓNIA</t>
  </si>
  <si>
    <t>Republiky 1045/22, 010 01</t>
  </si>
  <si>
    <t>DSS a ZpS Kaštieľ</t>
  </si>
  <si>
    <t>Hlavná 13, 900 31</t>
  </si>
  <si>
    <t>Rehabilitačné stredisko BIVIO</t>
  </si>
  <si>
    <t>Alstrova 153</t>
  </si>
  <si>
    <t>ZSS Jesienka</t>
  </si>
  <si>
    <t>Prochot 39, 966 04</t>
  </si>
  <si>
    <t>Horná Ždaňa</t>
  </si>
  <si>
    <t>ZpS ÚSMEV</t>
  </si>
  <si>
    <t>Osiková 26, 010 07</t>
  </si>
  <si>
    <t>Jeseň-Košice, n.o.</t>
  </si>
  <si>
    <t>Alvinczyho 2B</t>
  </si>
  <si>
    <t>ZpS Smaragd</t>
  </si>
  <si>
    <t>Sládkovičova 30, 947 01</t>
  </si>
  <si>
    <t>Hurbanovo</t>
  </si>
  <si>
    <t>NsP Sv. Jakuba, n.o. Bardejov, ŠZ a ZOS</t>
  </si>
  <si>
    <t>ul. Sv. Jakuba 21, 085 01</t>
  </si>
  <si>
    <t xml:space="preserve">Bardejov </t>
  </si>
  <si>
    <t>Misijná kongregácia služobníc Ducha Svätého</t>
  </si>
  <si>
    <t>Novozámocká 302, 951 12</t>
  </si>
  <si>
    <t>Ivanka pri Nitre</t>
  </si>
  <si>
    <t>Senior Garden n.o.</t>
  </si>
  <si>
    <t>Kostolná 81/51, 935 31</t>
  </si>
  <si>
    <t>Horná Seč</t>
  </si>
  <si>
    <t>NÁRUČ n.o.</t>
  </si>
  <si>
    <t>Zváračská 19/A, 945 01</t>
  </si>
  <si>
    <t>Komárno</t>
  </si>
  <si>
    <t>DD a DSS Terany</t>
  </si>
  <si>
    <t>Terany 1, 962 68</t>
  </si>
  <si>
    <t>Terany</t>
  </si>
  <si>
    <t>Denný stacionár Koškovce</t>
  </si>
  <si>
    <t>Koškovce 11, 067 12</t>
  </si>
  <si>
    <t>Koškovce</t>
  </si>
  <si>
    <t>VITALIS, n.o.</t>
  </si>
  <si>
    <t xml:space="preserve">Mierová 336, 068 01 </t>
  </si>
  <si>
    <t>Medzilaborce</t>
  </si>
  <si>
    <t>CLEMENTIA ZSS Kovarce</t>
  </si>
  <si>
    <t>SNP 11, 956 15</t>
  </si>
  <si>
    <t>Kovarce</t>
  </si>
  <si>
    <t>Social Trans, n.o.</t>
  </si>
  <si>
    <t>Jarná 23, 053 61</t>
  </si>
  <si>
    <t>Spišské Valachy</t>
  </si>
  <si>
    <t>Harmónia n.o. OCEAN</t>
  </si>
  <si>
    <t>Štefánikova 3013/65B</t>
  </si>
  <si>
    <t>Senica</t>
  </si>
  <si>
    <t>ZpS Biely orgován</t>
  </si>
  <si>
    <t>Rajecká 2788/1, 010 01</t>
  </si>
  <si>
    <t>SENION n.o.</t>
  </si>
  <si>
    <t>Rudinka 142, 023 31</t>
  </si>
  <si>
    <t>Rudina</t>
  </si>
  <si>
    <t>Dobrý Pastier n.o. - CDR Dom Dobrého Pastiera</t>
  </si>
  <si>
    <t>Hlavná 159/2</t>
  </si>
  <si>
    <t>Jelka</t>
  </si>
  <si>
    <t>SAMARITÁNKA n.o.</t>
  </si>
  <si>
    <t>Partizánska 20, 966 81</t>
  </si>
  <si>
    <t>Žarnovica</t>
  </si>
  <si>
    <t>DpS NÁDEJ Slovenská Ľupča</t>
  </si>
  <si>
    <t>Czambelova 284/19, 976 13</t>
  </si>
  <si>
    <t>Slovenská Ľupča</t>
  </si>
  <si>
    <t>ORLÍK, o.z.</t>
  </si>
  <si>
    <t xml:space="preserve">Pri kúpalisku 1423, 951 31 </t>
  </si>
  <si>
    <t>Močenok</t>
  </si>
  <si>
    <t>DSS Nádej Krupina, n.o.</t>
  </si>
  <si>
    <t>Sládkovičova 41/10, 963 01</t>
  </si>
  <si>
    <t>Krupina</t>
  </si>
  <si>
    <t>LIPKA ZSS Lipová</t>
  </si>
  <si>
    <t>Mlynský Sek 474, 941 02</t>
  </si>
  <si>
    <t>Lipová</t>
  </si>
  <si>
    <t>Himanitné združenie "Ľudské srdce"</t>
  </si>
  <si>
    <t>Lipová 4, 943 01</t>
  </si>
  <si>
    <t>Štúrovo</t>
  </si>
  <si>
    <t>Dom pokojnej staroby n.o., Gbely</t>
  </si>
  <si>
    <t>Prof. Čárskeho 291/14, 908 45</t>
  </si>
  <si>
    <t>Gbely</t>
  </si>
  <si>
    <t xml:space="preserve">Domov sociálnych služieb Adventus </t>
  </si>
  <si>
    <t>Dekana Ščasného 1826/1</t>
  </si>
  <si>
    <t>Nezábudka, n. o.</t>
  </si>
  <si>
    <t>Záhradnícka 1987/2, 986 01</t>
  </si>
  <si>
    <t>Fiľakovo</t>
  </si>
  <si>
    <t>Občianske združenie Odyseus</t>
  </si>
  <si>
    <t>Tomášikova 26, 821 01</t>
  </si>
  <si>
    <t>"V KAŠTIELI" ZSS Horné Obdokovce</t>
  </si>
  <si>
    <t>Horné Obdokovce 1</t>
  </si>
  <si>
    <t>Horné Obdokovce</t>
  </si>
  <si>
    <t xml:space="preserve">Senior Park n. o. </t>
  </si>
  <si>
    <t>Rohovce 169, 930 30</t>
  </si>
  <si>
    <t>Rohovce</t>
  </si>
  <si>
    <t>Nádej Domov dôchodcov a Domov soc. Služieb n.o.</t>
  </si>
  <si>
    <t>Sládkovičova 21, 953 01</t>
  </si>
  <si>
    <t>Zlaté Moravce</t>
  </si>
  <si>
    <t>Agentúra FÓRUM ŽIVOTA</t>
  </si>
  <si>
    <t>Hviezdoslavovo námestie 2190, 026 01</t>
  </si>
  <si>
    <t>Dolný Kubín</t>
  </si>
  <si>
    <t>CSS Chmelinec Hoštínska 1620</t>
  </si>
  <si>
    <t>Hoštínska 1620</t>
  </si>
  <si>
    <t>Centrum sociálnych služieb Jahodná</t>
  </si>
  <si>
    <t>Mlynská 240/75, 930 21</t>
  </si>
  <si>
    <t>Jahodná</t>
  </si>
  <si>
    <t>Zariadenie opatrovateľskej služby Cilka v zriaďovateľskej pôsobnosti mesta Revúca</t>
  </si>
  <si>
    <t>Námestie Slobody 13/17, 050 01</t>
  </si>
  <si>
    <t>Revúca</t>
  </si>
  <si>
    <t>Špecializované centrum sociálnych služieb Stropkov, n.o.</t>
  </si>
  <si>
    <t>Jilemnického 2086/7</t>
  </si>
  <si>
    <t>Stropkov</t>
  </si>
  <si>
    <t>Zariadenie pre seniorov Bohunka</t>
  </si>
  <si>
    <t>Hlavná Bohunice 1/70, 919 30</t>
  </si>
  <si>
    <t>Jaslovské Bohunice</t>
  </si>
  <si>
    <t>Dom pokojného života n. o.</t>
  </si>
  <si>
    <t>Hajnáčka 246, 980 33</t>
  </si>
  <si>
    <t>Hajnáčka</t>
  </si>
  <si>
    <t>Diakonické centrum reformovanej cirkvi n. o.</t>
  </si>
  <si>
    <t>Chanava 271</t>
  </si>
  <si>
    <t>Chanava</t>
  </si>
  <si>
    <t>Dom seniorov Vitalita o. z.</t>
  </si>
  <si>
    <t>Banský Studenec 116</t>
  </si>
  <si>
    <t>Banský Studenec</t>
  </si>
  <si>
    <t>Centrum sociálnych služieb v Poprade</t>
  </si>
  <si>
    <t>Komenského 3454/12, 058 01</t>
  </si>
  <si>
    <t>Centrum pre deti a rodiny Kolíňany</t>
  </si>
  <si>
    <t>Hlavná 499, 951 78</t>
  </si>
  <si>
    <t>Kolíňany</t>
  </si>
  <si>
    <t>Útulok bez prístrešia</t>
  </si>
  <si>
    <t xml:space="preserve">Návrat, o. z. </t>
  </si>
  <si>
    <t>Pluhová 1, 831 03</t>
  </si>
  <si>
    <t>Zariadenie pre seniorov Sv. Martin</t>
  </si>
  <si>
    <t>Sv. Martina 2</t>
  </si>
  <si>
    <t>Hrnčiarovce nad Parnou</t>
  </si>
  <si>
    <t>Zariadenie pre seniorov Náruč</t>
  </si>
  <si>
    <t>Veselá 1</t>
  </si>
  <si>
    <t>Organizácia sociálnej starostlivosti - DSS, ZPS, opatrovateľská služba</t>
  </si>
  <si>
    <t>Horná 1952/11, 927 01</t>
  </si>
  <si>
    <t>Šaľa</t>
  </si>
  <si>
    <t>Centrum sociálnych služieb - Bôrik</t>
  </si>
  <si>
    <t>Centrum sociálnych služieb Vita Vitalis</t>
  </si>
  <si>
    <t>Volgogradská 5, 080 01</t>
  </si>
  <si>
    <t>Zariadenie pre Seniorov Prievidza</t>
  </si>
  <si>
    <t>J. Okáľa 6, 971 01</t>
  </si>
  <si>
    <t>DOMINIK, n. o.</t>
  </si>
  <si>
    <t>Veľká Lehota 431, 966 41</t>
  </si>
  <si>
    <t>Veľká Lehota</t>
  </si>
  <si>
    <t>LÚČ - Domov sociálnych služieb</t>
  </si>
  <si>
    <t>Šemša 139, 044 21</t>
  </si>
  <si>
    <t>Šemša</t>
  </si>
  <si>
    <t>Senior dom Svida</t>
  </si>
  <si>
    <t>SNP4, 089 01</t>
  </si>
  <si>
    <t xml:space="preserve">Domov dôchodcov </t>
  </si>
  <si>
    <t>Ružová 433/8, 076 31</t>
  </si>
  <si>
    <t>Streda nad Bodrogom</t>
  </si>
  <si>
    <t>DSS Andreas n. o., Autistické centrum Andreas n. o.</t>
  </si>
  <si>
    <t>Galandova 4582/7, 811 06</t>
  </si>
  <si>
    <t>Bratislava-Staré Mesto</t>
  </si>
  <si>
    <t>Dom Charitas Sedembolestnej Panny Márie</t>
  </si>
  <si>
    <t>Stred 416, 027 05</t>
  </si>
  <si>
    <t>Zázrivá</t>
  </si>
  <si>
    <t xml:space="preserve">Zariadenie pre seniorov a zariadenie opatrovateľskej služby </t>
  </si>
  <si>
    <t>Vyšný mlyn 13, 060 01</t>
  </si>
  <si>
    <t>Kežmarok</t>
  </si>
  <si>
    <t>PRAMEŇ NÁDEJE</t>
  </si>
  <si>
    <t>J. A. Komenského 226/33, 935 41</t>
  </si>
  <si>
    <t>Tekovské Lužany</t>
  </si>
  <si>
    <t>Domov dôchodcov a domov sociálnych služieb SOCIETA</t>
  </si>
  <si>
    <t>Hodruša-Hámre 283, 966 61</t>
  </si>
  <si>
    <t>Hodruša-Hámre</t>
  </si>
  <si>
    <t>Domov dôchodcov a domov  sociálnych služieb Krupina</t>
  </si>
  <si>
    <t>Partizánska 24/2, 963 01</t>
  </si>
  <si>
    <t>Dom seniorov Brodské, n. o.</t>
  </si>
  <si>
    <t>Školská 1086/8</t>
  </si>
  <si>
    <t>Brodské</t>
  </si>
  <si>
    <t>Poradňa ALEXIS, n. o., Fórum života</t>
  </si>
  <si>
    <t>Heydukova 14, 811 08</t>
  </si>
  <si>
    <t>Stredisko Evanjelickej DIAKONIE Chmeľov</t>
  </si>
  <si>
    <t>Chmeľov 72, 082 15</t>
  </si>
  <si>
    <t>Chmeľov</t>
  </si>
  <si>
    <t>"CLEMENTIA" ZSS Kovarce</t>
  </si>
  <si>
    <t>Centrum sociálnych služieb - Jesienka</t>
  </si>
  <si>
    <t>Staromyjavská 889/77, 907 01</t>
  </si>
  <si>
    <t>Myjava</t>
  </si>
  <si>
    <t>Trenčianska 452</t>
  </si>
  <si>
    <t>CSS - LIPA</t>
  </si>
  <si>
    <t>Kostolná - Záriečie 10</t>
  </si>
  <si>
    <t>Kostolná - Záriečie</t>
  </si>
  <si>
    <t>Mestský úrad Nové Zámky</t>
  </si>
  <si>
    <t>Hlavné námestie 10, 940 02</t>
  </si>
  <si>
    <t>Nové Zámky</t>
  </si>
  <si>
    <t>DSS - Zemianske Podhradie</t>
  </si>
  <si>
    <t>Zemianske Podhradie 4, 913 07</t>
  </si>
  <si>
    <t>Zemianske Podhradie</t>
  </si>
  <si>
    <t>Zariadenie pre seniorov</t>
  </si>
  <si>
    <t>Gen. Svobodu 1948/10, 929 01</t>
  </si>
  <si>
    <t>Dunajská Streda</t>
  </si>
  <si>
    <t>Centrum včasnej intervencie Prešov, n.o., Krajské autistické centrum Prešov, n.o.</t>
  </si>
  <si>
    <t>Vodárenská 3, 080 01</t>
  </si>
  <si>
    <t>Gabriela n.o.</t>
  </si>
  <si>
    <t>Kollárová 28</t>
  </si>
  <si>
    <t>Prešovský</t>
  </si>
  <si>
    <t>CSS-DOMOV JAVORINA</t>
  </si>
  <si>
    <t>Bzince pod Javorinou 344, 916 11</t>
  </si>
  <si>
    <t>Bzince pod Javorinou</t>
  </si>
  <si>
    <t>VEK NÁDEJE, ZSS</t>
  </si>
  <si>
    <t>Šoltésovej 2</t>
  </si>
  <si>
    <t>Zariadenie starostlivosti o deti do 3 rokov veku dieťaťa</t>
  </si>
  <si>
    <t>A. Markuša 2</t>
  </si>
  <si>
    <t>CEDRON SENIOR Mojmírovce, n.o.</t>
  </si>
  <si>
    <t>Veľká Dolina 138, 951 15</t>
  </si>
  <si>
    <t>Veľká Dolina</t>
  </si>
  <si>
    <t>Domov dôchodcov</t>
  </si>
  <si>
    <t>Nám. Hrdinov 12/21, 956 33</t>
  </si>
  <si>
    <t>Chynorany</t>
  </si>
  <si>
    <t>Senior Care Galanta n.o.</t>
  </si>
  <si>
    <t>Hodská 2378/85, 924 01</t>
  </si>
  <si>
    <t>Galanta</t>
  </si>
  <si>
    <t>Sociálne služby mesta Trenčín, m.r.o.</t>
  </si>
  <si>
    <t>Piaristická 42, 911 01</t>
  </si>
  <si>
    <t xml:space="preserve">Trenčín </t>
  </si>
  <si>
    <t>N.o. Diaconia Svätý Jur</t>
  </si>
  <si>
    <t xml:space="preserve">Felcánova 25, 900 21 </t>
  </si>
  <si>
    <t>Svätý Jur</t>
  </si>
  <si>
    <t>Centrum MEMORY n.o.</t>
  </si>
  <si>
    <t>Mlynarovičova 2571/21, 851 03</t>
  </si>
  <si>
    <t>"DUNAJ", ZSS Kováčov</t>
  </si>
  <si>
    <t>Kováčov 482, 943 66</t>
  </si>
  <si>
    <t>Chľaba</t>
  </si>
  <si>
    <t>Nemocnica Modra, n.o.</t>
  </si>
  <si>
    <t>Vajanského 1, 900 01</t>
  </si>
  <si>
    <t>Modra</t>
  </si>
  <si>
    <t>Vitalita n.o., Lehnice</t>
  </si>
  <si>
    <t>Lehnice 113, 930 37</t>
  </si>
  <si>
    <t>Lehnice</t>
  </si>
  <si>
    <t>ZSS AKTIG</t>
  </si>
  <si>
    <t>Mierová 63</t>
  </si>
  <si>
    <t>Senior residence</t>
  </si>
  <si>
    <t>Vyšné Ružbachy 125, 065 02</t>
  </si>
  <si>
    <t>Vyšné Ružbachy</t>
  </si>
  <si>
    <t>Ošetrovateľské centrum</t>
  </si>
  <si>
    <t>Lipová 32, 066 83</t>
  </si>
  <si>
    <t>KOR-GYM, n.o.</t>
  </si>
  <si>
    <t>Hertník 85, 086 42</t>
  </si>
  <si>
    <t>Hertník</t>
  </si>
  <si>
    <t>Eurotrend, n.o.</t>
  </si>
  <si>
    <t>Duchnovičova 533/16, 068 01</t>
  </si>
  <si>
    <t>ZSS Zelený dom Skalica</t>
  </si>
  <si>
    <t>Čulenova 3, 909 01</t>
  </si>
  <si>
    <t>"NITRAVA", ZSS</t>
  </si>
  <si>
    <t>Železničiarska 52, 949 01</t>
  </si>
  <si>
    <t>Pažítková 2</t>
  </si>
  <si>
    <t>CSS Skalka nad Váhom</t>
  </si>
  <si>
    <t>Skalka nad Váhom II/74</t>
  </si>
  <si>
    <t>Skalka nad Váhom</t>
  </si>
  <si>
    <t>"Herlekýn", ZSS</t>
  </si>
  <si>
    <t>M. Závodného 2678/1</t>
  </si>
  <si>
    <t>Topoľčany</t>
  </si>
  <si>
    <t>DD Milosrdného samaritána Močenok</t>
  </si>
  <si>
    <t>Sv. Gorazda 569/30,951 31</t>
  </si>
  <si>
    <t>Domov pre seniorov</t>
  </si>
  <si>
    <t>Mierová 88</t>
  </si>
  <si>
    <t>Stará Ľubovňa</t>
  </si>
  <si>
    <t>Domov seniorov Machulince, n.o.</t>
  </si>
  <si>
    <t>Kopanická 287/18, 951 93</t>
  </si>
  <si>
    <t>Machulince</t>
  </si>
  <si>
    <t>ATLANTÍDA, DS, n.o.</t>
  </si>
  <si>
    <t>Na Pasienku 1/A</t>
  </si>
  <si>
    <t>Chorvátsky Grob- Čierna voda</t>
  </si>
  <si>
    <t>CDR-Detské krízové centrum Náruč</t>
  </si>
  <si>
    <t>Zádubnie 56, 010 03</t>
  </si>
  <si>
    <t>Mestské centrum sociálnych služieb Malacky</t>
  </si>
  <si>
    <t>1. mája 9</t>
  </si>
  <si>
    <t>Malacky</t>
  </si>
  <si>
    <t>Sympathy, n.o.</t>
  </si>
  <si>
    <t>Jasová 734, 941 34</t>
  </si>
  <si>
    <t>Jasová</t>
  </si>
  <si>
    <t>ZSS Senica, n.o.</t>
  </si>
  <si>
    <t>Štefánikova 1598/11B, 905 01</t>
  </si>
  <si>
    <t>CSS - MARGARÉTA n.o.</t>
  </si>
  <si>
    <t>Domov n.o.</t>
  </si>
  <si>
    <t>Veľké Pole 5, 966 74</t>
  </si>
  <si>
    <t>Veľké Pole</t>
  </si>
  <si>
    <t>DD a DSS</t>
  </si>
  <si>
    <t>SNP 139</t>
  </si>
  <si>
    <t>Žiar nad Hronom</t>
  </si>
  <si>
    <t>Denné centrum</t>
  </si>
  <si>
    <t>Hlavná 238, 082 12</t>
  </si>
  <si>
    <t>Kapušany</t>
  </si>
  <si>
    <t>Služby pre seniorov, n.o.</t>
  </si>
  <si>
    <t>P. Pazmáňa 49/3, 927 01</t>
  </si>
  <si>
    <t>DOBRÝ PASTIER - Kláštor pod Znievom</t>
  </si>
  <si>
    <t>Nám. SNP 4/7, 972 13</t>
  </si>
  <si>
    <t>CDR Veľké Kapušany</t>
  </si>
  <si>
    <t xml:space="preserve">J. Dózsu 32, 079 01 </t>
  </si>
  <si>
    <t>Veľké Kapušany</t>
  </si>
  <si>
    <t>CSS Horelica</t>
  </si>
  <si>
    <t>Horelica 107</t>
  </si>
  <si>
    <t>Horelica</t>
  </si>
  <si>
    <t xml:space="preserve">ZpS KARITA </t>
  </si>
  <si>
    <t>Partizanska Ľupča 84, 032 15</t>
  </si>
  <si>
    <t>Partizanska Ľupča</t>
  </si>
  <si>
    <t>St. Martin, n.o.</t>
  </si>
  <si>
    <t>Ličartovce 114, 082 03</t>
  </si>
  <si>
    <t>Ličartovce</t>
  </si>
  <si>
    <t>Denný stacionár Hrabovec nad Laborcom</t>
  </si>
  <si>
    <t>Hrabovec nad Laborcom 48</t>
  </si>
  <si>
    <t>Hrabovec nad Laborcom</t>
  </si>
  <si>
    <t>Senior - ZpS a DSS</t>
  </si>
  <si>
    <t>Mierová 2145/10, 038 61</t>
  </si>
  <si>
    <t>Vrútky</t>
  </si>
  <si>
    <t>Domov MUDr. Dallosa, n.o.</t>
  </si>
  <si>
    <t>Moravský Svätý Ján 5, 908 71</t>
  </si>
  <si>
    <t>Moravský Svätý Ján</t>
  </si>
  <si>
    <t>Senior Active, n.o. Hriňová</t>
  </si>
  <si>
    <t>Školská 1566, 962 05</t>
  </si>
  <si>
    <t>Hriňová</t>
  </si>
  <si>
    <t>Krivec 785</t>
  </si>
  <si>
    <t>DSS pre dospelých vo Veľkom Mederi</t>
  </si>
  <si>
    <t>Ižop Pusta 1936/1, 932 01</t>
  </si>
  <si>
    <t>Veľký Meder</t>
  </si>
  <si>
    <t>A.H.Škultétyho 329</t>
  </si>
  <si>
    <t>Veľký Krtíš</t>
  </si>
  <si>
    <t>DSS pre deti a dospelých Šoporňa - Štrkovec</t>
  </si>
  <si>
    <t>Šoporňa - Štrkovec 10, 925 52</t>
  </si>
  <si>
    <t>Šoporňa - Štrkovec</t>
  </si>
  <si>
    <t>Stredisko sociálnej starostlivosti Trnava</t>
  </si>
  <si>
    <t>V. Clementisa 51</t>
  </si>
  <si>
    <t>Spoločnosť Božieho Slova</t>
  </si>
  <si>
    <t>Kalvária 3, 949 01</t>
  </si>
  <si>
    <t>Centrum pre deti a rodiny Lučenec</t>
  </si>
  <si>
    <t>Železničná 1213/26, 984 01</t>
  </si>
  <si>
    <t>Lučenec</t>
  </si>
  <si>
    <t>Centrum sociálnych služieb STUDIENKA</t>
  </si>
  <si>
    <t>Novoť 976, 029 55</t>
  </si>
  <si>
    <t xml:space="preserve">Novoť </t>
  </si>
  <si>
    <t>ZpS - DD Bojnice</t>
  </si>
  <si>
    <t xml:space="preserve">Janka Kráľa 574/17, 972 01 </t>
  </si>
  <si>
    <t>Bojnice</t>
  </si>
  <si>
    <t>Sušany 72, 980 12</t>
  </si>
  <si>
    <t>Sušany</t>
  </si>
  <si>
    <t xml:space="preserve">Nezábudka </t>
  </si>
  <si>
    <t>Turnianska 8A, 903 01</t>
  </si>
  <si>
    <t>Senec</t>
  </si>
  <si>
    <t>Michalovský domov seniorov</t>
  </si>
  <si>
    <t>Jána Hollého 3564/9, 071 01</t>
  </si>
  <si>
    <t>DSS a ZpS Rača</t>
  </si>
  <si>
    <t xml:space="preserve">Pri vinohradoch 267, 831 06 </t>
  </si>
  <si>
    <t>CSS Zákamenné</t>
  </si>
  <si>
    <t>Vyšný koniec 55955, 029 56</t>
  </si>
  <si>
    <t>Zákamenné</t>
  </si>
  <si>
    <t>DD  a DSS</t>
  </si>
  <si>
    <t>Stredisko Evanjelickej DIAKONIE, Diakonické centrum Sučany</t>
  </si>
  <si>
    <t>Partizánska 579/25, 038 52</t>
  </si>
  <si>
    <t>Sučany</t>
  </si>
  <si>
    <t>Hélia, n. o. - DSS</t>
  </si>
  <si>
    <t>Neporadza 97, 980 45</t>
  </si>
  <si>
    <t>Štrkovec</t>
  </si>
  <si>
    <t>DD a DSS Záhonok Zvolen</t>
  </si>
  <si>
    <t>Moyzesova 50, 960 01</t>
  </si>
  <si>
    <t>Zvolen</t>
  </si>
  <si>
    <t>Záhonok 3205/2, 960 01</t>
  </si>
  <si>
    <t>Sládkovičova 523/2, 962 01</t>
  </si>
  <si>
    <t>Zv. Slatina</t>
  </si>
  <si>
    <t>M. R. Štefánika 51</t>
  </si>
  <si>
    <t>Dom Sv. Martina, n. o.</t>
  </si>
  <si>
    <t>Priehradka 692/6, 036 01</t>
  </si>
  <si>
    <t>"KAMILKA", ZSS Maňa</t>
  </si>
  <si>
    <t>Nám. M. R. Štefánika</t>
  </si>
  <si>
    <t>Maňa</t>
  </si>
  <si>
    <t>CSS ORAVA</t>
  </si>
  <si>
    <t>ul. Medvedzie 136, 027 44</t>
  </si>
  <si>
    <t>Tvrdošín</t>
  </si>
  <si>
    <t>CSS Námestovo</t>
  </si>
  <si>
    <t>Komenského 512/6</t>
  </si>
  <si>
    <t>Námestovo</t>
  </si>
  <si>
    <t>Domov dôchodcov Detva</t>
  </si>
  <si>
    <t>Štúrova 838/33, Detva</t>
  </si>
  <si>
    <t>Detva</t>
  </si>
  <si>
    <t>GERIA, n.o. ZARIADENIE PRE SENIOROV</t>
  </si>
  <si>
    <t>Vyšná Jablonka 34</t>
  </si>
  <si>
    <t>DSS pre dospelých v Zavare</t>
  </si>
  <si>
    <t>Hlavná 1, Zavar</t>
  </si>
  <si>
    <t>Centrum pre deti a rodiny Valaská</t>
  </si>
  <si>
    <t>Chalupkova 2, Valaská</t>
  </si>
  <si>
    <t>Brezno</t>
  </si>
  <si>
    <t>Centrum sociálnych služieb Horný Turiec</t>
  </si>
  <si>
    <t>Banská 533/19, Turčianske Teplice</t>
  </si>
  <si>
    <t>Turčianske Teplice</t>
  </si>
  <si>
    <t>M. Čulena 199, Kláštor pod Znievom</t>
  </si>
  <si>
    <t>Bzovík 240</t>
  </si>
  <si>
    <t>Združenie na pomoc ľuďom s mentálnym postihnutím</t>
  </si>
  <si>
    <t>Pod kopcom 75, Nové Zámky</t>
  </si>
  <si>
    <t>Domov sociálnych služieb a zariadenie pre seniorov SENICA</t>
  </si>
  <si>
    <t>Štefánikov 1377/77, Senica</t>
  </si>
  <si>
    <t>Zariadenie sociálnych služieb Harmónia</t>
  </si>
  <si>
    <t>Tuhárske nám. 886/10, Lučenec</t>
  </si>
  <si>
    <t>Domov Nálepkovo, n.o.</t>
  </si>
  <si>
    <t>Letná 352/8, Nálepkovo</t>
  </si>
  <si>
    <t>Gelnica</t>
  </si>
  <si>
    <t>Dom charity sv. Vincenta de Paul</t>
  </si>
  <si>
    <t>Dobšinského 20, Kokava nad Rimavicou</t>
  </si>
  <si>
    <t>Spišská katolícka charita, Dom Charitas sv. Jána Bosca</t>
  </si>
  <si>
    <t>Spišská Kapitula 3, Spišské Podhradie</t>
  </si>
  <si>
    <t>Spišská Nová Ves</t>
  </si>
  <si>
    <t>Cetnrum pre deti a rodiny Trenčín</t>
  </si>
  <si>
    <t>Jilemnického 40, Trenčín</t>
  </si>
  <si>
    <t>Útulok, ZOS, Zariadenie pre seniorov</t>
  </si>
  <si>
    <t>Fraňa Kráľa, 2688/4, Nové Mesto n. Váhom</t>
  </si>
  <si>
    <t>Nové Mesto n. Váhom</t>
  </si>
  <si>
    <t>Denný stacionár Fintice</t>
  </si>
  <si>
    <t>Grófske nádvorie 210/1, Fintice</t>
  </si>
  <si>
    <t>Mintaka n.o.</t>
  </si>
  <si>
    <t>Fraňa Kráľa, 12, Prešov</t>
  </si>
  <si>
    <t>Borinka Alzheimercentrum</t>
  </si>
  <si>
    <t>Dolnočermánska 62, Nitra</t>
  </si>
  <si>
    <t>Dom ošetrovateľskej starostlivosti Zlatý vek, o.z.</t>
  </si>
  <si>
    <t>Špitálska 6 Nitra</t>
  </si>
  <si>
    <t>HESTIA n.o.</t>
  </si>
  <si>
    <t>Bošániho 2, Bratislava</t>
  </si>
  <si>
    <t>ZpS Harmónia</t>
  </si>
  <si>
    <t>Cemjata 4</t>
  </si>
  <si>
    <t>Správa zariadení sociálnych služieb</t>
  </si>
  <si>
    <t>Janského 7, Nitra</t>
  </si>
  <si>
    <t>Viacúčelové zariadenie pre seniorov</t>
  </si>
  <si>
    <t>Kukučínova 2970, Čadca</t>
  </si>
  <si>
    <t>Čadca</t>
  </si>
  <si>
    <t>Provital, n.o.</t>
  </si>
  <si>
    <t>Študentská 1458/21, Snina</t>
  </si>
  <si>
    <t>DSS a zariadenie pre seniorov SENICA</t>
  </si>
  <si>
    <t>Štefánikova 1377/77, Senica</t>
  </si>
  <si>
    <t>Centrum pre deti a rodiny Kolárovo</t>
  </si>
  <si>
    <t>Rábska 12, Kolárovo</t>
  </si>
  <si>
    <t>Kolárovo</t>
  </si>
  <si>
    <t>Dom tretieho veku</t>
  </si>
  <si>
    <t>Polereckého 2, Bratislava</t>
  </si>
  <si>
    <t>VINIČKY, Zariadenie sociálnych služieb Nitra</t>
  </si>
  <si>
    <t>Považská 20/14, Nitra</t>
  </si>
  <si>
    <t>Petrovice 74, Petrovice</t>
  </si>
  <si>
    <t>Bytča</t>
  </si>
  <si>
    <t>Gerium</t>
  </si>
  <si>
    <t>Pri trati 47, Bratislava</t>
  </si>
  <si>
    <t>Zariadenie starostlivosti o deti do 3 rokov veku dieťaťa Harmanček</t>
  </si>
  <si>
    <t>Banícka 40, Pezinok</t>
  </si>
  <si>
    <t>Pezinok</t>
  </si>
  <si>
    <t>Zariadenie opatrovateľskej služby</t>
  </si>
  <si>
    <t>Považany 144</t>
  </si>
  <si>
    <t>Harmónia života, n.o.</t>
  </si>
  <si>
    <t>Jablonové 439</t>
  </si>
  <si>
    <t>IPEĽ Zariadenie sociálnych služieb Leľa</t>
  </si>
  <si>
    <t>Leľa 17</t>
  </si>
  <si>
    <t>OZ Náš Domov, DSS, CHRB, CHRD</t>
  </si>
  <si>
    <t>Babin most 593, Ožďany</t>
  </si>
  <si>
    <t>Rimavská Sobota</t>
  </si>
  <si>
    <t>Betánia v Kalinove n.o.</t>
  </si>
  <si>
    <t>Hrabovo 771, Kalinovo</t>
  </si>
  <si>
    <t>Poltár</t>
  </si>
  <si>
    <t>PERLA, Zariadenie sociálnych služieb Želiezovce</t>
  </si>
  <si>
    <t>Poštová 9, Želiezovce</t>
  </si>
  <si>
    <t>Želiezovce</t>
  </si>
  <si>
    <t>Dom seniorov Dolný Ohaj</t>
  </si>
  <si>
    <t>Dolný Ohaj 222/1</t>
  </si>
  <si>
    <t>Domov sociálnych služieb</t>
  </si>
  <si>
    <t>Čeláre-Kirť 189</t>
  </si>
  <si>
    <t>DD a DSS Rimavská Sobota</t>
  </si>
  <si>
    <t>Kirejevská 1192/23, Rimavská Sobota</t>
  </si>
  <si>
    <t>Nová Bašta 138</t>
  </si>
  <si>
    <t>Špecializované zariadenie Tereza</t>
  </si>
  <si>
    <t>Švermova 35/27, Hronec</t>
  </si>
  <si>
    <t>Dom sv. Kozmu a Damiána</t>
  </si>
  <si>
    <t>Rumanova 6, Prešov</t>
  </si>
  <si>
    <t>Domov dôchodcov a domov sociálnych služieb</t>
  </si>
  <si>
    <t>Bystrická 447/25, Kremnica</t>
  </si>
  <si>
    <t>Kremnica</t>
  </si>
  <si>
    <t>Centrum pre deti a rodiny Nová Baňa</t>
  </si>
  <si>
    <t>A. Kmeťa 11, Nová Baňa</t>
  </si>
  <si>
    <t>Senior Vysoké Tatry, n.o.</t>
  </si>
  <si>
    <t>Dolný Smokovec 47, Vysoké Tatry</t>
  </si>
  <si>
    <t>Vysoké Tatry</t>
  </si>
  <si>
    <t>Domov dôchodcov a DSS Klenovec</t>
  </si>
  <si>
    <t>Partizánska 861/2, Klenovec</t>
  </si>
  <si>
    <t>LIRI n.o.</t>
  </si>
  <si>
    <t>Petrovany 316</t>
  </si>
  <si>
    <t>Denný stacionár, obec Lemešany</t>
  </si>
  <si>
    <t>Lemešany 186</t>
  </si>
  <si>
    <t>LUNETA n.o.</t>
  </si>
  <si>
    <t>Železničiarska 582/14, Hanušovce nad Topľou</t>
  </si>
  <si>
    <t>Hanušovce nad Topľou</t>
  </si>
  <si>
    <t>Pionierska 850/13, Detva</t>
  </si>
  <si>
    <t>ZSS Dôstnojnosť Horné Štitáre, o.z.</t>
  </si>
  <si>
    <t>Horné Štitáre 189</t>
  </si>
  <si>
    <t>DD a DSS BUKOVEC, Sebedín - Bečov</t>
  </si>
  <si>
    <t>Sebedín 37, Sebedín-Bečov</t>
  </si>
  <si>
    <t>Spoločná uradovňa samosprávy n. o. , ZOS Moravské Lieskové</t>
  </si>
  <si>
    <t>Hviezdoslavova 36</t>
  </si>
  <si>
    <t>DD a DSS Senium, stredisko DSS Kompa</t>
  </si>
  <si>
    <t>ul. 29. augusta 13, 974 01</t>
  </si>
  <si>
    <t>Domov soc. Vecí a ZpS Trenčianska Turná</t>
  </si>
  <si>
    <t>Za záhradou 829, 913 21</t>
  </si>
  <si>
    <t>Trenčianska Turná</t>
  </si>
  <si>
    <t>Denný stacionár Šarišské Dravce</t>
  </si>
  <si>
    <t>Šarišské Dravce 67, 082 73</t>
  </si>
  <si>
    <t xml:space="preserve">Šarišské Dravce </t>
  </si>
  <si>
    <t>DD a DDS pre dospelých v Seredi</t>
  </si>
  <si>
    <t>Dolnočepenská 1620/27</t>
  </si>
  <si>
    <t>Sereď</t>
  </si>
  <si>
    <t>PRAMEŇ NÁDEJE - Centrum pomoci Šarovce</t>
  </si>
  <si>
    <t>Šarovce 61</t>
  </si>
  <si>
    <t>Šarovce</t>
  </si>
  <si>
    <t>Zariadenie pre seniorov TILIA</t>
  </si>
  <si>
    <t>Slaná Lehota 15, 987 01  Poltár</t>
  </si>
  <si>
    <t xml:space="preserve">Slaná Lehota </t>
  </si>
  <si>
    <t>DSS sv. Jána z Boha</t>
  </si>
  <si>
    <t>Hviezdoslavova 1/1, 053 04</t>
  </si>
  <si>
    <t>Spišské Podhradie</t>
  </si>
  <si>
    <t>Centrum pre deti a rodiny Dobšiná</t>
  </si>
  <si>
    <t>Nová č. 809, 049 25</t>
  </si>
  <si>
    <t>Dobšiná</t>
  </si>
  <si>
    <t>Pokojná jeseň n. o.</t>
  </si>
  <si>
    <t>Kendice 52, 082 01 - Ľubovec 33, 082 42</t>
  </si>
  <si>
    <t>Ľubovec</t>
  </si>
  <si>
    <t>Kendice 52, 082 01 - Radatice 105, 082 42</t>
  </si>
  <si>
    <t>Radatice</t>
  </si>
  <si>
    <t>Stožok 360, 962 12</t>
  </si>
  <si>
    <t>RK Charita n. o., Denný stacionár Stakčín</t>
  </si>
  <si>
    <t>Duchnovičova 284/3, 067 61</t>
  </si>
  <si>
    <t>Stakčín</t>
  </si>
  <si>
    <t>Nový domov Vranov n. T. Lomnica, n. o.</t>
  </si>
  <si>
    <t>Šandalská 2076/44, 091 01</t>
  </si>
  <si>
    <t>Domov jesene života</t>
  </si>
  <si>
    <t>Hanulova 7/a, 844 01</t>
  </si>
  <si>
    <t>SKCH, Dom Charitas sv. Jána Almužníka</t>
  </si>
  <si>
    <t>Nová Ľubovňa 775, 065 11</t>
  </si>
  <si>
    <t>Nová Ľubovňa</t>
  </si>
  <si>
    <t>Ladomerská Vieska 84</t>
  </si>
  <si>
    <t>Ladomerská Vieska</t>
  </si>
  <si>
    <t>S.O.S. n.o., Lipový dom v Kružlove</t>
  </si>
  <si>
    <t>Kružlov 1, 086 04</t>
  </si>
  <si>
    <t>Kružlov</t>
  </si>
  <si>
    <t>JESEŇ ŽIVOTA</t>
  </si>
  <si>
    <t>Družstevnícka 22</t>
  </si>
  <si>
    <t xml:space="preserve">DD a DSS Senium </t>
  </si>
  <si>
    <t>Jilemnického 48, 974 04</t>
  </si>
  <si>
    <t>Chminianska Nová Ves 339, 082 33</t>
  </si>
  <si>
    <t>Chminianska Nová Ves</t>
  </si>
  <si>
    <t>Sessile, n.o.</t>
  </si>
  <si>
    <t>Komenského 25, 085 01</t>
  </si>
  <si>
    <t>Bardejov</t>
  </si>
  <si>
    <t>Sestry domácej starostlivosti</t>
  </si>
  <si>
    <t>Vrícko 39, 038 31</t>
  </si>
  <si>
    <t>Vrícko</t>
  </si>
  <si>
    <t>DSS pre deti a dospelých v Šintave</t>
  </si>
  <si>
    <t>Nové domy 160, 925 51</t>
  </si>
  <si>
    <t>MIMA, n.o.</t>
  </si>
  <si>
    <t>Merník 149, 094 23</t>
  </si>
  <si>
    <t>Vranov nad Topľou</t>
  </si>
  <si>
    <t>OAZIS - ZSS</t>
  </si>
  <si>
    <t>ul. Slobody 19 B, 945 01</t>
  </si>
  <si>
    <t>MEDIK-M, n.o.</t>
  </si>
  <si>
    <t>Kollárová 5781</t>
  </si>
  <si>
    <t>ONDAVA - DSS</t>
  </si>
  <si>
    <t>Rakovec nad Ondavou 45, 072 03</t>
  </si>
  <si>
    <t>Rakovec nad  Ondavou</t>
  </si>
  <si>
    <t>Stredisko Evanjelickej DIAKONIE Horné Saliby DSS</t>
  </si>
  <si>
    <t>Horné Saliby 505</t>
  </si>
  <si>
    <t>Horné Saliby</t>
  </si>
  <si>
    <t>CSS Domov pod Tatrami Batizovce</t>
  </si>
  <si>
    <t>Družstevná 25/3, 059 35</t>
  </si>
  <si>
    <t>Batizovce</t>
  </si>
  <si>
    <t>SVETLO, ZSS Olichov</t>
  </si>
  <si>
    <t>Olichov 601/1</t>
  </si>
  <si>
    <t>Volkovce-Olichov</t>
  </si>
  <si>
    <t>BONAVITA DSS, n.o.</t>
  </si>
  <si>
    <t>Hlavná 83, 935 62</t>
  </si>
  <si>
    <t>Pohronský Ruskov</t>
  </si>
  <si>
    <t>TIMOTEUS n.o.</t>
  </si>
  <si>
    <t>Jókaiho 34, 945 01</t>
  </si>
  <si>
    <t>PROVIDENTIA</t>
  </si>
  <si>
    <t>Seredská 308/5, 925 21</t>
  </si>
  <si>
    <t>Sládkovičovo</t>
  </si>
  <si>
    <t>Dom sv. Jozefa</t>
  </si>
  <si>
    <t>Dlhá 505/9, 08901</t>
  </si>
  <si>
    <t>Panda n.o.</t>
  </si>
  <si>
    <t>Horná Mariková 276</t>
  </si>
  <si>
    <t>Horná Mariková</t>
  </si>
  <si>
    <t>DSS, Čeláre-Kirť</t>
  </si>
  <si>
    <t>Čeláre-Kirť</t>
  </si>
  <si>
    <t>Denný stacionár v obci Terňa</t>
  </si>
  <si>
    <t>Hlavná 119/58, 082 67</t>
  </si>
  <si>
    <t>Terňa</t>
  </si>
  <si>
    <t>Denný stacionár sv. Kláry</t>
  </si>
  <si>
    <t>Okružný 3567, 071 01</t>
  </si>
  <si>
    <t>CSS - BYSTRIČAN</t>
  </si>
  <si>
    <t>Zakvášov 1935/453, 070 07</t>
  </si>
  <si>
    <t>Považská Bystrica</t>
  </si>
  <si>
    <t>CDR Rimavská Sobota</t>
  </si>
  <si>
    <t>Cukrovarská 127/17</t>
  </si>
  <si>
    <t>Bella Vita, n.o.</t>
  </si>
  <si>
    <t>Andyho Warhola 194, 068 01</t>
  </si>
  <si>
    <t>FEMINA, DSS</t>
  </si>
  <si>
    <t>SNP 419/4, 980 22</t>
  </si>
  <si>
    <t>Veľký Blh</t>
  </si>
  <si>
    <t>Gréckokatolícka charita Prešov</t>
  </si>
  <si>
    <t>Hlavná 2</t>
  </si>
  <si>
    <t>DD a DSS Senium</t>
  </si>
  <si>
    <t xml:space="preserve">Jilemnického 48 </t>
  </si>
  <si>
    <t>DSS GOMART</t>
  </si>
  <si>
    <t>Podháj 161</t>
  </si>
  <si>
    <t>Seniorvital n.o.</t>
  </si>
  <si>
    <t>P. Gojdoviča 5</t>
  </si>
  <si>
    <t>Sabinov</t>
  </si>
  <si>
    <t>ZpS so sídlíom Sídlisko 1. mája 73</t>
  </si>
  <si>
    <t>Sídl. 1. mája 73, 093 01</t>
  </si>
  <si>
    <t>CSS - Juh</t>
  </si>
  <si>
    <t>Liptovská 3134/10, 911 08</t>
  </si>
  <si>
    <t>Pokoj a zdravie, n.o.</t>
  </si>
  <si>
    <t>Nitrianska Streda 294, 956 16</t>
  </si>
  <si>
    <t>Nitrianska Streda</t>
  </si>
  <si>
    <t>Denný stacionár</t>
  </si>
  <si>
    <t>Tulčícka 271/2</t>
  </si>
  <si>
    <t>Záhradné</t>
  </si>
  <si>
    <t>CSS Slniečko Oščadnica</t>
  </si>
  <si>
    <t>Oščadnica 1464, 023 01</t>
  </si>
  <si>
    <t>Oščadnica</t>
  </si>
  <si>
    <t>Kongregácia sestier Božského Vykupiteľa</t>
  </si>
  <si>
    <t>Zimná 201/66</t>
  </si>
  <si>
    <t>Domov seniorov Lamač</t>
  </si>
  <si>
    <t>Na barine 5, 84103</t>
  </si>
  <si>
    <t>Centrum sociálnych služieb - DOMINO</t>
  </si>
  <si>
    <t>Veterná 259/11</t>
  </si>
  <si>
    <t>Pokoj v duši n.o., ZPS Katka</t>
  </si>
  <si>
    <t>Kuzmányho 903/3</t>
  </si>
  <si>
    <t>Centrum sociálnych služieb KA</t>
  </si>
  <si>
    <t>29. augusta 25</t>
  </si>
  <si>
    <t>ADCH - Denný stacionár Snina</t>
  </si>
  <si>
    <t>Bočná 2</t>
  </si>
  <si>
    <t>ADCH - Charitný dom sv. Štefana</t>
  </si>
  <si>
    <t>Jána Bottu 142</t>
  </si>
  <si>
    <t>Komunita kráľovnej pokoja</t>
  </si>
  <si>
    <t>Piešťanská 11/18</t>
  </si>
  <si>
    <t>Radošina</t>
  </si>
  <si>
    <t>Centrum pre deti a rodiny Močenok</t>
  </si>
  <si>
    <t>Sv. Gorazda 553/28</t>
  </si>
  <si>
    <t>Inklúzia o.z.</t>
  </si>
  <si>
    <t>Panenská 29</t>
  </si>
  <si>
    <t>Domov sv. Anny, n.o. zariadenie pre seniorov</t>
  </si>
  <si>
    <t>Oľšavská 25</t>
  </si>
  <si>
    <t>Propoč</t>
  </si>
  <si>
    <t>DSS a zariadenie podporovaného bývania MEREMA</t>
  </si>
  <si>
    <t>Pri starom mlyne 1</t>
  </si>
  <si>
    <t>Zariadenie Jasoň</t>
  </si>
  <si>
    <t>SNP 8/15</t>
  </si>
  <si>
    <t>Spišská Stará Ves</t>
  </si>
  <si>
    <t>Centrum sociálnych služieb</t>
  </si>
  <si>
    <t>Textilná 900</t>
  </si>
  <si>
    <t>Bánovce nad Bebravou</t>
  </si>
  <si>
    <t>PENZIÓN JESEŇ, n.o., zariadenie pre seniorov</t>
  </si>
  <si>
    <t>Malé Kršteňany 184</t>
  </si>
  <si>
    <t>Partizánske</t>
  </si>
  <si>
    <t>MyMamy, o.z.</t>
  </si>
  <si>
    <t>Jánošíkova 70</t>
  </si>
  <si>
    <t>DSS Méta Martin</t>
  </si>
  <si>
    <t>Pod Kanálom 5/6</t>
  </si>
  <si>
    <t>Lipovec</t>
  </si>
  <si>
    <t>DSS Méta Priekopa</t>
  </si>
  <si>
    <t>Alojza Medňanského 2402/48</t>
  </si>
  <si>
    <t>Martin - Priekopa</t>
  </si>
  <si>
    <t>DSS Méta Martin - ŠZ Sučany</t>
  </si>
  <si>
    <t>Ing. Kožucha 1158/7</t>
  </si>
  <si>
    <t>J. Palkoviča 4010/1</t>
  </si>
  <si>
    <t>Centrum sociálny služieb - DEMY</t>
  </si>
  <si>
    <t>Biskupická 2046/46</t>
  </si>
  <si>
    <t>Domov dôchodcov a DSS BUKOVEC</t>
  </si>
  <si>
    <t xml:space="preserve">Nám. A. Sládkoviča </t>
  </si>
  <si>
    <t>Hrochoť</t>
  </si>
  <si>
    <t>SENIORDOM Betonika, n.o.</t>
  </si>
  <si>
    <t>Senická cesta 35</t>
  </si>
  <si>
    <t>Centrum sociálnych služieb - AVE</t>
  </si>
  <si>
    <t>Športovcov 671/23</t>
  </si>
  <si>
    <t>Dubnica nád Váhom</t>
  </si>
  <si>
    <t>PE-ES n.o.</t>
  </si>
  <si>
    <t>Farská 741/1A</t>
  </si>
  <si>
    <t>Jacovce</t>
  </si>
  <si>
    <t>Domov Dôchodcov a DSS HRON</t>
  </si>
  <si>
    <t>ŠKN 769/19</t>
  </si>
  <si>
    <t>Nemecká - Dubová</t>
  </si>
  <si>
    <t>DSS v Medveďove</t>
  </si>
  <si>
    <t>Medveďov 111</t>
  </si>
  <si>
    <t>Medveďov</t>
  </si>
  <si>
    <t>HUMANITÁR, n.o. - Centrum psychosociálnej a ošetrovateľskej starostlivosti</t>
  </si>
  <si>
    <t>Probstnerova cesta 6</t>
  </si>
  <si>
    <t>Levoča</t>
  </si>
  <si>
    <t>Športová 568/14</t>
  </si>
  <si>
    <t>Gabčíkovo</t>
  </si>
  <si>
    <t>DSS SLATINKA</t>
  </si>
  <si>
    <t>Halíčska cesta 2138/9A</t>
  </si>
  <si>
    <t>ZpS LaVieNa n.o.</t>
  </si>
  <si>
    <t>Malý Folkmár 1079</t>
  </si>
  <si>
    <t>Košická Belá</t>
  </si>
  <si>
    <t>Sv. Helena n.o.</t>
  </si>
  <si>
    <t>Exnárova 10</t>
  </si>
  <si>
    <t>Pohorelská Maša 57/72</t>
  </si>
  <si>
    <t>Pohorelá</t>
  </si>
  <si>
    <t>SSS KANIANKA n.o.</t>
  </si>
  <si>
    <t>Nová 596, 972 17</t>
  </si>
  <si>
    <t>Kanianka</t>
  </si>
  <si>
    <t>ZSS Jesienka Šurany</t>
  </si>
  <si>
    <t>Matunákova 2</t>
  </si>
  <si>
    <t>Šurany</t>
  </si>
  <si>
    <t>DS Tatranská Štrba, n.o.</t>
  </si>
  <si>
    <t>Horská 76/28</t>
  </si>
  <si>
    <t>Tatranská Štrba</t>
  </si>
  <si>
    <t>DD a DSS Tornaľa</t>
  </si>
  <si>
    <t>Úzka 49, 982 01</t>
  </si>
  <si>
    <t>Tornaľa</t>
  </si>
  <si>
    <t>Nám.v SNP 4/7, 972 13</t>
  </si>
  <si>
    <t>CDR Levice</t>
  </si>
  <si>
    <t>Ul. 29. augusta 76/60, 934 01</t>
  </si>
  <si>
    <t>CDR Kamence</t>
  </si>
  <si>
    <t>Štúrova 1210/61, Litovelská 1218/17A, 024 04</t>
  </si>
  <si>
    <t>Kysucké Nové Mesto</t>
  </si>
  <si>
    <t>CDR "Slnečný dom"</t>
  </si>
  <si>
    <t>Važecká 3, 080 05</t>
  </si>
  <si>
    <t>DSS pre dosplelých Lehnice</t>
  </si>
  <si>
    <t>Hlavná 588, 930 37</t>
  </si>
  <si>
    <t>DD a DSS LUNA</t>
  </si>
  <si>
    <t>Fraňa Kráľa 23</t>
  </si>
  <si>
    <t>Zariadenie opatrovateľskej služby Zlaté Moravce</t>
  </si>
  <si>
    <t>1. mája 2, 953 33</t>
  </si>
  <si>
    <t>Seniorcentrum Staré Mesto</t>
  </si>
  <si>
    <t>Podjavorinskej 6, 811 03</t>
  </si>
  <si>
    <t>ZpS Jeseň</t>
  </si>
  <si>
    <t>Internátna 10</t>
  </si>
  <si>
    <t>ZpS</t>
  </si>
  <si>
    <t>Diviacka Nová Ves 465</t>
  </si>
  <si>
    <t>Diviacka Nová Ves</t>
  </si>
  <si>
    <t>VALLE n.o.</t>
  </si>
  <si>
    <t>Duchnovičova 22, 066 01</t>
  </si>
  <si>
    <t>BARACHA</t>
  </si>
  <si>
    <t>Čerešňová 365, 941 49</t>
  </si>
  <si>
    <t>Bardoňovo</t>
  </si>
  <si>
    <t>Dúbravská oáza a oddychu n.o.</t>
  </si>
  <si>
    <t>Plachého 3640/1D, 841 02</t>
  </si>
  <si>
    <t>RNS n.o. ZpS a ZOS</t>
  </si>
  <si>
    <t>Mieru 12, Sobrance</t>
  </si>
  <si>
    <t>Sobrance</t>
  </si>
  <si>
    <t>KOMUCE</t>
  </si>
  <si>
    <t>Krivánska 16-26</t>
  </si>
  <si>
    <t>CSS LÚČ</t>
  </si>
  <si>
    <t>Hlboká cesta 1635/7, 010 01</t>
  </si>
  <si>
    <t>NÁRUČ, n.o.</t>
  </si>
  <si>
    <t>Zváračská 19A, 945 01</t>
  </si>
  <si>
    <t>ZSS Dotyk</t>
  </si>
  <si>
    <t>Ševčenkova 681</t>
  </si>
  <si>
    <t>Bonitas, n.o.</t>
  </si>
  <si>
    <t>Májová 15</t>
  </si>
  <si>
    <t>Nová Baňa</t>
  </si>
  <si>
    <t>CSS ANIMA</t>
  </si>
  <si>
    <t>Jefremovská 634, 031 01</t>
  </si>
  <si>
    <t>SSS Petržalka</t>
  </si>
  <si>
    <t>Mlynarovičova 23, 851 03</t>
  </si>
  <si>
    <t>CSS Letokruhy</t>
  </si>
  <si>
    <t>Karpatská 3117/9, 010 08</t>
  </si>
  <si>
    <t>Dom Charitas sv. Damiána De Veuster/sv. Dominika Savia</t>
  </si>
  <si>
    <t>Požiarnícka 49, 053 61</t>
  </si>
  <si>
    <t>Spišské Vlachy</t>
  </si>
  <si>
    <t>ReSocia, n.o.</t>
  </si>
  <si>
    <t>Petrovce 1, 072 62</t>
  </si>
  <si>
    <t>Petrovce</t>
  </si>
  <si>
    <t>Drábsko 24</t>
  </si>
  <si>
    <t>Drábsko</t>
  </si>
  <si>
    <t>Zariadenie opatr. Služby Spišská Belá</t>
  </si>
  <si>
    <t>Popradská 1006/11, 059 01</t>
  </si>
  <si>
    <t>Spišská Belá</t>
  </si>
  <si>
    <t>NOVÝ DOMOV, n.o.</t>
  </si>
  <si>
    <t>K. Kumányho 35, 971 01</t>
  </si>
  <si>
    <t>Sociálne služby VRBA n.o.</t>
  </si>
  <si>
    <t>Vrbová nad Váhom 63</t>
  </si>
  <si>
    <t>Vrbová nad Váhom</t>
  </si>
  <si>
    <t>Hlavná 2, 080 01</t>
  </si>
  <si>
    <t>400</t>
  </si>
  <si>
    <t>CSS Terchová</t>
  </si>
  <si>
    <t>A. Hlinku 234/8</t>
  </si>
  <si>
    <t>Terchová</t>
  </si>
  <si>
    <t>401</t>
  </si>
  <si>
    <t>DSS pre dospelých Košúty</t>
  </si>
  <si>
    <t>Hlavná 10, 925 09</t>
  </si>
  <si>
    <t>Košúty</t>
  </si>
  <si>
    <t>402</t>
  </si>
  <si>
    <t>NZBD ASTRA n.o.</t>
  </si>
  <si>
    <t>Nábrežná 22</t>
  </si>
  <si>
    <t>403</t>
  </si>
  <si>
    <t>ŽIVOT, n.o.</t>
  </si>
  <si>
    <t>Spišské Hanušovce 176, 059 04</t>
  </si>
  <si>
    <t>Spišské Hanušovce</t>
  </si>
  <si>
    <t>404</t>
  </si>
  <si>
    <t>SenDom</t>
  </si>
  <si>
    <t>Športová 3, 900 82</t>
  </si>
  <si>
    <t>Blatné</t>
  </si>
  <si>
    <t>405</t>
  </si>
  <si>
    <t>Jar živora, n.o.</t>
  </si>
  <si>
    <t>Fučíkova 368, 087 01</t>
  </si>
  <si>
    <t>Giraltovce</t>
  </si>
  <si>
    <t>406</t>
  </si>
  <si>
    <t>DD a DSS Slovenská Ľupča</t>
  </si>
  <si>
    <t>Czambelova 23, 976 13</t>
  </si>
  <si>
    <t>407</t>
  </si>
  <si>
    <t>408</t>
  </si>
  <si>
    <t>SENIORPARK, n.o.</t>
  </si>
  <si>
    <t>Kvetnica 424, 058 01</t>
  </si>
  <si>
    <t>409</t>
  </si>
  <si>
    <t>CSS Kežmarok</t>
  </si>
  <si>
    <t>Pod lesom 6</t>
  </si>
  <si>
    <t>410</t>
  </si>
  <si>
    <t>ZSS DOMUM</t>
  </si>
  <si>
    <t>Bodona 55, 921 01</t>
  </si>
  <si>
    <t>Piešťany</t>
  </si>
  <si>
    <t>411</t>
  </si>
  <si>
    <t>412</t>
  </si>
  <si>
    <t>413</t>
  </si>
  <si>
    <t>DUNAJ, ZSS Kováčov</t>
  </si>
  <si>
    <t>Kováčov 482, 943 65</t>
  </si>
  <si>
    <t>414</t>
  </si>
  <si>
    <t>DSS pre deti a dospelých Pastuchov</t>
  </si>
  <si>
    <t>Pastuchov 262</t>
  </si>
  <si>
    <t>Pastuchov</t>
  </si>
  <si>
    <t>415</t>
  </si>
  <si>
    <t>Mikroregión HORNOHRAD</t>
  </si>
  <si>
    <t>Námestie SNP 474/1, 985 26</t>
  </si>
  <si>
    <t>Málinec</t>
  </si>
  <si>
    <t>416</t>
  </si>
  <si>
    <t>417</t>
  </si>
  <si>
    <t>Mesto Svit</t>
  </si>
  <si>
    <t>Hviezdoslavova 268/32, 059 21</t>
  </si>
  <si>
    <t>Svit</t>
  </si>
  <si>
    <t>418</t>
  </si>
  <si>
    <t>NOVÝ DOMOV n.o.</t>
  </si>
  <si>
    <t>Vaľkovňa 37</t>
  </si>
  <si>
    <t>419</t>
  </si>
  <si>
    <t>VOÚG sv. Lukáša v Košiciach n.o.</t>
  </si>
  <si>
    <t>Strojárenská 13, 040 01</t>
  </si>
  <si>
    <t>420</t>
  </si>
  <si>
    <t>ZOS Trnovec nad Váhom</t>
  </si>
  <si>
    <t>Trnovec nad Váhom 589, 925 71</t>
  </si>
  <si>
    <t>Trnovec nad Váhom</t>
  </si>
  <si>
    <t>421</t>
  </si>
  <si>
    <t>NÁRUČ Senior &amp; Junior, o.z.</t>
  </si>
  <si>
    <t>Fedákova 1944/5, 841 02</t>
  </si>
  <si>
    <t>422</t>
  </si>
  <si>
    <t>423</t>
  </si>
  <si>
    <t>SUN RISE n.o.</t>
  </si>
  <si>
    <t>Bzovnícka 38, 851 07</t>
  </si>
  <si>
    <t>424</t>
  </si>
  <si>
    <t>Nemocničná 986/1, 017 01</t>
  </si>
  <si>
    <t>425</t>
  </si>
  <si>
    <t>Priateľstva 2, 945 01</t>
  </si>
  <si>
    <t>426</t>
  </si>
  <si>
    <t>CDR pre deti a rodiny Bernolákovo</t>
  </si>
  <si>
    <t>Trnavská 62</t>
  </si>
  <si>
    <t>427</t>
  </si>
  <si>
    <t>Aliis PU, n.o.</t>
  </si>
  <si>
    <t>Osloboditeľov 681/8, 914 41</t>
  </si>
  <si>
    <t>Nemšová</t>
  </si>
  <si>
    <t>428</t>
  </si>
  <si>
    <t>ZSS AMBRA</t>
  </si>
  <si>
    <t>Rúbanisko III/52</t>
  </si>
  <si>
    <t>429</t>
  </si>
  <si>
    <t>Zariadenie opatrovateľskej služby Čachtice</t>
  </si>
  <si>
    <t>Malinovského 769/57, 916 21</t>
  </si>
  <si>
    <t>Čachtice</t>
  </si>
  <si>
    <t>430</t>
  </si>
  <si>
    <t>Domov dôchodcov Hrachovište, n. o.</t>
  </si>
  <si>
    <t>Hrachovište 256</t>
  </si>
  <si>
    <t>Hrachovište</t>
  </si>
  <si>
    <t>431</t>
  </si>
  <si>
    <t>Ichthys, n. o. Bardejovské Kúpele 1A</t>
  </si>
  <si>
    <t>Bardejovské Kúpele 1A</t>
  </si>
  <si>
    <t>Bardejovské Kúpele</t>
  </si>
  <si>
    <t>432</t>
  </si>
  <si>
    <t>433</t>
  </si>
  <si>
    <t>DSS - Adamovské Kochanovce</t>
  </si>
  <si>
    <t>Adamovské Kochanovce 122, 913 05</t>
  </si>
  <si>
    <t xml:space="preserve">Adamovské Kochanovce </t>
  </si>
  <si>
    <t>434</t>
  </si>
  <si>
    <t>Stredisko Evanjelickej DIAKONIE Nové Mesto nad Váhom</t>
  </si>
  <si>
    <t>D. Štubňu 2140/14, 915 01</t>
  </si>
  <si>
    <t>435</t>
  </si>
  <si>
    <t>DSS Hrabiny</t>
  </si>
  <si>
    <t>Nová Baňa, Rekreačná 639/60</t>
  </si>
  <si>
    <t>436</t>
  </si>
  <si>
    <t xml:space="preserve">Humanus, n. o. </t>
  </si>
  <si>
    <t xml:space="preserve">Nábrežie A. Hlinku 51, 920 01 </t>
  </si>
  <si>
    <t>Hlohovec</t>
  </si>
  <si>
    <t>437</t>
  </si>
  <si>
    <t>Patria - DD v Galante</t>
  </si>
  <si>
    <t>Švermova 1457/16, 924 01</t>
  </si>
  <si>
    <t>438</t>
  </si>
  <si>
    <t xml:space="preserve">ZSS Poltár </t>
  </si>
  <si>
    <t>Slobody 761/57, 987 01</t>
  </si>
  <si>
    <t>439</t>
  </si>
  <si>
    <t>CSS Žarec, pracovisko Čierne</t>
  </si>
  <si>
    <t>M. R. Štefánika 2533/13, 022 01</t>
  </si>
  <si>
    <t>440</t>
  </si>
  <si>
    <t>441</t>
  </si>
  <si>
    <t>DSS pre dospelých Bojková</t>
  </si>
  <si>
    <t>Rozbehy 74, 906 33</t>
  </si>
  <si>
    <t>Cerová</t>
  </si>
  <si>
    <t>442</t>
  </si>
  <si>
    <t>Sociálny dom ANTIC, n. o.</t>
  </si>
  <si>
    <t>Pod papierňou 71, 085 01</t>
  </si>
  <si>
    <t>443</t>
  </si>
  <si>
    <t>Zariadenie sociálnych služieb Rohožník n. o.</t>
  </si>
  <si>
    <t>Pri Potoku 45/3, 906 38</t>
  </si>
  <si>
    <t>Rohožník</t>
  </si>
  <si>
    <t>444</t>
  </si>
  <si>
    <t xml:space="preserve">CSS v Poprade </t>
  </si>
  <si>
    <t>445</t>
  </si>
  <si>
    <t>Stredisko Evanjelickej DIAKONIE Bratislava</t>
  </si>
  <si>
    <t>Partizánska 2, 811 03</t>
  </si>
  <si>
    <t>446</t>
  </si>
  <si>
    <t>ZpS - Domov Sv. Alžbety</t>
  </si>
  <si>
    <t>Hlavná 87, 045 01</t>
  </si>
  <si>
    <t>Moldava nad Bodvou</t>
  </si>
  <si>
    <t>447</t>
  </si>
  <si>
    <t>448</t>
  </si>
  <si>
    <t>DSS sv. Michala, n. o.</t>
  </si>
  <si>
    <t>Brezová 419, 908 72</t>
  </si>
  <si>
    <t>Závod</t>
  </si>
  <si>
    <t>449</t>
  </si>
  <si>
    <t>NÁRUČ Senior &amp; Junior</t>
  </si>
  <si>
    <t>Fedákova 5, 841 02</t>
  </si>
  <si>
    <t>450</t>
  </si>
  <si>
    <t>DD Poproč</t>
  </si>
  <si>
    <t>Obchodná 73, 044 24</t>
  </si>
  <si>
    <t>Poproč</t>
  </si>
  <si>
    <t>451</t>
  </si>
  <si>
    <t>452</t>
  </si>
  <si>
    <t>Ad usum, n.o.</t>
  </si>
  <si>
    <t>Poľovnícka 39/B, 932 01</t>
  </si>
  <si>
    <t>453</t>
  </si>
  <si>
    <t>Senior Martin, n.o.</t>
  </si>
  <si>
    <t>Ambra Pietra 406/42</t>
  </si>
  <si>
    <t>454</t>
  </si>
  <si>
    <t>DD a DSS Kremnica</t>
  </si>
  <si>
    <t>Bystrická 447/25, 96701</t>
  </si>
  <si>
    <t>455</t>
  </si>
  <si>
    <t>DSS pre deti a dospelých Galanta</t>
  </si>
  <si>
    <t>Krásna 1083, 924 01</t>
  </si>
  <si>
    <t>456</t>
  </si>
  <si>
    <t>Prosenior</t>
  </si>
  <si>
    <t>Malokarpatská 22A, 900 21</t>
  </si>
  <si>
    <t>Svátý Jur</t>
  </si>
  <si>
    <t>457</t>
  </si>
  <si>
    <t>Senior Klub, n.o.</t>
  </si>
  <si>
    <t>Hoštínska 934, 020 01</t>
  </si>
  <si>
    <t>458</t>
  </si>
  <si>
    <t>ZpS Nová Dubnica</t>
  </si>
  <si>
    <t>Trenčianska 729/45, 018 51</t>
  </si>
  <si>
    <t>Nová Dubnica</t>
  </si>
  <si>
    <t>459</t>
  </si>
  <si>
    <t>Ul. Gen. Svobodu 1948/10</t>
  </si>
  <si>
    <t>460</t>
  </si>
  <si>
    <t>Domov soc. Služieb</t>
  </si>
  <si>
    <t>461</t>
  </si>
  <si>
    <t>462</t>
  </si>
  <si>
    <t>CSS Rohov</t>
  </si>
  <si>
    <t>Rohov 27, 906 04</t>
  </si>
  <si>
    <t>Rohov</t>
  </si>
  <si>
    <t>463</t>
  </si>
  <si>
    <t>DOMUS BENE - DOM DOBRA o.z.</t>
  </si>
  <si>
    <t>Ráztočná 23</t>
  </si>
  <si>
    <t>464</t>
  </si>
  <si>
    <t>PLATAN, ZSS Lontov</t>
  </si>
  <si>
    <t>Lontov 48, 935 75</t>
  </si>
  <si>
    <t>Lontov</t>
  </si>
  <si>
    <t>465</t>
  </si>
  <si>
    <t>Kollárova 28</t>
  </si>
  <si>
    <t>466</t>
  </si>
  <si>
    <t>PERLA, ZSS Želiezovce</t>
  </si>
  <si>
    <t>Poštová 9, 937 01</t>
  </si>
  <si>
    <t>467</t>
  </si>
  <si>
    <t>Ružinovský dom seniorov</t>
  </si>
  <si>
    <t>468</t>
  </si>
  <si>
    <t>469</t>
  </si>
  <si>
    <t>Kollárova 5781, 036 01</t>
  </si>
  <si>
    <t>470</t>
  </si>
  <si>
    <t>DSS Ladomerská Vieska</t>
  </si>
  <si>
    <t>471</t>
  </si>
  <si>
    <t>CSS Kamence</t>
  </si>
  <si>
    <t>Štúrova 1210/61</t>
  </si>
  <si>
    <t>472</t>
  </si>
  <si>
    <t>DSS Čeláre-Kirť</t>
  </si>
  <si>
    <t>Čeláre-Kirť 189, 991 22</t>
  </si>
  <si>
    <t>473</t>
  </si>
  <si>
    <t>JUSTÍNA, n. o.</t>
  </si>
  <si>
    <t>Podlužany 79, 935 27</t>
  </si>
  <si>
    <t>Podlužany</t>
  </si>
  <si>
    <t>474</t>
  </si>
  <si>
    <t>Zps a ZOS Adonis, n. o.</t>
  </si>
  <si>
    <t>Krajné 292, 916 16</t>
  </si>
  <si>
    <t>Krajné</t>
  </si>
  <si>
    <t>475</t>
  </si>
  <si>
    <t>PENZIÓN, ZSS Topoľčany</t>
  </si>
  <si>
    <t>ČSA 1870/11, 955 01</t>
  </si>
  <si>
    <t>476</t>
  </si>
  <si>
    <t>JESEŇ ŽIVOTA p. o.</t>
  </si>
  <si>
    <t>Hlavná 129/550, 900 65</t>
  </si>
  <si>
    <t>Záhorská Ves</t>
  </si>
  <si>
    <t>477</t>
  </si>
  <si>
    <t>DSS - Púchov - Nosice</t>
  </si>
  <si>
    <t>Nosice 57, 020 01</t>
  </si>
  <si>
    <t>478</t>
  </si>
  <si>
    <t>Vysnívaný domov, n. o.</t>
  </si>
  <si>
    <t>Fedinova 7, 851 02</t>
  </si>
  <si>
    <t>479</t>
  </si>
  <si>
    <t>480</t>
  </si>
  <si>
    <t>CSS Fantázia</t>
  </si>
  <si>
    <t>Belanského 12/8, 024 01</t>
  </si>
  <si>
    <t>481</t>
  </si>
  <si>
    <t>DOM SENIOROV SEČOVCE, n. o.</t>
  </si>
  <si>
    <t>Dargovských hrdinov 1734/60, 078 01</t>
  </si>
  <si>
    <t>Sečovce</t>
  </si>
  <si>
    <t>482</t>
  </si>
  <si>
    <t>CSS-Riviéra, n. o.</t>
  </si>
  <si>
    <t>Udiča 541, 018 01</t>
  </si>
  <si>
    <t>Udiča</t>
  </si>
  <si>
    <t>483</t>
  </si>
  <si>
    <t>Dom Božieho milosrdenstva, n. o.</t>
  </si>
  <si>
    <t>T. Andrašovana 44, 974 01</t>
  </si>
  <si>
    <t>484</t>
  </si>
  <si>
    <t>VŠOÚ Geriatricky sv. Lukáša, n. o.</t>
  </si>
  <si>
    <t>485</t>
  </si>
  <si>
    <t>486</t>
  </si>
  <si>
    <t>Senires, n. o.</t>
  </si>
  <si>
    <t>Likavka 10, 034 95</t>
  </si>
  <si>
    <t>Likavka</t>
  </si>
  <si>
    <t>487</t>
  </si>
  <si>
    <t>488</t>
  </si>
  <si>
    <t>ZpS Lánska 957/32</t>
  </si>
  <si>
    <t>Lánska 957/32, 017 01</t>
  </si>
  <si>
    <t>489</t>
  </si>
  <si>
    <t>490</t>
  </si>
  <si>
    <t>Michalská 396/6</t>
  </si>
  <si>
    <t>Spišské Bystré</t>
  </si>
  <si>
    <t>491</t>
  </si>
  <si>
    <t>LIKAVA-CSS</t>
  </si>
  <si>
    <t>Likavka 9, 034 95</t>
  </si>
  <si>
    <t>492</t>
  </si>
  <si>
    <t>493</t>
  </si>
  <si>
    <t>494</t>
  </si>
  <si>
    <t>Dom Seniorov n.o.</t>
  </si>
  <si>
    <t>Bratislavská 1219/67, 903 01</t>
  </si>
  <si>
    <t>495</t>
  </si>
  <si>
    <t>DD a DSS pre dospelých v Holíči</t>
  </si>
  <si>
    <t>Kátovská 1141/21, 908 51</t>
  </si>
  <si>
    <t>496</t>
  </si>
  <si>
    <t>497</t>
  </si>
  <si>
    <t>ZpS Komfort n.o. Topoľčany</t>
  </si>
  <si>
    <t>Podjavorinskej 2120, 955 01</t>
  </si>
  <si>
    <t>498</t>
  </si>
  <si>
    <t>SENIORCENTRUM SV. ALŽBETY n.o.</t>
  </si>
  <si>
    <t>ul. Slobody 439/26, 04442</t>
  </si>
  <si>
    <t>Rozhanovce</t>
  </si>
  <si>
    <t>499</t>
  </si>
  <si>
    <t>500</t>
  </si>
  <si>
    <t>ZSS LUX, n.o.</t>
  </si>
  <si>
    <t>Opatovská 97</t>
  </si>
  <si>
    <t>501</t>
  </si>
  <si>
    <t>Komunita uršulínok</t>
  </si>
  <si>
    <t>Ružová dolina 552, Suchá nad Parnou</t>
  </si>
  <si>
    <t>Suchá nad Parnou</t>
  </si>
  <si>
    <t>502</t>
  </si>
  <si>
    <t>503</t>
  </si>
  <si>
    <t>"JESEŇ ŽIVOTA", ZSS Levice</t>
  </si>
  <si>
    <t>504</t>
  </si>
  <si>
    <t>505</t>
  </si>
  <si>
    <t>506</t>
  </si>
  <si>
    <t>507</t>
  </si>
  <si>
    <t>DD a DSS Žiar nad Hronom</t>
  </si>
  <si>
    <t>SNP 139, 965 01</t>
  </si>
  <si>
    <t>508</t>
  </si>
  <si>
    <t xml:space="preserve">Dom Humanity Nádej </t>
  </si>
  <si>
    <t>Tehelná 27, 052 01</t>
  </si>
  <si>
    <t>509</t>
  </si>
  <si>
    <t>510</t>
  </si>
  <si>
    <t>511</t>
  </si>
  <si>
    <t>ZSS Ďurďošík, n.o.</t>
  </si>
  <si>
    <t>Ďurďošík 150</t>
  </si>
  <si>
    <t>Ďurďošík</t>
  </si>
  <si>
    <t>512</t>
  </si>
  <si>
    <t>ZOS a ZpS Liptovská Osada</t>
  </si>
  <si>
    <t>Liptovská Osada 306</t>
  </si>
  <si>
    <t>Liptovská Osada</t>
  </si>
  <si>
    <t>513</t>
  </si>
  <si>
    <t>Zakvášov 1935/453, 017 07</t>
  </si>
  <si>
    <t>514</t>
  </si>
  <si>
    <t>Spoločnosť dcér kresťanskej lásky sv. Vincenta de Paul</t>
  </si>
  <si>
    <t>Oravská 1990/10</t>
  </si>
  <si>
    <t>515</t>
  </si>
  <si>
    <t>CSS - NÁDEJ Dolný Lieskov</t>
  </si>
  <si>
    <t>Dolný Lieskov 197</t>
  </si>
  <si>
    <t>Dolný Lieskov</t>
  </si>
  <si>
    <t>516</t>
  </si>
  <si>
    <t>CSS - LIKAVA</t>
  </si>
  <si>
    <t>517</t>
  </si>
  <si>
    <t>518</t>
  </si>
  <si>
    <t>519</t>
  </si>
  <si>
    <t>Domov sociálnych sluýieb</t>
  </si>
  <si>
    <t>520</t>
  </si>
  <si>
    <t>Miesto pre registračnú pečiatku úradu PSVR</t>
  </si>
  <si>
    <t>Vážený zamestnávateľ!</t>
  </si>
  <si>
    <t xml:space="preserve">Žiadame Vás, aby ste Vaše voľné pracovné miesta </t>
  </si>
  <si>
    <t>nahlasovali na úrade PSVR, v ktorého pôsobnosti sa</t>
  </si>
  <si>
    <t>nachádza miesto výkonu práce.</t>
  </si>
  <si>
    <t>Jednou nahláškou sa nahlasuje pracovný pomer</t>
  </si>
  <si>
    <t>uzatvorený pracovnou zmluvou na jeden druh pracovnej pozície</t>
  </si>
  <si>
    <t xml:space="preserve">                       Nahláška voľných pracovných miest</t>
  </si>
  <si>
    <t>1. Zamestnávateľ</t>
  </si>
  <si>
    <t>Názov zamestnávateľa, právna forma:</t>
  </si>
  <si>
    <t>IČO:</t>
  </si>
  <si>
    <t xml:space="preserve"> </t>
  </si>
  <si>
    <t>Prevažujúca činnosť zamestnávateľa:</t>
  </si>
  <si>
    <t>SK-NACE číselný kód</t>
  </si>
  <si>
    <r>
      <t xml:space="preserve">Sídlo zamestnávateľa </t>
    </r>
    <r>
      <rPr>
        <sz val="11"/>
        <color theme="1"/>
        <rFont val="Calibri"/>
        <family val="2"/>
        <charset val="238"/>
        <scheme val="minor"/>
      </rPr>
      <t>(adresa, PSČ):</t>
    </r>
  </si>
  <si>
    <t>E-mail:</t>
  </si>
  <si>
    <t>Internetová adresa:</t>
  </si>
  <si>
    <r>
      <t>Meno kontaktnej osob</t>
    </r>
    <r>
      <rPr>
        <b/>
        <sz val="10"/>
        <rFont val="Arial CE"/>
        <charset val="238"/>
      </rPr>
      <t>y/ funkcia:</t>
    </r>
  </si>
  <si>
    <t>Tel. /mobilný kontakt/Fax:</t>
  </si>
  <si>
    <t>2. Pracovné podmienky</t>
  </si>
  <si>
    <r>
      <t xml:space="preserve">Dátum nástupu na voľné pracovné miesto:    </t>
    </r>
    <r>
      <rPr>
        <sz val="10"/>
        <rFont val="Arial CE"/>
        <family val="2"/>
        <charset val="238"/>
      </rPr>
      <t>..............................</t>
    </r>
  </si>
  <si>
    <t>Pracovný pomer:</t>
  </si>
  <si>
    <t>1. Pracovný pomer na neurčitý čas</t>
  </si>
  <si>
    <t>2. Pracovný pomer na určitú dobu- počet mes. ...............</t>
  </si>
  <si>
    <t>3. pracovný pomer na kratší pracovný čas, v ktorom týždenný pracovný čas nie je kratší ako polovica z ustanoveného týždenného pracovného času</t>
  </si>
  <si>
    <t>4. Domácka práca a telepráca</t>
  </si>
  <si>
    <t xml:space="preserve">5. Delené pracovné miesto  </t>
  </si>
  <si>
    <t>Počet hodín .........................</t>
  </si>
  <si>
    <t>Práca na zmeny:</t>
  </si>
  <si>
    <t>1.   jednozmenná</t>
  </si>
  <si>
    <t>2.   dvojzmenná</t>
  </si>
  <si>
    <t>3.   trojzmenná</t>
  </si>
  <si>
    <t xml:space="preserve">4.    turnusová </t>
  </si>
  <si>
    <t xml:space="preserve">  5. nepretržitá</t>
  </si>
  <si>
    <t xml:space="preserve">6.   pružná </t>
  </si>
  <si>
    <t>7.   iná</t>
  </si>
  <si>
    <t xml:space="preserve">Pracovný čas (od / do): </t>
  </si>
  <si>
    <t>3. Zabezpečenie obsadenia voľného pracovného miesta</t>
  </si>
  <si>
    <t>Zverejniť voľné pracovné miesto v tlači a na internete:</t>
  </si>
  <si>
    <t>1. áno</t>
  </si>
  <si>
    <t>2. nie</t>
  </si>
  <si>
    <r>
      <rPr>
        <b/>
        <sz val="10"/>
        <rFont val="Arial CE"/>
        <family val="2"/>
        <charset val="238"/>
      </rPr>
      <t>Dátum ukončenia zverejnenia</t>
    </r>
    <r>
      <rPr>
        <sz val="10"/>
        <rFont val="Arial CE"/>
        <family val="2"/>
        <charset val="238"/>
      </rPr>
      <t xml:space="preserve">: .................. </t>
    </r>
  </si>
  <si>
    <t>Zverejniť voľné pracovné miesto na európskom portáli pracovných miest:</t>
  </si>
  <si>
    <r>
      <t xml:space="preserve">Poznámka zamestnávateľa k zabezpečeniu </t>
    </r>
    <r>
      <rPr>
        <b/>
        <i/>
        <u/>
        <sz val="10"/>
        <rFont val="Arial CE"/>
        <family val="2"/>
        <charset val="238"/>
      </rPr>
      <t>obsadenia</t>
    </r>
    <r>
      <rPr>
        <b/>
        <i/>
        <sz val="10"/>
        <rFont val="Arial CE"/>
        <family val="2"/>
        <charset val="238"/>
      </rPr>
      <t xml:space="preserve"> pracovného miesta:</t>
    </r>
  </si>
  <si>
    <t>1. Prostredníctvom úradu PSVR</t>
  </si>
  <si>
    <t>a) Skupinovou formou (výberové konanie) za účasti zamestnávateľa dňa: ......................., hod.: ..........., miesto: ..............................</t>
  </si>
  <si>
    <t>b) Individuálnou formou</t>
  </si>
  <si>
    <t>2. Vlastnou formou</t>
  </si>
  <si>
    <t>a) výberové konanie miesto: dňa: ......................., hod.: ..........., miesto: ..............................</t>
  </si>
  <si>
    <t>b) inou formou ..................................................................</t>
  </si>
  <si>
    <t>4. Výhody poskytované zamestnávateľom</t>
  </si>
  <si>
    <t>Uviesť:</t>
  </si>
  <si>
    <t>5. Popis voľného pracovného miesta</t>
  </si>
  <si>
    <r>
      <t>Miesto výkonu práce</t>
    </r>
    <r>
      <rPr>
        <sz val="10"/>
        <rFont val="Arial CE"/>
        <family val="2"/>
        <charset val="238"/>
      </rPr>
      <t xml:space="preserve"> </t>
    </r>
    <r>
      <rPr>
        <sz val="11"/>
        <color theme="1"/>
        <rFont val="Calibri"/>
        <family val="2"/>
        <charset val="238"/>
        <scheme val="minor"/>
      </rPr>
      <t>(adresa, PSČ):</t>
    </r>
  </si>
  <si>
    <t>Názov pracovného miesta:</t>
  </si>
  <si>
    <t>Kód pracovného miesta  podľa SK ISCO-08:</t>
  </si>
  <si>
    <t xml:space="preserve">Počet voľných pracovných miest v nahlasovanej pracovnej pozícii: </t>
  </si>
  <si>
    <r>
      <rPr>
        <b/>
        <sz val="10"/>
        <rFont val="Arial CE"/>
        <charset val="238"/>
      </rPr>
      <t>SK-NACE pracovná oblasť / odvetvie výkonu práce</t>
    </r>
    <r>
      <rPr>
        <sz val="11"/>
        <color theme="1"/>
        <rFont val="Calibri"/>
        <family val="2"/>
        <charset val="238"/>
        <scheme val="minor"/>
      </rPr>
      <t xml:space="preserve"> (číselný kód, ak je pracovná pozícia v inom SK-NACE, ako je prevažujúca činnosť):</t>
    </r>
  </si>
  <si>
    <t xml:space="preserve">  </t>
  </si>
  <si>
    <r>
      <t xml:space="preserve">Pracovné miesto vhodné pre: </t>
    </r>
    <r>
      <rPr>
        <sz val="11"/>
        <color theme="1"/>
        <rFont val="Calibri"/>
        <family val="2"/>
        <charset val="238"/>
        <scheme val="minor"/>
      </rPr>
      <t>(uveďte aj počet)</t>
    </r>
  </si>
  <si>
    <t>1.  vhodné aj pre osoby so ZP  ...........</t>
  </si>
  <si>
    <t xml:space="preserve"> 2.  vhodné aj pre absolventa.............</t>
  </si>
  <si>
    <t xml:space="preserve"> 3.  vhodné  aj pre mladistvého.............</t>
  </si>
  <si>
    <t xml:space="preserve">V nadväznosti na nahlásené voľné pracovné miesto sa predpokladá podanie žiadosti o udelenie povolenia na zamestnanie </t>
  </si>
  <si>
    <r>
      <t>štátneho príslušníka tretej krajiny</t>
    </r>
    <r>
      <rPr>
        <vertAlign val="superscript"/>
        <sz val="9"/>
        <rFont val="Arial CE"/>
        <charset val="238"/>
      </rPr>
      <t xml:space="preserve">1) </t>
    </r>
  </si>
  <si>
    <t>Preobsadenie pracovného miesta vytvoreného s príspevkom úradu PSVR:</t>
  </si>
  <si>
    <t>1. áno podľa § .................</t>
  </si>
  <si>
    <r>
      <t xml:space="preserve">Sezónna práca : </t>
    </r>
    <r>
      <rPr>
        <sz val="11"/>
        <color theme="1"/>
        <rFont val="Calibri"/>
        <family val="2"/>
        <charset val="238"/>
        <scheme val="minor"/>
      </rPr>
      <t>1. áno   2. nie</t>
    </r>
  </si>
  <si>
    <t>Nočná práca: 1. áno   2. nie</t>
  </si>
  <si>
    <t>Náplň (druh) práce:</t>
  </si>
  <si>
    <r>
      <t xml:space="preserve">Ponúkaná hrubá mzda v </t>
    </r>
    <r>
      <rPr>
        <b/>
        <sz val="10"/>
        <rFont val="Arial"/>
        <family val="2"/>
        <charset val="238"/>
      </rPr>
      <t>€</t>
    </r>
    <r>
      <rPr>
        <b/>
        <sz val="10"/>
        <rFont val="Arial CE"/>
        <family val="2"/>
        <charset val="238"/>
      </rPr>
      <t xml:space="preserve">: </t>
    </r>
  </si>
  <si>
    <t xml:space="preserve">  1. od........................     do.........................€/mesiac</t>
  </si>
  <si>
    <t xml:space="preserve"> 2. od.........do......... €/ hod.</t>
  </si>
  <si>
    <t>3. dohodou</t>
  </si>
  <si>
    <t>6. Požadovaná kvalifikácia</t>
  </si>
  <si>
    <t>Kvalifikačné požiadavky:</t>
  </si>
  <si>
    <t>0. Bez ukončeného základného vzdelania</t>
  </si>
  <si>
    <t>1. Základné vzdelanie (základná škola)</t>
  </si>
  <si>
    <t>2. Nižšie stredné odborné vzdelanie (praktické školy; zaškolenie; experimentálne odbory)</t>
  </si>
  <si>
    <t>3. Stredné odborné vzdelanie (výučný list; záverečné vysvedčenie)</t>
  </si>
  <si>
    <t>4. Úplné stredné odborné vzdelanie (s maturitou)</t>
  </si>
  <si>
    <t>5. Úplné stredné všeobecné vzdelanie (gymnázium s maturitou)</t>
  </si>
  <si>
    <t>6. Vyššie odborné vzdelanie (ukončené absolutóriom; absolventský diplom)</t>
  </si>
  <si>
    <r>
      <t>7. Vysokoškolské vzdelanie prvého stupňa (</t>
    </r>
    <r>
      <rPr>
        <sz val="8"/>
        <color rgb="FF000000"/>
        <rFont val="Arial CE"/>
        <charset val="238"/>
      </rPr>
      <t>bakalárske študijné programy vysokých škôl)</t>
    </r>
  </si>
  <si>
    <t>8. Vysokoškolské vzdelanie druhého stupňa (magisterské, inžinierske a doktorské študijné programy vysokých škôl)</t>
  </si>
  <si>
    <t xml:space="preserve">9. Vysokoškolské vzdelanie tretieho stupňa (doktorandské študijné programy, postgraduálne štúdium a vedecká výchova)                                   </t>
  </si>
  <si>
    <t>Požadovaná prax :</t>
  </si>
  <si>
    <t xml:space="preserve">Študijný odbor: </t>
  </si>
  <si>
    <r>
      <t>Skupina študijných odborov:</t>
    </r>
    <r>
      <rPr>
        <sz val="11"/>
        <color theme="1"/>
        <rFont val="Calibri"/>
        <family val="2"/>
        <charset val="238"/>
        <scheme val="minor"/>
      </rPr>
      <t xml:space="preserve"> (napr. strojár)</t>
    </r>
  </si>
  <si>
    <t>Kód - klasifikácia odborov vzdelania:</t>
  </si>
  <si>
    <r>
      <t>Spĺňa voľné pracovné miesto podmienky vysokokvalifikovaného zamestnania</t>
    </r>
    <r>
      <rPr>
        <i/>
        <vertAlign val="superscript"/>
        <sz val="9"/>
        <rFont val="Arial CE"/>
        <charset val="238"/>
      </rPr>
      <t>2)</t>
    </r>
  </si>
  <si>
    <t>7. Znalosti potrebné na obsadenie pracovného miesta</t>
  </si>
  <si>
    <t xml:space="preserve">Znalosť PC:  </t>
  </si>
  <si>
    <t>1. WORD</t>
  </si>
  <si>
    <t>2. EXCEL</t>
  </si>
  <si>
    <t>3. OUTLOOK</t>
  </si>
  <si>
    <t>Požadovaný stupeň znalosti:</t>
  </si>
  <si>
    <t>elementárna    pokročilá    vysoká</t>
  </si>
  <si>
    <t>4. POWER POINT</t>
  </si>
  <si>
    <t>5. Iné uviesť ............................................................</t>
  </si>
  <si>
    <t>Požadovaná znalosť jazyka</t>
  </si>
  <si>
    <t>1. Anglický jazyk</t>
  </si>
  <si>
    <t>2. Nemecký jazyk</t>
  </si>
  <si>
    <t>elementárna A1 a A2; pokročilá B1 a B2; vysoká C1 a C2</t>
  </si>
  <si>
    <t>3. Francúzsky jazyk</t>
  </si>
  <si>
    <t>4. Maďarský jazyk</t>
  </si>
  <si>
    <t>5. Iný jazyk:</t>
  </si>
  <si>
    <r>
      <t xml:space="preserve">Všeobecné spôsobilosti: </t>
    </r>
    <r>
      <rPr>
        <sz val="11"/>
        <color theme="1"/>
        <rFont val="Calibri"/>
        <family val="2"/>
        <charset val="238"/>
        <scheme val="minor"/>
      </rPr>
      <t>(Uviesť)</t>
    </r>
  </si>
  <si>
    <r>
      <t xml:space="preserve">Požadovaný stupeň znalosti: </t>
    </r>
    <r>
      <rPr>
        <sz val="11"/>
        <color theme="1"/>
        <rFont val="Calibri"/>
        <family val="2"/>
        <charset val="238"/>
        <scheme val="minor"/>
      </rPr>
      <t>1. bežná    2. nadpriemerná</t>
    </r>
  </si>
  <si>
    <r>
      <t xml:space="preserve">Osobnostné predpokladady: </t>
    </r>
    <r>
      <rPr>
        <sz val="11"/>
        <color theme="1"/>
        <rFont val="Calibri"/>
        <family val="2"/>
        <charset val="238"/>
        <scheme val="minor"/>
      </rPr>
      <t>(Uviesť)</t>
    </r>
  </si>
  <si>
    <r>
      <t xml:space="preserve">Osvedčenia/certifikáty: </t>
    </r>
    <r>
      <rPr>
        <sz val="11"/>
        <color theme="1"/>
        <rFont val="Calibri"/>
        <family val="2"/>
        <charset val="238"/>
        <scheme val="minor"/>
      </rPr>
      <t>(Uviesť)</t>
    </r>
  </si>
  <si>
    <r>
      <t xml:space="preserve">Vodičské oprávnenie: </t>
    </r>
    <r>
      <rPr>
        <sz val="9"/>
        <rFont val="Arial CE"/>
        <charset val="238"/>
      </rPr>
      <t>sk. A,  podsk. A1,  sk. AM,  sk.B, podsk. B1,  sk. C,  podsk. C1,  sk. D,  podsk. D1,  sk. B+E,  sk. D+E,  sk C+E, podsk. C1+E,  podsk.D1+E,  sk. T,  podsk.A2</t>
    </r>
  </si>
  <si>
    <t>8. Poznámky úradu PSVR</t>
  </si>
  <si>
    <t>1) §22 ods.1 zákona č.5/2004 o službách zamestnanosti</t>
  </si>
  <si>
    <t>2) Podmienky pre vysokokvalifikované zamestnanie:</t>
  </si>
  <si>
    <t xml:space="preserve">  a) Mzda stanovená v nahláške voľného pracovného miesta  musí byť vo výške najmenej 1,5 násobku  priemernej mesačnej mzdy </t>
  </si>
  <si>
    <t xml:space="preserve">       zamestnanca v hospodárstve  Slovenskej  republiky v príslušnom odvetví, zverejnenej Štatistickým úradom  Slovenskej republiky </t>
  </si>
  <si>
    <t xml:space="preserve">       za kalendárny rok, ktorý predchádza kalendárnemu roku, v ktorom sa podáva žiadosť o vydanie modrej karty</t>
  </si>
  <si>
    <t xml:space="preserve">       (http://portal.statistics.sk/showdoc.do?docid=24136)</t>
  </si>
  <si>
    <t xml:space="preserve">  b) Vysokoškolské vzdelanie alebo viac ako päťročná odborná prax v príslušnej oblasti ( minimálne stredná škola s maturitou)</t>
  </si>
  <si>
    <t xml:space="preserve">  c) Dĺžka trvania pracovného pomeru je minimálne 1 rok</t>
  </si>
  <si>
    <t>V prípade ak súčasne nahlasujete voľné pracovné miesto vo viacerých profesiách, pre ktoré sú údaje na 1. strane tlačiva totožné:</t>
  </si>
  <si>
    <t>1. stranu vyplňte len na jednom tlačive, všetky strany označte pečiatkou, očíslujte a v okne Poznámka zamestnávateľa v časti č. 3</t>
  </si>
  <si>
    <t>uveďte "detto".</t>
  </si>
  <si>
    <t xml:space="preserve">Svojim podpisom potvrdzujem správnosť a pravdivosť vyššie uvedených údajov uvedených v tejto žiadosti. Súhlasím, aby tieto </t>
  </si>
  <si>
    <t>údaje boli použité a spracované v informačnom systéme úradu PSVR v súlade s účelom pre ktoré boli poskytnuté podľa zákona</t>
  </si>
  <si>
    <t>č. 5/ 2004 Z.z. o službách zamestnanosti. Ústredie PSVR ani úrady PSVR nezodpovedajú za obsah skopírovaných údajov.</t>
  </si>
  <si>
    <t>V..........................................</t>
  </si>
  <si>
    <t>dňa..................................</t>
  </si>
  <si>
    <t>Pečiatka a podpis zamestnávateľa</t>
  </si>
  <si>
    <t>Zoznam subjektov zapísaných do registra na návrh Ministerstva práce, sociálnych vecí a rodiny SR, ktoré poskytujú pomoc obetiam podľa osobitných predpisov</t>
  </si>
  <si>
    <t xml:space="preserve">SUBJEKT </t>
  </si>
  <si>
    <t>KONTAKTNÉ ÚDAJE</t>
  </si>
  <si>
    <t>Okruh obetí</t>
  </si>
  <si>
    <t>Forma odbornej pomoci</t>
  </si>
  <si>
    <t>Obchodné meno/názov</t>
  </si>
  <si>
    <t xml:space="preserve">Právna forma </t>
  </si>
  <si>
    <t xml:space="preserve">IČO </t>
  </si>
  <si>
    <t>Sídlo</t>
  </si>
  <si>
    <t>Webové sídlo</t>
  </si>
  <si>
    <t>Utajená adresa (áno/nie)</t>
  </si>
  <si>
    <t>Adresa</t>
  </si>
  <si>
    <t>Pôsobnosť - Kraj/celoslovenská</t>
  </si>
  <si>
    <t>Telefónne číslo</t>
  </si>
  <si>
    <t>E-mail</t>
  </si>
  <si>
    <t>Obeť/obzvlášť zraniteľná obeť</t>
  </si>
  <si>
    <t>Skupiny obzvlášť zraniteľných obetí</t>
  </si>
  <si>
    <t xml:space="preserve">Druh sociálnej služby </t>
  </si>
  <si>
    <t>o.z.</t>
  </si>
  <si>
    <t xml:space="preserve">Kalinčiakova 781/2, 963 01 Krupina
</t>
  </si>
  <si>
    <t>www.css-ka.sk</t>
  </si>
  <si>
    <t>29. augusta 23, 963 01 Krupina; Sládkovičova 39/8, 963 01 Krupina</t>
  </si>
  <si>
    <t>Banskobystrický samosprávny kraj</t>
  </si>
  <si>
    <t>0903 969345; 0917 565063; 0948 122486; 0800 212 212</t>
  </si>
  <si>
    <t>aninasur@gmail.com, css.krupina@gmail.com</t>
  </si>
  <si>
    <t>Obeť</t>
  </si>
  <si>
    <t>Poradenské centrum</t>
  </si>
  <si>
    <t>Dom sv. ALŽBETY  krízové stredisko pre deti a osamelých rodičov</t>
  </si>
  <si>
    <t>n.o.</t>
  </si>
  <si>
    <t>Ulica 9. mája 74, 974 01 Banská Bystrica</t>
  </si>
  <si>
    <t>www.dsaksbb.sk</t>
  </si>
  <si>
    <t>048/4144431; 48/4152425; 0911232132; 0911552101</t>
  </si>
  <si>
    <t>michalikovalubica@dsaksbb.sk</t>
  </si>
  <si>
    <t>Obzvlášť zraniteľná obeť</t>
  </si>
  <si>
    <t>dieťa</t>
  </si>
  <si>
    <t>Zariadenie núdzového bývania</t>
  </si>
  <si>
    <t xml:space="preserve">Krízové centrum SOS </t>
  </si>
  <si>
    <t xml:space="preserve">
Školská 7, 979 01 Rimavská Sobota</t>
  </si>
  <si>
    <t>047/5811930; 0911440118</t>
  </si>
  <si>
    <t xml:space="preserve">
skola@szsrs.edu.sk </t>
  </si>
  <si>
    <t>Krízové stredisko AMORET</t>
  </si>
  <si>
    <t>rozpočtová organizácia zriadená BBSK</t>
  </si>
  <si>
    <t>Železničná 17, 984 01 Lučenec</t>
  </si>
  <si>
    <t>www.ksamoret.sk</t>
  </si>
  <si>
    <t>Špitálska 6, 984 01 Lučenec</t>
  </si>
  <si>
    <t xml:space="preserve">047/43 30 343 </t>
  </si>
  <si>
    <t>ksamoret@stonline.sk</t>
  </si>
  <si>
    <t>Mesto Brezno - Náruč</t>
  </si>
  <si>
    <t>zriadené mestom</t>
  </si>
  <si>
    <t>Námestie gen. M.R. Štefánika 1, 977 01 Brezno</t>
  </si>
  <si>
    <t>http://www.brezno.sk/zariadenie-nudzoveho-byvania-naruc.phtml?id3=54165</t>
  </si>
  <si>
    <t>Ulica Boženy Nemcovej 25, 977 01 Brezno</t>
  </si>
  <si>
    <t>048/6187409; 048/6306240; 0911 996 020</t>
  </si>
  <si>
    <t xml:space="preserve"> janka.lemberkova@brezno.sk</t>
  </si>
  <si>
    <t>Mesto Žiar nad Hronom - Dúha</t>
  </si>
  <si>
    <t>Š.Moysesa 46, 965 19 Žiar nad Hronom</t>
  </si>
  <si>
    <t>www.ziar.sk</t>
  </si>
  <si>
    <t>Ul. M. Chrásteka 19, 965 01 Žiar nad Hronom</t>
  </si>
  <si>
    <t>045/6787120; 045/6787115</t>
  </si>
  <si>
    <t xml:space="preserve">livia.hricova@ziar.sk; </t>
  </si>
  <si>
    <t xml:space="preserve">Savore </t>
  </si>
  <si>
    <t>L. Svobodu 4, 969 01 Banská Štiavnica</t>
  </si>
  <si>
    <t>dieťa; iba ženy s deťmi</t>
  </si>
  <si>
    <t>obeť  trestného činu domáceho násilia</t>
  </si>
  <si>
    <t>obeť trestného činu týrania blízkej osoby a zverenej osoby</t>
  </si>
  <si>
    <t>Za dôstojný život</t>
  </si>
  <si>
    <t>Vajanského 71, 984 01 Lučenec</t>
  </si>
  <si>
    <t>www.dostojnyzivot.sk</t>
  </si>
  <si>
    <t>47/4322384; 0907175987;  0908903696</t>
  </si>
  <si>
    <t>ozdostojnyzivot@gmail.com
 </t>
  </si>
  <si>
    <t xml:space="preserve">Aliancia žien - Cesta späť </t>
  </si>
  <si>
    <t>Gercenova 6, 851 05 Bratislava</t>
  </si>
  <si>
    <t>www.alianciazien.sk</t>
  </si>
  <si>
    <t>Bratislavský samosprávny kraj</t>
  </si>
  <si>
    <t>0905/479706</t>
  </si>
  <si>
    <t>alianciazien@alianciazien.sk</t>
  </si>
  <si>
    <t>dieťa a matka</t>
  </si>
  <si>
    <t xml:space="preserve">BRÁNA DO ŽIVOTA </t>
  </si>
  <si>
    <t xml:space="preserve">Medveďovej 4, 851 04 Bratislava </t>
  </si>
  <si>
    <t>www.branadozivota.sk</t>
  </si>
  <si>
    <t>0915/439245 - mobil na BŽD; 02/62410469 - pevná linkana BŽD</t>
  </si>
  <si>
    <t>bzd@branadozivota.sk 
pomoc@branadozivota.sk</t>
  </si>
  <si>
    <t xml:space="preserve"> dieťa a matka</t>
  </si>
  <si>
    <t>Bezpečný ženský dom</t>
  </si>
  <si>
    <t>DOMOV - DÚHA</t>
  </si>
  <si>
    <t>Pavlova 5, 821 08 Bratislava</t>
  </si>
  <si>
    <t>www.domovduha.sk</t>
  </si>
  <si>
    <t>priama linka do BŽD - 0915166 663,  0918 824 247
KS Dúha - 02/455 23 077, 0908/777 182</t>
  </si>
  <si>
    <t>bzd@domovduha.sk; domovduha@domovduha.sk</t>
  </si>
  <si>
    <t>iba ženy s deťmi</t>
  </si>
  <si>
    <t>Bezpečný ženský dom/ Krízové stredisko</t>
  </si>
  <si>
    <t xml:space="preserve">Poradenské Centrum nádej  </t>
  </si>
  <si>
    <t xml:space="preserve"> Mokrohájska 3, 841 04 Bratislava</t>
  </si>
  <si>
    <t>www.centrumnadej.sk</t>
  </si>
  <si>
    <t>0905/463 425  non-stop linka 0800 212 212</t>
  </si>
  <si>
    <t>office@centrumnadej.sk</t>
  </si>
  <si>
    <t>dieťa; dieťa a matka</t>
  </si>
  <si>
    <t>Únia materských centier</t>
  </si>
  <si>
    <t>Odborárske námestie 3, 811 07 Bratislava</t>
  </si>
  <si>
    <t>http://www.materskecentra.sk/zeny_zenam.html</t>
  </si>
  <si>
    <t>Čulenova 5, 811 09 Bratislava</t>
  </si>
  <si>
    <t>0903/373428</t>
  </si>
  <si>
    <t xml:space="preserve">poradna@materskecentra.sk </t>
  </si>
  <si>
    <t xml:space="preserve"> obeť  trestného činu domáceho násilia</t>
  </si>
  <si>
    <t>Národná linka pre ženy zažívajúce násili, Inštitút pre výskum práce a rodiny</t>
  </si>
  <si>
    <t>Župné námestie 5, 812 41 Bratislava</t>
  </si>
  <si>
    <t>www.zastavmenasilie.gov.sk</t>
  </si>
  <si>
    <t>celé Slovensko</t>
  </si>
  <si>
    <t>Telefonické poradentvo</t>
  </si>
  <si>
    <t>Pomoc obetiam násilia</t>
  </si>
  <si>
    <t>Dostojevského rad 1, 811 09 Bratislava</t>
  </si>
  <si>
    <t>www.pomocobetiam.sk</t>
  </si>
  <si>
    <t>linka@pomocobetiam.sk</t>
  </si>
  <si>
    <t>Obete násilia</t>
  </si>
  <si>
    <t>Arcidiecézna charita útulok</t>
  </si>
  <si>
    <t>Bočná 2, 040 01 Košice</t>
  </si>
  <si>
    <t>https://www.charita-ke.sk/index.php/sk/sluzby/ine-sluzby/itemlist/tag/Kr%C3%ADzov%C3%A9%20centrum</t>
  </si>
  <si>
    <t>Poľná 1, 040 14 Košice; Poľná 1, 040 14 Košice; Bosákova 1, 040 01 Košice</t>
  </si>
  <si>
    <t>Košický samosprávny kraj</t>
  </si>
  <si>
    <t>055/671 45 94; 0904 738 552</t>
  </si>
  <si>
    <t>kc.kosice@charita-ke.sk</t>
  </si>
  <si>
    <t>Deti Slnka</t>
  </si>
  <si>
    <t>Železničná 71, 053 61 Spišské Vlachy</t>
  </si>
  <si>
    <t>http://www.ozdetislnka.sk</t>
  </si>
  <si>
    <t>Poštová 1123, 053 42 Krompachy</t>
  </si>
  <si>
    <t>0905258909 </t>
  </si>
  <si>
    <t>kkatarinay@centrum.sk </t>
  </si>
  <si>
    <t>ul. Športová 14, 056 01 Gelnica </t>
  </si>
  <si>
    <t>0904893903 </t>
  </si>
  <si>
    <t>Facilitas</t>
  </si>
  <si>
    <t>Spišské námestie 4, 040 12 Košice</t>
  </si>
  <si>
    <t>www.facilitas.sk</t>
  </si>
  <si>
    <t>055/6741240, 0907933214</t>
  </si>
  <si>
    <t>osoby so zdravotným znevýhodnením v oblasti duševných porúch</t>
  </si>
  <si>
    <t>FENESTRA o.z.</t>
  </si>
  <si>
    <t>Festivalové nam. 2, 040 90 Košice</t>
  </si>
  <si>
    <t>www.fenestra.sk</t>
  </si>
  <si>
    <t xml:space="preserve"> 0911 440 808; 0911 224 777</t>
  </si>
  <si>
    <t>fenestra@fenestra.ak</t>
  </si>
  <si>
    <t>Hana</t>
  </si>
  <si>
    <t>Teplička 267, 052 01 Teplička</t>
  </si>
  <si>
    <t>www.ozhana.sk</t>
  </si>
  <si>
    <t>0903 404 483; 0800 212 212</t>
  </si>
  <si>
    <t>ozhana.snv@gmail.com</t>
  </si>
  <si>
    <t xml:space="preserve">KOTVA </t>
  </si>
  <si>
    <t>Hurbanova 21, 075 01 Trebišov</t>
  </si>
  <si>
    <t>0918/457 217; 0917/ 722 475</t>
  </si>
  <si>
    <t>kotva.n.o@zoznam.sk</t>
  </si>
  <si>
    <t>Miesto pod Slnkom</t>
  </si>
  <si>
    <t>Hlavná 68, 040 01 Košice</t>
  </si>
  <si>
    <t>www.miestopodslnkom.sk</t>
  </si>
  <si>
    <t xml:space="preserve">055/62 501 51; 0903 851 823 
</t>
  </si>
  <si>
    <t>eli.ke@stonline.sk</t>
  </si>
  <si>
    <t xml:space="preserve">Pomoc rodine </t>
  </si>
  <si>
    <t xml:space="preserve">Námestie Osloboditeľov 77, 071 01 Michalovce
</t>
  </si>
  <si>
    <t>www.pomocrodine.sk</t>
  </si>
  <si>
    <t xml:space="preserve">056/688 4473; 0908 954 873; 0911 084 473 
</t>
  </si>
  <si>
    <t xml:space="preserve">pomocrodine@pomocrodine.sk; poradkyne@pomocrodine.sk 
</t>
  </si>
  <si>
    <t xml:space="preserve">Psychosociálne centrum </t>
  </si>
  <si>
    <t>príspevková organizácia mesta Košice</t>
  </si>
  <si>
    <t>Löfflerova 2, 040 01 Košice</t>
  </si>
  <si>
    <t>http://www.pscentrum.sk/zariadenie-nudzoveho-byvania/</t>
  </si>
  <si>
    <t>Adlerova 4, 040 22 Košice</t>
  </si>
  <si>
    <t xml:space="preserve">0944 554 522 + 055/69 86 249 - pre ženy; 0915/328 292  pre linku </t>
  </si>
  <si>
    <t xml:space="preserve">pscentrumke@gmail.com; znb@pscentrum.sk  
</t>
  </si>
  <si>
    <t>Slovenský červený kríž, KC Maják</t>
  </si>
  <si>
    <t>územný spolok</t>
  </si>
  <si>
    <t>00416274</t>
  </si>
  <si>
    <t>M. R. Štefánika 1161/184, 075 01 Trebišov</t>
  </si>
  <si>
    <t>http://trebisov.redcross.sk/uvod</t>
  </si>
  <si>
    <t>Konečná 1794, 075 01 Trebišov</t>
  </si>
  <si>
    <t xml:space="preserve">
+421 903 558 942</t>
  </si>
  <si>
    <t>trebisov@redcross.sk</t>
  </si>
  <si>
    <t xml:space="preserve">Budúcnosť </t>
  </si>
  <si>
    <t>Wilsonovo nábr. 82, 949 01 Nitra</t>
  </si>
  <si>
    <t>http://www.buducnost.eu</t>
  </si>
  <si>
    <t>Nitriansky samosprávny kraj</t>
  </si>
  <si>
    <t>+421 908 022 452, +421 910 136 365</t>
  </si>
  <si>
    <t>buducnost@buducnost.eu</t>
  </si>
  <si>
    <t xml:space="preserve">Poradenské centrum </t>
  </si>
  <si>
    <t xml:space="preserve">Centrum Slniečko </t>
  </si>
  <si>
    <t>Bottova 32/A, 949 01 Nitra</t>
  </si>
  <si>
    <t>www.centrumslniecko.sk</t>
  </si>
  <si>
    <t>0917 545 808; 0918 347 903; 0905 949 316; 0905 511 512</t>
  </si>
  <si>
    <t>bzd@ centrumslniecko.sk; info@centrumslniecko.sk</t>
  </si>
  <si>
    <t>Bezpečný ženský dom / Krízové stredisko</t>
  </si>
  <si>
    <t>KRÍZOVÉ STREDISKO SOS</t>
  </si>
  <si>
    <t xml:space="preserve"> Komárňanská 67/135, 947 01 Hurbanovo</t>
  </si>
  <si>
    <t>https://www.kssoshurbanovo.sk/inpage/krizove-stredisko-sos/</t>
  </si>
  <si>
    <t>035/7602208</t>
  </si>
  <si>
    <t>kssoshurbanovo@gmail.com</t>
  </si>
  <si>
    <t>Krízové stredisko</t>
  </si>
  <si>
    <t>Kruh bezpečia</t>
  </si>
  <si>
    <t>Mostná 42, 949 01 Nitra</t>
  </si>
  <si>
    <t>https://kruhbezpecia.webnode.sk/</t>
  </si>
  <si>
    <r>
      <t>+</t>
    </r>
    <r>
      <rPr>
        <sz val="9"/>
        <color rgb="FF000000"/>
        <rFont val="Arial"/>
        <family val="2"/>
        <charset val="238"/>
      </rPr>
      <t>421 905 586 717</t>
    </r>
  </si>
  <si>
    <t>kruhbezpecia01@gmail.com</t>
  </si>
  <si>
    <t xml:space="preserve">Storm </t>
  </si>
  <si>
    <t>Nedbalova 17, 949 01 Nitra</t>
  </si>
  <si>
    <t>http://www.zdruzeniestorm.sk/</t>
  </si>
  <si>
    <t>zdruzenie.storm@gmail.com</t>
  </si>
  <si>
    <t>skupiny obzvlášť zraniteľných obetí; osoby závislé od návykových látok</t>
  </si>
  <si>
    <t>Mesto Humenné, ZNB</t>
  </si>
  <si>
    <t>00323021</t>
  </si>
  <si>
    <t>Kukorelliho 34, 066 28 Humenné</t>
  </si>
  <si>
    <t>ul. Kukučínova 1557/1, 066 01 Humenné</t>
  </si>
  <si>
    <t>Prešovský samosprávny kraj</t>
  </si>
  <si>
    <t>057/305 3789; 057/ 78 63 244</t>
  </si>
  <si>
    <t xml:space="preserve">msubogdan@humenne.sk
</t>
  </si>
  <si>
    <t xml:space="preserve">MYMAMY </t>
  </si>
  <si>
    <t>Jánošíková 70, 080 01 Prešov</t>
  </si>
  <si>
    <t>www.mymamy.sk</t>
  </si>
  <si>
    <t>0911 444 991; 051/771 22 33</t>
  </si>
  <si>
    <t>poradkyne@mymamy.sk</t>
  </si>
  <si>
    <t>Progresfem</t>
  </si>
  <si>
    <t>Továrenská štvrť 102, 059 51 Poprad</t>
  </si>
  <si>
    <t>www.progresfem.sk</t>
  </si>
  <si>
    <t>0919235820</t>
  </si>
  <si>
    <t>progresfem@progresfem.sk</t>
  </si>
  <si>
    <t xml:space="preserve">Čakanka, krízové centrum ochrany a podpory obetí násilia v rodinách </t>
  </si>
  <si>
    <t>00317667</t>
  </si>
  <si>
    <t>Centrum 3, 017 13 Považská Bystrica</t>
  </si>
  <si>
    <t>http://www.gender.gov.sk/zastavmenasilie/organizacie/trenciansky-vuc/</t>
  </si>
  <si>
    <t>SNP 35, 017 13 Považská Bystrica</t>
  </si>
  <si>
    <t>Trenčiansky samosprávny kraj</t>
  </si>
  <si>
    <t>042/4361006</t>
  </si>
  <si>
    <t xml:space="preserve">kcentrum@povazska-bystrica.sk
 </t>
  </si>
  <si>
    <t xml:space="preserve">Luna </t>
  </si>
  <si>
    <t>Nábrežná 8, 911 01 Trenčín</t>
  </si>
  <si>
    <t>https://www.bezpecnyzenskydomtrencin.sk/</t>
  </si>
  <si>
    <t>0908466100</t>
  </si>
  <si>
    <t>bzdluna@gmail.com</t>
  </si>
  <si>
    <t xml:space="preserve"> iba ženy s deťmi</t>
  </si>
  <si>
    <t xml:space="preserve">Slovenské krízové centrum Dotyk </t>
  </si>
  <si>
    <t>Beckov  87, 916 38 Beckov</t>
  </si>
  <si>
    <t>www.dotyk.sk</t>
  </si>
  <si>
    <t xml:space="preserve">0903/704784, 032/7777347 </t>
  </si>
  <si>
    <t xml:space="preserve">dotyk@dotyk.sk;  dotyk@centrum.sk  </t>
  </si>
  <si>
    <t>skupiny obzvlášť zraniteľných obetí</t>
  </si>
  <si>
    <t>DOBROTA SV. ALŽBETY o.z. (Jozefínum  ZNB pre matky s deťmi)</t>
  </si>
  <si>
    <t>1. mája 1, 811 06 Bratislava</t>
  </si>
  <si>
    <t>www.jozefinum.sk</t>
  </si>
  <si>
    <t xml:space="preserve">Nám. L. van Beethovena 9, 919 65 Dolná Krupá  </t>
  </si>
  <si>
    <t>Trnavský samosprávny kraj</t>
  </si>
  <si>
    <t xml:space="preserve">033/5577 166; 0902 804 245 </t>
  </si>
  <si>
    <t>jozefinum@gmail.com</t>
  </si>
  <si>
    <t>Domun, Zariadenie sociálnych služieb mesta Piešťany</t>
  </si>
  <si>
    <t>00612031</t>
  </si>
  <si>
    <t>Námestie SNP 3, 921 01 Piešťany</t>
  </si>
  <si>
    <t>Bodona 55, 921 01 Piešťany</t>
  </si>
  <si>
    <t>033/772 76 87</t>
  </si>
  <si>
    <t>domum@piestany.sk  msu@piestany.sk,</t>
  </si>
  <si>
    <t>ESTHER</t>
  </si>
  <si>
    <t xml:space="preserve">o.z. </t>
  </si>
  <si>
    <t>R. Dilonga 2, 920 01 Hlohovec</t>
  </si>
  <si>
    <t>www.estheroz.sk</t>
  </si>
  <si>
    <t xml:space="preserve"> estherobcianskezdruzenie@gmail.com
</t>
  </si>
  <si>
    <t>Krízové stredisko Trnava</t>
  </si>
  <si>
    <t>Ľ.Podjavorinskej 36, 917 01 Trnava</t>
  </si>
  <si>
    <t>http://krizovestrediskott.sk</t>
  </si>
  <si>
    <t>033/5983911; 0902 469 026</t>
  </si>
  <si>
    <t>krizovestredisko@zupa-tt.sk</t>
  </si>
  <si>
    <t xml:space="preserve">Križovatky n.o. </t>
  </si>
  <si>
    <t>Záhradná 3, 901 01 Skalica</t>
  </si>
  <si>
    <t>https://www.krizovatky.eu/azylovy-dom-emauzy/</t>
  </si>
  <si>
    <t>J. Čabelku 3, 908 51 Holíč</t>
  </si>
  <si>
    <t xml:space="preserve">Tel.: 034/772 2457   /   034/6683110
Mobil: 0917/778 979 
</t>
  </si>
  <si>
    <t>krizovatky@ba.telecom.sk; emauzy@stonline.sk; centrumbetania@gmail.com</t>
  </si>
  <si>
    <t>Záujmové združenie RODINA</t>
  </si>
  <si>
    <t>Okružná 20, 917 01 Trnava</t>
  </si>
  <si>
    <t>https://www.bizref.sk/azylovydomtamara</t>
  </si>
  <si>
    <t>0948 028 738; 033/5501489</t>
  </si>
  <si>
    <t>azylovydom@gmail.com</t>
  </si>
  <si>
    <t xml:space="preserve">Áno pre život </t>
  </si>
  <si>
    <t>Farská 543/2, 013 13 Rajecké Teplice</t>
  </si>
  <si>
    <t>www.anoprezivot.sk</t>
  </si>
  <si>
    <t>Kostolná 60, 015 01 Rajec</t>
  </si>
  <si>
    <t>Žilinský samosprávny kraj</t>
  </si>
  <si>
    <t>0800 12 00 24; 041 549 49 50; 041 542 44 34</t>
  </si>
  <si>
    <t>apz@nextra.sk</t>
  </si>
  <si>
    <t xml:space="preserve">Brieždenie  </t>
  </si>
  <si>
    <t>Hodžova 12, 036 01 Martin</t>
  </si>
  <si>
    <t>http://briezdenie.sk/</t>
  </si>
  <si>
    <t>Gymnaziálna 162, 038 43 Kláštor pod Znievom</t>
  </si>
  <si>
    <t xml:space="preserve">0915 037 700; 0917 287 129;  043/4399 330
</t>
  </si>
  <si>
    <t xml:space="preserve">veduca@briezdenie.sk; briezdenie@briezdenie.sk
</t>
  </si>
  <si>
    <t xml:space="preserve">Centrum sociálnych služieb ANIMA  </t>
  </si>
  <si>
    <t>zriadené VUC</t>
  </si>
  <si>
    <t>Jefremovská 634, 031 04 Liptovský Mikuláš</t>
  </si>
  <si>
    <t>http://www.poradenskecentrumlm.sk/</t>
  </si>
  <si>
    <t>Palúčanská 25, 031 01 Liptovský Mikuláš</t>
  </si>
  <si>
    <t xml:space="preserve">044/5533327; 0905 941 080 </t>
  </si>
  <si>
    <t>poradenskecentrumlm@gmail.com</t>
  </si>
  <si>
    <t xml:space="preserve">Centrum sociálnych služieb LÚČ  </t>
  </si>
  <si>
    <t>Hlboká cesta 7, 010 01 Žilina</t>
  </si>
  <si>
    <t>http://jkrala.dsszsk.sk/</t>
  </si>
  <si>
    <t>Gazdova 26, 010 01 Žilina</t>
  </si>
  <si>
    <t xml:space="preserve"> 041/ 72 349 93, 041/ 72 434 96</t>
  </si>
  <si>
    <t>dsszakrala@vuczilina.sk; dssluc@gmail.com; sucnikova@vuczilina.sk</t>
  </si>
  <si>
    <t xml:space="preserve">Centrum sociálnych služieb PRAMEŇ </t>
  </si>
  <si>
    <t>Matuškova 1631, 026 01 Dolný Kubín</t>
  </si>
  <si>
    <t>http://matuskova.dsszsk.sk/</t>
  </si>
  <si>
    <t>Záskalická 907, 026 01 Dolný Kubín</t>
  </si>
  <si>
    <t xml:space="preserve"> 043/586 41 54; 0905 668 794,</t>
  </si>
  <si>
    <t>znb.dkubin@gmail.com </t>
  </si>
  <si>
    <t>NÁRUČ - Pomoc deťom v kríze</t>
  </si>
  <si>
    <t xml:space="preserve">Zádubnie 56, 010 03 Žilina </t>
  </si>
  <si>
    <t>http://naruc.sk/</t>
  </si>
  <si>
    <t>Potočná 2836, 022 01 Čadca</t>
  </si>
  <si>
    <t xml:space="preserve"> 041/516 65 43; 0948 578 053</t>
  </si>
  <si>
    <t>poradnazilina@naruc.sk ; poradnacadca@naruc.sk</t>
  </si>
  <si>
    <t xml:space="preserve">Spišská katolícka charita, Dom Charitas Sv. Hildegardy z Bingenu  </t>
  </si>
  <si>
    <t>Jesenského 5, 052 01 Spišská Nová Ves</t>
  </si>
  <si>
    <t>https://caritas.sk/sluzby/dom-charitas-sv-hildegardy-z-bingenu/</t>
  </si>
  <si>
    <t>Rabča 2, 029 44 Rabča</t>
  </si>
  <si>
    <t>0914/320 520</t>
  </si>
  <si>
    <t>veronika.tyrolova@caritas.sk</t>
  </si>
  <si>
    <t xml:space="preserve">Womens Institute </t>
  </si>
  <si>
    <t>Východná 1983, 032 32 Východná</t>
  </si>
  <si>
    <t>http://beznasilia.sk/</t>
  </si>
  <si>
    <t xml:space="preserve">Námestie osloboditeľov 793/32, 031 01 Liptovský Mikuláš </t>
  </si>
  <si>
    <t>0919 200 302; 0940 106 606; 0919 200 302</t>
  </si>
  <si>
    <t>info@beznasilia.sk; fedakova@beznasilia.sk</t>
  </si>
  <si>
    <t>Žena v tiesni</t>
  </si>
  <si>
    <t>Kollárova 49, 036 01 Martin</t>
  </si>
  <si>
    <t>www.zenavtiesni.sk</t>
  </si>
  <si>
    <t>0907 346 374; 0911 346 374</t>
  </si>
  <si>
    <t>oz.zenavtiesni@tipnet.sk</t>
  </si>
  <si>
    <t>Služba</t>
  </si>
  <si>
    <t>Kód_metaIS</t>
  </si>
  <si>
    <t>OVM</t>
  </si>
  <si>
    <t>Uznaný spôsob autorizácie</t>
  </si>
  <si>
    <t>Iniciovanie sporového konania v dizajnoch</t>
  </si>
  <si>
    <t>sluzba_egov_1598</t>
  </si>
  <si>
    <t>Úrad priemyselného vlastníctva SR</t>
  </si>
  <si>
    <t>Akceptovaný</t>
  </si>
  <si>
    <t>Iniciovanie sporového konania v dodatkových ochranných osvedčeniach</t>
  </si>
  <si>
    <t>sluzba_egov_1588</t>
  </si>
  <si>
    <t>Iniciovanie sporového konania v európskych patentoch s určením pre Slovenskú republiku</t>
  </si>
  <si>
    <t>ks_235473</t>
  </si>
  <si>
    <t>Iniciovanie sporového konania v medzinárodných ochranných známkach</t>
  </si>
  <si>
    <t>ks_235589</t>
  </si>
  <si>
    <t>Iniciovanie sporového konania v ochranných známkach</t>
  </si>
  <si>
    <t>ks_235586</t>
  </si>
  <si>
    <t>Iniciovanie sporového konania v patentoch</t>
  </si>
  <si>
    <t>sluzba_egov_1582</t>
  </si>
  <si>
    <t>Iniciovanie sporového konania v úžitkových vzoroch</t>
  </si>
  <si>
    <t>sluzba_egov_1589</t>
  </si>
  <si>
    <t>Podávanie medzinárodných prihlášok podľa Zmluvy o patentovej spolupráci</t>
  </si>
  <si>
    <t>sluzba_egov_1583</t>
  </si>
  <si>
    <t>Podávanie prekladov európskych patentov s určením pre Slovenskú republiku</t>
  </si>
  <si>
    <t>sluzba_egov_1584</t>
  </si>
  <si>
    <t>Podávanie žiadostí o udelenie európskeho patentu</t>
  </si>
  <si>
    <t>sluzba_egov_1585</t>
  </si>
  <si>
    <t>Predlžovanie doby platnosti dodatkových ochranných osvedčení</t>
  </si>
  <si>
    <t>sluzba_egov_1587</t>
  </si>
  <si>
    <t>Prihlasovanie dizajnov</t>
  </si>
  <si>
    <t>sluzba_egov_971</t>
  </si>
  <si>
    <t>Prihlasovanie medzinárodných ochranných známok</t>
  </si>
  <si>
    <t>ks_235588</t>
  </si>
  <si>
    <t>Prihlasovanie ochranných známok</t>
  </si>
  <si>
    <t>ks_235585</t>
  </si>
  <si>
    <t>Prihlasovanie úžitkových vzorov</t>
  </si>
  <si>
    <t>sluzba_egov_969</t>
  </si>
  <si>
    <t>Udeľovanie dodatkových ochranných osvedčení</t>
  </si>
  <si>
    <t>sluzba_egov_1586</t>
  </si>
  <si>
    <t>Udeľovanie patentov</t>
  </si>
  <si>
    <t>sluzba_egov_967</t>
  </si>
  <si>
    <t>Iniciovanie sporového konania ohľadom označení pôvodu alebo zemepisných označení</t>
  </si>
  <si>
    <t>sluzba_egov_1902</t>
  </si>
  <si>
    <t>Prihlasovanie chráneného označenia pôvodu alebo zemepisného označenia výrobkov</t>
  </si>
  <si>
    <t>sluzba_egov_972</t>
  </si>
  <si>
    <t>Vyhotovenie výpisu alebo písomnej informácie z registra mimovládnych neziskových organizácií</t>
  </si>
  <si>
    <t>ks_336214</t>
  </si>
  <si>
    <t>Ministerstvo vnútra Slovenskej republiky</t>
  </si>
  <si>
    <t>Zapísanie údajov do registra partnerov verejného sektora</t>
  </si>
  <si>
    <t>ks_330300</t>
  </si>
  <si>
    <t>Ministerstvo spravodlivosti Slovenskej republiky</t>
  </si>
  <si>
    <t>Zapísanie zmeny údajov registra partnerov verejného sektora</t>
  </si>
  <si>
    <t>ks_330301</t>
  </si>
  <si>
    <t>Vymazanie zapísanej osoby z registra partnerov verejného sektora</t>
  </si>
  <si>
    <t>ks_330302</t>
  </si>
  <si>
    <t>Podávanie námietok proti odmietnutiu vykonania zápisu do registra partnerov verejného sektora</t>
  </si>
  <si>
    <t>ks_330303</t>
  </si>
  <si>
    <t>Oznámenie o overení identifikácie konečného užívateľa výhod</t>
  </si>
  <si>
    <t>ks_330304</t>
  </si>
  <si>
    <t>Podanie kvalifikovaného podnetu do Registra partnerov verejného sektora</t>
  </si>
  <si>
    <t>ks_334386</t>
  </si>
  <si>
    <t>BS09 - Podávanie návrhu na povolenie verejnej preventívnej reštrukturalizácie s možnosťou podania návrhu na poskytnutie dočasnej ochrany</t>
  </si>
  <si>
    <t>ks_351449</t>
  </si>
  <si>
    <t>Podávanie návrhu dlžníka na potvrdenie plánu súdom - nahradenie súhlasu skupiny rozhodnutím súdu</t>
  </si>
  <si>
    <t>ks_340610</t>
  </si>
  <si>
    <t>Podávanie návrhu dlžníka na potvrdenie plánu súdom</t>
  </si>
  <si>
    <t>ks_340611</t>
  </si>
  <si>
    <t>Podávanie žiadosti o predĺženie dočasnej ochrany od 17.7.2022 (Podľa zákona č. 111/2022 Z. z.)</t>
  </si>
  <si>
    <t>ks_351331</t>
  </si>
  <si>
    <t>Podávanie žiadosti o skončenie dočasnej ochrany od 17.7.2022 (Podľa zákona č. 111/2022 Z. z.)</t>
  </si>
  <si>
    <t>ks_351332</t>
  </si>
  <si>
    <t>Podávanie návrhov a súvisiacich písomností na súdne konanie</t>
  </si>
  <si>
    <t>sluzba_egov_6181</t>
  </si>
  <si>
    <t>Podávanie žiadosti o duplikát/zmenu osobných údajov kvalifikačnej karty vodiča</t>
  </si>
  <si>
    <t>ks_337283</t>
  </si>
  <si>
    <t>Ministerstvo dopravy Slovenskej republiky</t>
  </si>
  <si>
    <t>Podávanie návrhu na povolenie výnimky z technických požiadaviek pre vozidlá</t>
  </si>
  <si>
    <t>ks_336509</t>
  </si>
  <si>
    <t>Podávanie žiadosti o vydanie osvedčenia ADR o školení vodiča - prvé vydanie</t>
  </si>
  <si>
    <t>ks_336176</t>
  </si>
  <si>
    <t>Podávanie návrhu o zrušenie osvedčenia technika montáže plynových zariadení</t>
  </si>
  <si>
    <t>ks_334097</t>
  </si>
  <si>
    <t>Podávanie návrhu o predĺženie platnosti osvedčenia technika montáže plynových zariadení</t>
  </si>
  <si>
    <t>ks_334096</t>
  </si>
  <si>
    <t>Podávanie návrhu o zmenu rozsahu osvedčenia technika montáže plynových zariadení</t>
  </si>
  <si>
    <t>ks_334095</t>
  </si>
  <si>
    <t>Podávanie návrhu o zrušenie osvedčenia technika kontroly originality</t>
  </si>
  <si>
    <t>ks_334094</t>
  </si>
  <si>
    <t>Podávanie návrhu o predĺženie platnosti osvedčenia technika kontroly originality</t>
  </si>
  <si>
    <t>ks_334093</t>
  </si>
  <si>
    <t>Podávanie návrhu o zmenu rozsahu osvedčenia technika kontroly originality</t>
  </si>
  <si>
    <t>ks_334092</t>
  </si>
  <si>
    <t>Podávanie návrhu o zrušenie osvedčenia technika emisnej kontroly</t>
  </si>
  <si>
    <t>ks_334091</t>
  </si>
  <si>
    <t>Podávanie návrhu o predĺženie platnosti osvedčenia technika emisnej kontroly</t>
  </si>
  <si>
    <t>ks_334090</t>
  </si>
  <si>
    <t>Podávanie návrhu o zmenu rozsahu osvedčenia technika emisnej kontroly</t>
  </si>
  <si>
    <t>ks_334089</t>
  </si>
  <si>
    <t>Podávanie návrhu o zrušenie osvedčenia technika technickej kontroly</t>
  </si>
  <si>
    <t>ks_334088</t>
  </si>
  <si>
    <t>Podávanie návrhu o predĺženie platnosti osvedčenia technika technickej kontroly</t>
  </si>
  <si>
    <t>ks_334087</t>
  </si>
  <si>
    <t>Podávanie návrhu o zmenu rozsahu osvedčenia technika technickej kontroly</t>
  </si>
  <si>
    <t>ks_334086</t>
  </si>
  <si>
    <t>Podávanie návrhu o udelenie osvedčenia technika montáže plynových zariadení</t>
  </si>
  <si>
    <t>ks_334085</t>
  </si>
  <si>
    <t>Podávanie návrhu o udelenie osvedčenia technika kontroly originality</t>
  </si>
  <si>
    <t>ks_334084</t>
  </si>
  <si>
    <t>Podávanie návrhu o udelenie osvedčenia technika emisnej kontroly</t>
  </si>
  <si>
    <t>ks_334083</t>
  </si>
  <si>
    <t>Podávanie návrhu o udelenie osvedčenia technika technickej kontroly</t>
  </si>
  <si>
    <t>ks_334082</t>
  </si>
  <si>
    <t>Podávanie návrhu na sprístupnenie na trhu, evidenciu alebo uvedenie do prevádzky vozidiel ukončených sérií</t>
  </si>
  <si>
    <t>ks_334076</t>
  </si>
  <si>
    <t>Podávanie žiadosti o zníženie rozsahu skupín inštruktorského preukazu</t>
  </si>
  <si>
    <t>ks_334075</t>
  </si>
  <si>
    <t>Podávanie žiadosti o zrušenie inštruktorského preukazu</t>
  </si>
  <si>
    <t>ks_334074</t>
  </si>
  <si>
    <t>Podávanie žiadosti o predĺženie platnosti inštruktorského preukazu</t>
  </si>
  <si>
    <t>ks_334073</t>
  </si>
  <si>
    <t>Podávanie žiadosti o vydanie inštruktorského preukazu</t>
  </si>
  <si>
    <t>ks_334072</t>
  </si>
  <si>
    <t>Podávanie žiadosti o vydanie preukazu vodiča vozidla taxislužby - zmena osobných údajov</t>
  </si>
  <si>
    <t>ks_334071</t>
  </si>
  <si>
    <t>Podávanie žiadosti o vydanie preukazu vodiča vozidla taxislužby - duplikát</t>
  </si>
  <si>
    <t>ks_334070</t>
  </si>
  <si>
    <t>Podávanie žiadosti o vydanie preukazu vodiča vozidla taxislužby - prvé vydanie</t>
  </si>
  <si>
    <t>ks_334069</t>
  </si>
  <si>
    <t>Podávanie žiadosti o odňatie koncesie na taxislužbu</t>
  </si>
  <si>
    <t>ks_334068</t>
  </si>
  <si>
    <t>Podávanie žiadosti o zmenu koncesie na taxislužbu</t>
  </si>
  <si>
    <t>ks_334064</t>
  </si>
  <si>
    <t>Podávanie žiadosti o udelenie koncesie na taxislužbu</t>
  </si>
  <si>
    <t>ks_334063</t>
  </si>
  <si>
    <t>Podávanie žiadosti o vydanie osvedčenia odbornej spôsobilosti v cestnej doprave - zmena osobných údajov</t>
  </si>
  <si>
    <t>ks_334059</t>
  </si>
  <si>
    <t>Podávanie žiadosti o vydanie osvedčenia odbornej spôsobilosti v cestnej doprave - duplikát</t>
  </si>
  <si>
    <t>ks_334058</t>
  </si>
  <si>
    <t>Podávanie žiadosti o vydanie osvedčenia odbornej spôsobilosti v cestnej doprave - prvé vydanie</t>
  </si>
  <si>
    <t>ks_334057</t>
  </si>
  <si>
    <t>Podávanie žiadosti o vydanie osvedčenia ADR o školení vodiča - zmena osobných údajov</t>
  </si>
  <si>
    <t>ks_334056</t>
  </si>
  <si>
    <t>Podávanie žiadosti o vydanie osvedčenia ADR o školení vodiča - duplikát</t>
  </si>
  <si>
    <t>ks_334055</t>
  </si>
  <si>
    <t>Podávanie žiadosti o vydanie osvedčenia o odbornej spôsobilosti bezpečnostného poradcu na prepravu nebezpečných vecí - zmena osobných údajov</t>
  </si>
  <si>
    <t>ks_334054</t>
  </si>
  <si>
    <t>Podávanie žiadosti o vydanie osvedčenia o odbornej spôsobilosti bezpečnostného poradcu na prepravu nebezpečných vecí - predĺženie platnosti</t>
  </si>
  <si>
    <t>ks_334053</t>
  </si>
  <si>
    <t>Podávanie žiadosti o vydanie osvedčenia o odbornej spôsobilosti bezpečnostného poradcu na prepravu nebezpečných vecí - duplikát</t>
  </si>
  <si>
    <t>ks_334052</t>
  </si>
  <si>
    <t>Podávanie žiadosti o vydanie osvedčenia o odbornej spôsobilosti bezpečnostného poradcu na prepravu nebezpečných vecí - prvé vydanie</t>
  </si>
  <si>
    <t>ks_334051</t>
  </si>
  <si>
    <t>Podávanie žiadosti o zmenu povolenia na výkon povolania prevádzkovateľa cestnej dopravy</t>
  </si>
  <si>
    <t>ks_334050</t>
  </si>
  <si>
    <t>Podávanie žiadosti o odňatie povolenia na výkon povolania prevádzkovateľa cestnej dopravy</t>
  </si>
  <si>
    <t>ks_334049</t>
  </si>
  <si>
    <t>Podávanie žiadosti o udelenie povolenia na výkon povolania prevádzkovateľa cestnej dopravy</t>
  </si>
  <si>
    <t>ks_334048</t>
  </si>
  <si>
    <t>Podávanie žiadosti o zmenu licencie spoločenstva</t>
  </si>
  <si>
    <t>ks_334047</t>
  </si>
  <si>
    <t>Podávanie žiadosti o odňatie licencie spoločenstva</t>
  </si>
  <si>
    <t>ks_334046</t>
  </si>
  <si>
    <t>Podávanie žiadosti o udelenie licencie spoločenstva</t>
  </si>
  <si>
    <t>ks_334045</t>
  </si>
  <si>
    <t>Podávanie žiadosti o zmenu registrácie školiaceho strediska</t>
  </si>
  <si>
    <t>ks_334044</t>
  </si>
  <si>
    <t>Podávanie žiadosti o zmenu poverenia právnickej osoby odbornou prípravou bezpečnostných poradcov a vodičov vozidiel prepravu</t>
  </si>
  <si>
    <t>ks_334043</t>
  </si>
  <si>
    <t>Podávanie žiadosti o zmenu poverenia právnickej osoby odbornou prípravou bezpečnostných poradcov a vodičov vozidiel prepravujúcich nebezpečné veci</t>
  </si>
  <si>
    <t>ks_334042</t>
  </si>
  <si>
    <t>Podávanie žiadosti o poverenie právnickej osoby odbornou prípravou bezpečnostných poradcov a vodičov vozidiel prepravujúcich nebezpečné veci</t>
  </si>
  <si>
    <t>ks_334041</t>
  </si>
  <si>
    <t>Podávanie žiadosti o zrušenie registrácie školiaceho strediska</t>
  </si>
  <si>
    <t>ks_334040</t>
  </si>
  <si>
    <t>Podávanie žiadosti o registráciu školiaceho strediska</t>
  </si>
  <si>
    <t>ks_334039</t>
  </si>
  <si>
    <t>Podávanie žiadosti o zápis zmeny údajov v osvedčení o evidencii vozidla (OEII) / technického osvedčenia vozidla (TOV)</t>
  </si>
  <si>
    <t>ks_334038</t>
  </si>
  <si>
    <t>Podávanie návrhu na opätovné schválenie jednotlivého vozidla na prevádzku v cestnej premávke</t>
  </si>
  <si>
    <t>ks_334037</t>
  </si>
  <si>
    <t>Podávanie návrhu na pridelenie náhradného identifikačného čísla vozidla VIN</t>
  </si>
  <si>
    <t>ks_334036</t>
  </si>
  <si>
    <t>Podávanie návrhu na povolenie hromadnej prestavby</t>
  </si>
  <si>
    <t>ks_334035</t>
  </si>
  <si>
    <t>Podávanie návrhu na povolenie prestavby jednotlivého vozidla</t>
  </si>
  <si>
    <t>ks_334034</t>
  </si>
  <si>
    <t>Podávanie návrhu na zmenu udeleného vnútroštátneho typového schválenia systému, komponentu alebo samostatnej technickej</t>
  </si>
  <si>
    <t>ks_334029</t>
  </si>
  <si>
    <t>Podávanie návrhu na zmenu udeleného typového schválenia EÚ celého vozidla</t>
  </si>
  <si>
    <t>ks_334027</t>
  </si>
  <si>
    <t>Podávanie návrhu na zmenu udeleného typového schválenia EÚ vozidla, systému, komponentu alebo samostatnej technickej jednPodávanie návrhu na udelenie vnútroštátneho typového schválenia celého vozidla</t>
  </si>
  <si>
    <t>ks_334026</t>
  </si>
  <si>
    <t>Podávanie návrhu na udelenie vnútroštátneho typového schválenia celého vozidla</t>
  </si>
  <si>
    <t>ks_334021</t>
  </si>
  <si>
    <t>Podávanie návrhu na udelenie vnútroštátneho typového schválenia systému, komponentu alebo samostatnej technickej jednotky</t>
  </si>
  <si>
    <t>ks_334020</t>
  </si>
  <si>
    <t>Podávanie návrhu na udelenie typového schválenia EÚ celého vozidla</t>
  </si>
  <si>
    <t>ks_334018</t>
  </si>
  <si>
    <t>Podávanie návrhu na udelenie typového schválenia EÚ vozidla, systému, komponentu alebo samostatnej technickej jednotky podľa regulačných aktov</t>
  </si>
  <si>
    <t>ks_334017</t>
  </si>
  <si>
    <t>Podávanie návrhu na uznanie typového schválenia EÚ celého vozidla</t>
  </si>
  <si>
    <t>ks_334013</t>
  </si>
  <si>
    <t>Podávanie návrhu na jednotlivé uznanie typového schválenia EÚ jednotlivo dovezeného vozidla z tretieho štátu</t>
  </si>
  <si>
    <t>ks_334012</t>
  </si>
  <si>
    <t>Podávanie návrhu na jednotlivé uznanie typového schválenia EÚ jednotlivo dovezeného vozidla z členského štátu alebo zmluvného štátu</t>
  </si>
  <si>
    <t>ks_334011</t>
  </si>
  <si>
    <t>Podávanie návrhu na jednotlivé uznanie schválenia jednotlivo dovezeného vozidla z členského štátu alebo zmluvného štátu</t>
  </si>
  <si>
    <t>ks_334010</t>
  </si>
  <si>
    <t>Podávanie návrhu na vnútroštátne jednotlivé schválenie jednotlivo dovezeného vozidla z tretieho štátu</t>
  </si>
  <si>
    <t>ks_334009</t>
  </si>
  <si>
    <t>Podávanie návrhu na vnútroštátne jednotlivé schválenie jednotlivo dovezeného vozidla z členského štátu alebo zmluvného štátu</t>
  </si>
  <si>
    <t>ks_334008</t>
  </si>
  <si>
    <t>Podávanie žiadosti o zmenu registrácie autoškoly</t>
  </si>
  <si>
    <t>ks_334007</t>
  </si>
  <si>
    <t>Podávanie žiadosti o zrušenie registrácie autoškoly</t>
  </si>
  <si>
    <t>ks_334006</t>
  </si>
  <si>
    <t>Podávanie žiadosti o registráciu autoškoly</t>
  </si>
  <si>
    <t>ks_334005</t>
  </si>
  <si>
    <t>Podávanie prihlášky na vykonanie skúšky k preukázaniu odbornej spôsobilosti v cestnej doprave</t>
  </si>
  <si>
    <t>sluzba_is_34910</t>
  </si>
  <si>
    <t>Podávanie žiadosti o vykonanie emisnej kontroly vozidla</t>
  </si>
  <si>
    <t>sluzba_is_34896</t>
  </si>
  <si>
    <t>Podávanie návrhu na schválenie prestavby jednotlivého vozidla</t>
  </si>
  <si>
    <t>sluzba_is_34903</t>
  </si>
  <si>
    <t>sluzba_is_34891</t>
  </si>
  <si>
    <t>Podávanie žiadosti o zasielanie notifikácie o konci platnosti technickej kontroly vozidla</t>
  </si>
  <si>
    <t>sluzba_is_34895</t>
  </si>
  <si>
    <t>Podávanie žiadosti o vykonanie kontroly originality vozidla</t>
  </si>
  <si>
    <t>sluzba_is_34899</t>
  </si>
  <si>
    <t>Podávanie návrhu na schválenie alebo rozšírenie hromadnej prestavby</t>
  </si>
  <si>
    <t>sluzba_is_34902</t>
  </si>
  <si>
    <t>Rozhodovanie o rodičovskom príspevku pre vlastné dieťa</t>
  </si>
  <si>
    <t>sluzba_egov_1263</t>
  </si>
  <si>
    <t>Ministerstvo práce, sociálnych vecí a rodiny Slovenskej republiky</t>
  </si>
  <si>
    <t>Rozhodovanie o prídavku na dieťa</t>
  </si>
  <si>
    <t>sluzba_egov_1258</t>
  </si>
  <si>
    <t>Rozhodovanie o príspevku pri narodení dieťaťa</t>
  </si>
  <si>
    <t>sluzba_egov_1261</t>
  </si>
  <si>
    <t>Rozhodovanie o príspevku na pohreb</t>
  </si>
  <si>
    <t>sluzba_egov_1260</t>
  </si>
  <si>
    <t>Rozhodovanie o príspevku na starostlivosť o dieťa</t>
  </si>
  <si>
    <t>sluzba_egov_7600</t>
  </si>
  <si>
    <t>Vyhotovenie preukazu fyzickej osoby s ťažkým zdravotným postihnutím</t>
  </si>
  <si>
    <t>sluzba_egov_7839</t>
  </si>
  <si>
    <t>Vyhotovenie parkovacieho preukazu fyzickej osoby so zdravotným postihnutím</t>
  </si>
  <si>
    <t>sluzba_egov_7840</t>
  </si>
  <si>
    <t>Rozodovanie o peňažnom príspevku na opatrovanie</t>
  </si>
  <si>
    <t>sluzba_egov_1267</t>
  </si>
  <si>
    <t>Rozhodovanie o pomoci v hmotnej núdzi</t>
  </si>
  <si>
    <t>sluzba_egov_1247</t>
  </si>
  <si>
    <t>Rozhodovanie o jednorazovom príspevku pri zverení do náhradnej starostlivosti</t>
  </si>
  <si>
    <t>sluzba_egov_1251</t>
  </si>
  <si>
    <t>Rohodovanie o peňažnom príspevku na kúpu pomôcky</t>
  </si>
  <si>
    <t>sluzba_egov_1246</t>
  </si>
  <si>
    <t>Rozhodovanie o rodičovskom príspevku pre zverené dieťa</t>
  </si>
  <si>
    <t>sluzba_egov_1264</t>
  </si>
  <si>
    <t>Rozhodovanie o peňažnom príspevku na kúpu osobného motorového vozidla</t>
  </si>
  <si>
    <t>sluzba_egov_1271</t>
  </si>
  <si>
    <t>Rozhodovanie o peňažnom príspevku na osobnú asistenciu</t>
  </si>
  <si>
    <t>sluzba_egov_7599</t>
  </si>
  <si>
    <t>Rozhodovanie o peňažnom príspevku na kompenzáciu zvýšených výdavkov - prevádzka osobného motorového vozidla</t>
  </si>
  <si>
    <t>sluzba_egov_1272</t>
  </si>
  <si>
    <t>Rozhodovanie o peňažnom príspevku na kompenzáciu zvýšených výdavkov - hygiena alebo opotrebovaie šatstva, bielizne, obuvi a bytového zariadenia</t>
  </si>
  <si>
    <t>sluzba_egov_1284</t>
  </si>
  <si>
    <t>Rozhodovanie o opakovanom príspevku dieťaťu zverenému do náhradnej starostlivosti</t>
  </si>
  <si>
    <t>sluzba_egov_1253</t>
  </si>
  <si>
    <t>Rozhodovanie o peňažnom príspevku na kompenzáciu zvýšených výdavkov - diétne stravovanie</t>
  </si>
  <si>
    <t>sluzba_egov_1285</t>
  </si>
  <si>
    <t>Povinnosť fyzickej osoby oznámiť všetky skutočnosti rozhodujúce na vznik, trvanie, výšku alebo zánik nároku na peňažný príspevok na kompenzáciu; a na trvanie alebo zánik nároku na preukaz alebo parkovací preukaz</t>
  </si>
  <si>
    <t>Rozhodovanie o náhradnom výživnom - neplatené výživné</t>
  </si>
  <si>
    <t>sluzba_egov_1249</t>
  </si>
  <si>
    <t>Rozhodovanie o opakovanom príspevku náhradnému rodičovi</t>
  </si>
  <si>
    <t>sluzba_egov_1254</t>
  </si>
  <si>
    <t>Rozhodovanie o peňažnom príspevku na opravu pomôcky</t>
  </si>
  <si>
    <t>sluzba_egov_1270</t>
  </si>
  <si>
    <t>Rozhodovanie o peňažnom príspevku na prepravu</t>
  </si>
  <si>
    <t>sluzba_egov_1243</t>
  </si>
  <si>
    <t>Rozhodovanie o peňažnom príspevku na úpravu bytu</t>
  </si>
  <si>
    <t>sluzba_egov_1244</t>
  </si>
  <si>
    <t>Rozhodovanie o peňažnom príspevku na úpravu rodinného domu</t>
  </si>
  <si>
    <t>sluzba_egov_7592</t>
  </si>
  <si>
    <t>Rozhodovanie o príspevku rodičom, ktorým sa súčasne narodili tri deti alebo viac detí alebo ktorým sa v priebehu dvoch rokov opakovane narodili dvojčatá</t>
  </si>
  <si>
    <t>sluzba_egov_1262</t>
  </si>
  <si>
    <t>Rozhodovanie o osobitnom opakovanom príspevku náhradnému rodičovi</t>
  </si>
  <si>
    <t>sluzba_egov_1257</t>
  </si>
  <si>
    <t>Rozhodovanie o peňažnom príspevku na úpravu osobného motorového vozidla</t>
  </si>
  <si>
    <t>sluzba_egov_7591</t>
  </si>
  <si>
    <t>Rozhodovanie o peňažnom príspevku na kompenzáciu zvýšených výdavkov - starostlivosť o psa so špeciálnym výcvikom</t>
  </si>
  <si>
    <t>sluzba_egov_1283</t>
  </si>
  <si>
    <t>Rozhodovanie o peňažnom príspevku na úpravu garáže</t>
  </si>
  <si>
    <t>sluzba_egov_1245</t>
  </si>
  <si>
    <t>Rozhodovanie o peňažnom príspevku na kúpu zdvíhacieho zariadenia</t>
  </si>
  <si>
    <t>sluzba_egov_7590</t>
  </si>
  <si>
    <t>Rozhodovanie o peňažnom príspevku na výcvik používania pomôcky</t>
  </si>
  <si>
    <t>sluzba_egov_7588</t>
  </si>
  <si>
    <t>Rozhodovanie o jednorazovom príspevku pri zániku náhradnej starostlivosti</t>
  </si>
  <si>
    <t>sluzba_egov_1250</t>
  </si>
  <si>
    <t>Rozhodovanie o peňažnom príspevku na úpravu pomôcky</t>
  </si>
  <si>
    <t>sluzba_egov_7589</t>
  </si>
  <si>
    <t>Rozhodovanie o náhradnom výživnom - sirotský dôchodok</t>
  </si>
  <si>
    <t>sluzba_egov_1248</t>
  </si>
  <si>
    <t>Podávanie žiadosti o poskytnutie podpory v čase skrátenej práce pre zamestnávateľov v čase vyhlásenej mimoriadnej situácie, núdzového stavu, výnimočného stavu alebo mimoriadnej okolnosti</t>
  </si>
  <si>
    <t>ks_340599</t>
  </si>
  <si>
    <t>Podávanie žiadosti o poskytnutie podpory v čase skrátenej práce - vonkajší faktor okolnosť vyššej moci pre zamestnávateľov v čase skrátenej práce</t>
  </si>
  <si>
    <t>ks_340787</t>
  </si>
  <si>
    <t>Zasielanie informačnej karty o vzniku pracovnoprávneho vzťahu občana EÚ</t>
  </si>
  <si>
    <t>ks_336588</t>
  </si>
  <si>
    <t>Zasielanie Informačnej karty o začiatku vyslania na výkon práce občana EÚ</t>
  </si>
  <si>
    <t>ks_339862</t>
  </si>
  <si>
    <t>Zasielanie Informačnej karty o skončení pracovnoprávneho vzťahu občana EÚ</t>
  </si>
  <si>
    <t>ks_336591</t>
  </si>
  <si>
    <t>Zasielanie Informačnej karty o skončení vyslania na výkon práce občana EÚ</t>
  </si>
  <si>
    <t>ks_339863</t>
  </si>
  <si>
    <t>Zasielanie informačnej karty o vzniku pracovnoprávneho vzťahu štátneho príslušníka tretej krajiny</t>
  </si>
  <si>
    <t>ks_336590</t>
  </si>
  <si>
    <t>Zasielanie Informačnej karty o začiatku vyslania na výkon práce štátenho príslušníka tretej krajiny</t>
  </si>
  <si>
    <t>ks_339864</t>
  </si>
  <si>
    <t>Zasielanie Informačnej karty o skončení pracovnoprávneho vzťahu štátneho príslušníka tretej krajiny</t>
  </si>
  <si>
    <t>ks_336589</t>
  </si>
  <si>
    <t>Zasielanie Informačnej karty o skončení vyslania na výkon práce štátneho príslušníka tretej krajiny</t>
  </si>
  <si>
    <t>ks_339865</t>
  </si>
  <si>
    <t>Podávanie žiadosti o vydanie povolenia na vykonávanie činnosti agentúry dočasného zamestnávania pre fyzickú osobu</t>
  </si>
  <si>
    <t>ks_351356</t>
  </si>
  <si>
    <t>Podávanie žiadosti o vydanie povolenia na vykonávanie činnosti agentúry dočasného zamestnávania pre právnickú osobu</t>
  </si>
  <si>
    <t>ks_351357</t>
  </si>
  <si>
    <t>Podávanie žiadosti o vydanie povolenia na vykonávanie činnosti agentúry podporovaného zamestnávania pre fyzickú osobu</t>
  </si>
  <si>
    <t>ks_351358</t>
  </si>
  <si>
    <t>Podávanie žiadosti o vydanie povolenia na vykonávanie činnosti agentúry podporovaného zamestnávania pre právnickú osobu</t>
  </si>
  <si>
    <t>ks_351359</t>
  </si>
  <si>
    <t>Podávanie žiadosti o zmenu vydaného povolenia na vykonávanie činnosti agentúry dočasného zamestnávania</t>
  </si>
  <si>
    <t>ks_351360</t>
  </si>
  <si>
    <t>Podávanie žiadosti o zmenu vydaného povolenia na vykonávanie činnosti agentúry podporovaného zamestnávania</t>
  </si>
  <si>
    <t>ks_351361</t>
  </si>
  <si>
    <t>Podávanie žiadosti o zaradenie do evidencie uchádzačov o zamestnanie</t>
  </si>
  <si>
    <t>ks_334397</t>
  </si>
  <si>
    <t>Podávanie ziadosti o príspevok na vzdelávanie</t>
  </si>
  <si>
    <t>ks_341312</t>
  </si>
  <si>
    <t>Podávanie žiadosti o príspevok dieťaťu na úhradu zvýšených výdavkov</t>
  </si>
  <si>
    <t>ks_341311</t>
  </si>
  <si>
    <t>Podávanie žiadosti o rodičovský príspevok</t>
  </si>
  <si>
    <t>ks_350836</t>
  </si>
  <si>
    <t>Podávanie žiadosti o prídavok na dieťa</t>
  </si>
  <si>
    <t>ks_350833</t>
  </si>
  <si>
    <t>Podávanie žiadosti o príspevok na pohreb</t>
  </si>
  <si>
    <t>ks_350922</t>
  </si>
  <si>
    <t>Podávanie žiadosti o opakovaný príspevok dieťaťu zverenému do náhradnej starostlivosti</t>
  </si>
  <si>
    <t>ks_351503</t>
  </si>
  <si>
    <t>Podávanie žiadosti o osobitný opakovaný príspevok náhradnému rodičovi</t>
  </si>
  <si>
    <t>ks_351502</t>
  </si>
  <si>
    <t>Podávanie žiadosti o opakovaný príspevok náhradnému rodičovi</t>
  </si>
  <si>
    <t>ks_351501</t>
  </si>
  <si>
    <t>Podávanie žiadosti o jednorazový príspevok dieťatu pri zániku náhradnej starostlivosti</t>
  </si>
  <si>
    <t>ks_351500</t>
  </si>
  <si>
    <t>Podávanie žiadosti o jednorazový príspevok dieťatu pri zverení do náhradnej starostlivosti</t>
  </si>
  <si>
    <t>ks_351499</t>
  </si>
  <si>
    <t>Podávanie žiadosti o príspevok pri narodení dieťaťa</t>
  </si>
  <si>
    <t>ks_351498</t>
  </si>
  <si>
    <t>Podávanie žiadosti o príspevok na viac súčasne narodených detí</t>
  </si>
  <si>
    <t>ks_351430</t>
  </si>
  <si>
    <t>Podávanie žiadosti o príspevok na starostlivosť o dieťa</t>
  </si>
  <si>
    <t>ks_351429</t>
  </si>
  <si>
    <t>Podávanie žiadosti o náhradné výživné</t>
  </si>
  <si>
    <t>ks_351508</t>
  </si>
  <si>
    <t>Nahlásenie zmien ku kódu poskytovateľa</t>
  </si>
  <si>
    <t>ks_339592</t>
  </si>
  <si>
    <t>Úrad pre dohľad nad zdravotnou starostlivosťou</t>
  </si>
  <si>
    <t>Nahlásenie zmien ku kódu zdravotníckeho pracovníka</t>
  </si>
  <si>
    <t>ks_339601</t>
  </si>
  <si>
    <t>Oznámenie o odmietnutí pitvy</t>
  </si>
  <si>
    <t>ks_334876</t>
  </si>
  <si>
    <t>Oznámenie o odmietnutí pitvy - zákonný zástupca</t>
  </si>
  <si>
    <t>ks_334877</t>
  </si>
  <si>
    <t>Podanie žiadosti o obnovenie pozastaveného kódu zdravotníckeho pracovníka</t>
  </si>
  <si>
    <t>ks_339602</t>
  </si>
  <si>
    <t>Podanie žiadosti o pozastavenie/zrušenie platnosti kódu poskytovateľa zdravotnej starostlivosti</t>
  </si>
  <si>
    <t>ks_339598</t>
  </si>
  <si>
    <t>Podanie žiadosti o pridelenie kódu poskytovateľa ošetrovateľskej starostlivosti - zariadenie sociálnych služieb</t>
  </si>
  <si>
    <t>ks_339599</t>
  </si>
  <si>
    <t>Podanie žiadosti o pridelenie kódu poskytovateľa ošetrovateľskej starostlivosti - zariadenie SPOaSK</t>
  </si>
  <si>
    <t>ks_339600</t>
  </si>
  <si>
    <t>Podanie žiadosti o pridelenie kódu poskytovateľa zdravotnej starostlivosti</t>
  </si>
  <si>
    <t>ks_339597</t>
  </si>
  <si>
    <t>Podanie žiadosti o pridelenie kódu zdravotníckeho pracovníka</t>
  </si>
  <si>
    <t>ks_339591</t>
  </si>
  <si>
    <t>Podanie žiadosti o vydanie duplikátu kódu poskytovateľa zdravotnej starostlivosti</t>
  </si>
  <si>
    <t>ks_339596</t>
  </si>
  <si>
    <t>Podávanie sťažností</t>
  </si>
  <si>
    <t>ks_334703</t>
  </si>
  <si>
    <t>Podávanie žiadosti o pozastavenie/ukončenie platnosti kódu zdravotníckeho pracovníka</t>
  </si>
  <si>
    <t>ks_339604</t>
  </si>
  <si>
    <t>Podávanie žiadosti o prešetrenie postupu poskytovateľa zdravotnej starostlivosti</t>
  </si>
  <si>
    <t>ks_334699</t>
  </si>
  <si>
    <t>Podávanie žiadosti o prešetrenie postupu zdravotnej poisťovne</t>
  </si>
  <si>
    <t>ks_334698</t>
  </si>
  <si>
    <t>Podávanie žiadosti o vydanie duplikátu dekrétu "Pridelenie kódu zdravotníckeho pracovníka"</t>
  </si>
  <si>
    <t>ks_339603</t>
  </si>
  <si>
    <t>Dohoda o integračnom zámere – v prípade podpísania elektronicky</t>
  </si>
  <si>
    <t>NASES</t>
  </si>
  <si>
    <t>Registrovanie technického účtu</t>
  </si>
  <si>
    <t>Podanie žiadosti o dotácie na energie pre hospodárske subjekty</t>
  </si>
  <si>
    <t>ks_368287</t>
  </si>
  <si>
    <t>Ministerstvo hospodárstva</t>
  </si>
  <si>
    <t>Č.</t>
  </si>
  <si>
    <t>Inštitúcia (zamestnávateľ)</t>
  </si>
  <si>
    <t>Organizačný útvar</t>
  </si>
  <si>
    <t>Pozícia</t>
  </si>
  <si>
    <t>Hlavná agenda</t>
  </si>
  <si>
    <t>Email</t>
  </si>
  <si>
    <t>Inštitúcie</t>
  </si>
  <si>
    <t>Útvary</t>
  </si>
  <si>
    <t>Finančné riaditeľstvo SR</t>
  </si>
  <si>
    <t>Analytická jednotka MO SR</t>
  </si>
  <si>
    <t>analytička/analytik</t>
  </si>
  <si>
    <t>Kancelária prezidenta SR</t>
  </si>
  <si>
    <t>Analyticko-metodická jednotka MV SR</t>
  </si>
  <si>
    <t>neanalytička/neanalytik</t>
  </si>
  <si>
    <t>Kancelária Rady pre rozpočtovú zodpovednosť</t>
  </si>
  <si>
    <t>Analytický odbor NKÚ SR</t>
  </si>
  <si>
    <t>riaditeľ/ka AÚ</t>
  </si>
  <si>
    <t>Ministerstvo dopravy a výstavby SR</t>
  </si>
  <si>
    <t>Analytický útvar ÚPVII SR</t>
  </si>
  <si>
    <t>riaditeľ/ka odboru</t>
  </si>
  <si>
    <t>Ministerstvo financií SR</t>
  </si>
  <si>
    <t>Centrum pre hospodárske otázky MH SR</t>
  </si>
  <si>
    <t>Ministerstvo hospodárstva SR</t>
  </si>
  <si>
    <t>Implementačná jednotka ÚV SR</t>
  </si>
  <si>
    <t>Ministerstvo kultúry SR</t>
  </si>
  <si>
    <t>Inštitút environmentálnej politiky MŽP SR</t>
  </si>
  <si>
    <t>Ministerstvo obrany SR</t>
  </si>
  <si>
    <t>Inštitút finančnej politiky MF SR</t>
  </si>
  <si>
    <t>Ministerstvo pôdohospodárstva a rozvoja vidieka SR</t>
  </si>
  <si>
    <t>Inštitút kultúrnej politiky MK SR</t>
  </si>
  <si>
    <t>Ministerstvo práce, sociálnych vecí a rodiny SR</t>
  </si>
  <si>
    <t>Inštitút pôdohospodárskej politiky MPRV SR</t>
  </si>
  <si>
    <t>Ministerstvo školstva, vedy, výskumu a športu SR</t>
  </si>
  <si>
    <t>Inštitút sociálnej politiky MPSVR SR</t>
  </si>
  <si>
    <t>Ministerstvo vnútra SR</t>
  </si>
  <si>
    <t>Inštitút stratégií a analýz ÚV SR</t>
  </si>
  <si>
    <t>Ministerstvo zdravotníctva SR</t>
  </si>
  <si>
    <t>Inštitút vzdelávacej politiky MŠVVŠ SR</t>
  </si>
  <si>
    <t>Ministerstvo životného prostredia SR</t>
  </si>
  <si>
    <t>Inštitút zdravotnej politiky MZ SR</t>
  </si>
  <si>
    <t>Najvyšší kontrolný úrad SR</t>
  </si>
  <si>
    <t>Protimonopolný úrad SR</t>
  </si>
  <si>
    <t>Úrad podpredsedu vlády pre investície a informatizáciu</t>
  </si>
  <si>
    <t>Odbor analýz a prognóz FR SR</t>
  </si>
  <si>
    <t xml:space="preserve">Úrad pre verejné obstarávanie </t>
  </si>
  <si>
    <t>Odbor stratégie a rozvoja MDV SR</t>
  </si>
  <si>
    <t>Úrad vlády SR</t>
  </si>
  <si>
    <t>Úrad pre verejné obstarávanie</t>
  </si>
  <si>
    <t>Útvar hodnoty za peniaze MF SR</t>
  </si>
  <si>
    <t>MINISTERSTVO PRÁCE, SOCIÁLNYCH VECÍ</t>
  </si>
  <si>
    <t>A RODINY SLOVENSKEJ REPUBLIKY</t>
  </si>
  <si>
    <t xml:space="preserve">                                                                                                                                                                                                                                                                                                    </t>
  </si>
  <si>
    <t>V(MPSVR SR)13-01</t>
  </si>
  <si>
    <t>ROČNÝ VÝKAZ
 o vykonávaní  vybraných  opatrení sociálnoprávnej ochrany detí a sociálnej kurately</t>
  </si>
  <si>
    <t>za rok 2021</t>
  </si>
  <si>
    <t>Registrované ŠÚ SR č.  1035/21</t>
  </si>
  <si>
    <t>zo dňa :  1.10.2020</t>
  </si>
  <si>
    <t>Ochranu dôverných údajov upravuje zákon</t>
  </si>
  <si>
    <t xml:space="preserve">č. 540/2001 Z.z. o štátnej štatistike </t>
  </si>
  <si>
    <t>v znení neskorších predpisov</t>
  </si>
  <si>
    <t xml:space="preserve">Za ochranu dôverných údajov zodpovedá   </t>
  </si>
  <si>
    <t>MPSVR SR</t>
  </si>
  <si>
    <t>Spravodajská jednotka doručí výkaz  do 31. januára</t>
  </si>
  <si>
    <t>nasledujúceho roka 1 x zriaďovateľovi.</t>
  </si>
  <si>
    <t>I. r.</t>
  </si>
  <si>
    <t>Rok</t>
  </si>
  <si>
    <t>IČO</t>
  </si>
  <si>
    <t xml:space="preserve">I.r. </t>
  </si>
  <si>
    <t xml:space="preserve">Kód okresu </t>
  </si>
  <si>
    <t xml:space="preserve">                                                       </t>
  </si>
  <si>
    <t>Názov a adresa spravodajskej jednotky :</t>
  </si>
  <si>
    <t xml:space="preserve">Slovensko, </t>
  </si>
  <si>
    <t>Odoslané dňa:</t>
  </si>
  <si>
    <t>Pečiatka :</t>
  </si>
  <si>
    <t>Podpis vedúceho spravodajskej jednotky</t>
  </si>
  <si>
    <t>Výkaz zostavil:</t>
  </si>
  <si>
    <t>Telefón: (smerové číslo)</t>
  </si>
  <si>
    <t xml:space="preserve">(meno a priezvisko)       </t>
  </si>
  <si>
    <t>29.3.2022</t>
  </si>
  <si>
    <t>E-mail :</t>
  </si>
  <si>
    <t>Klapka :</t>
  </si>
  <si>
    <t>Vážený respondent,</t>
  </si>
  <si>
    <t>Ministerstvo práce, sociálnych vecí a rodiny SR vykonáva štatistické zisťovanie za účelom získať informácie o vykonávaní vybraných opatrení sociálnoprávnej ochrany detí a sociálnej kurately. Toto zisťovanie je súčasťou Programu štátnych štatistických zisťovaní schváleného na roky 2021 - 2023.V záujme zabezpečenia objektívnych výsledkov zisťovania Vás žiadame o úplné a pravdivé vyplnenie štatistického formulára podľa metodických vysvetliviek a o jeho doručenie v ustanovenom termíne organizácii, uvedenej na tomto formulári. Spravodajská povinnosť vyplniť štatistický formulár Vám vyplýva z § 18 zákona č. 540/2001 Z.z. o štátnej štatistike v znení neskorších predpisov. Ak nevykonávate v sledovanom období žiadnu činnosť, predložte negatívny výkaz s písomným uvedením dôvodu.  Ďakujeme Vám za  včasné poskytnutie údajov a tešíme sa na ďalšiu spoluprácu.</t>
  </si>
  <si>
    <t>Spôsob vypĺňania záhlavia výkazu:</t>
  </si>
  <si>
    <t>V riadku 01</t>
  </si>
  <si>
    <r>
      <t xml:space="preserve">IČO </t>
    </r>
    <r>
      <rPr>
        <sz val="11"/>
        <color rgb="FF000000"/>
        <rFont val="Times New Roman"/>
        <family val="1"/>
        <charset val="238"/>
      </rPr>
      <t xml:space="preserve">- identifikačné číslo organizácie; ak má organizácia </t>
    </r>
    <r>
      <rPr>
        <b/>
        <sz val="11"/>
        <color rgb="FF000000"/>
        <rFont val="Times New Roman"/>
        <family val="1"/>
        <charset val="238"/>
      </rPr>
      <t>IČO</t>
    </r>
    <r>
      <rPr>
        <sz val="11"/>
        <color rgb="FF000000"/>
        <rFont val="Times New Roman"/>
        <family val="1"/>
        <charset val="238"/>
      </rPr>
      <t xml:space="preserve"> šesťmiestne, doplnia sa na prvých dvoch miestach nuly</t>
    </r>
  </si>
  <si>
    <t>V riadku 02</t>
  </si>
  <si>
    <r>
      <t>Kód okresu</t>
    </r>
    <r>
      <rPr>
        <sz val="11"/>
        <color rgb="FF000000"/>
        <rFont val="Times New Roman"/>
        <family val="1"/>
        <charset val="238"/>
      </rPr>
      <t xml:space="preserve"> -  vypĺňa sa podľa Číselníka okresov Slovenskej republiky</t>
    </r>
  </si>
  <si>
    <t xml:space="preserve">Prostriedky štátneho rozpočtu na financovanie spoločných programov Slovenskej republiky a EÚ podľa kapitol ŠR </t>
  </si>
  <si>
    <t>(v tis. eur)</t>
  </si>
  <si>
    <t>Kapitola štátneho rozpočtu</t>
  </si>
  <si>
    <t>Rozpočet 2017</t>
  </si>
  <si>
    <t>Skutočnosť 2017</t>
  </si>
  <si>
    <t>Poľnohospodárske fondy 2. a 3. programové obdobie</t>
  </si>
  <si>
    <t>Štrukturálne operácie 2. programové obdobie 2007 - 2013</t>
  </si>
  <si>
    <t>Štrukturálne operácie 3. programové obdobie 2014 - 2020</t>
  </si>
  <si>
    <t>Prostriedky na spolufinancovanie zo ŠR k  zahraničným grantom z prostriedkov EU (ETC, LIFE+)  a prostriedkom poskytnutým na základe medzinárodných zmlúv
(EHP, NFM a ŠFM)</t>
  </si>
  <si>
    <t>schválený</t>
  </si>
  <si>
    <t>upravený</t>
  </si>
  <si>
    <t>Úrad podpredsedu vlády SR pre investície a informatizáciu</t>
  </si>
  <si>
    <t>Kancelária Ústavného súdu SR</t>
  </si>
  <si>
    <t>Generálna prokuratúra SR</t>
  </si>
  <si>
    <t>Ministerstvo zahraničných vecí a európskych záležitostí SR</t>
  </si>
  <si>
    <t>Ministerstvo spravodlivosti SR</t>
  </si>
  <si>
    <t>Úrad geodézie, kartografie a katastra SR</t>
  </si>
  <si>
    <t>Štatistický úrad SR</t>
  </si>
  <si>
    <t>Všeobecná pokladničná správa</t>
  </si>
  <si>
    <t>Slovenská akadémia vied</t>
  </si>
  <si>
    <t>Spolu spolufinancovanie k prostriedkom EÚ, zaradeným do výdavkov ŠR</t>
  </si>
  <si>
    <t>Dátum vypracovania: 16. 3. 2018</t>
  </si>
  <si>
    <t>Vypracoval: odbor platieb/SEF</t>
  </si>
  <si>
    <t>Číslo osvedčenia</t>
  </si>
  <si>
    <t>Dátum vydania osvedčenia</t>
  </si>
  <si>
    <t xml:space="preserve">Dátum odobratia osvedčenia </t>
  </si>
  <si>
    <t>Zánik alebo zrušenie štatútu</t>
  </si>
  <si>
    <t>Druh registrovaného sociálneho podniku</t>
  </si>
  <si>
    <t>Obchodné meno podniku / obchodný názov</t>
  </si>
  <si>
    <t>Právna forma</t>
  </si>
  <si>
    <t>Sídlo podniku - Ulica</t>
  </si>
  <si>
    <t>Sídlo podniku - Súpisné číslo</t>
  </si>
  <si>
    <t>Sídlo podniku - Orientačné číslo</t>
  </si>
  <si>
    <t>Sídlo podniku - Obec</t>
  </si>
  <si>
    <t>Sídlo podniku - PSČ</t>
  </si>
  <si>
    <t>Sídlo podniku - Okres</t>
  </si>
  <si>
    <t>Sídlo podniku - Kraj</t>
  </si>
  <si>
    <t>Prevádzka podniku - Ulica</t>
  </si>
  <si>
    <t>Prevádzka podniku - Obec</t>
  </si>
  <si>
    <t>Prevádzka podniku - PSČ</t>
  </si>
  <si>
    <t>Kontaktné údaje - Telefón</t>
  </si>
  <si>
    <t>Kontaktné údaje - E - mail</t>
  </si>
  <si>
    <t>Predmet podnikania / činnosti</t>
  </si>
  <si>
    <t>Merateľný pozitívny soc. vplyv</t>
  </si>
  <si>
    <t>V zmysle §9 má zriadený poradný výbor alebo  v zmylse §10 uplatňuje demokratickú správu</t>
  </si>
  <si>
    <t>Časť zisku %</t>
  </si>
  <si>
    <t>Štatutárny orgán - Meno a priezvisko</t>
  </si>
  <si>
    <t>Štatutárny orgán Spôsob konania</t>
  </si>
  <si>
    <t>Štatutárny orgán - Vznik funkcie</t>
  </si>
  <si>
    <t>Štatutárny orgán - Skončenie funkcie</t>
  </si>
  <si>
    <t>Konečný uživateľ výhod</t>
  </si>
  <si>
    <t>001/2018_RSP</t>
  </si>
  <si>
    <t>integračný podnik</t>
  </si>
  <si>
    <t>Hrhovské služby, s. r. o., r. s. p.</t>
  </si>
  <si>
    <t>36593168</t>
  </si>
  <si>
    <t>spoločnosť s ručením obmedzeným</t>
  </si>
  <si>
    <t>SNP</t>
  </si>
  <si>
    <t>Spišský Hrhov</t>
  </si>
  <si>
    <t>053 02</t>
  </si>
  <si>
    <t>Prešovský kraj</t>
  </si>
  <si>
    <t>SNP 10</t>
  </si>
  <si>
    <t>053/4699057</t>
  </si>
  <si>
    <t>kucerova@spisskyhrhov.sk</t>
  </si>
  <si>
    <t>Poskytovanie kompletných služieb v oblasti stavebníctva, výroby drevených výrobkov, kovu, plastov, betónu, výroba peletiek, brikiet, štiepky, ponuka lokálnych výrobkov, atď.</t>
  </si>
  <si>
    <t>percentom zamestnaných znevýhodnených osôb a zraniteľných osôb</t>
  </si>
  <si>
    <t>poradný výbor</t>
  </si>
  <si>
    <t>Mgr. Zuzana Kučerová</t>
  </si>
  <si>
    <t>konateľka</t>
  </si>
  <si>
    <t>04/2020</t>
  </si>
  <si>
    <t>x</t>
  </si>
  <si>
    <t>002/2018_RSP</t>
  </si>
  <si>
    <t>Združenie na pomoc ľuďom s mentálnym postihnutím v Slovenskej republike</t>
  </si>
  <si>
    <t>00683191</t>
  </si>
  <si>
    <t>združenie (zväz, spolok, spoločnosť, klub ai.)</t>
  </si>
  <si>
    <t>Alstrova</t>
  </si>
  <si>
    <t>831 06</t>
  </si>
  <si>
    <t>Bratislavský kraj</t>
  </si>
  <si>
    <t>prevádzka BIVIO 
Alstrova 153</t>
  </si>
  <si>
    <t>02/6381 4968</t>
  </si>
  <si>
    <t>marian.horanic@zpmpvsr.sk</t>
  </si>
  <si>
    <t xml:space="preserve">Prevádzka BIVIO - rehabilitačno-vzdelávacie pracovisko pre ľudí s mentálnym postihnutím. Poskytovanie plnohodnotných služieb so sociálnym rozmerom, prevádzkovanie práčovne, ubytovacích a reštauračných služieb.  </t>
  </si>
  <si>
    <t>PhDr. Iveta Mišová</t>
  </si>
  <si>
    <t xml:space="preserve"> riaditeľka Republikovej centrály ZPMP      v SR</t>
  </si>
  <si>
    <t>05/2011</t>
  </si>
  <si>
    <t>003/2018_RSP</t>
  </si>
  <si>
    <t>Ľudia a perspektíva, OZ, r. s. p</t>
  </si>
  <si>
    <t>35552051</t>
  </si>
  <si>
    <t>Družstevná</t>
  </si>
  <si>
    <t>Krompachy</t>
  </si>
  <si>
    <t>053 42</t>
  </si>
  <si>
    <t xml:space="preserve">Spišská Nová Ves </t>
  </si>
  <si>
    <t>Košický kraj</t>
  </si>
  <si>
    <t>Družstevná 4</t>
  </si>
  <si>
    <t xml:space="preserve">Krompachy </t>
  </si>
  <si>
    <t>0905/856 503</t>
  </si>
  <si>
    <t>imrich.holecko.ih@gmail.com</t>
  </si>
  <si>
    <t xml:space="preserve">Odborná poradenská činnosť - sociálna,  vzdelávanie, čistiace a upratovacie služby, prípravné a dokončovacie stavebné práce, poskytovanie služieb v lesníctve a poľnohospodárstve, poskytovanie služieb prostredníctvom zamestnávania dlhodobo nezamestnaných občanov s nízkym stupňom vzdelania, atď.   </t>
  </si>
  <si>
    <t>1/ Ing. Imrich Holečko
2/ Karin Pustayová</t>
  </si>
  <si>
    <t>1/ predseda a konateľ OZ 
2/ podpredsedkyňa a konateľka OZ</t>
  </si>
  <si>
    <t>1/ 01/2017
2/ 01/2017</t>
  </si>
  <si>
    <t>005/2018_RSP</t>
  </si>
  <si>
    <t>NYOS r.s.p. s.r.o.</t>
  </si>
  <si>
    <t>46170111</t>
  </si>
  <si>
    <t>Remeselnícka</t>
  </si>
  <si>
    <t>071 01</t>
  </si>
  <si>
    <t>Lastomírska 1</t>
  </si>
  <si>
    <t>0915/166766</t>
  </si>
  <si>
    <t>marek.cibere@nyos.sk</t>
  </si>
  <si>
    <t>Baliace činnosti, manipulácia s tovarom, sprostredkovateľská činnost v oblasti tovaru a služieb, kúpa tovaru na účely jeho predaja konečnému spotrebiteľovi (maloobchod) alebo iným prevádzkovateľom živnosti (veľkoobchod)</t>
  </si>
  <si>
    <t>viac ako 50%</t>
  </si>
  <si>
    <t>Mgr. Marek Cibere</t>
  </si>
  <si>
    <t>konateľ</t>
  </si>
  <si>
    <t>11/2016</t>
  </si>
  <si>
    <t>004/2018_RSP</t>
  </si>
  <si>
    <t>Obecný podnik Jedľová, s.r.o.</t>
  </si>
  <si>
    <t>50814397</t>
  </si>
  <si>
    <t>Vyšná Jedľová</t>
  </si>
  <si>
    <t>089 01</t>
  </si>
  <si>
    <t>Vyšná Jedľová 33</t>
  </si>
  <si>
    <t>0905/702 629</t>
  </si>
  <si>
    <t>vysna.jedlova@azet.sk</t>
  </si>
  <si>
    <t>Prevádzkovanie práčovne a čistiarne odevov, posktovanie drobných stavebných prác, pomocné, výkopové práce, textilná výroba, práce spojené so starostlivosťou o zeleň, čistiace a upratovacie práce, atď.</t>
  </si>
  <si>
    <t>Ján Vaňko</t>
  </si>
  <si>
    <t>06/2019</t>
  </si>
  <si>
    <t>007/2018_RSP</t>
  </si>
  <si>
    <t>Obecné služby Raslavice s.r.o.</t>
  </si>
  <si>
    <t>48167240</t>
  </si>
  <si>
    <t>Hlavná</t>
  </si>
  <si>
    <t>Raslavice</t>
  </si>
  <si>
    <t>086 41</t>
  </si>
  <si>
    <t>Hlavná 154</t>
  </si>
  <si>
    <t xml:space="preserve">086 41  </t>
  </si>
  <si>
    <t>0919/298 899</t>
  </si>
  <si>
    <t xml:space="preserve">zuzana.vanova@raslavice.sk </t>
  </si>
  <si>
    <t>Kúpa tovaru na účely jeho predaja konečnému spotrebiteľovi, sprostredkovateľská činnosť v oblasti obchodu a služieb, prípravné práce k realizácii stavby, uskutočňovanie stavieb a ich zmien, dokončovacie stavebné práce pri realizácii exteriérov a interiérov, opracovanie drevnej hmoty a výroba komponentov z dreva, výroba jednoduchých drevárskych výrobkov, zostavovanie stolárskych dielcov alebo súčastí z dreva do finálnych produktov a ich údržba, výroba výrobkov zo šúpolia, slamy, korku, prútia, výroba nekovových minerálnych výrobkov a výrobkov z betónu, sadry a cementu, atď.</t>
  </si>
  <si>
    <t xml:space="preserve">Marek Rakoš </t>
  </si>
  <si>
    <t>05/2015</t>
  </si>
  <si>
    <t>006/2018_RSP</t>
  </si>
  <si>
    <t>Thermostav s.r.o.</t>
  </si>
  <si>
    <t>51192209</t>
  </si>
  <si>
    <t>Staničná</t>
  </si>
  <si>
    <t>Veľaty</t>
  </si>
  <si>
    <t>076 15</t>
  </si>
  <si>
    <t>Trebišov</t>
  </si>
  <si>
    <t>Staničná 8/12</t>
  </si>
  <si>
    <t xml:space="preserve">076 15  </t>
  </si>
  <si>
    <t>0918/702 996</t>
  </si>
  <si>
    <t xml:space="preserve">ocu@velaty.sk </t>
  </si>
  <si>
    <t>Poskytovanie služieb v poľnohospodárstve a záhradníctve, poskytovanie služieb v lesníctve a poľovníctve, opracovanie drevnej hmoty a výroba komponentov z dreva, výroba jednoduchých výrobkov z dreva, korku, slamy, prútia a ich úprava, oprava a údržba, uskutočňovanie stavieb a ich zmien, prípravné práce k realizácii stavby, dokončovacie stavebné práce pri realizácii exteriérov a interiérov, atď.</t>
  </si>
  <si>
    <t>Prof. MVDr. DRSc. Mikuláš Levkut</t>
  </si>
  <si>
    <t>11/2017</t>
  </si>
  <si>
    <t>008/2019_RSP</t>
  </si>
  <si>
    <t>Solisko ČIRČ s.r.o., r.s.p.</t>
  </si>
  <si>
    <t>52064093</t>
  </si>
  <si>
    <t>Čirč</t>
  </si>
  <si>
    <t>065 42</t>
  </si>
  <si>
    <t>Čirč 208</t>
  </si>
  <si>
    <t xml:space="preserve">065 42  </t>
  </si>
  <si>
    <t>0905/575 840</t>
  </si>
  <si>
    <t xml:space="preserve">mike.didik@gmail.com </t>
  </si>
  <si>
    <t>Uskutočňovanie stavieb a ich zmien, prípravné práce k realizácii stavby, dokončovacie stavebné práce pri realizácii exteriérov a interiérov, poskytovanie služieb v poľnohospodárstve a záhradníctve, čistiace a upratovacie služby, opracovanie drevnej hmoty a výroba komponentov z dreva, výroba jednoduchýh výrobkov z dreva, korku, slamy, prútia a ich úprava, oprava a údržba, výroba potravinárskych výrobkov, poskytovanie služieb v lesníctve, poľovníctve a rybárstve, poskytovanie lsužibe rýchleho občerstvenia, prevádzkovanie športových, kultúrnych a iných spoločenských podujatí, atď.</t>
  </si>
  <si>
    <t>Michal Didik</t>
  </si>
  <si>
    <t>12/2018</t>
  </si>
  <si>
    <t>009/2019_RSP</t>
  </si>
  <si>
    <t>Sociálno-ekonomický podnik ŽSK, s.r.o. r. s. p.</t>
  </si>
  <si>
    <t>51969793</t>
  </si>
  <si>
    <t>Komenského</t>
  </si>
  <si>
    <t>011 09</t>
  </si>
  <si>
    <t>Žilinský kraj</t>
  </si>
  <si>
    <t>Jarná</t>
  </si>
  <si>
    <t>0910/210 414</t>
  </si>
  <si>
    <t>management@sepzsk.sk</t>
  </si>
  <si>
    <t>Prevádzkovanie čistiarne a práčovne, čistiace a upratovcie služby, poskytovanie služieb osobného charakteru, poskytovanie sociálnych služieb, výroba potravinárskych výrobkov, prevádzkovanie výdajne stravy, textilná výroba, prípravné práce k realizácii stavby, uskutočňovanie stavieb, sťahovacie služby, poskytovanie služieb v poľnohospodárstv a zahradníctve, posktovanie služieb v lesníctve a poľovníctve, ubytovacie služby, atď.</t>
  </si>
  <si>
    <t>Ing. Henrieta Jaššová</t>
  </si>
  <si>
    <t>12/2020</t>
  </si>
  <si>
    <t>010/2019_RSP</t>
  </si>
  <si>
    <t>WASCO - družstvo</t>
  </si>
  <si>
    <t>48079707</t>
  </si>
  <si>
    <t>družstvo</t>
  </si>
  <si>
    <t>Strojárenská</t>
  </si>
  <si>
    <t>Valaská</t>
  </si>
  <si>
    <t>976 46</t>
  </si>
  <si>
    <t>Banskobystrický kraj</t>
  </si>
  <si>
    <t>Strojárenská 10</t>
  </si>
  <si>
    <t>976  46</t>
  </si>
  <si>
    <t>0915/996 881</t>
  </si>
  <si>
    <t>mako@wasco.sk, vozar@wasco.sk</t>
  </si>
  <si>
    <t>Prevádzkovanie čistiarne a práčovne, oprava odevov, textilu a bytového textilu, poskytovanie obslužných služieb pri kultúrnych a iných spoločenských podujatiach, kúpa tovaru na účely jeho predaja konečnému spotrebiteľovi (maloobchod) alebo iným prevádzkovateľom živnosti (veľkoobchod), čistiace a upratovacie služby, organizovanie kultúrnych a iných spoločenských podujatí, atď.</t>
  </si>
  <si>
    <t xml:space="preserve">Zdenka Demeterová </t>
  </si>
  <si>
    <t>predsedkyňa</t>
  </si>
  <si>
    <t>012/2019_RSP</t>
  </si>
  <si>
    <t>Rozvojové služby BBSK, s.r.o. registrovaný sociálny podnik</t>
  </si>
  <si>
    <t>52123553</t>
  </si>
  <si>
    <t>Nám. SNP</t>
  </si>
  <si>
    <t>1A</t>
  </si>
  <si>
    <t>974 01</t>
  </si>
  <si>
    <t>Lichardova 1</t>
  </si>
  <si>
    <t>977 01</t>
  </si>
  <si>
    <t>0903803502</t>
  </si>
  <si>
    <t>asistent@rozvojovesluzby.sk</t>
  </si>
  <si>
    <t>Poskytovanie spoločensky prospešných služieb, prípravné práce k realizácii stavby, stavbná činnosť, uskutočňovanie stavieb a ich zmien, dokončovacie stavebné práce pri realizácii exteriíérov a interiérov, inžinierska činnosť, stavebné cenárstvo, projektovanie a konštruovanie, poskytovanie služieb na podporu cetovného ruchu, atď.</t>
  </si>
  <si>
    <t>Peter Bučko</t>
  </si>
  <si>
    <t>01/20019</t>
  </si>
  <si>
    <t>014/2019_RSP</t>
  </si>
  <si>
    <t>Smižianske služby s.r.o., registrovaný sociálny podnik</t>
  </si>
  <si>
    <t>52355187</t>
  </si>
  <si>
    <t>Smreková</t>
  </si>
  <si>
    <t>Smižany</t>
  </si>
  <si>
    <t>053 11</t>
  </si>
  <si>
    <t>Námestie M. Pajdušáka 1341/50</t>
  </si>
  <si>
    <t xml:space="preserve">053 11 </t>
  </si>
  <si>
    <t>0905 834 849</t>
  </si>
  <si>
    <t>smizany@obecnesluzby.sk</t>
  </si>
  <si>
    <t>Prípravné práce k realizácii stavby, uskutočňovanie stavieb a ich zmien, dokončovacie stavebné práce pri realizácii exteriérov a interiérov, čistiace a upratovacie služby, textilná výroba, informačná činnosť, poskytovanie služieb rýchleho občerstvenia v spojení s predajom na priamu konzumáciu, výroba jednoduchýh výrobkov z dreva, korku, slamy, prútia a ich úprava, oprava a údržba, atď.</t>
  </si>
  <si>
    <t>Mgr. Miroslava Szitová, PhD.</t>
  </si>
  <si>
    <t>04/2019</t>
  </si>
  <si>
    <t>013/2019_RSP</t>
  </si>
  <si>
    <t>Sociálny podnik Jarovnice, s.r.o.</t>
  </si>
  <si>
    <t>52290972</t>
  </si>
  <si>
    <t>Jarovnice</t>
  </si>
  <si>
    <t>082 63</t>
  </si>
  <si>
    <t>Jarovnice 129</t>
  </si>
  <si>
    <t>0908 639 189</t>
  </si>
  <si>
    <t>jantupta@gmail.com</t>
  </si>
  <si>
    <t>Výroba pekárenských a cukrárskych výrobkov, prípravné práce k realizácii stavby, dokončovacie stavebné práce pri realizácii exteriérov a interiérov, ukončovanie stavieb a ich zmien, kúpa tovaru na účely jeho predaja konečnému spotrebiteľovi (maloobchod) alebo iným prevádzkovateľom živnosti (veľkoobchod), oprava a údržba potrieb pre domácnosť, športových potrieb a výrobkov jemnej mechaniky, organizovanie športových, kultúrnych a iných spoločenksých podujatí, atď.</t>
  </si>
  <si>
    <t xml:space="preserve">Ján Tupta
</t>
  </si>
  <si>
    <t xml:space="preserve">konateľ
</t>
  </si>
  <si>
    <t>011/2019_RSP</t>
  </si>
  <si>
    <t>Stráne Invest RSP, s.r.o.</t>
  </si>
  <si>
    <t>51930889</t>
  </si>
  <si>
    <t>Stráne pod Tatrami</t>
  </si>
  <si>
    <t>059 76</t>
  </si>
  <si>
    <t xml:space="preserve">č.1: Stráne pod Tatrami 2,
č.2: Hradné námestie č. 1
</t>
  </si>
  <si>
    <t>č.1: Stráne pod Tatrami,
č.2: Kežmarok</t>
  </si>
  <si>
    <t>č.1: 059 76,
č.2: 060 01</t>
  </si>
  <si>
    <t>0904 044 342</t>
  </si>
  <si>
    <t>zuzanapitonakova@centrum.sk</t>
  </si>
  <si>
    <t>Kúpa tovarov na účely jeho predaja konečnému spotrebiteľovi /maloobchod/  alebo iným prevádzkovateľom živnosti /veľkoobchod/, sprostredkovateľská činnosť v oblasti obchodu, služieb, výroby, prípravné práce k realizácii stavby, uskutočňovanie stavieb a ich zmien, dokončovacie stavebné práce pri realizácii exteriérov a interiérov, čistiace a upratovacie služby, atď.</t>
  </si>
  <si>
    <t>Bc. Zuzana Pitoňáková</t>
  </si>
  <si>
    <t>09/2018</t>
  </si>
  <si>
    <t>015/2019_RSP</t>
  </si>
  <si>
    <t>CHDMI, s.r.o.</t>
  </si>
  <si>
    <t>47016710</t>
  </si>
  <si>
    <t>Plynárenská</t>
  </si>
  <si>
    <t>Plynárenská 2</t>
  </si>
  <si>
    <t xml:space="preserve">071 01 </t>
  </si>
  <si>
    <t>0903/718435</t>
  </si>
  <si>
    <t>eva.balogova1@gmail.com</t>
  </si>
  <si>
    <t xml:space="preserve">Výroba elektrických zariadení a elektrických súčiastok, montáž káblových zväzkov a komponentov do elektromotorov, atď.  </t>
  </si>
  <si>
    <t>Eva Balogová</t>
  </si>
  <si>
    <t>08/2017</t>
  </si>
  <si>
    <t>016/2019_RSP</t>
  </si>
  <si>
    <t>Hrabovčan, s.r.o.</t>
  </si>
  <si>
    <t>52295478</t>
  </si>
  <si>
    <t>Nižný Hrabovec</t>
  </si>
  <si>
    <t xml:space="preserve">Nižný Hrabovec </t>
  </si>
  <si>
    <t>094 21</t>
  </si>
  <si>
    <t>Nižný Hrabovec 153
Nižný Hrabovec 416</t>
  </si>
  <si>
    <t xml:space="preserve">Nižný Hrabovec 
Nižný Hrabovec </t>
  </si>
  <si>
    <t xml:space="preserve">094  21 
094  21 </t>
  </si>
  <si>
    <t>0948/555 867</t>
  </si>
  <si>
    <t xml:space="preserve">hrabovcan.sp@gmail.com </t>
  </si>
  <si>
    <t>Uskutočňovanie stavieb a ich zmien, prípravné práce k realizácii stavby, dokončovacie stavebné práce pri realizácii exteriérov a interiérov, vŕtanie studní s dĺžkou do 30 m, čistiace a upratovacie služby, prevádzkovanie športových zariadení a zariadení slúžiacich na regeneráciu a rekondíciu, informačná činnosť, atď.</t>
  </si>
  <si>
    <t>Alena Hovancová</t>
  </si>
  <si>
    <t>03/2019</t>
  </si>
  <si>
    <t>017/2019_RSP</t>
  </si>
  <si>
    <t>T-servis Teplička, s.r.o.</t>
  </si>
  <si>
    <t>52185770</t>
  </si>
  <si>
    <t>Teplička</t>
  </si>
  <si>
    <t>052 01</t>
  </si>
  <si>
    <t>Teplička 83</t>
  </si>
  <si>
    <t>0903/632470</t>
  </si>
  <si>
    <t>starosta@teplicka.sk</t>
  </si>
  <si>
    <t>Správa majetku obce, verejných komunikácií   a priestranstiev obce, správa obecného vodovodu, poskytovanie služieb v stavebníctve, poskytovanie reštauračných služieb a občerstvenia, organizácia osláv, umývanie áut, kovovýroba, drevovýroba, šijaca dielňa.</t>
  </si>
  <si>
    <t>Peter Lačný</t>
  </si>
  <si>
    <t>02/2019</t>
  </si>
  <si>
    <t>020/2019_RSP</t>
  </si>
  <si>
    <t>Budimírske služby s.r.o., registrovaný sociálny podnik</t>
  </si>
  <si>
    <t>51682826</t>
  </si>
  <si>
    <t>Budimír</t>
  </si>
  <si>
    <t>044 43</t>
  </si>
  <si>
    <t>Košice - okolie</t>
  </si>
  <si>
    <t>Budimír 19</t>
  </si>
  <si>
    <t>055/6958361</t>
  </si>
  <si>
    <t xml:space="preserve">starosta@obecbudimir.eu </t>
  </si>
  <si>
    <t>Uskutočňovanie stavieb a ich zmien, prípravné práce k realizácii stavby, dokončovacie stavebné práce pri realizácii exteriérov a interiérov, čistiace a upratovacie služby, atď.</t>
  </si>
  <si>
    <t>Mgr. Vojtech Staňo</t>
  </si>
  <si>
    <t>04/2018</t>
  </si>
  <si>
    <t>021/2019_RSP</t>
  </si>
  <si>
    <t>Centrála s.r.o.</t>
  </si>
  <si>
    <t>51950677</t>
  </si>
  <si>
    <t>Narcisová</t>
  </si>
  <si>
    <t>5A</t>
  </si>
  <si>
    <t>Košice - mestská časť Západ</t>
  </si>
  <si>
    <t>040 11</t>
  </si>
  <si>
    <t>Štúrova 1</t>
  </si>
  <si>
    <t>0911/749291</t>
  </si>
  <si>
    <t>ivka.jakubova@gmail.com</t>
  </si>
  <si>
    <t xml:space="preserve">Vedenie účtovníctva, činnosť podnikateľských, organizačných a ekonomických poradcov, vykonávanie mimoškolskej vzdelávacej činnosti, prenájom hnuteľných vecí </t>
  </si>
  <si>
    <t xml:space="preserve">percentom zamestnaných znevýhodnených osôb a zraniteľných osôb </t>
  </si>
  <si>
    <t>Mária Molnárová</t>
  </si>
  <si>
    <t>018/2019_RSP</t>
  </si>
  <si>
    <t>KRASPLAST, spol. s r.o.</t>
  </si>
  <si>
    <t>31583695</t>
  </si>
  <si>
    <t>Krasňany</t>
  </si>
  <si>
    <t>013 03</t>
  </si>
  <si>
    <t>Krasňany 285</t>
  </si>
  <si>
    <t>0907/822474</t>
  </si>
  <si>
    <t>krasplast@krasplast.sk</t>
  </si>
  <si>
    <t xml:space="preserve">Výroba tovarov z plastov, kompletáž výrobkov z plastov, závodné stravovanie, zemné práce mechanizmami, spracovanie druhotných surovín - nakladanie s odpadom, nástrojárstvo, výroba čalúnených výrobkov, staviteľ - vykonávanie jednoduchých stavieb a poddodávok, drevovýrovab, zámočnícka výroba, atď. </t>
  </si>
  <si>
    <t>1/ JUDr. Ing. Ivan Višňovský,
2/ Ing. Daniela Višňovská</t>
  </si>
  <si>
    <t>1/ konateľ,
2/ konateľ</t>
  </si>
  <si>
    <t>1/ 09/1998,
2/ 05/2014</t>
  </si>
  <si>
    <t>019/2019_RSP</t>
  </si>
  <si>
    <t>SOLIDE SLOVAKIA s.r.o.</t>
  </si>
  <si>
    <t>44378670</t>
  </si>
  <si>
    <t>Fučíkova</t>
  </si>
  <si>
    <t>Hronovce - Vozokany nad Hronom</t>
  </si>
  <si>
    <t>935 61</t>
  </si>
  <si>
    <t>Nitriansky kraj</t>
  </si>
  <si>
    <t>Fučíkova 56/10</t>
  </si>
  <si>
    <t xml:space="preserve">935 61 </t>
  </si>
  <si>
    <t>0905/985774</t>
  </si>
  <si>
    <t>kalitova@solideslovakia.sk</t>
  </si>
  <si>
    <t>Sprostredkovateľská činnosť v oblasti obchodu, výroba mlynských výrobkov, výroba a spracovanie cukru, výroba kakaa a výrobkov z kakaa, výroba potravinárskych výrobkov, atď.</t>
  </si>
  <si>
    <t>Edita Vincúr Kalitová</t>
  </si>
  <si>
    <t>10/2008</t>
  </si>
  <si>
    <t>024/2019_RSP</t>
  </si>
  <si>
    <t xml:space="preserve">integračný podnik  </t>
  </si>
  <si>
    <t>BUZGÓ, s. r. o.</t>
  </si>
  <si>
    <t>52366456</t>
  </si>
  <si>
    <t>Krásnohorská Dlhá Lúka</t>
  </si>
  <si>
    <t xml:space="preserve">Krásnohorská Dlhá Lúka </t>
  </si>
  <si>
    <t>049 45</t>
  </si>
  <si>
    <t>Krásnohorská Dlhá Lúka 165</t>
  </si>
  <si>
    <t>0903/643648</t>
  </si>
  <si>
    <t>info@buzgo.sk</t>
  </si>
  <si>
    <t xml:space="preserve">Kúpa tovaru na účely jeho predaja konečnému spotrebiteľovi (maloobchod) alebo iným prevádzkovateľom živnosti (veľkoobchod), poskytovanie služieb rýchleho občerstvenia v spojení s predajom na priamu konzumáciu, poskytovanie služieb v poľnohospodárstve a záhradníctve, poskytovanie služieb súvisiacich so starostlivosťou o zvieratá, čistiace a upratovacie služby, uskutočňovanie stavieb a ich zmien, dokončovacie stavebné práce pri realizácii exteriérov a interiérov, poskytovanie sociálnych služieb, poskytovanie služieb osobného charakteru, atď. </t>
  </si>
  <si>
    <t xml:space="preserve">percentom zamestnaných znevýhodnených osôb a zraniteľných osôb, </t>
  </si>
  <si>
    <t>Ondrej Baláž</t>
  </si>
  <si>
    <t>05/2019</t>
  </si>
  <si>
    <t>022/2019_RSP</t>
  </si>
  <si>
    <t>zánik štatútu - vrátením</t>
  </si>
  <si>
    <t>Fautor, s.r.o.</t>
  </si>
  <si>
    <t>51865441</t>
  </si>
  <si>
    <t>Pravenec</t>
  </si>
  <si>
    <t>972 16</t>
  </si>
  <si>
    <t>Trenčiansky kraj</t>
  </si>
  <si>
    <t>Pravenec 449</t>
  </si>
  <si>
    <t>023/2019_RSP</t>
  </si>
  <si>
    <t>Sociálny podnik obce Slavošovce s.r.o., r.s.p.</t>
  </si>
  <si>
    <t>52374076</t>
  </si>
  <si>
    <t>Slavošovce</t>
  </si>
  <si>
    <t>049 36</t>
  </si>
  <si>
    <t>Slavošovce 113</t>
  </si>
  <si>
    <t>0911/805416</t>
  </si>
  <si>
    <t>sekretariat.ou@slavosovce.sk</t>
  </si>
  <si>
    <t xml:space="preserve">Poskytovanie služieb v poľnohospodárstve a záhradníctve, opracovanie drevnej hmoty a výroba komponentov z dreva, prípravné práce k realizácii stavby, uskutočňovanie stavieb a ich zmien, dokončovacie stavebné práce pri realizácii exteriérov a interiérov, prenájom hnuteľných vecí, atď. </t>
  </si>
  <si>
    <t>Ing. Štefan Bašták</t>
  </si>
  <si>
    <t>04/2021</t>
  </si>
  <si>
    <t>025/2019_RSP</t>
  </si>
  <si>
    <t>Obecná prevadzkáreň, s.r.o. Jablonov r. s. p.</t>
  </si>
  <si>
    <t>31691218</t>
  </si>
  <si>
    <t>Jablonov nad Turňou</t>
  </si>
  <si>
    <t xml:space="preserve">Jablonov nad Turňou </t>
  </si>
  <si>
    <t>049 43</t>
  </si>
  <si>
    <t>Jablonov nad Turňou 244</t>
  </si>
  <si>
    <t>0911/974643</t>
  </si>
  <si>
    <t xml:space="preserve">starostajnt@jablonovnt.sk </t>
  </si>
  <si>
    <t xml:space="preserve">Staviteľ, vykonávanie jednoduchých stavieb a poddodávok, pozemné a inžinierske stavby, pohrebné služby vrátane prepravy zosnulých, čistenie odpoadových vôd, uspokojovanie verejnoprospešných záujmov a potrieb občanov obce Jablonov nad Turňou a ďalších obcí /odvoz odpadu a pod./, výroba ovocných a zeleninových nápojov, čistiace a upratovacie služby, čistiace a iné prevádzkové služby-kosenie trávnatých porastov, výrub kríkov a divo rastúcich drevín, výsadba okrasných drevín, kvetov a ovocných stromov, parkové úpravy, atď. </t>
  </si>
  <si>
    <t>1/ Ladislav Štefán
2/ Patrik Milata</t>
  </si>
  <si>
    <t>1/ konateľ
2/ konateľ</t>
  </si>
  <si>
    <t>01/2020</t>
  </si>
  <si>
    <t>026/2019_RSP</t>
  </si>
  <si>
    <t>SIPSTAV s.r.o.</t>
  </si>
  <si>
    <t>50226851</t>
  </si>
  <si>
    <t>Jarková</t>
  </si>
  <si>
    <t>Šarišské Michaľany</t>
  </si>
  <si>
    <t>082 22</t>
  </si>
  <si>
    <t>Jarková 21</t>
  </si>
  <si>
    <t>0918/493123</t>
  </si>
  <si>
    <t>lavenderpresov@gmail.com</t>
  </si>
  <si>
    <t>Uskutočňovanie stavieb a ich zmien, prípravné práce k realizácii stavby, dokončovacie stavebné práce pri realizácii exteriérov a interiérov, čistiace a upratovacie služby, poskytovanie lsužieb pre rodinu a domásnosť, ubytovacie služby bez poskytovania pohostinských činností, prenájom nehnuteľností spojený s poskytovaním iných než základných služieb spojených s prenájmom, atď.</t>
  </si>
  <si>
    <t xml:space="preserve">Ľudovít Safko </t>
  </si>
  <si>
    <t>05/2022</t>
  </si>
  <si>
    <t>030/2019_RSP</t>
  </si>
  <si>
    <t>JUVEX s.r.o.</t>
  </si>
  <si>
    <t>52375307</t>
  </si>
  <si>
    <t>Častkovce</t>
  </si>
  <si>
    <t>916 27</t>
  </si>
  <si>
    <t>Nové Mesto nad Váhom</t>
  </si>
  <si>
    <t>027/2019_RSP</t>
  </si>
  <si>
    <t>APTET ISP, družstvo</t>
  </si>
  <si>
    <t>52498905</t>
  </si>
  <si>
    <t>Mlynská</t>
  </si>
  <si>
    <t>934 01</t>
  </si>
  <si>
    <t>Mlynská 2238</t>
  </si>
  <si>
    <t xml:space="preserve">934 01  </t>
  </si>
  <si>
    <t>0915/773229</t>
  </si>
  <si>
    <t>lorincz@aptet.sk</t>
  </si>
  <si>
    <t>Vykonávanie mimoškolskej vzdelávacej činnosti, organizovanie športových, kultúrnych a iných spoločenských podujatí, činnosť podnikateľských, organizačných a ekonomických poradcov, vedenie účtovníctva, počítačové služby a služby súvisiace s počítačovým spracovaním údajov, čistiace a upratovacie služby, atď.</t>
  </si>
  <si>
    <t>1/ PhDr. Stanislav Lőrincz
2/ Bc. Igor Hrošovský
3/ Bc. Eva Pusztiová</t>
  </si>
  <si>
    <t>1/ Predseda
2/ Podpredseda
3/ Členka</t>
  </si>
  <si>
    <t>07/2019</t>
  </si>
  <si>
    <t>029/2019_RSP</t>
  </si>
  <si>
    <t>JS ENGINEERING s. r. o.</t>
  </si>
  <si>
    <t>46955968</t>
  </si>
  <si>
    <t>P. O. Hviezdoslava</t>
  </si>
  <si>
    <t>Varín</t>
  </si>
  <si>
    <t>P. O. Hviezdoslava 861/59</t>
  </si>
  <si>
    <t xml:space="preserve">013  03 </t>
  </si>
  <si>
    <t>0944/114758</t>
  </si>
  <si>
    <t>jurajstanik.ing@gmail.com</t>
  </si>
  <si>
    <t>Čistiace a upratovacie služby, poskytovanie služieb v lesníctve a poľovníctve, uskutočňovanie stavieb a ich zmien, prípravné práce k realizácii stavby, dokončovavie stavebné práce pri realizácii exteriérov a interiérov, výroba a opracovanie jednoduchých výrobkov z kovu, výroba hračiek a hier, atď.</t>
  </si>
  <si>
    <t>Ing. Juraj Staník</t>
  </si>
  <si>
    <t>01/2013</t>
  </si>
  <si>
    <t>033/2019_RSP</t>
  </si>
  <si>
    <t>Laboprofilak, RSP s. r. o.</t>
  </si>
  <si>
    <t>47212799</t>
  </si>
  <si>
    <t>Olešná</t>
  </si>
  <si>
    <t xml:space="preserve">Olešná </t>
  </si>
  <si>
    <t>023 52</t>
  </si>
  <si>
    <t>Podvysoká 386</t>
  </si>
  <si>
    <t>Podvysoká</t>
  </si>
  <si>
    <t>023 57</t>
  </si>
  <si>
    <t>0918/535032</t>
  </si>
  <si>
    <t>info@laboprofilak.sk</t>
  </si>
  <si>
    <t xml:space="preserve">Diagnostika a opravy cestných motorových vozidiel, opravy karosérií, vykonávanie mimoškolskej vzdelávacej činnosti, čistiace a upratovacie služby, pánske, dámske a detské kaderníctvo, manikúra, výroba jednoduchých výrobkov z kovu, uskutočňovanie stavieb a ich zmien, kúpa tovaru na účely jeho predaja konečnému spotrebiteľovi (maloobchod) alebo iným prevádzkovateľom živnosti (veľkoobchod), atď. </t>
  </si>
  <si>
    <t>1/ Ladislav Bobek,
2/ Vlasta Bobeková</t>
  </si>
  <si>
    <t>1/ konateľ,
2/ konateľka</t>
  </si>
  <si>
    <t>1/ 06/2013,
2/ 07/2019</t>
  </si>
  <si>
    <t>032/2019_RSP</t>
  </si>
  <si>
    <t>MEPOS SNV s.r.o.</t>
  </si>
  <si>
    <t>52473732</t>
  </si>
  <si>
    <t>Štefánikovo námestie</t>
  </si>
  <si>
    <t>Štefánikovo námestie 1</t>
  </si>
  <si>
    <t>053/4152228,
0908/643065</t>
  </si>
  <si>
    <t>tomas.hamracek@mepos.sk</t>
  </si>
  <si>
    <t>Prípravné práce k realizácii stavby, uskutočňovanie stavieb a ich zmien, dokončovacie stavebné práce pri realizácii exteriérov a interiérov, prevádzkovanie športových zariadení a zariadení slúžiacich na regeneráciu a rekondíciu, čistiace a upratovacie služby, prenájom hnuteľných vecí,  poskytovanie služieb v poľnohospodárstve a záhradníctve, ubytovacie služby bez poskytovania pohostinských činností, atď.</t>
  </si>
  <si>
    <t xml:space="preserve">Ing. Pavol Bečarik </t>
  </si>
  <si>
    <t>028/2019_RSP</t>
  </si>
  <si>
    <t>Mestský sociálny podnik, s.r.o. Jelšava, r.s.p. - registrovaný sociálny podnik</t>
  </si>
  <si>
    <t>51035383</t>
  </si>
  <si>
    <t>Námestie SNP</t>
  </si>
  <si>
    <t>Jelšava</t>
  </si>
  <si>
    <t>049 16</t>
  </si>
  <si>
    <t>Námestie SNP 63</t>
  </si>
  <si>
    <t xml:space="preserve">049 16 </t>
  </si>
  <si>
    <t>0917/277625</t>
  </si>
  <si>
    <t>msp@jelsava.sk</t>
  </si>
  <si>
    <t>Starostlivosť o domácnosť a záhradu, čistiace a upratovacie služby, poskytovanie služieb v lesníctve a poľovníctve, uskutočňovanie stavieb a ich zmien, prípravné práce k realizácii stavby, dokončovavie stavebné práce pri realizácii exteriérov a interiérov, atď.</t>
  </si>
  <si>
    <t>Iveta Kováčová</t>
  </si>
  <si>
    <t>03/2023</t>
  </si>
  <si>
    <t>031/2019_RSP</t>
  </si>
  <si>
    <t>Obecné služby Spišská Teplica s.r.o.</t>
  </si>
  <si>
    <t>50552597</t>
  </si>
  <si>
    <t>Obrancov mieru</t>
  </si>
  <si>
    <t>Spišská Teplica</t>
  </si>
  <si>
    <t>059 34</t>
  </si>
  <si>
    <t>Obrancov mieru 454/3</t>
  </si>
  <si>
    <t>052/7893822,
0911/974426</t>
  </si>
  <si>
    <t>sro@obecspisskateplica.sk</t>
  </si>
  <si>
    <t>Poskytovanie služieb v poľnohospodárstve a záhradníctve, uskutočňovanie stavieb a ich zmien, prípravní práce k realizácii stavby, dokončovavie stavebné práce pri realizácii exteriérov a interiérov, výkon činnosti stavebného dozoru, čistiace a upratovacie služby, poskytovanie služieb súvisiacich so starostlivosťou o zvieratá, služby požičovní, poskytovanie služieb v lesníctve a poľovníctve, atď.</t>
  </si>
  <si>
    <t>Ing. Radoslav Šeliga</t>
  </si>
  <si>
    <t>036/2019_RSP</t>
  </si>
  <si>
    <t>ARUD Slovakia s.r.o.</t>
  </si>
  <si>
    <t>52579450</t>
  </si>
  <si>
    <t>Berehovská</t>
  </si>
  <si>
    <t>075 01</t>
  </si>
  <si>
    <t>Ul. M.R. Štefánika 2329/56B</t>
  </si>
  <si>
    <t>0948/021701</t>
  </si>
  <si>
    <t>jaroslav.dura@centrum.sk</t>
  </si>
  <si>
    <t>Prevádzkovanie čistiarne a práčovne, poskytovanie sociálnych služieb, kuriérske služby, vedenie účtovníctva, textilná výroba, odevná výroba, čistiace a upratovacie služby,   atď.</t>
  </si>
  <si>
    <t xml:space="preserve">Ing. Jaroslav Dura </t>
  </si>
  <si>
    <t>08/2019</t>
  </si>
  <si>
    <t>035/2019_RSP</t>
  </si>
  <si>
    <t>Mestský podnik Snina, s.r.o.</t>
  </si>
  <si>
    <t>52532810</t>
  </si>
  <si>
    <t>Strojárska</t>
  </si>
  <si>
    <t>069 01</t>
  </si>
  <si>
    <t>Strojárska 2060/95</t>
  </si>
  <si>
    <t>info@presninu.sk</t>
  </si>
  <si>
    <t>Prípravné práce k realizácii stavby, dokončovacie stavebné práce pri realizácii exteriérov a interiérov, prevádzkovanie športových zariadení a zariadení slúžiacich na regeneráciu a rekondíciu, čistiace a upratovacie služby, posktovanie služieb v lesníctve a poľovníctve, poskytovanie služieb v poľnohospodárstve a zahradníctve, výroba jednoduchých výrobkov z dreva, korku, slamy, prútia a ich úprava, oprava a údržba, textilná výroba, odevná výroba, atď.</t>
  </si>
  <si>
    <t xml:space="preserve">JUDr. Ján Pčola </t>
  </si>
  <si>
    <t>03/2020</t>
  </si>
  <si>
    <t>034/2019_RSP</t>
  </si>
  <si>
    <t>Podnik služieb KVP s.r.o.</t>
  </si>
  <si>
    <t>52572005</t>
  </si>
  <si>
    <t>Trieda KVP</t>
  </si>
  <si>
    <t>Košice - mestská časť Sídlisko KVP</t>
  </si>
  <si>
    <t>040 23</t>
  </si>
  <si>
    <t xml:space="preserve">Košice   </t>
  </si>
  <si>
    <t xml:space="preserve">Trieda KVP 1  </t>
  </si>
  <si>
    <t xml:space="preserve">040 23 </t>
  </si>
  <si>
    <t>0903/067981</t>
  </si>
  <si>
    <t>prednosta@mckvp.sk</t>
  </si>
  <si>
    <t xml:space="preserve">Poskytovanie služieb v poľnohospodárstve a záhradníctve, uskutočňovanie stavieb a ich zmien, prípravné práce k realizácii stavby, dokončovacie stavebné práce pri realizácii exteriérov a interiérov, podnikanie v oblasti nakladania s iným ako nebezpečným odpadom, organizovanie športových, kultúrnych a iných spoločenských podujatí, atď.  </t>
  </si>
  <si>
    <t xml:space="preserve">Ing. Miroslav Michalus </t>
  </si>
  <si>
    <t>038/2019_RSP</t>
  </si>
  <si>
    <t>Sociálny podnik Tibava, s.r.o.</t>
  </si>
  <si>
    <t>52569420</t>
  </si>
  <si>
    <t>Tibava</t>
  </si>
  <si>
    <t>073 01</t>
  </si>
  <si>
    <t>Tibava 131</t>
  </si>
  <si>
    <t>056/6522271,
0905/890046</t>
  </si>
  <si>
    <t>ocu.tibava@lekosonline.sk</t>
  </si>
  <si>
    <t xml:space="preserve"> Výroba jednoduchých výrobkov z dreva, korku, slamy, prútia a ich úprava, oprava a údržba, opracovanie drevne hmoty a výroba komponentov z dreva, poskytovanie služieb v poľnohospodárstve a zahradníctve, pípravné práce k realizácii stavby, dokončovacie stavebné práce pri realizácii exteriérov a interiérov, čistiace a upratovacie služby, výroba sviečok a tieniacej techniky, výroba hračiek a hier, atď.</t>
  </si>
  <si>
    <t xml:space="preserve">Marián Čuhanič </t>
  </si>
  <si>
    <t>037/2019_RSP</t>
  </si>
  <si>
    <t>SPMI r.s.p. s.r.o.</t>
  </si>
  <si>
    <t>52430618</t>
  </si>
  <si>
    <t>040/2019_RSP</t>
  </si>
  <si>
    <t>AfB Slovakia s.r.o.</t>
  </si>
  <si>
    <t>52165701</t>
  </si>
  <si>
    <t>1C</t>
  </si>
  <si>
    <t>917 02</t>
  </si>
  <si>
    <t>Trnavský kraj</t>
  </si>
  <si>
    <t>Strojárenská 1C</t>
  </si>
  <si>
    <t>033/5532222, 0908787345</t>
  </si>
  <si>
    <t>info@afb-group.sk</t>
  </si>
  <si>
    <t xml:space="preserve">Kúpa tovaru na účely jeho predaja konečnému spotrebiteľovi alebo iným prevádzkovateľom živnosti, výroba počítačových, elektronických a optických výrobkov, oprava osobných potrieb pre domácnosť, prenájom hnuteľných vecí, počítačové služby a služby súvisiace s počítačovým spracovaním údajov, vykonávanie mimoškolskej vzdelávacej činnosti.
</t>
  </si>
  <si>
    <t>1/ Marek Antoňak
2/ Paul Emilio Cvilak</t>
  </si>
  <si>
    <t>konateľ
konateľ</t>
  </si>
  <si>
    <t>01/2019
07/2022</t>
  </si>
  <si>
    <t>039/2019_RSP</t>
  </si>
  <si>
    <t>MDMT s. r. o., registrovaný sociálny podnik</t>
  </si>
  <si>
    <t>52320766</t>
  </si>
  <si>
    <t>Široké</t>
  </si>
  <si>
    <t>082 37</t>
  </si>
  <si>
    <t>č. 483</t>
  </si>
  <si>
    <t>051/7911419,
0917/541766</t>
  </si>
  <si>
    <t>oazabranisko@gmail.com</t>
  </si>
  <si>
    <t xml:space="preserve"> Vedenie účtovníctva, činnosť podnikateľských, organiyačných a ekonomických poradcov, výroba potravinárskych výrobkov, prevádzkovanie výdajne stravy, ubytovacie služby s poskytovaním prípravy a predaja jedál, nápojov a polotovarov ubytovaným hosťom v ubytovacích zariadeniach s kapacitou do 10 lôžok, atď.</t>
  </si>
  <si>
    <t>1/ Ing. Milan Tomašov,
2/ Damián Pavol Tomašov</t>
  </si>
  <si>
    <t>1/ 04/2019
2/ 04/2019</t>
  </si>
  <si>
    <t>42/2019_RSP</t>
  </si>
  <si>
    <t>MONDAX r. s. p., s.r.o.</t>
  </si>
  <si>
    <t>36574732</t>
  </si>
  <si>
    <t>Buzica</t>
  </si>
  <si>
    <t>044 73</t>
  </si>
  <si>
    <t>44/2019_RSP</t>
  </si>
  <si>
    <t>ADV gloves SLOVAKIA s.r.o.</t>
  </si>
  <si>
    <t>52449149</t>
  </si>
  <si>
    <t>Paulínyho</t>
  </si>
  <si>
    <t>Košice - mestská časť Juh</t>
  </si>
  <si>
    <t>Košice IV</t>
  </si>
  <si>
    <t>46/2019_RSP</t>
  </si>
  <si>
    <t>Agro – drevinový ekosystém BBSK, s.r.o. "registrovaný sociálny podnik"</t>
  </si>
  <si>
    <t>52576710</t>
  </si>
  <si>
    <t>Rovňany</t>
  </si>
  <si>
    <t>985 24</t>
  </si>
  <si>
    <t xml:space="preserve"> 
 Rovňany 146  
 </t>
  </si>
  <si>
    <t>048/4325750,
0948874659</t>
  </si>
  <si>
    <t>milan.vano@dobrykraj.sk</t>
  </si>
  <si>
    <t xml:space="preserve">Poľnohospodárstvo a lesníctvo včítane predaja nespracovaných poľnohospodárskych a lesných výrobkov za účelom spracovania alebo ďalšieho predaja, chov vybraných druhov zvierat, poskytovanie služieb v poľnohospodárstve a záhradníctve, výroba potravinárskych výrobkov, atď.  </t>
  </si>
  <si>
    <t xml:space="preserve">Ing. Milan Vaňo </t>
  </si>
  <si>
    <t xml:space="preserve">08/2019 </t>
  </si>
  <si>
    <t>45/2019_RSP</t>
  </si>
  <si>
    <t>EkonoConsult, s.r.o. r.s.p.</t>
  </si>
  <si>
    <t>36596566</t>
  </si>
  <si>
    <t>Orgovánová</t>
  </si>
  <si>
    <t>079 01</t>
  </si>
  <si>
    <t>Hlavná 416/58</t>
  </si>
  <si>
    <t xml:space="preserve">079 01 </t>
  </si>
  <si>
    <t>0918/695373</t>
  </si>
  <si>
    <t>office@ekonoconsult.eu</t>
  </si>
  <si>
    <t xml:space="preserve">Vedenie účtovníctva, organizovanie a usporiadavanie kurzov, školení a seminárov, vrátane ich odborného a vecného zabezpečenia, vrátane lektorskej, školiacej a prednáškovej činnosti, masérske služby, čistiace a upratovacie služby, atď. </t>
  </si>
  <si>
    <t xml:space="preserve">1/ Ing. Viktória   Hudáková              
2/ Ladislav Hudák </t>
  </si>
  <si>
    <t>1/ 08/2005 
2/ 03/2018</t>
  </si>
  <si>
    <t>43/2019_RSP</t>
  </si>
  <si>
    <t>Integrácia s.r.o.</t>
  </si>
  <si>
    <t>52616118</t>
  </si>
  <si>
    <t>Dukelská</t>
  </si>
  <si>
    <t>087 01</t>
  </si>
  <si>
    <t xml:space="preserve">Dukelská   31 </t>
  </si>
  <si>
    <t xml:space="preserve">087 01 </t>
  </si>
  <si>
    <t>0957/766320</t>
  </si>
  <si>
    <t>novotnyfld@gmail.com</t>
  </si>
  <si>
    <t>Výroba potravinárskych výrobkov, prevádzkovanie výdajne stravy, čistiace a upratovacie služby, poskytovanie služieb v poľnohospodárstve a záhradníctve, atď.</t>
  </si>
  <si>
    <t xml:space="preserve">Mgr. František   Novotný </t>
  </si>
  <si>
    <t xml:space="preserve">09/2019 </t>
  </si>
  <si>
    <t>041/2019_RSP</t>
  </si>
  <si>
    <t>zrušenie štatútu - sankčné</t>
  </si>
  <si>
    <t>OBLÁTKY, s.r.o.</t>
  </si>
  <si>
    <t>51991870</t>
  </si>
  <si>
    <t>Tužina</t>
  </si>
  <si>
    <t>972 14</t>
  </si>
  <si>
    <t>47/2019_RSP</t>
  </si>
  <si>
    <t>Viktória Dance Servis, s.r.o.</t>
  </si>
  <si>
    <t>47599243</t>
  </si>
  <si>
    <t>Zalužice</t>
  </si>
  <si>
    <t>072 34</t>
  </si>
  <si>
    <t>Moyzesova 22</t>
  </si>
  <si>
    <t>040 01</t>
  </si>
  <si>
    <t xml:space="preserve">
0907914307</t>
  </si>
  <si>
    <t>kral.maros@gmail.com</t>
  </si>
  <si>
    <t xml:space="preserve">Kúpa tovaru na účely jeho predaja konečnému spotrebiteľovi (maloobchod) alebo iným prevádzkovateľom živnosti (veľkoobchod), sprostredkovateľská činnosť v oblasti obchodu, v oblasti služieb,  v oblasti výroby, čistiace a upratovacie služby, poskytovanie obslužných služieb pri kultúrnych a iných spoločenských podujatiach, atď. </t>
  </si>
  <si>
    <t>Maroš Kráľ</t>
  </si>
  <si>
    <t xml:space="preserve">01/2016 </t>
  </si>
  <si>
    <t>48/2019_RSP</t>
  </si>
  <si>
    <t>SP INTEGRA, s. r. o., registrovaný sociálny podnik</t>
  </si>
  <si>
    <t>52341020</t>
  </si>
  <si>
    <t>Brigádnicka</t>
  </si>
  <si>
    <t xml:space="preserve">Košice - mestská časť Západ </t>
  </si>
  <si>
    <t>Brigádnicka 218/6</t>
  </si>
  <si>
    <t xml:space="preserve">
0905202783</t>
  </si>
  <si>
    <t>gombitap@gmail.com</t>
  </si>
  <si>
    <t>Poskytovanie služieb v poľnohospodárstve a zdravotníctve, poskytovanie služieb súvisiacich so starostlivosť o zvieratá, uskutočňovanie stavieb a ich zmien, dopravná zdravotná služba, atď.</t>
  </si>
  <si>
    <t>Peter Gombita</t>
  </si>
  <si>
    <t>051/2019_RSP</t>
  </si>
  <si>
    <t>Medové týždne s.r.o.</t>
  </si>
  <si>
    <t>52688607</t>
  </si>
  <si>
    <t>Polichno</t>
  </si>
  <si>
    <t>985 13</t>
  </si>
  <si>
    <t>052/2019_RSP</t>
  </si>
  <si>
    <t>všeobecný registrovaný sociálny podnik</t>
  </si>
  <si>
    <t>050/2019_RSP</t>
  </si>
  <si>
    <t>NALIMEX r. s. p., s. r. o.</t>
  </si>
  <si>
    <t>52647951</t>
  </si>
  <si>
    <t>Čoltovo</t>
  </si>
  <si>
    <t>049 12</t>
  </si>
  <si>
    <t>049/2019_RSP</t>
  </si>
  <si>
    <t>PEDORE, s.r.o.</t>
  </si>
  <si>
    <t>45284971</t>
  </si>
  <si>
    <t>1. mája</t>
  </si>
  <si>
    <t>Turčianska Štiavnička</t>
  </si>
  <si>
    <t>038 51</t>
  </si>
  <si>
    <t>Francúzskych partizánov 5666</t>
  </si>
  <si>
    <t>036 01</t>
  </si>
  <si>
    <t>0915639969</t>
  </si>
  <si>
    <t>obchod@pedore.sk</t>
  </si>
  <si>
    <t>Reklamné a marketingové služby, masérske služby, služby súvisiace so skrášľovaním tela, prevádzkovanie zariadení slúžiaich na regeneráciu a rekondíciu</t>
  </si>
  <si>
    <t>Petra Ptáková Revayová</t>
  </si>
  <si>
    <t>12/2009</t>
  </si>
  <si>
    <t>066/2020_RSP</t>
  </si>
  <si>
    <t>ADMIX, s.r.o. r.s.p.</t>
  </si>
  <si>
    <t>50466194</t>
  </si>
  <si>
    <t>Poštová</t>
  </si>
  <si>
    <t>937 01</t>
  </si>
  <si>
    <t>Mierová 8</t>
  </si>
  <si>
    <t>0918074888</t>
  </si>
  <si>
    <t>zamecnikova.erika.erika@gmail.com</t>
  </si>
  <si>
    <t>Kúpa tovaru na účely predaja, sprostredkovateľská činnosť v oblasti obchodu, počítačové služby, textílna výroba, informačná činnosť, oprava osobných potrieb a potrieb pre domácnosť, vykonávanie mimoškolskej vzdelávacej činnosti</t>
  </si>
  <si>
    <t>Erika Zámečníková</t>
  </si>
  <si>
    <t>09/2019</t>
  </si>
  <si>
    <t>055/2020_RSP</t>
  </si>
  <si>
    <t>ABALSTAV spol. s r.o.</t>
  </si>
  <si>
    <t>36603180</t>
  </si>
  <si>
    <t>0903718435</t>
  </si>
  <si>
    <t xml:space="preserve">Údržba motorových vozidiel bez zásahu do motorickej časti vozidla, výroba dýhy, preglejky, latovky, drevotrieskovej dosky, drevovláknitej dosky, panelov a dosiek, výroba kovových prefabrikátov pre stavby, výroba a montáž káblov a vodičov    </t>
  </si>
  <si>
    <t>Ivan Balog</t>
  </si>
  <si>
    <t>01/2016</t>
  </si>
  <si>
    <t>058/2020_RSP</t>
  </si>
  <si>
    <t>Alfa s.r.o.</t>
  </si>
  <si>
    <t>36644081</t>
  </si>
  <si>
    <t>Kyjevské námestie</t>
  </si>
  <si>
    <t>974 04</t>
  </si>
  <si>
    <t>Kyjevské námestie 2
Majerská cesta 3
Továrenská 1</t>
  </si>
  <si>
    <t>Banská Bystrica
Banská Bystrica
Vlkanová</t>
  </si>
  <si>
    <t>974 04
974 04
976 31</t>
  </si>
  <si>
    <t>048/4133066</t>
  </si>
  <si>
    <t xml:space="preserve">alfa@kniharstvo.sk </t>
  </si>
  <si>
    <t xml:space="preserve">Kompletizácia káblov a káblových zväzkov, čistiace a upratovacie služby, kúpa tovaru na účely jeho predaja konečnému spotrebiteľovi (maloobchod) v rozsahu voľných živností, kúpa tovaru na účely jeho predaja iným prevádzkovateľom živnosti (veľkoobchod) v rozsahu voľných živností, reklamná a propagačná činnosť, atď. </t>
  </si>
  <si>
    <t>PaedDr. Miroslav Ďumbala</t>
  </si>
  <si>
    <t>11/2015</t>
  </si>
  <si>
    <t>063/2020_RSP</t>
  </si>
  <si>
    <t>Kukurienka r.s.p.</t>
  </si>
  <si>
    <t>42303737</t>
  </si>
  <si>
    <t xml:space="preserve">Bátorová </t>
  </si>
  <si>
    <t>991 26</t>
  </si>
  <si>
    <t>Hlavná 30</t>
  </si>
  <si>
    <t xml:space="preserve">991 26 </t>
  </si>
  <si>
    <t>0907133623</t>
  </si>
  <si>
    <t>kukurienka@gmail.com</t>
  </si>
  <si>
    <t>Výroba a predvádzanie remeselných výrobkov a bytových doplnokov</t>
  </si>
  <si>
    <t>Mária Kukučková</t>
  </si>
  <si>
    <t>053/2020_RSP</t>
  </si>
  <si>
    <t>LABORE n. o., registrovaný sociálny podnik</t>
  </si>
  <si>
    <t>52607054</t>
  </si>
  <si>
    <t>nezisková organizácia poskytujúca všeobecne prospešné služby</t>
  </si>
  <si>
    <t>Rajec</t>
  </si>
  <si>
    <t>015 01</t>
  </si>
  <si>
    <t>výrobňa: Bielisko 647
cukráreň: Školská 38B1/583</t>
  </si>
  <si>
    <t>Rajec
Rajecké Teplice</t>
  </si>
  <si>
    <t>015 01
013 13</t>
  </si>
  <si>
    <t>0903534894
0911534895</t>
  </si>
  <si>
    <t>servis@labore.sk
rajeckeradosti@gmail.com</t>
  </si>
  <si>
    <t>výroba pekárskych a cukrárenských výrobkov, poskytovnaie služieb rýchleho občerstvenia v spojení              s predajom na priamu konzumáciu</t>
  </si>
  <si>
    <t>Terézia Podolanová</t>
  </si>
  <si>
    <t>riaditeľ</t>
  </si>
  <si>
    <t>07/2022</t>
  </si>
  <si>
    <t>067/2020_RSP</t>
  </si>
  <si>
    <t>MARION ZM s.r.o.</t>
  </si>
  <si>
    <t>52485218</t>
  </si>
  <si>
    <t>Bernoláková</t>
  </si>
  <si>
    <t>953 01</t>
  </si>
  <si>
    <t>Bernoláková 175/66</t>
  </si>
  <si>
    <t>0903568903</t>
  </si>
  <si>
    <t>mariaondriasova@centrum.sk</t>
  </si>
  <si>
    <t>Prevádzkovanie čistiarne a práčovne, kúpa tovaru na účely jeho predaja konečnemu spotrebiteľovi</t>
  </si>
  <si>
    <t>Mária Ondriašová</t>
  </si>
  <si>
    <t>057/2020_RSP</t>
  </si>
  <si>
    <t>Obecný podnik služieb Betliar, s.r.o. ,,registrovaný sociálny podnik"</t>
  </si>
  <si>
    <t>52616771</t>
  </si>
  <si>
    <t>Šafárikova</t>
  </si>
  <si>
    <t>Betliar</t>
  </si>
  <si>
    <t>049 21</t>
  </si>
  <si>
    <t xml:space="preserve">Šafárikova 67 </t>
  </si>
  <si>
    <t xml:space="preserve">049 21 </t>
  </si>
  <si>
    <t xml:space="preserve">obecbetliar@hotmail.com </t>
  </si>
  <si>
    <t xml:space="preserve">Prenájom garáží a odstavných plôch pre motorové vozidlá, ak sa popri prenájme poskytujú aj iné než základné služby spojené s prenájmom, alebo ak garáže, prípadne odstavné plochy slúžia na umiestnenie najmenej piatich vozidiel, ubytovacie služby bez poskytovania pohostinských činností, informačná činnosť - turistické informačné centrá, poskytovanie služieb osobného charakteru, čistiace a upratovacie služby, atď.  </t>
  </si>
  <si>
    <t>Ing. Ľubomír Zatroch</t>
  </si>
  <si>
    <t>061/2020_RSP</t>
  </si>
  <si>
    <t>Patricius.sk, s.r.o.</t>
  </si>
  <si>
    <t>50760815</t>
  </si>
  <si>
    <t>Rastislavova</t>
  </si>
  <si>
    <t xml:space="preserve">Košice </t>
  </si>
  <si>
    <t>Rastislavova 100</t>
  </si>
  <si>
    <t>0911484377</t>
  </si>
  <si>
    <t>patrik.knis@gmail.com</t>
  </si>
  <si>
    <t>Textílná výroba, chov vybaných druhov zvierat, výroba hračiek, vroba matracov</t>
  </si>
  <si>
    <t>Ing. Patrik Kniš</t>
  </si>
  <si>
    <t>05/2017</t>
  </si>
  <si>
    <t>062/2020_RSP</t>
  </si>
  <si>
    <t>Podnik medzitrhu práce, n.o., r.s.p.</t>
  </si>
  <si>
    <t>45738700</t>
  </si>
  <si>
    <t>Magúrska</t>
  </si>
  <si>
    <t>974 11</t>
  </si>
  <si>
    <t>Magúrska 16</t>
  </si>
  <si>
    <t>0918741030</t>
  </si>
  <si>
    <t>podnikmpno@gmail.com</t>
  </si>
  <si>
    <t>sociálna pomoc a humanitárna starostlivost, tvorba rozvoj ochana a rozvoj kultúrnych hodnôt, vzdelávanie a výchova, tvorba a ochrana životného prostredia</t>
  </si>
  <si>
    <t>Mgr. Milena Maková</t>
  </si>
  <si>
    <t xml:space="preserve">1 riaditeľ   </t>
  </si>
  <si>
    <t>03/2017</t>
  </si>
  <si>
    <t>060/2020_RSP</t>
  </si>
  <si>
    <t>SINTEGRA s.r.o.</t>
  </si>
  <si>
    <t>52752291</t>
  </si>
  <si>
    <t>Štefániková</t>
  </si>
  <si>
    <t>Štefániková 76</t>
  </si>
  <si>
    <t>0950740074</t>
  </si>
  <si>
    <t>sintegra.sro@gmail.com</t>
  </si>
  <si>
    <t>Uskutočňovanie stavieb a ich zmien, prípravné prće k realizácií stavieb, čistiace a upratovacie služby, služby starostlivosti o domácnosť a záhradu</t>
  </si>
  <si>
    <t>Stanislav Sorokáč</t>
  </si>
  <si>
    <t>11/2019</t>
  </si>
  <si>
    <t>068/2020_RSP</t>
  </si>
  <si>
    <t>Služby Kalná, s.r.o., r.s.p.</t>
  </si>
  <si>
    <t>50102419</t>
  </si>
  <si>
    <t>Červenej armády</t>
  </si>
  <si>
    <t>Kalná nad Hronom</t>
  </si>
  <si>
    <t>935 32</t>
  </si>
  <si>
    <t>Červenej armády 55</t>
  </si>
  <si>
    <t>0948073770</t>
  </si>
  <si>
    <t>socialnypodnik@kalná.eu</t>
  </si>
  <si>
    <t>Uskutočňovanie stavieb, infromačná činnosť, prevádzkovanie výdajne stravy, výroba liehu a spracovanie liehu, prenájom hnuteľných vecí, inžinierska činnosť, stavebné cenárstvo, projektovanie a konštruovanie elektrických zariadení, podnikanie v oblasti nakladania s iným ako nebezpečným odpadom,vodoinštalatérstvo a kurenárstvo, 
montáž, rekonštrukcia a údržba vyhradených technických zariadení- elektrických, murárstvo, zámočníctvo</t>
  </si>
  <si>
    <t>1/ Ing. Adela Šinková 
   2/ Ing. Ľubomíra Cesneková</t>
  </si>
  <si>
    <t>1/ konateľka
2/ konateľka</t>
  </si>
  <si>
    <t>01/2016
02/2023</t>
  </si>
  <si>
    <t>064/2020_RSP</t>
  </si>
  <si>
    <t>Sociálny podnik obce Slovinky s.r.o.</t>
  </si>
  <si>
    <t>52648532</t>
  </si>
  <si>
    <t>Slovinky</t>
  </si>
  <si>
    <t>053 40</t>
  </si>
  <si>
    <t>Slovinky 58</t>
  </si>
  <si>
    <t>0907901817</t>
  </si>
  <si>
    <t xml:space="preserve">socpodnikslovinky@gmail.com </t>
  </si>
  <si>
    <t>Sťahovacie služby, čistiace a upraovacie služby, administratívne služby, vedenie učtovníctva, prenájom hnuteľných vecí, výroba výrobkov z gumy a z plastov</t>
  </si>
  <si>
    <t>Gabriela Kopnická</t>
  </si>
  <si>
    <t>10/2019</t>
  </si>
  <si>
    <t>059/2020_RSP</t>
  </si>
  <si>
    <t>SWEET REVELATION s.r.o., r.s.p.</t>
  </si>
  <si>
    <t>44659873</t>
  </si>
  <si>
    <t>Košické Oľšany</t>
  </si>
  <si>
    <t xml:space="preserve">Košické Oľšany </t>
  </si>
  <si>
    <t>044 42</t>
  </si>
  <si>
    <t>Mlynská 25</t>
  </si>
  <si>
    <t xml:space="preserve">
0905624571</t>
  </si>
  <si>
    <t>sweetrevelation@centrum.sk</t>
  </si>
  <si>
    <t xml:space="preserve">Kúpa tovaru na účely jeho predaja konečnému spotrebiteľovi (maloobchod) alebo iným prevádzkovateľom živnosti (veľkoobchod), sprostredkovateľská činnosť v oblasti obchodu, v oblasti služieb,  oprava odevov, textilu a bytového textilu, odevná výroba, čistiace a upratovacie služby, atď. </t>
  </si>
  <si>
    <t>Ing. Anna Kratochvílová</t>
  </si>
  <si>
    <t>10/2009</t>
  </si>
  <si>
    <t>054/2020_RSP</t>
  </si>
  <si>
    <t>VEGAODEVY s. r. o.</t>
  </si>
  <si>
    <t>52740099</t>
  </si>
  <si>
    <t>A. Hlinku</t>
  </si>
  <si>
    <t>965 01</t>
  </si>
  <si>
    <t>A. Hlinku 756/20</t>
  </si>
  <si>
    <t>vega@vegaodevy.sk</t>
  </si>
  <si>
    <t>odevná a textilná výroba, oprava osobných potrieb                  a potrieb pre domácnosť</t>
  </si>
  <si>
    <t xml:space="preserve">Oľga Vencelová </t>
  </si>
  <si>
    <t>056/2020_RSP</t>
  </si>
  <si>
    <t>ZEDKO, s.r.o.</t>
  </si>
  <si>
    <t>31646654</t>
  </si>
  <si>
    <t>Zvolenská cesta</t>
  </si>
  <si>
    <t>14A</t>
  </si>
  <si>
    <t>974 05</t>
  </si>
  <si>
    <t>Zvolenská cesta 14A</t>
  </si>
  <si>
    <t>048/4161261</t>
  </si>
  <si>
    <t>zedko@zedko.sk.</t>
  </si>
  <si>
    <t>Podnikanie v oblasti nakladania s nebezpečným odpadom, podnikanie v oblasti nakladania s iným ako nebezpečným odpadom, výkup drahých kovov vrátane zlomkov za účelom ďalšieho spracovania, výkon povolania prevádzkovateľa nákladnej cestnej dopravy, atď.</t>
  </si>
  <si>
    <t xml:space="preserve">1/ Ing. Milan Štefanka            
2/ Alena Štefanková </t>
  </si>
  <si>
    <t>1/ konateľ
2/ konateľka</t>
  </si>
  <si>
    <t>1/ 05/2013 
2/ 05/2016</t>
  </si>
  <si>
    <t xml:space="preserve">065/2020_RSP </t>
  </si>
  <si>
    <t>poskytovanie spoločensky prospešnej služby tvorby ochrany životného prostredia, služby vzdelávania a výchovy</t>
  </si>
  <si>
    <t>069/2020_RSP</t>
  </si>
  <si>
    <t>Paterson Group s.r.o.</t>
  </si>
  <si>
    <t>52201660</t>
  </si>
  <si>
    <t>Železiarenská</t>
  </si>
  <si>
    <t>Košice - Šaca</t>
  </si>
  <si>
    <t>040 15</t>
  </si>
  <si>
    <t>Železiarenská 52</t>
  </si>
  <si>
    <t>0911833514</t>
  </si>
  <si>
    <t>natalia.zeleznikova@gmail.com</t>
  </si>
  <si>
    <t>Poskytovanie rýchleho občerstvenia, výroba pekárenských a cukrárskych výrobkov, čistiace a upratovacie služby, výroba nápojov, úprava nerastov, vykonávanie mimoškolskej vzdelávacej činnosti</t>
  </si>
  <si>
    <t>Natália Železníková</t>
  </si>
  <si>
    <t>070/2020_RSP</t>
  </si>
  <si>
    <t xml:space="preserve">všeobecný registrovaný sociálny podnik </t>
  </si>
  <si>
    <t xml:space="preserve"> 071/2020_RSP</t>
  </si>
  <si>
    <t>ATEKA, s.r.o.</t>
  </si>
  <si>
    <t>50644840</t>
  </si>
  <si>
    <t>Brezová</t>
  </si>
  <si>
    <t xml:space="preserve">Galanta </t>
  </si>
  <si>
    <t>924 01</t>
  </si>
  <si>
    <t>Hlavná 929</t>
  </si>
  <si>
    <t>tomas@7media.sk</t>
  </si>
  <si>
    <t>Kúpa tovaru na účely jeho predaja konečnému spotrebiteľovi (maloobchod) alebo iným prevádzkovateľom živnosti (veľkoobchod),sprostredkovateľská činnosť v oblasti služieb,   činnosť podnikateľských, organizačných a ekonomických poradcov, prieskum trhu a verejnej mienky, vykonávanie mimoškolskej vzdelávacej činnostiach, služby súvisiace so skrášľovaním tela</t>
  </si>
  <si>
    <t xml:space="preserve">Ing. Tomáš Weissensteiner </t>
  </si>
  <si>
    <t xml:space="preserve">konateľ </t>
  </si>
  <si>
    <t xml:space="preserve">01/2017
</t>
  </si>
  <si>
    <t xml:space="preserve"> 073/2020_RSP</t>
  </si>
  <si>
    <t>DRAHŇOV - služby, s.r.o., r.s.p.</t>
  </si>
  <si>
    <t>52746321</t>
  </si>
  <si>
    <t>Drahňov</t>
  </si>
  <si>
    <t>076 74</t>
  </si>
  <si>
    <t>Drahňov 167</t>
  </si>
  <si>
    <t xml:space="preserve">076  74 </t>
  </si>
  <si>
    <t>056/6395388</t>
  </si>
  <si>
    <t>drahnovsluzbysro@gmail.com</t>
  </si>
  <si>
    <t>Čiastiace a upratovacie služby, prevádzkovanie čistiarne a práčovne, dokončovacie stavebné práce pri realizácii exteriérov a interiérov, poskytovanie služieb osobného charakteru, poskytovanie služieb v poľnohospodárstve a záhradníctve, poskytovanie služieb v lesníctve a poľovníctve, atď.</t>
  </si>
  <si>
    <t>Mária Kočišová</t>
  </si>
  <si>
    <t xml:space="preserve"> 072/2020_RSP</t>
  </si>
  <si>
    <t>TVORÍME, s.r.o., r.s.p.</t>
  </si>
  <si>
    <t>52746691</t>
  </si>
  <si>
    <t>tvorimesro@gmail.com</t>
  </si>
  <si>
    <t xml:space="preserve">Uskutočňovanie stavieb a ich zmien, prípravné práce k realizácii stavby, dokončovacie stavebné práce pri realizácii exteriérov a interiérov, čistiace a upratovacie služby, organizovanie športových, kultúrnych a iných spoločenských podujatí, atď. </t>
  </si>
  <si>
    <t>Mária Bartková</t>
  </si>
  <si>
    <t xml:space="preserve"> 074/2020_RSP</t>
  </si>
  <si>
    <t>DOZA, výrobné družstvo</t>
  </si>
  <si>
    <t>36204099</t>
  </si>
  <si>
    <t>Michalovská</t>
  </si>
  <si>
    <t xml:space="preserve">Sobrance </t>
  </si>
  <si>
    <t>Michalovská 73</t>
  </si>
  <si>
    <t xml:space="preserve">073  01 </t>
  </si>
  <si>
    <t>056/6521058</t>
  </si>
  <si>
    <t>eva.dobiasova@doza.sk</t>
  </si>
  <si>
    <t xml:space="preserve">Textilná výroba a krajčírstvo: výroba pánskych, dámskych a detských odevov, textilu, doplnkov, bytového textilu, stolných textilných výrobkov pre domácnosť, spodnej bielizne, posteľného prádla, atď. </t>
  </si>
  <si>
    <t>Bc. Eva Dobiašová</t>
  </si>
  <si>
    <t xml:space="preserve"> 075/2020_RSP</t>
  </si>
  <si>
    <t xml:space="preserve">všeobecný registrovaný sociálny podnik  </t>
  </si>
  <si>
    <t>POH, s.r.o. "registrovaný sociálny podnik"</t>
  </si>
  <si>
    <t>52 713725</t>
  </si>
  <si>
    <t>Lučenecká cesta</t>
  </si>
  <si>
    <t xml:space="preserve">Zvolen  </t>
  </si>
  <si>
    <t>960 96</t>
  </si>
  <si>
    <t>Lučenecká cesta 2266/6</t>
  </si>
  <si>
    <t xml:space="preserve">960 01 </t>
  </si>
  <si>
    <t xml:space="preserve">
0907136851</t>
  </si>
  <si>
    <t>konatel@poh.sk</t>
  </si>
  <si>
    <t>Poskytovanie služieb v poľnohospodárstve a záhradníctve, Uskutočňovanie stavieb a ich zmien, Prípravné práce k realizácii stavby, Dokončovacie stavebné práce pri realizácii exteriérov a interiérov, Vykonávanie mimoškolskej vzdelávacej činnosti, atď.</t>
  </si>
  <si>
    <t>poskytovanie spoločensky prospešnej služby 
- vzdelávanie, výchova a rozvoj telesnej kultúry
- tvorba a ochrana životného prostredia a ochrana zdravia obyvateľstva</t>
  </si>
  <si>
    <t>Matej Plesník</t>
  </si>
  <si>
    <t xml:space="preserve"> 076/2020_RSP</t>
  </si>
  <si>
    <t>DEKOR GARDEN, sociálne družstvo, r.s.p.</t>
  </si>
  <si>
    <t>36030236</t>
  </si>
  <si>
    <t>Majerská cesta</t>
  </si>
  <si>
    <t xml:space="preserve">Banská Bystrica  </t>
  </si>
  <si>
    <t xml:space="preserve">Majerská cesta 73 </t>
  </si>
  <si>
    <t xml:space="preserve">lubomira.pipiskova@dekorgarden.sk </t>
  </si>
  <si>
    <t xml:space="preserve">montáž nábytkových komponentov z hotových dielcov, baliaca činnosť, sprostredkovanie v oblasti výroby, obchodu a služieb </t>
  </si>
  <si>
    <t>1/ Ing. Ľubomíra Pipíšková
2/ Ing. Martina Filadelfi</t>
  </si>
  <si>
    <t xml:space="preserve"> 1/ predseda družstva
2/ podpredseda družstva</t>
  </si>
  <si>
    <t xml:space="preserve">09/2021           09/2021 </t>
  </si>
  <si>
    <t>080/2020_RSP</t>
  </si>
  <si>
    <t>Bátovské služby, s.r.o.</t>
  </si>
  <si>
    <t>52796817</t>
  </si>
  <si>
    <t>935 03</t>
  </si>
  <si>
    <t>Bátovce 2</t>
  </si>
  <si>
    <t>0918385494</t>
  </si>
  <si>
    <t>batovskesluzby@batovce.sk</t>
  </si>
  <si>
    <t>Čistiace a upratovacie služby, práce spojené so starostlivosťou o zeleň a upratovacie práce, starostlivosť o domácnosť, prípravné práce k realizácii stavby, uskutočňovanie stavieb a aich zmien, výroba jednoduchých výrobkov z dreva, korku, slamy, prútia</t>
  </si>
  <si>
    <t>Ing. Peter Burčo</t>
  </si>
  <si>
    <t>084/2020_RSP</t>
  </si>
  <si>
    <t>GEMGAL s.r.o. Rožňava r.s.p.</t>
  </si>
  <si>
    <t>31675051</t>
  </si>
  <si>
    <t>PRIVAT FARM, Kružnianska</t>
  </si>
  <si>
    <t>Brzotín</t>
  </si>
  <si>
    <t>049 51</t>
  </si>
  <si>
    <t>Kružnianska 513</t>
  </si>
  <si>
    <t>058/7321620</t>
  </si>
  <si>
    <t>restauracia@konskydvor.sk</t>
  </si>
  <si>
    <t xml:space="preserve">prenájom nehnuteľností, poľnohospodárstvo a súvisiace služby, verejné stravovanie /reštaurácie, vinárne, kaviarne, občerstvenie, relaxačné a masérske služby, organizovanie kultúrnych a iných spoločenských podujatí, čistiace a upratovacie služby. atď.  </t>
  </si>
  <si>
    <t xml:space="preserve">MVDr.   Barnabáš  Szakall   
MVDr.   Eva   Csernoková </t>
  </si>
  <si>
    <t>07/1993                   07/1993</t>
  </si>
  <si>
    <t>077/2020_RSP</t>
  </si>
  <si>
    <t>Gergiš s.r.o.</t>
  </si>
  <si>
    <t>51157373</t>
  </si>
  <si>
    <t>Veterná</t>
  </si>
  <si>
    <t>Kollárová 85</t>
  </si>
  <si>
    <t>0911323263</t>
  </si>
  <si>
    <t>jgergisak@gmail.com</t>
  </si>
  <si>
    <t>Výroba sviečok a tieniacej techniky, výroba bižutérie a suvenírov, keramická výroba, prípravné práce k realizácii stavby, uskutočňovanie stavieb a ich zmien, kúpa tovaru na účely jeho predaja konečnému spotrebiteľovi alebo prevádzkovateľom živnosti</t>
  </si>
  <si>
    <t>Ing. Jozef Gergišák</t>
  </si>
  <si>
    <t>10/2017</t>
  </si>
  <si>
    <t>078/2020_RSP</t>
  </si>
  <si>
    <t>KASprof-SECURITY agency s.r.o, r.s.p</t>
  </si>
  <si>
    <t>36374199</t>
  </si>
  <si>
    <t>Oravské Veselé</t>
  </si>
  <si>
    <t>029 62</t>
  </si>
  <si>
    <t>Vavrečka 311             Námestovo 1088</t>
  </si>
  <si>
    <t>Vavrečka          Námestovo</t>
  </si>
  <si>
    <t>029 01</t>
  </si>
  <si>
    <t>0904932311</t>
  </si>
  <si>
    <t>info@kasprofsecurity.sk</t>
  </si>
  <si>
    <t>Strážna služba, uskutočňovanie stavieb, prenájom hnuteľných vecí, kúpa tovaru na účely jeho predaja konečnému spotrebiteľovi alebo iným prevádzkovateľom živností</t>
  </si>
  <si>
    <t>Peter Kasan</t>
  </si>
  <si>
    <t>05/2014</t>
  </si>
  <si>
    <t>085/2020_RSP</t>
  </si>
  <si>
    <t>KNK NAKO výrobné družstvo</t>
  </si>
  <si>
    <t>47211997</t>
  </si>
  <si>
    <t>Sklárska</t>
  </si>
  <si>
    <t>962 05</t>
  </si>
  <si>
    <t>Sklárska 1958</t>
  </si>
  <si>
    <t>0905 344 946</t>
  </si>
  <si>
    <t>strelec@knknako.sk</t>
  </si>
  <si>
    <t xml:space="preserve">Výroba jednoduchých výrobkov z kovu, opracovanie kovu jednoduchým spôsobom, zámočníctvo,baliace činnosti, manipulácia s tovarom, opracovanie drevnej hmoty a výroba komponentov z dreva  </t>
  </si>
  <si>
    <t xml:space="preserve">Ing. Jaroslav Střelec , CSc. Jaroslav   Střelec  </t>
  </si>
  <si>
    <t>predseda</t>
  </si>
  <si>
    <t>06/2013</t>
  </si>
  <si>
    <t>082/2020_RSP</t>
  </si>
  <si>
    <t>LIPA s.r.o.</t>
  </si>
  <si>
    <t>47634308</t>
  </si>
  <si>
    <t>Námestie osloboditeľov</t>
  </si>
  <si>
    <t>Nám. osloboditeľov 1</t>
  </si>
  <si>
    <t>0905 874 738</t>
  </si>
  <si>
    <t>reklama@lipa.sk</t>
  </si>
  <si>
    <t xml:space="preserve">Kúpa tovaru na účely jeho predaja konečnému spotrebiteľovi alebo iným prevádzkovateľom živnosti, sprostredkovateľská činnosť v oblasti obchodu a služieb, výroby, reklamné a marketingové služby, fotografické služby, </t>
  </si>
  <si>
    <t>Štefan Lipa</t>
  </si>
  <si>
    <t>01/2014</t>
  </si>
  <si>
    <t>083/2020_RSP</t>
  </si>
  <si>
    <t>MAYO tech s.r.o.</t>
  </si>
  <si>
    <t>46975691</t>
  </si>
  <si>
    <t>Súvoz</t>
  </si>
  <si>
    <t>Trenčín</t>
  </si>
  <si>
    <t>911 01</t>
  </si>
  <si>
    <t xml:space="preserve"> Trenčín </t>
  </si>
  <si>
    <t>Súvoz 732/1, Opatovská 47</t>
  </si>
  <si>
    <t xml:space="preserve">Trenčín            </t>
  </si>
  <si>
    <t>info@liberty.sk</t>
  </si>
  <si>
    <t>Kúpa tovaru na účely jeho predaja konečnému spotrebiteľovi (maloobchod) alebo iným prevádzkovateľom živnosti (veľkoobchod), sprostredkovateľská činnosť v oblasti obchodu, sprostredkovateľská činnosť v oblasti služieb a výroby, čistiace a upratovacie služby, reklamné a marketingové služby, atď.</t>
  </si>
  <si>
    <t>1/ Peter Božik                       
  2/ Ing. Martin Lipták</t>
  </si>
  <si>
    <t>01/2013
 01/2013</t>
  </si>
  <si>
    <t>086/2020_RSP</t>
  </si>
  <si>
    <t>RUPOD, s. r. o.</t>
  </si>
  <si>
    <t>52756751</t>
  </si>
  <si>
    <t>Rudňany</t>
  </si>
  <si>
    <t xml:space="preserve">Rudňany </t>
  </si>
  <si>
    <t>053 23</t>
  </si>
  <si>
    <t>Rudňany 234</t>
  </si>
  <si>
    <t xml:space="preserve">053  23 </t>
  </si>
  <si>
    <t>0908 981 602</t>
  </si>
  <si>
    <t>rupodsro@gmail.com</t>
  </si>
  <si>
    <t xml:space="preserve">Uskutočňovanie stavieb a ich zmien, prípravné práce k realizácii stavby, dokončovacie stavebné práce pri realizácii exteriérov a interiérov, správa a údržba bytového a nebytového fondu v rozsahu voľných živností, čistiace a upratovacie služby, atď. </t>
  </si>
  <si>
    <t xml:space="preserve">percentom zamestnaných znevýhodnených osôb a zraniteľných osôb </t>
  </si>
  <si>
    <t>Bc. Rastislav Neuvirth</t>
  </si>
  <si>
    <t>087/2020_RSP</t>
  </si>
  <si>
    <t>sociálny podnik bývania</t>
  </si>
  <si>
    <t>079/2020_RSP</t>
  </si>
  <si>
    <t>S&amp;J Group, s.r.o.</t>
  </si>
  <si>
    <t>48141593</t>
  </si>
  <si>
    <t>Dúbrava</t>
  </si>
  <si>
    <t>Horná Súča</t>
  </si>
  <si>
    <t>913 33</t>
  </si>
  <si>
    <t>Legionárska 6972         Inovecká 1133</t>
  </si>
  <si>
    <t>Trenčín            Trenčín</t>
  </si>
  <si>
    <t>0918566642   0905531801</t>
  </si>
  <si>
    <t xml:space="preserve">miroslav.jurica@gmail.com       mikulas.sadecky@gmail.com </t>
  </si>
  <si>
    <t>Kúpa tovaru na účely jeho predaja konečnému spotrebiteľovi alebo iným prevádzkovateľom živností, spotrebovateľská činnosť v oblasti služieb, prenájom hnuteľných vecí, administratívne služby, reklamné a marketingové služby, textílna výroba, montáž káblových zväzkov, baliace činnosti, výroba potravinárskych výrobkov</t>
  </si>
  <si>
    <t>Mikuláš Sádecký       Miroslav Jurica</t>
  </si>
  <si>
    <t>1/ konateľ 
2/ konateľ</t>
  </si>
  <si>
    <t>05/2015
11/2016</t>
  </si>
  <si>
    <t>081/2020_RSP</t>
  </si>
  <si>
    <t>sewn bag s.r.o.</t>
  </si>
  <si>
    <t>52720080</t>
  </si>
  <si>
    <t>M. Uhera</t>
  </si>
  <si>
    <t>Juhoslovanská 2a</t>
  </si>
  <si>
    <t>040 12</t>
  </si>
  <si>
    <t>0910 207 310</t>
  </si>
  <si>
    <t>sewnbag@gmail.com</t>
  </si>
  <si>
    <t>Kúpa tovaru na účely jeho predaja konečnému spotrebiteľovi alebo iným prevádzkovateľom živnosti, sprostredkovateľská činnosť v oblasti obchodu a služieb, výroby, textilná výroba, odevná výroba, spracovanie kože</t>
  </si>
  <si>
    <t>Marek Raffaj</t>
  </si>
  <si>
    <t>090/2020_RSP</t>
  </si>
  <si>
    <t>PW Logistics Slovakia s.r.o.</t>
  </si>
  <si>
    <t>44714866</t>
  </si>
  <si>
    <t>Vŕbová</t>
  </si>
  <si>
    <t xml:space="preserve">Zoltána Kodálya 767 </t>
  </si>
  <si>
    <t>0903 483 335</t>
  </si>
  <si>
    <t>pw@pwsk.sk</t>
  </si>
  <si>
    <t>Kúpa tovaru na účely jeho predaja konečnému spotrebiteľovi (maloobchod) alebo iným prevádzkovateľom živnosti (veľkoobchod), sprostredkovateľská činnosť v oblasti obchodu, služieb, výroby, administratívne služby, baliace činnosti, manipulácia s tovarom, atď.</t>
  </si>
  <si>
    <t>Marek Matonog</t>
  </si>
  <si>
    <t>04/2009</t>
  </si>
  <si>
    <t>089/2020_RSP</t>
  </si>
  <si>
    <t>ALLEGRIA KOŠICE ISP, s. r. o.</t>
  </si>
  <si>
    <t>52804542</t>
  </si>
  <si>
    <t>Hlavná 119</t>
  </si>
  <si>
    <t>040  01</t>
  </si>
  <si>
    <t>0907 995 650</t>
  </si>
  <si>
    <t>andrea.mikova444@gmail.com</t>
  </si>
  <si>
    <t xml:space="preserve">Kúpa tovaru na účely jeho predaja konečnému spotrebiteľovi (maloobchod) alebo iným prevádzkovateľom živnosti (veľkoobchod), sprostredkovateľská činnosť v oblasti obchodu, služieb, výroby, poskytovanie služieb rýchleho občerstvenia v spojení s predajom na priamu konzumáciu, atď. </t>
  </si>
  <si>
    <t>Andrea Miková</t>
  </si>
  <si>
    <t>12/2019</t>
  </si>
  <si>
    <t>088/2020_RSP</t>
  </si>
  <si>
    <t>LUDIB, s.r.o.</t>
  </si>
  <si>
    <t>47423536</t>
  </si>
  <si>
    <t>Potočná</t>
  </si>
  <si>
    <t>Báhoň</t>
  </si>
  <si>
    <t>900 84</t>
  </si>
  <si>
    <t>Potočná 42</t>
  </si>
  <si>
    <t>0918 360 657</t>
  </si>
  <si>
    <t>elbvdi@gmail.com</t>
  </si>
  <si>
    <t>Nákladná cestná doprava vykonávaná vozidlami s celkovou hmotnosťou do 3,5 t vrátane prípojného vozidla, skladovanie, čistiace a upratovacie služby, baliace činnosti, manipulácia s tovarom, kúpa tovaru na účely jeho predaja konečnému spotrebiteľovi alebo iným prevádzkovateľom živnosti</t>
  </si>
  <si>
    <t>Jozef Cichý</t>
  </si>
  <si>
    <t>09/2013</t>
  </si>
  <si>
    <t>091/2020_RSP</t>
  </si>
  <si>
    <t>Pavel MALEC s.r.o., registrovaný sociálny podnik</t>
  </si>
  <si>
    <t>51162750</t>
  </si>
  <si>
    <t>Príboj</t>
  </si>
  <si>
    <t>976 13</t>
  </si>
  <si>
    <t>Dolná 88/23</t>
  </si>
  <si>
    <t xml:space="preserve">048/4153583  0905277533   </t>
  </si>
  <si>
    <t>pavelmalec@gmail.com</t>
  </si>
  <si>
    <t xml:space="preserve">Výroba pekárskych a cukrárenských výrobkov, výroba potravinárskych výrobkov atď.  </t>
  </si>
  <si>
    <t xml:space="preserve">1/ Pavel Malec
2/ Ing. Soňa Malecová </t>
  </si>
  <si>
    <t>10/2017
11/2019</t>
  </si>
  <si>
    <t>092/2020_RSP</t>
  </si>
  <si>
    <t>Obecný podnik Kľušov, s. r. o.</t>
  </si>
  <si>
    <t>52655474</t>
  </si>
  <si>
    <t>Kľušov</t>
  </si>
  <si>
    <t xml:space="preserve">Kľušov </t>
  </si>
  <si>
    <t>086 22</t>
  </si>
  <si>
    <t xml:space="preserve">175 Kľušov </t>
  </si>
  <si>
    <t>054/4723454</t>
  </si>
  <si>
    <t>opklusov@gmail.com</t>
  </si>
  <si>
    <t>Čistiace a upratovacie služby, úprava nerastov, dobývanie rašeliny a bahna a ich úprava, dokončovacie stavebné práce pri realizácii exteriérov a interiérov, výroba nekovových minerálnych výrobkov a výrobkov z betónu, sadry a cementu, podnikanie v oblasti nakladania s iným ako nebezpečným odpadom atď.</t>
  </si>
  <si>
    <t xml:space="preserve">Ľuboš Guliga </t>
  </si>
  <si>
    <t>03/2021</t>
  </si>
  <si>
    <t>093/2020_RSP</t>
  </si>
  <si>
    <t>Bariak, s.r.o.</t>
  </si>
  <si>
    <t>44544065</t>
  </si>
  <si>
    <t>Zvolenská</t>
  </si>
  <si>
    <t>Modrý Kameň</t>
  </si>
  <si>
    <t>992 01</t>
  </si>
  <si>
    <t>Zvolenská 242/93</t>
  </si>
  <si>
    <t>0907 818 498</t>
  </si>
  <si>
    <t>bariak.dalibor@gmail.com</t>
  </si>
  <si>
    <t>Kúpa tovaru na účely jeho predaja konečnému spotrebiteľovi (maloobchod) alebo iným prevádzkovateľom živností (veľkoobchod), sprotredkovateľská činnosť v oblasti obchodu, sprostredkovateľská činnosť v oblasti služieb, ubytovacie služby bez poskytovania pohostinských činností atď.</t>
  </si>
  <si>
    <t>1/ Dalibor Bariak st.
2/ Dalibor Bariak ml.</t>
  </si>
  <si>
    <t>12/2008
11/2019</t>
  </si>
  <si>
    <t>094/2020_RSP</t>
  </si>
  <si>
    <t>JD Cleaning, s. r. o.</t>
  </si>
  <si>
    <t>52807291</t>
  </si>
  <si>
    <t>Petra Mendela</t>
  </si>
  <si>
    <t>Turany</t>
  </si>
  <si>
    <t>038 53</t>
  </si>
  <si>
    <t>Petra Mendela 1877/15</t>
  </si>
  <si>
    <t xml:space="preserve">038  53 </t>
  </si>
  <si>
    <t>0908 921 070</t>
  </si>
  <si>
    <t>jaroslav7901@gmail.com</t>
  </si>
  <si>
    <t xml:space="preserve">Kúpa tovaru na účely jeho predaja konečnému spotrebiteľovi (maloobchod) alebo iným prevádzkovateľom živnosti (veľkoobchod), služby starostlivosti o domácnosť a záhradu, čistiace a upratovacie služby, generálne a bežné čistiace (kancelárskych budov, rodinných domov alebo bytov, továrne, obchodné centra, inštitúcie), poskytovanie služieb osobného charakteru, poskytovanie služieb pre rodinu a domácnosť, atď. </t>
  </si>
  <si>
    <t>Jaroslav Dvorštiak</t>
  </si>
  <si>
    <t>095/2020_RSP</t>
  </si>
  <si>
    <t>Jana Bezegová ROBEN r.s.p.</t>
  </si>
  <si>
    <t>44686277</t>
  </si>
  <si>
    <t>podnikateľ-fyzická osoba-nezapísaný v obchodnom registri</t>
  </si>
  <si>
    <t>Rovné</t>
  </si>
  <si>
    <t xml:space="preserve"> Rovné</t>
  </si>
  <si>
    <t>067 32</t>
  </si>
  <si>
    <t>Třebíčska 2563</t>
  </si>
  <si>
    <t>066 01</t>
  </si>
  <si>
    <t>0918 590 515</t>
  </si>
  <si>
    <t>robenrsp@gmail.com</t>
  </si>
  <si>
    <t>Textilná výroba, odevná výroba, administratívne služby, sprostredkovateľská činnosť v oblasti obchodu, služieb, výroby atď.</t>
  </si>
  <si>
    <t>Jana Bezegová</t>
  </si>
  <si>
    <t>fyzická osoba - podnikateľ</t>
  </si>
  <si>
    <t>096/2020_RSP</t>
  </si>
  <si>
    <t>CROSIER r.s.p., s.r.o.</t>
  </si>
  <si>
    <t>36057096</t>
  </si>
  <si>
    <t>Kovačická ulica</t>
  </si>
  <si>
    <t xml:space="preserve">Ponická Huta </t>
  </si>
  <si>
    <t>Poniky</t>
  </si>
  <si>
    <t>976 33</t>
  </si>
  <si>
    <t>0907 857 040</t>
  </si>
  <si>
    <t>ucto1dane@gmail.com</t>
  </si>
  <si>
    <t xml:space="preserve">Kúpa tovaru na účely jeho predaja iným prevádzkovateľom živnosti (veľkoobchod) v rozsahu voľnej živnosti, kúpa tovaru na účely jeho predaja konečnému spotrebiteľovi (maloobchod) v rozsahu voľnej živnosti, sprostredkovanie obchodu a služieb v rozsahu voľnej živnosti, upratovacie práce, ubytovacie služby v rozsahu voľnej živnosti, prevádzkovanie športových zariadení, ubytovacie služby v ubytovacích zariadeniach s prevádzkovaním pohostinských činností v týchto zariadeniach, poskytovanie služieb v poľnohospodárstve a záhradníctve, poskytovanie služieb pre domácnosť, atď.     </t>
  </si>
  <si>
    <t xml:space="preserve">
1/ Ing. Peter Paško
2/ Juraj Hromada
 </t>
  </si>
  <si>
    <t xml:space="preserve">10/2011
08/2019          </t>
  </si>
  <si>
    <t>097/2020_RSP</t>
  </si>
  <si>
    <t>Lilly enviro, s.r.o.</t>
  </si>
  <si>
    <t>52807886</t>
  </si>
  <si>
    <t>Uzovské Pekľany</t>
  </si>
  <si>
    <t xml:space="preserve">Jarovnice </t>
  </si>
  <si>
    <t>080 01</t>
  </si>
  <si>
    <t xml:space="preserve">Uzovské Pekľany 68 </t>
  </si>
  <si>
    <t xml:space="preserve">080 01 </t>
  </si>
  <si>
    <t>0911 509 282</t>
  </si>
  <si>
    <t>lilly.enviro@gmail.com</t>
  </si>
  <si>
    <t>Čistiace a upratovacie práce, diagnostika kanalizačných potrubí a čistenie kanalizačných systémov, dokončovacie stavebné práce pri realizácií exteriérov a interiérov, Nákladná cestná doprava vykonávaná vozidlami s celkovou hmotnosťou do 3,5 t vrátane prípojného vozidla, Podnikanie v oblasti nakladania s iným ako nebezpečným odpadom, Skladové a pomocné činnosti v doprave, Výroba celulózy,papiera, lepenky a výrobkov z týchto materiálov, atď.</t>
  </si>
  <si>
    <t xml:space="preserve">Bc.   Alena   Gunárová </t>
  </si>
  <si>
    <t>098/2020_RSP</t>
  </si>
  <si>
    <t>CONTI-eco s.r.o.</t>
  </si>
  <si>
    <t>44069782</t>
  </si>
  <si>
    <t>Moravská cesta</t>
  </si>
  <si>
    <t>020 01</t>
  </si>
  <si>
    <t>Moravská cesta 1633/15</t>
  </si>
  <si>
    <t>0903 515 967</t>
  </si>
  <si>
    <t>contieco01@gmail.com</t>
  </si>
  <si>
    <t>Výroba odevov, oprava odevov, prenájom šijacích strojov, reklamné a marketingové služby, sprostredkovanie obchodu a služieb, maloobchod a veľkoobchod, drobné stavebné úpravy</t>
  </si>
  <si>
    <t>Ing. Jozef Buček</t>
  </si>
  <si>
    <t>04/2008</t>
  </si>
  <si>
    <t>101/2020_RSP</t>
  </si>
  <si>
    <t>DADAVIK s.r.o.</t>
  </si>
  <si>
    <t>52832031</t>
  </si>
  <si>
    <t>Štúrova</t>
  </si>
  <si>
    <t>102/2020_RSP</t>
  </si>
  <si>
    <t>105/2020_RSP</t>
  </si>
  <si>
    <t>GASTRODOM SPIŠ s.r.o.</t>
  </si>
  <si>
    <t>50712373</t>
  </si>
  <si>
    <t>Medza</t>
  </si>
  <si>
    <t xml:space="preserve">
Spišská Nová Ves 
</t>
  </si>
  <si>
    <t>T. Vansovej 1286/1</t>
  </si>
  <si>
    <t>0911 397 139</t>
  </si>
  <si>
    <t>riaditel@rozvojspisa.sk</t>
  </si>
  <si>
    <t xml:space="preserve">
Poskytovanie služieb rýchleho občerstvenia v spojení s predajom na priamu konzumáciu, Pohostinská činnosť a výroba hotových jedál určených na priamu spotrebu mimo prevádzkových priestorov, organizovanie kultúrnych a iných spoločenských podujatí,sprostredkovateľská činnosť v oblasti služieb atď. 
</t>
  </si>
  <si>
    <t>Mgr. Jozef Kačenga</t>
  </si>
  <si>
    <t>100/2020_RSP</t>
  </si>
  <si>
    <t>CHANGE COMPUTER s.r.o.</t>
  </si>
  <si>
    <t>46532617</t>
  </si>
  <si>
    <t>Nedožerská cesta</t>
  </si>
  <si>
    <t>971 01</t>
  </si>
  <si>
    <t xml:space="preserve">Nedožerská cesta 2 </t>
  </si>
  <si>
    <t>0903 276 293</t>
  </si>
  <si>
    <t>choleva@changecomputer.sk</t>
  </si>
  <si>
    <t>Kúpa tovaru na účely jeho predaja konečnému spotrebiteľovi (maloobchod) alebo iným prevádzkovateľom živnotí (veľkoobchod), počítačové služby, oprava a údržba elektronických registračných pokladníc, reklamné marketingové služby, prenájom nehnuteľností spojený s poskytovaním iných než základných služieb spojených prenájmom atď.</t>
  </si>
  <si>
    <t>Ing. Alfréd Choleva</t>
  </si>
  <si>
    <t>02/2012</t>
  </si>
  <si>
    <t>103/2020_RSP</t>
  </si>
  <si>
    <t>MASÁŽE s.r.o.</t>
  </si>
  <si>
    <t>44638400</t>
  </si>
  <si>
    <t>Fraňa Kráľa</t>
  </si>
  <si>
    <t xml:space="preserve">prevádzka 1 Zimná 102 prevádzka 2 Šarárikovo námestie 3 </t>
  </si>
  <si>
    <t>0908 067 768</t>
  </si>
  <si>
    <t>frantisekkovacik5@gmail.com</t>
  </si>
  <si>
    <t>prevádzkovanie zariadení slúžiacich na regeneráciu a rekondíciu, masérske služby, administratívne služby atď.</t>
  </si>
  <si>
    <t>Štefánia Neuvirthová</t>
  </si>
  <si>
    <t>01/2018</t>
  </si>
  <si>
    <t>099/2020_RSP</t>
  </si>
  <si>
    <t>M-PROMEX, s.r.o.</t>
  </si>
  <si>
    <t>36379034</t>
  </si>
  <si>
    <t>Kukučínova</t>
  </si>
  <si>
    <t>024 01</t>
  </si>
  <si>
    <t>Kukučínova 2599</t>
  </si>
  <si>
    <t>0903 827 833</t>
  </si>
  <si>
    <t>mpromex@mpromex.sk</t>
  </si>
  <si>
    <t>Vydavateľská činnosť, sprostredkovanie obchodu, maloobchod v rozshau voľných živností, reklamné činnosti, textílna výroba, organizovanie vzdelávacích podujatí, sprostredkovanie zamestnania za úhradu atď.</t>
  </si>
  <si>
    <t>1/ PhDr. Jozef Pauk, PhD.
2/ Mgr. Jozef Pauk</t>
  </si>
  <si>
    <t>07/2004
09/2011</t>
  </si>
  <si>
    <t>104/2020_RSP</t>
  </si>
  <si>
    <t>Obecné služby Budmerice s. r. o.</t>
  </si>
  <si>
    <t>52389880</t>
  </si>
  <si>
    <t>Budmerice </t>
  </si>
  <si>
    <t>900 86</t>
  </si>
  <si>
    <t>Budmerice 525</t>
  </si>
  <si>
    <t>osbudmerice@gmail.com</t>
  </si>
  <si>
    <t>Prípravné práce k realizácii stavby, uskutočňovanie stavieb a ich zmien, dokončovacie stavebné práce pri realizácii exteriérov a interiérov, diagnostika kanalizačných potrubí a čistenie kanalizačných systémov, čistiace a upratovacie služby, oprava osobných potrieb a potrieb pre domácnosť, prevádzkovanie výdajne stravy, atď.</t>
  </si>
  <si>
    <t>PhDr. Jozef Savkuliak</t>
  </si>
  <si>
    <t>106/2020_RSP</t>
  </si>
  <si>
    <t>MH ASIST, s. r. o.</t>
  </si>
  <si>
    <t>52952355</t>
  </si>
  <si>
    <t>Partizánska</t>
  </si>
  <si>
    <t>Partizánska 1859/33</t>
  </si>
  <si>
    <t xml:space="preserve">038 53 </t>
  </si>
  <si>
    <t>mh.asist@gmail.com</t>
  </si>
  <si>
    <t>Poskytovanie služieb v lesníctve a poľovníctve, technická a technologická podpora: servis údržba a dodávka strojných zariadení, komplxné upratovacie, dezinfekčné a čistiace práce bytových a nebytových priestorov, konzultačné a poradenské služby v obchode, službácha a tovarov - ich následné zabezpečenie, konzultácie, dodávka a servis komunálnej a lesnej techniky</t>
  </si>
  <si>
    <t xml:space="preserve">Miloš Hlavatý </t>
  </si>
  <si>
    <t>02/2020</t>
  </si>
  <si>
    <t>107/2020_RSP</t>
  </si>
  <si>
    <t>Minifarma s. r. o.</t>
  </si>
  <si>
    <t>47024178</t>
  </si>
  <si>
    <t>Lubina</t>
  </si>
  <si>
    <t>916 12</t>
  </si>
  <si>
    <t>821 Lubina</t>
  </si>
  <si>
    <t xml:space="preserve">916 12  </t>
  </si>
  <si>
    <t>ahoj@minifarma.sk</t>
  </si>
  <si>
    <t>Poskytovanie služieb súvisiacich so starostlivosťou o zvieratá, vykonávanie mimoškolskej vzdelávacej činnosti, organizovanie kultúrnych a iných spoločenských podujatí, poskytovanie služieb rýchleho občerstvenia v spojení s predajom na priamu konzumáciu, výroba bižutérie a suvenírov, atď.</t>
  </si>
  <si>
    <t>percentom zamestnaných znevýhodnených osôb a zraniteľných osôb 
poskytovanie spoločensky prospešnej služby
- tvorba, rozvoj, ochrana, obnova a prezentácia duchovných a kultúrnych hodnôt
- vzdelávanie, výchova a rozvoj telesnej kultúry</t>
  </si>
  <si>
    <t xml:space="preserve">1/ Anton Ježík                    
2/ Ing. Katarína Ježíková </t>
  </si>
  <si>
    <t>1/ 02/2013 
2/ 07/2014</t>
  </si>
  <si>
    <t>109/2020_RSP</t>
  </si>
  <si>
    <t>Sociálny podnik Toporec, s. r. o.</t>
  </si>
  <si>
    <t>52541568</t>
  </si>
  <si>
    <t>Námestie sv. Michala</t>
  </si>
  <si>
    <t>Toporec</t>
  </si>
  <si>
    <t>059 95</t>
  </si>
  <si>
    <t>Námestie sv. Michala 76/2</t>
  </si>
  <si>
    <t xml:space="preserve">059 95 </t>
  </si>
  <si>
    <t>052/458 40 46</t>
  </si>
  <si>
    <t>socpodtoporec@gmail.com</t>
  </si>
  <si>
    <t>Prípravné práce k realizácii stavby, dokončovacie stavebné práce pri realizácii exteriérov a interiérov, uskutočňovanie stavieb a ich zmien, organizovanie športových, kultúrnych a iných spoločenkých podujatí, prevádzkovanie čistiarne a práčovne, atď.</t>
  </si>
  <si>
    <t xml:space="preserve">Gustáv Pompa </t>
  </si>
  <si>
    <t>110/2020_RSP</t>
  </si>
  <si>
    <t>PVC Obaly s.r.o.</t>
  </si>
  <si>
    <t>52792153</t>
  </si>
  <si>
    <t>Ligetská</t>
  </si>
  <si>
    <t>Handlová</t>
  </si>
  <si>
    <t>972 51</t>
  </si>
  <si>
    <t>Ligetská 1193/4</t>
  </si>
  <si>
    <t>0905 350 104</t>
  </si>
  <si>
    <t>pvcobaly@gmail.com</t>
  </si>
  <si>
    <t>Kúpa tovaru na učely jeho predaja konečnému spotrebiteľovi (maloobchod) alebo iným prevádzkovateľom živnosti (veľkoobchod), výroba výrobkov z gumy a výrobkov z plastov, výroba skla, výrobkov zo skla a ich úprava, výroba zdravotníckych pomôcok, výroba bižutérie a suvenírov, atď.</t>
  </si>
  <si>
    <t xml:space="preserve">Ing. Juraj Sokolovský </t>
  </si>
  <si>
    <t>111/2020_RSP</t>
  </si>
  <si>
    <t>PE BONUM s.r.o.</t>
  </si>
  <si>
    <t>52932133</t>
  </si>
  <si>
    <t>Štefana Moyzesa</t>
  </si>
  <si>
    <t>Banská Štiavnica</t>
  </si>
  <si>
    <t>969 01</t>
  </si>
  <si>
    <t>Bzenica 196/197</t>
  </si>
  <si>
    <t>Bzenica</t>
  </si>
  <si>
    <t>966 01</t>
  </si>
  <si>
    <t>0905 281 015</t>
  </si>
  <si>
    <t>pebonum@gmail.com</t>
  </si>
  <si>
    <t>Chov vybraných druhov zvierat, poskytovanie služieb v poľnohospodárstve a zahradníctve, poskytovanie služieb súvisiacich so starostlivosťou o zvieratá, poskytovanie služieb v lesníctvea poľovníctve, úprava nerastov, dobývanie rašeliny a bahna a ich úprava, výroba potravinárskych výrobkov, atď.</t>
  </si>
  <si>
    <t>1/ Mgr. Norbert Ďurdík</t>
  </si>
  <si>
    <t>112/2020_RSP</t>
  </si>
  <si>
    <t>BoGo bus s.r.o.</t>
  </si>
  <si>
    <t>510 16842</t>
  </si>
  <si>
    <t>Nováky</t>
  </si>
  <si>
    <t>972 71</t>
  </si>
  <si>
    <t>Hviezdoslavova 10/1</t>
  </si>
  <si>
    <t>0905 298 275</t>
  </si>
  <si>
    <t>gogola.michal@gmail.com</t>
  </si>
  <si>
    <t xml:space="preserve">Organizovanie športových, kultúrnych a iných spoločenských podujatí, prevádzkovanie kultúrnych, spoločenských a zábavných zariadení, poskytovanie služieb osobného charakteru, prevádzkovateľ osobnej cestnej dopravy, ubytovacie služby bez poskytovania pohostinských činností, čistiace a upratovacie služby, prevádzkovanie športových zariadení a zariadení slúžiacich na regeneráciu a rekondíciu, pohostinská činnosť a výroba hotových jedál pre výdajne, atď.  </t>
  </si>
  <si>
    <t>1/ Juraj Bobok
2/ Michal Gogola</t>
  </si>
  <si>
    <t>04/2018
07/2017</t>
  </si>
  <si>
    <t>116/2020_RSP</t>
  </si>
  <si>
    <t>DADAVIK TRADE s.r.o.</t>
  </si>
  <si>
    <t>52871401</t>
  </si>
  <si>
    <t xml:space="preserve">Varšavská </t>
  </si>
  <si>
    <t>Košice - mestská časť Sídlisko Ťahanovce</t>
  </si>
  <si>
    <t>040 13</t>
  </si>
  <si>
    <t>Košice I</t>
  </si>
  <si>
    <t>117/2020_RSP</t>
  </si>
  <si>
    <t>118/2020_RSP</t>
  </si>
  <si>
    <t>Chminianske Jakubovany s.r.o.</t>
  </si>
  <si>
    <t>52854833</t>
  </si>
  <si>
    <t>Chminianske Jakubovany</t>
  </si>
  <si>
    <t>082 33</t>
  </si>
  <si>
    <t>119/2020_RSP</t>
  </si>
  <si>
    <t>114/2020_RSP</t>
  </si>
  <si>
    <t>Obecný podnik Vinica, s.r.o.</t>
  </si>
  <si>
    <t>52800032</t>
  </si>
  <si>
    <t>Cesta Slobody</t>
  </si>
  <si>
    <t>Vinica</t>
  </si>
  <si>
    <t>991 28</t>
  </si>
  <si>
    <t>Školská 1715</t>
  </si>
  <si>
    <t>0940 494 494</t>
  </si>
  <si>
    <t>podnik@vinica.sk</t>
  </si>
  <si>
    <t xml:space="preserve">kúpa tovaru na účely jeho predaja konečnému spotrebiteľovi (maloobchod) alebo iným prevádzkovateľom živnosti (veľkoobchod), sprostredkovateľská činnosť v oblasti obchodu, služieb, výroby, prípravné práce k realizácii stavby, uskutočňovanie stavieb a ich zmien, dokončovacie stavebné práce pri realizácii exterérov a interiérov, poskytovanie služieb v poľnohospodárstve a záhradníctve, poskytovanie služieb v lesníctve a poľovníctve výroba jednoduchých výrobkov z dreva, korku, slamy, prútia a ich úprava, oprava a údržba, čistiace a upratovacie služby, atď.
   </t>
  </si>
  <si>
    <t xml:space="preserve">1/ Ing.   Kristián Baksa 
2/ Ing.   Michal  Kušický </t>
  </si>
  <si>
    <t>01/2020
01/2020</t>
  </si>
  <si>
    <t>120/2020_RSP</t>
  </si>
  <si>
    <t>SERVIS DpH, s. r. o., r. s. p.</t>
  </si>
  <si>
    <t>52809528</t>
  </si>
  <si>
    <t>Družstevná pri Hornáde</t>
  </si>
  <si>
    <t>044 31</t>
  </si>
  <si>
    <t>Hlavná 40</t>
  </si>
  <si>
    <t>0911 868 261</t>
  </si>
  <si>
    <t>obec@druzstevna.sk</t>
  </si>
  <si>
    <t>Prevádzkovanie pohrebiska, poskytovanie služieb v poľnohospodárstve a záhradníctve, výroba jednoduchých výrobkov z dreva, korku, slamy, prútia a ich úprava, oprava a údržba, výroba nekovových minerálnych výrobkov a výrobkov z betónu, sádry a cementu, skladovanie a pomocné činnosti v doprave</t>
  </si>
  <si>
    <t>Ing. Ján Juhás </t>
  </si>
  <si>
    <t>115/2020_RSP</t>
  </si>
  <si>
    <t>STAVJAM s.r.o.</t>
  </si>
  <si>
    <t>36323861</t>
  </si>
  <si>
    <t>Na doline</t>
  </si>
  <si>
    <t xml:space="preserve">Čachtice </t>
  </si>
  <si>
    <t>916 21</t>
  </si>
  <si>
    <t>Malinovského 878</t>
  </si>
  <si>
    <t xml:space="preserve">916 21 </t>
  </si>
  <si>
    <t>stavjam.cachtice@gmail.com</t>
  </si>
  <si>
    <t>výkon činnosti stavebného dozoru - pozemné stavby, uskutočňovanie stavieb a ich zmien, vedenie účtovníctva, činnosť účtovného a ekonomického poradenstva, záhradnícke práce - výsadba, údržba, kosenie zelene a trávnatých plôch, kúpa tovaru na účely jeho predaja iným prevádzkovateľom živnosti (veľkoobchod) v rozsahu voľnej živnosti, kúpa tovaru na účely jeho predaja konečnému spotrebiteľovi (maloobchod) v rozsahu voľnej živnosti, sprostredkovateľská činnosť v rozsahu voľnej živnosti, prenájom strojov, prístrojov a zariadení, atď.</t>
  </si>
  <si>
    <t xml:space="preserve">1/ Želmíra   Jamrichová 
2/ Igor   Jamrich  </t>
  </si>
  <si>
    <t>09/2019
05/2002</t>
  </si>
  <si>
    <t>113/2020_RSP</t>
  </si>
  <si>
    <t>VYGAST s.r.o.</t>
  </si>
  <si>
    <t>51752204</t>
  </si>
  <si>
    <t>Nemčianska cesta</t>
  </si>
  <si>
    <t>Nemce</t>
  </si>
  <si>
    <t>Zvolenská cesta 46</t>
  </si>
  <si>
    <t>0914 700 948</t>
  </si>
  <si>
    <t>info@vygast.sk</t>
  </si>
  <si>
    <t xml:space="preserve">Textilná výroba, sprostredkovateľská činnosť v oblasti obchodu, služieb, výroby , kúpa tovaru na účely jeho predaja konečnému spotrebiteľovi (maloobchod) alebo iným prevádzkovateľom živnosti (veľkoobchod), Výskum a vývoj v oblasti prírodných, technických, spoločenských a humanitných vied, Administratívne služby, Vedenie účtovníctva, Reklamné a marketingové služby, prieskum trhu a verejnej mienky, Finančný lízing , atď.
   </t>
  </si>
  <si>
    <t xml:space="preserve">1/ Bc.   Radoslav Nemček 
2/ Klaudia   Kuzmová </t>
  </si>
  <si>
    <t>06/2018
06/2018</t>
  </si>
  <si>
    <t>121/2020_RSP</t>
  </si>
  <si>
    <t>Porubské služby s.r.o.</t>
  </si>
  <si>
    <t>52886191</t>
  </si>
  <si>
    <t xml:space="preserve">Kamenná Poruba </t>
  </si>
  <si>
    <t>013 14</t>
  </si>
  <si>
    <t>Hlavná 136/159</t>
  </si>
  <si>
    <t>0911 498 332
041/5498332</t>
  </si>
  <si>
    <t>porubskesluzby@gmail.com</t>
  </si>
  <si>
    <t xml:space="preserve">Prípravné práce k realizácii stavby, uskutočňovanie stavieb a ich zmien, dokončovacie stavebné práce pri realizácii exteriérov a interiérov, podnikanie v oblasti nakladania s iným ako nebezpečným odpadom, čistiace a upratovacie služby, poskytovanie služieb osobného charakteru, atď.   </t>
  </si>
  <si>
    <t xml:space="preserve">Ing. Pavol Sandanus </t>
  </si>
  <si>
    <t>122/2020_RSP</t>
  </si>
  <si>
    <t>RENITEX, s. r. o.</t>
  </si>
  <si>
    <t>36346551</t>
  </si>
  <si>
    <t>Morovnianska cesta 1866</t>
  </si>
  <si>
    <t>0905 331 546</t>
  </si>
  <si>
    <t>renitex@slovanet.sk</t>
  </si>
  <si>
    <t>Výroba konfekčného textilného tovaru v rozsahu voľných živností, maloobchod v rozsahu voľných živností, veľkoobchod v rozsahu voľných živností, sprostredkovateľská činnosť v rozsahu voľných živností, atď.</t>
  </si>
  <si>
    <t>Marta Mondeková</t>
  </si>
  <si>
    <t>08/2005</t>
  </si>
  <si>
    <t>123/2020_RSP</t>
  </si>
  <si>
    <t>Obecný podnik obchodu a služieb Úľany nad Žitavou s.r.o.</t>
  </si>
  <si>
    <t>52937003</t>
  </si>
  <si>
    <t>Úľany nad Žitavou</t>
  </si>
  <si>
    <t>941 03</t>
  </si>
  <si>
    <t>Hlavná 51</t>
  </si>
  <si>
    <t xml:space="preserve">941 03 </t>
  </si>
  <si>
    <t>0903 380 126</t>
  </si>
  <si>
    <t>konatel@ulanynadzitavou.sk</t>
  </si>
  <si>
    <t xml:space="preserve">Čistiace a upratovacie služby, podnikanie v oblasti nakladania s iným ako nebezpečným odpadom, uskutočňovanie stavieb a ich zmien, prípravné práce k realizácii stavby, dokončovacie stavebné práce pri realizácii exteriérov a interiérov, prenájom nehnuteľností spojených s poskytovaním iných než základných služieb spojených s prenájmom, správa a údržba bytového a nebytového fondu v rozsahu voľnej živnosti, prevádzkovanie čistiarní a práčovne, nákladná doprava vykonávaná vozidlami s celkovou hmotnosťou do 3,5 t vrátane prídavného vozíka  atď.  </t>
  </si>
  <si>
    <t>Ing. Rudolf Frýželka</t>
  </si>
  <si>
    <t>08/2020</t>
  </si>
  <si>
    <t>124/2020_RSP</t>
  </si>
  <si>
    <t>125/2020_RSP</t>
  </si>
  <si>
    <t>126/2020_RSP</t>
  </si>
  <si>
    <t>Inžiniering MH, s.r.o.</t>
  </si>
  <si>
    <t>44406797</t>
  </si>
  <si>
    <t>Centrum</t>
  </si>
  <si>
    <t>017 01</t>
  </si>
  <si>
    <t>Centrum 2304</t>
  </si>
  <si>
    <t>0903 885 610</t>
  </si>
  <si>
    <t>inziniering@gmail.com</t>
  </si>
  <si>
    <t xml:space="preserve">vykonávanie činnosti stavebného dozoru, vykonávanie činnosti koordinátora bezpečnosti, sprostredkovateľská činnosť v oblasti obchodu, sprostredkovateľská činnosť v oblasti služieb, sprostredkovateľská činnosť v oblasti výroby, atď.  </t>
  </si>
  <si>
    <t>Ing. Michal Hrkota</t>
  </si>
  <si>
    <t>128/2020_RSP</t>
  </si>
  <si>
    <t>LASY, s. r. o.</t>
  </si>
  <si>
    <t>36766721</t>
  </si>
  <si>
    <t>Hrdinov SNP</t>
  </si>
  <si>
    <t>Hrdinov SNP 1712/6</t>
  </si>
  <si>
    <t>0908 596 731</t>
  </si>
  <si>
    <t>lasy@lasy.sk</t>
  </si>
  <si>
    <t>Sprostredkovateľská činnosť v rozsahu voľnej živnosti, prenájom motorových vozidiel, výskum trhu a verejnej mienky, vydavateľská činnosť, zásielkový predaj, taxislužba, fotografické služby</t>
  </si>
  <si>
    <t>Tomáš Lašček</t>
  </si>
  <si>
    <t>129/2020_RSP</t>
  </si>
  <si>
    <t>novoza, s. r. o.</t>
  </si>
  <si>
    <t>52992098</t>
  </si>
  <si>
    <t>Sad SNP</t>
  </si>
  <si>
    <t>010 01</t>
  </si>
  <si>
    <t>Sad SNP 669/6</t>
  </si>
  <si>
    <t>0950 654 525</t>
  </si>
  <si>
    <t>rozvojbyvania@gmail.com</t>
  </si>
  <si>
    <t>Sťahovacie služby, čistiace a upratovacie služby, sprostredkovateľská činnosť v oblasti obchodu, služieb, výroby, organizovanie športových, kultúrnych a iných spoločenských podujatí, prenájom hnuteľných vecí, poskytovanie služieb osobného charakteru</t>
  </si>
  <si>
    <t>Dušan Čimbora , M.A.</t>
  </si>
  <si>
    <t>127/2020_RSP</t>
  </si>
  <si>
    <t>Služby Šarišské Čierne, s.r.o.</t>
  </si>
  <si>
    <t>52988082</t>
  </si>
  <si>
    <t>Šarišské Čierne</t>
  </si>
  <si>
    <t>086 37</t>
  </si>
  <si>
    <t>Šarišské Čierne 81</t>
  </si>
  <si>
    <t>0911 532 649</t>
  </si>
  <si>
    <t>buvalicandrej@gmail.com</t>
  </si>
  <si>
    <t>Poskytovanie služieb v poľnohospodárstve, záhradníctve, lesníctve, poľovníctve, chov vybraných druhov zvierat, čistiace a ubytovacie služby, výroba sviečok a tieniacej techniky, výroba bižutérie a suvenírov, výroba hudobných nástrojov,výroba hračiek a hier, metiel, kief a maliarskeho náradia, prípravné práce k realizácii stavby, atď.</t>
  </si>
  <si>
    <t>Mgr. Andrej Buvalič</t>
  </si>
  <si>
    <t>131/2020_RSP</t>
  </si>
  <si>
    <t>Jumilso, s. r. o.</t>
  </si>
  <si>
    <t>52991148</t>
  </si>
  <si>
    <t>Štefánikova</t>
  </si>
  <si>
    <t>Štefánikova 5</t>
  </si>
  <si>
    <t>0905 317 940</t>
  </si>
  <si>
    <t>jumilso@gmail.com</t>
  </si>
  <si>
    <t>Kúpa tovaru na účely jeho predaja konečnému spotrebiteľovi (maloobchod) alebo iným prevádzkovateľom živnosti (veľkoobchod), sprostredkovateľská činnosť v oblasti obchodu, sprostredkovateľská činnosť v oblasti služieb, sprostredkovateľská činnosť v oblasti výroby, služby starostlivosti o domácnosť a záhradu, atď.</t>
  </si>
  <si>
    <t xml:space="preserve">Ing. Miloš Juhás </t>
  </si>
  <si>
    <t>132/2020_RSP</t>
  </si>
  <si>
    <t>SEMY s.r.o. registrovaný sociálny podnik</t>
  </si>
  <si>
    <t>53033370</t>
  </si>
  <si>
    <t>Novoveská cesta</t>
  </si>
  <si>
    <t>054 01</t>
  </si>
  <si>
    <t>130/2020_RSP</t>
  </si>
  <si>
    <t>SUPA group s.r.o.</t>
  </si>
  <si>
    <t>53005538</t>
  </si>
  <si>
    <t>Vladina</t>
  </si>
  <si>
    <t>027 44</t>
  </si>
  <si>
    <t>Vladina 862</t>
  </si>
  <si>
    <t>0918 537 375</t>
  </si>
  <si>
    <t>slnieckotvrdosin@gmail.com</t>
  </si>
  <si>
    <t>Prípravné práce k realizácií stavby, dokončovacie stavebné práce pri realizácií exterierov a interierov, kúpa tovaru na účely jeho predaja konečnému spotrebiteľovi (maloobchod) alebo iným prevádzkovateľom živností (veľkoobchod), administratívne služby, poskytovanie sociálnych služieb</t>
  </si>
  <si>
    <t>Alexandra Šulíková
Patrik Šulík</t>
  </si>
  <si>
    <t>03/2020
03/2020</t>
  </si>
  <si>
    <t>133/2020_RSP</t>
  </si>
  <si>
    <t>Unicarback Slovakia, s. r. o.</t>
  </si>
  <si>
    <t>53027175</t>
  </si>
  <si>
    <t>Fraňa Mráza</t>
  </si>
  <si>
    <t>Fraňa Mráza 624</t>
  </si>
  <si>
    <t xml:space="preserve">010  01 </t>
  </si>
  <si>
    <t>0948 138 877</t>
  </si>
  <si>
    <t>info@unicarback.sk</t>
  </si>
  <si>
    <t xml:space="preserve">Poskytovanie služieb v poľnohospodárstve a záhradníctve, služby starostlivosti o domácnosť a záhradu, čistiace a upratovacie služby, atď.   </t>
  </si>
  <si>
    <t xml:space="preserve">Martin Novák </t>
  </si>
  <si>
    <t>135/2020_RSP</t>
  </si>
  <si>
    <t>Dr. DENY r.s.p. spol. s r.o.</t>
  </si>
  <si>
    <t>53027531</t>
  </si>
  <si>
    <t>Školská</t>
  </si>
  <si>
    <t xml:space="preserve">Svätý Peter </t>
  </si>
  <si>
    <t>946 57</t>
  </si>
  <si>
    <t>Školská 55</t>
  </si>
  <si>
    <t>0911 220 081</t>
  </si>
  <si>
    <t>kandy@kandy.sk</t>
  </si>
  <si>
    <t xml:space="preserve">Výroba pekárskych a cukrárskych výrobkov, Sprostredkovateľská činnosť v oblasti obchodu, služieb, výroby,  Kúpa tovaru na účely jeho predaja konečnému spotrebiteľovi (maloobchod) alebo iným prevádzkovateľom živnosti (veľkoobchod) 
  </t>
  </si>
  <si>
    <t xml:space="preserve">JUDr.   Jaroslav   Dékány </t>
  </si>
  <si>
    <t>134/2020_RSP</t>
  </si>
  <si>
    <t>ABB Group, spol. s r. o.</t>
  </si>
  <si>
    <t>52852377</t>
  </si>
  <si>
    <t>Horné Semerovce</t>
  </si>
  <si>
    <t xml:space="preserve">Horné Semerovce </t>
  </si>
  <si>
    <t>935 84</t>
  </si>
  <si>
    <t xml:space="preserve">Horné Semerovce   146 </t>
  </si>
  <si>
    <t xml:space="preserve">935 84 </t>
  </si>
  <si>
    <t>0908 230 427</t>
  </si>
  <si>
    <t>abb.group@yahoo.com</t>
  </si>
  <si>
    <t>Kúpa tovaru na účely jeho predaja konečnému spotrebiteľovi (maloobchod) alebo iným prevádzkovateľom živnosti (veľkoobchod), Poskytovanie obslužných služieb pri kultúrnych a iných spoločenských podujatiach, Čistiace a upratovacie služby, Poskytovanie služieb rýchleho občerstvenia v spojení s predajom na priamu konzumáciu, atď.</t>
  </si>
  <si>
    <t xml:space="preserve">1/ PaedDr.   Tibor   Balogh  
2/Mgr.   Csaba   Balogh  </t>
  </si>
  <si>
    <t>02/2020
02/2020</t>
  </si>
  <si>
    <t>143/2020_RSP</t>
  </si>
  <si>
    <t>HAS centrum, s.r.o.</t>
  </si>
  <si>
    <t>36325520</t>
  </si>
  <si>
    <t xml:space="preserve">Prievidza </t>
  </si>
  <si>
    <t xml:space="preserve">Nedožerská cesta   7 </t>
  </si>
  <si>
    <t>0905 324 363</t>
  </si>
  <si>
    <t>hascentrum@hascentrum.sk</t>
  </si>
  <si>
    <t xml:space="preserve">Školiaca činnosť v oblasti používania dýchacej techniky, školiaca činnosť v oblasti civilnej obrany, výchova a vzdelávanie v oblasti bezpečnosti práce, výkon činnosti technika požiarnej ochrany, oprava a údržba dýchacej techniky v rozsahu voľných činností, opravy, údržba a revízie záchranárskej techniky v rozsahuvoľných činností, atď. </t>
  </si>
  <si>
    <t>1/ Ing. Igor Janáč      
2/Otília Janáčová</t>
  </si>
  <si>
    <t>1/konateľ    2/konateľka</t>
  </si>
  <si>
    <t>9/2002</t>
  </si>
  <si>
    <t>148/2020_RSP</t>
  </si>
  <si>
    <t>IPATEX, s.r.o.</t>
  </si>
  <si>
    <t>45633118</t>
  </si>
  <si>
    <t>Za Havlovci</t>
  </si>
  <si>
    <t>031 01</t>
  </si>
  <si>
    <t>Za Havlovci 1814</t>
  </si>
  <si>
    <t>0905 928 895</t>
  </si>
  <si>
    <t>ipa@vysivanie-lm.sk</t>
  </si>
  <si>
    <t>Textilná výroba, odevná výroba, kúpa tovaru na účely jeho predaja konečnému spotrebiteľovi (maloobchod) alebo iným prevádzkovateľom živnosti (veľkoobchod), sprostredkovateľská činnosť v oblasti obchodu, reklamné a marketingové služby, atď.</t>
  </si>
  <si>
    <t xml:space="preserve">Milan   Kögel </t>
  </si>
  <si>
    <t>7/2010</t>
  </si>
  <si>
    <t>150/2020_RSP</t>
  </si>
  <si>
    <t>IZONES, s.r.o.</t>
  </si>
  <si>
    <t>36829251</t>
  </si>
  <si>
    <t>Ulica Ľ. Ondreja</t>
  </si>
  <si>
    <t>17A</t>
  </si>
  <si>
    <t>Ulica Ľ. Ondreja 17A/1905</t>
  </si>
  <si>
    <t>0918 844 900</t>
  </si>
  <si>
    <t>izonessk@gmail.com</t>
  </si>
  <si>
    <t>Maloobchod v rozsahu voľných živností, veľkoobchod v rozsahu voľných živností, sprostredkovanie obchodu v rozsahu voľných živností, maliarske, natieračské práce, vykonávanie tenkostenných omietok stierkovaním, lešenárske práce - montáž a demontáž lešenia, atď.</t>
  </si>
  <si>
    <t>Jaroslav Šimko</t>
  </si>
  <si>
    <t>09/2007</t>
  </si>
  <si>
    <t>140/2020_RSP</t>
  </si>
  <si>
    <t xml:space="preserve">integračný podnik </t>
  </si>
  <si>
    <t>Joyell s.r.o.</t>
  </si>
  <si>
    <t>50811282</t>
  </si>
  <si>
    <t>Podzámocká</t>
  </si>
  <si>
    <t>972 01</t>
  </si>
  <si>
    <t>Hurbanovo námestie 1458/46</t>
  </si>
  <si>
    <t>0903 803 306</t>
  </si>
  <si>
    <t xml:space="preserve">info@joyell.sk </t>
  </si>
  <si>
    <t>Vydávanie kníh, periodík a iné nakladaľské činnosti, vydavateľská činnosť, polygrafická výroba a knihárske práce, reklamné a marketingové služby, prieskum trhu a verejnej mienky, vykonávanie mimoškolskej vzdelávacej činnosti, tvorivé, emelecké a zábavné činnosti, činnosti členských organizácií, sociálna práca bez ubytovania</t>
  </si>
  <si>
    <t>Ing. Ľuboš Babarík</t>
  </si>
  <si>
    <t>141/2020_RSP</t>
  </si>
  <si>
    <t>147/2020_RSP</t>
  </si>
  <si>
    <t>Losstav, s. r. o.</t>
  </si>
  <si>
    <t>36737984</t>
  </si>
  <si>
    <t>Púchovská</t>
  </si>
  <si>
    <t>Streženice</t>
  </si>
  <si>
    <t>Púchovská 19/18</t>
  </si>
  <si>
    <t>0911 546 932</t>
  </si>
  <si>
    <t>losstav@losstav.sk</t>
  </si>
  <si>
    <t xml:space="preserve">Pokrývačské práce plechovými krytinami, klampiarske práce, uskutočňovanie stavieb a ich zmien, zámočnícke práce, zváračské práce, maliarske a natieračské práce, betonárske práce, lešenárske práce, práce s krovinorezom, výroba jednoduchých výrobkov z kovu - lišty záveterné, odkvapové, hrebeňové, nohy stĺpa, odvetrávacie hlavice na kanalizácie a digestory, odvetrávacie prvky na krytiny, pokrývačstvo, atď.
</t>
  </si>
  <si>
    <t xml:space="preserve">1/ Štefan   Loduha       
2/Milan   Loduha </t>
  </si>
  <si>
    <t>1/konateľ       2/konateľ</t>
  </si>
  <si>
    <t>01/2012
03/2016</t>
  </si>
  <si>
    <t>151/2020_RSP</t>
  </si>
  <si>
    <t>M-HAND s.r.o.</t>
  </si>
  <si>
    <t>51429136</t>
  </si>
  <si>
    <t>Kuzmányho</t>
  </si>
  <si>
    <t xml:space="preserve">Považská Bystrica  </t>
  </si>
  <si>
    <t>Volgogradská 2</t>
  </si>
  <si>
    <t>036 08</t>
  </si>
  <si>
    <t>0948 246 826</t>
  </si>
  <si>
    <t>mp.sklenka@gmail.com</t>
  </si>
  <si>
    <t>Polygrafická výroba, sadzba a konečná úprava tlačovín, baliace činnosti, manipulácia s tovarom, administratívne služby, reklamné a marketingové služby, atď.</t>
  </si>
  <si>
    <t xml:space="preserve">Mgr.   Martina   Pavlíková </t>
  </si>
  <si>
    <t>02/2018</t>
  </si>
  <si>
    <t>144/2020_RSP</t>
  </si>
  <si>
    <t>Obecný podnik Liptovský Ondrej, s. r. o.</t>
  </si>
  <si>
    <t>53043961</t>
  </si>
  <si>
    <t>Liptovský Ondrej</t>
  </si>
  <si>
    <t>032 04</t>
  </si>
  <si>
    <t>Liptovský Ondrej  247</t>
  </si>
  <si>
    <t>0915 948 714</t>
  </si>
  <si>
    <t>obec@liptovskyondrej.sk</t>
  </si>
  <si>
    <t>Prípravné práce k realizácii stavieb, uskutočňovanie stavieb a ich zmien, dokončovacie stavebné práce pri relizácii exteriérov a interiérov, prenájom nehnuteľností spojený s poskytovaním iných než základných služieb spojených s prenájmom, prenájom hnuteľných vecí, atď.</t>
  </si>
  <si>
    <t>Ľuboš Žubor</t>
  </si>
  <si>
    <t>145/2020_RSP</t>
  </si>
  <si>
    <t>Odorínske služby, s.r.o.</t>
  </si>
  <si>
    <t>52893928</t>
  </si>
  <si>
    <t>Odorín</t>
  </si>
  <si>
    <t>053 22</t>
  </si>
  <si>
    <t xml:space="preserve">Odorín   266 </t>
  </si>
  <si>
    <t xml:space="preserve">053 22 </t>
  </si>
  <si>
    <t>0907 541 064</t>
  </si>
  <si>
    <t>starosta@obecodorin.sk</t>
  </si>
  <si>
    <t>Uskutočňovanie stavieb a ich zmien, Dokončovacie stavebné práce pri realizácii exteriérov a interiérov, Nákladná cestná doprava vykonávaná vozidlami s celkovou hmotnosťou do 3,5 t vrátane prípojného vozidla, Čistiace a upratovacie služby, Ubytovacie služby bez poskytovania pohostinských činností, atď.</t>
  </si>
  <si>
    <t>Ing.   Mária   Goduľová</t>
  </si>
  <si>
    <t>137/2020_RSP</t>
  </si>
  <si>
    <t>OSP JAMNÍK r.s.p. s.r.o.</t>
  </si>
  <si>
    <t>52982823</t>
  </si>
  <si>
    <t>Jamník </t>
  </si>
  <si>
    <t>Jamník</t>
  </si>
  <si>
    <t>Jamník 101</t>
  </si>
  <si>
    <t>0907 997 516</t>
  </si>
  <si>
    <t>starosta@jamnik-spis.sk</t>
  </si>
  <si>
    <t>Spostredkovateľská činnosť v oblasti obchodu a, služieb, výroby, činnosť podnikateľských, organizačných a ekonomických poradcov,uskutočňovanie stavieb a ich zmien, prípravné práce k realizácií stavby, dokončovacie stavebné práce pri realizácií exterierov a interierov</t>
  </si>
  <si>
    <t>Ing. František Pavol</t>
  </si>
  <si>
    <t>138/2020_RSP</t>
  </si>
  <si>
    <t>Pekná záhrada, spol. s r. o.</t>
  </si>
  <si>
    <t>45424748</t>
  </si>
  <si>
    <t>Bolešov</t>
  </si>
  <si>
    <t>018 53</t>
  </si>
  <si>
    <t>Ilava</t>
  </si>
  <si>
    <t>Bolešov 1038</t>
  </si>
  <si>
    <t>0948 074 040</t>
  </si>
  <si>
    <t>peknazahrada.bolesov@gmail.com</t>
  </si>
  <si>
    <t xml:space="preserve">Poskytovanie služieb v poľnohospodárstve a záhradnictve, uskutočňovanie stavieb a ich zmien, sprostredkovateľská činnosť v oblasti obchodu, vykonávanie mimoškolskej vzdelávacej činnosti, čistiace a upratovacie služby, </t>
  </si>
  <si>
    <t>Ing. Jana Rácová</t>
  </si>
  <si>
    <t>05/2013</t>
  </si>
  <si>
    <t>136/2020_RSP</t>
  </si>
  <si>
    <t>Polhorec, s. r. o.</t>
  </si>
  <si>
    <t>53030095</t>
  </si>
  <si>
    <t>Oravská Polhora</t>
  </si>
  <si>
    <t>029 47</t>
  </si>
  <si>
    <t>Oravská Polhora 950</t>
  </si>
  <si>
    <t>0948 004 495</t>
  </si>
  <si>
    <t>prednosta@oravskapolhora.sk</t>
  </si>
  <si>
    <t>Informačná činnosť - mestské a turistické centrá, organizovanie kultúrnych a iných spoločenských podujatí, prieskum trhu a verejnej mienky, reklamné a marketingové služby, ubytovacie služby bez poskytovania pohostinských činností</t>
  </si>
  <si>
    <t>Mgr. Tomáš Tyrol</t>
  </si>
  <si>
    <t>139/2020_RSP</t>
  </si>
  <si>
    <t>Rejdovka s.r.o.</t>
  </si>
  <si>
    <t>50614622</t>
  </si>
  <si>
    <t>Rejdová</t>
  </si>
  <si>
    <t>049 26</t>
  </si>
  <si>
    <t>Rejdová 43</t>
  </si>
  <si>
    <t>0948 781 033</t>
  </si>
  <si>
    <t>rejdovka@rejdovka.eu</t>
  </si>
  <si>
    <t>Poskytovanie služieb v poľnohospodárstve a záhradníctve, poskytovanie služieb v lesníctve a poľovníctve, výroba potravinárskych výrobkov, textilná výroba, odevná výroba</t>
  </si>
  <si>
    <t>Mgr. Slavka Krišťáková</t>
  </si>
  <si>
    <t>12/2016</t>
  </si>
  <si>
    <t>146/2020_RSP</t>
  </si>
  <si>
    <t>Služby obce Spišské Tomášovce, s. r. o., r.s.p.</t>
  </si>
  <si>
    <t>52893944</t>
  </si>
  <si>
    <t>Kostolná</t>
  </si>
  <si>
    <t xml:space="preserve">Spišské Tomášovce  </t>
  </si>
  <si>
    <t xml:space="preserve">Kostolná   20/12 </t>
  </si>
  <si>
    <t>0907 946 899</t>
  </si>
  <si>
    <t>podatelna@spissketomasovce.sk</t>
  </si>
  <si>
    <t xml:space="preserve">Poskytovanie služieb v poľnohospodárstve a záhradníctve, Poskytovanie služieb v lesníctve a poľovníctve, Výroba potravinárskych výrobkov, textilná výroba, odevná výroba, Výroba jednoduchých výrobkov z dreva, korku, slamy, prútia a ich úprava, oprava a údržba, Diagnostika kanalizačných potrubí a čistenie kanalizačných systémov, Čistiace a upratovacie služby, atď. </t>
  </si>
  <si>
    <t xml:space="preserve">Mgr.   Zuzana   Nebusová </t>
  </si>
  <si>
    <t>142/2020_RSP</t>
  </si>
  <si>
    <t>Sociálny podnik mesta Levoča, s.r.o., r.s.p.</t>
  </si>
  <si>
    <t>52478157</t>
  </si>
  <si>
    <t>Probstnerova cesta</t>
  </si>
  <si>
    <t>Probstnerova cesta 673/9</t>
  </si>
  <si>
    <t>0903 465 966</t>
  </si>
  <si>
    <t>info@splevoca.sk</t>
  </si>
  <si>
    <t xml:space="preserve">Murárstvo, izolatérstvo, podlahárstvo, tesárstvo, pokrývačstvo, prípravné práce k realizácií stavby, uskutočňovanie stavieb a ich zmien, stahovacie služby, prenájom hnuteľných vecí, sprostredkovateľská činnosť v oblasti obchodu, služieb a výroby </t>
  </si>
  <si>
    <t>Mgr. Tomáš Cirbus</t>
  </si>
  <si>
    <t>152/2020_RSP</t>
  </si>
  <si>
    <t>SP-Cesty s.r.o.</t>
  </si>
  <si>
    <t>52849121</t>
  </si>
  <si>
    <t>Na Homôlke</t>
  </si>
  <si>
    <t>II</t>
  </si>
  <si>
    <t>Valaliky</t>
  </si>
  <si>
    <t>044 13</t>
  </si>
  <si>
    <t>149/2020_RSP</t>
  </si>
  <si>
    <t>ZBOR - STAV, s.r.o.</t>
  </si>
  <si>
    <t>52707687</t>
  </si>
  <si>
    <t>Lesná</t>
  </si>
  <si>
    <t>Zborov</t>
  </si>
  <si>
    <t>086 33</t>
  </si>
  <si>
    <t>Lesná 10</t>
  </si>
  <si>
    <t>0908 841 027</t>
  </si>
  <si>
    <t>zborstavsro@gmail.com</t>
  </si>
  <si>
    <t>Prípravné práve k realizácii stavby, uskutočňovanie stavieb a ich zmien, dokončovacie stavebné práce pri realizácii exteriérov a interiérov, výroba výrobkov z betónu, sadry a cementu, výroba a opracovanie jednoduchých výrobkov z kovu, výroba jednoduchých výrobkov z dreva, korku,slamy prútia a ich úprava, atď.</t>
  </si>
  <si>
    <t xml:space="preserve">Mgr.Peter Hudák, PhD. </t>
  </si>
  <si>
    <t>153/2020_RSP</t>
  </si>
  <si>
    <t>BUZGÓ registrovaný sociálny podnik, s.r.o.</t>
  </si>
  <si>
    <t>154/2020_RSP</t>
  </si>
  <si>
    <t>HARIKOE s.r.o.</t>
  </si>
  <si>
    <t>50557955</t>
  </si>
  <si>
    <t>Mýto pod Ďumbierom</t>
  </si>
  <si>
    <t>976 44</t>
  </si>
  <si>
    <t>Mýto pod Ďumbierom 520</t>
  </si>
  <si>
    <t>0915 99 66 39</t>
  </si>
  <si>
    <t>jorcik@jomar.sk</t>
  </si>
  <si>
    <t>Organizovanie športových, kultúrnych a iných spoločenských podujatí,prevádzkovanie športových, zariadení a zariadení slúžiacich na regeneráciu a rekondíciu, prevádzkovanie kultúrnych, spoločenských a zábavných zariadení,čistiace a upratovacie služby, atď.</t>
  </si>
  <si>
    <t>Martin Jorčík</t>
  </si>
  <si>
    <t>10/2016</t>
  </si>
  <si>
    <t>155/2020_RSP</t>
  </si>
  <si>
    <t>ASSR,s.r.o., r.s.p.</t>
  </si>
  <si>
    <t>51649721</t>
  </si>
  <si>
    <t>Lipová alej</t>
  </si>
  <si>
    <t xml:space="preserve">Plaveč </t>
  </si>
  <si>
    <t>065 44</t>
  </si>
  <si>
    <t xml:space="preserve">Lipová alej 1 </t>
  </si>
  <si>
    <t xml:space="preserve">065 44 </t>
  </si>
  <si>
    <t>0905 523 836</t>
  </si>
  <si>
    <t>rpenazzi@as-sr.sk</t>
  </si>
  <si>
    <t>Poskytovanie služieb osobného charakteru, dopravná zdravotná služby, administratívne služby, čistiace a upratovacie služby, oprava osobnýh potrieb pre domácnosť, atď.</t>
  </si>
  <si>
    <t xml:space="preserve">Mgr.   Renáta   Penazzi </t>
  </si>
  <si>
    <t>05/2018</t>
  </si>
  <si>
    <t>156/2020_RSP</t>
  </si>
  <si>
    <t>SERIOUS COFFEE s.r.o.</t>
  </si>
  <si>
    <t>52469522</t>
  </si>
  <si>
    <t>Tallerova</t>
  </si>
  <si>
    <t>Bratislava - mestská časť Staré Mesto</t>
  </si>
  <si>
    <t>811 02</t>
  </si>
  <si>
    <t xml:space="preserve">
Skladová 8
</t>
  </si>
  <si>
    <t>0905 292 111</t>
  </si>
  <si>
    <t>ondrej.vazny@gmail.com</t>
  </si>
  <si>
    <t>Výroba potravinárskych výrobkov, výroba nápojov, výroba jednoduchých výrobkov z dreva, korku, slamy, prútia a ich úprava, oprava a údržba, kúpa tovaru na účely jeho predaja konečnému spotrebiteľovi (maloobchod) alebo iným prevádzkovateľom živnosti (veľkoobchod)</t>
  </si>
  <si>
    <t>Ondrej Vážny</t>
  </si>
  <si>
    <t>157/2020_RSP</t>
  </si>
  <si>
    <t>Flowie, s.r.o.</t>
  </si>
  <si>
    <t>52963276</t>
  </si>
  <si>
    <t>Východná</t>
  </si>
  <si>
    <t>Východná 301/40</t>
  </si>
  <si>
    <t>0905 520 518</t>
  </si>
  <si>
    <t>flowie@flowie.sk</t>
  </si>
  <si>
    <t>Výroba skla, výrobkov zo skla a ich úprava, výroba jednoduchých výrobkov z dreva, korku, slamy, prútia a ich úprava, oprava a údržba, výroba a opracovanie jednoduchých výrobkov z kovu, výroba chemikálií, chemických vlákien, plastov, kaučuku a prípravkov z týchto materiálov,  atď.</t>
  </si>
  <si>
    <t>Ing. Jaroslav Mäsiar</t>
  </si>
  <si>
    <t>158/2020_RSP</t>
  </si>
  <si>
    <t>Obecné služby Nová Bošáca s.r.o.</t>
  </si>
  <si>
    <t>53056094</t>
  </si>
  <si>
    <t>Nová Bošáca</t>
  </si>
  <si>
    <t>913 08</t>
  </si>
  <si>
    <t xml:space="preserve">Nové Mesto nad Váhom </t>
  </si>
  <si>
    <t>Nová Bošáca 79</t>
  </si>
  <si>
    <t>0902 405 053</t>
  </si>
  <si>
    <t>jan.zucha@nova-bosaca.dcom.sk</t>
  </si>
  <si>
    <t>Kúpa tovaru na účely jeho predaja konečnému spotrebiteľovi (maloobchod) alebo iným prevádzkovateľom živnosti (veľkoobchod), sprostredkovateľská činnosť v oblasti obchodu, služieb a výroby, čistiace a upratovacie služby, uskutočňovanie stavieb a ich zmien, atď.</t>
  </si>
  <si>
    <t>Ing. Ján Žucha</t>
  </si>
  <si>
    <t>05/2020</t>
  </si>
  <si>
    <t>160/2020_RSP</t>
  </si>
  <si>
    <t>PAPUČA VK s.r.o.</t>
  </si>
  <si>
    <t>53034945</t>
  </si>
  <si>
    <t>Slovenské Ďarmoty</t>
  </si>
  <si>
    <t>991 07</t>
  </si>
  <si>
    <t>Venevská 28/765</t>
  </si>
  <si>
    <t>990 01</t>
  </si>
  <si>
    <t>0908 608 798</t>
  </si>
  <si>
    <t>ruzenka.simonova@gmail.com</t>
  </si>
  <si>
    <t>Poskytovanie služieb rýchleho občerstvenia v spojení s predajom na priamu konzumáciu, kúpa tovaru na účely jeho predaja konečnému spotrebiteľovi (maloobchod) alebo iným prevádzkovateľom živností (veľkoobchod), reklamné a marketingové služby, prieskum trhu a verejnej mienky, prenákom hnuteľných vecí</t>
  </si>
  <si>
    <t>Rozália Šimonová</t>
  </si>
  <si>
    <t>159/2020_RSP</t>
  </si>
  <si>
    <t>SortPro s.r.o.</t>
  </si>
  <si>
    <t>46638628</t>
  </si>
  <si>
    <t>Cukrovarská</t>
  </si>
  <si>
    <t>161/2020_RSP</t>
  </si>
  <si>
    <t>NB služby,s.r.o.</t>
  </si>
  <si>
    <t xml:space="preserve">53004027
</t>
  </si>
  <si>
    <t>Nedožery - Brezany</t>
  </si>
  <si>
    <t>972 12</t>
  </si>
  <si>
    <t>Družstevná   367/1</t>
  </si>
  <si>
    <t xml:space="preserve">972 12 </t>
  </si>
  <si>
    <t>0905 823 555</t>
  </si>
  <si>
    <t>starosta@nedozery-brezany.sk</t>
  </si>
  <si>
    <t>Kúpa tovaru na účely jeho predaja konečnému spotrebiteľovi /maloobchod/ alebo iným prevádzkovateľom živnosti /veľkoobchod/, sprostredkovateľská činnosť v oblasti obchodu, služieb, výroby, reklamné a marketingové služby, prieskum trhu a verejnej mienky, prípravné práce k realizácii stavby,uskutočňovanie stavieb a ich zmien, dokončovacie stavebné práce pri realizácii exteriérov a interiérov, sťahovacie služby,čistiace a upratovacie služby,atď.</t>
  </si>
  <si>
    <t xml:space="preserve">Ing. Jaroslav Pekár, PhD. </t>
  </si>
  <si>
    <t>162/2020_RSP</t>
  </si>
  <si>
    <t>MannaFactory s.r.o.</t>
  </si>
  <si>
    <t>52941051</t>
  </si>
  <si>
    <t>Latorická</t>
  </si>
  <si>
    <t>821 06</t>
  </si>
  <si>
    <t xml:space="preserve">Latorická 4 </t>
  </si>
  <si>
    <t>0911 085 500</t>
  </si>
  <si>
    <t>szili.csefalvay@gmail.com</t>
  </si>
  <si>
    <t>Sprostredkovateľská činnosť v oblasti obchodu, služieb, výroby, služby požičovní, prenájom hnuteľných vecí, administraívne služby, výroba potravinárskych výrobkov, vedenie účtovníctva</t>
  </si>
  <si>
    <t>Szilárd Laszló Cséfalvay</t>
  </si>
  <si>
    <t>163/2020_RSP</t>
  </si>
  <si>
    <t>MB TRANS SLOVAKIA, spol. s.r.o.</t>
  </si>
  <si>
    <t>53024672</t>
  </si>
  <si>
    <t>Mojš</t>
  </si>
  <si>
    <t>Mojš 74</t>
  </si>
  <si>
    <t>0948 155 072</t>
  </si>
  <si>
    <t>begisk@gmail.com</t>
  </si>
  <si>
    <t>Nákladná cestná doprava vykonávaná vozidlami s celkovou hmotnosťou do 3,5 t vrátane prípojného vozidla, skladovanie, vykonávanie odťahovej služby, sťahovacie služby, poskytovanie služby vedenia cudzieho motorového vozidla, kuriérske služby</t>
  </si>
  <si>
    <t>Michal Begičevič</t>
  </si>
  <si>
    <t>164/2020_RSP</t>
  </si>
  <si>
    <t>JA life s.r.o., r. s. p.</t>
  </si>
  <si>
    <t>50670891</t>
  </si>
  <si>
    <t>Pletiarska</t>
  </si>
  <si>
    <t>10A</t>
  </si>
  <si>
    <t>Pletiarska 10/A</t>
  </si>
  <si>
    <t>0902 903 290</t>
  </si>
  <si>
    <t>jankoteren46@gmail.com</t>
  </si>
  <si>
    <t>Stolárstvo, Uskutočňovanie stavieb a ich zmien, Ubytovacie služby s poskytovaním prípravy a predaja jedál, nápojov a polotovarov ubytovaným hosťom v ubytovacích zariadeniach s kapacitou do 10 lôžok, Prevádzkovanie výdajne stravy,  Poskytovanie služieb pre rodinu a domácnosť - pranie a žehlenie, varenie, upratovanie, starostlivosť o záhradu, atď.</t>
  </si>
  <si>
    <t>percentom zamestnaných znevýhodnených osôb a zraniteľných osôb                 poskytovanie sociálnej pomoci a humanitárnej starostlivosti</t>
  </si>
  <si>
    <t>Ján Teren</t>
  </si>
  <si>
    <t>01/2017</t>
  </si>
  <si>
    <t>165/2020_RSP</t>
  </si>
  <si>
    <t>166/2020_RSP</t>
  </si>
  <si>
    <t>KNK PLUS výrobné družstvo</t>
  </si>
  <si>
    <t>47151994</t>
  </si>
  <si>
    <t>0905 512 546</t>
  </si>
  <si>
    <t>pipiska@knkplus.sk</t>
  </si>
  <si>
    <t>sprostredkovateľská činnosť v oblasti obchodu, baliace činnosti, manipulácia s tovarom, výroba bytových doplnkov, výroba jednoduchých výrobkov z kovu, čistiace a upratovacie služby, atď.</t>
  </si>
  <si>
    <t>1/ Ing. Tibor Pipíška     
 2/ Ing. Martina Pipíšková</t>
  </si>
  <si>
    <t>1/ predseda družstva          2/ podpredseda družstva</t>
  </si>
  <si>
    <t>09/2014          09/2014</t>
  </si>
  <si>
    <t>169/2020_RSP</t>
  </si>
  <si>
    <t>Obecný podnik Sap, s r.o.</t>
  </si>
  <si>
    <t>53076036</t>
  </si>
  <si>
    <t>Sap</t>
  </si>
  <si>
    <t xml:space="preserve">Sap   </t>
  </si>
  <si>
    <t>930 06</t>
  </si>
  <si>
    <t xml:space="preserve">Dunajská Streda </t>
  </si>
  <si>
    <t xml:space="preserve">Sap 48 </t>
  </si>
  <si>
    <t xml:space="preserve">  930 06 </t>
  </si>
  <si>
    <t>0915 055 630</t>
  </si>
  <si>
    <t>obecsap@obecsap.eu</t>
  </si>
  <si>
    <t>Uskutočňovanie stavieb a ich zmien, sprostredkovateľská činnosť v oblasti obchodu, služieb, výroby,vydavateľská činnosť, polygrafická výroba a knihárske práce, čistiace a upratovacie služby, kúpa tovaru na účely jeho predaja konečnému spotrebiteľovi (maloobchod) alebo iným prevádzkovateľom živnosti (veľkoobchod), oprava osobných potrieb a potrieb pre domácnosť, atď., poskytovanie služieb osobitného charakteru</t>
  </si>
  <si>
    <t>percentom zamestnaných znevýhodnených osôb a zraniteľných osôb, poskytovanie spoločensky prospešnej služby
- tvorba a ochrana životného prostredia a ochrana zdravia obyvateľstva</t>
  </si>
  <si>
    <t xml:space="preserve">Imrich   Berecki </t>
  </si>
  <si>
    <t xml:space="preserve">konateľ        </t>
  </si>
  <si>
    <t>5/2020</t>
  </si>
  <si>
    <t>170/2020_RSP</t>
  </si>
  <si>
    <t>167/2020_RSP</t>
  </si>
  <si>
    <t>Služby Cífer s.r.o.</t>
  </si>
  <si>
    <t>47843942</t>
  </si>
  <si>
    <t>Nám. A. Hlinku</t>
  </si>
  <si>
    <t>919 43</t>
  </si>
  <si>
    <t>Pác 127
Štadiónová 1368/268</t>
  </si>
  <si>
    <t>Cífer
Cífer</t>
  </si>
  <si>
    <t>919 43
919 43</t>
  </si>
  <si>
    <t>0915 930 737</t>
  </si>
  <si>
    <t>sluzbycifer@cifer.sk</t>
  </si>
  <si>
    <t>Kúpa tovaru na účely jeho predaja konečnému spotrebiteľovi (maloobchod) alebo iným prevádzkovateľom živnosti (veľkoobchod), sprostredkovateľská činnosť v oblasti obchodu, prenájom hnuteľných vecí, administratívne služby, prevádzkovanie športových zariadení, čistiace a upratovacie služby, fotografické služby, služby požičovní, stavebné cenárstvo, pohostinská činnosť a výroba hotových jedál pre výdajne, 
prípravné práce k realizácii stavby, uskutočňovanie stavieb a ich zmien, dokončovacie stavebné práce pri realizácii exteriérov a interiérov</t>
  </si>
  <si>
    <t>percentom zamestnaných znevýhodnených osôb a zraniteľných osôb 
poskytovanie spoločensky prospešnej služby
- tvorba, rozvoj, ochrana, obnova a prezentácia duchovných a kultúrnych hodnôt
- vzdelávanie, výchova a rozvoj telesnej kultúry
- tvorba a ochrana životného prostredia a ochrana zdravia obyvateľstva</t>
  </si>
  <si>
    <t>Mgr. Ján Gašpárek</t>
  </si>
  <si>
    <t>168/2020_RSP</t>
  </si>
  <si>
    <t>179/2020_RSP</t>
  </si>
  <si>
    <t>KORCHI PLUS s.r.o.</t>
  </si>
  <si>
    <t>52856143</t>
  </si>
  <si>
    <t>Gazdovský rad</t>
  </si>
  <si>
    <t>931 01</t>
  </si>
  <si>
    <t>177/2020_RSP</t>
  </si>
  <si>
    <t>B a B spol. s.r.o.</t>
  </si>
  <si>
    <t>31607004</t>
  </si>
  <si>
    <t>Okružná</t>
  </si>
  <si>
    <t>Nitrianske Rudno</t>
  </si>
  <si>
    <t>972 26</t>
  </si>
  <si>
    <t>Okružná 99</t>
  </si>
  <si>
    <t>0915 868 111</t>
  </si>
  <si>
    <t>bab@babstavebniny.sk</t>
  </si>
  <si>
    <t xml:space="preserve">Cestná verejná doprava tovaru, /nákladná taxislužba/ vývoz odpadu, obchodná činnosť nevyžadujúca si zvláštne povolenie - mimo predajne, sprostredkovanie obchodu a služieb, staviteľstvo - vykonávanie jednoduchých stavieb a poddodávok, zámočnícke práce, klampiarske práce, </t>
  </si>
  <si>
    <t>1/ Anton Blaho
2/ Branislav Blaho                 
3/ Ing. Róbert Blaho</t>
  </si>
  <si>
    <t>1/ konateľ
2/ konateľ                    3/ konateľ</t>
  </si>
  <si>
    <t>06/1996
11/2009                       11/2009</t>
  </si>
  <si>
    <t>178/2020_RSP</t>
  </si>
  <si>
    <t>Hlavná 64</t>
  </si>
  <si>
    <t>0907 893 936</t>
  </si>
  <si>
    <t>jpk.integral@gmail.com</t>
  </si>
  <si>
    <t>Kúpa tovaru na účely jeho predaja konečnému spotrebiteľovi (maloobchod) alebo iným prevádzkovateľom živnosti (veľkoobchod), Sprostredkovateľská činnosť v oblasti obchodu, Sprostredkovateľská činnosť v oblasti služieb, sprostredkovateľská činnosť v oblasti výroby, 
Činnosť podnikateľských, organizačných a ekonomických poradcov, Reklamné a marketingové služby</t>
  </si>
  <si>
    <t>Ilona Korchaník</t>
  </si>
  <si>
    <t>174/2020_RSP</t>
  </si>
  <si>
    <t>KZO, s.r.o.</t>
  </si>
  <si>
    <t>53034678</t>
  </si>
  <si>
    <t>verejná obchodná spoločnosť</t>
  </si>
  <si>
    <t>Dariny Kraľovenskej</t>
  </si>
  <si>
    <t>034 95</t>
  </si>
  <si>
    <t>171/2020_RSP</t>
  </si>
  <si>
    <t>MINORITAS s.r.o.</t>
  </si>
  <si>
    <t>52889840</t>
  </si>
  <si>
    <t xml:space="preserve">Nitra </t>
  </si>
  <si>
    <t>949 01</t>
  </si>
  <si>
    <t>Rastislavova 12</t>
  </si>
  <si>
    <t xml:space="preserve">949 01  </t>
  </si>
  <si>
    <t>0901 709 990</t>
  </si>
  <si>
    <t>info@eurotoner.sk</t>
  </si>
  <si>
    <t>Čistiace a upratovacie služby, textilná výroba, odevná výroba, oprava osobných potrieb a potrieb pre domácnosť, atď.</t>
  </si>
  <si>
    <t xml:space="preserve">1/ Melinda Mikleová        
2/ Erich Mikle  </t>
  </si>
  <si>
    <t>1/ konateľka       
2/ konateľ</t>
  </si>
  <si>
    <t>02/2020          02/2020</t>
  </si>
  <si>
    <t>176/2020_RSP</t>
  </si>
  <si>
    <t>Naburalsom s.r.o.</t>
  </si>
  <si>
    <t>52735532</t>
  </si>
  <si>
    <t>Sama Chalupku</t>
  </si>
  <si>
    <t>Sama Chalupku 295/2</t>
  </si>
  <si>
    <t>0904 969 239</t>
  </si>
  <si>
    <t>vlado118@centrum.sk</t>
  </si>
  <si>
    <t>Skladovanie a pomocné činnosti v doprave, služby požičovní, administratívne služby, čistiace a upratovacie služby,uskutočňovanie stavieb a ich zmien, prípravné práce k realizácií stavby</t>
  </si>
  <si>
    <t>Vladimír Reisel</t>
  </si>
  <si>
    <t xml:space="preserve">konateľ      </t>
  </si>
  <si>
    <t>173/2020_RSP</t>
  </si>
  <si>
    <t>OP Varadka, s. r. o., r. s. p.</t>
  </si>
  <si>
    <t>53067347</t>
  </si>
  <si>
    <t>Varadka</t>
  </si>
  <si>
    <t>Nižná Polianka</t>
  </si>
  <si>
    <t>086 36</t>
  </si>
  <si>
    <t>Varadka 23</t>
  </si>
  <si>
    <t>0903 446 449</t>
  </si>
  <si>
    <t>starosta@varadka.sk</t>
  </si>
  <si>
    <t>Poskytovanie služieb v poľnohospodárstve a záhradníctve, výroba potravinárskych výrobkov, odevná výroba, chov vybraných druhov zvierat, poskytovanie služieb v lesníctve a poľovníctve, opracovanie drevnej hmoty a výroba komponentov z dreva, uskutočňovanie stavieb a ich zmien, atď.</t>
  </si>
  <si>
    <t xml:space="preserve">Andrej Kurimský </t>
  </si>
  <si>
    <t>175/2020_RSP</t>
  </si>
  <si>
    <t>SOCIAL WORK s.r.o., r.s.p.</t>
  </si>
  <si>
    <t>53042093</t>
  </si>
  <si>
    <t>Obchodná</t>
  </si>
  <si>
    <t>064 01</t>
  </si>
  <si>
    <t>Vyšné Ružbachy 69</t>
  </si>
  <si>
    <t>065 02</t>
  </si>
  <si>
    <t>0905 523 111</t>
  </si>
  <si>
    <t>annahirjakova@gmail.com</t>
  </si>
  <si>
    <t>Výroba potravinárskych výrobkov, uskutočňovanie stavieb a ich zmien, čistiace a upratovacie služby, verejné obstarávanie, prevádzkovanie cestovnej agentúry, informačná činnosť</t>
  </si>
  <si>
    <t>Ing. Anna Hirjaková</t>
  </si>
  <si>
    <t>172/2020_RSP</t>
  </si>
  <si>
    <t>SVDM, s.r.o.</t>
  </si>
  <si>
    <t>52433897</t>
  </si>
  <si>
    <t>Ulica Hospodárska</t>
  </si>
  <si>
    <t>917 01</t>
  </si>
  <si>
    <t>Starohájska 1
Jána Bottu 3582</t>
  </si>
  <si>
    <t>Trnava
Trnava</t>
  </si>
  <si>
    <t>917 01
917 01</t>
  </si>
  <si>
    <t>0904 849 122</t>
  </si>
  <si>
    <t>obchodik@sauvedom.sk</t>
  </si>
  <si>
    <t>Kúpa tovaru na účely jeho predaja konečnému spotrebiteľovi (maloobchod) alebo iným prevádzkovateľom živnosti (veľkoobchod), poskytovanie služieb rýchleho občerstvenia v spojení s predajom na priamu konzumáciu, poskytovanie obslužných služieb pri kultúrnych a iných spoločenských podujatiach, prevádzkovanie kultúrnych, spoločenských a zábavných zariadení, atď.</t>
  </si>
  <si>
    <t xml:space="preserve">
poskytovanie spoločensky prospešnej služby
- tvorba, rozvoj, ochrana, obnova a prezentácia duchovných a kultúrnych hodnôt
-poskytovanie sociálnej pomoci a humanitárna starostlivosť
- vzdelávanie, výchova a rozvoj telesnej kultúry
- tvorba a ochrana životného prostredia a ochrana zdravia obyvateľstva </t>
  </si>
  <si>
    <t xml:space="preserve">Simona Hlaváčová </t>
  </si>
  <si>
    <t xml:space="preserve">konateľka    </t>
  </si>
  <si>
    <t>6/2019</t>
  </si>
  <si>
    <t>180/2020_RSP</t>
  </si>
  <si>
    <t>E L S T R O T E , spol. s r.o..</t>
  </si>
  <si>
    <t>30222915</t>
  </si>
  <si>
    <t>Dolná Mariková</t>
  </si>
  <si>
    <t xml:space="preserve">Dolná Mariková   </t>
  </si>
  <si>
    <t>018 02</t>
  </si>
  <si>
    <t xml:space="preserve">Považská Bystrica </t>
  </si>
  <si>
    <t xml:space="preserve">Dolná Mariková   551 </t>
  </si>
  <si>
    <t xml:space="preserve">  018 02 </t>
  </si>
  <si>
    <t>0915 844 603</t>
  </si>
  <si>
    <t>elstrote@elstrote.sk</t>
  </si>
  <si>
    <t>Výroba obuvi mimo ortopedickej, výroba odevov a odevných doplnkov (pracovná odev, kožené odevy), veľkoobchod. a maloobchod. činnosť, výroba automobilových bezpečnostných pásov, zámočníctvo, kovoobrábanie, atď.</t>
  </si>
  <si>
    <t xml:space="preserve">1/ Pavel  Striženec          2/Ing. Peter Striženec </t>
  </si>
  <si>
    <t>1/konateľ        2/konateľ</t>
  </si>
  <si>
    <t>08/1991</t>
  </si>
  <si>
    <t>181/2020_RSP</t>
  </si>
  <si>
    <t>Printmania s.r.o.</t>
  </si>
  <si>
    <t>46046453</t>
  </si>
  <si>
    <t>J. G. Tajovského</t>
  </si>
  <si>
    <t>Športova 615</t>
  </si>
  <si>
    <t>0911 882 977</t>
  </si>
  <si>
    <t>info@printmania.sk</t>
  </si>
  <si>
    <t xml:space="preserve">Kúpa tovaru na účely jeho predaja konečnému spotrebiteľovi (maloobchod) alebo iným prevádzkovateľom živnosti (veľkoobchod), sprostredkovateľská činnosť v oblasti obchodu, Činnosť podnikateľských, organizačných a ekonomických poradcov, Reklamné a marketingové služby, Sprostredkovateľská činnosť v oblasti výroby a služby, Marketingové poradenstvo, Administratívne služby, Vedenie účtovníctva, Baliace činnosti, manipulácia s tovarom, Baliace činnosti, manipulácia s tovarom </t>
  </si>
  <si>
    <t>Ing. Filip Znamenak</t>
  </si>
  <si>
    <t>07/2017</t>
  </si>
  <si>
    <t>183/2020_RSP</t>
  </si>
  <si>
    <t>ČAJKO, s. r. o., r. s. p.</t>
  </si>
  <si>
    <t>52910687</t>
  </si>
  <si>
    <t>Hniezdne</t>
  </si>
  <si>
    <t>065 01</t>
  </si>
  <si>
    <t>Hniezdne 269</t>
  </si>
  <si>
    <t>0907 057 235</t>
  </si>
  <si>
    <t>cajkova68@gmail.com</t>
  </si>
  <si>
    <t xml:space="preserve"> 
Prípravné práce k realizácii stavby, úskutočňovanie stavieb a ich zmien, dokončovacie stavebné práce pri realizácii exteriérov a interiérov, kúpa tovaru na účely jeho predaja konečnému spotrebiteľovi (maloobchod) alebo iným prevádzkovateľom živnosti (veľkoobchod), sprostredkovateľská činnosť v oblasti obchodu, služieb, výroby, čistiace a upratovacie služby</t>
  </si>
  <si>
    <t>Ladislav Čajko</t>
  </si>
  <si>
    <t>182/2020_RSP</t>
  </si>
  <si>
    <t>Obecný podnik Beloveža s.r.o., r.s.p.</t>
  </si>
  <si>
    <t>52697223</t>
  </si>
  <si>
    <t>Beloveža</t>
  </si>
  <si>
    <t>Hažlín</t>
  </si>
  <si>
    <t>086 14</t>
  </si>
  <si>
    <t>Beloveža 94</t>
  </si>
  <si>
    <t>0915 910 444</t>
  </si>
  <si>
    <t>starosta.beloveza@gmail.com</t>
  </si>
  <si>
    <t>Kúpa tovaru na účely jeho predaja konečnému spotrebiteľovi (maloobchod) alebo iným prevádzkovateľom živnosti (veľkoobchod), sprostredkovateľská činnosť v oblasti obchodu, služieb, výroby, sťahovacie služby, nákladná cestná doprava vykonávaná vozidlami s celkovou hmotnosťou do 3,5 t vrátane prípojného vozidla, prenájom hnuteľných vecí, uskutočňovanie stavieb a ich zmien, vŕtanie studní s dĺžkou do 30 m, prípravné práce k realizácii stavby</t>
  </si>
  <si>
    <t xml:space="preserve">Mgr. Jaroslav Marko </t>
  </si>
  <si>
    <t>11/2022</t>
  </si>
  <si>
    <t>188/2020_RSP</t>
  </si>
  <si>
    <t>ADVENTIM n.o.</t>
  </si>
  <si>
    <t>50456458</t>
  </si>
  <si>
    <t>929 01</t>
  </si>
  <si>
    <t>Komenského 1219/1</t>
  </si>
  <si>
    <t>0911 957 817</t>
  </si>
  <si>
    <t>adventimnonprofit@gmail.com</t>
  </si>
  <si>
    <t>Organizovanie bezplatných kurzov výroby "hand made" výrobkov pre študentov, ako aj širokú verejnosť, organizovanie seminárov v oblasti získavania a rozvoja mäkkých manažérskych zručností pre široký okruh zamestnancov ,atď.</t>
  </si>
  <si>
    <t>percentom zamestnaných znevýhodnených osôb a zraniteľných osôb, poskytovanie spoločensky prospešnej služby                                                     - vzdelávanie, výchova a rozvoj telesnej kultúry</t>
  </si>
  <si>
    <t>PhDr. Andrea Olejníková, DiS., MBA</t>
  </si>
  <si>
    <t xml:space="preserve">riaditeľka  </t>
  </si>
  <si>
    <t>08/2016</t>
  </si>
  <si>
    <t>189/2020_RSP</t>
  </si>
  <si>
    <t>193/2020_RSP</t>
  </si>
  <si>
    <t>APZ Liptovský Hrádok, n.o.</t>
  </si>
  <si>
    <t>42168350</t>
  </si>
  <si>
    <t>Hradná</t>
  </si>
  <si>
    <t xml:space="preserve"> Liptovský Hrádok</t>
  </si>
  <si>
    <t>033 01</t>
  </si>
  <si>
    <t>J. Martinku 877</t>
  </si>
  <si>
    <t>0918 343 762</t>
  </si>
  <si>
    <t>prvosienkadielna@gmail.com</t>
  </si>
  <si>
    <t>textilná výroba, výroba suvenírov, darčekových a reklamných predmetov, strojové šitie, nažehľohvanie, navliekanie, maľovanie, atď.</t>
  </si>
  <si>
    <t>Mgr. Jana Badáňová</t>
  </si>
  <si>
    <t>11/2008</t>
  </si>
  <si>
    <t>192/2020_RSP</t>
  </si>
  <si>
    <t>CRAFT PRODUCTION, s.r.o.</t>
  </si>
  <si>
    <t>52949923</t>
  </si>
  <si>
    <t xml:space="preserve">Nedožery-Brezany  </t>
  </si>
  <si>
    <t>Kukučínova 670</t>
  </si>
  <si>
    <t>0904 322 222</t>
  </si>
  <si>
    <t>craftproductionrsp@gmail.com</t>
  </si>
  <si>
    <t>Prenájom hnuteľných vecí, sprostredkovateľská činnosť v oblasti obchodu, služieb, výroby, Kúpa tovaru na účely jeho predaja konečnému spotrebiteľovi (maloobchod) alebo iným prevádzkovateľom živnosti (veľkoobchod), počítačové služby a služby súvisiace s počítačovým spracovaním údajov, čistiace a upratovacie služby,  atď.</t>
  </si>
  <si>
    <t xml:space="preserve">Ing.   Rastislav   Kubovič </t>
  </si>
  <si>
    <t>4/2020</t>
  </si>
  <si>
    <t>191/2020_RSP</t>
  </si>
  <si>
    <t>JASPIRE s. r. o.</t>
  </si>
  <si>
    <t>47223740</t>
  </si>
  <si>
    <t>Radničné námestie č. </t>
  </si>
  <si>
    <t>902 01</t>
  </si>
  <si>
    <t>Radničné námestie č. 1</t>
  </si>
  <si>
    <t>0903 739 888</t>
  </si>
  <si>
    <t>jaspire.office@gmail.com</t>
  </si>
  <si>
    <t>Kúpa tovaru na účely jeho predaja konečnému spotrebiteľovi (maloobchod) alebo iným prevádzkovateľom živnosti (veľkoobchod), služby súvisiace so skrášľovaním tela, sprostredkovateľská činnosť v oblasti obchodu, sprostredkovateľská činnosť v oblasti služieb, sprostredkovateľská činnosť v oblasti výroby, poskytovanie služieb rýchleho občerstvenia v spojení s predajom na priamu konzumáciu, poskytovanie obslužných služieb pri kultúrnych a iných spoločenských podujatiach</t>
  </si>
  <si>
    <t>Mgr. Janka Porubanová</t>
  </si>
  <si>
    <t>190/2020_RSP</t>
  </si>
  <si>
    <t>Komunálne Služby Horná Súča, s. r. o., r. s. p., skrátený názov: KSHS, s. r. o., 
r. s. p.</t>
  </si>
  <si>
    <t>53076354</t>
  </si>
  <si>
    <t>Horná Súča 233</t>
  </si>
  <si>
    <t>0918 500 836</t>
  </si>
  <si>
    <t>juraj.ondracka@hornasuca.sk</t>
  </si>
  <si>
    <t xml:space="preserve">Poskytovanie služieb v poľnohospodárstve a záhradníctve, poskytovanie služieb v lesníctve a poľovníctve, opracovanie drevnej hmoty a výroba komponentov z dreva, výroba nekovových minerálnych výrobkov a výrobkov z betónu, sadry a cementu, výroba a opracovanie jednoduchých výrobkov z kovu, diagnostika kanalizačných potrubí a čistenie kanalizačných systémov </t>
  </si>
  <si>
    <t xml:space="preserve">Jakub Ondračka </t>
  </si>
  <si>
    <t>187/2020_RSP</t>
  </si>
  <si>
    <t>MEDIANA, s.r.o.</t>
  </si>
  <si>
    <t>36396575</t>
  </si>
  <si>
    <t>Podhora</t>
  </si>
  <si>
    <t>034 01</t>
  </si>
  <si>
    <t>Podhora 16</t>
  </si>
  <si>
    <t>0907 230 300</t>
  </si>
  <si>
    <t>mediana@mediana.sk</t>
  </si>
  <si>
    <t>Veľkoobchod a sprostredkovanie obchodu v rozsahu voľnej živnosti , sprostredkovateľská činnosť, maloobchod v rozsahu voľnej živnosti,fotografické služby,  pánske, dámske a detské kaderníctvo, pedikúra,služby súvisiace so skrášľovaním tela, poskytovanie služieb osobného charakteru a pre osobnú hygienu,  atď.</t>
  </si>
  <si>
    <t xml:space="preserve">1/Mgr. Stanislav Surový       
2/Mgr. Lucia Surová  </t>
  </si>
  <si>
    <t>1/konateľ        2/konateľka</t>
  </si>
  <si>
    <t>01/2001</t>
  </si>
  <si>
    <t>186/2020_RSP</t>
  </si>
  <si>
    <t>WELLNEA s. r. o., r. s. p.</t>
  </si>
  <si>
    <t>44645643</t>
  </si>
  <si>
    <t>Lichnerova</t>
  </si>
  <si>
    <t>903 01</t>
  </si>
  <si>
    <t>Lichnerova 41</t>
  </si>
  <si>
    <t>0907 529 449</t>
  </si>
  <si>
    <t>nora@wellnea.sk</t>
  </si>
  <si>
    <t>Masérske služby, pedikúra, pánske, dámske a detské kaderníctvo, služby súvisiace so skrášľovaním tela, prevádzkovanie zariadení slúžiacich na regeneráciu a rekondíciu, sprostredkovateľská činnosť v oblasti obchodu, sprostredkovateľská činnosť v oblasti služieb,  atď.</t>
  </si>
  <si>
    <t xml:space="preserve">1/PhDr.Elena Kopcová,PhD.       2/Nora Horváthová  </t>
  </si>
  <si>
    <t>1/konateľka        2/konateľka</t>
  </si>
  <si>
    <t>02/2009</t>
  </si>
  <si>
    <t>184/2020_RSP</t>
  </si>
  <si>
    <t>Zlatá priadka, n.o.</t>
  </si>
  <si>
    <t>51106744</t>
  </si>
  <si>
    <t>Ulica Ľudmily Podjavorinskej</t>
  </si>
  <si>
    <t>Ulica Ľudmily Podjavorinskej 2545/20</t>
  </si>
  <si>
    <t>0915 359 155</t>
  </si>
  <si>
    <t>uzlatejpriadky@gmail.com</t>
  </si>
  <si>
    <t>Vzdelávanie v oblasti tradičnej slovenskej kultúry a umeleckých remesiel formou kurzov, školení,kreatívnych dielní a táborov, prednášok, exkurzíí a výstavnej činnosti, ľudovej umeleckej výrobe a umeleckých remesliel, predaj ľudových umeleckých a remeselnických výrobkov,atď.</t>
  </si>
  <si>
    <t>percentom zamestnaných znevýhodnených osôb a zraniteľných osôb, poskytovanie spoločensky prospešnej služby                           
- tvorba, rozvoj,ochrana,obnova a prezentácia duchovných a kultúrnych hodnôt                          
- vzdelávanie, výchova a rozvoj telesnej kultúry</t>
  </si>
  <si>
    <t>Mgr. Štofejová Monika</t>
  </si>
  <si>
    <t>09/2017</t>
  </si>
  <si>
    <t>185/2020_RSP</t>
  </si>
  <si>
    <t>194/2020_RSP</t>
  </si>
  <si>
    <t>BOBGRASS s.r.o.</t>
  </si>
  <si>
    <t>50372386</t>
  </si>
  <si>
    <t>Valča</t>
  </si>
  <si>
    <t xml:space="preserve">Valča </t>
  </si>
  <si>
    <t>038 35</t>
  </si>
  <si>
    <t>Železničná 12</t>
  </si>
  <si>
    <t>038 61</t>
  </si>
  <si>
    <t>0911 601 308</t>
  </si>
  <si>
    <t>bobgrass@bobgrass.sk</t>
  </si>
  <si>
    <t>Poskytovanie služieb v poľnohospodárstve a záhradníctve, kúpa tovaru na účely jeho predaja konečnému spotrebiteľovi (maloobchod) alebo iným prevádzkovateľom živnosti (veľkoobchod), nákladná cestná doprava vykonávaná vozidlami s celkovou hmotnosťou do 3,5 t vrátane prípojného vozidla, Prípravné práce k realizácii stavby, Dokončovacie stavebné práce pri realizácii exteriérov a interiérov.</t>
  </si>
  <si>
    <t>Boris Tomčány</t>
  </si>
  <si>
    <t>06/2017</t>
  </si>
  <si>
    <t>197/2020_RSP</t>
  </si>
  <si>
    <t>Dvakrát dobre, oz, r.s.p.</t>
  </si>
  <si>
    <t>42344310</t>
  </si>
  <si>
    <t>Pribišova</t>
  </si>
  <si>
    <t>ČSA 280/33</t>
  </si>
  <si>
    <t>0908 383 782</t>
  </si>
  <si>
    <t>megi9705@hotmail.com</t>
  </si>
  <si>
    <t>Rozvoj a podpora krajčírskeho remesla a jeho prevádzkovania, podpora a vykonávanie komunitných aktivít charitatívneho charakteru v ekonomicky najmenej rozvinutých regiónoch Slovenska, rozvoj a podpora sociálneho podnikania, ako aj zvyšovanie povedomia spoločnosti v oblasti krajčírskeho remesla, sociálneho podnikania v regiónoch Slovenska a charitatívnej činnosti</t>
  </si>
  <si>
    <t xml:space="preserve">Magdaléna Čurillová </t>
  </si>
  <si>
    <t>predsedníčka</t>
  </si>
  <si>
    <t>195/2020_RSP</t>
  </si>
  <si>
    <t>Sociálny podnik Košického samosprávneho kraja, s.r.o., r. s. p.</t>
  </si>
  <si>
    <t>53000064</t>
  </si>
  <si>
    <t>Námestie Maratónu mieru</t>
  </si>
  <si>
    <t xml:space="preserve">Košice - mestská časť Staré Mesto </t>
  </si>
  <si>
    <t>042 66</t>
  </si>
  <si>
    <t>Námestie Maratónu mieru 1</t>
  </si>
  <si>
    <t xml:space="preserve">042 66  </t>
  </si>
  <si>
    <t xml:space="preserve">0908 066016
0908 066014 </t>
  </si>
  <si>
    <t>karolina.bortakova@spksk.sk
anna.bezilova@spksk.sk</t>
  </si>
  <si>
    <t>Maliarske, natieračské, sklenárske a tapetovacie práce, uskutočňovanie stavieb a ich zmien, inžinierska činnosť, stavebné cenárstvo, projektovanie a konštruovanie elektrických zariadení, čistiace a upratovacie služby, atď.</t>
  </si>
  <si>
    <t>1/ Ing. Karolína Bortáková 
2/ Marek Čigaš</t>
  </si>
  <si>
    <t>konateľka
konateľ</t>
  </si>
  <si>
    <t>08/2020
05/2022</t>
  </si>
  <si>
    <t>198/2020_RSP</t>
  </si>
  <si>
    <t>Sociálny podnik Lenka s. r. o.</t>
  </si>
  <si>
    <t>52541584</t>
  </si>
  <si>
    <t>Lenka</t>
  </si>
  <si>
    <t>980 50</t>
  </si>
  <si>
    <t>Lenka 89</t>
  </si>
  <si>
    <t>0918 540 838</t>
  </si>
  <si>
    <t>socplenka1@gmail.com</t>
  </si>
  <si>
    <t>Kúpa tovaru na účely jeho predaja konečnému spotrebiteľovi (maloobchod) alebo iným prevádzkovateľom živnosti (veľkoobchod), opracovanie drevnej hmoty a výroba komponentov z dreva, sprostredkovateľská činnosť v oblasti obchodu, služieb, výroby, poskytovanie služieb v lesníctve a poľovníctve, úprava nerastov, dobývanie rašeliny a bahna a ich úprava, prípravne práce k realizácii stavby, uskutočňovanie stavieb a ich zmien, dokončovacie stavebné práce pri realizácii exteriérov a interiérov</t>
  </si>
  <si>
    <t>Ing. František Kurilla , DrSc.
Štefan Koncz</t>
  </si>
  <si>
    <t>07/2019
07/2019</t>
  </si>
  <si>
    <t>199/2020_RSP</t>
  </si>
  <si>
    <t>196/2020_RSP</t>
  </si>
  <si>
    <t>Drevenô koliesko s. r. o.</t>
  </si>
  <si>
    <t>53103963</t>
  </si>
  <si>
    <t xml:space="preserve">Telgárt  </t>
  </si>
  <si>
    <t>976 76</t>
  </si>
  <si>
    <t>Telgárt 82</t>
  </si>
  <si>
    <t>0911 313 132</t>
  </si>
  <si>
    <t>info@drevenokoliesko.sk</t>
  </si>
  <si>
    <t>Výroba potravinárskych výrobkov, výroba jednoduchých výrobkov z dreva, korku, slamy, prútia a ich úprava, oprava a údržba, výroba bižutérie a suvenírov,  výroba hračiek a hier,  výroba sviečok a tieniacej techniky, sprostredkovateľská činnosť v oblasti obchodu, služieb, výroby,  atď.</t>
  </si>
  <si>
    <t xml:space="preserve">Mgr. Beata Bobulova </t>
  </si>
  <si>
    <t>6/2020</t>
  </si>
  <si>
    <t>200/2020_RSP</t>
  </si>
  <si>
    <t>TK HORSE SPORT s. r. o. r. s. p.</t>
  </si>
  <si>
    <t>53079434</t>
  </si>
  <si>
    <t>Kružnianska</t>
  </si>
  <si>
    <t>048 01</t>
  </si>
  <si>
    <t>Kružnianska 3014</t>
  </si>
  <si>
    <t>0907 667 886</t>
  </si>
  <si>
    <t>Pohostinská činnosť a výroba hotových jedál určených na priamu spotrebu mimo prevádzkových priestorov, poskytovanie služieb osobného charakteru, čistiace a upratovacie práce, kúpa tovaru na účely jeho predaja konečnému spotrebiteľovi (maloobchod) alebo iným prevádzkovateľom živnosti (veľkoobchod), sprostredkovateľská činnosť v oblasti obchodu, služieb, výroby, vykonávanie mimoškolskej vzdelávacej činnosti, poskytovanie služieb súvisiacich so starostlivosťou o zvieratá</t>
  </si>
  <si>
    <t>Ing. Tomáš Králik
MVDr. Eva Csernoková</t>
  </si>
  <si>
    <t>201/2020_RSP</t>
  </si>
  <si>
    <t>202/2020_RSP</t>
  </si>
  <si>
    <t>MIJAST s.r.o., r.s.p.</t>
  </si>
  <si>
    <t>53099311</t>
  </si>
  <si>
    <t>Valaliky III</t>
  </si>
  <si>
    <t>203/2020_RSP</t>
  </si>
  <si>
    <t>WACHUMBA ck, s.r.o.</t>
  </si>
  <si>
    <t>45284601</t>
  </si>
  <si>
    <t>Mudroňova</t>
  </si>
  <si>
    <t>204/2020_RSP</t>
  </si>
  <si>
    <t>FALCO MANUFACTURING, s. r. o.</t>
  </si>
  <si>
    <t>53108281</t>
  </si>
  <si>
    <t>Špitalská</t>
  </si>
  <si>
    <t>Špitalská 4</t>
  </si>
  <si>
    <t>0903 955 883</t>
  </si>
  <si>
    <t>robert@falcoholsters.com</t>
  </si>
  <si>
    <t>Odevná výroba, kúpa tovaru na účely jeho predaja konečnému spotrebiteľovi (maloobchod) alebo iným prevádzkovateľom živnosti (veľkoobchod), sprostredkovateľská činnosť v oblasti obchodu, služieb, výroby, výroba jednoduchých výrobkov z dreva, korku, slamy, prútia a ich úprava, oprava a údržba, reklamné a marketingové služby, prieskum trhu a verejnej mienky, počítačové služby a služby súvisiace s počítačovým spracovaním údajov, textilná výroba</t>
  </si>
  <si>
    <t>Ing. Róbert Kováč</t>
  </si>
  <si>
    <t>06/2020</t>
  </si>
  <si>
    <t>206/2020_RSP</t>
  </si>
  <si>
    <t>Handy služby, s.r.o.</t>
  </si>
  <si>
    <t>53126246</t>
  </si>
  <si>
    <t>Včelinec</t>
  </si>
  <si>
    <t>979 01</t>
  </si>
  <si>
    <t>205/2020_RSP</t>
  </si>
  <si>
    <t>M.J.K. - SLOVPIL s. r. o., r.s.p.</t>
  </si>
  <si>
    <t>36319007</t>
  </si>
  <si>
    <t>Pionierska</t>
  </si>
  <si>
    <t>Častkovce 420</t>
  </si>
  <si>
    <t>Částkovce</t>
  </si>
  <si>
    <t xml:space="preserve">0915 275 668 </t>
  </si>
  <si>
    <t>info@mjkslovpil.sk</t>
  </si>
  <si>
    <t>Výroba píliarska, impregnácia dreva, sušenie a štiepkovanie, výroba paliet a drevených obalov, výroba drobných výrobkov ozdobného a úžitkového charakteru, výroba drevených brikiet, ťažba a zvoz dreva, výroba nábytku neremeselná - montáž nábytku, výroba hier a hračiek, maloobchodná činnosť v rozsahu voľnej živnosti</t>
  </si>
  <si>
    <t>1/ Mgr. Jaroslav Kubrický
2/ BSBA. Lucia Ondrejechová Kubrická</t>
  </si>
  <si>
    <t>06/2001
04/2015</t>
  </si>
  <si>
    <t>207/2020_RSP</t>
  </si>
  <si>
    <t>Občianske združenie "POKROK LM"</t>
  </si>
  <si>
    <t>50475509</t>
  </si>
  <si>
    <t>Jánošíkova</t>
  </si>
  <si>
    <t>Liptovský Mikuláš - Palúdzka</t>
  </si>
  <si>
    <t>208/2020_RSP</t>
  </si>
  <si>
    <t>AIMI, s.r.o.</t>
  </si>
  <si>
    <t>35782838</t>
  </si>
  <si>
    <t>Hybešova</t>
  </si>
  <si>
    <t>Bratislava - mestská časť Rača</t>
  </si>
  <si>
    <t>Hybešova 51</t>
  </si>
  <si>
    <t>0948 822 499</t>
  </si>
  <si>
    <t>aimi@aimi.sk</t>
  </si>
  <si>
    <t xml:space="preserve">
Kúpa tovaru za účelom jeho predaja konečnému spotrebiteľovi v rozsahu voľnej živnosti, kúpa tovaru za účelom jeho predaja iným prevádzkovateľom živnosti v rozsahu voľnej živnosti, sprostredkovanie obchodu, služieb a výroby, automatizované spracovanie dát, čistenie priemyselných objektov, reklamná činnosť, masérske služby</t>
  </si>
  <si>
    <t>Mgr. Michal Kubala</t>
  </si>
  <si>
    <t>06/2008</t>
  </si>
  <si>
    <t>209/2020_RSP</t>
  </si>
  <si>
    <t>ALL KIDS spol s.r.o.</t>
  </si>
  <si>
    <t>48290815</t>
  </si>
  <si>
    <t>gen. Goliana</t>
  </si>
  <si>
    <t>Markovičová 1/H</t>
  </si>
  <si>
    <t>0918 153 430</t>
  </si>
  <si>
    <t>allkidsro@gmail.com</t>
  </si>
  <si>
    <t>Prípravné práce k realizácii stavby, Dokončovacie stavebné práce pri realizácii exteriérov a interiérov, Zhotovovanie mozaikových obrazov z rozličných materiálov podľa predložených návrhov, Čistiace a upratovacie služby, Ozvučovanie a osvetľovanie kultúrnych, spoločenských a športových podujatí, atď.</t>
  </si>
  <si>
    <t>percentom zamestnaných znevýhodnených osôb a zraniteľných osôb,  poskytovanie spoločensky prospešnej služby        
  - vzdelávanie, výchova a rozvoj telesnej kultúry</t>
  </si>
  <si>
    <t>1/ Mgr. Anna Klasová                                                                                                2/ Libuša Kurjanová</t>
  </si>
  <si>
    <t>konateľka
konateľka</t>
  </si>
  <si>
    <t>09/2015                                09/2015</t>
  </si>
  <si>
    <t>210/2020_RSP</t>
  </si>
  <si>
    <t>211/2020_RSP</t>
  </si>
  <si>
    <t>ekki s. r. o.</t>
  </si>
  <si>
    <t>52841626</t>
  </si>
  <si>
    <t>Pstruhárska</t>
  </si>
  <si>
    <t xml:space="preserve">Handlová  </t>
  </si>
  <si>
    <t>Pstruhárska 785/5</t>
  </si>
  <si>
    <t>0915 883 066</t>
  </si>
  <si>
    <t>martin.zabensky33@gmail.com</t>
  </si>
  <si>
    <t xml:space="preserve">Textilná výroba, Výroba výrobkov z gumy a výrobkov z plastov, Vydavateľská činnosť, polygrafická výroba a knihárske práce, Výroba obuvi a komponentov obuvi s výnimkou ortopedickej obuvi, Výroba zdravotníckych pomôcok, atď.    </t>
  </si>
  <si>
    <t xml:space="preserve">Ing. Martin Žabenský </t>
  </si>
  <si>
    <t>212/2020_RSP</t>
  </si>
  <si>
    <t>CHUŤ BIO,s.r.o.</t>
  </si>
  <si>
    <t>53115503</t>
  </si>
  <si>
    <t>1.mája</t>
  </si>
  <si>
    <t>213/2020_RSP</t>
  </si>
  <si>
    <t>Obecné služby Polhora, s. r. o.</t>
  </si>
  <si>
    <t>53067941</t>
  </si>
  <si>
    <t>Pohronská Polhora</t>
  </si>
  <si>
    <t>976 56</t>
  </si>
  <si>
    <t xml:space="preserve">Hlavná 66/62 </t>
  </si>
  <si>
    <t xml:space="preserve">976 56 </t>
  </si>
  <si>
    <t>048 6189367             0910 903 025</t>
  </si>
  <si>
    <t>obecne.sluzby@ppolhora.sk</t>
  </si>
  <si>
    <t>Poskytovanie služieb v poľnohospodárstve a záhradníctve, Poskytovanie služieb v lesníctve a poľovníctve, Výroba jednoduchých výrobkov z dreva, korku, slamy, prútia, a ich úprava, oprava a údržba, Prípravné práce k realizácii stavby, Dokončovacie stavebné práce pri realizácii exteriérov a interiérov, Vykonávanie mimoškolskej vzdelávacej činnosti, atď.</t>
  </si>
  <si>
    <t xml:space="preserve">Ing. Dušan Nepšinský </t>
  </si>
  <si>
    <t>214/2020_RSP</t>
  </si>
  <si>
    <t>ŠIŇO, o.z.</t>
  </si>
  <si>
    <t>53044355</t>
  </si>
  <si>
    <t>Diviacka Nová Ves č.</t>
  </si>
  <si>
    <t>972 24</t>
  </si>
  <si>
    <t>Diviacka Nová Ves č. 124</t>
  </si>
  <si>
    <t>0905 418 498</t>
  </si>
  <si>
    <t>lubicageczyova@gmail.com</t>
  </si>
  <si>
    <t>Poskytovanie čistiarne, práčovne, poskytovanie upratovacích prác, poskytovanie krátkodobej pomoci pri opatere detí a starších osôb, prevádzkovanie bufetu, kultúrnych a spoločenských zariadení, prevádzkovanie športových zariadení a zariadení slúžiacich na regeneráciu a rekondíciu, atď.</t>
  </si>
  <si>
    <t>PhDr. Ľubica Geczyová</t>
  </si>
  <si>
    <t>217/2020_RSP</t>
  </si>
  <si>
    <t>ATAX SERVICE s.r.o.</t>
  </si>
  <si>
    <t>50679201</t>
  </si>
  <si>
    <t>Szabóova 502/18</t>
  </si>
  <si>
    <t>Novohradská 999/22</t>
  </si>
  <si>
    <t>Veľký krtíš</t>
  </si>
  <si>
    <t>0907 625 825</t>
  </si>
  <si>
    <t>fgyurasz@gmail.com</t>
  </si>
  <si>
    <t>Vedenie účtovníctva, činnosť podnikateľských, organizačných a ekonomických poradcov, administratívne služby, reklamné a marketingové služby, prieskum trhu a verejnej mienky, kúpa tovaru na účely jeho predaja konečnému spotrebiteľovi (maloobchod) alebo iným prevádzkovateľom živnosti (veľkoobchod), sprostredkovateľská činnosť v oblasti obchodu, služieb, výroby, prenájom nehnuteľností spojený s poskytovaním iných než základných služieb spojených s prenájmom</t>
  </si>
  <si>
    <t>1/ Ing. Florian Gyurász
2/ Ing. Eva Samošová</t>
  </si>
  <si>
    <t>01/2017
07/2020</t>
  </si>
  <si>
    <t>218/2020_RSP</t>
  </si>
  <si>
    <t>Dúha VR s. r. o.</t>
  </si>
  <si>
    <t>53027353</t>
  </si>
  <si>
    <t>Vyšné Ružbachy 125</t>
  </si>
  <si>
    <t>0918 531 939</t>
  </si>
  <si>
    <t>branobeno@yahoo.com</t>
  </si>
  <si>
    <t>Pohostinská činnosť a výroba hotových jedál určených na priamu spotrebu mimo prevádzkových priestorov, prevádzkovanie čistiarne a práčovne</t>
  </si>
  <si>
    <t>Mgr. Branislav Beňo</t>
  </si>
  <si>
    <t>215/2020_RSP</t>
  </si>
  <si>
    <t>JAS Bardejov, s. r. o.</t>
  </si>
  <si>
    <t>53168135</t>
  </si>
  <si>
    <t>Duklianska</t>
  </si>
  <si>
    <t>085 01</t>
  </si>
  <si>
    <t>Duklianska 19</t>
  </si>
  <si>
    <t>0902 435 238</t>
  </si>
  <si>
    <t>jasbardejov@gmail.com</t>
  </si>
  <si>
    <t>Kúpa tovaru na účely jeho predaja konečnému spotrebiteľovi (maloobchod) alebo iným prevádzkovateľom živnosti (veľkoobchod), sprostredkovateľská činnosť v oblasti obchodu, služieb, výroby, odevná výroba, výroba obuvi a komponentov obuvi s výnimkou ortopedickej obuvi, spracovanie kože, textilná výroba, výroba výrobkov z gumy a výrobkov z plastov</t>
  </si>
  <si>
    <t>Ing. Miriama Matysová</t>
  </si>
  <si>
    <t>07/2020</t>
  </si>
  <si>
    <t>216/2020_RSP</t>
  </si>
  <si>
    <t>Obecný podnik Močenok, s. r. o.</t>
  </si>
  <si>
    <t>53196929</t>
  </si>
  <si>
    <t>Andreja Hlinku</t>
  </si>
  <si>
    <t>951 31</t>
  </si>
  <si>
    <t>Sv. Gorazda 629/82</t>
  </si>
  <si>
    <t>0915 712 593</t>
  </si>
  <si>
    <t>sekretariat@mocenok.sk</t>
  </si>
  <si>
    <t>Organizovanie kultúrnych, športových a iných spoločenských podujatí, čistiace a upratovacie práce, poskytovanie služieb v poľnohospodárstve a záhradníctve, poskytovanie služieb osobného charakteru, prípravné práce k realizácii stavby, uskutočňovanie stavieb a ich zmien, dokončovacie stavebné práce pri realizácii exteriérov a interiérov</t>
  </si>
  <si>
    <t>PaedDr. Roman Urbánik</t>
  </si>
  <si>
    <t>223/2020_RSP</t>
  </si>
  <si>
    <t>STEFANI n.o.</t>
  </si>
  <si>
    <t>45743517</t>
  </si>
  <si>
    <t xml:space="preserve">nezisková organizácia poskytujúca všeobecne prospešné služby </t>
  </si>
  <si>
    <t>966 81</t>
  </si>
  <si>
    <t>219/2020_RSP</t>
  </si>
  <si>
    <t>Košiare, s.r.o., r.s.p.</t>
  </si>
  <si>
    <t>51634147</t>
  </si>
  <si>
    <t>Námestie SNP 3/3</t>
  </si>
  <si>
    <t>0907 414 246</t>
  </si>
  <si>
    <t>katpol@email.cz</t>
  </si>
  <si>
    <t>Chov vybraných druhov zvierat, poskytovanie služieb v poľnohospodárstve a záhradníctve, poskytovanie služieb súvisiacich so starostlivosťou o zvieratá, poskytovanie služieb v lesníctve a poľovníctve, kúpa tovaru na účely jeho predaja konečnému spotrebiteľovi (maloobchod) alebo iným prevádzkovateľom živnosti (veľkoobchod), sprostredkovateľská činnosť v oblasti obchodu, služieb, výroby</t>
  </si>
  <si>
    <t>MVDr. Katarína Polačková</t>
  </si>
  <si>
    <t>03/2018</t>
  </si>
  <si>
    <t>221/2020_RSP</t>
  </si>
  <si>
    <t>LN Trade pod Sitnom, s. r. o.</t>
  </si>
  <si>
    <t>53128966</t>
  </si>
  <si>
    <t>Ulica A. Kmeťa</t>
  </si>
  <si>
    <t>Počúvadlianske jazero 62</t>
  </si>
  <si>
    <t>0911 772 771</t>
  </si>
  <si>
    <t>peter.ernek@gmail.com</t>
  </si>
  <si>
    <t>Kúpa tovaru na účely jeho predaja konečnému spotrebiteľovi (maloobchod) alebo iným prevádzkovateľom živnosti (veľkoobchod), sprostredkovateľská činnosť v oblasti obchodu, služieb, výroby, vykonávanie mimoškolskej vzdelávacej činnosti, organizovanie športových, kultúrnych a iných spoločenských podujatí, prevádzkovanie kultúrnych, spoločenských a zábavných zariadení, prevádzkovanie športových zariadení a zariadení slúžiacich na regeneráciu a rekondíciu</t>
  </si>
  <si>
    <t xml:space="preserve">percentom zamestnaných znevýhodnených osôb a zraniteľných osôb  </t>
  </si>
  <si>
    <t>Mgr. Peter Ernek</t>
  </si>
  <si>
    <t>224/2020_RSP</t>
  </si>
  <si>
    <t>PSML s. r. o.</t>
  </si>
  <si>
    <t>52383318</t>
  </si>
  <si>
    <t>Moravské Lieskové</t>
  </si>
  <si>
    <t>916 42</t>
  </si>
  <si>
    <t>Moravské Lieskové 657</t>
  </si>
  <si>
    <t>0918 287 119</t>
  </si>
  <si>
    <t>psml@moravskelieskove.sk</t>
  </si>
  <si>
    <t>Prevádzkovanie verejných kanalizácií II. kategórie prevádzkovanie verejných vodovodov III. kategórie, kúpa tovaru na účely jeho predaja konečnému spotrebiteľovi (maloobchod) alebo iným prevádzkovateľom živnosti (veľkoobchod), prenájom nehnuteľností spojený s poskytovaním iných než základných služieb spojených s prenájmom, prenájom hnuteľných vecí, Podnikanie v oblasti nakladania s iným ako nebezpečným odpadom</t>
  </si>
  <si>
    <t>Róbert Palko</t>
  </si>
  <si>
    <t>222/2020_RSP</t>
  </si>
  <si>
    <t>Bystrická 22</t>
  </si>
  <si>
    <t>0904 648 712</t>
  </si>
  <si>
    <t>lucia.vrtikova24@gmail.com</t>
  </si>
  <si>
    <t xml:space="preserve">Humanitárna starostlivosť, rozvoj a ochrana duchovných a kultúrnych hodnôt, doplnkové vzdelávanie detí a mládeže vrátane organizovania telesnej výchovy a šporutu pre deti a mládež, poskytovanie sociálnych služieb, tvorba a ochrana životného prostredia
</t>
  </si>
  <si>
    <t>Ing. Lucia Vrtíková</t>
  </si>
  <si>
    <t>220/2020_RSP</t>
  </si>
  <si>
    <t>VB SP s. r. o., r. s. p.</t>
  </si>
  <si>
    <t>53088247</t>
  </si>
  <si>
    <t>Priemyselná</t>
  </si>
  <si>
    <t>963 01</t>
  </si>
  <si>
    <t>Priemyselná 936/3</t>
  </si>
  <si>
    <t>0907 854 588</t>
  </si>
  <si>
    <t>vbsp.sro@gmail.com</t>
  </si>
  <si>
    <t>Uskutočňovanie stavieb a ich zmien, skladovanie, kúpa tovaru na účely jeho predaja konečnému spotrebiteľovi (maloobchod) alebo iným prevádzkovateľom živnosti (veľkoobchod), sprostredkovateľská činnosť v oblasti obchodu, služieb, výroby, nákladná cestná doprava vykonávaná vozidlami s celkovou hmotnosťou do 3,5 t vrátane prípojného vozidla, prevádzkovanie čistiarne a práčovne, čistiace a upratovacie služby</t>
  </si>
  <si>
    <t>Michal Veróny</t>
  </si>
  <si>
    <t>226/2020_RSP</t>
  </si>
  <si>
    <t>Obecný podnik Zborov nad Bystricou s. r. o.</t>
  </si>
  <si>
    <t>53189574</t>
  </si>
  <si>
    <t>Zborov nad Bystricou</t>
  </si>
  <si>
    <t>023 03</t>
  </si>
  <si>
    <t>Zborov nad Bystricou 233</t>
  </si>
  <si>
    <t>0911 484 401</t>
  </si>
  <si>
    <t>marcel.kormanec@zborovnadbystricou.sk</t>
  </si>
  <si>
    <t>Prípravné práce k realizácii stavby, uskutočňovanie stavieb a ich zmien, dokončovacie stavebné práce pri realizácii exteriérov a interiérov, výroba nekovových minerálnych výrobkov a výrobkov z betónu, sadry a cementu, úprava nerastov, dobývanie rašeliny a bahna a ich úprava, poskytovanie služieb rýchleho občerstvenia v spojení s predajom na priamu konzumáciu, prevádzkovanie výdajne stravy</t>
  </si>
  <si>
    <t>Mgr. Marcel Kormanec</t>
  </si>
  <si>
    <t>225/2020_RSP</t>
  </si>
  <si>
    <t>RENOP, spol. s r.o.</t>
  </si>
  <si>
    <t>31598170</t>
  </si>
  <si>
    <t>Liptovská Teplá</t>
  </si>
  <si>
    <t> 034 83</t>
  </si>
  <si>
    <t>044 439 2200</t>
  </si>
  <si>
    <t>renop@renop.sk</t>
  </si>
  <si>
    <t>Veľkoobchod so zbytkovým materiálom, odpadom a šrotom, výroba gumových a plastických produktov, protektorovanie a opravy gumových pneumatík, veľkoobchod s gumovými a plastickými výrobkami, pneumatikami, špecializovaný obchod - s gumovými a plastickými výrobkami, pneumatikami, podnikanie v oblasti nakladania s odpadmivýkup, zber a renovácia pneumatík, pneuservis</t>
  </si>
  <si>
    <t>Viliam Baďo</t>
  </si>
  <si>
    <t>07/2010</t>
  </si>
  <si>
    <t>228/2020_RSP</t>
  </si>
  <si>
    <t>Helpo. s.r.o.</t>
  </si>
  <si>
    <t>53123816</t>
  </si>
  <si>
    <t>Gen. Goliána</t>
  </si>
  <si>
    <t>Gen. Goliána 6010/25</t>
  </si>
  <si>
    <t>0903 522 983</t>
  </si>
  <si>
    <t>helpo@helpo.sk
fin@helpo.sk</t>
  </si>
  <si>
    <t>Výroba potravinárskych výrobkov, výroba nápojov, Textilná výroba, odevná výroba, výroba jednoduchých výrobkov z dreva, korku, slamy, prútia a ich úprava, oprava a údržba, výroba celulózy, papiera, lepenky a výrobkov z týchto materiálov, výroba chemikálií, chemických vlákien, plastov, kaučuku a prípravkov z týchto materiálov</t>
  </si>
  <si>
    <t xml:space="preserve">percentom zamestnaných znevýhodnených osôb a zraniteľných osôb, poskytovanie spoločensky prospešnej služby
- poskytovanie sociálnej pomoci a humanitárnej starostlivosti 
- vzdelávanie, výchovy a rozvoja telesnej kultúry </t>
  </si>
  <si>
    <t>Martin Kostrubanič</t>
  </si>
  <si>
    <t>227/2020_RSP</t>
  </si>
  <si>
    <t>Matky v práci, s.r.o.</t>
  </si>
  <si>
    <t>47459841</t>
  </si>
  <si>
    <t>Pod Juhom</t>
  </si>
  <si>
    <t>Biskupická 1804/54</t>
  </si>
  <si>
    <t>0918 697 495</t>
  </si>
  <si>
    <t>matkyvpraci@gmail.com</t>
  </si>
  <si>
    <t>Poskytovanie služieb pre rodinu a domácnosť, fotografické služby, čistiace a upratovacie služby, administratívne služby, kúpa tovaru na účely jeho predaja konečnému spotrebiteľovi (maloobchod) alebo iným prevádzkovateľom živnosti (veľkoobchod), sprostredkovateľská činnosť v oblasti obchodu, keramická výroba</t>
  </si>
  <si>
    <t>Mgr. Viera Jantošovičová</t>
  </si>
  <si>
    <t>10/2013</t>
  </si>
  <si>
    <t>230/2020_RSP</t>
  </si>
  <si>
    <t>MST trading s. r. o.</t>
  </si>
  <si>
    <t>53053133</t>
  </si>
  <si>
    <t>Radvaň nad Laborcom</t>
  </si>
  <si>
    <t>067 01</t>
  </si>
  <si>
    <t>232/2020_RSP</t>
  </si>
  <si>
    <t>Slovenské ľudové umenie - PARTA s.r.o.</t>
  </si>
  <si>
    <t>53131088</t>
  </si>
  <si>
    <t>Záhradná</t>
  </si>
  <si>
    <t>3A</t>
  </si>
  <si>
    <t>962 12</t>
  </si>
  <si>
    <t>Záhradná 933/3A</t>
  </si>
  <si>
    <t>0918 222 479
0908 386 220</t>
  </si>
  <si>
    <t>kucbelova@parta.sk</t>
  </si>
  <si>
    <t>Textilná výroba, odevná výroba, reklamné a marketingové služby, prieskum trhu a verejnej mienky, kúpa tovaru na účely jeho predaja konečnému spotrebiteľovi (maloobchod) alebo iným prevádzkovateľom živnosti (veľkoobchod), spracovanie kože, 
výroba jednoduchých výrobkov z dreva, korku, slamy, prútia a ich úprava, oprava a údržba, 
výroba bižutérie a suvenírov</t>
  </si>
  <si>
    <t>1/ Bc. Jana Parobeková Kucbeľová
2/ Martin Parobek</t>
  </si>
  <si>
    <t>03/2023
03/2023</t>
  </si>
  <si>
    <t>231/2020_RSP</t>
  </si>
  <si>
    <t>Služby – Medzilaborce s. r. o.</t>
  </si>
  <si>
    <t>53040252</t>
  </si>
  <si>
    <t>Mierová</t>
  </si>
  <si>
    <t>068 01</t>
  </si>
  <si>
    <t>Krásny Brod 72</t>
  </si>
  <si>
    <t>0910 406 285</t>
  </si>
  <si>
    <t>sluzby.ml@gmail.com</t>
  </si>
  <si>
    <t xml:space="preserve"> Poľnohospodárstvo a lesníctvo včítane predaja nespracovaných poľnohospodárskych a lesných výrobkov za účelom spracovania alebo ďalšieho predaja, oprava osobných potrieb a potrieb pre domácnosť, kúpa tovaru na účely jeho predaja konečnému spotrebiteľovi (maloobchod) alebo iným prevádzkovateľom živnosti (veľkoobchod), poskytovanie služieb súvisiacich so starostlivosťou o zvieratá, výroba a opracovanie jednoduchých výrobkov z kovu</t>
  </si>
  <si>
    <t>Dominik Hniďak</t>
  </si>
  <si>
    <t>233/2020_RSP</t>
  </si>
  <si>
    <t>AGRO SOCIÁLNY PODNIK s.r.o.</t>
  </si>
  <si>
    <t>53194543</t>
  </si>
  <si>
    <t>Tajná</t>
  </si>
  <si>
    <t>952 01</t>
  </si>
  <si>
    <t xml:space="preserve">Tajná 163 </t>
  </si>
  <si>
    <t>0904 503 087</t>
  </si>
  <si>
    <t>martin.kutalek@agrosp.sk
rastislav.demes@agrosp.sk</t>
  </si>
  <si>
    <t>Chov vybraných druhov zvierat, poskytovanie služieb v poľnohospodárstve a záhradníctve, poskytovanie služieb v lesníctve a poľovníctve, výroba potravinárskych výrobkov, výroba nápojov, textilná výroba, výroba chemikálií, chemických vlákien, plastov, kaučuku a prípravkov z týchto materiálov</t>
  </si>
  <si>
    <t>1/ Rastislav Demeš
2/ Martin Kutálek</t>
  </si>
  <si>
    <t>07/2020
07/2020</t>
  </si>
  <si>
    <t>234/2020_RSP</t>
  </si>
  <si>
    <t>CENTRUM FAUTOR, o.z.</t>
  </si>
  <si>
    <t>53129709</t>
  </si>
  <si>
    <t>235/2020_RSP</t>
  </si>
  <si>
    <t>Marián Kamien - Restpoint</t>
  </si>
  <si>
    <t>52286851</t>
  </si>
  <si>
    <t>Kollárova</t>
  </si>
  <si>
    <t>039 01</t>
  </si>
  <si>
    <t>236/2020_RSP</t>
  </si>
  <si>
    <t>Živá Záhrada, s. r. o.</t>
  </si>
  <si>
    <t>53226372</t>
  </si>
  <si>
    <t>M. R. Štefánika</t>
  </si>
  <si>
    <t>Leopoldov</t>
  </si>
  <si>
    <t>920 41</t>
  </si>
  <si>
    <t>M. R. Štefánika 260/30</t>
  </si>
  <si>
    <t>0917 454 497</t>
  </si>
  <si>
    <t>zivazahradaSK@gmail.com</t>
  </si>
  <si>
    <t>Poskytovanie služieb v poľnohospodárstve a záhradníctve, poskytovanie služieb v lesníctve a poľovníctve, výroba potravinárskych výrobkov, výroba nápojov, opracovanie drevnej hmoty a výroba komponentov z dreva, výroba jednoduchých výrobkov z dreva, korku, slamy, prútia a ich úprava, oprava a údržba, výroba priemyselných hnojív a dusíkatých zlúčenín, pesticídov a agrochemických produktov, výroba nekovových minerálnych výrobkov a výrobkov z betónu, sadry a cementu, výroba a opracovanie jednoduchých výrobkov z kovu, výroba počítačových, elektronických a optických výrobkov</t>
  </si>
  <si>
    <t>percentom zamestnaných znevýhodnených osôb a zraniteľných osôb, poskytovanie spoločensky prospešnej služby
- tvorba a ochrana životného prostredia a ochrana zdravia obyvateľstva
- výskum, vývoj, vedecko-technické službya informačné služby
- vzdelávanie, výchova a rozvoj telesnej kultúry</t>
  </si>
  <si>
    <t>1/ Ing. Juraj Baľák , PhD.
2/ PhDr. Lucia Baľák Lukáňová</t>
  </si>
  <si>
    <t>08/2020
08/2020</t>
  </si>
  <si>
    <t>237/2020_RSP</t>
  </si>
  <si>
    <t>240/2020_RSP</t>
  </si>
  <si>
    <t>Drienok s. r. o.</t>
  </si>
  <si>
    <t>53123735</t>
  </si>
  <si>
    <t>Kollárovo námestie</t>
  </si>
  <si>
    <t>Mošovce</t>
  </si>
  <si>
    <t>038 21</t>
  </si>
  <si>
    <t>239/2020_RSP</t>
  </si>
  <si>
    <t xml:space="preserve"> 
Kollárovo námestie 314/10</t>
  </si>
  <si>
    <t>0910 382 100</t>
  </si>
  <si>
    <t>starosta@mosovce.sk</t>
  </si>
  <si>
    <t>Prípravné práce k realizácii stavby, uskutočňovanie stavieb a ich zmien, dokončovacie stavebné práce pri realizácii exteriérov a interiérov, sprostredkovateľská činnosť v oblasti obchodu, služieb a výroby, informačná činnosť, reklamné a marketingové služby, prieskum trhu a verejnej mienky, organizovanie športových, kultúrnych a iných spoločenských podujatí, vykonávanie mimoškolskej vzdelávacej činnosti</t>
  </si>
  <si>
    <t>Ing. Elena Krajčová</t>
  </si>
  <si>
    <t>238/2020_RSP</t>
  </si>
  <si>
    <t>ERCE pack, s.r.o.</t>
  </si>
  <si>
    <t>46699643</t>
  </si>
  <si>
    <t>A. H. Škultétyho</t>
  </si>
  <si>
    <t>A. H. Škultétyho 89</t>
  </si>
  <si>
    <t>047/4892314</t>
  </si>
  <si>
    <t>info@erce.sk</t>
  </si>
  <si>
    <t>výroba mlynských výrobkov, výroba pekárenských a cukrárenských výrobkov, výroba jednoduchých výrobkov z kovu, opracovanie kovu jednoduchým spôsobom, prípravné práce k realizácii stavby, kúpa tovaru na účely jeho predaja konečnému spotrebiteľovi (maloobchod) alebo iným prevádzkovateľom živnosti (veľkoobchod), čistiace a upratovacie služby</t>
  </si>
  <si>
    <t>Erika Oravcová</t>
  </si>
  <si>
    <t>07/2012</t>
  </si>
  <si>
    <t>241/2020_RSP</t>
  </si>
  <si>
    <t>VALÍNEK, s. r. o., registrovaný sociálny podnik</t>
  </si>
  <si>
    <t>53148312</t>
  </si>
  <si>
    <t xml:space="preserve">Vyšné Ružbachy </t>
  </si>
  <si>
    <t xml:space="preserve">Vyšné Ružbachy 243 </t>
  </si>
  <si>
    <t xml:space="preserve">065 02  </t>
  </si>
  <si>
    <t>0915 904 773</t>
  </si>
  <si>
    <t>obecvr@slnet.sk</t>
  </si>
  <si>
    <t>Kúpa tovaru na účely jeho predaja konečnému spotrebiteľovi (maloobchod) alebo iným prevádzkovateľom živnosti (veľkoobchod), sprostredkovateľská činnosť v oblasti obchodu, služieb, výroby, uskutočňovanie stavieb a ich zmien, prípravné práce k realizácii stavby, dokončovacie stavebné práce pri realizácii exteriérov a interiérov, čistiace a upratovacie služby, atď.</t>
  </si>
  <si>
    <t>Mgr. Peter Martinek</t>
  </si>
  <si>
    <t>09/2020</t>
  </si>
  <si>
    <t>242/2020_RSP</t>
  </si>
  <si>
    <t>Agro Grin s.r.o.</t>
  </si>
  <si>
    <t>51779170</t>
  </si>
  <si>
    <t xml:space="preserve">Teplička </t>
  </si>
  <si>
    <t>Hámor 9002</t>
  </si>
  <si>
    <t>Nálepkovo</t>
  </si>
  <si>
    <t>053 33</t>
  </si>
  <si>
    <t>0944 034 260</t>
  </si>
  <si>
    <t xml:space="preserve">zdennotimmko@gmail.com </t>
  </si>
  <si>
    <t>Poľnohospodárstvo a lesníctvo včítane predaja nespracovaných poľnohospodárskych a lesných výrobkov za účelom spracovania alebo ďalšieho predaja, poľnohospodárska rastlinná a živočíšna výroba, poskytovanie služieb v poľnohospodárstve a záhradníctve, uskutočňovanie stavieb a ich zmien,  prípravné práce k realizácii stavby, atď.</t>
  </si>
  <si>
    <t>Zdenko Timko</t>
  </si>
  <si>
    <t>06/2018</t>
  </si>
  <si>
    <t>243/2020_RSP</t>
  </si>
  <si>
    <t>Obecný sociálny podnik KENDY s. r. o., r. s. p.</t>
  </si>
  <si>
    <t>53245008</t>
  </si>
  <si>
    <t>Kendice</t>
  </si>
  <si>
    <t>082 01</t>
  </si>
  <si>
    <t xml:space="preserve">Kendice 274 </t>
  </si>
  <si>
    <t xml:space="preserve">082 01 </t>
  </si>
  <si>
    <t>0903 603 050</t>
  </si>
  <si>
    <t>obeckendice@gmail.com</t>
  </si>
  <si>
    <t>Poskytovanie služieb v poľnohospodárstve a záhradníctve, Poskytovanie služieb v lesníctve a poľovníctve, Výroba jednoduchých výrobkov z dreva, korku, slamy, prútia a ich úprava, oprava a údržba, Diagnostika kanalizačných potrubí a čistenie kanalizačných systémov, Uskutočňovanie stavieb a ich zmien, Čistiace a upratovacie služby, Organizovanie športových, kultúrnych a iných spoločenských podujatí, atď.</t>
  </si>
  <si>
    <t xml:space="preserve">Ing. Igor Kočiško </t>
  </si>
  <si>
    <t>244/2020_RSP</t>
  </si>
  <si>
    <t>Palatinos, s. r. o.</t>
  </si>
  <si>
    <t>53192711</t>
  </si>
  <si>
    <t>Pod hájom</t>
  </si>
  <si>
    <t xml:space="preserve">Dubnica nad Váhom </t>
  </si>
  <si>
    <t>018 41</t>
  </si>
  <si>
    <t>Nám. Matice Slovemskej  4262
Metodova 5</t>
  </si>
  <si>
    <t>Dubnica nad Váhom
Prešov</t>
  </si>
  <si>
    <t>018 41
080 01</t>
  </si>
  <si>
    <t>0915 920 062</t>
  </si>
  <si>
    <t>martaus11@gmail.com</t>
  </si>
  <si>
    <t xml:space="preserve"> Chov vybraných druhov zvierat, poskytovanie služieb v poľnohospodárstve a záhradníctve, výroba potravinárskych výrobkov, podnikanie v oblasti nakladania s iným ako nebezpečným odpadom, sprostredkovateľská činnosť v oblasti obchodu, služieb, výroby, kúpa tovaru na účely jeho predaja konečnému spotrebiteľovi (maloobchod) alebo iným prevádzkovateľom živnosti (veľkoobchod)</t>
  </si>
  <si>
    <t>Jozef Martaus</t>
  </si>
  <si>
    <t>245/2020_RSP</t>
  </si>
  <si>
    <t>Mydláreň TAMARA, registrovaný sociálny podnik</t>
  </si>
  <si>
    <t>53033566</t>
  </si>
  <si>
    <t>Okružná ulica</t>
  </si>
  <si>
    <t>Lipová 460/48</t>
  </si>
  <si>
    <t>Pata</t>
  </si>
  <si>
    <t>925 53</t>
  </si>
  <si>
    <t>0915 956 141</t>
  </si>
  <si>
    <t xml:space="preserve">mydlatamara@gmail.com </t>
  </si>
  <si>
    <t>Realizácia verejnoprospešných projektov, zakladanie a prevádzkovanie sociálnych podnikov, chránenej dieľne, pomoc pri ochrane práv a zlepšení situácie jednotlivých členov rodiny, najmä poradenstvom, informačnou a vzdelávacou činnosťou, ochrana a podpora zdravia a vzdelávania organizovaním kurzov, prednášok, cvičení, jazykové a rekvalifikačné kurzy, poskytovanie sociálnych služieb, špecializovaného sociálneho poradenstva, poradenstva a pomoci, iné aktivity, ktoré sú v súlade s cieľom združenia</t>
  </si>
  <si>
    <t>demokratická správa</t>
  </si>
  <si>
    <t>PhDr. Andrea Tóthová</t>
  </si>
  <si>
    <t>247/2020_RSP</t>
  </si>
  <si>
    <t>AMY-PLAST, s.r.o.</t>
  </si>
  <si>
    <t>48070335</t>
  </si>
  <si>
    <t>Coburgova 84</t>
  </si>
  <si>
    <t xml:space="preserve">917 01 </t>
  </si>
  <si>
    <t>0911 188 653</t>
  </si>
  <si>
    <t>amyplast1@gmail.com</t>
  </si>
  <si>
    <t>Výroba plastov v primárnej forme, podnikanie v oblasti nakladania s iným ako nebezpečným odpadom, kúpa tovaru na účely jeho predaja konečnému spotrebiteľovi (maloobchod) alebo iným prevádzkovateľom živnosti (veľkoobchod), sprostredkovateľská činnosť v oblasti obchodu, sprostredkovateľská činnosť v oblasti služieb</t>
  </si>
  <si>
    <t>Ing. Martina Kabarcová</t>
  </si>
  <si>
    <t>03/2015</t>
  </si>
  <si>
    <t>246/2020_RSP</t>
  </si>
  <si>
    <t>COUPE INVEST, s. r. o.</t>
  </si>
  <si>
    <t>47220201</t>
  </si>
  <si>
    <t>Dúbravská cesta</t>
  </si>
  <si>
    <t>Bratislava - mestská časť Karlova Ves</t>
  </si>
  <si>
    <t>841 04</t>
  </si>
  <si>
    <t>Priemyselná 12</t>
  </si>
  <si>
    <t>0905 274 419</t>
  </si>
  <si>
    <t>velitel.zhu.zh@zahas-group.sk</t>
  </si>
  <si>
    <t>Kúpa tovaru na účely jeho predaja konečnému spotrebiteľovi (maloobchod) alebo iným prevádzkovateľom živnosti (veľkoobchod), oprava a kontrola požiarnych hydrantov, oprava a kontrola požiarnych vodovodov, opravy, plnenie a revízie hasiacich prístrojov, poskytovanie služieb v poľnohospodárstve a záhradníctve, technik požiarnej ochrany, poskytovanie služieb informátora</t>
  </si>
  <si>
    <t>JUDr. Marián Šmida</t>
  </si>
  <si>
    <t>248/2020_RSP</t>
  </si>
  <si>
    <t>RA design, s. r. o.</t>
  </si>
  <si>
    <t>53062515</t>
  </si>
  <si>
    <t>Hrabinská</t>
  </si>
  <si>
    <t>038 52</t>
  </si>
  <si>
    <t>Hrabinská 591/15</t>
  </si>
  <si>
    <t>0918 088 705</t>
  </si>
  <si>
    <t>adrianka.spanikova@gmail.com</t>
  </si>
  <si>
    <t>Textilná výroba, výroba skla, výrobkov zo skla a ich úprava, sprostredkovateľská činnosť v oblasti obchodu, služieb, výroby, kúpa tovaru na účely jeho predaja konečnému spotrebiteľovi (maloobchod) alebo iným prevádzkovateľom živnosti (veľkoobchod), kuriérske služby, vydavateľská činnosť, polygrafická výroba a knihárske práce</t>
  </si>
  <si>
    <t>Ing. Adriana Štefanica</t>
  </si>
  <si>
    <t>249/2020_RSP</t>
  </si>
  <si>
    <t>Edukrea, s. r. o.</t>
  </si>
  <si>
    <t>53247035</t>
  </si>
  <si>
    <t>925 02</t>
  </si>
  <si>
    <t>Dolné Saliby 560</t>
  </si>
  <si>
    <t>0903 235 454</t>
  </si>
  <si>
    <t>edukreasp@gmail.com</t>
  </si>
  <si>
    <t>Textilná výroba, odevná výroba, výroba jednoduchých výrobkov z dreva, korku, slamy, prútia a ich úprava a údržba, výroba papiera a papierových výrobkov, výroba bižutérie a suvenírov, kúpa tovaru na účely jeho predaja konečnému spotrebiteľovi (maloobchod) alebo iným prevádzkovateľom živnosti (veľkoobchod), sprostredkovateľská činnosť v oblasti obchodu, služieb, výroby</t>
  </si>
  <si>
    <t>Mgr. Mária Leinwatherová</t>
  </si>
  <si>
    <t>251/2020_RSP</t>
  </si>
  <si>
    <t>BISOA society s. r. o.</t>
  </si>
  <si>
    <t>53184777</t>
  </si>
  <si>
    <t>Trnková</t>
  </si>
  <si>
    <t>Košice - mestská časť Košická Nová Ves</t>
  </si>
  <si>
    <t>040 14</t>
  </si>
  <si>
    <t>Trnková 12</t>
  </si>
  <si>
    <t>0907 247 259</t>
  </si>
  <si>
    <t>bisoa@bisoa.sk</t>
  </si>
  <si>
    <t>Administratívne služby, počítačové služby a služby súvisiace s počítačovým spracovaním údajov, vedenie účtovníctva, činnosť podnikateľských, organizačných a ekonomických poradcov, vykonávanie mimoškolskej vzdelávacej činnosti, reklamné a marketingové služby, prieskum trhu a verejnej mienky, prenájom nehnuteľností spojený s poskytovaním iných než základných služieb spojených s prenájmom, sprostredkovateľská činnosť v oblasti obchodu, služieb, výroby</t>
  </si>
  <si>
    <t>Ing. Viktória Gúth</t>
  </si>
  <si>
    <t>250/2020_RSP</t>
  </si>
  <si>
    <t>COBAK, s.r.o.</t>
  </si>
  <si>
    <t xml:space="preserve">
46401636</t>
  </si>
  <si>
    <t>J.A. Komenského</t>
  </si>
  <si>
    <t>Želovce</t>
  </si>
  <si>
    <t>991 06</t>
  </si>
  <si>
    <t>Gottwaldova 49</t>
  </si>
  <si>
    <t>0903 690 886</t>
  </si>
  <si>
    <t>gomory@cobak.sk</t>
  </si>
  <si>
    <t>Výroba pekárenských a cukrárenských výrobkov, kúpa tovaru na účely jeho predaja konečnému spotrebiteľovi (maloobchod) alebo iným prevádzkovateľom živnosti (veľkoobchod), sprostredkovateľská činnosť v oblasti obchodu, sprostredkovateľská činnosť v oblasti služieb, sprostredkovateľská činnosť v oblasti výroby, nákladná cestná doprava vykonávaná vozidlami s celkovou hmotnosťou do 3,5 t vrátane prípojného vozidla, sťahovacie služby</t>
  </si>
  <si>
    <t>Mgr. Juraj Gömöry</t>
  </si>
  <si>
    <t>01/2022</t>
  </si>
  <si>
    <t>253/2020_RSP</t>
  </si>
  <si>
    <t>Obecný podnik Cerovo, s.r.o.</t>
  </si>
  <si>
    <t>53172353</t>
  </si>
  <si>
    <t>Cerovo</t>
  </si>
  <si>
    <t>962 52</t>
  </si>
  <si>
    <t>Cerovo 259</t>
  </si>
  <si>
    <t>0905 973 749</t>
  </si>
  <si>
    <t>obecnypodnikcerovo@gmail.com</t>
  </si>
  <si>
    <t>Poskytovanie služieb v poľnohospodárstve a záhradníctve, poskytovanie služieb v lesníctve a poľovníctve, opracovanie drevnej hmoty a výroba komponentov z dreva, výroba jednoduchých výrobkov z dreva, korku, slamy, prútia a ich úprava, oprava a údržba, prípravné práce k realizácii stavby, dokončovacie stavebné práce pri realizácii exteriérov a interiérov, uskutočňovanie jednoduchých stavieb, drobných stavieb a ich zmien, poskytovanie sociálnych služieb</t>
  </si>
  <si>
    <t>Mgr. Margita Boďová</t>
  </si>
  <si>
    <t>252/2020_RSP</t>
  </si>
  <si>
    <t>Sociálny podnik Bošáca</t>
  </si>
  <si>
    <t>53114001</t>
  </si>
  <si>
    <t>Bošáca</t>
  </si>
  <si>
    <t>913 07</t>
  </si>
  <si>
    <t>Bošáca 257</t>
  </si>
  <si>
    <t>032/ 77 81 129</t>
  </si>
  <si>
    <t>socialnypodnikbosaca@gmail.com</t>
  </si>
  <si>
    <t>podpora regionálneho rozvoja a zamestnanosti v rámci regiónu prostredníctvom zamestnávania zamestnancov v rámci činností spojených so zamestnávaním ľudí s rôznymi formami znevýhodnenia</t>
  </si>
  <si>
    <t>PaedDr. Daniel Bradáč</t>
  </si>
  <si>
    <t>254/2020_RSP</t>
  </si>
  <si>
    <t>millhill s.r.o.</t>
  </si>
  <si>
    <t>50640461</t>
  </si>
  <si>
    <t>Na Zigmund šachtu</t>
  </si>
  <si>
    <t>Na Zigmund šachtu 1655/23</t>
  </si>
  <si>
    <t>0903 776 720</t>
  </si>
  <si>
    <t>info@millhill.sk</t>
  </si>
  <si>
    <t xml:space="preserve">Dizajnérske činnosti, opracovanie drevnej hmoty a výroba komponentov z dreva, výroba počítačových, elektronických a optických výrobkov, výroba chemikálií, chemických vlákien, plastov, kaučuku a prípravkov z týchto materiálov, vykonávanie mimoškolskej vzdelávacej činnosti, atď.  </t>
  </si>
  <si>
    <t>percentom zamestnaných znevýhodnených osôb a zraniteľných osôb, poskytovanie spoločensky prospešnej služby
- vzdelávanie, výchova a rozvoj telesnej kultúry
- výskum, vývoj, vedecko-technické službya informačné služby</t>
  </si>
  <si>
    <t>PhDr. et Mgr. Margita Marková</t>
  </si>
  <si>
    <t>255/2020_RSP</t>
  </si>
  <si>
    <t>256/2020_RSP</t>
  </si>
  <si>
    <t>Technické služby obce Novoť s. r. o.</t>
  </si>
  <si>
    <t>53231058</t>
  </si>
  <si>
    <t>Novoť</t>
  </si>
  <si>
    <t>029 55</t>
  </si>
  <si>
    <t>Novoť 285</t>
  </si>
  <si>
    <t>0948 447 077</t>
  </si>
  <si>
    <t>technickesluzby@novot.sk</t>
  </si>
  <si>
    <t>Poskytovanie služieb v poľnohospodárstve a záhradníctve, vykonávanie parkových, sadových a záhradných úprav s výnimkou krajinno-architektonických sadovníckych diel, vyžínanie trávy, výrez nežiadúcich krovín, úprava nerastov, dobývanie rašeliny a bahna a ich úprava, čistenie brehov a dna riek, jazier a vodných nádrží, dobývanie bahna z vodného dna, uskutočňovanie stavieb a ich zmien</t>
  </si>
  <si>
    <t>Peter Buľák</t>
  </si>
  <si>
    <t>257/2020_RSP</t>
  </si>
  <si>
    <t>ANNEX Martin, s.r.o.</t>
  </si>
  <si>
    <t>36422584</t>
  </si>
  <si>
    <t>Námestie Protifašistických bojovníkov</t>
  </si>
  <si>
    <t>Námestie Protifašistických bojovníkov 1706</t>
  </si>
  <si>
    <t>0918 759 588</t>
  </si>
  <si>
    <t>info@annex.sk</t>
  </si>
  <si>
    <t>Maloobchod v rozsahu voľných živností, veľkoobchod v rozsahu voľných živností, sprostredkovateľská činnosť v rozsahu voľných živností, podnikateľské poradenstvo, inžinierska a projektová činnosť v strojárstve, výroba a opravy motorov a ostatných dopravných zariadení, kopírovacie služby, prenájom nehnuteľností s poskytovaním iných ako základných služieb</t>
  </si>
  <si>
    <t>1/ Ing. Igor Šeliga
2/ Ivan Zvoda</t>
  </si>
  <si>
    <t>08/2004
08/2004</t>
  </si>
  <si>
    <t>259/2020_RSP</t>
  </si>
  <si>
    <t>Ramex trade, s.r.o.</t>
  </si>
  <si>
    <t>46857397</t>
  </si>
  <si>
    <t>M.R. Štefánika</t>
  </si>
  <si>
    <t>926 01</t>
  </si>
  <si>
    <t xml:space="preserve"> M.R. Štefánika 30</t>
  </si>
  <si>
    <t>0903 808 174</t>
  </si>
  <si>
    <t>piluchova@ramextrade.sk</t>
  </si>
  <si>
    <t>Kúpa tovaru na účely jeho predaja konečnému spotrebiteľovi (maloobchod) alebo iným prevádzkovateľom živnosti (veľkoobchod), sprostredkovateľská činnosť v oblasti obchodu, sprostredkovateľská činnosť v oblasti služieb, prenájom hnuteľných vecí, administratívne služby, počítačové služby a služby súvisiace s počítačovým spracovaním údajov, 
činnosť podnikateľských, organizačných a ekonomických poradcov</t>
  </si>
  <si>
    <t>Alžbeta Tkáčová</t>
  </si>
  <si>
    <t>09/2012</t>
  </si>
  <si>
    <t>258/2020_RSP</t>
  </si>
  <si>
    <t>WMS, s.r.o.</t>
  </si>
  <si>
    <t>36690236</t>
  </si>
  <si>
    <t>Svätoplukova</t>
  </si>
  <si>
    <t>Svätoplukova 3230/5</t>
  </si>
  <si>
    <t>0948 043 978</t>
  </si>
  <si>
    <t>tomas@visitero.sk</t>
  </si>
  <si>
    <t>Kúpa tovaru na účely jeho predaja konečnému spotrebiteľovi (maloobchod), kúpa tovaru na účely jeho predaja iným prevádzkovateľom živnosti (veľkoobchod), sprostredkovateľská činnosť v rozsahu voľnej živnosti, nákup a predaj kancelárskej a výpočtovej techniky, poradenstvo v oblasti výpočtovej techniky, vrátane systémovej údržby softwaru</t>
  </si>
  <si>
    <t>Ing. Tomáš Sroka</t>
  </si>
  <si>
    <t>10/2006</t>
  </si>
  <si>
    <t>260/2020_RSP</t>
  </si>
  <si>
    <t>TREBAXX s. r. o.</t>
  </si>
  <si>
    <t>45348961</t>
  </si>
  <si>
    <t>Nábrežie sv. Cyrila</t>
  </si>
  <si>
    <t>Nábrežie sv. Cyrila 47</t>
  </si>
  <si>
    <t>0908 725 204</t>
  </si>
  <si>
    <t>trebaxx@trebaxx.sk</t>
  </si>
  <si>
    <t>Kúpa tovaru na účely jeho predaja konečnému spotrebiteľovi (maloobchod) alebo iným prevádzkovateľom živnosti (veľkoobchod), vedenie účtovníctva, činnosť podnikateľských, organizačných a ekonomických poradcov, organizovanie kurzov, školení a seminárov, reklamné a marketingové služby, prieskum trhu a verejnej mienky, administratívne služby v rozsahu kancelárske a sekretárske služby, kopírovacie a rozmnožovacie služby</t>
  </si>
  <si>
    <t>Ing. Mária Prišticová</t>
  </si>
  <si>
    <t>12/2011</t>
  </si>
  <si>
    <t>261/2020_RSP</t>
  </si>
  <si>
    <t>TEHLAN, s.r.o.</t>
  </si>
  <si>
    <t>53140541</t>
  </si>
  <si>
    <t>Tehla</t>
  </si>
  <si>
    <t>935 35</t>
  </si>
  <si>
    <t>Tehla 88</t>
  </si>
  <si>
    <t>0903 537 408</t>
  </si>
  <si>
    <t>tehlan@obectehla.sk</t>
  </si>
  <si>
    <t>Čistiace a upratovacie služby, poskytovanie služieb v poľnohospodárstve a záhradníctve, prípravné práce k realizácii stavby, uskutočňovanie stavieb a ich zmien, dokončovacie stavebné práce pri realizácii exteriérov a interiérov, výroba jednoduchých výrobkov z dreva, korku, slamy, prútia a ich úprava, oprava a údržba, výroba nekovových minerálnych výrobkov a výrobkov z betónu, sadry a cementu, informačná činnosť, sprostredkovateľská činnosť v oblasti obchodu, služieb, výroby</t>
  </si>
  <si>
    <t>Ing. Tibor Taldík</t>
  </si>
  <si>
    <t>262/2020_RSP</t>
  </si>
  <si>
    <t>02.09.2022</t>
  </si>
  <si>
    <t>Eustach s.r.o.</t>
  </si>
  <si>
    <t>53267729</t>
  </si>
  <si>
    <t>078 01</t>
  </si>
  <si>
    <t>263/2020_RSP</t>
  </si>
  <si>
    <t>AGROFARMA KRŠKANY s.r.o.</t>
  </si>
  <si>
    <t>53053656</t>
  </si>
  <si>
    <t>Krškany</t>
  </si>
  <si>
    <t>Krškany 337</t>
  </si>
  <si>
    <t>0948 009 999</t>
  </si>
  <si>
    <t>agrofarmakrskany@gmail.com</t>
  </si>
  <si>
    <t>Chov vybraných druhov zvierat, poskytovanie služieb v poľnohospodárstve a záhradníctve, poskytovanie služieb súvisiacich so starostlivosťou o zvieratá, poskytovanie služieb osobného charakteru, čistiace a upratovacie služby</t>
  </si>
  <si>
    <t xml:space="preserve">1/ Miloš Uharček
2/ Ján Uharček </t>
  </si>
  <si>
    <t>04/2020
04/2020</t>
  </si>
  <si>
    <t>264/2020_RSP</t>
  </si>
  <si>
    <t>GOEL media s.r.o.</t>
  </si>
  <si>
    <t>50172751</t>
  </si>
  <si>
    <t>Niklová</t>
  </si>
  <si>
    <t>Niklová 2190</t>
  </si>
  <si>
    <t>0901 777 909</t>
  </si>
  <si>
    <t>pavol@kidvak.sk</t>
  </si>
  <si>
    <t>Kúpa tovaru na účely jeho predaja konečnému spotrebiteľovi (maloobchod) alebo iným prevádzkovateľom živnosti (veľkoobchod), sprostredkovateľská činnosť v oblasti obchodu, sprostredkovateľská činnosť v oblasti služieb, sprostredkovateľská činnosť v oblasti výroby, organizovanie kultúrnych a iných spoločenských podujatí, reklamné a marketingové služby, nákladná cestná doprava vykonávaná vozidlami s celkovou hmotnosťou do 3,5 t vrátane prípojného vozidla</t>
  </si>
  <si>
    <t>percentom zamestnaných znevýhodnených osôb a zraniteľných osôb, poskytovanie spoločensky prospešnej služby
- poskytovanie sociálnej pomoci a humanitárna starostlivosť</t>
  </si>
  <si>
    <t>Pavol Šesták</t>
  </si>
  <si>
    <t>02/2016</t>
  </si>
  <si>
    <t>265/2020_RSP</t>
  </si>
  <si>
    <t>266/2020_RSP</t>
  </si>
  <si>
    <t>Montex lux, s.r.o.</t>
  </si>
  <si>
    <t>53203917</t>
  </si>
  <si>
    <t>Zlatovská</t>
  </si>
  <si>
    <t>22M</t>
  </si>
  <si>
    <t>911 05</t>
  </si>
  <si>
    <t>267/2020_RSP</t>
  </si>
  <si>
    <t>NÁRODNÉ POKLADY</t>
  </si>
  <si>
    <t>53140494</t>
  </si>
  <si>
    <t>Baštová</t>
  </si>
  <si>
    <t>Košice-Staré Mesto</t>
  </si>
  <si>
    <t>Baštová 511/14</t>
  </si>
  <si>
    <t xml:space="preserve">0903 865 927 </t>
  </si>
  <si>
    <t>17skstore17@gmail.com</t>
  </si>
  <si>
    <t>Zvýšenie všeobecného povedomia o krásach Slovenska - jeho regiónoch, zvykoch a hodnotách, podpora cestovného ruchu, miestnych športovcov, historických a kultúrnych pamiatok, podpora miestnych športovcov, historických a kultúrnych pamiatok, podpora miestnych autorov a to najmä formou zvýšenia povedomia v miestnych i zahraničných médiach, grafickými prezentáciami a edukatívnymi &amp;ktivitami a tvorbou a produkciou zberateľských a pripomienkových predmetov</t>
  </si>
  <si>
    <t>Juraj Líška</t>
  </si>
  <si>
    <t>269/2020_RSP</t>
  </si>
  <si>
    <t>ERWEL s.r.o.</t>
  </si>
  <si>
    <t>36711608</t>
  </si>
  <si>
    <t>Horný rad</t>
  </si>
  <si>
    <t>Brezová pod Bradlom</t>
  </si>
  <si>
    <t>906 13</t>
  </si>
  <si>
    <t>Staničná 267/21</t>
  </si>
  <si>
    <t>0903 227 769</t>
  </si>
  <si>
    <t>erwel@erwel.sk</t>
  </si>
  <si>
    <t>Kúpa tovaru na účely jeho predaja konečnému spotrebiteľovi ( maloobchod ) v rozsahu voľných živností, kúpa tovaru na účely jeho predaja iným prevádzkovateľom živnosti ( veľkoobchod ) v rozsahu voľných živností, sprostredkovateľská činnosť v rozsahu voľných živností, prenájom nehnuteľností spojený s poskytovaním iných než základných služieb spojených s prenájmom, kovoobrábanie, výroba kovových konštrukcií a ich častí</t>
  </si>
  <si>
    <t>1/ Robert Vajkúny
2/ Roman Vajkúny</t>
  </si>
  <si>
    <t>12/2006
12/2006</t>
  </si>
  <si>
    <t>268/2020_RSP</t>
  </si>
  <si>
    <t>JUMBO MOJMÍROVCE spol. s r.o.</t>
  </si>
  <si>
    <t>44332700</t>
  </si>
  <si>
    <t>Mojmírovce</t>
  </si>
  <si>
    <t>951 15</t>
  </si>
  <si>
    <t xml:space="preserve">Nitrianska 1959/54A </t>
  </si>
  <si>
    <t xml:space="preserve">951 31 </t>
  </si>
  <si>
    <t>0905 222 922</t>
  </si>
  <si>
    <t>margareta@jumbo-sk.eu</t>
  </si>
  <si>
    <t>Kúpa tovaru na účely jeho predaja konečnému spotrebiteľovi ( maloobchod ) alebo iným prevádzkovateľom živnosti ( veľkoobchod ), sprostredkovateľská činnosť v oblasti obchodu, sprostredkovateľská činnosť v oblasti služieb cestnej dopravy, administratívne služby, 
vedenie účtovníctva, vnútroštátna nákladná cestná doprava</t>
  </si>
  <si>
    <t>1/ Ing. Juraj Brestič
2/ Margaréta Pecová</t>
  </si>
  <si>
    <t>08/2008
08/2008</t>
  </si>
  <si>
    <t>271/2020_RSP</t>
  </si>
  <si>
    <t>AGAPE LUX s.r.o.</t>
  </si>
  <si>
    <t>53252101</t>
  </si>
  <si>
    <t>274/2020_RSP</t>
  </si>
  <si>
    <t>CNCteam, s.r.o.</t>
  </si>
  <si>
    <t>53314832</t>
  </si>
  <si>
    <t>Kasárenská</t>
  </si>
  <si>
    <t>905 01</t>
  </si>
  <si>
    <t>Kasárenská 1504/51</t>
  </si>
  <si>
    <t>0918 478 195</t>
  </si>
  <si>
    <t>sales@flyteam-sk.com</t>
  </si>
  <si>
    <t>Kúpa tovaru na účely jeho predaja konečnému spotrebiteľovi (maloobchod) alebo iným prevádzkovateľom živnosti (veľkoobchod), sprostredkovateľská činnosť v oblasti obchodu, služieb, výroby, výroba hračiek a hier, vydavateľská činnosť, polygrafická výroba a knihárske práce, reklamné a marketingové služby, prieskum trhu a verejnej mienky</t>
  </si>
  <si>
    <t>1/ Roman Bakič
2/ Pavel Sixta</t>
  </si>
  <si>
    <t>09/2020
09/2020</t>
  </si>
  <si>
    <t>273/2020_RSP</t>
  </si>
  <si>
    <t>LUPEX, s.r.o.</t>
  </si>
  <si>
    <t>36355143</t>
  </si>
  <si>
    <t>I. Krasku</t>
  </si>
  <si>
    <t>Košovská cesta 28</t>
  </si>
  <si>
    <t>0948 391 069</t>
  </si>
  <si>
    <t>lupexpd@gmail.com</t>
  </si>
  <si>
    <t>Maloobchod v rozsahu voľných živností, veľkoobchod v rozsahu voľných živností, sprostredkovanie obchodu v rozsahu voľných živností, výroba plastových výrobkov a polyuretanových výrobkov, baliace práce, čalúnnické práce</t>
  </si>
  <si>
    <t>1/ Peter Petriska
2/ Gabriela Boboková</t>
  </si>
  <si>
    <t>04/2006
08/2014</t>
  </si>
  <si>
    <t>272/2020_RSP</t>
  </si>
  <si>
    <t>Obecné služby Kocurany s.r.o.</t>
  </si>
  <si>
    <t>43918573</t>
  </si>
  <si>
    <t>Kocurany</t>
  </si>
  <si>
    <t>972 02</t>
  </si>
  <si>
    <t xml:space="preserve">Kocurany 105 </t>
  </si>
  <si>
    <t>046/5439872</t>
  </si>
  <si>
    <t>obec@kocurany.sk
benadikova@kocurany.sk.</t>
  </si>
  <si>
    <t>Maloobchod, veľkoobchod, uskutočňovanie stavieb a ich zmien, sprostredkovanie predaja, prenájmu a kúpy nehnuteľností (realitná činnosť), výkon činnosti stavebného dozoru, výkon činnosti stavbyvedúceho, prenájom nehnuteľností pokiaľ sa popri prenájme poskytujú aj iné než základné služby s ním spojené, poradenstvo v oblasti stavebníctva</t>
  </si>
  <si>
    <t>Ing. Vojtech Čičmanec</t>
  </si>
  <si>
    <t xml:space="preserve"> konateľ
</t>
  </si>
  <si>
    <t>01/2008</t>
  </si>
  <si>
    <t>270/2020_RSP</t>
  </si>
  <si>
    <t>ZZPOBO, s.r.o.</t>
  </si>
  <si>
    <t>53302052</t>
  </si>
  <si>
    <t>Breza</t>
  </si>
  <si>
    <t>029 53</t>
  </si>
  <si>
    <t>Breza 56</t>
  </si>
  <si>
    <t>0905 527 337</t>
  </si>
  <si>
    <t>breza@orava.sk</t>
  </si>
  <si>
    <t>Dokončovacie stavebné práce pri realizácii exteriérov a interiérov, podnikanie v oblasti nakladania s iným ako nebezpečným odpadom, sprostredkovateľská činnosť v oblasti obchodu, služieb, výroby, kúpa tovaru na účely jeho predaja konečnému spotrebiteľovi (maloobchod) alebo iným prevádzkovateľom živnosti (veľkoobchod), čistiace a upratovacie služby, administratívne služby</t>
  </si>
  <si>
    <t>Štefan Peňák</t>
  </si>
  <si>
    <t>275/2020_RSP</t>
  </si>
  <si>
    <t>Aquaunion, s. r. o.</t>
  </si>
  <si>
    <t>52953980</t>
  </si>
  <si>
    <t>Galvaniho</t>
  </si>
  <si>
    <t>7D</t>
  </si>
  <si>
    <t>Bratislava - mestská časť Ružinov</t>
  </si>
  <si>
    <t>821 04</t>
  </si>
  <si>
    <t>Záhradná 126</t>
  </si>
  <si>
    <t>930 04</t>
  </si>
  <si>
    <t>0903 930 501</t>
  </si>
  <si>
    <t>gergelykosa27@gmail.com</t>
  </si>
  <si>
    <t>Administratívne služby, kúpa tovaru na účely jeho predaja konečnému spotrebiteľovi (maloobchod) alebo iným prevádzkovateľom živnosti (veľkoobchod), sprostredkovateľská činnosť v oblasti obchodu, služieb, výroby, výroba nápojov, poskytovanie služieb rýchleho občerstvenia v spojení s predajom na priamu konzumáciu, ubytovacie služby s poskytovaním prípravy a predaja jedál, nápojov a polotovarov ubytovaným hosťom v ubytovacích zariadeniach s kapacitou do 10 lôžok, poskytovanie obslužných služieb pri kultúrnych a iných spoločenských podujatiach</t>
  </si>
  <si>
    <t>Mgr. Gergely Kósa</t>
  </si>
  <si>
    <t>276/2020_RSP</t>
  </si>
  <si>
    <t>Registrovaný sociálny podnik MJ Fába, s. r. o.</t>
  </si>
  <si>
    <t>53228570</t>
  </si>
  <si>
    <t>Nám. sv. Mikuláša, Zadné trakty</t>
  </si>
  <si>
    <t>26A</t>
  </si>
  <si>
    <t>Nám. sv. Mikuláša, Zadné trakty 1721/26A</t>
  </si>
  <si>
    <t>0918 390 191</t>
  </si>
  <si>
    <t>mjfabasro@gmail.com</t>
  </si>
  <si>
    <t>Pedikúra, čistiace a upratovacie služby, dokončovacie stavebné práce pri realizácii exteriérov a interiérov, nákladná cestná doprava vykonávaná vozidlami s celkovou hmotnosťou do 3,5 t vrátane prípojného vozidla, služby požičovní, prevádzkovanie čistiarne a práčovne, vedenie účtovníctva, sťahovacie služby</t>
  </si>
  <si>
    <t>Martin Fába</t>
  </si>
  <si>
    <t>10/2020</t>
  </si>
  <si>
    <t>278/2020_RSP</t>
  </si>
  <si>
    <t>09.05.2022</t>
  </si>
  <si>
    <t>Celia shop, s. r. o.</t>
  </si>
  <si>
    <t>53262883</t>
  </si>
  <si>
    <t>277/2020_RSP</t>
  </si>
  <si>
    <t>Zákamenské služby s. r. o.</t>
  </si>
  <si>
    <t>53271653</t>
  </si>
  <si>
    <t>Námestie J. Vojtaššáka</t>
  </si>
  <si>
    <t>029 56</t>
  </si>
  <si>
    <t>Námestie J. Vojtaššáka 1002/12</t>
  </si>
  <si>
    <t>0918 142 215</t>
  </si>
  <si>
    <t>starosta@zakamenne.sk</t>
  </si>
  <si>
    <t>Prípravné práce k realizácii stavby, uskutočňovanie stavieb a ich zmien, dokončovacie stavebné práce pri realizácii exteriérov a interiérov, výroba jednoduchých výrobkov z dreva, korku, slamy, prútia a ich úprava, oprava a údržba, podnikanie v oblasti nakladania s iným ako nebezpečným odpadom, kúpa tovaru na účely jeho predaja konečnému spotrebiteľovi (maloobchod) alebo iným prevádzkovateľom živnosti (veľkoobchod), sťahovacie služby, čistiace a upratovacie služby, úprava nerastov, dobývanie rašeliny a bahna a ich úprava, prevádzkovanie čistiarne a práčovne</t>
  </si>
  <si>
    <t>Mgr. Peter Klimčík</t>
  </si>
  <si>
    <t>279/2020_RSP</t>
  </si>
  <si>
    <t>SBS KOBRA Martin,s.r.o.</t>
  </si>
  <si>
    <t>36390526</t>
  </si>
  <si>
    <t>Hollého</t>
  </si>
  <si>
    <t>Bernoláková 14</t>
  </si>
  <si>
    <t>0905 527 375</t>
  </si>
  <si>
    <t>smalo@sbskobra.sk</t>
  </si>
  <si>
    <t>poskytovanie služieb v oblasti súkromnej bezpečnosti v rozsahu zákona č. 473/2005 Z.z. v znení noviel a doplnkov a) strážna služba v rozsahu zákona č. 473/2005 Z.z., §-u 3 písm.a) až h)</t>
  </si>
  <si>
    <t xml:space="preserve"> Bc. Martin Šmalo</t>
  </si>
  <si>
    <t>280/2020-RSP</t>
  </si>
  <si>
    <t>UNICOL s.r.o.</t>
  </si>
  <si>
    <t>43936016</t>
  </si>
  <si>
    <t>Traktorová</t>
  </si>
  <si>
    <t>058 01</t>
  </si>
  <si>
    <t>Traktorová 589/1</t>
  </si>
  <si>
    <t>0903 304 121
052 428 00 81</t>
  </si>
  <si>
    <t>katarina.pilliarova@unicol.sk</t>
  </si>
  <si>
    <t>Kúpa tovaru na účely jeho predaja konečnému spotrebiteľovi (maloobchod) alebo iným prevádzkovateľom živnosti (veľkoobchod), sprostredkovateľská činnosť v oblasti obchodu, činnosť podnikateľských, organizačných a ekonomických poradcov, výskum a vývoj v oblasti prírodných a technických vied, nakladanie s výsledkami tvorivej činnosti so súhlasom autora, výroba farbív a pigmentov, 
informatívne testovanie, meranie, analýzy a kontroly, výroba výrobkov z plastu</t>
  </si>
  <si>
    <t>1/ Ing. Jozef Kutný
2/ Ing. Jozef Kutný</t>
  </si>
  <si>
    <t>03/2008
08/2012</t>
  </si>
  <si>
    <t>281/2020_RSP</t>
  </si>
  <si>
    <t>PRIMA TIMBER s.r.o.</t>
  </si>
  <si>
    <t>52424286</t>
  </si>
  <si>
    <t>Lučenecká</t>
  </si>
  <si>
    <t>Lučenecká 847</t>
  </si>
  <si>
    <t>0944 932 001</t>
  </si>
  <si>
    <t>primavk@centrum.sk</t>
  </si>
  <si>
    <t>Výroba a opracovanie jednoduchých výrobkov z kovu, uskutočňovanie stavieb a ich zmien, prípravné práce k realizácii stavby, dokončovacie stavebné práce pri realizácii exteriérov a interiérov, kúpa tovaru na účely jeho ďalšieho predaja konečnému spotrebiteľovi (maloobchod) alebo iným prevádzkovateľom živnosti (veľkoobchod), nákladná cestná doprava vykonávaná vozidlami s celkovou hmotnosťou do 3,5 t vrátane prípojného vozidla, skladovanie a pomocné činnosti v doprave</t>
  </si>
  <si>
    <t>Miroslav Kozel</t>
  </si>
  <si>
    <t>282/2020_RSP</t>
  </si>
  <si>
    <t>HUMAN SP s.r.o.</t>
  </si>
  <si>
    <t>53275926</t>
  </si>
  <si>
    <t>283/2020_RSP</t>
  </si>
  <si>
    <t>284/2021_RSP</t>
  </si>
  <si>
    <t>Deaf group s.r.o.</t>
  </si>
  <si>
    <t>48273180</t>
  </si>
  <si>
    <t>Št. Tučeka</t>
  </si>
  <si>
    <t>Št. Tučeka 186/45 
Slovenské Ďarmoty 44</t>
  </si>
  <si>
    <t>Veľký Krtíš
Slovenské Ďarmoty</t>
  </si>
  <si>
    <t>990 01 
991 07</t>
  </si>
  <si>
    <t>0910 912 484</t>
  </si>
  <si>
    <t>pavel.sarina@gmail.com</t>
  </si>
  <si>
    <t>Kúpa tovaru na účely jeho predaja konečnému spotrebiteľovi (maloobchod) alebo iným prevádzkovateľom živnosti (veľkoobchod), prenájom nehnuteľností, bytových a nebytových priestorov bez poskytovania iných než základných služieb spojených s prenájmom, sprostredkovateľská činnosť v oblasti obchodu, sprostredkovateľská činnosť v oblasti služieb, sprostredkovateľská činnosť v oblasti výroby, počítačové služby, služby súvisiace s počítačovým spracovaním údajov</t>
  </si>
  <si>
    <t xml:space="preserve">Pavel Šarina </t>
  </si>
  <si>
    <t>08/2015</t>
  </si>
  <si>
    <t>285/2021_RSP</t>
  </si>
  <si>
    <t>MULTIHOUSE,s.r.o.</t>
  </si>
  <si>
    <t>53454413</t>
  </si>
  <si>
    <t>Svodov</t>
  </si>
  <si>
    <t>Svodov 59</t>
  </si>
  <si>
    <t>0917 314 967</t>
  </si>
  <si>
    <t>buriadam.multihouse@gmail.com</t>
  </si>
  <si>
    <t>Uskutočňovanie stavieb a ich zmien, prípravné práce k realizácii stavby, dokončovacie stavebné práce pri realizácii exteriérov a interiérov, inžinierska činnosť, stavebné cenárstvo, projektovanie a konštruovanie elektrických zariadení, kúpa tovaru na účely jeho predaja konečnému spotrebiteľovi (maloobchod) alebo iným prevádzkovateľom živnosti (veľkoobchod), sprostredkovateľská činnosť v oblasti obchodu, služieb, výroby</t>
  </si>
  <si>
    <t>Adam Búri</t>
  </si>
  <si>
    <t>290/2021_RSP</t>
  </si>
  <si>
    <t>ALACARTE s.r.o.</t>
  </si>
  <si>
    <t>53427335</t>
  </si>
  <si>
    <t>Červeník</t>
  </si>
  <si>
    <t>920 42</t>
  </si>
  <si>
    <t>Štúrova 423/1</t>
  </si>
  <si>
    <t>0902 390 003</t>
  </si>
  <si>
    <t>info@alacartesp.sk</t>
  </si>
  <si>
    <t>Polygrafická výroba, sadza a konečná úprava tlačovín, počítačové služby a služby súvisiace s počítačovým spracovaním údajov, kúpa tovaru na účely jeho predaja konečnému spotrebiteľovi (maloobchod) alebo iným prevádzkovateľom živnosti (veľkoobchod), sprostredkovateľská činnosť v oblasti obchodu, služieb, výroby, vykonávanie mimoškolskej vzdelávacej činnosti, organizovanie športových, kultúrnych a iných spoločenských podujatí</t>
  </si>
  <si>
    <t>Ing Martin Petrgál</t>
  </si>
  <si>
    <t>291/2021_RSP</t>
  </si>
  <si>
    <t>Black Field s.r.o.</t>
  </si>
  <si>
    <t>53368592</t>
  </si>
  <si>
    <t>Čierne Pole</t>
  </si>
  <si>
    <t>Čierne Pole 16</t>
  </si>
  <si>
    <t>0905 572 067</t>
  </si>
  <si>
    <t>starostacp@gmail.com</t>
  </si>
  <si>
    <t>Sprostredkovanie zamestnania za úhradu, okrem činností športového agenta, podnikanie v oblasti nakladania s nebezpečným odpadom, poskytovanie služieb v poľnohospodárstve a záhradníctve, poskytovanie služieb v lesníctve a poľovníctve, poskytovanie služieb v rybárstve, výroba potravinárskych výrobkov, opracovanie drevnej hmoty a výroba komponentov z dreva, výroba jednoduchých výrobkov z dreva, korku, slamy, prútia a ich úprava, oprava a údržba</t>
  </si>
  <si>
    <t xml:space="preserve">percentom zamestnaných znevýhodnených osôb a zraniteľných osôb
</t>
  </si>
  <si>
    <t>Ing. Vladimír Vinco</t>
  </si>
  <si>
    <t>292/2021_RSP</t>
  </si>
  <si>
    <t>287/2021_RSP</t>
  </si>
  <si>
    <t>CSA SAMOTY s.r.o.</t>
  </si>
  <si>
    <t>53405323</t>
  </si>
  <si>
    <t>Železničná</t>
  </si>
  <si>
    <t>915 01</t>
  </si>
  <si>
    <t xml:space="preserve"> Železničná 3/A</t>
  </si>
  <si>
    <t xml:space="preserve">0905 787 701 </t>
  </si>
  <si>
    <t>csa@samoty.sk</t>
  </si>
  <si>
    <t>Kúpa tovaru na účely jeho predaja konečnému spotrebiteľovi (maloobchod) alebo iným prevádzkovateľom živnosti (veľkoobchod), sprostredkovateľská činnosť v oblasti obchodu, služieb, výroby, prenájom nehnuteľností spojený s poskytovaním iných než základných služieb spojených s prenájmom, správa a údržba bytového a nebytového fondu v rozsahu voľných živností, uskutočňovanie stavieb a ich zmien, prípravné práce k realizácii stavby, dokončovacie stavebné práce pri realizácii exteriérov a interiérov</t>
  </si>
  <si>
    <t>Ing. Lukáš Čížik</t>
  </si>
  <si>
    <t>11/2020</t>
  </si>
  <si>
    <t>286/2021_RSP</t>
  </si>
  <si>
    <t>Fajnoty s. r. o. r. s. p.</t>
  </si>
  <si>
    <t>53343484</t>
  </si>
  <si>
    <t>Mojmírova</t>
  </si>
  <si>
    <t>Košice - mestská časť Staré Mesto</t>
  </si>
  <si>
    <t>0910 998 904</t>
  </si>
  <si>
    <t>fajnotybistro@gmail.com</t>
  </si>
  <si>
    <t>Pohostinská činnosť a výroba hotových jedál určených na priamu spotrebu mimo prevádzkových priestorov, kúpa tovaru na účely jeho predaja konečnému spotrebiteľovi (maloobchod) alebo iným prevádzkovateľom živnosti (veľkoobchod), sprostredkovateľská činnosť v oblasti obchodu, služieb, výroby, reklamné a marketingové služby, prieskum trhu a verejnej mienky, vydavateľská činnosť, polygrafická výroba a knihárske práce</t>
  </si>
  <si>
    <t>Ing. Jozef Burkoň</t>
  </si>
  <si>
    <t>11/2021</t>
  </si>
  <si>
    <t xml:space="preserve">288/2021_RSP
</t>
  </si>
  <si>
    <t>Lesnica – tradícia Pienin s. r. o., r. s. p.</t>
  </si>
  <si>
    <t>53209397</t>
  </si>
  <si>
    <t>Lesnica</t>
  </si>
  <si>
    <t>065 33</t>
  </si>
  <si>
    <t>Lesnica 26</t>
  </si>
  <si>
    <t>0907 923 981</t>
  </si>
  <si>
    <t>lesnica.rsp@gmail.com</t>
  </si>
  <si>
    <t xml:space="preserve"> Výroba potravinárskych výrobkov, poskytovanie sociálnych služieb, prevádzkovanie čistiarne a práčovne, kúpa tovaru na účely jeho predaja konečnému spotrebiteľovi (maloobchod) alebo iným prevádzkovateľom živnosti (veľkoobchod), sprostredkovateľská činnosť v oblasti obchodu, služieb, výroby, poskytovanie služieb v poľnohospodárstve a záhradníctve, opracovanie drevnej hmoty a výroba komponentov z dreva, výroba jednoduchých výrobkov z dreva, korku, slamy, prútia a ich úprava, oprava a údržba</t>
  </si>
  <si>
    <t>Ján Gondek</t>
  </si>
  <si>
    <t>289/2021_RSP</t>
  </si>
  <si>
    <t>293/2021_RSP</t>
  </si>
  <si>
    <t>Dekora Group, s. r. o.</t>
  </si>
  <si>
    <t>48204226</t>
  </si>
  <si>
    <t>Piešťanská</t>
  </si>
  <si>
    <t>31A</t>
  </si>
  <si>
    <t>Hurbanova 5</t>
  </si>
  <si>
    <t>0915 703 391</t>
  </si>
  <si>
    <t>jan.uhlik@zoznam.sk</t>
  </si>
  <si>
    <t>Informatívne testovanie, meranie, analýzy a kontroly, opracovanie kovu jednoduchým spôsobom, výroba výrobkov z papiera, výroba výrobkov z plastov, výroba jednoduchých výrobkov z kovu, nákladná cestná doprava vykonávaná vozidlami s celkovou hmotnosťou do 3,5 t vrátane prípojného vozidla, počítačové služby, 
služby súvisiace s počítačovým spracovaním údajov</t>
  </si>
  <si>
    <t>Ján Uhlík</t>
  </si>
  <si>
    <t>295/2021_RSP</t>
  </si>
  <si>
    <t>ATILA GENA s. r. o.</t>
  </si>
  <si>
    <t>53146701</t>
  </si>
  <si>
    <t>Masarykova</t>
  </si>
  <si>
    <t>Masarykova 10</t>
  </si>
  <si>
    <t>0940 786 018</t>
  </si>
  <si>
    <t>atila.gena@azet.sk</t>
  </si>
  <si>
    <t>kúpa tovaru na účely jeho predaja konečnému spotrebiteľovi (maloobchod) alebo iným prevádzkovateľom živnosti (veľkoobchod), prípravné práce k realizácii stavby, dokončovacie stavebné práce pri realizácii exteriérov a interiérov, údržba motorových vozidiel bez zásahu do motorickej časti vozidla, čistiace a upratovacie služby, uskutočňovanie stavieb a ich zmien</t>
  </si>
  <si>
    <t>Denis Balog</t>
  </si>
  <si>
    <t>294/2021_RSP</t>
  </si>
  <si>
    <t>Pesopo, s. r. o.</t>
  </si>
  <si>
    <t>53419987</t>
  </si>
  <si>
    <t>47B</t>
  </si>
  <si>
    <t>Smreková 10</t>
  </si>
  <si>
    <t>0907 804 155</t>
  </si>
  <si>
    <t>pvodzak@vodzak.sk</t>
  </si>
  <si>
    <t>Výroba pekárskych a cukrárenských výrobkov, výroba mliečnych výrobkov, pohostinská činnosť a výroba hotových jedál určených na priamu spotrebu mimo prevádzkových priestorov, ubytovacie služby v ubytovacích zariadeniach s prevádzkovaním pohostinských činností v týchto zariadeniach a v chatovej osade triedy 3, v kempingoch triedy 3 a 4
, kúpa tovaru na účely jeho predaja konečnému spotrebiteľovi (maloobchod) alebo iným prevádzkovateľom živnosti (veľkoobchod), vedenie účtovníctva</t>
  </si>
  <si>
    <t>Ing. Peter Vodžák</t>
  </si>
  <si>
    <t>296/2021_RSP</t>
  </si>
  <si>
    <t>Ekopom s. r. o.</t>
  </si>
  <si>
    <t>45560137</t>
  </si>
  <si>
    <t>M. Falešníka</t>
  </si>
  <si>
    <t xml:space="preserve">M. Falešníka 10 </t>
  </si>
  <si>
    <t xml:space="preserve">971 01 </t>
  </si>
  <si>
    <t>0903 801 546</t>
  </si>
  <si>
    <t>snircova@ekopom.sk</t>
  </si>
  <si>
    <t>Kúpa tovaru na účely jeho predaja konečnému spotrebiteľovi (maloobchod) alebo iným prevádzkovateľom živnosti (veľkoobchod), vedenie účtovníctva, činnosť podnikateľských, organizačných a ekonomických poradcov, administratívne služby, počítačové služby, služby súvisiace s počítačovým spracovaním údajov, prenájom nehnuteľností spojený s poskytovaním iných než základných služieb spojených s prenájmom</t>
  </si>
  <si>
    <t xml:space="preserve">1/ Jana Šnircová 
2/ Ján Oravec </t>
  </si>
  <si>
    <t>05/2010
06/2014</t>
  </si>
  <si>
    <t>297/2021_RSP</t>
  </si>
  <si>
    <t>Sociálny podnik mesta Svidník, s. r. o.</t>
  </si>
  <si>
    <t>53257731</t>
  </si>
  <si>
    <t>Stropkovská</t>
  </si>
  <si>
    <t xml:space="preserve">Stropkovská 717/82 </t>
  </si>
  <si>
    <t>0903 218 526</t>
  </si>
  <si>
    <t>info-socpodnik@svidnik.sk</t>
  </si>
  <si>
    <t xml:space="preserve">Opracovanie drevnej hmoty a výroba komponentov z dreva, Výroba jednoduchých výrobkov z dreva, korku, slamy, prútia a ich úprava, oprava a údržba, Prípravné práce k realizácii stavby, Uskutočňovanie stavieb a ich zmien, Dokončovacie stavebné práce pri realizácii exteriérov a interiérov, Nákladná cestná doprava vykonávaná vozidlami s celkovou hmotnosťou do 3,5 t vrátane prípojného vozidla, Sťahovacie služby, Poskytovanie služieb v poľnohospodárstve a záhradníctve   </t>
  </si>
  <si>
    <t>Mgr. Marcela Ivančová</t>
  </si>
  <si>
    <t>299/2021_RSP</t>
  </si>
  <si>
    <t>MURALI s. r. o.</t>
  </si>
  <si>
    <t>47370114</t>
  </si>
  <si>
    <t>Športová</t>
  </si>
  <si>
    <t xml:space="preserve"> Nitrianske Rudno  </t>
  </si>
  <si>
    <t>Športová 655</t>
  </si>
  <si>
    <t>0911 985 696</t>
  </si>
  <si>
    <t>kohutova@abix.sk</t>
  </si>
  <si>
    <t>Kúpa tovaru na účely jeho predaja konečnému spotrebiteľovi (maloobchod) alebo iným prevádzkovateľom živnosti (veľkoobchod), sprostredkovateľská činnosť v oblasti obchodu, sprostredkovateľská činnosť v oblasti služieb, reklamné a marketingové služby, 
činnosť podnikateľských, organizačných a ekonomických poradcov</t>
  </si>
  <si>
    <t>1/ Radoslav Janček
2/ Vladimír Iliaš</t>
  </si>
  <si>
    <t>06/2016
06/2016</t>
  </si>
  <si>
    <t>298/2021_RSP</t>
  </si>
  <si>
    <t>Octopus SK s. r. o.</t>
  </si>
  <si>
    <t>47082470</t>
  </si>
  <si>
    <t>Športová 654 - 655</t>
  </si>
  <si>
    <t>Kúpa tovaru na účely jeho predaja konečnému spotrebiteľovi (maloobchod) alebo iným prevádzkovateľom živnosti (veľkoobchod), počítačové služby, sprostredkovateľská činnosť v oblasti obchodu, plnenie a regenerácia farbiacich kaziet pre tlačiarenské, počítačové a písacie stroje, renovácia tonerov, vedenie účtovníctva</t>
  </si>
  <si>
    <t>12/2018
12/2018</t>
  </si>
  <si>
    <t>300/2021_RSP</t>
  </si>
  <si>
    <t>Sociálny podnik Žaškov, s. r. o.</t>
  </si>
  <si>
    <t>53487389</t>
  </si>
  <si>
    <t>Žaškov</t>
  </si>
  <si>
    <t>027 21</t>
  </si>
  <si>
    <t>Hlavná 112/106</t>
  </si>
  <si>
    <t>0903 552 615</t>
  </si>
  <si>
    <t>starosta@zaskov.sk</t>
  </si>
  <si>
    <t>Čistiace a upratovacie služby, poskytovanie služieb osobného charakteru, správa a údržba bytového a nebytového fondu v rozsahu voľných živností, prenájom nehnuteľností spojený s poskytovaním iných než základných služieb spojených s prenájmom, prenájom hnuteľných vecí, služby požičovní, sprostredkovateľská činnosť v oblasti obchodu, služieb a výroby, Poskytovanie služieb v rybárstve</t>
  </si>
  <si>
    <t>Ing. Anton Nemček</t>
  </si>
  <si>
    <t>12/2022</t>
  </si>
  <si>
    <t>303/2021_RSP</t>
  </si>
  <si>
    <t>JaPS, s.r.o.</t>
  </si>
  <si>
    <t>36404519</t>
  </si>
  <si>
    <t>Jánošíkova 536/43</t>
  </si>
  <si>
    <t>0905 609 708</t>
  </si>
  <si>
    <t>jaroslav.pecho@hotmail.sk</t>
  </si>
  <si>
    <t>Obchodná činnosť v rozsahu voľných živností, sprostredkovateľská činnosť v rozsahu voľnej živnosti, reklamné činnosti, prieskum trhu a verejnej mienky, podnikateľské poradenstvo, prenájom strojov a prístrojov, skladovanie, prenájom hnuteľných a nehnuteľných vecí</t>
  </si>
  <si>
    <t>RNDr. Jaroslav Pecho</t>
  </si>
  <si>
    <t>03/2002</t>
  </si>
  <si>
    <t>301/2021_RSP</t>
  </si>
  <si>
    <t>Rozvoj a spolupráca s. r. o.</t>
  </si>
  <si>
    <t>53464770</t>
  </si>
  <si>
    <t>Kamenná</t>
  </si>
  <si>
    <t>Kamenná 9</t>
  </si>
  <si>
    <t>0901 758 929</t>
  </si>
  <si>
    <t>info@bjenergy.sk</t>
  </si>
  <si>
    <t>Kúpa tovaru na účely jeho predaja konečnému spotrebiteľovi (maloobchod) alebo iným prevádzkovateľom živnosti (veľkoobchod), sprostredkovateľská činnosť v oblasti obchod, služieb, výroby, prenájom hnuteľných vecí, výroba nekovových minerálnych výrobkov a výrobkov z betónu, sadry a cementu, výskum a vývoj v oblasti prírodných, technických vied, spoločenských a humanitných vied</t>
  </si>
  <si>
    <t>Štefan Bubica</t>
  </si>
  <si>
    <t>302/2021_RSP</t>
  </si>
  <si>
    <t>Služby obce Poproč s. r. o., r. s. p.</t>
  </si>
  <si>
    <t>53304870</t>
  </si>
  <si>
    <t>Oľšavská</t>
  </si>
  <si>
    <t>044 24</t>
  </si>
  <si>
    <t>Oľšavská 24</t>
  </si>
  <si>
    <t>0907 950 728</t>
  </si>
  <si>
    <t>starosta@poproc.sk</t>
  </si>
  <si>
    <t>Prípravné práce k realizácii stavby, uskutočňovanie stavieb a ich zmien, dokončovacie stavebné práce pri realizácii exteriérov a interiérov, čistiace a upratovacie služby, oprava osobných potrieb a potrieb pre domácnosť, textilná výroba, odevná výroba, sprostredkovateľská činnosť v oblasti obchodu, služieb, výroby</t>
  </si>
  <si>
    <t>Ing. Iveta Komorová Hiľovská</t>
  </si>
  <si>
    <t>305/2021_RSP</t>
  </si>
  <si>
    <t>Mestský podnik služieb Turany, s. r. o.</t>
  </si>
  <si>
    <t>53420799</t>
  </si>
  <si>
    <t>Ul. Osloboditeľov</t>
  </si>
  <si>
    <t xml:space="preserve">Ul. Osloboditeľov 83/91 </t>
  </si>
  <si>
    <t>0910 924 479</t>
  </si>
  <si>
    <t>spmturany@gmail.com</t>
  </si>
  <si>
    <t xml:space="preserve">Kúpa tovaru na účely jeho predaja konečnému spotrebiteľovi (maloobchod) alebo iným prevádzkovateľom živnosti (veľkoobchod), sprostredkovateľská činnosť v oblasti obchodu, služieb, výroby, poskytovanie služieb v poľnohospodárstve a záhradníctve, čistiace a upratovacie služby, prevádzkovanie čistiarne a práčovne, podnikanie v oblasti nakladania s iným ako nebezpečným odpadom </t>
  </si>
  <si>
    <t xml:space="preserve">Mgr. Dušan Kričko </t>
  </si>
  <si>
    <t>304/2021_RSP</t>
  </si>
  <si>
    <t>Technické služby, s.r.o. Kežmarok</t>
  </si>
  <si>
    <t>31718329</t>
  </si>
  <si>
    <t>Hlavné námestie</t>
  </si>
  <si>
    <t>060 01</t>
  </si>
  <si>
    <t>306/2021_RSP</t>
  </si>
  <si>
    <t>VO VILE, s. r. o.</t>
  </si>
  <si>
    <t>53490274</t>
  </si>
  <si>
    <t>Likavka 65</t>
  </si>
  <si>
    <t xml:space="preserve">034 95 </t>
  </si>
  <si>
    <t>0903 758 608</t>
  </si>
  <si>
    <t>simun.roman@centrum.cz</t>
  </si>
  <si>
    <t xml:space="preserve">Poskytovanie služieb rýchleho občerstvenia v spojení s predajom na priamu konzumáciu, kúpa tovaru na účely jeho predaja konečnému spotrebiteľovi (maloobchod) alebo iným prevádzkovateľom živnosti (veľkoobchod), prevádzkovanie výdajne stravy, reklamné a marketingové služby, prieskum trhu a verejnej mienky, sprostredkovateľská činnosť v oblasti obchodu, služieb, výroby, vykonávanie mimoškolskej vzdelávacej činnosti, administratívne služby    </t>
  </si>
  <si>
    <t>Roman Šimún</t>
  </si>
  <si>
    <t>08/2021</t>
  </si>
  <si>
    <t>307/2021_RSP</t>
  </si>
  <si>
    <t>KLÁŠTOR o.z.</t>
  </si>
  <si>
    <t>51668955</t>
  </si>
  <si>
    <t>Betliarska</t>
  </si>
  <si>
    <t>Betliarska 74/2</t>
  </si>
  <si>
    <t>0908 356 219</t>
  </si>
  <si>
    <t>otvor.dvor@gmail.com</t>
  </si>
  <si>
    <t>podpora umeleckej tvorby, výmeny informácií a skúseností v oblasti umenia a kultúry, záchrana a obnova duchovného, kultúrneho, historického a prírodného dedičstva rožnavského okresu a blízkeho okolia, skáršľovanie a rozvoj verejného priestoru, vzdelávanie a pomoc sociálne či inak znevýhodneným skupinám obyvateľstva, mládeži a občanom v okrese Rožňava a blízkeho okolia</t>
  </si>
  <si>
    <t>Mgr. Radoslav Kovács</t>
  </si>
  <si>
    <t>308/2021_RSP</t>
  </si>
  <si>
    <t>AVAL BETA s.r.o. r.s.p.</t>
  </si>
  <si>
    <t>31727972</t>
  </si>
  <si>
    <t>Letná</t>
  </si>
  <si>
    <t>Hroncová 3</t>
  </si>
  <si>
    <t xml:space="preserve">040 01 </t>
  </si>
  <si>
    <t>0948 997 126</t>
  </si>
  <si>
    <t>avalbeta@gmail.com</t>
  </si>
  <si>
    <t>Strážna služba v rozsahu: a) ochrana majetku na verejne prístupnom mieste b) ochrana majetku na inom než verejne prístupnom mieste c) ochrana osoby d) ochrana majetku a osoby pri preprave e) ochrana prepravy majetku a osoby f) zabezpečovanie poriadku na mieste zhromažďovania osôb g) prevádzkovanie zabezpečovacieho systému alebo poplachového systému, prevádzkovanie ich častí, vyhodnocovanie narušenia chráneného objektu alebo chráneného miesta h) vypracúvanie plánu ochrany, i) monitorovanie činnosti osoby v uzavretom priestore alebo na uzavretom mieste</t>
  </si>
  <si>
    <t>Bc. Peter Vaško</t>
  </si>
  <si>
    <t>309/2021_RSP</t>
  </si>
  <si>
    <t>Obecné služby Rybník s.r.o.</t>
  </si>
  <si>
    <t>53526589</t>
  </si>
  <si>
    <t>Rybník</t>
  </si>
  <si>
    <t>935 23</t>
  </si>
  <si>
    <t>Hlavná 201</t>
  </si>
  <si>
    <t>0903 594 826 
0908 960 035</t>
  </si>
  <si>
    <t>radohavran@gmail.com
kovacpepe@azet.sk</t>
  </si>
  <si>
    <t xml:space="preserve">Kuriérske služby, poskytovanie služieb osobného charakteru, sťahovacie služby, skladovanie a pomocné činnosti v doprave, poskytovanie služieb v poľnohospodárstve a záhradníctve, chov vybraných druhov zvierat, poskytovanie služieb súvisiacich so starostlivosťou o zvieratá, prípravné práce k realizácii stavby, informačná činnosť, odevná činnosť, čistiace a upratovacie služby, výroba bižutérie a suvenírov </t>
  </si>
  <si>
    <t xml:space="preserve">1/ Ing. Radomír Havran
2/ Peter Kováč </t>
  </si>
  <si>
    <t>11/2022
11/2022</t>
  </si>
  <si>
    <t>312/2021_RSP</t>
  </si>
  <si>
    <t>Agrofarma Hrboltová, s. r. o.</t>
  </si>
  <si>
    <t>53506278</t>
  </si>
  <si>
    <t>Mlynská 223/1</t>
  </si>
  <si>
    <t>0907 843 510</t>
  </si>
  <si>
    <t>mpochyba@gmail.com</t>
  </si>
  <si>
    <t>Poskytovanie služieb v poľnohospodárstve a záhradníctve, chov vybraných druhov zvierat, poskytovanie služieb súvisiacich so starostlivosťou o zvieratá, poskytovanie služieb v lesníctve a poľovníctve, poskytovanie služieb v rybárstve, ubytovacie služby s poskytovaním prípravy a predaja jedál, nápojov a polotovarov ubytovaným hosťom v ubytovacích zariadeniach s kapacitou do 10 lôžok</t>
  </si>
  <si>
    <t>Marián Pochyba</t>
  </si>
  <si>
    <t>01/2021</t>
  </si>
  <si>
    <t>311/2021_RSP</t>
  </si>
  <si>
    <t>DomA s.r.o.</t>
  </si>
  <si>
    <t>53540999</t>
  </si>
  <si>
    <t>044 45</t>
  </si>
  <si>
    <t>Ďurďošík 6</t>
  </si>
  <si>
    <t>0905 882 124</t>
  </si>
  <si>
    <t>mariandrosc@gmail.com</t>
  </si>
  <si>
    <t xml:space="preserve"> Kúpa tovaru na účely jeho predaja konečnému spotrebiteľovi (maloobchod) alebo iným prevádzkovateľom živnosti (veľkoobchod), sprostredkovateľská činnosť v oblasti obchodu, služieb, výroby, uskutočňovanie stavieb a ich zmien, prípravné práce k realizácii stavby, dokončovacie stavebné práce pri realizácií exteriérov a interiérov, vedenie účtovníctva</t>
  </si>
  <si>
    <t>Ing. Marián Drošč</t>
  </si>
  <si>
    <t>313/2021_RSP</t>
  </si>
  <si>
    <t>Margaret s. r. o.</t>
  </si>
  <si>
    <t>53478321</t>
  </si>
  <si>
    <t>M. R. Štefánika 11</t>
  </si>
  <si>
    <t>0948 181 235</t>
  </si>
  <si>
    <t>info@margaret-design.sk</t>
  </si>
  <si>
    <t>Textilná výroba, odevná výroba, kúpa tovaru na účely jeho predaja konečnému spotrebiteľovi (maloobchod) alebo iným prevádzkovateľom živnosti (veľkoobchod), výroba jednoduchých výrobkov z dreva, korku, slamy, prútia a ich úprava, oprava a údržba, Služby požičovní, výroba bižutérie a suvenírov</t>
  </si>
  <si>
    <t>percentom zamestnaných znevýhodnených osôb a zraniteľných osôb, poskytovanie spoločensky prospešnej služby
- tvorba, rozvoj, ochrana, obnova a prezentácia duchovných a kultúrnych hodnôt</t>
  </si>
  <si>
    <t>Mgr. Margaréta Hlbocká , PhD.</t>
  </si>
  <si>
    <t>314/2021_RSP</t>
  </si>
  <si>
    <t>310/2021_RSP</t>
  </si>
  <si>
    <t>Sociálny podnik mesta Senica, s. r. o.</t>
  </si>
  <si>
    <t>53478495</t>
  </si>
  <si>
    <t>69A</t>
  </si>
  <si>
    <t>Tehelná 1152/53</t>
  </si>
  <si>
    <t>0905 812 532</t>
  </si>
  <si>
    <t>info@spms.sk</t>
  </si>
  <si>
    <t>Čistiace a upratovacie služby, poskytovanie služieb osobného charakteru, poskytovanie služieb v poľnohospodárstve a záhradníctve, uskutočňovanie stavieb a ich zmien, prípravné práce k realizácii stavby, dokončovacie stavebné práce pri realizácii exteriérov a interiérov, sťahovacie služby</t>
  </si>
  <si>
    <t>Mgr. Natália Mináriková</t>
  </si>
  <si>
    <t>315/2021_RSP</t>
  </si>
  <si>
    <t>Peron Slovakia, s.r.o.</t>
  </si>
  <si>
    <t>45347352</t>
  </si>
  <si>
    <t>ČSA</t>
  </si>
  <si>
    <t>Očová</t>
  </si>
  <si>
    <t>962 23</t>
  </si>
  <si>
    <t>ČSA 79/79</t>
  </si>
  <si>
    <t>0918 611 770
045/5349622
045/3700202</t>
  </si>
  <si>
    <t>peron@peronslovakia.sk</t>
  </si>
  <si>
    <t>Prevádzkovanie čistiarne a práčovne, kúpa tovaru na účely jeho predaja konečnému spotrebiteľovi (maloobchod) alebo iným prevádzkovateľom živnosti (veľkoobchod), sprostredkovateľská činnosť v oblasti obchodu, sprostredkovateľská činnosť v oblasti služieb, sprostredkovateľská činnosť v oblasti výroby, textilná výroba, odevná výroba</t>
  </si>
  <si>
    <t>Darina Janková</t>
  </si>
  <si>
    <t>01/2010</t>
  </si>
  <si>
    <t>318/2021_RSP</t>
  </si>
  <si>
    <t>C.B. ONE, s.r.o.</t>
  </si>
  <si>
    <t>31643311</t>
  </si>
  <si>
    <t>29. augusta</t>
  </si>
  <si>
    <t>Prievidzská</t>
  </si>
  <si>
    <t>0907 774 692</t>
  </si>
  <si>
    <t>ekon@cbone.sk</t>
  </si>
  <si>
    <t>Veľkoobchod v rozsahu voľnej živnosti, maloobchod v rozsahu voľnej živnosti, poradenská činnosť v rozsahu voľnej živnosti, sprostredkovanie obchodu, Prevádzkovanie múzeí a galérií, poskytovanie služieb rýchleho občerstvenia v spojení s predajom na priamu konzumáciu</t>
  </si>
  <si>
    <t>Ľubomír Balušík</t>
  </si>
  <si>
    <t>01/1996</t>
  </si>
  <si>
    <t>317/2021_RSP</t>
  </si>
  <si>
    <t>LIGADO s. r. o.</t>
  </si>
  <si>
    <t>53141121</t>
  </si>
  <si>
    <t>J. Palárika</t>
  </si>
  <si>
    <t>J. Matušku 764/26</t>
  </si>
  <si>
    <t>0917 650 736</t>
  </si>
  <si>
    <t>laco.ujhelyi@gmail.com</t>
  </si>
  <si>
    <t>Čistiace a upratovacie služby, uskutočňovanie stavieb a ich zmien, prípravné práce k realizácii stavby, dokončovacie stavebné práce pri realizácii exteriérov a interiérov, poskytovanie služieb rýchleho občerstvenia v spojení s predajom na priamu konzumáciu, poskytovanie obslužných služieb pri kultúrnych a iných spoločenských podujatiach, vedenie účtovníctva</t>
  </si>
  <si>
    <t>Ing. Ladislav Ujhelyi</t>
  </si>
  <si>
    <t>316/2021_RSP</t>
  </si>
  <si>
    <t>Stavebný sociálny podnik s. r. o.</t>
  </si>
  <si>
    <t>53495373</t>
  </si>
  <si>
    <t>Banská Belá</t>
  </si>
  <si>
    <t>966 15</t>
  </si>
  <si>
    <t>Banská Belá 501</t>
  </si>
  <si>
    <t>0911 485 045</t>
  </si>
  <si>
    <t>mlynariklukas@gmail.com</t>
  </si>
  <si>
    <t>Uskutočňovanie stavieb a ich zmien, skladovanie, sprostredkovateľská činnosť v oblasti obchodu, služieb, výrobym nákladná cestná doprava vykonávaná vozidlami s celkovou hmotnosťou do 3,5 t vrátane prípojného vozidla, prevádzkovanie čistiarne a práčovne, čistiace a upratovacie služby, poskytovanie obslužných služieb pri kultúrnych a iných spoločenských podujatiach</t>
  </si>
  <si>
    <t>Dominik Mlynárik</t>
  </si>
  <si>
    <t>319/2021_RSP</t>
  </si>
  <si>
    <t>Obecný podnik Doľany, s.r.o.</t>
  </si>
  <si>
    <t>53508254</t>
  </si>
  <si>
    <t>Doľany</t>
  </si>
  <si>
    <t>Doľany 2</t>
  </si>
  <si>
    <t>0917 469 612</t>
  </si>
  <si>
    <t>ou.dolany@levonetmail.sk</t>
  </si>
  <si>
    <t>Uskutočňovanie stavieb a ich zmien, prípravné práce k realizácii stavby, dokončovacie stavebné práce pri realizácii exteriérov a interiérov, diagnostika kanalizačných potrubí a čistenie kanalizačných systémov, poskytovanie služieb v poľnohospodárstve a záhradníctve, opracovanie drevnej hmoty a výroba komponentov z dreva, výroba jednoduchých výrobkov z dreva, korku, slamy, prútia a ich úprava, oprava a údržba</t>
  </si>
  <si>
    <t>Štefan Kamenický</t>
  </si>
  <si>
    <t>320/2021_RSP</t>
  </si>
  <si>
    <t>WASCO, s. r. o.</t>
  </si>
  <si>
    <t>53228821</t>
  </si>
  <si>
    <t>0918 582 272</t>
  </si>
  <si>
    <t>manazment@wasco.sk</t>
  </si>
  <si>
    <t>Administratívne služby, činnosť podnikateľských, organizačných a ekonomických poradcov, sprostredkovateľská činnosť v oblasti obchodu, služieb, výroby, kúpa tovaru na účely jeho predaja konečnému spotrebiteľovi (maloobchod) alebo iným prevádzkovateľom živnosti (veľkoobchod), ubytovacie služby bez poskytovania pohostinských činností, počítačové služby a služby súvisiace s počítačovým spracovaním údajov</t>
  </si>
  <si>
    <t>1/ Ing. Peter Bíreš
2/ Mgr. Agnesa Vozárová
3/ Mgr. Ivan Mako</t>
  </si>
  <si>
    <t>konateľ
konateľka
konateľ</t>
  </si>
  <si>
    <t>12/2020
12/2020
12/2020</t>
  </si>
  <si>
    <t>321/2021_RSP</t>
  </si>
  <si>
    <t>SP Jelenec, s.r.o.</t>
  </si>
  <si>
    <t>53478827</t>
  </si>
  <si>
    <t>Jelenec</t>
  </si>
  <si>
    <t>951 73</t>
  </si>
  <si>
    <t>Jelenec 701</t>
  </si>
  <si>
    <t xml:space="preserve">951 73 </t>
  </si>
  <si>
    <t>0903 784 336
0911 327 736</t>
  </si>
  <si>
    <t>julius.molnar@jelenec.sk
spjelenec@jelenec.sk</t>
  </si>
  <si>
    <t>Ubytovacie služby bez poskytovania pohostinských činností, poskytovanie služieb rýchleho občerstvenia v spojení s predajom na priamu konzumáciu, prevádzkovanie výdajne stravy, čistiace a upratovacie služby, organizovanie športových, kultúrnych a iných spoločenských podujatí, poskytovanie obslužných služieb pri kultúrnych a iných spoločenských podujatiach, prevádzkovanie športových zariadení a zariadení slúžiacich na regeneráciu a rekondíciu</t>
  </si>
  <si>
    <t>Július Molnár</t>
  </si>
  <si>
    <t>06/2021</t>
  </si>
  <si>
    <t>322/2021_RSP</t>
  </si>
  <si>
    <t>em-shop s. r. o.</t>
  </si>
  <si>
    <t>45967563</t>
  </si>
  <si>
    <t>Miletičova</t>
  </si>
  <si>
    <t>821 08</t>
  </si>
  <si>
    <t>Cintorínska 77</t>
  </si>
  <si>
    <t>0911 503 999</t>
  </si>
  <si>
    <t>info@em-shop.sk</t>
  </si>
  <si>
    <t xml:space="preserve">Montáž, údržba, rekonštrukcia elektrických zariadení, maloobchod a veľkoobchod, počítačové služby, činnosť podnikateľských, organizačných a ekonomických poracov, sprostredkovateľská činnosť v oblasti obchodu, sprostredkovateľská činnosť v oblasti služieb, vydavateľská činnosť      </t>
  </si>
  <si>
    <t xml:space="preserve">1/ Igor Čierny 
2/ Erik Rajnoha </t>
  </si>
  <si>
    <t>01/2011
12/2016</t>
  </si>
  <si>
    <t>323/2021_RSP</t>
  </si>
  <si>
    <t>Fruit and berry products s. r. o.</t>
  </si>
  <si>
    <t>53526937</t>
  </si>
  <si>
    <t>083 01</t>
  </si>
  <si>
    <t xml:space="preserve">Hollého 35 </t>
  </si>
  <si>
    <t xml:space="preserve"> 083 01 </t>
  </si>
  <si>
    <t>0905 387 713</t>
  </si>
  <si>
    <t>frantisek.kurilla@gmail.com</t>
  </si>
  <si>
    <t xml:space="preserve">Uskutočňovanie stavieb a ich zmien, prípravné práce k realizácii stavby, dokončovacie stavebné práce pri realizácii exteriérov a interiérov, opracovanie drevnej hmoty a výroba komponentov z dreva, čistiace a upratovacie služby, sprostredkovateľská činnosť v oblasti obchodu, služieb, výroby, činnosť podnikateľských, organizačných a ekonomických poradcov, reklamné a marketingové služby, prieskum trhu a verejnej mienky     </t>
  </si>
  <si>
    <t xml:space="preserve">Ing. František Kurilla , DrSc. </t>
  </si>
  <si>
    <t>325/2021_RSP</t>
  </si>
  <si>
    <t>Liana Blahová</t>
  </si>
  <si>
    <t>41809416</t>
  </si>
  <si>
    <t>Diaková</t>
  </si>
  <si>
    <t>038 02</t>
  </si>
  <si>
    <t>Dražkovce 30</t>
  </si>
  <si>
    <t>Drážovce</t>
  </si>
  <si>
    <t>0905 181 737</t>
  </si>
  <si>
    <t>blahovaliana22@gmail.com</t>
  </si>
  <si>
    <t>Sprostredkovanie obchodu a služieb v rozsahu voľných živností, maloobchod v rozsahu voľných živností, veľkoobchod v rozsahu voľných živností,  podnikateľské poradenstvo, poskytovanie služieb rýchleho občerstvenia v spojení s predajom na priamu konzumáciu, prenájom nehnuteľností spojený s poskytovaním iných než základných služieb spojených s prenájmom, organizovanie športových, kultúrnych a iných spoločenských podujatí, administratívne služby</t>
  </si>
  <si>
    <t>09/2005</t>
  </si>
  <si>
    <t>324/2021_RSP</t>
  </si>
  <si>
    <t>VIRA print s. r. o.</t>
  </si>
  <si>
    <t>53140621</t>
  </si>
  <si>
    <t>Polárna</t>
  </si>
  <si>
    <t>Košice - mestská časť Nad jazerom</t>
  </si>
  <si>
    <t>Rastislavova 104</t>
  </si>
  <si>
    <t>0918 021 005</t>
  </si>
  <si>
    <t>juhas.radoslav@atk.sk</t>
  </si>
  <si>
    <t xml:space="preserve">Uskutočňovanie stavieb a ich zmien, prípravné práce k realizácii stavby, dokončovacie stavebné práce pri realizácii exteriérov a interiérov, sprostredkovateľská činnosť v oblasti obchodu, služieb, výroby, vydavateľská činnosť, polygrafická výroba a knihárske práce, reklamné a marketingové služby, prieskum trhu a verejnej mienky, inžinierska činnosť, stavebné cenárstvo, projektovanie a konštruovanie elektrických zariadení </t>
  </si>
  <si>
    <t xml:space="preserve">1/ Radoslav Juhás 
2/ Ing. Mária Juhásová </t>
  </si>
  <si>
    <t>07/2020
10/2020</t>
  </si>
  <si>
    <t>326/2021_RSP</t>
  </si>
  <si>
    <t>ISTRASLOV spol. s r.o.</t>
  </si>
  <si>
    <t>31583334</t>
  </si>
  <si>
    <t>Hlboké</t>
  </si>
  <si>
    <t>Hlboké 1564</t>
  </si>
  <si>
    <t xml:space="preserve">972 01 </t>
  </si>
  <si>
    <t>0903 800 389</t>
  </si>
  <si>
    <t>marian.vano@mado.sk</t>
  </si>
  <si>
    <t xml:space="preserve">Obchod s tovarom nevyžadujúcim si zvláštne povolenie, strojárska výroba - výroba klincov, sprostredkovanie dopravy, sprostredkovateľská činnosť, výroba súčiastok strojným obrábaním, kopírovacie služby, cestná verejná doprava tovaru, ubytovacie služby v ubytovacích zariadeniach s prevádzkovaním pohostinskej činnosti      </t>
  </si>
  <si>
    <t xml:space="preserve">1/ Ing. Marian Vaňo 
2/ Renáta Vaňová </t>
  </si>
  <si>
    <t>03/1993
01/1996</t>
  </si>
  <si>
    <t>328/2021_RSP</t>
  </si>
  <si>
    <t>MoToDoor s.r.o.</t>
  </si>
  <si>
    <t>53424387</t>
  </si>
  <si>
    <t>Zámoryho ul.</t>
  </si>
  <si>
    <t>945 01</t>
  </si>
  <si>
    <t>Areál Vadaš 11765/65</t>
  </si>
  <si>
    <t xml:space="preserve">945 01 </t>
  </si>
  <si>
    <t>0905 987 132</t>
  </si>
  <si>
    <t>motodoorsro@gmail.com</t>
  </si>
  <si>
    <t xml:space="preserve">Administratívne služby, činnosť podnikateľských, organizačných a ekonomických poradcov, čistiace a upratovacie služby, dizajnérska činnosť, dokončovacie stavebné práce pri realizácii exteriérov a interiérov, informačná činnosť, kuriérske služby, poskytovanie služieb osobného charakteru, prenájom hnuteľných vecí      </t>
  </si>
  <si>
    <t xml:space="preserve">Ing. Tomáš Pintér </t>
  </si>
  <si>
    <t>327/2021_RSP</t>
  </si>
  <si>
    <t>STAVENEC BYSTRÉ s.r.o., r.s.p.</t>
  </si>
  <si>
    <t>53520297</t>
  </si>
  <si>
    <t>Šarišská</t>
  </si>
  <si>
    <t>Bystré</t>
  </si>
  <si>
    <t>094 34</t>
  </si>
  <si>
    <t xml:space="preserve">Šarišská 98/20 </t>
  </si>
  <si>
    <t xml:space="preserve">094 34 </t>
  </si>
  <si>
    <t>0911 194 527
057/44 52 144</t>
  </si>
  <si>
    <t xml:space="preserve">stavenec.bystre@azet.sk </t>
  </si>
  <si>
    <t xml:space="preserve">Podnikanie v oblasti nakladania s iným ako nebezpečným odpadom, uskutočňovanie stavieb a ich zmien, prípravné práce k realizácií stavby, dokončovacie stavebné práce pri realizácií exteriérov a interiérov, čistiace a upratovacie služby, poskytovanie služieb v poľnohospodárstve a záhradníctve    </t>
  </si>
  <si>
    <t xml:space="preserve">1/ Beáta Rozkošová
2/ Ing. Veronika Fedorová </t>
  </si>
  <si>
    <t>01/2021
01/2021</t>
  </si>
  <si>
    <t>329/2021_RSP</t>
  </si>
  <si>
    <t>VEREJNOPROSPEŠNÉ SLUŽBY s.r.o.</t>
  </si>
  <si>
    <t>51007631</t>
  </si>
  <si>
    <t>Lemešany</t>
  </si>
  <si>
    <t>082 03</t>
  </si>
  <si>
    <t>Lemešany 112</t>
  </si>
  <si>
    <t>0918 503 069
051/793 12 41</t>
  </si>
  <si>
    <t>vps@lemesany.sk</t>
  </si>
  <si>
    <t xml:space="preserve">Poskytovanie služieb v poľnohospodárstve a záhradníctve, poskytovanie služieb v lesníctve a poľovníctve, diagnostika kanalizačných potrubí a čistenie kanalizačných systémov, podnikanie v oblasti nakladania s iným ako nebezpečným odpadom, uskutočňovanie stavieb a ich zmien, prípravné práce k realizácii stavby, dokončovacie stavebné práce pri realizácii exteriérov a interiérov, výkon činnosti stavbyvedúceho: pozemné stavby     </t>
  </si>
  <si>
    <t xml:space="preserve">Margita Semeňáková </t>
  </si>
  <si>
    <t>332/2021_RSP</t>
  </si>
  <si>
    <t>CERNAN, s.r.o.</t>
  </si>
  <si>
    <t>45673446</t>
  </si>
  <si>
    <t>Sládkovičova</t>
  </si>
  <si>
    <t>Sládkovičova 2545</t>
  </si>
  <si>
    <t>0907 737 591</t>
  </si>
  <si>
    <t>krepacova@gmail.com</t>
  </si>
  <si>
    <t>Nákladná cestná doprava vykonávaná vozidlami s celkovou hmotnosťou do 3,5 t vrátane prípojného vozidla, nepravidelná osobná cestná doprava vykonávaná cestnými osobnými vozidlami, ktoré majú okrem miesta pre vodiča najviac 8 miest na sedenie, kúpa tovaru na účely jeho predaja konečnému spotrebiteľovi (maloobchod) alebo iným prevádzkovateľom živnosti (veľkoobchod), sprostredkovateľská činnosť v oblasti obchodu, sprostredkovateľská činnosť v oblasti služieb, sprostredkovateľská činnosť v oblasti výroby</t>
  </si>
  <si>
    <t>Pavol Čerňan</t>
  </si>
  <si>
    <t>08/2010</t>
  </si>
  <si>
    <t>330/2021_RSP</t>
  </si>
  <si>
    <t>Prevádzka s. r. o.</t>
  </si>
  <si>
    <t>53492315</t>
  </si>
  <si>
    <t>Dr. Rudolfa Macúcha</t>
  </si>
  <si>
    <t>916 11</t>
  </si>
  <si>
    <t>Bzince pod Javorinou 348</t>
  </si>
  <si>
    <t>0907 776 580</t>
  </si>
  <si>
    <t>starosta@obecbzince.sk</t>
  </si>
  <si>
    <t>Prenájom nehnuteľností spojený s poskytovaním iných než základných služieb spojených s prenájmom, prenájom hnuteľných vecí, nákladná cestná doprava vykonávaná vozidlami s celkovou hmotnosťou do 3,5 t vrátane prípojného vozidla, počítačové služby a služby súvisiace s počítačovým spracovaním údajov, administratívne služby, reklamné a marketingové služby, prieskum trhu a verejnej mienky, čistiace a upratovacie služby</t>
  </si>
  <si>
    <t>Ing. Dušan Málik</t>
  </si>
  <si>
    <t>331/2021_RSP</t>
  </si>
  <si>
    <t>Villa Cech s. r. o., r. s. p.</t>
  </si>
  <si>
    <t>53533551</t>
  </si>
  <si>
    <t>Buzická</t>
  </si>
  <si>
    <t>Čečejovce</t>
  </si>
  <si>
    <t>044 71</t>
  </si>
  <si>
    <t>Buzická 55</t>
  </si>
  <si>
    <t>055/ 300 96 95</t>
  </si>
  <si>
    <t>villacech@cecejovce.sk</t>
  </si>
  <si>
    <t>Poskytovanie služieb v lesníctve a poľovníctve, poskytovanie služieb v poľnohospodárstve a záhradníctve, podnikanie v oblasti nakladania s iným ako nebezpečným odpadom, uskutočňovanie stavieb a ich zmien, vŕtanie studní s dĺžkou do 30 m, prípravné práce k realizácií stavby, dokončovacie stavebné práce pri realizácií exteriérov a interiérov</t>
  </si>
  <si>
    <t>Mgr. Lukáš Macák</t>
  </si>
  <si>
    <t>02/2021</t>
  </si>
  <si>
    <t>337/2021_RSP</t>
  </si>
  <si>
    <t>Breco s. r. o.</t>
  </si>
  <si>
    <t>52846547</t>
  </si>
  <si>
    <t>Jána Zelenáka</t>
  </si>
  <si>
    <t>Jána Zelenáka 30</t>
  </si>
  <si>
    <t xml:space="preserve">949 01 </t>
  </si>
  <si>
    <t>0948 210 977</t>
  </si>
  <si>
    <t>info@breco.sk</t>
  </si>
  <si>
    <t xml:space="preserve">Sprostredkovateľská činnosť v oblasti obchodu, služieb, výroby, vykonávanie mimoškolskej vzdelávacej činnosti, organizovanie športových, kultúrnych a iných spoločenských podujatí, poskytovanie služieb rýchleho občerstvenia v spojení s predajom na priamu konzumáciu, textilná výroba, výroba hračiek a hier, výroba bižutérie a suvenírov, poskytovanie služieb osobného charakteru   </t>
  </si>
  <si>
    <t xml:space="preserve">1/ Mgr. Stanislav Horák 
2/ Mgr. Zuzana Bencová </t>
  </si>
  <si>
    <t>01/2020
02/2023</t>
  </si>
  <si>
    <t>335/2021_RSP</t>
  </si>
  <si>
    <t>Ľúbivka, s. r. o.</t>
  </si>
  <si>
    <t>53554663</t>
  </si>
  <si>
    <t>Podhorie</t>
  </si>
  <si>
    <t>013 18</t>
  </si>
  <si>
    <t>Podhorie 47</t>
  </si>
  <si>
    <t>0903 635 394</t>
  </si>
  <si>
    <t>lubivka.sro@gmail.com</t>
  </si>
  <si>
    <t>Poskytovanie služieb rýchleho občerstvenia v spojení s predajom na priamu konzumáciu, poskytovanie služieb osobného charakteru, čistiace a upratovacie služby, prevádzkovanie čistiarne a práčovne, oprava osobných potrieb a potrieb pre domácnosť, organizovanie športových, kultúrnych a iných spoločenských podujatí, poskytovanie obslužných služieb pri kultúrnych a iných spoločenských akciách, výroba potravinárskych výrobkov</t>
  </si>
  <si>
    <t>Mgr. Ľubica Danechová</t>
  </si>
  <si>
    <t>336/2021_RSP</t>
  </si>
  <si>
    <t>S2M s.r.o.</t>
  </si>
  <si>
    <t>53565584</t>
  </si>
  <si>
    <t xml:space="preserve">Cyrila a Metoda </t>
  </si>
  <si>
    <t>333/2021_RSP</t>
  </si>
  <si>
    <t>SloFarm Slovinky s. r. o.</t>
  </si>
  <si>
    <t>53570308</t>
  </si>
  <si>
    <t>Trangusova</t>
  </si>
  <si>
    <t>Trangusova 346/9</t>
  </si>
  <si>
    <t>0918 698 992</t>
  </si>
  <si>
    <t>slofarm7@gmail.com</t>
  </si>
  <si>
    <t>Poľnohospodárska, rastlinná a živočíšna výroba, poľnohospodárstvo a lesníctvo vrátane predaja nespracovaných poľnohospodárskych a lesných výrobkov za účelom spracovania alebo ďalšieho predaja, chov vybraných druhov zvierat, poskytovanie služieb v poľnohospodárstve a záhradníctve, poskytovanie služieb súvisiacich so starostlivosťou o zvieratá, poskytovanie služieb v lesníctve a poľovníctve, výroba potravinárskych výrobkov, výroba kŕmnych zmesí</t>
  </si>
  <si>
    <t>1/ Ján Pribičko
2/ Jozef Fabini</t>
  </si>
  <si>
    <t>02/2021
02/2021</t>
  </si>
  <si>
    <t>334/2021_RSP</t>
  </si>
  <si>
    <t>338/2021_RSP</t>
  </si>
  <si>
    <t>Stolárstvo Václav s. r. o.</t>
  </si>
  <si>
    <t>53293312</t>
  </si>
  <si>
    <t xml:space="preserve">Hniezdne 298 </t>
  </si>
  <si>
    <t xml:space="preserve">065 01 </t>
  </si>
  <si>
    <t>0948 510 348</t>
  </si>
  <si>
    <t>vyrostekv@gmail.com</t>
  </si>
  <si>
    <t xml:space="preserve">Stolárstvo, prípravné práce k realizácii stavby, uskutočňovanie stavieb a ich zmien, dokončovacie stavebné práce pri realizácii exteriérov a interiérov, sprostredkovateľská činnosť v oblasti obchodu, služieb a výroby, čistiace a upratovacie služby, výroba a opracovanie jednoduchých výrobkov z kovu, prenájom hnuteľných vecí     </t>
  </si>
  <si>
    <t xml:space="preserve">Václav Vyrostek </t>
  </si>
  <si>
    <t>339/2021_RSP</t>
  </si>
  <si>
    <t>INVICTA, n.o.</t>
  </si>
  <si>
    <t>53454502</t>
  </si>
  <si>
    <t>Magnezitárov</t>
  </si>
  <si>
    <t>050 01</t>
  </si>
  <si>
    <t>Magnezitárov 1203/1</t>
  </si>
  <si>
    <t>0905 653 886</t>
  </si>
  <si>
    <t>invicta.no20@gmail.com</t>
  </si>
  <si>
    <t xml:space="preserve">Výroba jednoduchých výrobkov z dreva, stavebná činnosť, prevádzkovanie práčovne a čistiarne, upratovacie a dezinfekčné práce, poskytovanie služieb v poľnohospodárstve a lesníctve, </t>
  </si>
  <si>
    <t>Ján Málik</t>
  </si>
  <si>
    <t>340/2021_RSP</t>
  </si>
  <si>
    <t>Majolika-R, s. r. o.</t>
  </si>
  <si>
    <t>53559711</t>
  </si>
  <si>
    <t>Vinice</t>
  </si>
  <si>
    <t>902 03</t>
  </si>
  <si>
    <t>Vinice 5562/3 
Mlynské nivy 16</t>
  </si>
  <si>
    <t xml:space="preserve">Pezinok
Bratislava- Staré mesto </t>
  </si>
  <si>
    <t xml:space="preserve">902 03
821 09 </t>
  </si>
  <si>
    <t>0903 412 440</t>
  </si>
  <si>
    <t>majolika@atlas.sk</t>
  </si>
  <si>
    <t xml:space="preserve">Keramická výroba, kúpa tovaru na účely jeho predaja konečnému spotrebiteľovi (maloobchod) alebo iným prevádzkovateľom živnosti (veľkoobchod), textilná výroba, poskytovanie služieb rýchleho občerstvenia v spojení s predajom na priamu konzumáciu, výroba jednoduchých výrobkov z dreva, korku, slamy, prútia a ich úprava, oprava a údržba, výroba bižutérie a suvenírov, vykonávanie mimoškolskej vzdelávacej činnosti      </t>
  </si>
  <si>
    <t xml:space="preserve">Renáta Hermysová </t>
  </si>
  <si>
    <t>342/2021_RSP</t>
  </si>
  <si>
    <t>Novo Health s. r. o.</t>
  </si>
  <si>
    <t>53538242</t>
  </si>
  <si>
    <t>Zavar</t>
  </si>
  <si>
    <t>919 26</t>
  </si>
  <si>
    <t>Hlavná 106</t>
  </si>
  <si>
    <t>0903 472 151</t>
  </si>
  <si>
    <t>peter.novak@novo.sk</t>
  </si>
  <si>
    <t xml:space="preserve">Výskum a vývoj v oblasti prírodných, technických, spoločenských a humanitných vied, výskum a vývoj v oblasti sociálnych produktov, výskum a vývoj dezinfekčných produktov a technológií, výroba počítačových, elektronických a optických výrobkov, výroba strojov a zariadení pre všeobecné účely, výroba výrobkov z gumy a výrobkov z plastov, výroba elektrických zariadení a elektrických súčiastok      </t>
  </si>
  <si>
    <t xml:space="preserve">Peter Novák </t>
  </si>
  <si>
    <t>343/2021_RSP</t>
  </si>
  <si>
    <t>Závar</t>
  </si>
  <si>
    <t>344/2021_RSP</t>
  </si>
  <si>
    <t>SLUNCE s. r. o.</t>
  </si>
  <si>
    <t>53491459</t>
  </si>
  <si>
    <t>Vážskeho brehu</t>
  </si>
  <si>
    <t>Záhradnícka 16</t>
  </si>
  <si>
    <t xml:space="preserve">Komárno </t>
  </si>
  <si>
    <t>0908 925 732</t>
  </si>
  <si>
    <t>steglasova@zoznam.sk</t>
  </si>
  <si>
    <t xml:space="preserve">Keramická výroba, kúpa tovaru na účely jeho predaja konečnému spotrebiteľovi (maloobchod) alebo iným prevádzkovateľom živnosti (veľkoobchod), sprostredkovateľská činnosť v oblasti obchodu, služieb, výroby, poskytovanie služieb osobného charakteru, poskytovanie služieb v poľnohospodárstve a záhradníctve, prípravné práce k realizácii stavby, činnosť podnikateľských, organizačných a ekonomických poradcov    </t>
  </si>
  <si>
    <t xml:space="preserve">Ladislav Szabó </t>
  </si>
  <si>
    <t>341/2021_RSP</t>
  </si>
  <si>
    <t>Štefan Zábojník r. s. p.</t>
  </si>
  <si>
    <t>40359689</t>
  </si>
  <si>
    <t>Levočská</t>
  </si>
  <si>
    <t>Harichovce</t>
  </si>
  <si>
    <t>053 01</t>
  </si>
  <si>
    <t>Okolie 6</t>
  </si>
  <si>
    <t>053 61</t>
  </si>
  <si>
    <t>0905 192 598</t>
  </si>
  <si>
    <t>kamenarstvo.zabojnik@gmail.com</t>
  </si>
  <si>
    <t xml:space="preserve">Kamenárske práce, obkladačské práce, sprostredkovateľská činnosť v rozsahu voľnej živnosti, podnikateľské poradenstvo v rozsahu voľných živností, reklamné činnosti, kúpa tovaru za účelom jeho predaja v rozsahu voľných živností, nákladná cestná doprava vozidlami do celkovej hmotnosti 3,5 t
vrátane prípojného vozidla    </t>
  </si>
  <si>
    <t>Štefan Zábojník</t>
  </si>
  <si>
    <t>06/2003</t>
  </si>
  <si>
    <t>350/2021_RSP</t>
  </si>
  <si>
    <t>CIBEKA s. r. o., r. s. p.</t>
  </si>
  <si>
    <t>53523628</t>
  </si>
  <si>
    <t>056 01</t>
  </si>
  <si>
    <t>Prakovce 298</t>
  </si>
  <si>
    <t>Prakovce</t>
  </si>
  <si>
    <t>055 62</t>
  </si>
  <si>
    <t>0948 421 960</t>
  </si>
  <si>
    <t>rene.pisko@gmail.com</t>
  </si>
  <si>
    <t>Prevádzkovanie čistiarne a práčovne, úprava nerastov, dobývanie rašeliny a bahna a ich úprava, poskytovanie služieb v poľnohospodárstve a záhradníctve, podnikanie v oblasti nakladania s iným ako nebezpečným odpadom, poskytovanie služieb v lesníctve a poľovníctve, čistiace a upratovacie služby, prípravné práce k realizácii stavby, dokončovacie stavebné práce pri realizácii exteriérov a interiérov, uskutočňovanie stavieb a ich zmien</t>
  </si>
  <si>
    <t xml:space="preserve">René Pisko </t>
  </si>
  <si>
    <t>348/2021_RSP</t>
  </si>
  <si>
    <t>cShop SK s. r. o.</t>
  </si>
  <si>
    <t>44665016</t>
  </si>
  <si>
    <t>Pod Glavicou</t>
  </si>
  <si>
    <t>Bratislava - mestská časť Devínska Nová Ves</t>
  </si>
  <si>
    <t>841 08</t>
  </si>
  <si>
    <t>Pod Glavicou 2</t>
  </si>
  <si>
    <t>0918 632 422</t>
  </si>
  <si>
    <t>cshopsk@gmail.com</t>
  </si>
  <si>
    <t>Kúpa tovaru na účely jeho predaja konečnému spotrebiteľovi /maloobchod/ alebo iným prevádzkovateľom živnosti /veľkoobchod/, služby súvisiace s počítačovým spracovaním údajov, vykonávanie mimoškolskej vzdelávacej činnosti, organizovanie kulúrnych a iných spoločenských podujatí, počítačové služby, reklamné a marketingové služby, činnosť podnikateľských, organizačných a ekonomických poradcov</t>
  </si>
  <si>
    <t>Jaroslav Hefka</t>
  </si>
  <si>
    <t>03/2009</t>
  </si>
  <si>
    <t>345/2021_RSP</t>
  </si>
  <si>
    <t>DC Sielnica, n. o.</t>
  </si>
  <si>
    <t>51261171</t>
  </si>
  <si>
    <t>Lazovná</t>
  </si>
  <si>
    <t>Sielnica 15</t>
  </si>
  <si>
    <t>Sielnica</t>
  </si>
  <si>
    <t>962 31</t>
  </si>
  <si>
    <t>0910 122 838</t>
  </si>
  <si>
    <t>riaditel@dcsielnica.com</t>
  </si>
  <si>
    <t>Výroba potravinárskych výrobkov, výroba bižutérie a suvenírov, výroba hračiek a hier, uskutočňovanie stavieb a ich zmien, vykonávanie mimoškolskej vzdelávacej činnosti, prenájom hnuteľných vecí</t>
  </si>
  <si>
    <t>Mgr. Peter Gnida</t>
  </si>
  <si>
    <t>346/2021_RSP</t>
  </si>
  <si>
    <t>347/2021_RSP</t>
  </si>
  <si>
    <t>Miror, s.r.o.</t>
  </si>
  <si>
    <t>47609826</t>
  </si>
  <si>
    <t>Hurbanova</t>
  </si>
  <si>
    <t>Hurbanova 7</t>
  </si>
  <si>
    <t>0905 236 300</t>
  </si>
  <si>
    <t>kominarstvomiror@gmail.com</t>
  </si>
  <si>
    <t>Kúpa tovaru na účely jeho predaja konečnému spotrebiteľovi (maloobchod) alebo iným prevádzkovateľom živnosti (veľkoobchod), sprostredkovateľská činnosť v oblasti obchodu, sprostredkovateľská činnosť v oblasti služieb, sprostredkovateľská činnosť v oblasti výroby, čistenie a kontrola komínov, preskúšavanie komínov</t>
  </si>
  <si>
    <t>Miroslav Zelník</t>
  </si>
  <si>
    <t>02/2015</t>
  </si>
  <si>
    <t>349/2021_RSP</t>
  </si>
  <si>
    <t>Sliačanské Obecné Služby, s.r.o.</t>
  </si>
  <si>
    <t>36397628</t>
  </si>
  <si>
    <t>Námestie M. Benku</t>
  </si>
  <si>
    <t>Liptovské Sliače</t>
  </si>
  <si>
    <t>034 84</t>
  </si>
  <si>
    <t xml:space="preserve">Námestie M. Benku 1385/1 </t>
  </si>
  <si>
    <t xml:space="preserve">034 84 </t>
  </si>
  <si>
    <t>0907 965 226</t>
  </si>
  <si>
    <t>mhanula@sliace.net</t>
  </si>
  <si>
    <t xml:space="preserve">Prenájom nehnuteľností a nebytových priestorov, sprostredkovanie obchodu, reklamná a propagačná činnosť, výroba a predaj pamiatkových predmetov a tradičných ľudových výrobkov, sprostredkovateľská činnosť v rozsahu voľných živností, organizovanie kultúrnych, spoločenských a športových podujatí, ubytovacie služby bez poskytovania pohostinských činností,        </t>
  </si>
  <si>
    <t xml:space="preserve">Ing. Miroslav Hanula </t>
  </si>
  <si>
    <t>351/2021_RSP</t>
  </si>
  <si>
    <t>LAW &amp; POLITICAL SCIENCE AGENCY s.r.o., r. s. p. , skratka L&amp;P s.r.o., r. s .p.</t>
  </si>
  <si>
    <t>46201122</t>
  </si>
  <si>
    <t>Bratislava - mestská časť Petržalka</t>
  </si>
  <si>
    <t>851 07</t>
  </si>
  <si>
    <t>Betliarska 22</t>
  </si>
  <si>
    <t>0903 766 022</t>
  </si>
  <si>
    <t>office@lpsa.sk</t>
  </si>
  <si>
    <t xml:space="preserve">Sprostredkovateľská činnosť v oblasti obchodu, reklamné a marketingové služby, čistiace a upratovacie služby, prevádzkovanie čistiarne a práčovne, prenájom nehnuteľností spojený s poskytovaním iných než základných služieb spojených s prenájom, administratívne služby, činnosť podnikateľských, organizačných a ekonomických poradcov, poskytovanie služieb pre rodinu a domácnosť      </t>
  </si>
  <si>
    <t>percentom zamestnaných znevýhodnených osôb a zraniteľných osôb, poskytovanie spoločensky prospešnej služby
- ochrana ľudských práv a základných slobôd</t>
  </si>
  <si>
    <t xml:space="preserve">Mgr. PhDr. Peter Štaffen , PhD., LLM. </t>
  </si>
  <si>
    <t>08/2014</t>
  </si>
  <si>
    <t>352/2021_RSP</t>
  </si>
  <si>
    <t>353/2021_RSP</t>
  </si>
  <si>
    <t>BPM AREA SK s. r. o.</t>
  </si>
  <si>
    <t>53592930</t>
  </si>
  <si>
    <t>Medený Hámor</t>
  </si>
  <si>
    <t xml:space="preserve">Medený Hámor 6541/15 </t>
  </si>
  <si>
    <t xml:space="preserve"> 974 01</t>
  </si>
  <si>
    <t>0905 927 157</t>
  </si>
  <si>
    <t>bpmarea@bpmarea.sk</t>
  </si>
  <si>
    <t xml:space="preserve">Počítačové služby a služby súvisiace s počítačovým spracovaním údajov, sprostredkovateľská činnosť v oblasti obchodu, služieb, výroby, služby súvisiace s produkciou filmov, videozáznamov a zvukových nahrávok, reklamné a marketingové služby, prieskum trhu a verejnej mienky, vydavateľská činnosť, polygrafická výroba a knihárske práce, dizajnérske činnosti, fotografické služby  </t>
  </si>
  <si>
    <t xml:space="preserve">Branislav Turkovič </t>
  </si>
  <si>
    <t>355/2021_RSP</t>
  </si>
  <si>
    <t>Fungi Frutti, s. r. o.</t>
  </si>
  <si>
    <t>53623177</t>
  </si>
  <si>
    <t>1. Mája</t>
  </si>
  <si>
    <t>Čierna nad Tisou</t>
  </si>
  <si>
    <t>076 43</t>
  </si>
  <si>
    <t>1. Mája 57/17</t>
  </si>
  <si>
    <t>0905 384 490</t>
  </si>
  <si>
    <t>feroszabo62@gmail.com</t>
  </si>
  <si>
    <t>Poskytovanie služieb v poľnohospodárstve a záhradníctve, poskytovanie služieb súvisiacich so starostlivosťou o zvieratá, poskytovanie služieb v lesníctve a poľovníctve, výroba potravinárskych výrobkov, výroba nápojov, opracovanie drevnej hmoty a výroba komponentov z dreva, výroba jednoduchých výrobkov z dreva, korku, slamy, prútia a ich úprava, oprava a údržba</t>
  </si>
  <si>
    <t>František Szabó</t>
  </si>
  <si>
    <t>354/2021_RSP</t>
  </si>
  <si>
    <t>IDM SERVICE, s.r.o.</t>
  </si>
  <si>
    <t>53625463</t>
  </si>
  <si>
    <t>Sadová</t>
  </si>
  <si>
    <t>Sadová 1148</t>
  </si>
  <si>
    <t>0905 820 263</t>
  </si>
  <si>
    <t>idmservice@idmservice.sk</t>
  </si>
  <si>
    <t>Čistenie a upratovacie služby, starostlivosť o domácnosť a záhradu, chov vybraných druhov zvierat, poskytovanie služieb v poľnohospodárstve a záhradníctve, poskytovanie služieb v lesníctve a poľovníctve, úprava nerastov, dobývanie rašeliny a bahna a ich úprava, ddevná výroba</t>
  </si>
  <si>
    <t>Ing. Ivan Morgoš</t>
  </si>
  <si>
    <t>356/2021_RSP</t>
  </si>
  <si>
    <t>RSP Group s. r. o.</t>
  </si>
  <si>
    <t>53037987</t>
  </si>
  <si>
    <t>Pionierov</t>
  </si>
  <si>
    <t>Pionierov 638/16</t>
  </si>
  <si>
    <t>0940 161 006</t>
  </si>
  <si>
    <t>info@amedical.sk</t>
  </si>
  <si>
    <t>Činnosť podnikateľských, organizačných a ekonomických poradcov, sprostredkovateľská činnosť v oblasti obchodu, služieb, výroby, reklamné a marketingové služby, prieskum trhu a verejnej mienky, uskutočňovanie stavieb a ich zmien, dokončovacie stavebné práce pri realizácii exteriérov a interiérov, čistiace a upratovacie služby</t>
  </si>
  <si>
    <t>Lucia Paľová Pásztorová</t>
  </si>
  <si>
    <t>358/2021_RSP</t>
  </si>
  <si>
    <t>ISP security, s. r. o.</t>
  </si>
  <si>
    <t>53523032</t>
  </si>
  <si>
    <t>M. Pišúta</t>
  </si>
  <si>
    <t>M. Pišúta 979/4</t>
  </si>
  <si>
    <t>0917 257 908</t>
  </si>
  <si>
    <t>ispsecurity@ispsecurity.sk</t>
  </si>
  <si>
    <t>Nákladná cestná doprava vykonávaná vozidlami s celkovou hmotnosťou do 3,5 t vrátane prípojného vozidla, čistiace a upratovacie služby, sprostredkovateľská činnosť v oblasti obchodu, služieb, výroby, správa a údržba bytového a nebytového fondu v rozsahu voľných živností, prenájom hnuteľných vecí, prenájom nehnuteľností spojený s poskytovaním iných než základných služieb spojených s prenájmom</t>
  </si>
  <si>
    <t>Ing. Peter Jurčo</t>
  </si>
  <si>
    <t>357/2021_RSP</t>
  </si>
  <si>
    <t>TrendyR, s. r. o.</t>
  </si>
  <si>
    <t>53600410</t>
  </si>
  <si>
    <t>Levočská 412/20</t>
  </si>
  <si>
    <t>0948 841 533</t>
  </si>
  <si>
    <t>ruzena.prochazkova@gmail.com</t>
  </si>
  <si>
    <t>Reklamné a marketingové služby, prieskum trhu a verejnej mienky, činnosť podnikateľských, organizačných a ekonomických poradcov, administratívne služby, verejné obstarávanie, vedenie účtovníctva, vydavateľská činnosť, polygrafická výroba a knihárske práce, výskum a vývoj v oblasti prírodných, technických, spoločenských a humanitných vied, organizovanie športových, kultúrnych a iných spoločenských podujatí</t>
  </si>
  <si>
    <t>Bc. Ing. Ružena Procházková</t>
  </si>
  <si>
    <t>359/2021_RSP</t>
  </si>
  <si>
    <t>Bzovská s.r.o.</t>
  </si>
  <si>
    <t>53100387</t>
  </si>
  <si>
    <t>Bzovská Lehôtka</t>
  </si>
  <si>
    <t>Sása</t>
  </si>
  <si>
    <t>962 62</t>
  </si>
  <si>
    <t>360/2021_RSP</t>
  </si>
  <si>
    <t>369/2021_RSP</t>
  </si>
  <si>
    <t>Černík Servis, s. r. o.</t>
  </si>
  <si>
    <t>53599519</t>
  </si>
  <si>
    <t>Černík</t>
  </si>
  <si>
    <t>941 05</t>
  </si>
  <si>
    <t xml:space="preserve">Černík 145 </t>
  </si>
  <si>
    <t>0914 704 276</t>
  </si>
  <si>
    <t>starosta@obeccernik.eu</t>
  </si>
  <si>
    <t xml:space="preserve">Nákladná cestná doprava vykonávaná vozidlami s celkovou hmotnosťou do 3,5 t vrátane prípojného vozidla, čistiace a upratovacie služby, prenájom hnuteľných vecí, dokončovacie stavebné práce pri realizácii exteriérov a interiérov, podnikanie v oblasti nakladania s iným ako nebezpečným odpadom, výroba a opracovanie jednoduchých výrobkov z kovu       </t>
  </si>
  <si>
    <t xml:space="preserve">1/ Alena Vráblová 
2/ Milan Vašek </t>
  </si>
  <si>
    <t>1/ konateľka
2/ konateľ</t>
  </si>
  <si>
    <t>364/2021_RSP</t>
  </si>
  <si>
    <t>Drevo Gemer s .r. o.</t>
  </si>
  <si>
    <t>53634462</t>
  </si>
  <si>
    <t>367/2021_RSP</t>
  </si>
  <si>
    <t>EVENIT, s.r.o., r. s. p.</t>
  </si>
  <si>
    <t>43919073</t>
  </si>
  <si>
    <t>Slovenský Grob</t>
  </si>
  <si>
    <t>900 26</t>
  </si>
  <si>
    <t>M.R. Štefánika 17</t>
  </si>
  <si>
    <t>0915 443 055</t>
  </si>
  <si>
    <t>evenit@evenit.sk</t>
  </si>
  <si>
    <t>Sprostredkovanie obchodu, výroby a služieb, reklamné služby, ekonomické, organizačné a podnikateľské poradenstvo, automatizované spracovanie dát, vedenie účtovníctva, organizovanie a usporadúvanie školení, kurzov a seminárov, propagačná činnosť, baliace činnosti, prebaľovanie tovaru a manipulácia s tovarom, textilná výroba, krajčírske práce, administratívne práce</t>
  </si>
  <si>
    <t>Mgr. Mária Hirnerová</t>
  </si>
  <si>
    <t>365/2021_RSP</t>
  </si>
  <si>
    <t>Kondor- SP, s. r. o., r.s.p.</t>
  </si>
  <si>
    <t>53568982</t>
  </si>
  <si>
    <t>Centrálna</t>
  </si>
  <si>
    <t>Centrálna 812/13</t>
  </si>
  <si>
    <t>0910 978 876</t>
  </si>
  <si>
    <t>kondorspsro@gmail.com</t>
  </si>
  <si>
    <t>Činnosť podnikateľských, organizačných a ekonomických poradcov, vykonávanie hodnotenia rizík, vypracúvanie a aktualizovanie bezpečnostnej správy a havarijného plánu a konzultačná a poradenská činnosť v určených oblastiach na úseku prevencie závažných priemyselných havárií, počítačové služby a služby súvisiace s počítačovým spracovaním údajov, poskytovanie služieb v lesníctve a poľovníctve, uskutočňovanie stavieb a ich zmien</t>
  </si>
  <si>
    <t>1/ Marek Antoš
2/ Ing. Peter Ščerba</t>
  </si>
  <si>
    <t>366/2021_RSP</t>
  </si>
  <si>
    <t>KOZÁK, s. r. o.</t>
  </si>
  <si>
    <t>46037497</t>
  </si>
  <si>
    <t>Záhrady</t>
  </si>
  <si>
    <t>Sebedražie</t>
  </si>
  <si>
    <t>972 05</t>
  </si>
  <si>
    <t>Serverná 37</t>
  </si>
  <si>
    <t>0908 730 144</t>
  </si>
  <si>
    <t>ekonomicke@karton.sk</t>
  </si>
  <si>
    <t>Kúpa tovaru na účely jeho predaja konečnému spotrebiteľovi (maloobchod) alebo iným prevádzkovateľom živnosti (veľkoobchod), sprostredkovateľská činnosť v oblasti obchodu, sprostredkovateľská činnosť v oblasti služieb, prenájom hnuteľných vecí, výroba obalového materiálu z papiera, výroba obalového materiálu z plastov</t>
  </si>
  <si>
    <t>1/ Ing. Adrian Kozák
2/ Július Kozák</t>
  </si>
  <si>
    <t>02/2011
05/2019</t>
  </si>
  <si>
    <t>370/2021_RSP</t>
  </si>
  <si>
    <t>MaxPower s. r. o.</t>
  </si>
  <si>
    <t>53583701</t>
  </si>
  <si>
    <t>Jovice</t>
  </si>
  <si>
    <t>362/2021_RSP</t>
  </si>
  <si>
    <t>Štúdio "M" spol. s r.o.</t>
  </si>
  <si>
    <t>35823461</t>
  </si>
  <si>
    <t>Niťová</t>
  </si>
  <si>
    <t>Niťová 3</t>
  </si>
  <si>
    <t>02/559 680 95
0905 212 781</t>
  </si>
  <si>
    <t>mareckova.janka@gmail.com</t>
  </si>
  <si>
    <t>Prenájom bytových a nebytových priestorov spojený s doplnkovými službami - obstarávateľské služby spojené s prenájmom, sprostredkovanie obchodu a služieb, školiaca činnosť v oblasti obchodu, kúpa tovaru za účelom jeho predaja konečnému spotrebiteľovi (maloobchod) v rozsahu voľnej živnosti, kaderníctvo, 
výroba bižutérie a suvenírov</t>
  </si>
  <si>
    <t>Mgr. Jana Marečková</t>
  </si>
  <si>
    <t>07/2018</t>
  </si>
  <si>
    <t>361/2021_RSP</t>
  </si>
  <si>
    <t>TAR SLOVAKIA,s.r.o.</t>
  </si>
  <si>
    <t>53350375</t>
  </si>
  <si>
    <t>Slovenská</t>
  </si>
  <si>
    <t>Košice - mestská časť Sever</t>
  </si>
  <si>
    <t>363/2021_RSP</t>
  </si>
  <si>
    <t>VARTOTH s.r.o.</t>
  </si>
  <si>
    <t>53572637</t>
  </si>
  <si>
    <t>Švábovce</t>
  </si>
  <si>
    <t>059 12</t>
  </si>
  <si>
    <t>Švábovce 535</t>
  </si>
  <si>
    <t>0948 115 654</t>
  </si>
  <si>
    <t>martina.tothova.88@gmail.com</t>
  </si>
  <si>
    <t>Pohostinská činnosť a výroba hotových jedál určených na priamu spotrebu mimo prevádzkových priestorov, sprostredkovateľská činnosť v oblasti obchodu, služieb, výroby, reklamné a marketingové služby, prieskum trhu a verejnej mienky, vedenie účtovníctva, činnosť podnikateľských, organizačných a ekonomických poradcov</t>
  </si>
  <si>
    <t>1/ Ing. Martina Tóthová
2/ Mgr. Lukáš Tóth</t>
  </si>
  <si>
    <t>368/2021_RSP</t>
  </si>
  <si>
    <t>Verejnoprospešné služby Stará Ľubovňa, s. r. o.</t>
  </si>
  <si>
    <t>53538773</t>
  </si>
  <si>
    <t>Levočská 355/21</t>
  </si>
  <si>
    <t>0904 464 427</t>
  </si>
  <si>
    <t>primator@staralubovna.sk</t>
  </si>
  <si>
    <t>Čistiace a upratovacie služby, dokončovacie stavebné práce pri realizácii exteriérov a interiérov, informačná činnosť, organizovanie športových, kultúrnych a iných spoločenských podujatí, poskytovanie služieb osobného charakteru, poskytovanie služieb rýchleho občerstvenia v spojení s predajom na priamu konzumáciu, poskytovanie služieb v lesníctve a poľovníctve, poskytovanie služieb v poľnohospodárstve a záhradníctve</t>
  </si>
  <si>
    <t>PhDr. Ľuboš Tomko</t>
  </si>
  <si>
    <t>371/2021_RSP</t>
  </si>
  <si>
    <t>Naša Bublinka, s.r.o.</t>
  </si>
  <si>
    <t>53598849</t>
  </si>
  <si>
    <t>Sucháčovská</t>
  </si>
  <si>
    <t xml:space="preserve">Sucháčovská 2198/4 </t>
  </si>
  <si>
    <t xml:space="preserve">038 61 </t>
  </si>
  <si>
    <t>0905 885 691</t>
  </si>
  <si>
    <t>info@nasabublinka.sk</t>
  </si>
  <si>
    <t>Odevná výroba, textilná výroba, výroba jednoduchých výrobkov z dreva, korku, slamy, prútia a ich úprava, oprava a údržba, výroba bižutérie a suvenírov, výroba hračiek a hier, oprava osobných potrieb a potrieb pre domácnosť</t>
  </si>
  <si>
    <t xml:space="preserve">Ing. Mária Goňová </t>
  </si>
  <si>
    <t>372/2021_RSP</t>
  </si>
  <si>
    <t>Občianske združenie sv. Rafaela</t>
  </si>
  <si>
    <t>53030401</t>
  </si>
  <si>
    <t>Nám.L.van Beethovena</t>
  </si>
  <si>
    <t>Dolná Krupá</t>
  </si>
  <si>
    <t>919 65</t>
  </si>
  <si>
    <t>Nám.L.van Beethovena 555/10</t>
  </si>
  <si>
    <t>0910 109 994</t>
  </si>
  <si>
    <t>rafaeldolnakrupa@gmail.com</t>
  </si>
  <si>
    <t>Kúpa tovaru na účely jeho predaja konečnému spotrebiteľovi (maloobchod) alebo iným prevádzkovateľom živnosti (veľkoobchod), poskytovanie služieb rýchleho občerstvenia v spojení s predajom na priamu konzumáciu, prevádzkovanie výdajne stravy, ubytovacie služby bez poskytovania pohostinských činností, prevádzkovanie športových zariadení a zariadení slúžiacich na regeneráciu a rekondíciu, prenájom nehnuteľností spojený s poskytovaním iných než základných služieb spojených s prenájmom, prenájom hnuteľných vecí</t>
  </si>
  <si>
    <t>Monika Haščičová</t>
  </si>
  <si>
    <t>373/2021_RSP</t>
  </si>
  <si>
    <t>AMG Security s.r.o.</t>
  </si>
  <si>
    <t>46268995</t>
  </si>
  <si>
    <t>Lieskovská cesta</t>
  </si>
  <si>
    <t>960 01</t>
  </si>
  <si>
    <t>Lieskovská cesta 6</t>
  </si>
  <si>
    <t>0907 090 666</t>
  </si>
  <si>
    <t>info@amgsecurity.sk</t>
  </si>
  <si>
    <t>Podnikanie v oblasti nakladania s iným ako nebezpečným odpadom, uskutočňovanie stavieb a ich zmien, prenájom hnuteľných vecí, sprostredkovateľská činnosť v oblasti obchodu, sprostredkovateľská činnosť v oblasti služieb, čistiace a upratovacie služby, kontrola, opravy a montáž systémov automatického hasenia</t>
  </si>
  <si>
    <t xml:space="preserve">Ing. Michal Antalicz </t>
  </si>
  <si>
    <t>09/2011</t>
  </si>
  <si>
    <t>374/2021_RSP</t>
  </si>
  <si>
    <t>POMÁHAJ A CHRÁŇ o. z.</t>
  </si>
  <si>
    <t>51044587</t>
  </si>
  <si>
    <t>Osloboditeľov 117</t>
  </si>
  <si>
    <t>066 11</t>
  </si>
  <si>
    <t>0907 100 736</t>
  </si>
  <si>
    <t>info@humenskelabky.sk</t>
  </si>
  <si>
    <t>Odchyt túlavých zvierat</t>
  </si>
  <si>
    <t>Ľubica Kizáková</t>
  </si>
  <si>
    <t>380/2021_RSP</t>
  </si>
  <si>
    <t>Cacaofé s.r.o.</t>
  </si>
  <si>
    <t>52069630</t>
  </si>
  <si>
    <t>Račianska</t>
  </si>
  <si>
    <t>Bratislava - mestská časť Nové Mesto</t>
  </si>
  <si>
    <t>831 02</t>
  </si>
  <si>
    <t>Hattalova 3429/12A</t>
  </si>
  <si>
    <t>831 03</t>
  </si>
  <si>
    <t>0948 691 481</t>
  </si>
  <si>
    <t>contactus@kakawcoplus.com</t>
  </si>
  <si>
    <t>Sprostredkovateľská činnosť v oblasti obchodu, výroby a služieb, poskytovanie služieb rýchleho občerstvenia v spojení s predajom na priamu konzumáciu, výroba kakaa a výrobkov z kakaa, výroba mydla, pracích prostriedkov a éterických olejov, čistiacich, leštiacich, parfumérskych a toaletných prípravkov, skladovanie a pomocné činnosti v doprave, poskytovanie obslužných služieb pri kultúrnych a iných spoločenských podujatiach</t>
  </si>
  <si>
    <t>Ing. Martina Matejíčková</t>
  </si>
  <si>
    <t>376/2021_RSP</t>
  </si>
  <si>
    <t>Dedinky s. r. o.</t>
  </si>
  <si>
    <t>53631536</t>
  </si>
  <si>
    <t>Dedinky</t>
  </si>
  <si>
    <t>049 73</t>
  </si>
  <si>
    <t>Dedinky 125</t>
  </si>
  <si>
    <t>dedinky.sro@gmail.com</t>
  </si>
  <si>
    <t>Poskytovanie prepravných služieb nemotorovými vozidlami, dokončovacie stavebné práce pri realizácii exteriérov a interiérov, čistiace a upratovacie služby, prenájom nehnuteľností spojený s poskytovaním iných než základných služieb spojených s prenájmom, prenájom hnuteľných vecí, informačná činnosť</t>
  </si>
  <si>
    <t>Milan Červenka</t>
  </si>
  <si>
    <t>377/2021_RSP</t>
  </si>
  <si>
    <t>J J M T, s.r.o.</t>
  </si>
  <si>
    <t>52837882</t>
  </si>
  <si>
    <t>Železničná 7</t>
  </si>
  <si>
    <t>0904 333 947</t>
  </si>
  <si>
    <t>obchod@perunka.sk</t>
  </si>
  <si>
    <t>Textilná výroba, odevná výroba, poskytovanie služieb rýchleho občerstvenia v spojení s predajom na priamu konzumáciu, vedenie účtovníctva, administratívne služby, ubytovacie služby s poskytovaním prípravy a predaja jedál, nápojov a polotovarov ubytovaným hosťom v ubytovacích zariadeniach s kapacitou do 10 lôžok, sprostredkovateľská činnosť v oblasti obchodu, služieb, výroby</t>
  </si>
  <si>
    <t>Jozef Majsniar</t>
  </si>
  <si>
    <t>378/2021_RSP</t>
  </si>
  <si>
    <t>Občianske združenie JASENSKÁ DOLINA</t>
  </si>
  <si>
    <t>42214181</t>
  </si>
  <si>
    <t>Belá-Dulice</t>
  </si>
  <si>
    <t>038 11</t>
  </si>
  <si>
    <t>Belá-Dulice 711</t>
  </si>
  <si>
    <t>0907 839 793</t>
  </si>
  <si>
    <t>jasenskadolina@gmail.com</t>
  </si>
  <si>
    <t>Poskytovanie služieb v poľnohospodárstve a záhradníctve</t>
  </si>
  <si>
    <t>Milan Sumka</t>
  </si>
  <si>
    <t>379/2021_RSP</t>
  </si>
  <si>
    <t>Obecný podnik Žabokreky, s. r. o.</t>
  </si>
  <si>
    <t>53639405</t>
  </si>
  <si>
    <t>Žabokreky</t>
  </si>
  <si>
    <t>038 40</t>
  </si>
  <si>
    <t>Žabokreky 145</t>
  </si>
  <si>
    <t>0919 355 811</t>
  </si>
  <si>
    <t>obecnypodnik@zabokreky.sk</t>
  </si>
  <si>
    <t>Sprostredkovateľská činnosť v oblasti obchodu, sprostredkovateľská činnosť v oblasti služieb, sprostredkovateľská činnosť v oblasti výroby, prípravné práce k realizácii stavby, uskutočňovanie stavieb a ich zmien, dokončovacie stavebné práce pri realizácii exteriérov a interiérov, nákladná cestná doprava vykonávaná vozidlami s celkovou hmotnosťou do 3,5 t vrátane prípojného vozidla</t>
  </si>
  <si>
    <t>Ing. Oliver Hrapka</t>
  </si>
  <si>
    <t>375/2021_RSP</t>
  </si>
  <si>
    <t>Sociálny podnik mesta Martin, s. r. o.</t>
  </si>
  <si>
    <t>53584244</t>
  </si>
  <si>
    <t>Námestie S. H. Vajanského</t>
  </si>
  <si>
    <t>Námestie S. H. Vajanského 1/1</t>
  </si>
  <si>
    <t>0908 688 893</t>
  </si>
  <si>
    <t>office@rspmartin.sk</t>
  </si>
  <si>
    <t>Sprostredkovateľská činnosť v oblasti obchodu, služieb, výroby, výroba jednoduchých drevárskych výrobkov, zostavovanie stolárskych dielcov alebo súčasti z dreva do finálnych produktov a ich údržba, výroba nekovových minerálnych výrobkov a výrobkov z betónu, sadry a cementu, výroba a opracovanie jednoduchých výrobkov z kovu, opracovanie drevnej hmoty a výroba komponentov z dreva</t>
  </si>
  <si>
    <t xml:space="preserve">Ing. Miloš Mikula </t>
  </si>
  <si>
    <t>381/2021_RSP</t>
  </si>
  <si>
    <t>MILAJA-MEAT r.s.p., s. r. o.</t>
  </si>
  <si>
    <t>53674219</t>
  </si>
  <si>
    <t>Škultétyho</t>
  </si>
  <si>
    <t>Rimavská Sobota </t>
  </si>
  <si>
    <t>M.R.Štefánika 14
Železničná 1
K. Mikszátha 30</t>
  </si>
  <si>
    <t>Veľký Krtíš
Rimavská Sobota
Rimavská Sobota</t>
  </si>
  <si>
    <t>990 01
979 01
979 01</t>
  </si>
  <si>
    <t>0915 898 557</t>
  </si>
  <si>
    <t>gyorgy@papca.sk</t>
  </si>
  <si>
    <t xml:space="preserve">Sprostredkovateľská činnosť v oblasti obchodu, služieb, výroby, pohostinská činnosť a výroba hotových jedál určených na priamu spotrebu mimo prevádzkových priestorov, činnosť podnikateľských, organizačných a ekonomických poradcov, donášková služba, poskytovanie služieb rýchleho občerstvenia v spojení s predajom na priamu konzumáciu    </t>
  </si>
  <si>
    <t xml:space="preserve">Ladislav György </t>
  </si>
  <si>
    <t>383/2021_RSP</t>
  </si>
  <si>
    <t>06.05.2022</t>
  </si>
  <si>
    <t>AKQOS, s.r.o.</t>
  </si>
  <si>
    <t>53602021</t>
  </si>
  <si>
    <t>Idanská</t>
  </si>
  <si>
    <t>Malá Ida</t>
  </si>
  <si>
    <t>044 20</t>
  </si>
  <si>
    <t>384/2021_RSP</t>
  </si>
  <si>
    <t>382/2021_RSP</t>
  </si>
  <si>
    <t>Baby plávanie, s. r. o.</t>
  </si>
  <si>
    <t>53470231</t>
  </si>
  <si>
    <t>A. Žarnova</t>
  </si>
  <si>
    <t xml:space="preserve"> A. Žarnova 820/16</t>
  </si>
  <si>
    <t>0917 504 218</t>
  </si>
  <si>
    <t>ziatkova.nikola@gmail.com</t>
  </si>
  <si>
    <t>Kúpa tovaru na účely jeho predaja konečnému spotrebiteľovi (maloobchod) alebo iným prevádzkovateľom živnosti (veľkoobchod), sprostredkovateľská činnosť v oblasti obchodu, služieb, výroby, prevádzkovanie športových zariadení a zariadení slúžiacich na regeneráciu a rekondíciu, organizovanie športových, kultúrnych a iných spoločenských podujatí, prenájom hnuteľných vecí</t>
  </si>
  <si>
    <t>Mgr. Nikola Kováč</t>
  </si>
  <si>
    <t>386/2021_RSP</t>
  </si>
  <si>
    <t>12.05.2022</t>
  </si>
  <si>
    <t>Chcem a môžem - oz pre ľudí</t>
  </si>
  <si>
    <t>53342399</t>
  </si>
  <si>
    <t>Nám. slobody</t>
  </si>
  <si>
    <t>385/2021_RSP</t>
  </si>
  <si>
    <t>KomPaS, s.r.o.</t>
  </si>
  <si>
    <t>36800627</t>
  </si>
  <si>
    <t>Sobotská</t>
  </si>
  <si>
    <t>Jesenské</t>
  </si>
  <si>
    <t>980 02</t>
  </si>
  <si>
    <t>Sobotská 10</t>
  </si>
  <si>
    <t>0911 202 113</t>
  </si>
  <si>
    <t>kompasjesenske@azet.sk</t>
  </si>
  <si>
    <t>Upratovacie práce, údržba miestnych komunikácií, čistenie žúmp a septikov, búracie, výkopové a zemné práce, maliarske práce, podnikanie v oblasti nakladania s iným ako nebezpečným odpadom, sklenárske práce, výroba drobných výrobkov z dreva, zhotovovanie jednoduchých kovových konštrukcií a výrobkov z kovu, organizovanie kultúrnych, spoločenských a športových podujatí</t>
  </si>
  <si>
    <t>Csaba Singlár</t>
  </si>
  <si>
    <t>02/2008</t>
  </si>
  <si>
    <t>387/2021_RSP</t>
  </si>
  <si>
    <t>Obecné služby Domaňovce, s.r.o.</t>
  </si>
  <si>
    <t>50466321</t>
  </si>
  <si>
    <t>Domaňovce</t>
  </si>
  <si>
    <t>Domaňovce 92</t>
  </si>
  <si>
    <t>0905 741 877
053/42 97 045</t>
  </si>
  <si>
    <t>domanovce@levonetmail.sk</t>
  </si>
  <si>
    <t xml:space="preserve"> Výroba kakaa, výrobkov z kakaa a cukroviniek, výroba nápojov, čistenie kanalizačných systémov, podnikanie v oblasti nakladania s iným ako nebezpečným odpadom, diagnostika kanalizačných potrubí, uskutočňovanie stavieb a ich zmien, prípravné práce k realizácii stavby, dokončovacie stavebné práce pri realizácii exteriérov a interiérov, sprostredkovateľská činnosť v oblasti obchodu</t>
  </si>
  <si>
    <t>1/ Ing. Martina Bednárová
2/ Ing. Ján Kamenický</t>
  </si>
  <si>
    <t>08/2016
08/2016</t>
  </si>
  <si>
    <t>388/2021_RSP</t>
  </si>
  <si>
    <t>Výskum a inovácie s. r. o.</t>
  </si>
  <si>
    <t>53667093</t>
  </si>
  <si>
    <t>Topoľčianska</t>
  </si>
  <si>
    <t>958 04</t>
  </si>
  <si>
    <t>Topoľčianska 237/48</t>
  </si>
  <si>
    <t>0908 767 460</t>
  </si>
  <si>
    <t>hurajhorka@gmail.com</t>
  </si>
  <si>
    <t xml:space="preserve">Výskum a vývoj v oblasti prírodných, technických, spoločenských a humanitných vied, výroba strojov a zariadení pre všeobecné účely, výroba a opracovanie jednoduchých výrobkov z kovu, výroba jednoduchých výrobkov z dreva, korku, slamy, prútia a ich úprava, oprava a údržba, výroba nekovových minerálnych výrobkov a výrobkov z betónu, sadry a cementu   </t>
  </si>
  <si>
    <t>Jozef Huraj</t>
  </si>
  <si>
    <t>389/2021_RSP</t>
  </si>
  <si>
    <t>Centrum Pointé, n.o.</t>
  </si>
  <si>
    <t>53583302</t>
  </si>
  <si>
    <t>Pod Horou</t>
  </si>
  <si>
    <t>Košice-Myslava</t>
  </si>
  <si>
    <t>040 16</t>
  </si>
  <si>
    <t>Košice II</t>
  </si>
  <si>
    <t>Mojmírová 12</t>
  </si>
  <si>
    <t>0948 363 607</t>
  </si>
  <si>
    <t>info@centrumpointe.sk</t>
  </si>
  <si>
    <t xml:space="preserve">Služby na podporu regionálneho rozvoja a zamestnanosti, tvorba a ochrana životného prostredia a ochrana zdravia obyvateľstva, dobrovoľnícke služby na podporu mladých rodín s maloletými deťmi, ostatné služby na podporu dobrovoľníctva, tvorba, rozvoj, ochrana, obnova a prezentácia duchovných a kultúrnych hodnôt, ochrana ľudských práv a základných slobôd </t>
  </si>
  <si>
    <t>Jozef Michaľov</t>
  </si>
  <si>
    <t>390/2021_RSP</t>
  </si>
  <si>
    <t>HaSlox s. r. o.</t>
  </si>
  <si>
    <t>53687108</t>
  </si>
  <si>
    <t>Kpt. Nálepku</t>
  </si>
  <si>
    <t xml:space="preserve">Kpt. Nálepku 444/18 </t>
  </si>
  <si>
    <t xml:space="preserve">935 32 </t>
  </si>
  <si>
    <t>0905 573 136</t>
  </si>
  <si>
    <t>marian.slobodnik16@gmail.com</t>
  </si>
  <si>
    <t xml:space="preserve">Uskutočňovanie stavieb a ich zmien, prípravné práce k realizácii stavby, dokončovacie stavebné práce pri realizácii exteriérov a interiérov, sprostredkovateľská činnosť v oblasti obchodu, služieb, výroby, organizovanie športových, kultúrnych a iných spoločenských podujatí, úprava nerastov, dobývanie rašeliny a bahna a ich úprava, prevádzkovanie výdajne stravy       </t>
  </si>
  <si>
    <t xml:space="preserve">1/ Ing. Marián Slobodník 
2/ Ing. Miloš Hajko </t>
  </si>
  <si>
    <t>1/ konatel
2/ konateľ</t>
  </si>
  <si>
    <t>04/2021
04/2021</t>
  </si>
  <si>
    <t>391/2021_RSP</t>
  </si>
  <si>
    <t>Technické služby mesta Rajec, s. r. o.</t>
  </si>
  <si>
    <t>53708725</t>
  </si>
  <si>
    <t>015 22</t>
  </si>
  <si>
    <t xml:space="preserve">Námestie SNP 2/2 </t>
  </si>
  <si>
    <t>0915 778 058</t>
  </si>
  <si>
    <t>riaditel@tsmr.sk</t>
  </si>
  <si>
    <t xml:space="preserve">Správa a údržba bytového a nebytového fondu v rozsahu voľných živností, oprava osobných potrieb a potrieb pre domácnosť, čistiace a upratovacie služby, sťahovacie služby, organizovanie športových, kultúrnych a iných spoločenských podujatí, poskytovanie obslužných služieb pri kultúrnych a iných spoločenských podujatiach      </t>
  </si>
  <si>
    <t>Ing. Gustáv Mucha</t>
  </si>
  <si>
    <t>394/2021_RSP</t>
  </si>
  <si>
    <t>JuBaSa s.r.o.</t>
  </si>
  <si>
    <t>53677439</t>
  </si>
  <si>
    <t>Nad traťou</t>
  </si>
  <si>
    <t>Nad traťou 1342/28</t>
  </si>
  <si>
    <t>0911 523 517</t>
  </si>
  <si>
    <t>jubasa.sro@gmail.com</t>
  </si>
  <si>
    <t>Textilná výroba, odevná výroba, opracovanie drevnej hmoty a výroba komponentov z dreva, výroba jednoduchých výrobkov z dreva, korku, slamy, prútia a ich úprava, oprava a údržba, uskutočňovanie stavieb a ich zmien, prípravné práce k realizácii stavby, dokončovacie stavebné práce pri realizácii exteriérov a interiérov</t>
  </si>
  <si>
    <t>Barbora Jurgovianová</t>
  </si>
  <si>
    <t>393/2021_RSP</t>
  </si>
  <si>
    <t>KÁMO PLUS s. r. o.</t>
  </si>
  <si>
    <t>53619188</t>
  </si>
  <si>
    <t>Mierové námestie</t>
  </si>
  <si>
    <t>019 01</t>
  </si>
  <si>
    <t>Mierové námestie 93/26
Ružová 1969
Mierové námestie 1805                      
Opatovská 523/15</t>
  </si>
  <si>
    <t>Ilava
Ilava
Ilava                                                
Trenčín</t>
  </si>
  <si>
    <t>019 01
019 01
019 01            
911 01</t>
  </si>
  <si>
    <t>0948 010 300</t>
  </si>
  <si>
    <t>melis@kamo.sk</t>
  </si>
  <si>
    <t>Sprostredkovateľská činnosť v oblasti obchodu, služieb, výroby, prenájom hnuteľných vecí, prenájom nehnuteľností spojený s poskytovaním iných než základných služieb spojených s prenájmom, činnosť podnikateľských, organizačných a ekonomických poradcov, služby súvisiace s produkciou filmov, videozáznamov a zvukových nahrávok, nákladná cestná doprava vykonávaná vozidlami s celkovou hmotnosťou do 3,5 t vrátane prípojného vozidla, čistiace a upratovacie služby</t>
  </si>
  <si>
    <t>Ing. Tibor Meliš</t>
  </si>
  <si>
    <t>392/2021_RSP</t>
  </si>
  <si>
    <t>RABČAN SP, s. r. o.</t>
  </si>
  <si>
    <t>53666411</t>
  </si>
  <si>
    <t>Rabča</t>
  </si>
  <si>
    <t>029 44</t>
  </si>
  <si>
    <t>Hlavná 428</t>
  </si>
  <si>
    <t>043/28 121 20
0903 659 113</t>
  </si>
  <si>
    <t>rabcansp@rabca.sk</t>
  </si>
  <si>
    <t>Prípravné práce k realizácii stavby, uskutočňovanie stavieb a ich zmien, dokončovacie stavebné práce pri realizácii exteriérov a interiérov, podnikanie v oblasti nakladania s iným ako nebezpečným odpadom, poskytovanie služieb v poľnohospodárstve a záhradníctve, poskytovanie služieb v lesníctve a poľovníctve, správa a údržba bytového a nebytového fondu v rozsahu voľných živností</t>
  </si>
  <si>
    <t>Ing. Tomáš Kekeliak</t>
  </si>
  <si>
    <t>399/2021_RSP</t>
  </si>
  <si>
    <t>Nestor služby s.r.o., registrovaný sociálny podnik</t>
  </si>
  <si>
    <t>44350490</t>
  </si>
  <si>
    <t>Stred</t>
  </si>
  <si>
    <t>027 05</t>
  </si>
  <si>
    <t xml:space="preserve">Stred 449 </t>
  </si>
  <si>
    <t xml:space="preserve">027 05 </t>
  </si>
  <si>
    <t>0904 600 600</t>
  </si>
  <si>
    <t>balog@lbg.sk</t>
  </si>
  <si>
    <t xml:space="preserve">  Prenájom nehnuteľností spojený s poskytovaním iných než základných služieb spojených s prenájmom, obstarávanie služieb spojených so správou bytového/nebytového fondu, činnosť podnikateľských, organizačných a ekonomických poradcov, sprostredkovateľská činnosť v oblasti obchodu, sprostredkovateľská činnosť v oblasti služieb, prevádzkovanie čistiarne a práčovne, čistiace a upratovacie služby      </t>
  </si>
  <si>
    <t xml:space="preserve">Ľubomír Balog </t>
  </si>
  <si>
    <t>08/2008</t>
  </si>
  <si>
    <t>397/2021_RSP</t>
  </si>
  <si>
    <t>Obecný podnik Pribiš, s.r.o.</t>
  </si>
  <si>
    <t>53680049</t>
  </si>
  <si>
    <t>Pribiš</t>
  </si>
  <si>
    <t>027 41</t>
  </si>
  <si>
    <t>Pribiš 141</t>
  </si>
  <si>
    <t>0917 973 956</t>
  </si>
  <si>
    <t>podnik@pribis.sk</t>
  </si>
  <si>
    <t>Čistiace a upratovacie služby, správa a údržba bytového a nebytového fondu v rozsahu voľných živností, prenájom nehnuteľností spojený s poskytovaním iných než základných služieb spojených s prenájmom, prenájom hnuteľných vecí, služby požičovní, sprostredkovateľská činnosť v oblasti obchodu, služieb, výroby, poskytovanie služieb v rybárstve</t>
  </si>
  <si>
    <t>Bc. Rastislav Suroviak</t>
  </si>
  <si>
    <t>398/2021_RSP</t>
  </si>
  <si>
    <t>OBECNÝ PODNIK ŠÚTOVCE s.r.o.</t>
  </si>
  <si>
    <t>51254212</t>
  </si>
  <si>
    <t>Šútovce</t>
  </si>
  <si>
    <t>Šútovce 39</t>
  </si>
  <si>
    <t>0917 875 116</t>
  </si>
  <si>
    <t>sekretariat@sutovce.sk</t>
  </si>
  <si>
    <t>Poskytovanie služieb v poľnohospodárstve a záhradníctve, uskutočňovanie stavieb a ich zmien, prípravné práce k realizácii stavby, dokončovacie stavebné práce pri realizácii exteriérov a interiérov, sprostredkovateľská činnosť v oblasti obchodu, služieb, výroby, nákladná cestná doprava vykonávaná vozidlami s celkovou hmotnosťou do 3,5 t vrátane prípojného vozidla</t>
  </si>
  <si>
    <t>Bc. Miroslav Rajčo</t>
  </si>
  <si>
    <t>395/2021_RSP</t>
  </si>
  <si>
    <t>P&amp;M house, s. r. o.</t>
  </si>
  <si>
    <t>53654340</t>
  </si>
  <si>
    <t>Generála Fraňu</t>
  </si>
  <si>
    <t>Generála Fraňu 1122/1</t>
  </si>
  <si>
    <t>0908 615 214</t>
  </si>
  <si>
    <t>judrmonikakarcolova@gmail.com</t>
  </si>
  <si>
    <t>Výroba jednoduchých výrobkov z dreva, korku, slamy, prútia a ich úprava, oprava a údržba, výroba elektrických zariadení a elektrických súčiastok, uskutočňovanie stavieb a ich zmien, prípravné práce k realizácii stavby, dokončovacie stavebné práce pri realizácii exteriérov a interiérov, sprostredkovateľská činnosť v oblasti obchodu, služieb a výroby</t>
  </si>
  <si>
    <t>JUDr. Monika Karcolová</t>
  </si>
  <si>
    <t>396/2021_RSP</t>
  </si>
  <si>
    <t>Sociálny podnik Mesta Gelnica, s. r. o., r. s. p.</t>
  </si>
  <si>
    <t>53512804</t>
  </si>
  <si>
    <t>Banícke námestie 4</t>
  </si>
  <si>
    <t xml:space="preserve">0919 491 158 </t>
  </si>
  <si>
    <t>riaditel@spmgl.sk</t>
  </si>
  <si>
    <t>Poskytovanie služieb v poľnohospodárstve a záhradníctve, poskytovanie služieb súvisiacich so starostlivosťou o zvieratá, textilná výroba, odevná výroba, opracovanie drevnej hmoty a výroba komponentov z dreva, výroba jednoduchých výrobkov z dreva, korku, slamy, prútia a ich úprava, oprava a údržba, výroba bižutérie a suvenírov</t>
  </si>
  <si>
    <t xml:space="preserve">JUDr. Slavomír Šoltís </t>
  </si>
  <si>
    <t>401/2021_RSP</t>
  </si>
  <si>
    <t>GRANIA R.S.P., s.r.o.</t>
  </si>
  <si>
    <t>53563883</t>
  </si>
  <si>
    <t>Kapitulská</t>
  </si>
  <si>
    <t>Bzovík 274</t>
  </si>
  <si>
    <t>Bzovík</t>
  </si>
  <si>
    <t>962 41</t>
  </si>
  <si>
    <t>0905 712 262</t>
  </si>
  <si>
    <t>graniarsp@gmail.com</t>
  </si>
  <si>
    <t xml:space="preserve">Sprostredkovateľská činnosť v oblasti obchodu, služieb, výroby, sťahovacie služby, čistiace a upratovacie služby, administratívne služby, vedenie účtovníctva, prenájom hnuteľných vecí, nákladná cestná doprava vykonávaná vozidlami s celkovou hmotnosťou do 3,5 t vrátane prípojného vozidla, poskytovanie služieb v poľnohospodárstve a záhradníctve       </t>
  </si>
  <si>
    <t xml:space="preserve">Mgr. Róbert Šujan </t>
  </si>
  <si>
    <t>09/2021</t>
  </si>
  <si>
    <t>400/2021_RSP</t>
  </si>
  <si>
    <t>upcycle, s.r.o.</t>
  </si>
  <si>
    <t>50765485</t>
  </si>
  <si>
    <t>Nitrianska Blatnica</t>
  </si>
  <si>
    <t>956 05</t>
  </si>
  <si>
    <t>Topolčany</t>
  </si>
  <si>
    <t>Nitrianska Blatnica 493</t>
  </si>
  <si>
    <t>0948 045 385</t>
  </si>
  <si>
    <t>samuel.kroslak@kroslak.sk</t>
  </si>
  <si>
    <t xml:space="preserve">Sprostredkovateľská činnosť v oblasti obchodu, služieb, výroby,  textilná výroba, odevná výroba, spracovanie kože, výroby jednoduchých výrobkov z dreva, korku, slamy, prútia a ich úprava, oprava a údržba, administratívne služby   </t>
  </si>
  <si>
    <t xml:space="preserve">1/ Ing. Eva Krošláková 
2/ Samuel Krošlák </t>
  </si>
  <si>
    <t>03/2017
03/2017</t>
  </si>
  <si>
    <t>402/2021_RSP</t>
  </si>
  <si>
    <t>20.05.2022</t>
  </si>
  <si>
    <t>Tradície Kysúc, s. r. o.</t>
  </si>
  <si>
    <t>53716710</t>
  </si>
  <si>
    <t>Veľká Rača</t>
  </si>
  <si>
    <t>023 01</t>
  </si>
  <si>
    <t>403/2021_RSP</t>
  </si>
  <si>
    <t xml:space="preserve">Areál sídla Roľníckeho družstva Veľká Rača 10062 </t>
  </si>
  <si>
    <t>0905 284 860</t>
  </si>
  <si>
    <t>tradiciekysuc@tradiciekysuc.sk</t>
  </si>
  <si>
    <t xml:space="preserve">Výroba mliečnych výrobkov, výroba potravinárskych výrobkov, prevádzkovanie čistiarne a práčovne, sprostredkovateľská činnosť v oblasti obchodu, služieb, výroby, chov vybraných druhov zvierat na nepoľnohospodársku činnosť, služby starostlivosti o domácnosť a záhradu, poskytovanie služieb v poľnohospodárstve a záhradníctve, opracovanie drevnej hmoty a výroba komponentov z dreva, uskutočňovanie stavieb a ich zmien     </t>
  </si>
  <si>
    <t>Patrícia Škripková</t>
  </si>
  <si>
    <t>405/2021_RSP</t>
  </si>
  <si>
    <t>TOFFELI s.r.o.</t>
  </si>
  <si>
    <t>53410777</t>
  </si>
  <si>
    <t>Kurimany</t>
  </si>
  <si>
    <t>Kurimany 100</t>
  </si>
  <si>
    <t xml:space="preserve"> 054 01 </t>
  </si>
  <si>
    <t>0914 333 346</t>
  </si>
  <si>
    <t>toffeli.sro@gmail.com</t>
  </si>
  <si>
    <t xml:space="preserve">Činnosť podnikateľských, organizačných a ekonomických poradcov, prenájom nehnuteľností spojený s poskytovaním iných než základných služieb spojených s prenájmom, prenájom hnuteľných vecí, výroba potravinárskych výrobkov, poskytovanie služieb v lesníctve a poľovníctve, poskytovanie služieb v poľnohospodárstve a záhradníctve, uskutočňovanie stavieb a ich zmien      </t>
  </si>
  <si>
    <t xml:space="preserve">Mgr. Tomáš Lipták </t>
  </si>
  <si>
    <t>404/2021_RSP</t>
  </si>
  <si>
    <t>VeRi, s. r. o.</t>
  </si>
  <si>
    <t>53765443</t>
  </si>
  <si>
    <t>Veľké Ripňany</t>
  </si>
  <si>
    <t>956 07</t>
  </si>
  <si>
    <t>Poštová 652</t>
  </si>
  <si>
    <t>0903 800 566</t>
  </si>
  <si>
    <t>kristof.dodo@gmail.com</t>
  </si>
  <si>
    <t>Výroba potravinárskych výrobkov, výroba nápojov, poskytovanie služieb v poľnohospodárstve a záhradníctve, odevná výroba, textilná výroba, opracovanie drevnej hmoty a výroba komponentov z dreva, výroba jednoduchých výrobkov z dreva, korku, slamy, prútia a ich úprava, oprava a údržba, výroba a opracovanie jednoduchých výrobkov z kovu, 
výroba bižutérie a suvenírov, prevádzkovanie výdajne stravy</t>
  </si>
  <si>
    <t>PhDr. Jozef Krištof</t>
  </si>
  <si>
    <t>05/2021</t>
  </si>
  <si>
    <t>406/2021_RSP</t>
  </si>
  <si>
    <t>Festíkovo DL, s.r.o.</t>
  </si>
  <si>
    <t>53667531</t>
  </si>
  <si>
    <t>Mandľová</t>
  </si>
  <si>
    <t>Dunajská Lužná</t>
  </si>
  <si>
    <t>900 42</t>
  </si>
  <si>
    <t xml:space="preserve">Mandľová 32 </t>
  </si>
  <si>
    <t xml:space="preserve">900 42 </t>
  </si>
  <si>
    <t>0905 788 053</t>
  </si>
  <si>
    <t>festikovo@gmail.com</t>
  </si>
  <si>
    <t xml:space="preserve">Prenájom nehnuteľností, bytov a nebytových priestorov bez poskytovania iných než základných služieb spojených s prenájmom, sprostredkovateľská činnosť v oblasti obchodu, služieb, výroby,  prenájom hnuteľných vecí, vykonávanie mimoškolskej vzdelávacej činnosti, čistiace a upratovacie služby, prevádzkovanie čistiarne a práčovne   </t>
  </si>
  <si>
    <t xml:space="preserve">Mgr. Katarína Šebestová </t>
  </si>
  <si>
    <t>407/2021_RSP</t>
  </si>
  <si>
    <t>Obecný podnik Ostrý Grúň, s. r. o.</t>
  </si>
  <si>
    <t>53658299</t>
  </si>
  <si>
    <t>Ostrý Grúň</t>
  </si>
  <si>
    <t>966 07</t>
  </si>
  <si>
    <t xml:space="preserve">Ostrý Grúň 106 </t>
  </si>
  <si>
    <t xml:space="preserve">966 07 </t>
  </si>
  <si>
    <t>0915 498 582</t>
  </si>
  <si>
    <t>starosta@ostrygrun.sk</t>
  </si>
  <si>
    <t>Poskytovanie služieb v poľnohospodárstve a záhradníctve,  poskytovanie služieb v lesníctve a poľovníctve, opracovanie drevnej hmoty a výroba komponentov z dreva, výroba jednoduchých výrobkov z dreva, korku, slamy, prútia a ich úprava, oprava a údržba, prípravné práce k realizácii stavby, dokončovacie stavebné práce pri realizácii exteriérov a interiérov, čistiace a upratovacie služby</t>
  </si>
  <si>
    <t xml:space="preserve">Mgr. Július Remenár </t>
  </si>
  <si>
    <t>412/2021_RSP</t>
  </si>
  <si>
    <t>iNEXiZ s. r. o.</t>
  </si>
  <si>
    <t>46627634</t>
  </si>
  <si>
    <t>Škultétyho 66</t>
  </si>
  <si>
    <t>0907 557 778</t>
  </si>
  <si>
    <t>info@susimeslovensko.sk</t>
  </si>
  <si>
    <t>uskutočňovanie stavieb a ich zmien, prípravné práce k realizácii stavby, dokončievacie stavebné práce pri realizácii exteriérov a interiérov, sprostredkovateľská činnosť v oblasti obchodu, sprostredkovateľská činnosť v oblasti služieb, nákladná cestná doprava vykonávaná vozidlami s celkovou hmotnosťou do 3,5 t vrátane prípojného vozidla, manikúra, pedikúra</t>
  </si>
  <si>
    <t>Renáta Pálešová</t>
  </si>
  <si>
    <t>413/2021_RSP</t>
  </si>
  <si>
    <t>SLUŽBY Suchá nad Parnou, s.r.o.</t>
  </si>
  <si>
    <t>53131801</t>
  </si>
  <si>
    <t>919 01</t>
  </si>
  <si>
    <t>Suchá nad Parnou 68</t>
  </si>
  <si>
    <t>0908 445 289</t>
  </si>
  <si>
    <t>sluzby@suchanadparnou.sk</t>
  </si>
  <si>
    <t>Sprostredkovateľská činnosť v oblasti obchodu, služieb a výroby, oprava a údržba potrieb pre domácnosť, športových potrieb a výrobkov jemnej mechaniky, ubytovacie služby bez poskytovania pohostinských činností, poskytovanie služieb rýchleho občerstvenia v spojení s predajom na priamu konzumáciu, prevádzkovanie výdajne stravy, výroba hotových jedál a polotovarov priemyselným spôsobom (konzervovanie)</t>
  </si>
  <si>
    <t>Ing. Mária Srnáková</t>
  </si>
  <si>
    <t>411/2021_RSP</t>
  </si>
  <si>
    <t>GADER, s.r.o.</t>
  </si>
  <si>
    <t>36388114</t>
  </si>
  <si>
    <t>Blatnica</t>
  </si>
  <si>
    <t>038 15</t>
  </si>
  <si>
    <t>Blatnica 377</t>
  </si>
  <si>
    <t>0907 624 640</t>
  </si>
  <si>
    <t>gader@gaderskadolina.sk</t>
  </si>
  <si>
    <t>Maloobchod v rozsahu voľných živností, veľkoobchod v rozsahu voľných živností, sprostredkovanie obchodu, prenájom športových potrieb, organizovanie kultúrnych, športových a spoločenských podujatí, 
sprostredkovanie služieb, reklamné činnosti, prenájom strojov a zariadení bez obsluhujúceho personálu</t>
  </si>
  <si>
    <t>Jana Lettrichová Váleková</t>
  </si>
  <si>
    <t>408/2021_RSP</t>
  </si>
  <si>
    <t>IMUNITAS s. r. o.</t>
  </si>
  <si>
    <t>53281870</t>
  </si>
  <si>
    <t>Študentská</t>
  </si>
  <si>
    <t>Študentská 1458/21</t>
  </si>
  <si>
    <t>0944 422 475</t>
  </si>
  <si>
    <t>koco.jaro@gmail.com</t>
  </si>
  <si>
    <t>Výroba nápojov, textilná výroba, odevná výroba, organizovanie športových, kultúrnych a iných spoločenských podujatí, výroba jednoduchých výrobkov z dreva, korku, slamy, prútia a ich úprava, oprava a údržba, výroba nekovových minerálnych výrobkov a výrobkov z betónu, sadry a cementu, prevádzkovanie výdajne stravy</t>
  </si>
  <si>
    <t>Terézia Kocová</t>
  </si>
  <si>
    <t>414/2021_RSP</t>
  </si>
  <si>
    <t>OCTAN plus s.r.o.</t>
  </si>
  <si>
    <t>34143050</t>
  </si>
  <si>
    <t>925 03</t>
  </si>
  <si>
    <t>Hlavná 249</t>
  </si>
  <si>
    <t>marian.smida@octan.sk</t>
  </si>
  <si>
    <t>Sprostredkovateľská činnosť, textilná výroba, výroba hračiek, výroba drobných úžitkových predmetov, suvenírov, bytových a textilných doplnkov, reklamná činnosť, odevná výroba, výroba celulózy, papiera, lepenky a výrobkov z týchto materiálov, nákladná cestná doprava vykonávaná vozidlami s celkovou hmotnosťou do 3,5 t vrátane prípojného vozidla, činnosť podnikateľských, organizačných a ekonomických poradcov</t>
  </si>
  <si>
    <t>1/ JUDr. Marian Šmida
2/ Natália Šmidová</t>
  </si>
  <si>
    <t>03/2018
09/2020</t>
  </si>
  <si>
    <t>410/2021_RSP</t>
  </si>
  <si>
    <t>ROBUL clean s.r.o.</t>
  </si>
  <si>
    <t>53716574</t>
  </si>
  <si>
    <t>Sokolská</t>
  </si>
  <si>
    <t>Sokolská 327/27</t>
  </si>
  <si>
    <t>0905 791 508</t>
  </si>
  <si>
    <t>snopkojan66@gmail.com</t>
  </si>
  <si>
    <t>Prípravné práce k realizácii stavby, uskutočňovanie stavieb a ich zmien, 
dokončovacie stavebné práce pri realizácii exteriérov a interiérov, prevádzkovanie čistiarne a práčovne, sprostredkovateľská činnosť v oblasti obchodu, služieb, výroby, čistiace a upratovacie služby, reklamné a marketingové služby</t>
  </si>
  <si>
    <t>1/ Ľubor Belaj
2/ Ing. Ján Snopko</t>
  </si>
  <si>
    <t>koanteľ
konateľ</t>
  </si>
  <si>
    <t>05/2021
05/2021</t>
  </si>
  <si>
    <t>409/2021_RSP</t>
  </si>
  <si>
    <t>Villa Ursi, s. r. o.</t>
  </si>
  <si>
    <t>53773853</t>
  </si>
  <si>
    <t>Iliašovce</t>
  </si>
  <si>
    <t>Iliašovce 155</t>
  </si>
  <si>
    <t>0911 650 195</t>
  </si>
  <si>
    <t>villaursi@iliasovce.sk</t>
  </si>
  <si>
    <t>Výroba potravinárskych výrobkov, ubytovacie služby bez poskytovania pohostinských činností, ubytovacie služby s poskytovaním prípravy a predaja jedál, nápojov a polotovarov ubytovaným hosťom v ubytovacích zariadeniach s kapacitou do 10 lôžok, čistiace a upratovacie služby, prípravné práce k realizácii stavby, uskutočňovanie stavieb a ich zmien</t>
  </si>
  <si>
    <t>Anna Frankovičová</t>
  </si>
  <si>
    <t>417/2021_RSP</t>
  </si>
  <si>
    <t>EkonMedia s.r.o.</t>
  </si>
  <si>
    <t>44672918</t>
  </si>
  <si>
    <t>Pri Rajčianke</t>
  </si>
  <si>
    <t>Pri Rajčianke 8913</t>
  </si>
  <si>
    <t>0902 897 997</t>
  </si>
  <si>
    <t>zuzana.pallova.mail@gmail.com</t>
  </si>
  <si>
    <t xml:space="preserve">Opracovanie drevnej hmoty a výroba komponentov z dreva, 
prípravné práce k realizácii stavby, uskutočňovanie stavieb a ich zmien, dokončovacie stavebné práce pri realizácii exteriérov a interiérov, sprostredkovateľská činnosť v oblasti obchodu, sprostredkovateľská činnosť v oblasti výroby, vedenie účtovníctva, činnosť organizačných, ekonomických a účtovných poradcov, čistiace a upratovacie služby </t>
  </si>
  <si>
    <t>1/ Ing. Milan Pallo
2/ Zuzana Pallová</t>
  </si>
  <si>
    <t>04/2017
04/2017</t>
  </si>
  <si>
    <t>418/2021_RSP</t>
  </si>
  <si>
    <t>EkoRent, s.r.o.</t>
  </si>
  <si>
    <t>50449346</t>
  </si>
  <si>
    <t>Mojš 373</t>
  </si>
  <si>
    <t>0911 601 959</t>
  </si>
  <si>
    <t>svobodova.ekorent@gmail.com</t>
  </si>
  <si>
    <t>Vedenie účtovníctva, sprostredkovateľská činnosť v oblasti obchodu, sprostredkovateľská činnosť v oblasti služieb, 
administratívne služby, vydavateľská činnosť, reklamné a marketingové služby, prieskum trhu a verejnej mienky, služby požičovní, prenájom hnuteľných vecí, uskutočňovanie stavieb a ich zmien, čistiace a upratovacie služby, fotografické služby</t>
  </si>
  <si>
    <t>Františka Svobodová</t>
  </si>
  <si>
    <t>416/2021_RSP</t>
  </si>
  <si>
    <t>HATER - HANDLOVÁ spol. s r.o.</t>
  </si>
  <si>
    <t>31633765</t>
  </si>
  <si>
    <t>Potočná 20</t>
  </si>
  <si>
    <t>0905 879 227</t>
  </si>
  <si>
    <t>info@hatersro.sk</t>
  </si>
  <si>
    <t>Maloobchodná činnosť v rozsahu voľných živností, veľkoobchodná činnosť v rozsahu voľných živností, sprostredkovanie obchodu, podnikanie v oblasti odpadového hospodárstva, prevádzkovanie skládnky TKO a PO, spracovanie odpadov, vnútroštátna cestná nákladná doprava, stavebné práce so špeciálnymi mechanizmami v rozsahu voľných živností</t>
  </si>
  <si>
    <t>Mgr. Vladimír Borák</t>
  </si>
  <si>
    <t>419/2021_RSP</t>
  </si>
  <si>
    <t>HEPIA s.r.o.</t>
  </si>
  <si>
    <t>52841774</t>
  </si>
  <si>
    <t>Jaseňová ulica</t>
  </si>
  <si>
    <t>Nábrežná 1913</t>
  </si>
  <si>
    <t>0907 993 357</t>
  </si>
  <si>
    <t>info@vinoteka-exclusive.sk</t>
  </si>
  <si>
    <t>Kúpa tovaru na účely jeho predaja konečnému spotrebiteľovi (maloobchod) alebo iným prevádzkovateľom živnosti (veľkoobchod), sprostredkovateľská činnosť v oblasti obchodu, služieb, výroby, nákladná cestná doprava vykonávaná vozidlami s celkovou hmotnosťou do 3,5 t vrátane prípojného vozidla, poskytovanie služieb rýchleho občerstvenia v spojení s predajom na priamu konzumáciu, poskytovanie obslužných služieb pri kultúrnych a iných spoločenských podujatiach</t>
  </si>
  <si>
    <t>Stanislav Hečlo</t>
  </si>
  <si>
    <t>415/2021_RSP</t>
  </si>
  <si>
    <t>PROTEIN AUTOMAT, s.r.o.</t>
  </si>
  <si>
    <t>53368835</t>
  </si>
  <si>
    <t>Rosina</t>
  </si>
  <si>
    <t>013 22</t>
  </si>
  <si>
    <t>Rosina 987</t>
  </si>
  <si>
    <t>0903 511 880</t>
  </si>
  <si>
    <t>nutrition@mozolani.com</t>
  </si>
  <si>
    <t>Sprostredkovateľská činnosť v oblasti obchodu, služieb a výroby, služby požičovní, prenájom nehnuteľností spojený s poskytovaním iných než základných služieb spojených s prenájmom, prenájom hnuteľných vecí, činnosť podnikateľských, organizačných a ekonomických poradcov, vedenie účtovníctva, administratívne služby, reklamné a marketingové služby, prieskum trhu a verejnej mienky</t>
  </si>
  <si>
    <t>Andrej Mozoláni</t>
  </si>
  <si>
    <t>422/2021_RSP</t>
  </si>
  <si>
    <t>FAUSTULUS, s. r. o., r.s.p.</t>
  </si>
  <si>
    <t>47600900</t>
  </si>
  <si>
    <t>Honce</t>
  </si>
  <si>
    <t>049 32</t>
  </si>
  <si>
    <t>Čučmianska dlhá 6
Sklabina 246</t>
  </si>
  <si>
    <t>Rožňava
Sklabina</t>
  </si>
  <si>
    <t>048 01
991 05</t>
  </si>
  <si>
    <t>0908 559 002</t>
  </si>
  <si>
    <t>karol.cibrin1@gmail.com</t>
  </si>
  <si>
    <t>Administratívne služby, činnosť podnikateľských, organizačných a ekonomických poradcov, ubytovacie služby bez poskytovania pohostinských činností, počítačové služby, vedenie účtovníctva, reklamné a marketingové služby, prieskum trhu a verejnej mienky,  prípravné práce k realizácii stavby, uskutočňovanie stavieb a ich zmien</t>
  </si>
  <si>
    <t xml:space="preserve">1/ Karol Haraxim 
2/ Helena Haraximová </t>
  </si>
  <si>
    <t>04/2014
02/2016</t>
  </si>
  <si>
    <t>421/2021_RSP</t>
  </si>
  <si>
    <t>Hanako Slovakia s. r. o.</t>
  </si>
  <si>
    <t>53610822</t>
  </si>
  <si>
    <t>Dolná Streda</t>
  </si>
  <si>
    <t>925 63</t>
  </si>
  <si>
    <t>Dolná Streda 834</t>
  </si>
  <si>
    <t>0902 191 834</t>
  </si>
  <si>
    <t>hanakospol@gmail.com</t>
  </si>
  <si>
    <t xml:space="preserve">Sprostredkovateľská činnosť v oblasti obchodu, služieb, výroby, reklamné a marketingové služby, prieskum trhu a verejnej mienky, počítačové služby a služby súvisiace s počítačovým spracovaním údajov, administratívne služby, prenájom hnuteľných vecí, poskytovanie služieb osobného charakteru, skladovanie a pomocné činnosti v doprave       </t>
  </si>
  <si>
    <t xml:space="preserve">1/ Ing. Emil Majerník 
2/ Lukáš Zbojek </t>
  </si>
  <si>
    <t>03/2021
03/2021</t>
  </si>
  <si>
    <t>425/2021_RSP</t>
  </si>
  <si>
    <t>Komunitné centrum KOMPAS</t>
  </si>
  <si>
    <t>52632393</t>
  </si>
  <si>
    <t>Pribinova</t>
  </si>
  <si>
    <t>940 02</t>
  </si>
  <si>
    <t>Pribinova 2691/3</t>
  </si>
  <si>
    <t>0918 707 431</t>
  </si>
  <si>
    <t>milanpresburger@gmail.com</t>
  </si>
  <si>
    <t>Čistiace a upratovacie služby, poskytovanie služieb rýchleho občerstvenia v spojení s predajom na priamu konzumáciu, prevádzkovanie čistiarne a práčovne, výroba hračiek a hier, kúpa tovaru na účely jeho predaja konečnému spotrebiteľovi (maloobchod) alebo iným prevádzkovateľom živnosti (veľkoobchod)</t>
  </si>
  <si>
    <t>Milan Presburger</t>
  </si>
  <si>
    <t>424/2021_RSP</t>
  </si>
  <si>
    <t>MonToy s. r. o.</t>
  </si>
  <si>
    <t>51108127</t>
  </si>
  <si>
    <t>Záriečie</t>
  </si>
  <si>
    <t>020 52</t>
  </si>
  <si>
    <t>Vieska-Bezdedov 113</t>
  </si>
  <si>
    <t>Púchov mestská časť Vieska-Bezdedov</t>
  </si>
  <si>
    <t>0904 928 989</t>
  </si>
  <si>
    <t>info@montoy.sk</t>
  </si>
  <si>
    <t xml:space="preserve">Výroba hračiek a hier, výroba jednoduchých výrobkov z kovu, výroba jednoduchých úžitkových výrobkov z dreva, slamy, šúpolia, prútia, korku, výroba jednoduchých drevárskych výrobkov, zostavovanie stolárskych dielcov alebo súčastí z dreva do finálnych produktov, oprava, údržba, renovácia nábytku vrátane čalúnnictva, opracovanie drevnej hmoty a výroba komponentov z dreva, poľnohospodárstvo a lesníctvo včítane predaja nespracovaných poľnohospodárskych a lesných výrobkov za účelom spracovania alebo ďalšieho predaja </t>
  </si>
  <si>
    <t xml:space="preserve">Daniel Miškár </t>
  </si>
  <si>
    <t>423/2021_RSP</t>
  </si>
  <si>
    <t>Slovak Edu Team - SET, s. r. o.</t>
  </si>
  <si>
    <t>36844624</t>
  </si>
  <si>
    <t>Gaštanová</t>
  </si>
  <si>
    <t>SNP 105/10</t>
  </si>
  <si>
    <t>0949 136 975</t>
  </si>
  <si>
    <t>info@podlahyliptov.sk</t>
  </si>
  <si>
    <t xml:space="preserve">Ekonomické a organizačné poradenstvo, sprostredkovanie obchodu a služieb, vzdelávanie a poradenské služby v oblasti manažmentu a komunikácie, masérske služby, demolácie, búracie práce, príprava staveniska, terénne úpravy, výkopové práce, vykonávanie tenkostenných omietok stierkovaním, stolárstvo </t>
  </si>
  <si>
    <t>Štefan Gyurán</t>
  </si>
  <si>
    <t>420/2021_RSP</t>
  </si>
  <si>
    <t>SLOVENSKÁ CHRÁNENÁ DIELŇA s.r.o.</t>
  </si>
  <si>
    <t>45885648</t>
  </si>
  <si>
    <t>Kukorelliho</t>
  </si>
  <si>
    <t>921 01</t>
  </si>
  <si>
    <t>Sladkovičová 10C</t>
  </si>
  <si>
    <t>0911 415 616</t>
  </si>
  <si>
    <t>alena.kopunova@schd.sk</t>
  </si>
  <si>
    <t>Administratívne služby, baliace činnosti, manipulácia s tovarom, výroba výrobkov z papiera, keramická výroba, výroba sviečok, odevná výroba, výroba jednoduchých úžitkových výrobkov z dreva, čistiace a upratovacie služby, 
počítačové služby, 
poskytovanie služieb rýchleho občerstvenia v spojení s predajom na priamu konzumáciu, sprostredkovateľská činnosť v oblasti služieb, reklamné a marketingové služby</t>
  </si>
  <si>
    <t>Alena Kopúnová</t>
  </si>
  <si>
    <t>427/2021_RSP</t>
  </si>
  <si>
    <t>AMEDIC PLUS s.r.o.</t>
  </si>
  <si>
    <t>53736796</t>
  </si>
  <si>
    <t>Mojš 235</t>
  </si>
  <si>
    <t>0907 986 546</t>
  </si>
  <si>
    <t>zavodsky@amedicplus.sk</t>
  </si>
  <si>
    <t>Údržba motorových vozidiel bez zásahu do motorickej časti vozidla, čistiace a upratovacie služby, prenájom hnuteľných vecí, fotografické služby, reklamné a marketingové služby, prieskum trhu a verejnej mienky, prevádzkovanie športových zariadení a zariadení slúžiacich na regeneráciu a rekondíciu, vykonávanie mimoškolskej vzdelávacej činnosti</t>
  </si>
  <si>
    <t xml:space="preserve">Mgr. Radovan Závodský </t>
  </si>
  <si>
    <t>426/2021_RSP</t>
  </si>
  <si>
    <t>Obecné služby Dobrá Niva, s.r.o.</t>
  </si>
  <si>
    <t>53791029</t>
  </si>
  <si>
    <t>Dobrá Niva</t>
  </si>
  <si>
    <t>962 61</t>
  </si>
  <si>
    <t xml:space="preserve">Námestie SNP 47/9 </t>
  </si>
  <si>
    <t>0911 855 932</t>
  </si>
  <si>
    <t>japonicky@gmail.com</t>
  </si>
  <si>
    <t xml:space="preserve">Poskytovanie služieb v poľnohospodárstve a záhradníctve,  poskytovanie služieb súvisiacich so starostlivosťou o zvieratá, poskytovanie služieb v lesníctve a poľovníctve,  úprava nerastov, dobývanie rašeliny a bahna a ich úprava, opracovanie drevnej hmoty a výroba komponentov z dreva, výroba jednoduchých výrobkov z dreva, korku, slamy, prútia a ich úprava, oprava a údržba, výroba a opracovanie jednoduchých výrobkov z kovu </t>
  </si>
  <si>
    <t>Mgr. Jakub Ponický</t>
  </si>
  <si>
    <t>435/2021_RSP</t>
  </si>
  <si>
    <t>Atasof s. r. o.</t>
  </si>
  <si>
    <t>53822030</t>
  </si>
  <si>
    <t>Chrenovec-Brusno</t>
  </si>
  <si>
    <t xml:space="preserve">Chrenovec-Brusno </t>
  </si>
  <si>
    <t>972 32</t>
  </si>
  <si>
    <t>Chrenovec-Brusno 398</t>
  </si>
  <si>
    <t>0940 652 272</t>
  </si>
  <si>
    <t>skolka@perinkovo.sk</t>
  </si>
  <si>
    <t>Vykonávanie mimoškolskej vzdelávacej činnosti, prevádzkovanie výdajne stravy, čistiace a upratovacie služby, vedenie účtovníctva, počítačové služby a služby súvisiace s počítačovým spracovaním údajov, pohostinská činnosť a výroba hotových jedál určených na priamu spotrebu mimo prevádzkových priestorov</t>
  </si>
  <si>
    <t>Mgr. Roman Kozák</t>
  </si>
  <si>
    <t>432/2021_RSP</t>
  </si>
  <si>
    <t>Ekozdroj, s. r. o.</t>
  </si>
  <si>
    <t>53789555</t>
  </si>
  <si>
    <t>Jána Kollára</t>
  </si>
  <si>
    <t>022 01</t>
  </si>
  <si>
    <t>Jána Kollára 755</t>
  </si>
  <si>
    <t>0903 447 123</t>
  </si>
  <si>
    <t>erik.polacek@ekozdroj.sk</t>
  </si>
  <si>
    <t>Činnosť podnikateľských, organizačných a ekonomických poradcov, administratívne služby, kuriérske služby, prenájom hnuteľných vecí, poskytovanie služieb rýchleho občerstvenia v spojení s predajom na priamu konzumáciu,  
vedenie účtovníctva, výroba potravinárskych výrobkov</t>
  </si>
  <si>
    <t xml:space="preserve">percentom zamestnaných znevýhodnených osôb a zraniteľných osôb, poskytovanie </t>
  </si>
  <si>
    <t>Ing. Erik Poláček</t>
  </si>
  <si>
    <t>433/2021_RSP</t>
  </si>
  <si>
    <t>430/2021_RSP</t>
  </si>
  <si>
    <t>Girmonn, s.r.o.</t>
  </si>
  <si>
    <t>53766814</t>
  </si>
  <si>
    <t>Letná 930</t>
  </si>
  <si>
    <t>0908 395 787</t>
  </si>
  <si>
    <t>miroslava.girmonnova@gmail.com</t>
  </si>
  <si>
    <t>Opracovanie drevnej hmoty a výroba komponentov z dreva, poskytovanie služieb v lesníctve a poľovníctve, textílna výroba, odevná výroba, výroba jednoduchých výrobkov z dreva, korku, slamy, prútia a ich oprava a údržba, výroba bižutérie a suvenírov, 
výroba hračiek a hier, dokončovacie stavebné práce pri realizácii exteriérov a interiérov</t>
  </si>
  <si>
    <t>Mgr. Miroslava Girmonnová</t>
  </si>
  <si>
    <t>431/2021_RSP</t>
  </si>
  <si>
    <t>Hesperus s.r.o.</t>
  </si>
  <si>
    <t>53837754</t>
  </si>
  <si>
    <t>Kvetná</t>
  </si>
  <si>
    <t>947 01</t>
  </si>
  <si>
    <t>434/2021_RSP</t>
  </si>
  <si>
    <t>Regio plus s.r.o.</t>
  </si>
  <si>
    <t>53779088</t>
  </si>
  <si>
    <t>Janice</t>
  </si>
  <si>
    <t>980 42</t>
  </si>
  <si>
    <t>Janice 18</t>
  </si>
  <si>
    <t xml:space="preserve">980 42 </t>
  </si>
  <si>
    <t>0905 985 146</t>
  </si>
  <si>
    <t>regioplussp@gmail.com</t>
  </si>
  <si>
    <t>Uskutočňovanie stavieb a ich zmien, dokončovacie stavebné práce pri realizácii exteriérov a interiérov, projektovanie, montáž, opravy, revízie a údržba telekomunikačných zariadení, služby požičovní, vykonávanie mimoškolskej vzdelávacej činnosti, organizovanie športových, kultúrnych a iných spoločenských podujatí, poskytovanie služieb v poľnohospodárstve a záhradníctve</t>
  </si>
  <si>
    <t>Gabriel Vincze</t>
  </si>
  <si>
    <t>428/2021_RSP</t>
  </si>
  <si>
    <t>Sondor s.r.o.</t>
  </si>
  <si>
    <t>51694433</t>
  </si>
  <si>
    <t>Veľká okružná</t>
  </si>
  <si>
    <t>J.M. Hurbana 829/13</t>
  </si>
  <si>
    <t>0950 885 128</t>
  </si>
  <si>
    <t>sondor.sro@gmail.com</t>
  </si>
  <si>
    <t>Chov vybraných druhov zvierat, poskytovanie služieb v poľnohospodárstve a záhradníctve, poskytovanie služieb súvisiacich so starostlivosťou o zvieratá, poskytovanie služieb v lesníctve a poľovníctve, poskytovanie služieb v rybárstve, úprava nerastov, dobývanie rašeliny a bahna a ich úprava, výroba potravinárskych výrobkov</t>
  </si>
  <si>
    <t>1/ Andrej Šramo
2/ Ondrej Šramo</t>
  </si>
  <si>
    <t>05/2018
11/2019</t>
  </si>
  <si>
    <t>429/2021_RSP</t>
  </si>
  <si>
    <t>SOPOD s.r.o.</t>
  </si>
  <si>
    <t>53782577</t>
  </si>
  <si>
    <t>Rakovec nad Ondavou</t>
  </si>
  <si>
    <t>072 03</t>
  </si>
  <si>
    <t>Rakovec nad Ondavou 389</t>
  </si>
  <si>
    <t>0905 900 634</t>
  </si>
  <si>
    <t>msojka@tempus.sk</t>
  </si>
  <si>
    <t>Prevádzkovanie čistiarne a práčovne, čistiace a upratovacie služby, 
poskytovanie služieb osobného charakteru, uskutočňovanie stavieb a ich zmien, prípravné práce k realizácii stavby, dokončovacie stavebné práce pri realizácii exteriérov a interiérov, diagnostika kanalizačných potrubí a čistenie kanalizačných systémov, podnikanie v oblasti nakladania s iným ako nebezpečným odpadom</t>
  </si>
  <si>
    <t>Ing. Martin Sojka</t>
  </si>
  <si>
    <t>436/2021_RSP</t>
  </si>
  <si>
    <t>02.05.2022</t>
  </si>
  <si>
    <t>JM+ s.r.o.</t>
  </si>
  <si>
    <t>53796110</t>
  </si>
  <si>
    <t>Krajná Poľana</t>
  </si>
  <si>
    <t>090 05</t>
  </si>
  <si>
    <t>437/2021_RSP</t>
  </si>
  <si>
    <t>Obecné služby Kunerad, s.r.o.</t>
  </si>
  <si>
    <t>53816765</t>
  </si>
  <si>
    <t>Hlavná ulica</t>
  </si>
  <si>
    <t>Kunerad</t>
  </si>
  <si>
    <t>013 13</t>
  </si>
  <si>
    <t>Hlavná ulica 60/37</t>
  </si>
  <si>
    <t>0910 523 216</t>
  </si>
  <si>
    <t xml:space="preserve"> obecnesluzbykunerad.rsp@gmail.com</t>
  </si>
  <si>
    <t>Prípravné práce k realizácii stavby, uskutočňovanie stavieb a ich zmien, inžinierska činnosť, stavebné cenárstvo, projektovanie a konštruovanie elektrických zariadení, dokončovacie stavebné práce pri realizácii exteriérov a interiérov, prenájom nehnuteľností spojený s poskytovaním iných než základných služieb spojených s prenájmom, prenájom hnuteľných vecí</t>
  </si>
  <si>
    <t>Mgr. Monika Kavecká , MHA, MPH</t>
  </si>
  <si>
    <t>koateľka</t>
  </si>
  <si>
    <t>440/2021_RSP</t>
  </si>
  <si>
    <t>Bageteria Bayer s.r.o.</t>
  </si>
  <si>
    <t>52480020</t>
  </si>
  <si>
    <t>A. Kmeťa</t>
  </si>
  <si>
    <t>Malý Krtíš</t>
  </si>
  <si>
    <t>Školská 724/4</t>
  </si>
  <si>
    <t>0903 519 184</t>
  </si>
  <si>
    <t>bayerviliam@gmail.com</t>
  </si>
  <si>
    <t>Poskytovanie služieb rýchleho občerstvenia v spojení s predajom na priamu konzumáciu, kúpa tovaru na účely jeho ďalšieho predaja konečnému spotrebiteľovi (maloobchod) alebo iným prevádzkovateľom živnosti (veľkoobchod), skladovanie a pomocné činnosti v doprave, 
poskytovanie obslužných služieb pri kultúrnych a iných spoločenských podujatiach</t>
  </si>
  <si>
    <t>Viliam Bayer</t>
  </si>
  <si>
    <t>439/2021_RSP</t>
  </si>
  <si>
    <t>LEAN EU, s.r.o.</t>
  </si>
  <si>
    <t>45564213</t>
  </si>
  <si>
    <t>Belanského</t>
  </si>
  <si>
    <t>Palárikova 88
Vysokoškolákov 8069/2
Belanského 8
Bottova 2
Národná 4
Štúrova 150/14
Belanského 228
Belanského 218/63A</t>
  </si>
  <si>
    <t>Čadca
Žilina
Kysucké Nové Mesto
Žilina
Žilina
Žilina
Kysucké Nové Mesto
Kysucké Nové Mesto</t>
  </si>
  <si>
    <t xml:space="preserve">022 01
010 08
024 01
010 01
010 01
010 01
024 01
024 01 </t>
  </si>
  <si>
    <t>0911 752 147</t>
  </si>
  <si>
    <t>leaneu21@gmail.com</t>
  </si>
  <si>
    <t>Sprostredkovateľská činnosť v oblasti obchodu, sprostredkovateľská činnosť v oblasti služieb, prípravné práce k realizácii stavby, dokončovacie stavebné práce pri realizácii exteriérov a interiérov, nákladná cestná doprava vykonávaná vozidlami s celkovou hmotnosťou do 3,5 t vrátane prípojného vozidla, čistiace a upratovacie službyčinnosť podnikateľských, organizačných a ekonomických poradcov</t>
  </si>
  <si>
    <t>Lenka Detková</t>
  </si>
  <si>
    <t>05/2010</t>
  </si>
  <si>
    <t>438/2021_RSP</t>
  </si>
  <si>
    <t>Obuv LEAN, s. r. o.</t>
  </si>
  <si>
    <t>53807812</t>
  </si>
  <si>
    <t>Cesta do Rudiny 1098</t>
  </si>
  <si>
    <t>obuvlean21@gmail.com</t>
  </si>
  <si>
    <t>Sprostredkovateľská činnosť v oblasti obchodu, sprostredkovateľská činnosť v oblasti služieb, prípravné práce k realizácii stavby, dokončovacie stavebné práce pri realizácii exteriérov a interiérov, nákladná cestná doprava vykonávaná vozidlami s celkovou hmotnosťou do 3,5 t vrátané prípojného vozidla, čistiace a upratovacie služby, 
činnosť podnikateľských, organizačných a ekonomických poradcov</t>
  </si>
  <si>
    <t>441/2021_RSP</t>
  </si>
  <si>
    <t>VIPE s.r.o.</t>
  </si>
  <si>
    <t>47833581</t>
  </si>
  <si>
    <t>Kolónia</t>
  </si>
  <si>
    <t>930 37</t>
  </si>
  <si>
    <t>Turčianska 511</t>
  </si>
  <si>
    <t>Nitrianske Pravno</t>
  </si>
  <si>
    <t>972 13</t>
  </si>
  <si>
    <t>0902 881 729</t>
  </si>
  <si>
    <t>p.chrvala@gmail.com</t>
  </si>
  <si>
    <t xml:space="preserve">Opracovanie kovu jednoduchým spôsobom, administratívne služby, činnosť podnikateľských, organizačných a ekonomických poradcov, prípravné práce k realizácii stavby, organizovanie kurzov, školení a seminárov, nákladná cestná doprava vykonávaná vozidlami s celkovou hmotnosťou do 3,5 t vrátane prípojného vozidla, sťahovacie služby       </t>
  </si>
  <si>
    <t xml:space="preserve">Bc. Peter Chrvala </t>
  </si>
  <si>
    <t>07/2014</t>
  </si>
  <si>
    <t>442/2021_RSP</t>
  </si>
  <si>
    <t>Autodiely OMEGA, s.r.o.</t>
  </si>
  <si>
    <t>50495267</t>
  </si>
  <si>
    <t>Morovnianska cesta</t>
  </si>
  <si>
    <t>J. I. Bajzu 1723/17</t>
  </si>
  <si>
    <t>0908 757 737</t>
  </si>
  <si>
    <t>info@autodielyomega.sk</t>
  </si>
  <si>
    <t>Maloobchod a veľkoobchod, sprostredkovateľská činnosť v oblasti obchodu, sprostredkovateľská činnosť v oblasti služieb, sprostredkovateľská činnosť v oblasti výroby, sprostredkovateľská činnosť v oblasti dopravy, reklamné a marketingové služby, nákladná cestná doprava vykonávaná vozidlami s celkovou hmotnosťou do 3,5 t vrátane prípojného vozidla, činnosť podnikateľských, organizačných a ekonomických poradcov</t>
  </si>
  <si>
    <t>1/ Pavol Šinaľ
2/ Jozef Slugeň</t>
  </si>
  <si>
    <t>09/2016
04/2021</t>
  </si>
  <si>
    <t>443/2021_RSP</t>
  </si>
  <si>
    <t>ČAPICA, s. r. o.</t>
  </si>
  <si>
    <t>53817214</t>
  </si>
  <si>
    <t>Za dráhou</t>
  </si>
  <si>
    <t>444/2021_RSP</t>
  </si>
  <si>
    <t>Čevas s. r. o.</t>
  </si>
  <si>
    <t>53836588</t>
  </si>
  <si>
    <t>Čeľadince</t>
  </si>
  <si>
    <t>956 16</t>
  </si>
  <si>
    <t>Čeľadice 3</t>
  </si>
  <si>
    <t>0911 985 376</t>
  </si>
  <si>
    <t>daniel.hucko@gmail.com</t>
  </si>
  <si>
    <t xml:space="preserve">Výroba potravinárskych výrobkov, poskytovanie služieb v poľnohospodárstve a záhradníctve, poskytovanie služieb súvisiacich so starostlivosťou o zvieratá, výroba nápojov, opracovanie drevnej hmoty a výroba komponentov z dreva, výroba jednoduchých výrobkov z dreva, korku, slamy, prútia a ich úprava, oprava a údržba, výroba a opracovanie jednoduchých výrobkov z kovu, diagnostika kanalizačných potrubí a čistenie kanalizačných systémov     </t>
  </si>
  <si>
    <t>Daniel Hučko</t>
  </si>
  <si>
    <t>445/2021_RSP</t>
  </si>
  <si>
    <t>NEED MORE s. r. o.</t>
  </si>
  <si>
    <t>48132021</t>
  </si>
  <si>
    <t>Drotárska cesta</t>
  </si>
  <si>
    <t>Drotárska cesta 37</t>
  </si>
  <si>
    <t>0918 837 279</t>
  </si>
  <si>
    <t>hello@needmore.sk</t>
  </si>
  <si>
    <t>Kúpa tovaru na účely jeho predaja konečnému spotrebiteľovi (maloobchod) alebo iným prevádzkovateľom živnosti (veľkoobchod), 
sprostredkovateľská činnosť v oblasti obchodu, sprostredkovateľská činnosť v oblasti služieb, sprostredkovateľská činnosť v oblasti výroby, skladovanie, baliace činnosti, manipulácia s tovarom, 
vydavateľská činnosť, prenájom hnuteľných vecí, administratívne služby, organizovanie kultúrnych a iných spoločenských podujatí, reklamné a marketingové služby</t>
  </si>
  <si>
    <t>Andrej Šipkovský</t>
  </si>
  <si>
    <t>449/2021_RSP</t>
  </si>
  <si>
    <t>ATYP INTERIÉR SERVIS, s. r. o.</t>
  </si>
  <si>
    <t>45885338</t>
  </si>
  <si>
    <t>Nákladné nádražie</t>
  </si>
  <si>
    <t>A. Kmeťa 17</t>
  </si>
  <si>
    <t>0911 661 116</t>
  </si>
  <si>
    <t>atypkuchyne@gmail.com</t>
  </si>
  <si>
    <t>Veľkoobchod a maloobchod, sprostredkovanie obchodu, sprostredkovanie výroby, sprostredkovanie služieb, výroba jednoduchých výrobkov z kovu, uskutočňovanie stavieb a ich zmien, dokončovacie stavebné práce pri realizácii exteriérov a interiérov</t>
  </si>
  <si>
    <t>1/ Michal Pavliš
2/ Zdeňka Pavlišová</t>
  </si>
  <si>
    <t>06/2011
06/2011</t>
  </si>
  <si>
    <t>446/2021_RSP</t>
  </si>
  <si>
    <t>M - NOVOMAX - D s.r.o.</t>
  </si>
  <si>
    <t>36650757</t>
  </si>
  <si>
    <t>Bušince</t>
  </si>
  <si>
    <t>991 22</t>
  </si>
  <si>
    <t>Lučenecká 96</t>
  </si>
  <si>
    <t>0905 564 374</t>
  </si>
  <si>
    <t>novomax.drugda@gmail.com</t>
  </si>
  <si>
    <t>Mäsiarstvo a údenárstvo, kúpa tovaru na účely jeho predaja iným prevádzkovateľom živnosti (veľkoobchod) v rozsahu voľných živností, sprostredkovateľská činnosť v oblasti obchodu a služieb v rozsahu voľných živností, poskytovanie služieb poľnohospodárskymi a lesnými strojmi, zariadeniami a náradím, sprostredkovanie kúpy, predaja a prenájmu nehnuteľností</t>
  </si>
  <si>
    <t>Miroslav Drugda</t>
  </si>
  <si>
    <t>06/2009</t>
  </si>
  <si>
    <t>447/2021_RSP</t>
  </si>
  <si>
    <t>OH Bacúch, s.r.o.</t>
  </si>
  <si>
    <t>53715161</t>
  </si>
  <si>
    <t>Bacúch</t>
  </si>
  <si>
    <t>976 64</t>
  </si>
  <si>
    <t>Hlavná 279/43</t>
  </si>
  <si>
    <t>0902 778 778</t>
  </si>
  <si>
    <t>starosta@bacuch.sk</t>
  </si>
  <si>
    <t>Administratívne služby, čistiace a upratovacie služby, diagnostika kanalizačných potrubí a čistenie kanalizačných systémov, dokončovacie stavebné práce pri realizácii exteriérov a interiérov, kúpa tovaru na účely jeho predaja konečnému spotrebiteľovi (maloobchod) alebo iným prevádzkovateľom živnosti (veľkoobchod), opracovanie drevnej hmoty a výroba komponentov z dreva, organizovanie športových, kultúrnych a iných spoločenských podujatí, výroba nekovových minerálnych výrobkov a výrobkov z betónu, sadry a cementu</t>
  </si>
  <si>
    <t>Ing. Michal Chovanec</t>
  </si>
  <si>
    <t>448/2021_RSP</t>
  </si>
  <si>
    <t>Selčianske, s.r.o.</t>
  </si>
  <si>
    <t>53874382</t>
  </si>
  <si>
    <t>Selčianska cesta</t>
  </si>
  <si>
    <t>976 11</t>
  </si>
  <si>
    <t>Selčianska cesta 2</t>
  </si>
  <si>
    <t>0902 611 811</t>
  </si>
  <si>
    <t>odbyt@mliekaren-selce.sk</t>
  </si>
  <si>
    <t>Chov vybraných druhov zvierat, poskytovanie služieb v poľnohospodárstve a záhradníctve, poskytovanie služieb súvisiacich so starostlivosťou o zvieratá, poskytovanie služieb v lesníctve a poľovníctve, opracovanie drevnej hmoty a výroba komponentov z dreva, uskutočňovanie stavieb a ich zmien, prípravné práce k realizácii stavby, dokončovacie stavebné práce pri realizácii exteriérov a interiérov, výroba potravinárskych výrobkov</t>
  </si>
  <si>
    <t>Mgr. Zuzana Švantnerová</t>
  </si>
  <si>
    <t>451/2021_RSP</t>
  </si>
  <si>
    <t>STM SK s. r. o.</t>
  </si>
  <si>
    <t>53107667</t>
  </si>
  <si>
    <t>Veľké Rovné</t>
  </si>
  <si>
    <t>013 62</t>
  </si>
  <si>
    <t>Veľké Rovné 206</t>
  </si>
  <si>
    <t>0908 920 838</t>
  </si>
  <si>
    <t>stmsk@stmsk.sk</t>
  </si>
  <si>
    <t>Kúpa tovaru na účely jeho predaja konečnému spotrebiteľovi (maloobchod) alebo iným prevádzkovateľom živnosti (veľkoobchod), výroba a opracovanie jednoduchých výrobkov z kovu, nákladná cestná doprava vykonávaná vozidlami s celkovou hmotnosťou do 3,5 t vrátane prípojného vozidla, prenájom hnuteľných vecí, sprostredkovateľská činnosť v oblasti obchodu, služieb, výroby, 
prípravné práce k realizácii stavby, dokončovacie stavebné práce pri realizácii exteriérov a interiérov, údržba motorových vozidiel bez zásahu do motorickej časti vozidla</t>
  </si>
  <si>
    <t>Martina Jandzíková</t>
  </si>
  <si>
    <t>450/2021_RSP</t>
  </si>
  <si>
    <t>Sunrise Group s.r.o.</t>
  </si>
  <si>
    <t>44613393</t>
  </si>
  <si>
    <t>Arm. gen. Svobodu</t>
  </si>
  <si>
    <t>Sovietskyh hrdinov 165</t>
  </si>
  <si>
    <t>0911 886 600</t>
  </si>
  <si>
    <t>dopyt@sunrisegroup.sk</t>
  </si>
  <si>
    <t>Sprostredkovateľská činnosť v oblasti obchodu, prenájom hnuteľných vecí, reklamné a marketingové služby, údržba motorových vozidiel bez zásahu do motorickej časti vozidla, sprostredkovateľská činnosť v oblasti služieb, zasielateľstvo, činnosť podnikateľských, organizačných a ekonomických poradcov, administratívne služby</t>
  </si>
  <si>
    <t>1/ Mgr. Róbert Jurčišin
2/ Mgr. Martin Halecký</t>
  </si>
  <si>
    <t>03/2009
04/2014</t>
  </si>
  <si>
    <t>453/2021_RSP</t>
  </si>
  <si>
    <t>AVAGRI s.r.o.</t>
  </si>
  <si>
    <t>53758129</t>
  </si>
  <si>
    <t>Orgovánová 541</t>
  </si>
  <si>
    <t>0911 545 094</t>
  </si>
  <si>
    <t>varga.arpad007@gmail.com</t>
  </si>
  <si>
    <t>oľnohospodárstvo a lesníctvo vrátane predaja nespracovaných poľnohospodárskych a lesných výrobkov za účelom spracovania alebo ďalšieho predaja, Poskytovanie služieb v poľnohospodárstve a záhradníctve, Nákladná cestná doprava vykonávaná vozidlami s celkovou hmotnosťou do 3,5 t vrátane prípojného vozidla, Výroba kŕmnych zmesí, Skladovanie a pomocné činnosti v doprave</t>
  </si>
  <si>
    <t>Ing. Arpád Varga</t>
  </si>
  <si>
    <t>456/2021_RSP</t>
  </si>
  <si>
    <t>GAZDOVSKÉ ŠPECIALITY Bystriansky s.r.o.</t>
  </si>
  <si>
    <t>47534796</t>
  </si>
  <si>
    <t>Nám. SNP 255</t>
  </si>
  <si>
    <t>0948 013 848</t>
  </si>
  <si>
    <t>bystriansky@netspace.sk</t>
  </si>
  <si>
    <t>Údenárska výroba, mäsiarstvo, Poskytovanie služieb rýchleho občerstvenia v spojení s predajom na priamu konzumáciu, Kúpa tovaru na účely jeho predaja konečnému spotrebiteľovi (maloobchod) alebo iným prevádzkovateľom živnosti (veľkoobchod), ýroba hotových jedál a polotovarov priemyselným spôsobom (konzervovanie), Výroba hotových jedál a polotovarov priemyselným spôsobom (konzervovanie), poľnohospodárstvo a lesníctvo včítane predaja nespracovaných poľnohospodárskych výrobkov za účelom spracovania alebo ďalšieho predaja a pod.</t>
  </si>
  <si>
    <t>Jaroslav Bystriansky</t>
  </si>
  <si>
    <t>11/2013</t>
  </si>
  <si>
    <t>454/2021_RSP</t>
  </si>
  <si>
    <t>OLBL, s.r.o.</t>
  </si>
  <si>
    <t>36411612</t>
  </si>
  <si>
    <t>Dubnica nad Váhom </t>
  </si>
  <si>
    <t>Obrancov mieru 350</t>
  </si>
  <si>
    <t>0911 970 014</t>
  </si>
  <si>
    <t>info@olbl.sk</t>
  </si>
  <si>
    <t>Prevádzkovanie čistiarne a práčovne, bchod s tovarom všetkého druhu v rozsahu voľných živností, obchod s elektronikou a výpočtovou technikou, reklamná a propagačná činnosť, ubytovacie služby v rozsahu voľných živností, cestná nákladná doprava vozidlami s celkovou hmotnosťou do 3,5 t vrátane prípojného vozidla, osobná cestná doprava s obsaditeľnosťou do 9 osôb vrátane vodiča s výnimkou taxislužby, sprostredkovateľská činnosť v rozsahu voľných živností, prenájom nehnuteľností spojený s poskytovaním iných než základných služieb spojených s prenájmom</t>
  </si>
  <si>
    <t>Richard Buranský</t>
  </si>
  <si>
    <t>1/2020</t>
  </si>
  <si>
    <t>452/2021_RSP</t>
  </si>
  <si>
    <t>Roľnícke družstvo Ďumbier</t>
  </si>
  <si>
    <t>36035327</t>
  </si>
  <si>
    <t>Podkoreňová</t>
  </si>
  <si>
    <t>Podkoreňová 3</t>
  </si>
  <si>
    <t>0908730313</t>
  </si>
  <si>
    <t>riaditel@pdbrezno.sk</t>
  </si>
  <si>
    <t>poľnohospodárstvo včítane predaja nespracovaných poľnohospodárskych výrobkov za účelom spracovania alebo ďalšieho predaja, prenájom poľnohospodárskych strojov a zariadení,poskytovanie služieb v poľnohospodárstve v oblastiach: príprava a ošetrenie pôdy, sejba a sadenie, kultivácia, zberové a pozberové úpravy, Skladovanie a pomocné činnosti v doprave, maloobchod - kúpa tovaru na účely jeho predaja konečnému spotrebiteľovi v rozsahu voľných živností</t>
  </si>
  <si>
    <t>1/ Ing. Igor Hudec                                     
2/Ing. Peter Lukáč</t>
  </si>
  <si>
    <t>1/ predseda, člen družstva poverený členskou schôdzou          
2/ predseda družstva</t>
  </si>
  <si>
    <t>11/2010             
10/2015</t>
  </si>
  <si>
    <t>455/2021_RSP</t>
  </si>
  <si>
    <t>Solcom Media s. r. o., r. s. p.</t>
  </si>
  <si>
    <t>36831646</t>
  </si>
  <si>
    <t>Rovniankova</t>
  </si>
  <si>
    <t>851 02</t>
  </si>
  <si>
    <t xml:space="preserve"> Pác 82                                     
 Rovniakova 12</t>
  </si>
  <si>
    <t>Cífer - Pác  
Bratislava</t>
  </si>
  <si>
    <t xml:space="preserve">919 43
851 02      </t>
  </si>
  <si>
    <t>0948 615 630</t>
  </si>
  <si>
    <t>alexanderberek@gmail.com</t>
  </si>
  <si>
    <t>Výroba potravinárskych koncentrátov, sušeného ovocia a zeleniny, upratovacie služby, vydávanie periodických a neperiodických publikácií,  
sprostredkovanie obchodu a služieb v rozsahu voľnej živnosti, organizovanie školení a kurzov v rozsahu voľnej živnosti, predaj na priamu konzumáciu nealkoholických a priemyselne vyrábaných mliečnych nápojov, koktailov, piva, vína a destilátov a pod.</t>
  </si>
  <si>
    <t xml:space="preserve">Alexander Berek                                     </t>
  </si>
  <si>
    <t xml:space="preserve"> 03/2016</t>
  </si>
  <si>
    <t>457/2021_RSP</t>
  </si>
  <si>
    <t>BELSPOL, s.r.o.</t>
  </si>
  <si>
    <t>53959671</t>
  </si>
  <si>
    <t>Hronská</t>
  </si>
  <si>
    <t>Hronská 1037/27</t>
  </si>
  <si>
    <t>0907 696 666</t>
  </si>
  <si>
    <t>sp@belspol.sk</t>
  </si>
  <si>
    <t>Sprostredkovateľská činnosť v oblasti obchodu, služieb, výroby, faktoring a forfaiting, spracovanie a konzervovanie, zemiakov, ovocia a zeleniny, výroba nápojov, čistiace a upratovacie služby, reklamné a marketingové služby, prieskum trhu a verejnej mienky, prenájom nehnuteľností spojený s poskytovaním iných než základných služieb spojených s prenájmom, 
nákladná cestná doprava vykonávaná vozidlami s celkovou hmotnosťou do 3,5 t vrátane prípojného vozidla</t>
  </si>
  <si>
    <t>Ing. Ján Belička</t>
  </si>
  <si>
    <t>07/2021</t>
  </si>
  <si>
    <t>458/2021_RSP</t>
  </si>
  <si>
    <t>Dojč - OPS, s.r.o.</t>
  </si>
  <si>
    <t>51281082</t>
  </si>
  <si>
    <t>Dojč</t>
  </si>
  <si>
    <t>906 02</t>
  </si>
  <si>
    <t>Dojč 125</t>
  </si>
  <si>
    <t>0911 534 974</t>
  </si>
  <si>
    <t>starosta@dojc.sk</t>
  </si>
  <si>
    <t>Prevádzkovanie verejných vodovodov III. kategórie a prevádzkovanie verejných kanalizácií III. kategórie, podnikanie v oblasti nakladania s iným ako nebezpečným odpadom, prípravné práce k realizácii stavby, dokončovacie stavebné práce pri realizácii exteriérov a interiérov, čistiace a upratovacie služby, 
prenájom hnuteľných vecí, poskytovanie služieb rýchleho občerstvenia v spojení s predajom na priamu konzumáciu</t>
  </si>
  <si>
    <t>1/ PaedDr. Slavomíra Melišová
2/ Ing. Pavol Zich</t>
  </si>
  <si>
    <t>12/2017
12/2017</t>
  </si>
  <si>
    <t>460/2021_RSP</t>
  </si>
  <si>
    <t>calma community s. r. o.</t>
  </si>
  <si>
    <t>53234375</t>
  </si>
  <si>
    <t>Bernoláková 6</t>
  </si>
  <si>
    <t>0907 397 891</t>
  </si>
  <si>
    <t>calmacommunity@gmail.com</t>
  </si>
  <si>
    <t>Sprostredkovateľská činnosť v oblasti obchodu, služieb, výroby, reklamné a marketingové služby, prieskum trhu a verejnej mienky, vykonávanie mimoškolskej vzdelávacej činnosti, 
poskytovanie služieb rýchleho občerstvenia v spojení s predajom na priamu konzumáciu, výroba potravinárskych výrobkov, výroba nápojov, prenájom hnuteľných vecí</t>
  </si>
  <si>
    <t>Ivana Jelšíková</t>
  </si>
  <si>
    <t>463/2021_RSP</t>
  </si>
  <si>
    <t>GombIda s.r.o.</t>
  </si>
  <si>
    <t>53858905</t>
  </si>
  <si>
    <t>Kaštieľ</t>
  </si>
  <si>
    <t>Veľká Ida</t>
  </si>
  <si>
    <t>044 55</t>
  </si>
  <si>
    <t>Kaštieľ 42</t>
  </si>
  <si>
    <t>0905 765 604</t>
  </si>
  <si>
    <t>obec@velkaida.sk</t>
  </si>
  <si>
    <t>Poskytovanie služieb v lesníctve a poľovníctve, výroba jednoduchých výrobkov z dreva, korku, slamy, prútia a ich úprava, oprava a údržba, podnikanie v oblasti nakladania s iným ako nebezpečným odpadom, uskutočňovanie stavieb a ich zmien, vŕtanie studní s dĺžkou do 30 m, prípravné práce k realizácii stavby, 
dokončovacie stavebné práce pri realizácií exteriérov a interiérov, poskytovanie prepravných služieb nemotorovými vozidlami</t>
  </si>
  <si>
    <t>Peter Nagy</t>
  </si>
  <si>
    <t>459/2021_RSP</t>
  </si>
  <si>
    <t>Kvalitné služby s.r.o.</t>
  </si>
  <si>
    <t>53863631</t>
  </si>
  <si>
    <t>SNP 711/23</t>
  </si>
  <si>
    <t>0944 404 647</t>
  </si>
  <si>
    <t>priskin.lukas@gmail.com</t>
  </si>
  <si>
    <t>Čistiace a upratovacie služby, poskytovanie služieb v poľnohospodárstve a záhradníctve, poskytovanie služieb súvisiacich so starostlivosťou o zvieratá, uskutočňovanie stavieb a ich zmien, sprostredkovateľská činnosť v oblasti obchodu, služieb, výroby, sťahovacie služby, ubytovacie služby bez poskytovania pohostinských činností, vedenie účtovníctva</t>
  </si>
  <si>
    <t>Mgr. Lukáš Priškin</t>
  </si>
  <si>
    <t>462/2021_RSP</t>
  </si>
  <si>
    <t>Obecný sociálny podnik Nižná s.r.o.</t>
  </si>
  <si>
    <t>53843363</t>
  </si>
  <si>
    <t>Hviezdoslavova</t>
  </si>
  <si>
    <t>Nižná</t>
  </si>
  <si>
    <t>027 43</t>
  </si>
  <si>
    <t>Hviezdoslavova 330/19</t>
  </si>
  <si>
    <t>0903 542 091</t>
  </si>
  <si>
    <t>obecny.podnik@nizna.sk</t>
  </si>
  <si>
    <t>Poskytovanie služieb v poľnohospodárstve a záhradníctve, poskytovanie služieb v lesníctve a poľovníctve, opracovanie drevnej hmoty a výroba komponentov z dreva, výroba jednoduchých výrobkov z dreva, korku, slamy, prútia a ich úprava, oprava a údržba, výroba nekovových minerálnych výrobkov a výrobkov z betónu, sadry a cementu, 
výroba a opracovanie jednoduchých výrobkov z kovu, diagnostika kanalizačných potrubí a čistenie kanalizačných systémov</t>
  </si>
  <si>
    <t>Pavol Habovštiak</t>
  </si>
  <si>
    <t>461/2021_RSP</t>
  </si>
  <si>
    <t>PEKÁREŇ U BORIAKOV s.r.o.</t>
  </si>
  <si>
    <t>53849205</t>
  </si>
  <si>
    <t>Krné</t>
  </si>
  <si>
    <t>Krné 125</t>
  </si>
  <si>
    <t>0905 732 611</t>
  </si>
  <si>
    <t>s.krnac@zoznam.sk</t>
  </si>
  <si>
    <t>Kúpa tovaru na účely jeho predaja konečnému spotrebiteľovi (maloobchod) alebo iným prevádzkovateľom živností (veľkoobchod), výroba pekárskych a cukrárenských výrobkov, výroba potravinárskych výrobkov, textilná výroba, oprava osobných potrieb a potrieb pre domácnosť</t>
  </si>
  <si>
    <t>Štefan Krnáč</t>
  </si>
  <si>
    <t>464/2021_RSP</t>
  </si>
  <si>
    <t>Alfageo s. r. o.</t>
  </si>
  <si>
    <t>53188152</t>
  </si>
  <si>
    <t>811 03</t>
  </si>
  <si>
    <t xml:space="preserve">Mudroňova 1751/64 </t>
  </si>
  <si>
    <t xml:space="preserve">811 03 </t>
  </si>
  <si>
    <t>0903 127 222</t>
  </si>
  <si>
    <t>info@alfageo.sk</t>
  </si>
  <si>
    <t xml:space="preserve">Sprostredkovanie predaja, prenájmu a kúpy nehnuteľností (realitná činnosť), geodetické a kartografické činnosti, sprostredkovateľská činnosť v oblasti obchodu, služieb, výroby, činnosť podnikateľských, organizačných a ekonomických poradcov, inžinierska činnosť, stavebné cenárstvo, projektovanie a konštruovanie elektrických zariadení, uskutočňovanie stavieb a ich zmien, prípravné práce k realizácii stavby    </t>
  </si>
  <si>
    <t>1/ Ing. Ján Hajabács
2/ Ing. Pavol Pitoňák 
3/ Ing. Ján Gallo</t>
  </si>
  <si>
    <t>konateľ
konateľ
konateľ</t>
  </si>
  <si>
    <t>10/2020
10/2020
 04/2021</t>
  </si>
  <si>
    <t>465/2021_RSP</t>
  </si>
  <si>
    <t>Edenal, s. r. o.</t>
  </si>
  <si>
    <t>53809068</t>
  </si>
  <si>
    <t>Čaka</t>
  </si>
  <si>
    <t>935 68</t>
  </si>
  <si>
    <t>Čaka 398</t>
  </si>
  <si>
    <t xml:space="preserve"> 935 68</t>
  </si>
  <si>
    <t>0903 249 994</t>
  </si>
  <si>
    <t>edenalsp@gmail.com</t>
  </si>
  <si>
    <t xml:space="preserve">  Poskytovanie služieb v poľnohospodárstve a záhradníctve, výroba potravinárskych výrobkov, chov vybraných druhov zvierat, poskytovanie služieb súvisiacich so starostlivosťou o zvieratá, poskytovanie služieb v lesníctve a poľovníctve, poskytovanie služieb osobného charakteru, poskytovanie služieb rýchleho občerstvenia v spojení s predajom na priamu konzumáciu      </t>
  </si>
  <si>
    <t xml:space="preserve">Ing. Andrea Zahradníková </t>
  </si>
  <si>
    <t>466/2021_RSP</t>
  </si>
  <si>
    <t>sasanqua s. r. o.</t>
  </si>
  <si>
    <t>50400321</t>
  </si>
  <si>
    <t>Šustekova</t>
  </si>
  <si>
    <t>851 04</t>
  </si>
  <si>
    <t>Bratislava V</t>
  </si>
  <si>
    <t>467/2021_RSP</t>
  </si>
  <si>
    <t>Error s.r.o.</t>
  </si>
  <si>
    <t>51858291</t>
  </si>
  <si>
    <t>Vajanského</t>
  </si>
  <si>
    <t>Vajanského 4
Gen. Svobodu 1
Ľ. Štúra 1998
Pod hájom 952/1
Centrum 8
Mierové námestie 20/17
Rokošská 938/6
1. mája 876/18</t>
  </si>
  <si>
    <t>Trenčín
Trenčín
Ilava
Dubnica nad Váhom
Považská Bystrica
Nová Dubnica
Bánovce nad Bebravou
Púchov</t>
  </si>
  <si>
    <t>911 01 
911 08
019 01
018 41
017 01
018 51
957 01
020 01</t>
  </si>
  <si>
    <t>0908 503 936</t>
  </si>
  <si>
    <t>centrala@error.sk</t>
  </si>
  <si>
    <t>Sprostredkovateľská činnosť v oblasti obchodu, služieb, výroby, vydavateľská činnosť, polygrafická výroba a knihárske práce, služby súvisiace s produkciou filmov, videozáznamov a zvukových nahrávok, počítačové služby a služby súvisiace s počítačovým spracovaním údajov, výroba počítačových, elektronických a optických výrobkov, činnosť podnikateľských, organizačných a ekonomických poradcov</t>
  </si>
  <si>
    <t>Bartoš Mário</t>
  </si>
  <si>
    <t>468/2021_RSP</t>
  </si>
  <si>
    <t>Antal shoes s. r. o.</t>
  </si>
  <si>
    <t>53548337</t>
  </si>
  <si>
    <t>Duchnovičova</t>
  </si>
  <si>
    <t>Duchnovičova 552/54</t>
  </si>
  <si>
    <t>+420 775 042 553</t>
  </si>
  <si>
    <t>radoslav.antal@antalshoes.eu</t>
  </si>
  <si>
    <t>Výroba obuvi a komponentov obuvi s výnimkou ortopedickej obuvi, sprostredkovateľská činnosť v oblasti obchodu, služieb, výroby, činnosť podnikateľských, organizačných a ekonomických poradcov, textilná výroba, odevná výroba, spracovanie kože, výroba výrobkov z gumy a výrobkov z plastov, správa a údržba bytového a nebytového fondu v rozsahu voľných živností, prenájom nehnuteľností spojený s poskytovaním iných než základných služieb spojených s prenájmom</t>
  </si>
  <si>
    <t>Ing. Radoslav Antal</t>
  </si>
  <si>
    <t>469/2021_RSP</t>
  </si>
  <si>
    <t>Rimgal, spol. s r.o.</t>
  </si>
  <si>
    <t>36022152</t>
  </si>
  <si>
    <t>A. Markuša</t>
  </si>
  <si>
    <t>A. Markuša 17</t>
  </si>
  <si>
    <t>0905 947 870</t>
  </si>
  <si>
    <t>foba@atlas.sk</t>
  </si>
  <si>
    <t>Veľkoobchod s tovarom mimo viazaných a koncesovaných živností, maloobchod s tovarom mimo viazaných a koncesovaných živností, 
poľnohospodárstvo včítane predaja nespracovaných poľnohospodárskych výrobkov za účelom spracovania alebo ďalšieho predaja, baliace činnosti, sprostredkovanie obchodu, služieb a výroby v rozsahu voľnej živnosti, nákladná cestná doprava vykonávaná cestnými motorovými vozidlami do 3,5 t vrátane prípojného vozidla, skladovanie a spracovanie krmív, výroba hotových kŕmnych zmesí a bielkovinových koncentrátov</t>
  </si>
  <si>
    <t>1/ Zdenko Folk
2/ Tomáš Folk</t>
  </si>
  <si>
    <t>04/2005
07/2021</t>
  </si>
  <si>
    <t>470/2021_RSP</t>
  </si>
  <si>
    <t>JOLLA s.r.o.</t>
  </si>
  <si>
    <t>53414934</t>
  </si>
  <si>
    <t>Zimná</t>
  </si>
  <si>
    <t>471/2021_RSP</t>
  </si>
  <si>
    <t>01.08.2022</t>
  </si>
  <si>
    <t>Agrotrade-Mäso s. r. o.</t>
  </si>
  <si>
    <t>53979753</t>
  </si>
  <si>
    <t>980 22</t>
  </si>
  <si>
    <t>472/2021_RSP</t>
  </si>
  <si>
    <t>IHLA, s. r. o.</t>
  </si>
  <si>
    <t>53916891</t>
  </si>
  <si>
    <t>Ihľany</t>
  </si>
  <si>
    <t>059 94</t>
  </si>
  <si>
    <t>Ihľany 211</t>
  </si>
  <si>
    <t>0917 681 174</t>
  </si>
  <si>
    <t>spolocnost@lesomajiteliaihlany.sk</t>
  </si>
  <si>
    <t>Poskytovanie služieb v poľnohospodárstve a záhradníctve, 
poskytovanie služieb v lesníctve a poľovníctve, úprava nerastov, dobývanie rašeliny a bahna a ich úprava, výroba potravinárskych výrobkov, 
opracovanie drevnej hmoty a výroba komponentov z dreva, výroba jednoduchých výrobkov z dreva, korku, slamy, prútia a ich úprava, oprava a údržba, diagnostika kanalizačných potrubí a čistenie kanalizačných systémov, podnikanie v oblasti nakladania s iným ako nebezpečným odpadom</t>
  </si>
  <si>
    <t>Ing. Marek Tomeček</t>
  </si>
  <si>
    <t>473/2021_RSP</t>
  </si>
  <si>
    <t>M&amp;Š products s.r.o.</t>
  </si>
  <si>
    <t>53547217</t>
  </si>
  <si>
    <t>Ľ. Štúra</t>
  </si>
  <si>
    <t>A. H. Škultétyho95</t>
  </si>
  <si>
    <t xml:space="preserve">990 01 </t>
  </si>
  <si>
    <t>0915 816 701</t>
  </si>
  <si>
    <t>msproducts.vk@gmail.com</t>
  </si>
  <si>
    <t>Výroba a opracovanie jednoduchých výrobkov z kovu, sprostredkovateľská činnosť v oblasti obchodu, služieb, výroby, kúpa tovaru na účely jeho predaja konečnému spotrebiteľovi (maloobchod) alebo iným prevádzkovateľom živnosti (veľkoobchod), kuriérske služby, služby súvisiace s produkciou filmov, videozáznamov a zvukových nahrávok, reklamné a marketingové služby, prieskum trhu a verejnej mienky</t>
  </si>
  <si>
    <t xml:space="preserve">Veronika Melišíková </t>
  </si>
  <si>
    <t xml:space="preserve">konateľka  </t>
  </si>
  <si>
    <t>475/2021_RSP</t>
  </si>
  <si>
    <t>Damparts o.z.</t>
  </si>
  <si>
    <t>53880307</t>
  </si>
  <si>
    <t>Hanušákova</t>
  </si>
  <si>
    <t>22A</t>
  </si>
  <si>
    <t>Žilina - Trnové</t>
  </si>
  <si>
    <t>Hanušákova 1393/22A</t>
  </si>
  <si>
    <t>0950 688 228</t>
  </si>
  <si>
    <t>damparts.sk@gmail.com</t>
  </si>
  <si>
    <t>Čistiace a upratovacie služby, kúpa tovaru na účely jeho predaja konečnému spotrebiteľovi (maloobchod) alebo iným prevádzkovateľom živnosti (veľkoobchod)</t>
  </si>
  <si>
    <t>Lukáš Gaššo</t>
  </si>
  <si>
    <t>474/2021_RSP</t>
  </si>
  <si>
    <t>Peter Verníček, registrovaný sociálny podnik</t>
  </si>
  <si>
    <t>30537525</t>
  </si>
  <si>
    <t>Mláka</t>
  </si>
  <si>
    <t>Mláka 5/8
Ulica Nižný koniec 26/25
Ulica Nižný koniec 18/22
Novoť 213</t>
  </si>
  <si>
    <t>Námestovo
Zákamenné
Zákamenné
Novoť</t>
  </si>
  <si>
    <t>029 01
029 56
029 56
029 55</t>
  </si>
  <si>
    <t>0907 881 851</t>
  </si>
  <si>
    <t>poloma@orava.sk</t>
  </si>
  <si>
    <t>Reštauračné služby, sprostredkovateľská činnosť v oblasti obchodu, sprostredkovateľská činnosť v oblasti služieb, sprostredkovateľská činnosť v oblasti výroby, prenájom nehnuteľností spojený s poskytovaním iných než základných služieb spojených s prenájmom, výroba počítačových, elektronických a optických výrobkov</t>
  </si>
  <si>
    <t>Peter Verníček</t>
  </si>
  <si>
    <t>01/1993</t>
  </si>
  <si>
    <t>476/2021_RSP</t>
  </si>
  <si>
    <t>SP Detva s.r.o.</t>
  </si>
  <si>
    <t>53802543</t>
  </si>
  <si>
    <t>Štúrova 1612/86</t>
  </si>
  <si>
    <t>0903 287 196</t>
  </si>
  <si>
    <t>vybostok.j@gmail.com</t>
  </si>
  <si>
    <t xml:space="preserve">Kúpa tovaru na účely jeho predaja konečnému spotrebiteľovi (maloobchod) alebo iným prevádzkovateľom živnosti (veľkoobchod), sprostredkovateľská činnosť v oblasti obchodu, služieb, výroby, nákladná cestná doprava vykonávaná vozidlami s celkovou hmotnosťou do 3,5 t vrátane prípojného vozidla, prevádzkovanie čistiarne a práčovne, čistiace a upratovacie služby, prevádzkovanie kultúrnych, spoločenských a zábavných zariadení, poskytovanie obslužných služieb pri kultúrnych a iných spoločenských podujatiach </t>
  </si>
  <si>
    <t>Jozef Výbošťok</t>
  </si>
  <si>
    <t>477/2021_RSP</t>
  </si>
  <si>
    <t>Zandrea, s. r. o.</t>
  </si>
  <si>
    <t>53883870</t>
  </si>
  <si>
    <t>Hospodárska</t>
  </si>
  <si>
    <t>Štefániková 11</t>
  </si>
  <si>
    <t>0910 754 265</t>
  </si>
  <si>
    <t>vladimir.zaruba@gmail.com</t>
  </si>
  <si>
    <t xml:space="preserve"> Kúpa tovaru na účely jeho predaja konečnému spotrebiteľovi (maloobchod) alebo iným prevádzkovateľom živnosti (veľkoobchod), 
sprostredkovateľská činnosť v oblasti obchodu, služieb, výroby, administratívne služby, vedenie účtovníctva, čistiace a upratovacie práce, vykonávanie mimoškolskej vzdelávacej činnosti, 
činnosť podnikateľských, organizačných a ekonomických poradcov, organizovanie športových, kultúrnych a iných spoločenských podujatí, služby súvisiace so skrášľovaním tela </t>
  </si>
  <si>
    <t>1/ Vladimír Záruba
2/ Andrea Zárubová</t>
  </si>
  <si>
    <t>konateľ
konateľka</t>
  </si>
  <si>
    <t>06/2021
06/2021</t>
  </si>
  <si>
    <t>479/2021_RSP</t>
  </si>
  <si>
    <t>DH facility services, s.r.o.</t>
  </si>
  <si>
    <t>54075131</t>
  </si>
  <si>
    <t>Vrbové</t>
  </si>
  <si>
    <t>922 03</t>
  </si>
  <si>
    <t>SNP 289/8</t>
  </si>
  <si>
    <t>0949 311 341</t>
  </si>
  <si>
    <t>info@dhfacilityservices.sk</t>
  </si>
  <si>
    <t>Administratívne služby, vedenie účtovníctva, poskytovanie služieb osobného charakteru, 
podnikanie v oblasti nakladania s iným ako nebezpečným odpadom, čistiace a upratovacie služby, prevádzkovanie čistiarne a práčovne, sprostredkovateľská činnosť v oblasti obchodu, služieb, výroby, poskytovanie služieb v poľnohospodárstve a záhradníctve</t>
  </si>
  <si>
    <t>Roman Dadík</t>
  </si>
  <si>
    <t>478/2021_RSP</t>
  </si>
  <si>
    <t>VinoDeiVini s.r.o.</t>
  </si>
  <si>
    <t>53703855</t>
  </si>
  <si>
    <t>Župné námestie</t>
  </si>
  <si>
    <t>Pri synagóge 1392</t>
  </si>
  <si>
    <t>0915 110 796</t>
  </si>
  <si>
    <t xml:space="preserve">vinodeivinisro@gmail.com </t>
  </si>
  <si>
    <t>Sprostredkovateľská činnosť v oblasti obchodu, služieb, výroby, prenájom hnuteľných vecí, prenájom nehnuteľností spojený s poskytovaním iných než základných služieb spojených s prenájmom, nákladná cestná doprava vykonávaná vozidlami s celkovou hmotnosťou do 3,5 t vrátane prípojného vozidla, skladovanie a pomocné činnosti v doprave, ubytovacie služby bez poskytovania pohostinských činností, 
poskytovanie služieb rýchleho občerstvenia v spojení s predajom na priamu konzumáciu, prevádzkovanie výdajne stravy</t>
  </si>
  <si>
    <t>1/ Jakub Košút
2/ Ing. Matej Košút</t>
  </si>
  <si>
    <t>482/2021_RSP</t>
  </si>
  <si>
    <t>ANV trading s.r.o.</t>
  </si>
  <si>
    <t>52418839</t>
  </si>
  <si>
    <t>Dunajská</t>
  </si>
  <si>
    <t>811 08</t>
  </si>
  <si>
    <t>Letná 5</t>
  </si>
  <si>
    <t>831 01</t>
  </si>
  <si>
    <t>0949 840 900</t>
  </si>
  <si>
    <t>anv@anvtrading.sk</t>
  </si>
  <si>
    <t>Reklamné a marketingové služby, prenájom hnuteľných vecí, sprostredkovateľská činnosť v oblasti obchodu, sprostredkovateľská činnosť v oblasti služieb, sprostredkovateľská činnosť v oblasti výroby, prenájom nehnuteľností spojený s poskytovaním iných než základných služieb spojených s prenájmom, činnosť podnikateľských, organizačných a ekonomických poradcov, uskutočňovanie stavieb a ich zmien, prípravné práce k realizácii stavby</t>
  </si>
  <si>
    <t>Pavol Šípoš</t>
  </si>
  <si>
    <t>485/2021_RSP</t>
  </si>
  <si>
    <t>BJ Energy, s.r.o.</t>
  </si>
  <si>
    <t>44174217</t>
  </si>
  <si>
    <t xml:space="preserve">Kamenná 9 </t>
  </si>
  <si>
    <t>projekt@bjenergy.sk
info@bjenergy.sk</t>
  </si>
  <si>
    <t>Poskytovanie služieb v poľnohospodárstve a záhradníctve, zabezpečovanie služieb potrebných na prevádzku objektov, zariadení a budov, poskytovanie služieb súvisiacich so starostlivosťou o zvieratá, poskytovanie služieb v lesníctve a poľovníctve, opracovanie drevnej hmoty a výroba komponentov z dreva, výroba jednoduchých drevárskych výrobkov, zostavovanie stolárskych dielcov alebo súčastí z dreva do finálnych produktov a ich údržba, výroba radiátorov a kotlov ústredného kúrenia, pecí a horákov, prípravné práce k realizácii stavby</t>
  </si>
  <si>
    <t>Ing. Jozef Bubica</t>
  </si>
  <si>
    <t>480/2021_RSP</t>
  </si>
  <si>
    <t>PROTEKTA, s. r. o. r. s. p.</t>
  </si>
  <si>
    <t>53790294</t>
  </si>
  <si>
    <t>Domašská</t>
  </si>
  <si>
    <t>093 01</t>
  </si>
  <si>
    <t>M. R. Štefánika 2673/212/A</t>
  </si>
  <si>
    <t>0908 513 074</t>
  </si>
  <si>
    <t>info@protekta.sk</t>
  </si>
  <si>
    <t>Sprostredkovateľská činnosť v oblasti obchodu, služieb a výroby, ubytovacie služby bez poskytovania pohostinských činností, poskytovanie služieb rýchleho občerstvenia v spojení s predajom na priamu konzumáciu, 
prevádzkovanie výdajne stravy, služby súvisiace so skrášľovaním tela, prevádzkovanie športových zariadení a zariadení slúžiacich na regeneráciu a rekondíciu, čistiace a upratovacie služby</t>
  </si>
  <si>
    <t>1/ Ján Šmajda
2/ Matúš Fiasky</t>
  </si>
  <si>
    <t>06/2021
07/2021</t>
  </si>
  <si>
    <t>483/2021_RSP</t>
  </si>
  <si>
    <t>VOX terra o.z., registrovaný sociálny podnik</t>
  </si>
  <si>
    <t>42303630</t>
  </si>
  <si>
    <t>Ráztoka</t>
  </si>
  <si>
    <t>976 97</t>
  </si>
  <si>
    <t>Magurská 16</t>
  </si>
  <si>
    <t>0904 604 508</t>
  </si>
  <si>
    <t>info@voxterra.sk</t>
  </si>
  <si>
    <t>Výroba kŕmnych zmesí, chov vybraných druhov zvierat, služby súvisiace s produkciou filmov, videozáznamov a zvukových nahrávok, počítačové služby a služby súvisiace s počítačovým spracovaním údajov, činnosť podnikateľských, organizačných a ekonomických poradcov, výskum a vývoj v oblasti prírodných, technických, spoločenských a humanitných vied</t>
  </si>
  <si>
    <t>PhDr. Vivien Žabka, MBA</t>
  </si>
  <si>
    <t>01/2023</t>
  </si>
  <si>
    <t>484/2021_RSP</t>
  </si>
  <si>
    <t>VOX terra o.z.</t>
  </si>
  <si>
    <t>Ing. Miroslav Žabka, PhD.</t>
  </si>
  <si>
    <t>481/2021_RSP</t>
  </si>
  <si>
    <t>ZIPA plus s. r. o.</t>
  </si>
  <si>
    <t>46915117</t>
  </si>
  <si>
    <t>Trenčianska cesta</t>
  </si>
  <si>
    <t>Trenčianska cesta 24</t>
  </si>
  <si>
    <t>0907 542 517</t>
  </si>
  <si>
    <t>zuzkah26@gmail.com</t>
  </si>
  <si>
    <t>Prípravné práce k realizácii stavby, uskutočňovanie stavieb a ich zmien, dokončovacie stavebné práce pri realizácii exteriérov a interiérov, kúpa tovaru na účely jeho predaja konečnému spotrebiteľovi (maloobchod) alebo iným prevádzkovateľom živnosti (veľkoobchod), sprostredkovateľská činnosť v oblasti služieb, administratívne služby, vedenie účtovníctva, Poskytovanie služieb v poľnohospodárstve a záhradníctve, keramická výroba</t>
  </si>
  <si>
    <t>Ivan Horňák</t>
  </si>
  <si>
    <t>487/2021_RSP</t>
  </si>
  <si>
    <t>Obecný podnik Pusté Úľany s. r. o.</t>
  </si>
  <si>
    <t>53930657</t>
  </si>
  <si>
    <t>Pusté Úľany</t>
  </si>
  <si>
    <t>925 28</t>
  </si>
  <si>
    <t>Hlavná 111/66</t>
  </si>
  <si>
    <t>0911 789 121</t>
  </si>
  <si>
    <t>ou@pusteulany.sk</t>
  </si>
  <si>
    <t>Poskytovanie služieb v poľnohospodárstve a záhradníctve, poskytovanie služieb súvisiacich so starostlivosťou o zvieratá, poskytovanie služieb v lesníctve a poľovníctve, poskytovanie služieb v rybárstve, úprava nerastov, dobývanie rašeliny a bahna a ich úprava, výroba potravinárskych výrobkov, výroba kŕmnych zmesí</t>
  </si>
  <si>
    <t>Ing. Drahomír Géc , PhD.</t>
  </si>
  <si>
    <t>486/2021_RSP</t>
  </si>
  <si>
    <t>StavbárSK s.r.o.</t>
  </si>
  <si>
    <t>53815378</t>
  </si>
  <si>
    <t>Hrádza</t>
  </si>
  <si>
    <t>Hrádza 98/2</t>
  </si>
  <si>
    <t>0908 750 400</t>
  </si>
  <si>
    <t>marek.jr@nikel.sk</t>
  </si>
  <si>
    <t>Čistiace a upratovacie služby, podnikanie v oblasti nakladania s iným ako nebezpečným odpadom, výroba a opracovanie jednoduchých výrobkov z kovu, výroba jednoduchých výrobkov z dreva, korku, slamy, prútia a ich úprava, oprava a údržba, opracovanie drevnej hmoty a výroba komponentov z dreva, 
textilná výroba, vydavateľská činnosť, polygrafická výroba a knihárske práce</t>
  </si>
  <si>
    <t>Marek Nikel</t>
  </si>
  <si>
    <t>491/2021_RSP</t>
  </si>
  <si>
    <t>Fortuna Belina n.o.</t>
  </si>
  <si>
    <t>52479358</t>
  </si>
  <si>
    <t>Belina</t>
  </si>
  <si>
    <t>986 01</t>
  </si>
  <si>
    <t>Lúčenec</t>
  </si>
  <si>
    <t>Belina 194</t>
  </si>
  <si>
    <t>0905 270 513</t>
  </si>
  <si>
    <t>obecbelina@centrum.sk</t>
  </si>
  <si>
    <t>Uskutočňovanie stavieb a ich zmien, poskytovanie služieb v lesníctve a poľovníctve, prípravné práce k realizácii stavby, dokončovacie stavebné práce pri realizácií exterierov a interierov, organizovanie športových, kultúrnych a iných spoločenských podujatí</t>
  </si>
  <si>
    <t>Mgr. Agáta Bartová</t>
  </si>
  <si>
    <t>riaditeľka</t>
  </si>
  <si>
    <t>489/2021_RSP</t>
  </si>
  <si>
    <t>ADVISONA r.s.p., s.r.o.</t>
  </si>
  <si>
    <t>54037638</t>
  </si>
  <si>
    <t>Nádvorie Európy</t>
  </si>
  <si>
    <t>Nádvorie Európy 3668/54</t>
  </si>
  <si>
    <t>0910 918 357</t>
  </si>
  <si>
    <t>advisona.2021@gmail.com</t>
  </si>
  <si>
    <t>Pánske, dámske a detské kaderníctvo, výroba bižutérie a suvenírov, 
čistiace a upratovacie služby, skladovanie a pomocné činnosti v doprave, nákladná cestná doprava vykonávaná vozidlami s celkovou hmotnosťou do 3,5 t vrátane prípojného vozidla, kúpa tovaru na účely jeho predaja konečnému spotrebiteľovi (maloobchod) alebo iným prevádzkovateľom živnosti (veľkoobchod), sprostredkovateľská činnosť v oblasti obchodu, služieb, výroby, vykonávanie mimoškolskej vzdelávacej činnosti</t>
  </si>
  <si>
    <t>Karol Hosnedl</t>
  </si>
  <si>
    <t>492/2021_RSP</t>
  </si>
  <si>
    <t>FINXZA, s. r. o.</t>
  </si>
  <si>
    <t>54062292</t>
  </si>
  <si>
    <t xml:space="preserve"> Odtrnovie</t>
  </si>
  <si>
    <t>Jaseňová 3220/18</t>
  </si>
  <si>
    <t>010 07</t>
  </si>
  <si>
    <t>0911 144 522</t>
  </si>
  <si>
    <t>finx@finx.sk</t>
  </si>
  <si>
    <t>Čistiace a upratovacie služby, prevádzkovanie čistiarne a práčovne, poskytovanie služieb osobného charakteru, 
kúpa tovaru na účely jeho predaja konečnému spotrebiteľovi (maloobchod) alebo iným prevádzkovateľom živnosti (veľkoobchod), sprostredkovateľská činnosť v oblasti obchodu, služieb, výroby, ubytovacie služby s poskytovaním prípravy a predaja jedál, nápojov a polotovarov ubytovaným hosťom v ubytovacích zariadeniach s kapacitou do 10 lôžok, poskytovanie služieb rýchleho občerstvenia v spojení s predajom na priamu konzumáciu, vydavateľská činnosť, polygrafická výroba a knihárske práce</t>
  </si>
  <si>
    <t>Ing. Milada Matušovičová</t>
  </si>
  <si>
    <t>488/2021_RSP</t>
  </si>
  <si>
    <t>Formičkáreň.sk, s.r.o. - registrovaný sociálny podnik</t>
  </si>
  <si>
    <t>54029201</t>
  </si>
  <si>
    <t>Môťovská cesta</t>
  </si>
  <si>
    <t>Môťovská cesta 12</t>
  </si>
  <si>
    <t>0911 124 608</t>
  </si>
  <si>
    <t>rsp@i-industry.com</t>
  </si>
  <si>
    <t>Administratívne služby, čistiace a upratovacie služby, dizajnérske činnosti, kúpa tovaru na účely jeho predaja konečnému spotrebiteľovi (maloobchod) alebo iným prevádzkovateľom živnosti (veľkoobchod), kuriérske služby, organizovanie športových, kultúrnych a iných spoločenských podujatí, poskytovanie obslužných služieb pri kultúrnych a iných spoločenských podujatiach, 
prenájom hnuteľných vecí</t>
  </si>
  <si>
    <t>Martin Kováčik</t>
  </si>
  <si>
    <t>490/2021_RSP</t>
  </si>
  <si>
    <t>o. z. Detské dopravné ihrisko Sobrance registrovaný sociálny podnik</t>
  </si>
  <si>
    <t>50654969</t>
  </si>
  <si>
    <t>Kollárova 998/56</t>
  </si>
  <si>
    <t xml:space="preserve">073 01 </t>
  </si>
  <si>
    <t>0905 848 554</t>
  </si>
  <si>
    <t>onder@onder.sk</t>
  </si>
  <si>
    <t>Vykonávanie mimoškolskej vzdelávacej činnosti, organizovanie športových, kultúrnych a iných spoločenských podujatí, skladovanie a pomocné činnosti v doprave, prenájom hnuteľných vecí</t>
  </si>
  <si>
    <t>1/ Martin Onder
2/ Martin Onder</t>
  </si>
  <si>
    <t>predseda
zástupca predsedu</t>
  </si>
  <si>
    <t>02/2017
02/2017</t>
  </si>
  <si>
    <t>493/2021_RSP</t>
  </si>
  <si>
    <t>L-METAL, s.r.o.</t>
  </si>
  <si>
    <t>45526672</t>
  </si>
  <si>
    <t>Trstice</t>
  </si>
  <si>
    <t>925 42</t>
  </si>
  <si>
    <t>Trstice 1418</t>
  </si>
  <si>
    <t>0910 985 018</t>
  </si>
  <si>
    <t>abugar@alfaservice.sk</t>
  </si>
  <si>
    <t xml:space="preserve">Kúpa tovaru na účely jeho predaja konečnému spotrebiteľovi ( maloobchod ) alebo iným prevádzkovateľom živnosti (veľkoobchod), sprostredkovateľská činnosť v oblasti obchodu, sprostredkovateľská činnosť v oblasti služieb, sprostredkovateľská činnosť v oblasti výroby, prenájom hnuteľných vecí, výroba výrobkov z gumy a výrobkov z plastu, prenájom nehnuteľností spojený s poskytovaním iných než základných služieb spojených s prenájmom     </t>
  </si>
  <si>
    <t>Attila Bugár</t>
  </si>
  <si>
    <t>494/2021_RSP</t>
  </si>
  <si>
    <t>Občianske združenie Integrujeme r. s p.</t>
  </si>
  <si>
    <t>53974026</t>
  </si>
  <si>
    <t>Janigova</t>
  </si>
  <si>
    <t>Košice-Sídlisko KVP</t>
  </si>
  <si>
    <t>Janigova 1324/9</t>
  </si>
  <si>
    <t>0905 200 883</t>
  </si>
  <si>
    <t>integrujeme@gmail.com</t>
  </si>
  <si>
    <t>Čistiace a upratovacie služby, podnikanie v oblasti nakladania s iným ako nebezpečným odpadom, kuriérske služby</t>
  </si>
  <si>
    <t>Mgr. Bohdana Tischlerová</t>
  </si>
  <si>
    <t>495/2021_RSP</t>
  </si>
  <si>
    <t>KALUSO s.r.o.</t>
  </si>
  <si>
    <t>47482770</t>
  </si>
  <si>
    <t>Topoľa</t>
  </si>
  <si>
    <t>067 65</t>
  </si>
  <si>
    <t>Študentska 1451</t>
  </si>
  <si>
    <t>0910 143 569</t>
  </si>
  <si>
    <t>info.kaluso@gmail.com</t>
  </si>
  <si>
    <t xml:space="preserve">Poskytovanie služieb v poľnohospodárstve a zahradníctve, reklamné a marketingové služby, poskytovanie služieb v lesníctve a poľovníctve, opracovanie drevnej hmoty a výroba komponentov z dreva, prípravné práce k realizácii stavby, dokončovacie stavebné práce pri realizácii exteriérov a interiérov, sprostredkovateľská činnosť v oblasti obchodu, poskytovanie lekárenskej starostlivosti vo výdajni zdravotníckych pomôcok       </t>
  </si>
  <si>
    <t xml:space="preserve">Ing. Marek Luco , MBA </t>
  </si>
  <si>
    <t>497/2021_RSP</t>
  </si>
  <si>
    <t>Bellus Labor o. z.</t>
  </si>
  <si>
    <t>54014930</t>
  </si>
  <si>
    <t>Soblahov</t>
  </si>
  <si>
    <t>913 38</t>
  </si>
  <si>
    <t>Soblahov 646</t>
  </si>
  <si>
    <t>0917 522 558</t>
  </si>
  <si>
    <t>info@belluslabor.sk</t>
  </si>
  <si>
    <t>Administratívne služby, činnosť podnikateľských, organizačných a ekonomických poradcov, keramická výroba, odevná výroba, reklamné a marketingové služby, prieskum trhu a verejnej mienky, vykonávanie mimoškolskej vzdelávacej činnosti, výroba sviečok a tieniacej techniky, výroba hračiek a hier, oprava osobných potrieb a potrieb pre domácnosť, poskytovanie služieb osobného charakteru</t>
  </si>
  <si>
    <t>PhDr. Gabriela Zaťková</t>
  </si>
  <si>
    <t>496/2021_RSP</t>
  </si>
  <si>
    <t>HPSW, s.r.o.</t>
  </si>
  <si>
    <t>53728068</t>
  </si>
  <si>
    <t>Kolačkov</t>
  </si>
  <si>
    <t>065 11</t>
  </si>
  <si>
    <t>Kolačkov 188</t>
  </si>
  <si>
    <t>0944 045 789</t>
  </si>
  <si>
    <t>hpswoffice@gmail.com</t>
  </si>
  <si>
    <t>Dokončovacie stavebné práce pri realizácii exteriérov a interiérov, sprostredkovateľská činnosť v oblasti obchodu, služieb, výroby, nákladná cestná doprava vykonávaná vozidlami s celkovou hmotnosťou do 3,5 t vrátane prípojného vozidla, počítačové služby a služby súvisiace s počítačovým spracovaním údajov, prenájom hnuteľných vecí, Čistiace a upratovacie služby</t>
  </si>
  <si>
    <t>Mgr. Mária Reľovská</t>
  </si>
  <si>
    <t>499/2021_RSP</t>
  </si>
  <si>
    <t>Mestský podnik Spišská Stará Ves s.r.o.</t>
  </si>
  <si>
    <t>53934784</t>
  </si>
  <si>
    <t>061 01</t>
  </si>
  <si>
    <t>Štúrova 228/109</t>
  </si>
  <si>
    <t>0910 253 979</t>
  </si>
  <si>
    <t>jan.kurnava@spisskastaraves.sk</t>
  </si>
  <si>
    <t>Výroba potravinárskych výrobkov, výroba a opracovanie jednoduchých výrobkov z kovu, prevádzkovanie čistiarne a práčovne, sprostredkovateľská činnosť v oblasti obchodu, služieb, výroby, poskytovanie služieb v poľnohospodárstve a záhradníctve, opracovanie drevnej hmoty a výroba komponentov z dreva, výroba jednoduchých výrobkov z dreva, korku, slamy, prútia a ich úprava, oprava a údržba, uskutočňovanie stavieb a ich zmien</t>
  </si>
  <si>
    <t>Ing. Ján Kurňava</t>
  </si>
  <si>
    <t>498/2021_RSP</t>
  </si>
  <si>
    <t>Poľanka, s.r.o.</t>
  </si>
  <si>
    <t>53986997</t>
  </si>
  <si>
    <t>Litmanová</t>
  </si>
  <si>
    <t>065 31</t>
  </si>
  <si>
    <t>Litmanová 79</t>
  </si>
  <si>
    <t>0904 034 000</t>
  </si>
  <si>
    <t>natasa.hlinkova@litmanova.dcom.sk</t>
  </si>
  <si>
    <t>Sprostredkovateľská činnosť v oblasti obchodu, služieb, výroby, uskutočnovanie stavieb a ich zmien, prípravné práce k realizácií stavby, 
dokončovacie stavebné práce pri realizácií exteriérov a interiérov, čistiace a upratovacie služby, organizovanie športových, kultúrnych a iných spoločenských podujatí, poskytovanie služieb v lesníctve a poľovníctve, poskytovanie služieb v poľnohospodárstve a záhradníctve</t>
  </si>
  <si>
    <t>Mgr. Nataša Hlinková</t>
  </si>
  <si>
    <t>500/2021_RSP</t>
  </si>
  <si>
    <t>Fandíme Slovensku</t>
  </si>
  <si>
    <t>42447054</t>
  </si>
  <si>
    <t>Budovateľská</t>
  </si>
  <si>
    <t>Šoporňa</t>
  </si>
  <si>
    <t>925 52</t>
  </si>
  <si>
    <t xml:space="preserve"> Budovateľská 1068</t>
  </si>
  <si>
    <t>0940 575 609</t>
  </si>
  <si>
    <t>info@fandimeslovensku.sk</t>
  </si>
  <si>
    <t>Sprostredkovateľská činnosť v oblasti obchodu, služieb, výroby, organizovanie športových, kultúrnych a iných spoločenských podujatí, informačná činnosť, kuriérske služby, počítačové služby a služby súvisiace s počítačovým spracovaním údajov, poskytovanie obslužných služieb pri kultúrnych a iných spoločenských podujatiach, reklamné a marketingové služby, prieskum trhu a verejnej mienky</t>
  </si>
  <si>
    <t>1/ Denis Vigaš
2/ Ing. Soňa Vigašová
3/ Marián Póša
4/ Andreas Póša</t>
  </si>
  <si>
    <t>člen Rady
člen Rady
člen Rady
člen Rady</t>
  </si>
  <si>
    <t>04/2021
04/2021
04/2021
04/2021</t>
  </si>
  <si>
    <t>503/2021_RSP</t>
  </si>
  <si>
    <t>Darčekovo Erika s. r. o.</t>
  </si>
  <si>
    <t>53573498</t>
  </si>
  <si>
    <t>Námestie slobody 1</t>
  </si>
  <si>
    <t>0915 951 869</t>
  </si>
  <si>
    <t>erika.solcany@gmail.com</t>
  </si>
  <si>
    <t xml:space="preserve">Výroba bižutérie a suvenírov, poskytovanie služieb osobného charakteru, vykonávanie mimoškolskej vzdelávacej činnosti, textilná výroba, opracovanie drevnej hmoty a výroba komponentov z dreva, výroba jednoduchých výrobkov z dreva, korku, slamy, prútia a ich úprava, oprava a údržba, výroba celulózy, papiera, lepenky a výrobkov z týchto materiálov, výroba výrobkov z gumy a výrobkov z plastov </t>
  </si>
  <si>
    <t>Mgr. Erika Solčányová</t>
  </si>
  <si>
    <t>501/2021_RSP</t>
  </si>
  <si>
    <t>FOXXX GROUP, s. r. o.</t>
  </si>
  <si>
    <t>53562593</t>
  </si>
  <si>
    <t>Smreková 1997/1</t>
  </si>
  <si>
    <t>0949 686 649</t>
  </si>
  <si>
    <t>foxxxgroup@gmail.com</t>
  </si>
  <si>
    <t xml:space="preserve">Sprostredkovateľská činnosť v oblasti obchodu, služieb, výroby, výroba a opracovanie jednoduchých výrobkov z kovu, opracovanie drevnej hmoty a výroba komponentov z dreva, výroba jednoduchých výrobkov z dreva, korku, slamy, prútia a ich úprava, oprava a údržba, uskutočňovanie stavieb a ich zmien, prípravné práce k realizácii stavby, dokončovacie stavebné práce pri realizácii exteriérov a interiérov </t>
  </si>
  <si>
    <t>Barbora Medvecká</t>
  </si>
  <si>
    <t>502/2021_RSP</t>
  </si>
  <si>
    <t>Luga Building s. r. o.</t>
  </si>
  <si>
    <t>54007054</t>
  </si>
  <si>
    <t>Veľká Ida 355</t>
  </si>
  <si>
    <t>0907 953 883</t>
  </si>
  <si>
    <t>spolocnost.luga@gmail.com</t>
  </si>
  <si>
    <t xml:space="preserve">Opracovanie drevnej hmoty a výroba komponentov z dreva, výroba jednoduchých výrobkov z dreva, korku, slamy, prútia a ich úprava, oprava a údržba, výroba nekovových minerálnych výrobkov a výrobkov z betónu, sadry a cementu, podnikanie v oblasti nakladania s iným ako nebezpečným odpadom, prípravné práce k realizácii stavby, dokončovacie stavebné práce pri realizácii exteriérov a interiérov, ubytovacie služby s poskytovaním prípravy a predaja jedál, nápojov a polotovarov ubytovaným hosťom v ubytovacích zariadeniach s kapacitou do 10 lôžok, ubytovacie služby bez poskytovania pohostinských činností  </t>
  </si>
  <si>
    <t xml:space="preserve">Bc. Gabriel Lukáč </t>
  </si>
  <si>
    <t>504/2021_RSP</t>
  </si>
  <si>
    <t>Rozkvitneš, s. r. o.</t>
  </si>
  <si>
    <t>53990650</t>
  </si>
  <si>
    <t>Biskupická</t>
  </si>
  <si>
    <t>Bratislava - mestská časť Podunajské Biskupice</t>
  </si>
  <si>
    <t xml:space="preserve">Ď. Langsfelda 170 </t>
  </si>
  <si>
    <t>0904 235 079</t>
  </si>
  <si>
    <t>info@rozkvitnes.sk</t>
  </si>
  <si>
    <t xml:space="preserve">Kúpa tovaru na účely jeho predaja konečnému spotrebiteľovi (maloobchod) alebo iným prevádzkovateľom živnosti (veľkoobchod), sprostredkovateľská činnosť v oblasti obchodu, služieb, výroby, administratívne služby, čistiace a upratovacie služby, prenájom hnuteľných vecí, výroba potravinárskych výrobkov, aranžovanie výkladov, viazanie kytíc a vencov   </t>
  </si>
  <si>
    <t xml:space="preserve">Róbert Bab </t>
  </si>
  <si>
    <t>505/2021_RSP</t>
  </si>
  <si>
    <t>TURIMEX, spol. s r.o.</t>
  </si>
  <si>
    <t>36370223</t>
  </si>
  <si>
    <t>Ď. Langsfelda</t>
  </si>
  <si>
    <t xml:space="preserve">Stará hradská 431
Ď. Langsfelda 170 </t>
  </si>
  <si>
    <t>Sučany
Sučany</t>
  </si>
  <si>
    <t>038 52
038 52</t>
  </si>
  <si>
    <t>0908 245 668</t>
  </si>
  <si>
    <t>vajzer@turimex.sk</t>
  </si>
  <si>
    <t xml:space="preserve">Výroba tovaru z plastov, zámočníctvo, kovoobrábanie, výroba kovových konštrukcií a ich častí, výroba kovových prefabrikátov pre stavby, výroba nádrží, zásobníkov a kontajnerov z kovu, výroba vykurovacích telies a kotlov ústredného kúrenia, kovanie, lisovanie, razenie a valcovanie kovov, prášková metalurgia, povrchová úprava kovov, brúsenie nožov, nožníc a jednoduchých nástrojov     </t>
  </si>
  <si>
    <t>1/ Ing. Bohuslav Vajzer
2/ Ing. Marcel Vajzer</t>
  </si>
  <si>
    <t>04/1997
11/2013</t>
  </si>
  <si>
    <t>506/2021_RSP</t>
  </si>
  <si>
    <t>FEBA - ECO s. r. o.</t>
  </si>
  <si>
    <t>54108390</t>
  </si>
  <si>
    <t>Hollého 12</t>
  </si>
  <si>
    <t xml:space="preserve"> 083 01</t>
  </si>
  <si>
    <t>0948 025 196</t>
  </si>
  <si>
    <t>febaeco@gmail.com</t>
  </si>
  <si>
    <t xml:space="preserve">Prevádzkovanie čistiarne a práčovne, ubytovacie služby s poskytovaním prípravy a predaja jedál, nápojov a polotovarov ubytovaným hosťom v ubytovacích zariadeniach s kapacitou do 10 lôžok, sprostredkovateľská činnosť v oblasti obchodu, služieb, výroby, odevná výroba, uskutočňovanie stavieb a ich zmien , prípravné práce k realizácii stavby, dokončovacie stavebné práce pri realizácii exteriérov a interiérov, nákladná cestná doprava vykonávaná vozidlami s celkovou hmotnosťou do 3,5 t vrátane prípojného vozidla, poskytovanie služieb rýchleho občerstvenia v spojení s predajom na priamu konzumáciu    </t>
  </si>
  <si>
    <t xml:space="preserve">Ivan Fecura </t>
  </si>
  <si>
    <t>507/2021_RSP</t>
  </si>
  <si>
    <t>KM Equipment s.r.o. r. s. p.</t>
  </si>
  <si>
    <t>47585081</t>
  </si>
  <si>
    <t>Nesvady</t>
  </si>
  <si>
    <t>946 51</t>
  </si>
  <si>
    <t>Hurbanovská 2</t>
  </si>
  <si>
    <t>Imeľ</t>
  </si>
  <si>
    <t>946 52</t>
  </si>
  <si>
    <t>0948 026 613</t>
  </si>
  <si>
    <t>obchod@kmshop.sk</t>
  </si>
  <si>
    <t>Sprostredkovateľská činnosť v oblasti obchodu, sprostredkovateľská činnosť v oblasti služieb, sprostredkovateľská činnosť v oblasti výroby, výroba jednoduchých výrobkov z kovu, 
opracovanie kovu jednoduchým spôsobom, činnosť podnikateľských, organizačných a ekonomických poradcov, projektovanie a konštruovanie elektrických zariadení, vykonávanie mimoškolskej vzdelávacej činnosti</t>
  </si>
  <si>
    <t>1/ Patrícia Moravská Varjúová
2/ Ondrej Kelemen</t>
  </si>
  <si>
    <t>01/2015
04/2017</t>
  </si>
  <si>
    <t>508/2021_RSP</t>
  </si>
  <si>
    <t>ZOYTEC, s. r. o.</t>
  </si>
  <si>
    <t>53789059</t>
  </si>
  <si>
    <t>Okružná 3032/33</t>
  </si>
  <si>
    <t>0908 909 759</t>
  </si>
  <si>
    <t>palakociscak@gmail.com</t>
  </si>
  <si>
    <t>Činnosť podnikateľských, organizačných a ekonomických poradcov, vykonávanie hodnotenia rizík, vypracúvanie a aktualizovanie bezpečnostnej správy a havarijného plánu a konzultačná a poradenská činnosť v určených oblastiach na úseku prevencie závažných priemyselných havárií, počítačové služby a služby súvisiace s počítačovým spracovaním údajov, poskytovanie služieb v lesníctve a poľovníctve, opracovanie drevnej hmoty a výroba komponentov z dreva, výroba celulózy, papiera, lepenky a výrobkov z týchto materiálov</t>
  </si>
  <si>
    <t>Mgr. Jozef Paľa-Kočiščák , MBA</t>
  </si>
  <si>
    <t>509/2021_RSP</t>
  </si>
  <si>
    <t>Hydro Real Group s.r.o.</t>
  </si>
  <si>
    <t>45629579</t>
  </si>
  <si>
    <t>Kajal</t>
  </si>
  <si>
    <t>925 92</t>
  </si>
  <si>
    <t>Kajal 343</t>
  </si>
  <si>
    <t>0903 551 680
031/780 55 87</t>
  </si>
  <si>
    <t>info@vrtystudne.sk</t>
  </si>
  <si>
    <t>Poskytovanie služieb v poľnohospodárstve a záhradníctve, vŕtanie studní s dĺžkou do 30 m, činnosť vykonávaná banským spôsobom - strojové vŕtanie studní s dĺžkou nad 30 m a vrty s dĺžkou nad 30 m na iné účely než na práce uvedené v § 2 a v § 3 písm. a) až g) zákona č. 51/1988 Zb., kopanie studní, prípravné práce k realizácii stavby, dokončovacie stavebné práce pri realizácii exteriérov a interiérov, sprostredkovateľská činnosť v oblasti obchodu</t>
  </si>
  <si>
    <t>1/ Ing. Lívia Dobrucká Beniánová
2/ Arnošt Dobrucký</t>
  </si>
  <si>
    <t>07/2010
07/2010</t>
  </si>
  <si>
    <t>511/2021_RSP</t>
  </si>
  <si>
    <t>Ballestrem s.r.o.</t>
  </si>
  <si>
    <t>51086905</t>
  </si>
  <si>
    <t>Rudolfa Súľovského</t>
  </si>
  <si>
    <t>Rajecké Teplice</t>
  </si>
  <si>
    <t>Rudolfa Súľovského 5/98</t>
  </si>
  <si>
    <t>0902 622 223</t>
  </si>
  <si>
    <t>andrej.paucin@gmail.com</t>
  </si>
  <si>
    <t>Ubytovacie služby bez poskytovania pohostinských činností, poskytovanie služieb rýchleho občerstvenia v spojení s predajom na priamu konzumáciu, prevádzkovanie výdajne stravy, poskytovanie obslužných služieb pri kultúrnych a iných spoločenských podujatiach, výroba potravinárskych výrobkov, výroba nápojov, sprostredkovateľská činnosť v oblasti obchodu, služieb, výroby, administratívne služby</t>
  </si>
  <si>
    <t>Andrej Paučin</t>
  </si>
  <si>
    <t>510/2021_RSP</t>
  </si>
  <si>
    <t>Pro-Mal-Stav, s.r.o.</t>
  </si>
  <si>
    <t>52850579</t>
  </si>
  <si>
    <t>Júliusa Lőrincza</t>
  </si>
  <si>
    <t>Júliusa Lőrincza 2133/4</t>
  </si>
  <si>
    <t>0908 153 023</t>
  </si>
  <si>
    <t>promalstav@gmail.com</t>
  </si>
  <si>
    <t>Dokončovacie stavebné práce pri realizácii exteriérov a interiérov, prípravné práce k realizácii stavby, uskutočňovanie stavieb a ich zmien, čistiace a upratovacie služby, sprostredkovateľská činnosť v oblasti obchodu, služieb, výroby, administratívne služby, počítačové služby a služby súvisiace s počítačovým spracovaním údajov, činnosť podnikateľských, organizačných a ekonomických poradcov</t>
  </si>
  <si>
    <t>1/ PhDr. Csaba Penczinger
2/ Krisztián Zöld</t>
  </si>
  <si>
    <t>512/2021_RSP</t>
  </si>
  <si>
    <t>DUO WORK, s.r.o.</t>
  </si>
  <si>
    <t>52917207</t>
  </si>
  <si>
    <t>Tamaškovičova</t>
  </si>
  <si>
    <t>Tamaškovičova 2742/17</t>
  </si>
  <si>
    <t>0905 593 387</t>
  </si>
  <si>
    <t>duowork@duowork.sk</t>
  </si>
  <si>
    <t xml:space="preserve">Oprava osobných potrieb a potrieb pre domácnosť, poskytovanie služieb osobného charakteru,uskutočňovanie krajinno-architektonických sadovníckych diel, poskytovanie služieb v poľnohospodárstve a záhradníctve, poskytovanie služieb v lesníctve a poľovníctve, sprostredkovateľská činnosť v oblasti obchodu, činnosť podnikateľských, organizačných a ekonomických poradcov, prípravné práce k realizácii stavby </t>
  </si>
  <si>
    <t xml:space="preserve">1/ Ing. Marián Jucha
2/ Ing. Marek Harnúšek </t>
  </si>
  <si>
    <t>513/2021_RSP</t>
  </si>
  <si>
    <t>Projman s.r.o.</t>
  </si>
  <si>
    <t>47529962</t>
  </si>
  <si>
    <t>Trnavská</t>
  </si>
  <si>
    <t>010 08</t>
  </si>
  <si>
    <t>Trnavská 1355/7</t>
  </si>
  <si>
    <t>0903 709 825</t>
  </si>
  <si>
    <t>projman@projman.sk</t>
  </si>
  <si>
    <t>Sprostredkovateľská činnosť v oblasti obchodu, sprostredkovateľská činnosť v oblasti služieb, počítačové služby, služby súvisiace s počítačovým spracovaním údajov, administratívne služby, vykonávanie mimoškolskej vzdelávacej činnosti, organizovanie kultúrnych a iných spoločenských podujatí, reklamné a marketingové služby, výskum a vývoj v oblasti prírodných a technických vied</t>
  </si>
  <si>
    <t>Ing. Jozef Herčko , PhD.</t>
  </si>
  <si>
    <t>11/2014</t>
  </si>
  <si>
    <t>514/2021_RSP</t>
  </si>
  <si>
    <t>Viana Art o.z.</t>
  </si>
  <si>
    <t>50376527</t>
  </si>
  <si>
    <t>Žilina - Budatín</t>
  </si>
  <si>
    <t>010 03</t>
  </si>
  <si>
    <t>Kálov 1</t>
  </si>
  <si>
    <t>091 1548 598</t>
  </si>
  <si>
    <t>socialnesk@gmail.com</t>
  </si>
  <si>
    <t xml:space="preserve">Upratovacie a čistiace práce, vykonávanie mimoškolskej vzdelávacej činnosti,  administratívne služby, poskytovanie služieb osobného charakteru, uskutočňovanie jednoduchých stavieb, drobných stavieb a ich zmien, poskytovanie obslužných služieb pri kultúrnych a iných spoločenských podujatiach
</t>
  </si>
  <si>
    <t>Anna Šamajová</t>
  </si>
  <si>
    <t>06/2016</t>
  </si>
  <si>
    <t>516/2021_RSP</t>
  </si>
  <si>
    <t>DvS &amp; services s.r.o.</t>
  </si>
  <si>
    <t>54075980</t>
  </si>
  <si>
    <t>908 51</t>
  </si>
  <si>
    <t>Hollého 857/32</t>
  </si>
  <si>
    <t>0910 911 936</t>
  </si>
  <si>
    <t>dvsandservices@gmail.com</t>
  </si>
  <si>
    <t>Informatívne testovanie, meranie a analýzy, 
skladovanie a pomocné činnosti v doprave, sprostredkovateľská činnosť v oblasti obchodu, služieb, výroby, reklamné a marketingové služby, prieskum trhu a verejnej mienky, prenájom hnuteľných vecí, organizovanie športových, kultúrnych a iných spoločenských podujatí, čistiace a upratovacie služby, vydavateľská činnosť, polygrafická výroba a knihárske práce, administratívne služby</t>
  </si>
  <si>
    <t xml:space="preserve">
Ing. Viliam Staník</t>
  </si>
  <si>
    <t>515/2021_RSP</t>
  </si>
  <si>
    <t>OBECNÝ PODNIK SLUŽIEB CHTELNICA, spol. s r.o.</t>
  </si>
  <si>
    <t>36231258</t>
  </si>
  <si>
    <t>nám. 1. Mája</t>
  </si>
  <si>
    <t>Chtelnica</t>
  </si>
  <si>
    <t>922 05</t>
  </si>
  <si>
    <t>nám. 1. Mája 495/52</t>
  </si>
  <si>
    <t>0905 516 428</t>
  </si>
  <si>
    <t>podnik.sluzieb@gmail.com</t>
  </si>
  <si>
    <t>Upratovacie a čistiace práce, služba obyvateľstvu - údržba miestnych komunikácií, maloobchod s tovarom v rozsahu voľnej živnosti, veľkoobchod s tovarom v rozsahu voľnej živnosti, prenájom lešenia, strojov a zariadení bez obslužného personálu, 
vykonávanie jednoduchých stavieb a poddodávok k nim, rekonštrukcie uvedených stavieb, podnikanie v oblasti nakladania s odpadmi, 
prevádzkovanie verejnej kanalizácie pre kategóriu K-1</t>
  </si>
  <si>
    <t>Peter Prvý</t>
  </si>
  <si>
    <t>11/2010</t>
  </si>
  <si>
    <t>517/2021_RSP</t>
  </si>
  <si>
    <t>Haspo-tex, s.r.o., r.s.p.</t>
  </si>
  <si>
    <t>47133341</t>
  </si>
  <si>
    <t>Ďumbierska</t>
  </si>
  <si>
    <t>Rampová 6</t>
  </si>
  <si>
    <t>0905 488 162</t>
  </si>
  <si>
    <t>haspo-tex@outlook.com</t>
  </si>
  <si>
    <t>Vypracovanie a aktualizácia plánu ochrany obyvateľstva, vypracovanie a aktualizácia plánu ochrany zamestnancov a osôb prevzatých do starostlivosti, vzdelávacia činnosť na úseku civilnej ochrany obyvateľstva, technik požiarnej ochrany, kontrola, opravy a plnenie hasiacich prístrojov, kontrola a opravy požiarnych vodovodov, kontrola, opravy a montáž požiarnych uzáverov - dverí, výchova a vzdelávanie v oblasti ochrany práce mimo banskej činnosti v rozsahu: - výchova a vzdelávanie bezpečnostných technikov - výchova a vzdelávanie zamestnancov a vedúcich zamestnancov - výchova a vzdelávanie osôb na obsluhu motorových vozíkov</t>
  </si>
  <si>
    <t>Anna Richterová</t>
  </si>
  <si>
    <t>12/2015</t>
  </si>
  <si>
    <t>518/2021_RSP</t>
  </si>
  <si>
    <t>Oxygeno s. r. o.</t>
  </si>
  <si>
    <t>54117941</t>
  </si>
  <si>
    <t>Radlinského</t>
  </si>
  <si>
    <t xml:space="preserve">Radlinského 1616/4
J.M.Hurbana 31 </t>
  </si>
  <si>
    <t>Piešťany
Prievidza</t>
  </si>
  <si>
    <t>921 01
971 01</t>
  </si>
  <si>
    <t>0915 693 816</t>
  </si>
  <si>
    <t>info@oxygeno.sk</t>
  </si>
  <si>
    <t>Kúpa tovaru na účely jeho predaja konečnému spotrebiteľovi (maloobchod) alebo iným prevádzkovateľom živnosti (veľkoobchod), sprostredkovateľská činnosť v oblasti obchodu, služieb, výroby, prevádzkovanie športových zariadení a zariadení slúžiacich na regeneráciu a rekondíciu</t>
  </si>
  <si>
    <t>Dariusz Wlodarczyk</t>
  </si>
  <si>
    <t>10/2021</t>
  </si>
  <si>
    <t>519/2021_RSP</t>
  </si>
  <si>
    <t>JUEM,n. o.</t>
  </si>
  <si>
    <t>54035261</t>
  </si>
  <si>
    <t>Revišné</t>
  </si>
  <si>
    <t>Veličná</t>
  </si>
  <si>
    <t>027 54</t>
  </si>
  <si>
    <t>Revišné 288</t>
  </si>
  <si>
    <t>0901 788 723</t>
  </si>
  <si>
    <t>jurcikova@centrum.sk</t>
  </si>
  <si>
    <t>Poskytovanie služieb osobného charakteru, čistiace a upratovacie služby, administratívne služby, vedenie účtovníctva, vykonávanie mimoškolskej vzdelávacej činnosti, skladovanie a pomocné činnosti v doprave, poskytovanie služieb v poľnohospodársve a záhradníctve, výroba jednoduchých výrobkov z dreva, korku, slamy, prútia a ich úprava, oprava a údržba</t>
  </si>
  <si>
    <t>Natália Jurčíková</t>
  </si>
  <si>
    <t>524/2022_RSP</t>
  </si>
  <si>
    <t>AreKont, s. r. o.</t>
  </si>
  <si>
    <t>46560254</t>
  </si>
  <si>
    <t>Gen. M. R. Štefánika</t>
  </si>
  <si>
    <t>Gen. M. R. Štefánika 372/9</t>
  </si>
  <si>
    <t>0915 863 688</t>
  </si>
  <si>
    <t>arekont@arekont.sk</t>
  </si>
  <si>
    <t>Kúpa tovaru na účely jeho predaja konečnému spotrebiteľovi (maloobchod) alebo iným prevádzkovateľom živností (veľkoobchod), sprostredkovateľská činnosť v oblasti obchodu, sprostredkovateľská činnosť v oblasti služieb, vedenie účtovníctva, administratívne služby, služby súvisiace s počítačovým spracovaním údajov, činnosť podnikateľských, organizačných a ekonomických poradcov, reklamné a marketingové služby</t>
  </si>
  <si>
    <t xml:space="preserve">1/ Lena Gunárová 
2/ Andrea Peťovská </t>
  </si>
  <si>
    <t>02/2012
02/2012</t>
  </si>
  <si>
    <t>527/2022_RSP</t>
  </si>
  <si>
    <t>DANERS s. r. o.</t>
  </si>
  <si>
    <t>53463340</t>
  </si>
  <si>
    <t>Pucov 166</t>
  </si>
  <si>
    <t>Pucov</t>
  </si>
  <si>
    <t>026 01</t>
  </si>
  <si>
    <t>0907 346 868</t>
  </si>
  <si>
    <t>danerssro@gmail.com</t>
  </si>
  <si>
    <t>Poskytovanie služieb súvisiacich so starostlivosťou o zvieratá, poskytovanie služieb v poľnohospodárstve a záhradníctve, poskytovanie služieb v lesníctve a poľovníctve, úprava nerastov, dobývanie rašeliny a bahna a ich úprava, opracovanie drevnej hmoty a výroba komponentov z dreva, výroba jednoduchých výrobkov z dreva, korku, slamy, prútia a ich úprava, oprava a údržba</t>
  </si>
  <si>
    <t xml:space="preserve">Bc. Renáta Suroviaková </t>
  </si>
  <si>
    <t>525/2022_RSP</t>
  </si>
  <si>
    <t>ekoposs+ s.r.o.</t>
  </si>
  <si>
    <t>51104008</t>
  </si>
  <si>
    <t>Sadová 3/A</t>
  </si>
  <si>
    <t>0905 901 757</t>
  </si>
  <si>
    <t xml:space="preserve">lucia@ekopossplus.sk
vladimir@ekopossplus.sk </t>
  </si>
  <si>
    <t>Činnosť podnikateľských, organizačných a ekonomických poradcov, vedenie účtovníctva, výroba bižutérie a suvenírov, výroba hudobných nástrojov, výroba hračiek a hier, výroba metiel, kief a maliarskeho náradia, výroba sviečok a tieniacej techniky, skladovanie a pomocné činnosti v doprave, prevádzkovanie úschovní, vydavateľská činnosť, polygrafická výroba a knihárske práce</t>
  </si>
  <si>
    <t>Ing. Lucia Sandtner , PhD.</t>
  </si>
  <si>
    <t>522/2022_RSP</t>
  </si>
  <si>
    <t>KreaTivO, s. r. o.</t>
  </si>
  <si>
    <t>50397206</t>
  </si>
  <si>
    <t>kreativotn@gmail.com</t>
  </si>
  <si>
    <t>Sprostredkovateľská činnosť v oblasti obchodu, sprostredkovateľská činnosť v oblasti služieb, vykonávanie mimoškolskej vzdelávacej činnosti, organizovanie športových, kultúrnych a iných spoločenských podujatí, poskytovanie služieb osobného charakteru a pre osobnú hygienu, reklamné a marketingové služby, baliace činnosti, manipulácia s tovarom, čistiace a upratovacie služby, dokončovacie stavebné práce pri realizácii exteriérov a interiérov</t>
  </si>
  <si>
    <t>1/ Miriam Michalková
2/ Emanuel Michalka 
3/ Andrea Peťovská 
4/ Dušan Peťovský</t>
  </si>
  <si>
    <t>1/ konateľka
2/ konateľ
3/ konateľka
4/ konateľ</t>
  </si>
  <si>
    <t>06/2016
08/2016
08/2016
08/2016</t>
  </si>
  <si>
    <t>528/2022_RSP</t>
  </si>
  <si>
    <t>KVK design s. r. o.</t>
  </si>
  <si>
    <t>54143870</t>
  </si>
  <si>
    <t>Jilemnického</t>
  </si>
  <si>
    <t>Hnúšťa</t>
  </si>
  <si>
    <t>981 01</t>
  </si>
  <si>
    <t>Jilemnického 321/12</t>
  </si>
  <si>
    <t>0950 525 098</t>
  </si>
  <si>
    <t>luckakrajci@gmail.com</t>
  </si>
  <si>
    <t>Výroba a opracovanie jednoduchých výrobkov z kovu, výroba jednoduchých výrobkov z dreva, korku, slamy, prútia a ich úprava, oprava a údržba, služby požičovní, opracovanie drevnej hmoty a výroba komponentov z dreva, uskutočňovanie stavieb a ich zmien,  prípravné práce k realizácii stavby, prenájom nehnuteľností spojený s poskytovaním iných než základných služieb spojených s prenájmom</t>
  </si>
  <si>
    <t xml:space="preserve">Lucia Valent </t>
  </si>
  <si>
    <t>520/2022_RSP</t>
  </si>
  <si>
    <t>Localhand, s. r. o.</t>
  </si>
  <si>
    <t>54041252</t>
  </si>
  <si>
    <t>Železničiarska</t>
  </si>
  <si>
    <t>Z.Kodálya 767/33
Šafárikova 1522/42
Štefánikova 94/4</t>
  </si>
  <si>
    <t>Galanta
Galanta
Trnava</t>
  </si>
  <si>
    <t>924 01
924 01
917 01</t>
  </si>
  <si>
    <t>+420 721 240 211</t>
  </si>
  <si>
    <t>info@localhand.eu</t>
  </si>
  <si>
    <t xml:space="preserve">Textilná výroba, odevná výroba, sprostredkovateľská činnosť v oblasti obchodu, služieb, výroby, čistiace a upratovacie služby, dizajnérske činnosti, fotografické služby, nákladná cestná doprava vykonávaná vozidlami s celkovou hmotnosťou do 3,5t vrátane prípojného vozidla, prenájom hnuteľných vecí, administratívne služby </t>
  </si>
  <si>
    <t xml:space="preserve">Peter Šípoš </t>
  </si>
  <si>
    <t>523/2022_RSP</t>
  </si>
  <si>
    <t>MODUM s. r. o.</t>
  </si>
  <si>
    <t>46611711</t>
  </si>
  <si>
    <t>T. G. Masaryka</t>
  </si>
  <si>
    <t>Trenčianske Teplice</t>
  </si>
  <si>
    <t>914 51</t>
  </si>
  <si>
    <t>M. R. Štefánika 379/19</t>
  </si>
  <si>
    <t>0918 524 948</t>
  </si>
  <si>
    <t>zuzanakriva@centrum.sk</t>
  </si>
  <si>
    <t xml:space="preserve">Poskytovanie služieb rýchleho občerstvenia v spojení s predajom na priamu konzumáciu, kúpa tovaru na účely jeho predaja konečnému spotrebiteľovi /maloobchod/ alebo iným prevádzkovateľom živnosti /veľkoobchod/, sprostredkovateľská činnosť v oblasti výroby, sprostredkovateľská činnosť v oblasti obchodu, sprostredkovateľská činnosť v oblasti služieb, reklamné a marketingové služby, administratívne služby </t>
  </si>
  <si>
    <t>Ing. Štefan Krivý</t>
  </si>
  <si>
    <t>03/2012</t>
  </si>
  <si>
    <t>521/2022_RSP</t>
  </si>
  <si>
    <t>Obecný podnik Korňa, s.r.o.</t>
  </si>
  <si>
    <t>54143161</t>
  </si>
  <si>
    <t>Vyšná Korňa</t>
  </si>
  <si>
    <t>Korňa</t>
  </si>
  <si>
    <t>023 21</t>
  </si>
  <si>
    <t>Vyšná Korňa 517</t>
  </si>
  <si>
    <t xml:space="preserve">023 21 </t>
  </si>
  <si>
    <t>0908 292 405</t>
  </si>
  <si>
    <t>obecnypodnik@korna.sk</t>
  </si>
  <si>
    <t>Výroba bižutérie a suvenírov, výroba jednoduchých výrobkov z dreva, korku, slamy prútia a ich úprava, oprava a údržba, opracovanie drevnej hmoty a výroba komponentov z dreva, poskytovanie služieb osobného charakteru v rozsahu: poskytovanie služieb pre rodinu a domácnosť, prevádzkovanie verejných WC, poskytovanie služieb v poľnohospodárstve a v záhradníctve, dokončovacie stavebné práce pri realizácii exteriérov a interiérov, prípravné práce k realizácii stavby</t>
  </si>
  <si>
    <t>Ing. Marianna Bebčáková</t>
  </si>
  <si>
    <t>526/2022_RSP</t>
  </si>
  <si>
    <t>Osiris Development 1 s. r. o.</t>
  </si>
  <si>
    <t>54241791</t>
  </si>
  <si>
    <t>Uhorská Ves</t>
  </si>
  <si>
    <t>032 03</t>
  </si>
  <si>
    <t xml:space="preserve">Uhorská Ves 303 </t>
  </si>
  <si>
    <t xml:space="preserve">032 03 </t>
  </si>
  <si>
    <t>0903 422 237</t>
  </si>
  <si>
    <t>vlado.burcik@gmail.com</t>
  </si>
  <si>
    <t>Sprostredkovateľská činnosť v oblasti obchodu, služieb, výroby, prípravné práce k realizácii stavby, prenájom hnuteľných vecí, čistiace a upratovacie služby, dokončovacie stavebné práce pri realizácii exteriérov a interiérov, dizajnérske činnosti, fotografické služby, administratívne služby, uskutočňovanie stavieb a ich zmien, prenájom nehnuteľností spojený s poskytovaním iných než základných služieb spojených s prenájmom</t>
  </si>
  <si>
    <t xml:space="preserve">Ing. Vladimír Burčík </t>
  </si>
  <si>
    <t>12/2021</t>
  </si>
  <si>
    <t>529/2022_RSP</t>
  </si>
  <si>
    <t>Obecný podnik Červenica s. r. o.</t>
  </si>
  <si>
    <t>53502159</t>
  </si>
  <si>
    <t>Červenica</t>
  </si>
  <si>
    <t>082 07</t>
  </si>
  <si>
    <t>Červenica 41</t>
  </si>
  <si>
    <t xml:space="preserve">082 07 </t>
  </si>
  <si>
    <t>0905 668 567</t>
  </si>
  <si>
    <t>opcervenica@gmail.com</t>
  </si>
  <si>
    <t>Sprostredkovateľská činnosť v oblasti obchodu, služieb, výroby, administratívne služby, poskytovanie služieb v poľnohospodárstve a záhradníctve, poskytovanie služieb v lesníctve a poľovníctve, počítačové služby a služby súvisiace s počítačovým spracovaním údajov, vykonávanie mimoškolskej vzdelávacej činnosti, výroba potravinárskych výrobkov, organizovanie športových, kultúrnych a iných spoločenských podujatí, opracovanie drevnej hmoty a výroba komponentov z dreva</t>
  </si>
  <si>
    <t xml:space="preserve">Ing. Vladimír Jenčurák </t>
  </si>
  <si>
    <t>530/2022_RSP</t>
  </si>
  <si>
    <t>Budai Mont s.r.o.</t>
  </si>
  <si>
    <t>53631056</t>
  </si>
  <si>
    <t>Námestie Hrdinov</t>
  </si>
  <si>
    <t>Námestie Hrdinov 797/18</t>
  </si>
  <si>
    <t xml:space="preserve"> 991 28</t>
  </si>
  <si>
    <t>0917 860 133</t>
  </si>
  <si>
    <t>budaimontsro@gmail.com</t>
  </si>
  <si>
    <t>Kúpa tovaru na účely jeho predaja konečnému spotrebiteľovi (maloobchod) alebo iným prevádzkovateľom živnosti (veľkoobchod), sprostredkovateľská činnosť v oblasti obchodu, služieb, výroby, prenájom hnuteľných vecí, prenájom nehnuteľností spojený s poskytovaním iných než základných služieb spojených s prenájmom, uskutočňovanie stavieb a ich zmien, prípravné práce k realizácií stavby, dokončovacie stavebné práce pri realizácií exteriérov a interiérov, poskytovanie služieb osobného charakteru</t>
  </si>
  <si>
    <t>Ján Budai</t>
  </si>
  <si>
    <t>532/2022_RSP</t>
  </si>
  <si>
    <t>DC S láskou s.r.o.</t>
  </si>
  <si>
    <t>53593162</t>
  </si>
  <si>
    <t>Ondavská</t>
  </si>
  <si>
    <t>Zuzkin Park</t>
  </si>
  <si>
    <t>0907 442 737</t>
  </si>
  <si>
    <t>dcslaskou@gmail.com</t>
  </si>
  <si>
    <t xml:space="preserve">Čistiace a upratovacie služby, administratívne služby, organizovanie športových, kultúrnych a iných spoločenských podujatí, výroba hračiek a hier, vykonávanie mimoškolskej vzdelávacej činnosti </t>
  </si>
  <si>
    <t>Mgr. Mária Tomaszová</t>
  </si>
  <si>
    <t>531/2022_RSP</t>
  </si>
  <si>
    <t>Technické služby VK s.r.o., r.s.p.</t>
  </si>
  <si>
    <t>54134421</t>
  </si>
  <si>
    <t>Veľké Kosihy</t>
  </si>
  <si>
    <t>946 21</t>
  </si>
  <si>
    <t>Hlavná 365</t>
  </si>
  <si>
    <t>0905 825 283</t>
  </si>
  <si>
    <t>ts@velkekosihy.sk</t>
  </si>
  <si>
    <t>Poskytovanie služieb v poľnohospodárstve a záhradníctve, správa a údržba bytového a nebytového fondu v rozsahu voľných živností, podnikanie v oblasti nakladania s iným ako nebezpečným odpadom, poskytovanie služieb osobného charakteru, prenájom nehnuteľností spojený s poskytovaním iných než základných služieb spojených s prenájmom, poskytovanie služieb súvisiacich so starostlivosťou o zvieratá, diagnostika kanalizačných potrubí a čistenie kanalizačných systémov, uskutočňovanie stavieb a ich zmien</t>
  </si>
  <si>
    <t>Mgr. László Szendi</t>
  </si>
  <si>
    <t>534/2022_RSP</t>
  </si>
  <si>
    <t>Intepo s.r.o., r. s. p.</t>
  </si>
  <si>
    <t>54059097</t>
  </si>
  <si>
    <t>Vyšehradská</t>
  </si>
  <si>
    <t>851 06</t>
  </si>
  <si>
    <t xml:space="preserve">Vyšehradská 3732/12 </t>
  </si>
  <si>
    <t>0911 767 009</t>
  </si>
  <si>
    <t>vlastacermak78@gmail.com</t>
  </si>
  <si>
    <t>Prípravné práce k realizácii stavby, dokončovacie stavebné práce pri realizácii exteriérov a interiérov, sprostredkovateľská činnosť v oblasti obchodu, služieb, výroby, nákladná cestná doprava vykonávaná vozidlami s celkovou hmotnosťou do 3,5t vrátane prípojného vozidla, sťahovacie služby, počítačové služby a služby súvisiace s počítačovým spracovaním údajov, faktoring a forfaiting, prevádzkovanie športových zariadení a zariadení slúžiacich na regeneráciu a rekondíciu</t>
  </si>
  <si>
    <t xml:space="preserve">Vlasta Čermák </t>
  </si>
  <si>
    <t>535/2022_RSP</t>
  </si>
  <si>
    <t>Obecný podnik Nižná Slaná, s. r. o.</t>
  </si>
  <si>
    <t>53805402</t>
  </si>
  <si>
    <t>Nižná Slaná</t>
  </si>
  <si>
    <t>049 23</t>
  </si>
  <si>
    <t>Námestie SNP 54</t>
  </si>
  <si>
    <t>0918 837 818</t>
  </si>
  <si>
    <t>obecnypodnik.niznaslana@gmail.com</t>
  </si>
  <si>
    <t xml:space="preserve">Výroba nekovových minerálnych výrobkov a výrobkov z betónu, sadry a cementu, prípravné práce k realizácii stavby, dokončovacie stavebné práce pri realizácii exteriérov a interiérov, správa trhoviska, tržnice, príležitostného trhu, prenájom hnuteľných vecí, čistiace a upratovacie služby, </t>
  </si>
  <si>
    <t>Tibor Jerga</t>
  </si>
  <si>
    <t>536/2022_RSP</t>
  </si>
  <si>
    <t>skula s. r. o.</t>
  </si>
  <si>
    <t>54200695</t>
  </si>
  <si>
    <t>Sasinkova</t>
  </si>
  <si>
    <t>Staničná 1062/16</t>
  </si>
  <si>
    <t>0914 276 093</t>
  </si>
  <si>
    <t>skulasro@gmail.com</t>
  </si>
  <si>
    <t>Čistiace a upratovacie služby, poskytovanie služieb v poľnohospodárstve a záhradníctve, výroba potravinárskych výrobkov, výroba nápojov, textilná výroba, odevná výroba, spracovanie kože, výroba chemikálií, chemických vlákien, plastov, kaučuku a prípravkov z týchto materiálov, výroba bižutérie a suvenírov, výroba hračiek a hier, uskutočňovanie stavieb a ich zmien, prípravné práce k realizácii stavby</t>
  </si>
  <si>
    <t>Tomáš Trúnek</t>
  </si>
  <si>
    <t>533/2022_RSP</t>
  </si>
  <si>
    <t>Sociálny podnik Malčice, s.r.o.</t>
  </si>
  <si>
    <t>54178231</t>
  </si>
  <si>
    <t>Malčice</t>
  </si>
  <si>
    <t>072 06</t>
  </si>
  <si>
    <t>Malčice 176</t>
  </si>
  <si>
    <t>0908 338 839</t>
  </si>
  <si>
    <t>socialnypodnikmalcice@gmail.com</t>
  </si>
  <si>
    <t>Poskytovanie služieb v poľnohospodárstve a záhradníctve, poskytovanie služieb v lesníctve a v poľovníctve, odevná výroba, textilná výroba, výroba jednoduchých výrobkov z dreva, korku, slamy, prútia a ich úprava, oprava a údržba, výroba výrobkov z gumy a výrobkov z plastov, výroba a opracovanie jednoduchých výrobkov z kovu, výroba bižutérie a suvenírov, výroba metiel, kief a maliarskeho náradia</t>
  </si>
  <si>
    <t>Mgr. Kamila Paľovčíková</t>
  </si>
  <si>
    <t>537/2022_RSP</t>
  </si>
  <si>
    <t>Fair Facility SK s.r.o.</t>
  </si>
  <si>
    <t>50529561</t>
  </si>
  <si>
    <t>T.G.Masaryka</t>
  </si>
  <si>
    <t>T.G.Masaryka 6</t>
  </si>
  <si>
    <t>0905 783 053</t>
  </si>
  <si>
    <t>info@fairfacility.sk</t>
  </si>
  <si>
    <t xml:space="preserve">Podnikanie v oblasti nakladania s iným ako nebezpečným odpadom, uskutočňovanie stavieb a ich zmien, prípravné práce k realizácii stavby, dokončovacie stavebné práce pri realizácii exteriérov a interiérov, Sprostredkovateľská činnosť v oblasti obchodu, prevádzkovanie bezpečnostnej služby podľa § 2 ods. 1 písm. a) zákona č. 473/2005 Z.z. o poskytovaní služieb v oblasti súkromnej bezpečnosti a o zmene a doplnení niektorých zákonov v znení neskorších predpisov v rozsahu: strážna služba - § 3: a) ochrana majetku na verejne prístupnom mieste, b) ochrana majetku na inom, než verejne prístupnom mieste, c) ochrana osoby d) ochrana majetku a osoby pri preprave, e) ochrana prepravy majetku a osoby, f) zabezpečovanie poriadku na mieste zhromažďovania osôb, g) prevádzkovanie zabezpečovacieho systému alebo poplachového systému, prevádzkovanie ich častí, vyhodnocovanie narušenia chráneného objektu alebo chráneného miesta (ďalej len „prevádzkovanie zabezpečovacieho systému alebo poplachového systému“), h) vypracúvanie plánu ochrany alebo i) monitorovanie činnosti osoby v uzavretom priestore alebo na uzavretom mieste. </t>
  </si>
  <si>
    <t>Ing. Norbert Matyšek</t>
  </si>
  <si>
    <t>538/2022_RSP</t>
  </si>
  <si>
    <t>DRUMAS AGRO s.r.o.</t>
  </si>
  <si>
    <t>53692691</t>
  </si>
  <si>
    <t>Lučenská</t>
  </si>
  <si>
    <t>Lučenská 1156</t>
  </si>
  <si>
    <t>0911 509 969</t>
  </si>
  <si>
    <t>drugdova.e@gmail.com</t>
  </si>
  <si>
    <t xml:space="preserve">Poľnohospodárstvo a lesníctvo včítane predaja nespracovaných poľnohospodárskych a lesných výrobkov za účelom spracovania alebo ďalšieho predaja, výroba potravinárskych výrobkov, poskytovanie služieb v poľnohospodárstve a záhradníctve, poskytovanie služieb súvisiacich so starostlivosťou o zvieratá, poskytovanie služieb v lesníctve a poľovníctve, uskutočňovanie stavieb a ich zmien, prípravné práce k realizácii stavby, dokončovacie stavebné práce pri realizácii exteriérov a interiérov </t>
  </si>
  <si>
    <t xml:space="preserve">1/ Eva Drugdová
2/ Ján Drugda </t>
  </si>
  <si>
    <t>539/2022_RSP</t>
  </si>
  <si>
    <t>La casa, s. r. o.</t>
  </si>
  <si>
    <t>36801151</t>
  </si>
  <si>
    <t>Ambra Pietra</t>
  </si>
  <si>
    <t>Ambra Pietra 10645/19</t>
  </si>
  <si>
    <t xml:space="preserve"> 036 01</t>
  </si>
  <si>
    <t>0903 813 815</t>
  </si>
  <si>
    <t>office@lacasasro.sk</t>
  </si>
  <si>
    <t xml:space="preserve">Čistenie budov, údržba verejných priestorov v rozsahu voľných živností, organizovanie kurzov a školení, administratívne činnosti, veľkoobchod v rozsahu voľnej živnosti, maloobchod v rozsahu voľnej živnosti, sprostredkovateľská činnosť v rozsahu voľnej živnosti, technicko-organizačné zabezpečenie kultúrnych a spoločenských podujatí, reklamná a propagačná činnosť, maliarske a natieračské práce, mimoškolské vzdelávanie a mimoškolská výchova v rozsahu voľných živností  </t>
  </si>
  <si>
    <t>Mgr. Jana Froľová</t>
  </si>
  <si>
    <t>07/2007</t>
  </si>
  <si>
    <t>540/2022_RSP</t>
  </si>
  <si>
    <t>M and F s. r. o.</t>
  </si>
  <si>
    <t>52732461</t>
  </si>
  <si>
    <t>Považská</t>
  </si>
  <si>
    <t>Južná trieda 125</t>
  </si>
  <si>
    <t>0907 429 328</t>
  </si>
  <si>
    <t>info@tvoy.sk</t>
  </si>
  <si>
    <t xml:space="preserve">Kúpa tovaru na účely jeho predaja konečnému spotrebiteľovi (maloobchod) alebo iným prevádzkovateľom živnosti (veľkoobchod), sprostredkovateľská činnosť v oblasti obchodu, služieb, výroby, výroba potravinárskych výrobkov, výroba nápojov, činnosť podnikateľských, organizačných a ekonomických poradcov, organizovanie športových, kultúrnych a iných spoločenských podujatí, poskytovanie obslužných služieb pri kultúrnych a iných spoločenských podujatiach  </t>
  </si>
  <si>
    <t xml:space="preserve">Ing. Martin Bogdaň </t>
  </si>
  <si>
    <t>542/2022_RSP</t>
  </si>
  <si>
    <t>Sociálny podnik Kalná s.r.o., r.s.p.</t>
  </si>
  <si>
    <t>36541940</t>
  </si>
  <si>
    <t>Červenej armády 13/10</t>
  </si>
  <si>
    <t>0948 266 970</t>
  </si>
  <si>
    <t>gonda@kalna.eu</t>
  </si>
  <si>
    <t>Prevádzkovanie technickej služby podľa § 7 ods. 1 zákona č. 473/2005 Z. z. v rozsahu projektovanie, montáž, údržba, revízia alebo oprava zabezpečovacích systémov alebo poplachových systémov a systémov a zariadení umožňujúcich sledovanie pohybu a konania osoby v chránenom objekte, na chránenom mieste alebo v ich okolí, čistenie a zimná údržba komunikácií, maloobchod v rozsahu voľných živností, šírenie nezmenených televíznych programov káblovým rozvodom, zabezpečovanie služieb potrebných na prevádzku objektov, zariadení a budov, prenájom nehnuteľností spojený s poskytovaním iných než základných služieb v rámci voľnej živnosti</t>
  </si>
  <si>
    <t>Jozef Gonda</t>
  </si>
  <si>
    <t>04/2017</t>
  </si>
  <si>
    <t>543/2022_RSP</t>
  </si>
  <si>
    <t>MATADEX - SK s.r.o.</t>
  </si>
  <si>
    <t>53470893</t>
  </si>
  <si>
    <t>Košická</t>
  </si>
  <si>
    <t>Štefániková 18</t>
  </si>
  <si>
    <t>0915 939 216</t>
  </si>
  <si>
    <t>adammatej.sk@gmail.com</t>
  </si>
  <si>
    <t>Uskutočňovanie stavieb a ich zmien, sprostredkovateľská činnosť v oblasti obchodu, služieb, výroby, reklamné a marketingové služby, prieskum trhu a verejnej mienky, administratívne služby, činnosť podnikateľských, organizačných a ekonomických poradcov, vedenie účtovníctva, nákladná cestná doprava vykonávaná vozidlami s celkovou hmotnosťou do 3,5 t vrátane prípojného vozidla, Čistiace a upratovacie služby</t>
  </si>
  <si>
    <t>Mgr. Matej Adam</t>
  </si>
  <si>
    <t>544/2022_RSP</t>
  </si>
  <si>
    <t>RECIPROCITY,s.r.o.</t>
  </si>
  <si>
    <t>54139813</t>
  </si>
  <si>
    <t>Podlavická cesta</t>
  </si>
  <si>
    <t>974 09</t>
  </si>
  <si>
    <t xml:space="preserve">Podlavická cesta 37 </t>
  </si>
  <si>
    <t xml:space="preserve">974 09 </t>
  </si>
  <si>
    <t>0910 496 060</t>
  </si>
  <si>
    <t>reciprocitybb@gmail.com</t>
  </si>
  <si>
    <t>Výroba potravinárskych výrobkov, sprostredkovateľská činnosť v oblasti obchodu, služieb, výroby, čistiace a upratovacie služby, poskytovanie služieb osobného charakteru, výroba kŕmnych zmesí, uskutočňovanie stavieb a ich zmien, prípravné práce k realizácii stavby, dokončovacie stavebné práce pri realizácii exteriérov a interiérov, prevádzka malých plavidiel</t>
  </si>
  <si>
    <t>Peter Kmeť</t>
  </si>
  <si>
    <t>541/2022_RSP</t>
  </si>
  <si>
    <t>Slovenský integračný podnik, o. z.</t>
  </si>
  <si>
    <t>50646117</t>
  </si>
  <si>
    <t>Martinčekova</t>
  </si>
  <si>
    <t>Bratislava-Ružinov</t>
  </si>
  <si>
    <t>821 09</t>
  </si>
  <si>
    <t>Nám 1. mája 2</t>
  </si>
  <si>
    <t>811 06</t>
  </si>
  <si>
    <t>0907 765 568</t>
  </si>
  <si>
    <t>jex@royalclub.sk</t>
  </si>
  <si>
    <t xml:space="preserve">Kúpa tovaru na účely jeho predaja konečnému spotrebiteľovi (maloobchod) alebo iným prevádzkovateľom živnosti (veľkoobchod), vykonávanie mimoškolskej vzdelávacej činnosti, organizovanie športových, kultúrnych a iných spoločenských podujatí, </t>
  </si>
  <si>
    <t>Mgr. Ján Jex</t>
  </si>
  <si>
    <t>545/2022_RSP</t>
  </si>
  <si>
    <t>T-Tatra s. r. o.</t>
  </si>
  <si>
    <t>52450147</t>
  </si>
  <si>
    <t>Kúpeľná</t>
  </si>
  <si>
    <t>053 04</t>
  </si>
  <si>
    <t>Klčov 129</t>
  </si>
  <si>
    <t>Klčov</t>
  </si>
  <si>
    <t>0902 755 896</t>
  </si>
  <si>
    <t>shop@t-tatra.com</t>
  </si>
  <si>
    <t>Výroba jednoduchých výrobkov z dreva, korku, slamy, prútia a ich úprava, oprava a údržba, odevná výroba, kúpa tovaru na účely jeho predaja konečnému spotrebiteľovi (maloobchod) alebo iným prevádzkovateľom živnosti (veľkoobchod), sprostredkovateľská činnosť v oblasti obchodu, služieb, výroby, počítačové služby a služby súvisiace s počítačovým spracovaním údajov, reklamné a marketingové služby, prieskum trhu a verejnej mienky, vykonávanie mimoškolskej vzdelávacej činnosti, nákladná cestná doprava vykonávaná vozidlami s celkovou hmotnosťou do 3,5 t vrátane prípojného vozidla</t>
  </si>
  <si>
    <t>Ing. Marián Tirpák</t>
  </si>
  <si>
    <t>547/2022_RSP</t>
  </si>
  <si>
    <t>Annamária Šlosárová</t>
  </si>
  <si>
    <t>50904230</t>
  </si>
  <si>
    <t>Ostrovná ulica</t>
  </si>
  <si>
    <t>Branč</t>
  </si>
  <si>
    <t>951 13</t>
  </si>
  <si>
    <t>Nitrianska 511</t>
  </si>
  <si>
    <t>0944 973 052</t>
  </si>
  <si>
    <t>filip1112.slosar45@gmail.com</t>
  </si>
  <si>
    <t>Poskytovanie služieb rýchleho občerstvenia v spojení s predajom na priamu konzumáciu</t>
  </si>
  <si>
    <t>546/2022_RSP</t>
  </si>
  <si>
    <t>TATRAPOL, s.r.o.</t>
  </si>
  <si>
    <t>31637922</t>
  </si>
  <si>
    <t>Nemcovej</t>
  </si>
  <si>
    <t>Nemcovej 30</t>
  </si>
  <si>
    <t xml:space="preserve"> 040 01 </t>
  </si>
  <si>
    <t>0905 574 018
055/670 72 04</t>
  </si>
  <si>
    <t>tatrapol@tatrapol.sk</t>
  </si>
  <si>
    <t>Strážna služba v rozsahu podľa § 3 písm. a) až i) zákona o súkromnej bezpečnosti č. 473/2005 Z.z., poskytovanie služieb informátora, administratívne služby, čistiace a upratovacie služby, kuriérske služby, nákladná cestná doprava vykonávaná vozidlami s celkovou hmotnosťou do 3,5 t vrátane prípojného vozidla, správa a údržba bytového a nebytového fondu v rozsahu voľných živností, technická služba v rozsahu podľa §7 zákona o súkromnej bezpečnosti č. 473/2005 Z. z. t.j. projektovanie, montáž, údržba, revízia alebo oprava zabezpečovacích systémov alebo poplachových systémov a systémov a zariadení umožňujúcich sledovanie pohybu a konania osoby v chránenom objekte, na chránenom mieste alebo v ich okolí</t>
  </si>
  <si>
    <t xml:space="preserve">Ing. Rastislav Sosa </t>
  </si>
  <si>
    <t>03/2016</t>
  </si>
  <si>
    <t>549/2022_RSP</t>
  </si>
  <si>
    <t>Bol raz jeden človek</t>
  </si>
  <si>
    <t>30868726</t>
  </si>
  <si>
    <t>Grösslingová</t>
  </si>
  <si>
    <t xml:space="preserve"> Bratislava-Staré Mesto</t>
  </si>
  <si>
    <t>811 09</t>
  </si>
  <si>
    <t>Grösslingová 2466/47</t>
  </si>
  <si>
    <t>0908 733 267</t>
  </si>
  <si>
    <t>ahoj@bolrazjedenclovek.sk</t>
  </si>
  <si>
    <t>Vydavateľská činnosť, polygrafická výroba a knihárske práce, počítačové služby a služby súvisiace s počítačovým spracovaním údajov, výroba hračiek a hier, výroba bižutérie a suvenírov, služby súvisiace s produkciou filmov, videozáznamov a zvukových nahrávok, vykonávanie mimoškolskej vzdelávacej činnosti, prenájom nehnuteľností spojený s poskytovaním iných než základných služieb spojených s prenájmom</t>
  </si>
  <si>
    <t>1/ Róbert Oreský
2/ Ing. Mgr. Helena Kusá</t>
  </si>
  <si>
    <t>predseda
podpredseda</t>
  </si>
  <si>
    <t>05/2018
05/2018</t>
  </si>
  <si>
    <t>548/2022_RSP</t>
  </si>
  <si>
    <t>Služby Obce Ďurčiná s.r.o.</t>
  </si>
  <si>
    <t>52900819</t>
  </si>
  <si>
    <t>Ďurčiná</t>
  </si>
  <si>
    <t>Ďurčiná 370</t>
  </si>
  <si>
    <t>0908 932 316</t>
  </si>
  <si>
    <t>starostka@obecdurcina.sk</t>
  </si>
  <si>
    <t>Podnikanie v oblasti nakladania s iným ako nebezpečným odpadom, diagnostika kanalizačných potrubí a čistenie kanalizačných systémov, prípravné práce k realizácii stavby, dokončovacie stavebné práce pri realizácii exteriérov a interiérov, sprostredkovateľská činnosť v oblasti obchodu, služieb, výroby, skladovanie a pomocné činnosti v doprave, prenájom nehnuteľností spojený s poskytovaním iných než základných služieb spojených s prenájmom, správa a údržba bytového a nebytového fondu v rozsahu voľných živností</t>
  </si>
  <si>
    <t>Mgr. Martina Bohušová</t>
  </si>
  <si>
    <t>552/2022_RSP</t>
  </si>
  <si>
    <t>Banícka kuchyňa, s.r.o.</t>
  </si>
  <si>
    <t>53919939</t>
  </si>
  <si>
    <t>Dobšinská</t>
  </si>
  <si>
    <t>Dobšinská 34</t>
  </si>
  <si>
    <t>0902 211 686</t>
  </si>
  <si>
    <t>banickakuchyna@gmail.com</t>
  </si>
  <si>
    <t>Poskytovanie služieb rýchleho občerstvenia v spojení s predajom na priamu konzumáciu, prevádzkovanie výdajne stravy, výroba potravinárskych výrobkov, výroba nápojov, kúpa tovaru na účely jeho predaja konečnému spotrebiteľovi (maloobchod), ubytovacie služby s poskytovaním prípravy a predaja jedál, nápojov a polotovarov ubytovaným hosťom v ubytovacích zariadeniach s kapacitou do 10 lôžok, pohostinská činnosť a výroba hotových jedál určených na priamu spotrebu mimo prevádzkových priestorov</t>
  </si>
  <si>
    <t xml:space="preserve">Ladislav Bakoš </t>
  </si>
  <si>
    <t>551/2022_RSP</t>
  </si>
  <si>
    <t>ORESTO s.r.o.</t>
  </si>
  <si>
    <t>53564278</t>
  </si>
  <si>
    <t>Teriakovská</t>
  </si>
  <si>
    <t xml:space="preserve">Teriakovská 3 </t>
  </si>
  <si>
    <t>0907 035 101</t>
  </si>
  <si>
    <t>evaglucha@gmail.com</t>
  </si>
  <si>
    <t>Uskutočňovanie stavieb a ich zmien, prípravné práce k realizácii stavby, dokončovacie stavebné práce pri realizácii exteriérov a interiérov, počítačové služby a služby súvisiace s počítačovým spracovaním údajov, činnosť podnikateľských, organizačných a ekonomických poradcov, vedenie účtovníctva, reklamné a marketingové služby, prieskum trhu a verejnej mienky, vykonávanie mimoškolskej vzdelávacej činnosti, prevádzkovanie kultúrnych, spoločenských a zábavných zariadení</t>
  </si>
  <si>
    <t>1/ Orest Gluchý
2/ Ing. Eva Gluchá</t>
  </si>
  <si>
    <t>550/2022_RSP</t>
  </si>
  <si>
    <t>Rádio Bojnice s.r.o.</t>
  </si>
  <si>
    <t>36348473</t>
  </si>
  <si>
    <t>Okrajová</t>
  </si>
  <si>
    <t>Okrajová 964/12</t>
  </si>
  <si>
    <t>0903 503 032</t>
  </si>
  <si>
    <t>sef@beta.sk</t>
  </si>
  <si>
    <t>Prevádzkovanie rozhlasového vysielania v SR, na základe licencie č. R/92/2005 zo dňa 06.12.2005 a licencie č. R/92/RZL/219/2005 zo dňa 06.12.2005 na frekvencii 93,9 Mhz a frekvencii 104,3 Mhz od 13.07.2006, rozmnožovanie náhradných nosičov záznamu zvuku za dodržiavania autorského zákona, vydavateľská činnosť, požičiavanie, distribúcia videa, organizovanie kultúrno-spoločenských podujatí, predaj na priamu konzumáciu nealkoholických a priemyselne vyrábaných mliečnych nápojov, koktailov, piva, vína a destilátov</t>
  </si>
  <si>
    <t>Ing. Štefan Kurušta</t>
  </si>
  <si>
    <t>553/2022_RSP</t>
  </si>
  <si>
    <t>Rozvoj Krížovej Vsi, s.r.o.</t>
  </si>
  <si>
    <t>51011255</t>
  </si>
  <si>
    <t>Krížová Ves</t>
  </si>
  <si>
    <t>059 01</t>
  </si>
  <si>
    <t>Krížová Ves 51</t>
  </si>
  <si>
    <t xml:space="preserve"> 059 01</t>
  </si>
  <si>
    <t>0918 528 716</t>
  </si>
  <si>
    <t>rozvoj.krizovej.vsi.s.r.o.@gmail.com</t>
  </si>
  <si>
    <t>Stolárstvo, sprostredkovateľská činnosť v oblasti obchodu, služieb, výroby, prípravné práce k realizácii stavby, uskutočňovanie stavieb a ich zmien, dokončovacie stavebné práce pri realizácii exteriérov a interiérov, opracovanie drevnej hmoty a výroba komponentov z dreva, výroba jednoduchých výrobkov z dreva, korku, slamy, prútia a ich úprava, oprava a údržba, organizovanie športových, kultúrnych a iných spoločenských podujatí, skladovanie a pomocné činnosti v doprave, sťahovacie služby</t>
  </si>
  <si>
    <t>Jozef Grivalský</t>
  </si>
  <si>
    <t>554/2022_RSP</t>
  </si>
  <si>
    <t>x pain clinic relax s. r. o.</t>
  </si>
  <si>
    <t>54218519</t>
  </si>
  <si>
    <t>J. Siváka</t>
  </si>
  <si>
    <t>J. Siváka 145/1</t>
  </si>
  <si>
    <t>0908 602 724</t>
  </si>
  <si>
    <t>miroferencik@hotmail.com</t>
  </si>
  <si>
    <t>Masérske služby, sprostredkovateľská činnosť v oblasti obchodu, služieb, výroby, poskytovanie obslužných služieb pri kultúrnych a iných spoločenských podujatiach, prenájom nehnuteľností spojený s poskytovaním iných než základných služieb spojených s prenájmom, výskum a vývoj v oblasti prírodných, technických, spoločenských a humanitných vied, reklamné a marketingové služby, prieskum trhu a verejnej mienky, vykonávanie mimoškolskej vzdelávacej činnosti</t>
  </si>
  <si>
    <t xml:space="preserve">MUDr. Miroslav Ferenčík , MBA </t>
  </si>
  <si>
    <t>558/2022_RSP</t>
  </si>
  <si>
    <t>Alžbeta Kónyová BeKo</t>
  </si>
  <si>
    <t>53974867</t>
  </si>
  <si>
    <t>Nová ulica</t>
  </si>
  <si>
    <t>Cintorínska 228
Nitrianska 511</t>
  </si>
  <si>
    <t>Branč
Branč</t>
  </si>
  <si>
    <t>951 13
951 13</t>
  </si>
  <si>
    <t>0940 543 129</t>
  </si>
  <si>
    <t>betka.slosarova@gmail.com</t>
  </si>
  <si>
    <t>Kúpa tovaru na účely jeho predaja konečnému spotrebiteľovi (maloobchod) alebo iným prevádzkovateľom živnosti (veľkoobchod), organizovanie športových, kultúrnych a iných spoločenských podujatí, prevádzkovanie kultúrnych, spoločenských a zábavných zariadení, prevádzkovanie športových zariadení a zariadení slúžiacich na regeneráciu a rekondíciu, reklamné a marketingové služby, prieskum trhu a verejnej mienky, výroba nápojov</t>
  </si>
  <si>
    <t>Alžbeta Kónyová</t>
  </si>
  <si>
    <t>555/2022_RSP</t>
  </si>
  <si>
    <t>BAKOV PRODUKT, s.r.o.</t>
  </si>
  <si>
    <t>53990765</t>
  </si>
  <si>
    <t>Tachty</t>
  </si>
  <si>
    <t>Nová Bašta</t>
  </si>
  <si>
    <t>980 34</t>
  </si>
  <si>
    <t>Tachty 226</t>
  </si>
  <si>
    <t>0918 440 001</t>
  </si>
  <si>
    <t>agrocompany@gmail.com</t>
  </si>
  <si>
    <t>Výroba potravinárskych výrobkov, kúpa tovaru na účely jeho predaja konečnému spotrebiteľovi (maloobchod) alebo iným prevádzkovateľom živnosti (veľkoobchod), sprostredkovateľská činnosť v oblasti obchodu, služieb, výroby</t>
  </si>
  <si>
    <t>Ing. Peter Molnár</t>
  </si>
  <si>
    <t>559/2022_RSP</t>
  </si>
  <si>
    <t>JAMUNA, s.r.o.</t>
  </si>
  <si>
    <t>47228822</t>
  </si>
  <si>
    <t>Timravy</t>
  </si>
  <si>
    <t>Timravy 23</t>
  </si>
  <si>
    <t>0903 524 654</t>
  </si>
  <si>
    <t>jamuna@jamuna.sk</t>
  </si>
  <si>
    <t>Vedenie účtovníctva, automatizované spracovanie dát, činnosť podnikateľských, organizačných a ekonomických poradcov, administratívne služby, sprostredkovateľská činnosť v oblasti obchodu, aprostredkovateľská činnosť v oblasti služieb, aprostredkovateľská činnosť v oblasti výroby, reklamné a marketingové služby, uskutočňovanie stavieb a ich zmien</t>
  </si>
  <si>
    <t>1/ Ing. Martina Ciranová 
2/ Gabriela Novotná</t>
  </si>
  <si>
    <t>07/2013
11/2018</t>
  </si>
  <si>
    <t>556/2022_RSP</t>
  </si>
  <si>
    <t>ONE YEAR s.r.o.</t>
  </si>
  <si>
    <t>53575245</t>
  </si>
  <si>
    <t>Šoltésovej 3</t>
  </si>
  <si>
    <t>0905 975 363</t>
  </si>
  <si>
    <t>oneyearsro@gmail.com</t>
  </si>
  <si>
    <t>Sprostredkovateľská činnosť v oblasti obchodu, služieb, výroby, poskytovanie služieb rýchleho občerstvenia v spojení s predajom na priamu konzumáciu, poskytovanie obslužných služieb pri kultúrnych a iných spoločenských podujatiach, vykonávanie mimoškolskej vzdelávacej činnosti, prenájom nehnuteľností spojený s poskytovaním iných než základných služieb spojených s prenájmom, organizovanie športových, kultúrnych a iných spoločenských podujatí, činnosť podnikateľských, organizačných a ekonomických poradcov</t>
  </si>
  <si>
    <t xml:space="preserve">PhDr. Vladimír Jurek </t>
  </si>
  <si>
    <t>561/2022_RSP</t>
  </si>
  <si>
    <t>TRIN Partners s. r. o.</t>
  </si>
  <si>
    <t>54306698</t>
  </si>
  <si>
    <t>Partizánska Ľupča</t>
  </si>
  <si>
    <t>032 15</t>
  </si>
  <si>
    <t>Partizánska Ľupča 654</t>
  </si>
  <si>
    <t>0918 520 426</t>
  </si>
  <si>
    <t>trinspartners@gmail.com</t>
  </si>
  <si>
    <t>Prenájom hnuteľných vecí, čistiace a upratovacie služby, poskytovanie služieb v lesníctve a poľovníctve, uskutočňovanie stavieb a ich zmien, prípravné práce k realizácii stavby, dokončovacie stavebné práce pre realizácii exteriérov a interiérov, sprostredkovateľská činnosť v oblasti obchodu, služieb, výroby, administratívne služby, organizovanie športových, kultúrnych a iných spoločenských podujatí, Stolárstvo, poskytovanie služieb v poľnohospodárstve a záhradníctve</t>
  </si>
  <si>
    <t xml:space="preserve">Ing. Juraj Kandera </t>
  </si>
  <si>
    <t>560/2022_RSP</t>
  </si>
  <si>
    <t>TSM Dubnica nad Váhom, s.r.o.</t>
  </si>
  <si>
    <t>36312941</t>
  </si>
  <si>
    <t>Nádražná</t>
  </si>
  <si>
    <t>Dubnica nad Váhom</t>
  </si>
  <si>
    <t>Nádražná 4007 P.O.BOX 121</t>
  </si>
  <si>
    <t xml:space="preserve"> 018 41</t>
  </si>
  <si>
    <t>0907 902 685</t>
  </si>
  <si>
    <t>asistent@tsmdubnica.sk</t>
  </si>
  <si>
    <t xml:space="preserve">Zimná a letná údržba vozoviek, cestných komunikácií a chodníkov /odhŕňanie snehu, kropenie, zametanie/, drobné opravy ciest a chodníkov, služby pre rastlinnú výrobu, údržba zelene, prípravné práce pre stavbu, sprostredkovateľská činnosť, sprostredkovanie dopravy, preklad nákladov, skladovanie, sprostredkovanie nákupu, predaja a prenájmu nehnuteľností, podnikateľské poradenstvo s výnimkou činnosti účtovných, ekonomických a organizačných poradcov </t>
  </si>
  <si>
    <t xml:space="preserve">1/ Mgr. Vladimíra Klačanská 
2/ Mgr. Andrea Blajsková
3/ Vladimír Lukáč </t>
  </si>
  <si>
    <t>konateľka
konateľka
konateľ</t>
  </si>
  <si>
    <t>12/2018
11/2022
11/2022</t>
  </si>
  <si>
    <t>557/2022_RSP</t>
  </si>
  <si>
    <t>TZV s. r. o.</t>
  </si>
  <si>
    <t>53438001</t>
  </si>
  <si>
    <t>Dlhá</t>
  </si>
  <si>
    <t>010 09</t>
  </si>
  <si>
    <t>Dlhá 1103/61</t>
  </si>
  <si>
    <t xml:space="preserve">010 09 </t>
  </si>
  <si>
    <t>0948 203 300</t>
  </si>
  <si>
    <t>tzv.sro@gmail.com</t>
  </si>
  <si>
    <t>Sprostredkovateľská činnosť v oblasti obchodu, služieb, výroby, dokončovacie stavebné práce pri realizácii exteriérov a interiérov, prípravné práce k realizácii stavby, uskutočňovanie stavieb a ich zmien, opracovanie kovu jednoduchým spôsobom, výroba jednoduchých výrobkov z kovu, prenájom nehnuteľností spojený s poskytovaním iných než základných služieb spojených s prenájmom</t>
  </si>
  <si>
    <t xml:space="preserve">Tomáš Drdák </t>
  </si>
  <si>
    <t>19/2020</t>
  </si>
  <si>
    <t>563/2022_RSP</t>
  </si>
  <si>
    <t>LIMAX LM s.r.o.</t>
  </si>
  <si>
    <t>44661088</t>
  </si>
  <si>
    <t>Janka Jesenského</t>
  </si>
  <si>
    <t>Janka Jesenského 9</t>
  </si>
  <si>
    <t>0911 987 557</t>
  </si>
  <si>
    <t>info@chranena-dielna.com</t>
  </si>
  <si>
    <t>Sprostredkovateľská činnosť v oblasti obchodu, 
sprostredkovateľská činnosť v oblasti služieb, reklamné a marketingové služby, organizovanie kultúrnych a iných spoločenských podujatí, činnosť podnikateľských, organizačných a ekonomických poradcov, vydavateľská činnosť, baliace činnosti, manipulácia s tovarom, skladovanie, sprostredkovateľská činnosť v oblasti výroby</t>
  </si>
  <si>
    <t>Marcela Líškayová</t>
  </si>
  <si>
    <t>562/2022_RSP</t>
  </si>
  <si>
    <t>Modrokamenský podnik, s.r.o.</t>
  </si>
  <si>
    <t>54151074</t>
  </si>
  <si>
    <t>Mariánske námestie</t>
  </si>
  <si>
    <t>Mariánske námestie 304/1</t>
  </si>
  <si>
    <t>0903 481 220</t>
  </si>
  <si>
    <t>primatorka@modrykamen.sk</t>
  </si>
  <si>
    <t>Podnikanie v oblasti nakladania s iným ako nebezpečným odpadom, poskytovanie služieb v poľnohospodárstve a záhradníctve, poskytovanie služieb v lesníctve a poľovníctve, správa a údržba bytového a nebytového fondu v rozsahu voľných živností, čistiace a upratovacie služby, poskytovanie služieb osobného charakteru, prípravné práce k realizácii stavby, uskutočňovanie stavieb a ich zmien, dokončovacie stavebné práce pri realizácii exteriérov a interiérov, výroba jednoduchých výrobkov z dreva, korku, slamy, prútia a ich úprava, oprava a údržba</t>
  </si>
  <si>
    <t xml:space="preserve">Mgr. Jozef Suja </t>
  </si>
  <si>
    <t>564/2022_RSP</t>
  </si>
  <si>
    <t>LumaCorp, s.r.o.</t>
  </si>
  <si>
    <t>51046725</t>
  </si>
  <si>
    <t>A. H. Škultétyho 351/56</t>
  </si>
  <si>
    <t>0948 716 789</t>
  </si>
  <si>
    <t>lubos.cudzis@gmail.com</t>
  </si>
  <si>
    <t>Chov vybraných druhov zvierat, poradenská a konzultačná činnosť v poľnohospodárstve, sprostredkovanie obchodných služieb v rozsahu voľnej živnosti, reklamná a propagačná činnosť, čistiace a upratovacie služby, podnikanie v oblasti nakladania s iným ako nebezpečným odpadom, vedenie účtovníctva</t>
  </si>
  <si>
    <t>Ľuboš Cudziš</t>
  </si>
  <si>
    <t>565/2022_RSP</t>
  </si>
  <si>
    <t>RONIN TEAM s. r. o.</t>
  </si>
  <si>
    <t>54164681</t>
  </si>
  <si>
    <t>Komenského 1647/5</t>
  </si>
  <si>
    <t>0910 665 550</t>
  </si>
  <si>
    <t>kbezecna@gmail.com</t>
  </si>
  <si>
    <t>Sprostredkovateľská činnosť v oblasti obchodu, služieb, výroby, vývoj, výroba zabezpečovacích systémov alebo poplachových systémov a zariadení umožňujúcich sledovanie pohybu a konania osoby v chránenom objekte, na chránenom mieste alebo v ich okolí, počítačové služby a služby súvisiace s počítačovým spracovaním údajov, prenájom hnuteľných vecí, činnosť podnikateľských, organizačných a ekonomických poradcov, vykonávanie mimoškolskej vzdelávacej činnosti, podnikanie v oblasti nakladania s iným ako nebezpečným odpadom</t>
  </si>
  <si>
    <t xml:space="preserve">Maroš Tomašec </t>
  </si>
  <si>
    <t>566/2022_RSP</t>
  </si>
  <si>
    <t>FM – Trans SK, s.r.o.</t>
  </si>
  <si>
    <t>50950568</t>
  </si>
  <si>
    <t>Kľačno</t>
  </si>
  <si>
    <t>972 15</t>
  </si>
  <si>
    <t>Prievidža</t>
  </si>
  <si>
    <t>Nádražná 79/28</t>
  </si>
  <si>
    <t>0908 523 154</t>
  </si>
  <si>
    <t>info@fmtrans.sk</t>
  </si>
  <si>
    <t>Podnikanie v oblasti nakladania s iným ako nebezpečným odpadom, uskutočňovanie stavieb a ich zmien, prípravné práce k realizácii stavby, dokončovacie stavebné práce pri realizácii exteriérov a interiérov, údržba motorových vozidiel bez zásahu do motorickej časti vozidla, sprostredkovateľská činnosť v oblasti obchodu, služieb, výroby, nákladná cestná doprava vykonávaná vozidlami s celkovou hmotnosťou do 3,5 t vrátane prípojného vozidla, sťahovacie služby</t>
  </si>
  <si>
    <t>Filip Mušák</t>
  </si>
  <si>
    <t>567/2022_RSP</t>
  </si>
  <si>
    <t>Emirates Foods, s.r.o.</t>
  </si>
  <si>
    <t>50171640</t>
  </si>
  <si>
    <t>Sušiny</t>
  </si>
  <si>
    <t>ulica Sušiny, priemyselný park</t>
  </si>
  <si>
    <t>0918 546 486</t>
  </si>
  <si>
    <t>trade@emirates-foods.com</t>
  </si>
  <si>
    <t>Kúpa tovaru na účely jeho predaja konečnému spotrebiteľovi (maloobchod) alebo iným prevádzkovateľom živnosti (veľkoobchod), sprostredkovateľská činnosť v oblasti obchodu, sprostredkovateľská činnosť v oblasti služieb, sprostredkovateľská činnosť v oblasti výroby, 
poľnohospodárstvo a lesníctvo včítane predaja nespracovaných poľnohospodárskych a lesných výrobkov za účelom spracovania alebo ďalšieho predaja</t>
  </si>
  <si>
    <t>1/ Mgr. Róbert Jakab
2/ Ladislav Jakab</t>
  </si>
  <si>
    <t>02/2016
02/2016</t>
  </si>
  <si>
    <t>568/2022_RSP</t>
  </si>
  <si>
    <t>Glass Works, s.r.o.</t>
  </si>
  <si>
    <t>47733993</t>
  </si>
  <si>
    <t>Východná 3892/8</t>
  </si>
  <si>
    <t>0915 833 804</t>
  </si>
  <si>
    <t>glassworks@glassworks.sk</t>
  </si>
  <si>
    <t>Výroba skla, výrobkov zo skla a ich úprava, prípravné práce k realizácii stavby, uskutočňovanie stavieb a ich zmien, dokončovacie stav. práce pri realizácii exteriérov a interiérov, stavebné cenárstvo, kúpa tovaru na účely jeho predaja konečnému spotrebiteľovi (maloobchod) alebo iným prevádzkovateľom živnosti (veľkoobchod), sprostredkovateľská činnosť v oblasti obchodu, sprostredkovateľská činnosť v oblasti služieb, sprostredkovateľská činnosť v oblasti výroby</t>
  </si>
  <si>
    <t>Ing. Ján Onufer</t>
  </si>
  <si>
    <t>569/2022_RSP</t>
  </si>
  <si>
    <t>Mestský sociálny podnik Žilina, s. r. o.</t>
  </si>
  <si>
    <t>54232813</t>
  </si>
  <si>
    <t>Vysokoškolákov</t>
  </si>
  <si>
    <t>Vysokoškolákov 1765/8</t>
  </si>
  <si>
    <t>0903 643 918</t>
  </si>
  <si>
    <t>msp@zilina.sk</t>
  </si>
  <si>
    <t>Čistiace a upratovacie služby, prevádzkovanie čistiarne a práčovne, poskytovanie služieb osobného charakteru, sťahovacie služby, organizovanie športových, kultúrnych a iných spoločenských podujatí, poskytovanie obslužných služieb pri kultúrnych a iných spoločenských podujatiach, poskytovanie služieb v poľnohospodárstve a záhradníctve</t>
  </si>
  <si>
    <t>Mgr. Mgr. ThLic. Tomáš Kubica</t>
  </si>
  <si>
    <t>571/2022_RSP</t>
  </si>
  <si>
    <t>r.s.p. Pro Amante s. r. o.</t>
  </si>
  <si>
    <t>54230241</t>
  </si>
  <si>
    <t>Marcelová</t>
  </si>
  <si>
    <t>946 32</t>
  </si>
  <si>
    <t xml:space="preserve">Lesná 911/34 </t>
  </si>
  <si>
    <t xml:space="preserve">946 32 </t>
  </si>
  <si>
    <t>0918 731 226</t>
  </si>
  <si>
    <t>agenturakomarno@gmail.com</t>
  </si>
  <si>
    <t>Poskytovanie služieb rýchleho občerstvenia v spojení s predajom na priamu konzumáciu, prenájom hnuteľných vecí, administratívne služby, vykonávanie mimoškolskej vzdelávacej činnosti, výroba hračiek a hier, poskytovanie služieb osobného charakteru, sprostredkovateľská činnosť v oblasti obchodu, služieb, výroby, reklamné a marketingové služby, prieskum trhu a verejnej mienky, čistiace a upratovacie služby</t>
  </si>
  <si>
    <t xml:space="preserve">Mgr. Kristína Vidová </t>
  </si>
  <si>
    <t>570/2022_RSP</t>
  </si>
  <si>
    <t>SILVANIA, s.r.o.</t>
  </si>
  <si>
    <t>50771370</t>
  </si>
  <si>
    <t>M. R. Štefánika 4</t>
  </si>
  <si>
    <t>0902 890 471</t>
  </si>
  <si>
    <t>itmdvere@gmail.com
rspsilvania@gmail.com</t>
  </si>
  <si>
    <t>Nákladná cestná doprava vykonávaná vozidlami s celkovou hmotnosťou do 3,5 t vrátane prípojného vozidla, kúpa tovaru na účely jeho predaja konečnému spotrebiteľovi (maloobchod) alebo iným prevádzkovateľom živnosti (veľkoobchod), 
montáž bezpečnostných dverí s menej ako 3-bodovým uzamykacím mechanizmom, dokončovacie stavebné práce pri realizácii exteriérov a interiérov, 
sprostredkovateľská činnosť v oblasti obchodu</t>
  </si>
  <si>
    <t>1/ Jozef Ferik
2/ Alena Feriková</t>
  </si>
  <si>
    <t>03/2017
03/2022</t>
  </si>
  <si>
    <t>572/2022_RSP</t>
  </si>
  <si>
    <t>DP-ZvarMont s.r.o., r. s. p.</t>
  </si>
  <si>
    <t>48009318</t>
  </si>
  <si>
    <t>Plaveč</t>
  </si>
  <si>
    <t>Staničná 548</t>
  </si>
  <si>
    <t>0903 480 668</t>
  </si>
  <si>
    <t>duchpavol@dp-zvarmont.sk</t>
  </si>
  <si>
    <t xml:space="preserve">výroba jednoduchých výrobkov z kovu, opracovanie kovu jednoduchým spôsobom, vedenie účtovníctva, sprostredkovateľská činnosť v oblasti obchodu, xprostredkovateľská činnosť v oblasti služieb, sprostredkovateľská činnosť v oblasti výroby, čistiace a upratovacie služby, reklamné a marketingové služby, činnosť podnikateľských, organizačných a ekonomických poradcov </t>
  </si>
  <si>
    <t xml:space="preserve">Pavol Duch </t>
  </si>
  <si>
    <t>01/2015</t>
  </si>
  <si>
    <t>573/2022_RSP</t>
  </si>
  <si>
    <t>RED INVEST CORPORATION, s. r. o.</t>
  </si>
  <si>
    <t>54087724</t>
  </si>
  <si>
    <t>Námestie SNP 18</t>
  </si>
  <si>
    <t xml:space="preserve"> 015 01</t>
  </si>
  <si>
    <t>0911 516 890</t>
  </si>
  <si>
    <t>bohuslavgelatka@gmail.com</t>
  </si>
  <si>
    <t xml:space="preserve">Kúpa tovaru na účely jeho predaja konečnému spotrebiteľovi (maloobchod) alebo iným prevádzkovateľom živnosti (veľkoobchod), sprostredkovateľská činnosť v oblasti obchodu, služieb, výroby, prenájom hnuteľných vecí, prenájom nehnuteľností spojený s poskytovaním iných než základných služieb spojených s prenájmom, činnosť podnikateľských, organizačných a ekonomických poradcov, pánske, dámske a detské kaderníctvo, služby súvisiace so skrášľovaním tela, administratívne služby, čistiace a upratovacie služby </t>
  </si>
  <si>
    <t xml:space="preserve">JUDr. Bohuslav Gelatka </t>
  </si>
  <si>
    <t>574/2022_RSP</t>
  </si>
  <si>
    <t>PERMAL, s. r. o.</t>
  </si>
  <si>
    <t>54161011</t>
  </si>
  <si>
    <t>Ostružinová</t>
  </si>
  <si>
    <t>Bratislava - mestská časť Vrakuňa</t>
  </si>
  <si>
    <t>821 07</t>
  </si>
  <si>
    <t>Ivanská cesta 2</t>
  </si>
  <si>
    <t>0944 278 472</t>
  </si>
  <si>
    <t>sotnik@permal.sk</t>
  </si>
  <si>
    <t>Kúpa tovaru na účely jeho predaja konečnému spotrebiteľovi (maloobchod) alebo iným prevádzkovateľom živnosti (veľkoobchod), prenájom nehnuteľností spojený s poskytovaním iných než základných služieb spojených s prenájmom, činnosť podnikateľských, organizačných a ekonomických poradcov, sprostredkovateľská činnosť v oblasti obchodu, služieb, výroby, vedenie účtovníctva, výskum a vývoj v oblasti prírodných, technických, spoločenských a humanitných vied</t>
  </si>
  <si>
    <t>1/ Ing. Miroslav Šotník
2/ Ing. Martina Šotník Thomsonová</t>
  </si>
  <si>
    <t>11/2021
11/2021</t>
  </si>
  <si>
    <t>575/2022_RSP</t>
  </si>
  <si>
    <t>MARKETERO, s. r. o.</t>
  </si>
  <si>
    <t>54021821</t>
  </si>
  <si>
    <t>Krížna</t>
  </si>
  <si>
    <t>Krížna 3552/1</t>
  </si>
  <si>
    <t>0944 767 461</t>
  </si>
  <si>
    <t>info@marketero.sk</t>
  </si>
  <si>
    <t>Sprostredkovateľská činnosť v oblasti obchodu, služieb, výroby, ubytovacie služby bez poskytovania pohostinských činností, počítačové služby a služby súvisiace s počítačovým spracovaním údajov, finančný lízing, faktoring a forfaiting, prenájom nehnuteľností spojený s poskytovaním iných než základných služieb spojených s prenájmom, vedenie účtovníctva, činnosť podnikateľských, organizačných a ekonomických poradcov, prenájom hnuteľných vecí, administratívne služby</t>
  </si>
  <si>
    <t>Mgr. Michal Hynek</t>
  </si>
  <si>
    <t>576/2022_RSP</t>
  </si>
  <si>
    <t>ELEKTRIA, spol. s r.o.</t>
  </si>
  <si>
    <t>31602525</t>
  </si>
  <si>
    <t>Domaniža</t>
  </si>
  <si>
    <t>018 16</t>
  </si>
  <si>
    <t>Domaniža 439</t>
  </si>
  <si>
    <t>0905 415 369</t>
  </si>
  <si>
    <t>elektria@elektria-sk.eu</t>
  </si>
  <si>
    <t>Veľkoobchod s tovarom v rozsahu voľných živností, výroba metiel, výroba jednoduchých výrobkov z dreva /palety, obaly, listy a pod./, maloobchod v rozsahu voľných živností, prenájom motorových vozidiel a prívesných vozíkov, sprostredkovanie obchodu v rozsahu voľných živností, sušenie reziva, upratovacie práce, prevádzkovanie sauny, prevádzkovanie zariadení slúžiacich na regeneráciu a rekondíciu</t>
  </si>
  <si>
    <t>Jozef Rybárik</t>
  </si>
  <si>
    <t>03/1994</t>
  </si>
  <si>
    <t>577/2022_RSP</t>
  </si>
  <si>
    <t>NOVA Holding registrovaný sociálny podnik s.r.o.</t>
  </si>
  <si>
    <t>52256154</t>
  </si>
  <si>
    <t>Dolnopeterská</t>
  </si>
  <si>
    <t>Dolnopeterská 1452/16</t>
  </si>
  <si>
    <t xml:space="preserve">947 01 </t>
  </si>
  <si>
    <t>0907 264 862</t>
  </si>
  <si>
    <t>info@novaholding.sk</t>
  </si>
  <si>
    <t>Kúpa tovaru na účely jeho predaja konečnému spotrebiteľovi (maloobchod) alebo iným prevádzkovateľom živnosti (veľkoobchod), prenájom hnuteľných vecí, sprostredkovateľská činnosť v oblasti obchodu, sprostredkovateľská činnosť v oblasti služieb, sprostredkovateľská činnosť v oblasti výroby, činnosť podnikateľských, organizačných a ekonomických poradcov, administratívne služby, reklamné a marketingové služby</t>
  </si>
  <si>
    <t>Maroš Pastorek</t>
  </si>
  <si>
    <t>578/2022_RSP</t>
  </si>
  <si>
    <t>MB - ECO s.r.o.</t>
  </si>
  <si>
    <t>54357047</t>
  </si>
  <si>
    <t>Hlavná 942</t>
  </si>
  <si>
    <t xml:space="preserve"> 981 01</t>
  </si>
  <si>
    <t>0905 311 283</t>
  </si>
  <si>
    <t>michalbagacka@outlook.sk</t>
  </si>
  <si>
    <t>Sprostredkovateľská činnosť v oblasti obchodu, služieb, výroby, skladovanie a pomocné činnosti v doprave, čistiace a upratovacie služby, uskutočňovanie stavieb a ich zmien, prípravné práce k realizácii stavby, dokončovacie stavebné práce pri realizácii exteriérov a interiérov, poskytovanie služieb osobného charakteru, organizovanie športových, kultúrnych a iných spoločenských podujatí, nákladná cestná doprava vykonávaná vozidlami s celkovou hmotnosťou do 3,5 t vrátane prípojného vozidla</t>
  </si>
  <si>
    <t>Mgr. Michal Bagačka</t>
  </si>
  <si>
    <t>02/2022</t>
  </si>
  <si>
    <t>580/2022_RSP</t>
  </si>
  <si>
    <t>LEVOČA NORDIC CENTRUM o. z- r.s.p</t>
  </si>
  <si>
    <t>42235227</t>
  </si>
  <si>
    <t>Rozvoj</t>
  </si>
  <si>
    <t xml:space="preserve"> Levoča</t>
  </si>
  <si>
    <t>Rozvoj 1110/13</t>
  </si>
  <si>
    <t>0903 770 075</t>
  </si>
  <si>
    <t>lnc@lnc.sk</t>
  </si>
  <si>
    <t>Reklamné a marketingové služby, prevádzkovanie športových zariadení, kúpa tovaru na účely jeho predaja konečnému spotrebiteľovi (maloobchod) alebo iným prevádzkovateľom živnosti (veľkoobchod), poskytovanie služieb rýchleho občerstvenia v spojení s predajom na priamu konzumáciu</t>
  </si>
  <si>
    <t>Marián Baláž</t>
  </si>
  <si>
    <t>predseda predstavenstva</t>
  </si>
  <si>
    <t>579/2022_RSP</t>
  </si>
  <si>
    <t>CESTA Rožňava n.o., registrovaný sociálny podnik</t>
  </si>
  <si>
    <t>54275156</t>
  </si>
  <si>
    <t>Kósu-Schoppera</t>
  </si>
  <si>
    <t>Kósu-Schoppera 141/22</t>
  </si>
  <si>
    <t>0905 535 465</t>
  </si>
  <si>
    <t>emilia.revajova@caritas.sk</t>
  </si>
  <si>
    <t>Poskytovanie služieb v lesníctve, poskytovanie služieb v poľnohospodárstve a záhradníctve, činnosti súvisiace s čistením a údržbou zariadení a krajinnou úpravou, stavebné a pomocné práce</t>
  </si>
  <si>
    <t>Mgr. Emília Revajová Bujňáková</t>
  </si>
  <si>
    <t>582/2022_RSP</t>
  </si>
  <si>
    <t>Elpida consulting s.r.o.</t>
  </si>
  <si>
    <t>54146577</t>
  </si>
  <si>
    <t>Gudernova</t>
  </si>
  <si>
    <t>Letná 27</t>
  </si>
  <si>
    <t>0908 568 268</t>
  </si>
  <si>
    <t>elpidaconsultingsro@gmail.com</t>
  </si>
  <si>
    <t>Sprostredkovateľská činnosť v oblasti obchodu, služieb, výroby, nákladná cestná doprava vykonávaná vozidlami s celkovou hmotnosťou do 3,5 t vrátane prípojného vozidla, Sťahovacie služby, skladovanie a pomocné činnosti v doprave, kuriérske služby, počítačové služby a služby súvisiace s počítačovým spracovaním údajov, činnosť podnikateľských, organizačných a ekonomických poradcov, dizajnérske činnosti</t>
  </si>
  <si>
    <t xml:space="preserve">Svetlana Kuzderová </t>
  </si>
  <si>
    <t>581/2022_RSP</t>
  </si>
  <si>
    <t>POKROK VK, s.r.o.</t>
  </si>
  <si>
    <t>54289815</t>
  </si>
  <si>
    <t>SNP 710/29</t>
  </si>
  <si>
    <t>0902 302 102
0910 989 479</t>
  </si>
  <si>
    <t>hornacekova.pokrok@gmail.com
kamenska.pokrok@gmail.com</t>
  </si>
  <si>
    <t>Vydavateľská činnosť, polygrafická výroba a knihárske práce, služby súvisiace s produkciou filmov, videozáznamov a zvukových nahrávok, reklamné a marketingové služby, prieskum trhu a verejnej mienky, fotografické služby, dizajnérske činnosti, informačná činnosť, administratívne služby, čistiace a upratovacie služby</t>
  </si>
  <si>
    <t>1/ Mgr. Ružena Hornáčeková
2/ Bc. Jana Kamenská</t>
  </si>
  <si>
    <t>konateľka 
konateľka</t>
  </si>
  <si>
    <t>12/2021
12/2021</t>
  </si>
  <si>
    <t>583/2022_RSP</t>
  </si>
  <si>
    <t>Podnik služieb, s.r.o.</t>
  </si>
  <si>
    <t>54316944</t>
  </si>
  <si>
    <t>Javorinka</t>
  </si>
  <si>
    <t>Javorinka 54</t>
  </si>
  <si>
    <t>0948 160 700</t>
  </si>
  <si>
    <t>4michalik@gmail.com</t>
  </si>
  <si>
    <t>Výkon činnosti stavbyvedúceho, poskytovanie služieb v poľnohospodárstve a záhradníctve, opracovanie drevnej hmoty a výroba komponentov z dreva, výroba jednoduchých výrobkov z dreva, korku, slamy, prútia a ich úprava, oprava a údržba, výroba nekovových minerálnych výrobkov a výrobkov z betónu, sadry a cementu, výroba a opracovanie jednoduchých výrobkov z kovu, uskutočňovanie stavieb a ich zmien, prípravné práce k realizácii stavby, dokončovacie stavebné práce pri realizácii exteriérov a interiérov</t>
  </si>
  <si>
    <t>Ing. Anton Michalík</t>
  </si>
  <si>
    <t>584/2022_RSP</t>
  </si>
  <si>
    <t>Obecný sociálny podnik Ihľany s.r.o.</t>
  </si>
  <si>
    <t>53677641</t>
  </si>
  <si>
    <t>Majerka</t>
  </si>
  <si>
    <t>Majerka 94</t>
  </si>
  <si>
    <t>0905 400 212</t>
  </si>
  <si>
    <t>ospihlany@gmail.com</t>
  </si>
  <si>
    <t>Poskytovanie služieb v poľnohospodárstve a záhradníctve, poskytovanie služieb v lesníctve a poľovníctve, úprava nerastov, dobývanie rašeliny a bahna a ich úprava, výroba potravinárskych výrobkov, opracovanie drevnej hmoty a výroba komponentov z dreva, výroba jednoduchých výrobkov z dreva, korku, slamy, prútia a ich úprava, oprava a údržba, diagnostika kanalizačných potrubí a čistenie kanalizačných systémov, podnikanie v oblasti nakladania s iným ako nebezpečným odpadom</t>
  </si>
  <si>
    <t>Ján Turek</t>
  </si>
  <si>
    <t>585/2022_RSP</t>
  </si>
  <si>
    <t>Vaše služby, s.r.o.</t>
  </si>
  <si>
    <t>54285518</t>
  </si>
  <si>
    <t>Veľkonecpalská</t>
  </si>
  <si>
    <t>Veľkonecpalská 308/123</t>
  </si>
  <si>
    <t>0905 239 317</t>
  </si>
  <si>
    <t>pracovna.ha@gmail.com</t>
  </si>
  <si>
    <t>Kúpa tovaru na účely jeho predaja konečnému spotrebiteľovi (maloobchod) alebo iným prevádzkovateľom živnosti (veľkoobchod), sprostredkovateľská činnosť v oblasti obchodu, služieb, výroby, reklamné a marketingové služby, prieskum trhu a verejnej mienky, ubytovacie služby bez poskytovania pohostinských činností, vedenie účtovníctva, činnosť podnikateľských, organizačných a ekonomických poradcov, administratívne služby, prenájom nehnuteľností spojený s poskytovaním iných než základných služieb spojených s prenájmom, prevádzkovanie čistiarne a práčovne, čistiace a upratovacie služby, poskytovanie služieb pre rodinu a domácnosť - pranie a žehlenie, varenie, upratovanie, starostlivosť o záhradu</t>
  </si>
  <si>
    <t>Ing. Robert Melcer</t>
  </si>
  <si>
    <t>586/2022_RSP</t>
  </si>
  <si>
    <t>Miestna akčná skupina Rajecká dolina</t>
  </si>
  <si>
    <t>42392071</t>
  </si>
  <si>
    <t>Námestie SNP 2/2</t>
  </si>
  <si>
    <t>0948 210 051</t>
  </si>
  <si>
    <t>info@masrajeckadolina.sk</t>
  </si>
  <si>
    <t>Kúpa tovaru na účely jeho predaja konečnému spotrebiteľovi (maloobchod) alebo iným prevádzkovateľom živnosti (veľkoobchod), vedenie účtovníctva, administratívne služby, činnosť podnikateľských, organizačných a ekonomických poradcov, reklamné a marketingové služby, prieskum trhu a verejnej mienky, sprostredkovateľská činnosť v oblasti obchodu, služieb, výroby, informačná činnosť, vykonávanie mimoškolskej vzdelávacej činnosti</t>
  </si>
  <si>
    <t>1/ Ing. Pavol Tandara
2/ Ing. Pavol Sandanus</t>
  </si>
  <si>
    <t>podpredseda
predseda</t>
  </si>
  <si>
    <t>04/2019
06/2020</t>
  </si>
  <si>
    <t>587/2022_RSP</t>
  </si>
  <si>
    <t>Market Implant, s. r. o.</t>
  </si>
  <si>
    <t>54102006</t>
  </si>
  <si>
    <t>Moravany nad Váhom</t>
  </si>
  <si>
    <t>922 21</t>
  </si>
  <si>
    <t xml:space="preserve">Športová 576/37 </t>
  </si>
  <si>
    <t xml:space="preserve"> 922 21 </t>
  </si>
  <si>
    <t>0902 071 168</t>
  </si>
  <si>
    <t>viliam.hansut@gmail.com</t>
  </si>
  <si>
    <t xml:space="preserve">Sprostredkovateľská činnosť v oblasti obchodu, služieb, výroby, ubytovacie služby bez poskytovania pohostinských činností, počítačové služby a služby súvisiace s počítačovým spracovaním údajov, finančný lízing, faktoring a forfaiting, prenájom nehnuteľností spojený s poskytovaním iných než základných služieb spojených s prenájmom, vedenie účtovníctva, činnosť podnikateľských, organizačných a ekonomických poradcov, prenájom hnuteľných vecí, administratívne služby   </t>
  </si>
  <si>
    <t xml:space="preserve">Katarína Sámelová </t>
  </si>
  <si>
    <t>589/2022_RSP</t>
  </si>
  <si>
    <t>P&amp;M CONSTRUCTA, s. r. o.</t>
  </si>
  <si>
    <t>53086023</t>
  </si>
  <si>
    <t>Záborského</t>
  </si>
  <si>
    <t>Gogolová 2
Robotnícka 30</t>
  </si>
  <si>
    <t>Martin 
Martin</t>
  </si>
  <si>
    <t xml:space="preserve">036 01
036 01 </t>
  </si>
  <si>
    <t>0915 049 972</t>
  </si>
  <si>
    <t>obchod@pmconstruct.sk</t>
  </si>
  <si>
    <t>Murárstvo, prevádzkovanie kultúrnych, spoločenských a zábavných zariadení, výroba jednoduchých výrobkov z dreva, korku, slamy, prútia a ich úprava, oprava a údržba, čistiace a upratovacie služby, kúpa tovaru na účely jeho predaja konečnému spotrebiteľovi (maloobchod) alebo iným prevádzkovateľom živnosti (veľkoobchod), reklamné a marketingové služby, prieskum trhu a verejnej mienky, opracovanie drevnej hmoty a výroba komponentov z dreva, výroba a opracovanie jednoduchých výrobkov z kovu</t>
  </si>
  <si>
    <t>Peter Ďurica</t>
  </si>
  <si>
    <t>588/2022_RSP</t>
  </si>
  <si>
    <t>Sociálny podnik s. r. o.</t>
  </si>
  <si>
    <t>54487471</t>
  </si>
  <si>
    <t>Horné Hámre</t>
  </si>
  <si>
    <t>966 71</t>
  </si>
  <si>
    <t>Horné Hámre 45</t>
  </si>
  <si>
    <t>0903 497 477</t>
  </si>
  <si>
    <t>konatel@socialnypodnikhh.sk</t>
  </si>
  <si>
    <t>Uskutočňovanie stavieb a ich zmien, prípravné práce k realizácii stavby, dokončovacie stavebné práce pri realizácii exteriérov a interiérov, správa a údržba bytového a nebytového fondu v rozsahu, čistiace a upratovacie služby, sprostredkovateľskú činnosť v oblasti služieb, skladovanie a pomocné činnosti v doprave, podnikanie v oblasti nakladania s iným ako nebezpečným odpadom, diagnostika kanalizačných potrubí a čistenie kanalizačných systémov</t>
  </si>
  <si>
    <t>Ing. Ján Mokrý</t>
  </si>
  <si>
    <t>03/2022</t>
  </si>
  <si>
    <t>590/2022_RSP</t>
  </si>
  <si>
    <t>Obecný podnik Plavnica, s.r.o., r.s.p.</t>
  </si>
  <si>
    <t>54527171</t>
  </si>
  <si>
    <t>Plavnica</t>
  </si>
  <si>
    <t>065 45</t>
  </si>
  <si>
    <t>Plavnica 121</t>
  </si>
  <si>
    <t>0905 299 475</t>
  </si>
  <si>
    <t>sp.plavnica@gmail.com</t>
  </si>
  <si>
    <t>Prevádzkovanie čistiarne a práčovne, ubytovacie služby s poskytovaním prípravy a predaja jedál, nápojov a polotovarov ubytovaným hosťom v ubytovacích zariadeniach s kapacitou do 10 lôžok, sprostredkovateľská činnosť v oblasti obchodu, služieb, výroby, 
vykonávanie mimoškolskej vzdelávacej činnosti, poskytovanie sociálnych služieb, poskytovanie služieb v poľnohospodárstve a záhradníctve, opracovanie drevnej hmoty a výroba komponentov z dreva, výroba jednoduchých výrobkov z dreva, korku, slamy, prútia a ich úprava, oprava a údržba, 
uskutočňovanie stavieb a ich zmien</t>
  </si>
  <si>
    <t>Rastislav Grich</t>
  </si>
  <si>
    <t>591/2022_RSP</t>
  </si>
  <si>
    <t>Obecný podnik Melčice-Lieskové, s.r.o.</t>
  </si>
  <si>
    <t>54494851</t>
  </si>
  <si>
    <t>Melčice</t>
  </si>
  <si>
    <t>Melčice-Lieskové</t>
  </si>
  <si>
    <t>913 05</t>
  </si>
  <si>
    <t>Melčice 119</t>
  </si>
  <si>
    <t>032/64 902 98</t>
  </si>
  <si>
    <t>obec@melcice-lieskove.sk</t>
  </si>
  <si>
    <t>Administratívne služby, činnosť podnikateľských, organizačných a ekonomických poradcov, čistiace a upratovacie služby, diagnostika kanalizačných potrubí a čistenie kanalizačných systémov, dokončovacie stavebné práce pri realizácii exteriérov a interiérov, informačná činnosť - mestské, turistické informačné centrá, kúpa tovaru na účely jeho predaja konečnému spotrebiteľovi (maloobchod) alebo iným prevádzkovateľom živnosti (veľkoobchod), 
nákladná cestná doprava vykonávaná vozidlami s celkovou hmotnosťou do 3,5 t vrátane prípojného vozidla, opracovanie drevnej hmoty a výroba komponentov z dreva, oprava osobných potrieb a potrieb pre domácnosť, organizovanie športových, kultúrnych a iných spoločenských podujatí, počítačové služby a služby súvisiace s počítačovým spracovaním údajov, poskytovanie obslužných služieb pri kultúrnych a iných spoločenských podujatiach, poskytovanie prepravných služieb nemotorovými vozidlami</t>
  </si>
  <si>
    <t>Mgr. Katarína Remencová</t>
  </si>
  <si>
    <t>04/2022</t>
  </si>
  <si>
    <t>592/2022_RSP</t>
  </si>
  <si>
    <t>CIVA s. r. o.</t>
  </si>
  <si>
    <t>54289114</t>
  </si>
  <si>
    <t>Ratkovo</t>
  </si>
  <si>
    <t>Krpeľany</t>
  </si>
  <si>
    <t>038 54</t>
  </si>
  <si>
    <t xml:space="preserve">Ratkovo 36 </t>
  </si>
  <si>
    <t xml:space="preserve"> 038 54 </t>
  </si>
  <si>
    <t>0948 492 949</t>
  </si>
  <si>
    <t>civasro@gmail.com</t>
  </si>
  <si>
    <t xml:space="preserve">Poskytovanie služieb zmenárne virtuálnej meny, poskytovanie služieb peňaženky virtuálnej meny, sprievodca cestovného ruchu, poskytovanie služieb osobného charakteru, služby súvisiace so skrášľovaním tela, prevádzkovanie čistiarne a práčovne, oprava osobných potrieb a potrieb pre domácnosť, organizovanie športových, kultúrnych a iných spoločenských podujatí, prevádzkovanie kultúrnych, spoločenských a zábavných zariadení, vykonávanie mimoškolskej vzdelávacej činnosti </t>
  </si>
  <si>
    <t xml:space="preserve">Janka Halienová </t>
  </si>
  <si>
    <t>593/2022_RSP</t>
  </si>
  <si>
    <t>Mgr.art. Lucia Mjartanová</t>
  </si>
  <si>
    <t>41081161</t>
  </si>
  <si>
    <t>Cigeľ</t>
  </si>
  <si>
    <t>Bojnická cesta 31</t>
  </si>
  <si>
    <t>0908 249 420</t>
  </si>
  <si>
    <t>lilan@centrum.sk</t>
  </si>
  <si>
    <t xml:space="preserve">Oprava a výroba zlatých a strieborných šperkov, kúpa tovaru na účely jeho predaja konečnému spotrebiteľovi
(maloobchod v rozsahu voľných živností), predaj šperkov, reklamné a propagačné činnosti, sprostredkovateľská činnosť v rozsahu voľnej živnosti </t>
  </si>
  <si>
    <t>03/2004</t>
  </si>
  <si>
    <t>594/2022_RSP</t>
  </si>
  <si>
    <t>STAVOPOL TURANY, s.r.o.</t>
  </si>
  <si>
    <t>44774907</t>
  </si>
  <si>
    <t>Polík</t>
  </si>
  <si>
    <t>Polík 549/4</t>
  </si>
  <si>
    <t>0905 975 869</t>
  </si>
  <si>
    <t>stavopolturany@gmail.com</t>
  </si>
  <si>
    <t>Tesárstvo, vodoinštalatérstvo a kúrenárstvo, výkon činnosti vedenia uskutočňovania stavieb na individuálnu rekreáciu, prízemných stavieb a stavieb zariadenia staveniska, ak ich zastavaná plocha nepresahuje 300 m2 a výšku 15m, drobných stavieb a ich zmien, vypracovanie dokumentácie a projektu jednoduchých stavieb, drobných stavieb a zmien týchto stavieb, výroba jednoduchých výrobkov z kovu, opracovanie kovu jednoduchým spôsobom, prípravné práce k realizácii stavby, uskutočňovanie stavieb a ich zmien</t>
  </si>
  <si>
    <t xml:space="preserve">1/ Ing. Jaroslav Pavelica
2/ Jaroslav Pavelica </t>
  </si>
  <si>
    <t>06/2009
06/2009</t>
  </si>
  <si>
    <t>595/2022_RSP</t>
  </si>
  <si>
    <t>Hotel Slávia Svidník s. r. o.</t>
  </si>
  <si>
    <t>54129753</t>
  </si>
  <si>
    <t>Gen. Svobodu</t>
  </si>
  <si>
    <t>Gen. Svobodu 706/37</t>
  </si>
  <si>
    <t>0907 910 989</t>
  </si>
  <si>
    <t>recepcia@hotelslaviasvidnik.sk</t>
  </si>
  <si>
    <t>Administratívne služby, čistiace a upratovacie služby, dokončovacie stavebné práce pri realizácii exteriérov a interiérov, 
informačná činnosť, kúpa tovaru na účely jeho predaja konečnému spotrebiteľovi (maloobchod) alebo iným prevádzkovateľom živnosti (veľkoobchod), nákladná cestná doprava vykonávaná vozidlami s celkovou hmotnosťou do 3,5 t vrátane prípojného vozidla, organizovanie športových, kultúrnych a iných spoločenských podujatí, poskytovanie obslužných služieb pri kultúrnych a iných spoločenských podujatiach, poskytovanie služieb rýchleho občerstvenia v spojení s predajom na priamu konzumáciu</t>
  </si>
  <si>
    <t>Miroslav Blanár</t>
  </si>
  <si>
    <t>596/2022_RSP</t>
  </si>
  <si>
    <t>Roma-Slaná s.r.o.</t>
  </si>
  <si>
    <t>54267587</t>
  </si>
  <si>
    <t>Mierová 41</t>
  </si>
  <si>
    <t>0949 111 896
0940 195 680</t>
  </si>
  <si>
    <t>simona.karickova111@gmail.com</t>
  </si>
  <si>
    <t>Odevná výroba, textilná výroba, opracovanie drevenej hmoty a výroba komponentov z dreva, výroba jednoduchých výrobkov z dreva, korku, slamy, prútia a ich úprava, oprava a údržba, výroba a hutnícke spracovanie kovov, výroba a opracovanie jednoduchých výrobkov z kovu, výroba elektrických zariadení a elektrických súčiastok, poskytovanie služieb v poľnohospodárstve a záhradníctve, poskytovanie služieb v lesníctve a v poľovníctve, výroba metiel, kief a maliarskeho náradia, diagnostika kanalizačných potrubí a čistenie kanalizačných systémov</t>
  </si>
  <si>
    <t>Mgr. Simona Karičková</t>
  </si>
  <si>
    <t>597/2022_RSP</t>
  </si>
  <si>
    <t>Pani Sova s. r. o.</t>
  </si>
  <si>
    <t>54667828</t>
  </si>
  <si>
    <t>Rudnianska Lehota</t>
  </si>
  <si>
    <t>Rudnianska Lehota 306</t>
  </si>
  <si>
    <t>0915 771 179</t>
  </si>
  <si>
    <t>kohutova.economy@gmail.com</t>
  </si>
  <si>
    <t>Vedenie účtovníctva, 
administratívne služby, činnosť podnikateľských, organizačných a ekonomických poradcov, sprostredkovateľská činnosť v oblasti obchodu, služieb, výroby, reklamné a marketingové služby, prieskum trhu a verejnej mienky, vykonávanie mimoškolskej vzdelávacej činnosti, prenájom nehnuteľností spojený s poskytovaním iných než základných služieb spojených s prenájmom, počítačové služby a služby súvisiace s počítačovým spracovaním údajov, organizovanie športových, kultúrnych a iných spoločenských podujatí, čistiace a upratovacie služby</t>
  </si>
  <si>
    <t>Mária Kohútová</t>
  </si>
  <si>
    <t>06/2022</t>
  </si>
  <si>
    <t>598/2022_RSP</t>
  </si>
  <si>
    <t>NEPSPM, s. r. o.</t>
  </si>
  <si>
    <t>54188709</t>
  </si>
  <si>
    <t>Vlková</t>
  </si>
  <si>
    <t>059 72</t>
  </si>
  <si>
    <t>059 73</t>
  </si>
  <si>
    <t>0918 494 234</t>
  </si>
  <si>
    <t>kurcaklaci@gmail.com</t>
  </si>
  <si>
    <t>Výroba potravinárskych výrobkov, opracovanie drevnej hmoty a výroba komponentov z dreva, prevádzkovanie čistiarne a práčovne, sprostredkovateľská činnosť v oblasti obchodu, služieb, výroby, vykonávanie mimoškolskej vzdelávacej činnosti, chov vybraných druhov zvierat, podnikanie v oblasti nakladania s iným ako nebezpečným odpadom, poskytovanie služieb v poľnohospodárstve a záhradníctve, poskytovanie služieb v lesníctve a poľovníctve, uskutočňovanie stavieb a ich zmien, prípravné práce k realizácii stavby</t>
  </si>
  <si>
    <t>1/ Ladislav Kurčák
2/ Mgr. Elena Tomaľová</t>
  </si>
  <si>
    <t>599/2022_RSP</t>
  </si>
  <si>
    <t>CYCLING PROJECT STUDIO, s.r.o., r.s.p.</t>
  </si>
  <si>
    <t>54293995</t>
  </si>
  <si>
    <t>Popradská</t>
  </si>
  <si>
    <t>Ruskov 553</t>
  </si>
  <si>
    <t>Ruskov</t>
  </si>
  <si>
    <t>044 19</t>
  </si>
  <si>
    <t>0905 408 329</t>
  </si>
  <si>
    <t>martacehelska@gmail.com</t>
  </si>
  <si>
    <t>Projektovanie inžinierskych stavieb – cesty a letiská, inžinierska činnosť, stavebné cenárstvo, projektovanie a konštruovanie elektrických zariadení, uskutočňovanie stavieb a ich zmien, prípravné práce k realizácii stavby, dokončovacie stavebné práce pri realizácii exteriérov a interiérov, geodetické a kartografické činnosti, prevádzkovanie športových zariadení a zariadení slúžiacich na regeneráciu a rekondíciu, organizovanie športových, kultúrnych a iných spoločenských podujatí, prevádzkovanie kultúrnych, spoločenských a zábavných zariadení, reklamné a marketingové služby, prieskum trhu a verejnej mienky</t>
  </si>
  <si>
    <t>Marta Cehelská</t>
  </si>
  <si>
    <t>600/2022_RSP</t>
  </si>
  <si>
    <t>RABČAN, s. r. o., r. s. p.</t>
  </si>
  <si>
    <t>36376108</t>
  </si>
  <si>
    <t>Rabčická</t>
  </si>
  <si>
    <t>Rabčická 334</t>
  </si>
  <si>
    <t>0948 038 418
043 55 94 223</t>
  </si>
  <si>
    <t>rabcansro@gmail.com</t>
  </si>
  <si>
    <t>Sprostredkovanie obchodu, výroby a služieb, stolárstvo, opravy a montáž elektrických strojov, prístrojov a zariadení, vykonávanie priemyselných stavieb, vykonávanie bytových a občianskych stavieb, cestná nákladná motorová doprava, cestná nákladná motorová doprava, verejná nepravidelná hromadná cestná osobná doprava, výroba, rozvod a dodávka tepla a teplej úžitkovej vody, obchodná činnosť v rozsahu voľných živností - maloobchod, veľkoobchod, sprostredkovateľské služby v rámci voľných živnost</t>
  </si>
  <si>
    <t>Ing. Stanislav Šimurdiak</t>
  </si>
  <si>
    <t>601/2022_RSP</t>
  </si>
  <si>
    <t>Sociálny podnik Oravský Podzámok s.r.o.</t>
  </si>
  <si>
    <t>54239931</t>
  </si>
  <si>
    <t>Oravský Podzámok</t>
  </si>
  <si>
    <t>Oravský Podzámok 61</t>
  </si>
  <si>
    <t>0902 288 723</t>
  </si>
  <si>
    <t>uctovnicka@oravskypodzamok.sk</t>
  </si>
  <si>
    <t>Čistiace a upratovacie služby, poskytovanie služieb osobného charakteru, správa a údržba bytového a nebytového fondu v rozsahu voľných živností, prenájom nehnuteľností spojený s poskytovaním iných než základných služieb spojených s prenájmom, prenájom hnuteľných vecí, služby požičovní, sprostredkovateľská činnosť v oblasti obchodu, služieb, výroby, poskytovanie služieb v rybárstve, poskytovanie služieb v lesníctve a poľovníctve, prevádzkovanie športových zariadení a zariadení slúžiacich na regeneráciu a rekondíciu, organizovanie športových, kultúrnych a iných spoločenských podujatí</t>
  </si>
  <si>
    <t>Mgr. Jozef Záhora</t>
  </si>
  <si>
    <t>602/2022_RSP</t>
  </si>
  <si>
    <t>Paloča s. r. o.</t>
  </si>
  <si>
    <t>54644089</t>
  </si>
  <si>
    <t>Námestie SNP 95</t>
  </si>
  <si>
    <t>0907 304 341</t>
  </si>
  <si>
    <t>palocasro@gmail.com</t>
  </si>
  <si>
    <t>Prevádzkovanie čistiarne a práčovne, ubytovacie služby s poskytovaním prípravy a predaja jedál, nápojov a polotovarov ubytovaným hosťom v ubytovacích zariadeniach s kapacitou do 10 lôžok, sprostredkovateľská činnosť v oblasti obchodu, služieb, výroby, vykonávanie mimoškolskej vzdelávacej činnosti, poskytovanie sociálnych služieb, poskytovanie služieb v poľnohospodárstve a záhradníctve, opracovanie drevnej hmoty a výroba komponentov z dreva, výroba jednoduchých výrobkov z dreva, korku, slamy, prútia a ich úprava, oprava a údržba, uskutočňovanie stavieb a ich zmien, prípravné práce k realizácii stavby</t>
  </si>
  <si>
    <t>Mgr. Peter Šlosár</t>
  </si>
  <si>
    <t>603/2022_RSP</t>
  </si>
  <si>
    <t>Milena Krištofová</t>
  </si>
  <si>
    <t>35071591</t>
  </si>
  <si>
    <t>29.augusta</t>
  </si>
  <si>
    <t>29.augusta 2033/104</t>
  </si>
  <si>
    <t xml:space="preserve">038 52 </t>
  </si>
  <si>
    <t>0908 942 331</t>
  </si>
  <si>
    <t>espritsucany@gmail.com</t>
  </si>
  <si>
    <t>Obchodná činnosť v rozsahu voľných živností - maloobchod, sprostredkovanie obchodu a služieb, pohostinská činnosť (bez ubytovacích zariadení), sekretárske a administratívne práce, upratovacie práce, výskum trhu a verejnej mienky, činnosť organizačných a ekonomických poradcov</t>
  </si>
  <si>
    <t>10/1997</t>
  </si>
  <si>
    <t>604/2022_RSP</t>
  </si>
  <si>
    <t>Sociálny podnik mesta Nová Baňa, s.r.o.</t>
  </si>
  <si>
    <t>54332567</t>
  </si>
  <si>
    <t>Námestie slobody</t>
  </si>
  <si>
    <t>968 01</t>
  </si>
  <si>
    <t>0905 436 381
045/6782800</t>
  </si>
  <si>
    <t xml:space="preserve">socialnypodnik@novabana.sk </t>
  </si>
  <si>
    <t>Poskytovanie služieb v poľnohospodárstve a záhradníctve, poskytovanie služieb v lesníctve a poľovníctve, opracovanie drevnej hmoty a výroba komponentov z dreva, výroba jednoduchých výrobkov z dreva, korku, slamy, prútia a ich úprava, oprava a údržba, výroba sviečok a tieniacej techniky, diagnostika kanalizačných potrubí a čistenie kanalizačných systémov, podnikanie v oblasti nakladania s iným ako nebezpečným odpadom, uskutočňovanie stavieb a ich zmien, prípravné práce k realizácii stavby</t>
  </si>
  <si>
    <t>Mgr. MVDr. Branislav Jaďuď , MBA</t>
  </si>
  <si>
    <t>605/2022_RSP</t>
  </si>
  <si>
    <t>SOCIAL FOOD s. r. o., r. s. p.</t>
  </si>
  <si>
    <t>54323274</t>
  </si>
  <si>
    <t>Vyšné Ružbachy 11</t>
  </si>
  <si>
    <t>0915 551 970</t>
  </si>
  <si>
    <t>marianbujdos@gmail.com</t>
  </si>
  <si>
    <t>Reklamné a marketingové služby, prieskum trhu a verejnej mienky, sprostredkovateľská činnosť v oblasti obchodu, služieb, výroby, nákladná cestná doprava vykonávaná vozidlami s celkovou hmotnosťou do 3,5 t vrátane prípojného vozidla, skladovanie a pomocné činnosti v doprave, počítačové služby a služby súvisiace s počítačovým spracovaním údajov, prenájom hnuteľných vecí, činnosť podnikateľských, organizačných a ekonomických poradcov, prenájom nehnuteľností spojený s poskytovaním iných než základných služieb spojených s prenájmom</t>
  </si>
  <si>
    <t>Marián Bujdoš</t>
  </si>
  <si>
    <t>606/2022_RSP</t>
  </si>
  <si>
    <t>NON SOLUS o.z.</t>
  </si>
  <si>
    <t>54708257</t>
  </si>
  <si>
    <t>Jána Milca</t>
  </si>
  <si>
    <t>Jána Milca 778/11</t>
  </si>
  <si>
    <t>0940 008 820</t>
  </si>
  <si>
    <t>nonsolusoz@gmail.com</t>
  </si>
  <si>
    <t>Textilná výroba, odevná výroba, opracovanie drevnej hmoty a výroba komponentov z dreva, výroba jednoduchých výrobkov z dreva, korku, slamy, prútia a ich úprava, oprava a údržba, výroba bižutérie a suvenírov, výroba sviečok a tieniacej techniky, vedenie účtovníctva, činnosť podnikateľských, organizačných a ekonomických poradcov</t>
  </si>
  <si>
    <t>Tibor Šimún</t>
  </si>
  <si>
    <t>607/2022_RSP</t>
  </si>
  <si>
    <t>VIERA - NIKA s.r.o.</t>
  </si>
  <si>
    <t>50432249</t>
  </si>
  <si>
    <t>Kováčova</t>
  </si>
  <si>
    <t>Starý Tekov</t>
  </si>
  <si>
    <t>935 26</t>
  </si>
  <si>
    <t>Dopravná 14
Koháryho 105</t>
  </si>
  <si>
    <t>Levice
Levice</t>
  </si>
  <si>
    <t xml:space="preserve">934 01
934 01 </t>
  </si>
  <si>
    <t>0915 978 050</t>
  </si>
  <si>
    <t>vieranika1@gmail.com</t>
  </si>
  <si>
    <t>Výroba pekárskych a cukrárskych výrobkov, sprostredkovateľská činnosť v oblasti obchodu, sprostredkovateľská činnosť v oblasti služieb, sprostredkovateľská činnosť v oblasti výroby, čistiace a upratovacie služby, reklamné a marketingové služby, administratívne služby, počítačové služby</t>
  </si>
  <si>
    <t>1/ Viera Holáková
2/ Patrícia Paciga</t>
  </si>
  <si>
    <t>08/2016
09/2018</t>
  </si>
  <si>
    <t>608/2022_RSP</t>
  </si>
  <si>
    <t>go-ok, o.z.</t>
  </si>
  <si>
    <t>42191904</t>
  </si>
  <si>
    <t>Pečnianska</t>
  </si>
  <si>
    <t>851 01</t>
  </si>
  <si>
    <t>Pečnianska 1211/11</t>
  </si>
  <si>
    <t>0904 624 555</t>
  </si>
  <si>
    <t>vio@hendikup.sk</t>
  </si>
  <si>
    <t>Kúpa tovaru na účely jeho predaja konečnému spotrebiteľovi (maloobchod) alebo iným prevádzkovateľom živnosti (veľkoobchod), sprostredkovateľská činnosť v oblasti obchodu, služieb, výroby, činnosť podnikateľských, organizačných a ekonomických poradcov, administratívne služby, služby súvisiace s produkciou filmov, videozáznamov a zvukových nahrávok, počítačové služby a služby súvisiace s počítačovým spracovaním údajov, poskytovanie služieb rýchleho občerstvenia v spojení s predajom na priamu konzumáciu, fotografické služby, vykonávanie mimoškolskej vzdelávacej činnosti, kuriérske služby</t>
  </si>
  <si>
    <t>1/ Ivan Páleník
2/ Diana Šilonová</t>
  </si>
  <si>
    <t>štatutár
štatutár</t>
  </si>
  <si>
    <t>10/2013
03/2020</t>
  </si>
  <si>
    <t>609/2022_RSP</t>
  </si>
  <si>
    <t>SOCHA REALITY s.r.o.</t>
  </si>
  <si>
    <t>51982307</t>
  </si>
  <si>
    <t>Nám. A. H. Škultétyho</t>
  </si>
  <si>
    <t>Nám. A. H. Škultétyho 6</t>
  </si>
  <si>
    <t>0911 358 389</t>
  </si>
  <si>
    <t>chamulova@socha-reality.sk</t>
  </si>
  <si>
    <t>Sprostredkovanie kúpy, predaja a prenájmu nehnuteľností (realitná činnosť), kúpa tovaru na účely jeho predaja konečnému spotrebiteľovi (maloobchod) alebo iným prevádzkovateľom živnosti (veľkoobchod), reklamné a marketingové služby, prieskum trhu a verejnej mienky, činnosť podnikateľských, organizačných a ekonomických poradcov, sprostredkovateľská činnosť v oblasti obchodu, služieb, výroby, administratívne služby, prenájom hnuteľných vecí, vykonávanie mimoškolskej vzdelávacej činnosti, čistiace a upratovacie služby, dokončovacie stavebné práce pri realizácii exteriérov a interiérov, vedenie účtovníctva</t>
  </si>
  <si>
    <t>Mgr. Soňa Chamulová</t>
  </si>
  <si>
    <t>10/2018</t>
  </si>
  <si>
    <t>610/2022_RSP</t>
  </si>
  <si>
    <t>Jastreb s. r. o.</t>
  </si>
  <si>
    <t>54789621</t>
  </si>
  <si>
    <t>Šarišské Jastrabie</t>
  </si>
  <si>
    <t>065 48</t>
  </si>
  <si>
    <t>Šarišské Jastrabie 257</t>
  </si>
  <si>
    <t xml:space="preserve"> 065 48 </t>
  </si>
  <si>
    <t>0908 976 552</t>
  </si>
  <si>
    <t>jastrebsro@gmail.com</t>
  </si>
  <si>
    <t xml:space="preserve">Prevádzkovanie čistiarne a práčovne, sprostredkovateľská činnosť v oblasti obchodu, služieb, výroby, vykonávanie mimoškolskej vzdelávacej činnosti, poskytovanie služieb v poľnohospodárstve a záhradníctve, opracovanie drevnej hmoty a výroba komponentov z dreva, výroba jednoduchých výrobkov z dreva, korku, slamy, prútia a ich úprava, oprava a údržba, uskutočňovanie stavieb a ich zmien, prípravné práce k realizácii stavby, dokončovacie stavebné práce pri realizácii exteriérov a interiérov, inžinierska činnosť, stavebné cenárstvo, projektovanie a konštruovanie elektrických zariadení  </t>
  </si>
  <si>
    <t xml:space="preserve">PaedDr. Ľubomír Rešetár </t>
  </si>
  <si>
    <t>08/2022</t>
  </si>
  <si>
    <t>611/2022_RSP</t>
  </si>
  <si>
    <t>Občianske združenie Životný reštart</t>
  </si>
  <si>
    <t>42416094</t>
  </si>
  <si>
    <t>Štefanová</t>
  </si>
  <si>
    <t>Budmerice 797</t>
  </si>
  <si>
    <t>0948 898 861</t>
  </si>
  <si>
    <t>lifestartskola@gmail.com</t>
  </si>
  <si>
    <t>Vykonávanie mimoškolskej vzdelávacej činnosti, kúpa tovaru na účely jeho predaja konečnému spotrebiteľovi (maloobchod) alebo iným prevádzkovateľom živnosti (veľkoobchod), organizovanie športových, kultúrnych a iných spoločenských podujatí, vydavateľská činnosť, polygrafická výroba a knihárske práce, poskytovanie služieb osobného charakteru</t>
  </si>
  <si>
    <t>Mgr. Zuzana Matúšová Girgošková</t>
  </si>
  <si>
    <t>612/2022_RSP</t>
  </si>
  <si>
    <t>SALÓN MONI s.r.o.</t>
  </si>
  <si>
    <t>50971042</t>
  </si>
  <si>
    <t>Andreja Kmeťa</t>
  </si>
  <si>
    <t xml:space="preserve">Andreja Kmeťa 17 </t>
  </si>
  <si>
    <t xml:space="preserve">036 01 </t>
  </si>
  <si>
    <t>0918 018 512</t>
  </si>
  <si>
    <t>monika.kasakova@salon-moni.sk</t>
  </si>
  <si>
    <t xml:space="preserve">Kúpa tovaru na účely jeho predaja konečnému spotrebiteľovi (maloobchod) alebo iným prevádzkovateľom živnosti (veľkoobchod), zákazkové krajčírstvo, výroba odevov, manikúra, pedikúra, pánske, dámske a detské kaderníctvo, kozmetické služby,     </t>
  </si>
  <si>
    <t xml:space="preserve">Monika Kašáková </t>
  </si>
  <si>
    <t>613/2022_RSP</t>
  </si>
  <si>
    <t>Izab s. r. o.</t>
  </si>
  <si>
    <t>54452911</t>
  </si>
  <si>
    <t>Janka Palu</t>
  </si>
  <si>
    <t>914 41</t>
  </si>
  <si>
    <t>Janka Palu 1547/59</t>
  </si>
  <si>
    <t xml:space="preserve">914 41 </t>
  </si>
  <si>
    <t>0902 714 978</t>
  </si>
  <si>
    <t>makysoval@gmail.com</t>
  </si>
  <si>
    <t xml:space="preserve">Sprostredkovateľská činnosť v oblasti obchodu, služieb, výroby, nákladná cestná doprava vykonávaná vozidlami s celkovou hmotnosťou do 3,5 t vrátane prípojného vozidla, vydavateľská činnosť, polygrafická výroba a knihárske práce, fotografické služby, poskytovanie služieb rýchleho občerstvenia v spojení s predajom na priamu konzumáciu, uskutočňovanie stavieb a ich zmien, prípravné práce k realizácii stavby, dokončovacie stavebné práce pri realizácii exteriérov a interiérov   </t>
  </si>
  <si>
    <t xml:space="preserve">Lucia Makyšová </t>
  </si>
  <si>
    <t>614/2022_RSP</t>
  </si>
  <si>
    <t>MILVUS s.r.o.</t>
  </si>
  <si>
    <t>51212447</t>
  </si>
  <si>
    <t>Lučenská 402/69</t>
  </si>
  <si>
    <t>0944 760 977</t>
  </si>
  <si>
    <t>kanya@milvus.sk</t>
  </si>
  <si>
    <t xml:space="preserve">Vývoj, výroba zabezpečovacích systémov alebo poplachových systémov a zariadení umožňujúcich sledovanie pohybu a konania osoby v chránenom objekte, na chránenom mieste alebo v ich okolí, sprostredkovateľská činnosť v oblasti obchodu, služieb, výroby, skladovanie a pomocné činnosti v doprave, nákladná cestná doprava vykonávaná vozidlami s celkovou hmotnosťou do 3,5 t vrátane prípojného vozidla, prenájom hnuteľných vecí, vykonávanie mimoškolskej vzdelávacej činnosti  </t>
  </si>
  <si>
    <t xml:space="preserve">Roland Zoltán Kánya </t>
  </si>
  <si>
    <t>615/2022_RSP</t>
  </si>
  <si>
    <t>AMES plus s.r.o.</t>
  </si>
  <si>
    <t>54501083</t>
  </si>
  <si>
    <t xml:space="preserve">Nám. A. H. Škultétyho 7 </t>
  </si>
  <si>
    <t>0905 668 025</t>
  </si>
  <si>
    <t>ames.bojtos@gmail.com</t>
  </si>
  <si>
    <t xml:space="preserve">Kúpa tovaru na účely jeho predaja konečnému spotrebiteľovi (maloobchod) alebo iným prevádzkovateľom živnosti (veľkoobchod), sprostredkovateľská činnosť v oblasti obchodu, služieb, výroby, činnosť podnikateľských, organizačných a ekonomických poradcov, administratívne služby, reklamné a marketingové služby, prieskum trhu a verejnej mienky, prenájom hnuteľných vecí </t>
  </si>
  <si>
    <t xml:space="preserve">Marian Bojtoš </t>
  </si>
  <si>
    <t>616/2023_RSP</t>
  </si>
  <si>
    <t>VEPOS Horného Turca n. o.</t>
  </si>
  <si>
    <t>51743591</t>
  </si>
  <si>
    <t>Horná Štubňa</t>
  </si>
  <si>
    <t>038 46</t>
  </si>
  <si>
    <t>Horná Štubňa 538</t>
  </si>
  <si>
    <t xml:space="preserve"> 038 46</t>
  </si>
  <si>
    <t>0905 271 626</t>
  </si>
  <si>
    <t>veposhornehoturca@gmail.com</t>
  </si>
  <si>
    <t>Výroba jednoduchých výrobkov z dreva, korku, slamy, prútia a ich úprava, oprava a údržba, výroba bižutérie a suvenírov, výroba sviečok a tieniacej techniky, prípravné práce k realizácii stavby, dokončovacie stavebné práce pri realizácii exteriérov a interiérov, kúpa tovaru na účely jeho predaja konečnému spotrebiteľovi (maloobchod) alebo iným prevádzkovateľom živnosti (veľkoobchod), nákladná cestná doprava vykonávaná vozidlami s celkovou hmotnosťou do 3,5 t vrátane prípojného vozidla</t>
  </si>
  <si>
    <t>PhD. JUDr. Mária Kevická</t>
  </si>
  <si>
    <t>617/2023_RSP</t>
  </si>
  <si>
    <t>Obecný podnik Margecany, s.r.o.</t>
  </si>
  <si>
    <t>55157076</t>
  </si>
  <si>
    <t>Margecany</t>
  </si>
  <si>
    <t>055 01</t>
  </si>
  <si>
    <t>Obchodná 561/15</t>
  </si>
  <si>
    <t>0915 907 619</t>
  </si>
  <si>
    <t>martin.jakubisin@margecany.sk</t>
  </si>
  <si>
    <t>Poskytovanie služieb v poľnohospodárstve a záhradníctve, poskytovanie služieb v lesníctve a poľovníctve, výroba potravinárskych výrobkov,  textilná výroba, odevná výroba, opracovanie drevnej hmoty a výroba komponentov z dreva, výroba jednoduchých výrobkov z dreva, korku, slamy, prútia a ich úprava, oprava a údržba, výroba nekovových minerálnych výrobkov a výrobkov z betónu, sadry a cementu, výroba a opracovanie jednoduchých výrobkov z kovu, Výroba metiel, kief a maliarskeho náradia</t>
  </si>
  <si>
    <t>Ing. Eva Novotová</t>
  </si>
  <si>
    <t>618/2023_RSP</t>
  </si>
  <si>
    <t>SSI RSP, s. r. o.</t>
  </si>
  <si>
    <t>54795320</t>
  </si>
  <si>
    <t>Kálov</t>
  </si>
  <si>
    <t>Kálov 357/17</t>
  </si>
  <si>
    <t>0948349005</t>
  </si>
  <si>
    <t>stanislav.vala@ssigroup.sk</t>
  </si>
  <si>
    <t>Čistiace a upratovacie práce, vykonávanie mimoškolskej vzdelávacej činnosti, sprostredkovateľská činnosť v oblasti obchodu, sprostredkovateľská činnosť v oblasti služieb, sprostredkovateľská činnosť v oblasti výroby, činnosť podnikateľských, organizačných a ekonomických poradcov, administratívne služby</t>
  </si>
  <si>
    <t>Mgr. Stanislav Vaľa</t>
  </si>
  <si>
    <t>619/2023_RSP</t>
  </si>
  <si>
    <t>52713725</t>
  </si>
  <si>
    <t>620/2023_RSP</t>
  </si>
  <si>
    <t>MGBIZ, s.r.o.</t>
  </si>
  <si>
    <t>44466803</t>
  </si>
  <si>
    <t>Puškinova</t>
  </si>
  <si>
    <t>Letná 76</t>
  </si>
  <si>
    <t>0903 033 471</t>
  </si>
  <si>
    <t>info@mgbiz.sk</t>
  </si>
  <si>
    <t>Kúpa tovaru na účely jeho predaja konečnému spotrebiteľovi (maloobchod) alebo iným prevádzkovateľom živnosti (veľkoobchod), sprostredkovateľská činnosť v oblasti obchodu, sprostredkovateľská činnosť v oblasti služieb, sprostredkovateľská činnosť v oblasti výroby, prenájom nehnuteľností spojený s poskytovaním iných než základných služieb spojených s prenájmom, činnosť podnikateľských, organizačných a ekonomických poradcov, reklamné a marketingové služby, prieskum trhu a verejnej mienky, 
počítačové služby</t>
  </si>
  <si>
    <t>1/ Marian Magyar
2/ Gabriela Pikovská</t>
  </si>
  <si>
    <t>11/2008
11/2008</t>
  </si>
  <si>
    <t>621/2023_RSP</t>
  </si>
  <si>
    <t>Bocianservis s. r. o.</t>
  </si>
  <si>
    <t>53184220</t>
  </si>
  <si>
    <t>Banícka štvrť</t>
  </si>
  <si>
    <t>Trangusová 33</t>
  </si>
  <si>
    <t>0905 257 991</t>
  </si>
  <si>
    <t>info@bocianservis.sk</t>
  </si>
  <si>
    <t>Prevádzkovanie čistiarne a práčovne, čistiace a upratovacie služby, kúpa tovaru na účely jeho predaja konečnému spotrebiteľovi( maloobchod) alebo iným prevádzkovateľom živnosti (veľkoobchod), sprostredkovateľská činnosť v oblasti obchodu, služieb, výroby, nákladná cestná doprava vykonávaná vozidlami s celkovou hmotnosťou do 3,5 t vrátane prípojného vozidla, reklamné a marketingové služby, prieskum trhu a verejnej mienky, administratívne služby, oprava osobných potrieb a potrieb pre domácnosť, spracovanie kože, činnosť podnikateľských, organizačných a ekonomických poradcov, prenájom hnuteľných vecí</t>
  </si>
  <si>
    <t>1/ Ing. Marcel Bratko
2/ Ing. Peter Bratko</t>
  </si>
  <si>
    <t>622/2023_RSP</t>
  </si>
  <si>
    <t>Medovníkový domček s. r. o.</t>
  </si>
  <si>
    <t>54371058</t>
  </si>
  <si>
    <t>Karola Šišku</t>
  </si>
  <si>
    <t>Šarfická 45</t>
  </si>
  <si>
    <t>900 82</t>
  </si>
  <si>
    <t>0903 629 908</t>
  </si>
  <si>
    <t>medovnikovydomcek.sk@gmail.com</t>
  </si>
  <si>
    <t>Výroba potravinárskych výrobkov, výroba nápojov, sprostredkovateľská činnosť v oblasti obchodu, služieb, výroby, kúpa tovaru na účely jeho predaja konečnému spotrebiteľovi (maloobchod) alebo iným prevádzkovateľom živnosti (veľkoobchod), ubytovacie služby bez poskytovania pohostinských činností, poskytovanie služieb rýchleho občerstvenia v spojení s predajom na priamu konzumáciu, prenájom nehnuteľností spojený s poskytovaním iných než základných služieb spojených s prenájmom, činnosť podnikateľských, organizačných a ekonomických poradcov, reklamné a marketingové služby, prieskum trhu a verejnej mienky</t>
  </si>
  <si>
    <t>Ing. Ivana Dubajová</t>
  </si>
  <si>
    <t>623/2023_RSP</t>
  </si>
  <si>
    <t xml:space="preserve">MB sociálny podnik, s.r.o. </t>
  </si>
  <si>
    <t>55103847</t>
  </si>
  <si>
    <t>Budovateľská 1337/15</t>
  </si>
  <si>
    <t>0948 706 029</t>
  </si>
  <si>
    <t>konatel@mbsp.sk</t>
  </si>
  <si>
    <t>Kúpa tovaru na účely jeho predaja konečnému spotrebiteľovi (maloobchod) alebo iným prevádzkovateľom živnosti (veľkoobchod), sprostredkovateľská činnosť v oblasti obchodu, služieb, výroby, uskutočňovanie stavieb a ich zmien, prípravné práce k realizácii stavby, dokončovacie stavebné práce pri realizácii exteriérov a interiérov, nákladná cestná doprava vykonávaná vozidlami s celkovou hmotnosťou do 3,5 t vrátane prípojného vozidla, skladovanie a pomocné činnosti v doprave, kuriérske služby, prenájom nehnuteľností spojený s poskytovaním iných než základných služieb spojených s prenájmom</t>
  </si>
  <si>
    <t xml:space="preserve">Mária Bartošová </t>
  </si>
  <si>
    <t>Realizácie aktivít projektu výzvy Krok za krokom na týždeň od... do...</t>
  </si>
  <si>
    <t>Prijímateľ:</t>
  </si>
  <si>
    <t>Názov projektu:</t>
  </si>
  <si>
    <t>kód ITMS2014+ projektu:</t>
  </si>
  <si>
    <t>Zamestnanec</t>
  </si>
  <si>
    <t>Adresa výkonu práce</t>
  </si>
  <si>
    <t>Dátum Výkonu práce</t>
  </si>
  <si>
    <t>Čas výkonu práce</t>
  </si>
  <si>
    <t>Telefonický kontakt zamestnanca</t>
  </si>
  <si>
    <t xml:space="preserve">Príloha č. 3 </t>
  </si>
  <si>
    <t>Evidencia dochádzky</t>
  </si>
  <si>
    <t xml:space="preserve">Mesiac: </t>
  </si>
  <si>
    <t>Poskytovateľ opatrovateľskej služby:</t>
  </si>
  <si>
    <t xml:space="preserve">Opatrovateľ/ka: </t>
  </si>
  <si>
    <t>Prijímateľ sociálnej služby</t>
  </si>
  <si>
    <t>Meno:</t>
  </si>
  <si>
    <t xml:space="preserve">Evidenčné číslo spisu: </t>
  </si>
  <si>
    <t xml:space="preserve">Stupeň odkázanosti:  </t>
  </si>
  <si>
    <t xml:space="preserve">Zazmluvnený počet hodín OS: </t>
  </si>
  <si>
    <t xml:space="preserve">Adresa: </t>
  </si>
  <si>
    <t>Čas príchodu</t>
  </si>
  <si>
    <t>Čas odchodu</t>
  </si>
  <si>
    <t>Počet odpracovaných hodín</t>
  </si>
  <si>
    <t>Poznámka</t>
  </si>
  <si>
    <t xml:space="preserve">3. </t>
  </si>
  <si>
    <t>4.</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</si>
  <si>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</si>
  <si>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</si>
  <si>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</si>
  <si>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</si>
  <si>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</si>
  <si>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</si>
  <si>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</si>
  <si>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</si>
  <si>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</si>
  <si>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</si>
  <si>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</si>
  <si>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</si>
  <si>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</si>
  <si>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</si>
  <si>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</si>
  <si>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</si>
  <si>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</si>
  <si>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</si>
  <si>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</si>
  <si>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</si>
  <si>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</si>
  <si>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</si>
  <si>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</si>
  <si>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</si>
  <si>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</si>
  <si>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</si>
  <si>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SPOLU:</t>
  </si>
  <si>
    <t>Čestné prehlásenie: 
Svojim podpisom potvrdzujem správnosť a pravdivosť uvedených údajov. Prehlasujem, že som si vedomý právnych dôsledkov nepravdivého vyhlásenia.</t>
  </si>
  <si>
    <t xml:space="preserve">                 Dátum:</t>
  </si>
  <si>
    <t>Podpis opatrovateľa/-ky:</t>
  </si>
  <si>
    <t>Podpis prijímateľa sociálnej služby*:</t>
  </si>
  <si>
    <t xml:space="preserve">Schválil (štatutárny zástupca): </t>
  </si>
  <si>
    <t xml:space="preserve">* V prípade, ak klient nie je spôsobilý dokument podpísať, formulár podpisuje zodpovedná osoba v zmysle zákona.  </t>
  </si>
  <si>
    <r>
      <rPr>
        <b/>
        <sz val="12"/>
        <color theme="1"/>
        <rFont val="Arial"/>
        <family val="2"/>
        <charset val="238"/>
      </rPr>
      <t xml:space="preserve">FINANČNÝ VÝKAZ                                                                                                                                                                                                                                                                                                                                                                                                                                                                                                                       </t>
    </r>
    <r>
      <rPr>
        <sz val="12"/>
        <color theme="1"/>
        <rFont val="Arial"/>
        <family val="2"/>
        <charset val="238"/>
      </rPr>
      <t xml:space="preserve">  pre určenie náhrady za poskytovanie služby všeobecného hospodárskeho záujmu a pre stanovenie oprávnenej výšky NFP         </t>
    </r>
    <r>
      <rPr>
        <b/>
        <sz val="12"/>
        <color theme="1"/>
        <rFont val="Arial"/>
        <family val="2"/>
        <charset val="238"/>
      </rPr>
      <t xml:space="preserve">         </t>
    </r>
    <r>
      <rPr>
        <b/>
        <sz val="14"/>
        <color theme="1"/>
        <rFont val="Arial"/>
        <family val="2"/>
        <charset val="238"/>
      </rPr>
      <t xml:space="preserve">                                                                                                                                                                                                                         </t>
    </r>
    <r>
      <rPr>
        <b/>
        <sz val="10"/>
        <color theme="1"/>
        <rFont val="Arial"/>
        <family val="2"/>
        <charset val="238"/>
      </rPr>
      <t xml:space="preserve">                                                            </t>
    </r>
  </si>
  <si>
    <t>Identifikácia žiadateľa</t>
  </si>
  <si>
    <t>Názov žiadateľa/prijímateľa</t>
  </si>
  <si>
    <t>Názov projektu</t>
  </si>
  <si>
    <t>Dátum výpočtu nadmernej náhrady</t>
  </si>
  <si>
    <t>Výpočet výšky náhrady pre stanovenie oprávnenej výšky NFP</t>
  </si>
  <si>
    <r>
      <t xml:space="preserve">1.   N Á K L A D Y na výkon SVHZ                                                                                                                                                                                                                                                                                                                    </t>
    </r>
    <r>
      <rPr>
        <sz val="10"/>
        <rFont val="Arial"/>
        <family val="2"/>
        <charset val="238"/>
      </rPr>
      <t xml:space="preserve">  (ekonomicky oprávnené náklady za sociálnu službu v zmysle § 72 ods. 5 zákona č. 448/2008)</t>
    </r>
  </si>
  <si>
    <t>posledné uzavreté účtovné obdobie</t>
  </si>
  <si>
    <t>predpoklad výšky nákladov za obdobie trvania poverenia</t>
  </si>
  <si>
    <t>SPOLU</t>
  </si>
  <si>
    <t>na počet mesiacov</t>
  </si>
  <si>
    <t>1.1.</t>
  </si>
  <si>
    <t>Mzdové náklady</t>
  </si>
  <si>
    <t>1.1.1.</t>
  </si>
  <si>
    <t>mzdy, platy a ostatné osobné vyrovnania vo výške, ktorá zodpovedá výške platu a ostatných osobných vyrovnaní podľa osobitného predpisu</t>
  </si>
  <si>
    <t>1.1.2.</t>
  </si>
  <si>
    <t>poistné na verejné zdravotné poistenie, poistné na sociálne poistenie a povinné príspevky na starobné dôchodkové sporenie platené zamestnávateľom</t>
  </si>
  <si>
    <t>1.2.</t>
  </si>
  <si>
    <t>Cestovné náklady</t>
  </si>
  <si>
    <t>1.2.1.</t>
  </si>
  <si>
    <t>tuzemské cestovné náhrady</t>
  </si>
  <si>
    <t>1.3.</t>
  </si>
  <si>
    <t>Zariadenie vybavenie, vrátane nájmu (a nehnuteľností) a odpisov</t>
  </si>
  <si>
    <t>1.3.1.</t>
  </si>
  <si>
    <t>výdavky na energie, vodu a komunikácie</t>
  </si>
  <si>
    <t>1.3.2.</t>
  </si>
  <si>
    <t>výdavky na materiál okrem reprezentačného vybavenia nových interiérov</t>
  </si>
  <si>
    <t>1.3.3.</t>
  </si>
  <si>
    <t>dopravné</t>
  </si>
  <si>
    <t>1.3.4.</t>
  </si>
  <si>
    <t>výdavky na rutinnú údržbu a štandardnú údržbu okrem jednorazovej údržby objektov alebo ich častí a riešenia havarijných stavov</t>
  </si>
  <si>
    <t>1.3.5.</t>
  </si>
  <si>
    <t>nájomné za prenájom nehnuteľnosti alebo inej veci okrem dopravných prostriedkov a špeciálnych strojov, prístrojov, zariadení, techniky, náradia a materiálu najviac vo výške obvyklého nájomného, za aké sa v tom čase a na tom mieste prenechávajú do nájmu na dohodnutý účel veci toho istého druhu alebo porovnateľné veci</t>
  </si>
  <si>
    <t>1.3.6.</t>
  </si>
  <si>
    <t>odpisy hmotného majetku a nehmotného majetku podľa účtovných predpisov, o ktorom poskytovateľ sociálnej služby účtuje a odpisuje ho ako účtovná jednotka; odpis hmotného majetku, ktorým sú novoobstarané stavby, byty a nebytové priestory užívané na účely poskytovania sociálnych služieb v zariadeniach alebo ich technické zhodnotenie, najviac vo výške obvyklého nájomného, za aké sa v tom čase a na tom mieste prenechávajú do nájmu na dohodnutý účel veci toho istého druhu alebo porovnateľné veci</t>
  </si>
  <si>
    <t>1.4.</t>
  </si>
  <si>
    <t>výdavky na služby</t>
  </si>
  <si>
    <t>1.5.</t>
  </si>
  <si>
    <t>výdavky na bežné transfery v rozsahu vreckového podľa osobitného predpisu, odstupného, odchodného, náhrady príjmu pri dočasnej pracovnej neschopnosti zamestnanca podľa osobitného predpisu</t>
  </si>
  <si>
    <t>S p o l u</t>
  </si>
  <si>
    <t>2.   P R Í J M Y  za výkon SVHZ</t>
  </si>
  <si>
    <t xml:space="preserve">predpoklad výšky príjmov  </t>
  </si>
  <si>
    <t>2.1.</t>
  </si>
  <si>
    <t>bežné transféry zo štátneho rozpočtu</t>
  </si>
  <si>
    <t>2.2.</t>
  </si>
  <si>
    <t>kapitálové transféry zo štátneho rozpočtu (1.3.6.)</t>
  </si>
  <si>
    <t>2.3.</t>
  </si>
  <si>
    <t>príjem z rozpočtu obce</t>
  </si>
  <si>
    <t>2.4.</t>
  </si>
  <si>
    <t>príjem z rozpočtu VÚC</t>
  </si>
  <si>
    <t>2.5.</t>
  </si>
  <si>
    <t>príjem zo zaplatenej dohodnutej ceny sociálnej služby</t>
  </si>
  <si>
    <t>2.6.</t>
  </si>
  <si>
    <t>sponzorské dary, verejné zbierky</t>
  </si>
  <si>
    <t>2.7.</t>
  </si>
  <si>
    <t xml:space="preserve">iné zdroje, napr. granty, príspevky, dotácie a pod. </t>
  </si>
  <si>
    <t xml:space="preserve">S p o l u </t>
  </si>
  <si>
    <t>Maximálna výška oprávnenej náhrady</t>
  </si>
  <si>
    <t>ID služby</t>
  </si>
  <si>
    <t>IČO (poskytovateľa)</t>
  </si>
  <si>
    <t>Obchodné meno (poskytovateľa)</t>
  </si>
  <si>
    <t>Typ (poskytovateľa)</t>
  </si>
  <si>
    <t xml:space="preserve">Druh </t>
  </si>
  <si>
    <t>Forma</t>
  </si>
  <si>
    <t>Adresa prevádzky</t>
  </si>
  <si>
    <t>Kapacita</t>
  </si>
  <si>
    <t>2244023</t>
  </si>
  <si>
    <t>31821316</t>
  </si>
  <si>
    <t xml:space="preserve">Agentúra podporovaného zamestnávania n. o.skrátený názov APZ n.o. </t>
  </si>
  <si>
    <t>Nezisková organizácia</t>
  </si>
  <si>
    <t>neverejný poskytovateľ</t>
  </si>
  <si>
    <t>sociálne poradenstvo - základné</t>
  </si>
  <si>
    <t>ambulantná</t>
  </si>
  <si>
    <t>Panenská 679/29, 81103 Bratislava-Staré Mesto</t>
  </si>
  <si>
    <t>6148248</t>
  </si>
  <si>
    <t>50115171</t>
  </si>
  <si>
    <t>ALEJ poradenské centrum</t>
  </si>
  <si>
    <t>Združenie (zväz, spolok, spoločnosť, klub ai.)</t>
  </si>
  <si>
    <t>Bajkalská 715/22, 82109 Bratislava-Ružinov</t>
  </si>
  <si>
    <t>2368305</t>
  </si>
  <si>
    <t>sociálne poradenstvo - špecializované</t>
  </si>
  <si>
    <t>9309450</t>
  </si>
  <si>
    <t>krízová pomoc poskytovaná prostredníctvom telekomunikačných technológií</t>
  </si>
  <si>
    <t>iná forma (telefonicky, pomocou telekomunikačných technológií)</t>
  </si>
  <si>
    <t>7577544</t>
  </si>
  <si>
    <t>30857716</t>
  </si>
  <si>
    <t>Aliancia žien - Cesta späť</t>
  </si>
  <si>
    <t>Hviezdoslavovo námestie 171/17, 81102 Bratislava-Staré Mesto</t>
  </si>
  <si>
    <t>3797608</t>
  </si>
  <si>
    <t>Hasičská 115/3, 91101 Trenčín</t>
  </si>
  <si>
    <t>9366191</t>
  </si>
  <si>
    <t>Ulica Trhová 243/2, 91701 Trnava</t>
  </si>
  <si>
    <t>7993636</t>
  </si>
  <si>
    <t>42355761</t>
  </si>
  <si>
    <t>ALŽBETIN DOM, o.z.</t>
  </si>
  <si>
    <t>zariadenie pre seniorov</t>
  </si>
  <si>
    <t>pobytová - ročná</t>
  </si>
  <si>
    <t>Slnečné jazerá 2765/438, 90301 Senec</t>
  </si>
  <si>
    <t>2916807</t>
  </si>
  <si>
    <t>42364141</t>
  </si>
  <si>
    <t>Armáda spásy na Slovensku</t>
  </si>
  <si>
    <t>komunitné centrum</t>
  </si>
  <si>
    <t>Glejovka 6426/1A, 90203 Pezinok</t>
  </si>
  <si>
    <t>1544242</t>
  </si>
  <si>
    <t>45745838</t>
  </si>
  <si>
    <t>ATLANTÍDA - Dom seniorov n.o.</t>
  </si>
  <si>
    <t>Na Pasienku 3775/1A, 90025 Chorvátsky Grob</t>
  </si>
  <si>
    <t>2489901</t>
  </si>
  <si>
    <t>31821677</t>
  </si>
  <si>
    <t>Autistické centrum Andreas n. o.</t>
  </si>
  <si>
    <t>Galandova 4582/7, 81106 Bratislava-Staré Mesto</t>
  </si>
  <si>
    <t>4829730</t>
  </si>
  <si>
    <t>sociálna rehabilitácia</t>
  </si>
  <si>
    <t>8126043</t>
  </si>
  <si>
    <t>44854820</t>
  </si>
  <si>
    <t>Barbora Fartelová - DC BIBO</t>
  </si>
  <si>
    <t>Podnikateľ-fyzická osoba-zapísaný v obchodnom registri</t>
  </si>
  <si>
    <t>zariadenie starostlivosti o deti do troch rokov veku dieťaťa</t>
  </si>
  <si>
    <t>Dlhá 3795/8A, 90025 Chorvátsky Grob</t>
  </si>
  <si>
    <t>9847146</t>
  </si>
  <si>
    <t>47227869</t>
  </si>
  <si>
    <t>Bc. Eva Slezáková - Dobré jasle</t>
  </si>
  <si>
    <t>Podnikateľ-fyzická osoba-nezapísaný v obchodnom registri</t>
  </si>
  <si>
    <t>Nejedlého 3394/73, 84102 Bratislava-Dúbravka</t>
  </si>
  <si>
    <t>6067205</t>
  </si>
  <si>
    <t>52273105</t>
  </si>
  <si>
    <t>Bc. Pavel Zeman - Sociálno - ekonomické poradenstvo</t>
  </si>
  <si>
    <t>Vajnorská 1305/1, 83103 Bratislava-Nové Mesto</t>
  </si>
  <si>
    <t>2411543</t>
  </si>
  <si>
    <t>36077445</t>
  </si>
  <si>
    <t>Betánia Bratislava, n.o.</t>
  </si>
  <si>
    <t>domov sociálnych služieb</t>
  </si>
  <si>
    <t>Partizánska 1255/6, 81103 Bratislava-Staré Mesto</t>
  </si>
  <si>
    <t>8531329</t>
  </si>
  <si>
    <t>špecializované zariadenie</t>
  </si>
  <si>
    <t>3289657</t>
  </si>
  <si>
    <t>36077470</t>
  </si>
  <si>
    <t>Betánia Senec, n. o.</t>
  </si>
  <si>
    <t>Štefánikova 1939/74, 90301 Senec</t>
  </si>
  <si>
    <t>5629496</t>
  </si>
  <si>
    <t>6594079</t>
  </si>
  <si>
    <t>31780521</t>
  </si>
  <si>
    <t>Bratislavská arcidiecézna charita</t>
  </si>
  <si>
    <t>Cirkevná organizácia</t>
  </si>
  <si>
    <t>rehabilitačné stredisko</t>
  </si>
  <si>
    <t>Krasinského 3372/6, 82104 Bratislava-Ružinov</t>
  </si>
  <si>
    <t>9755289</t>
  </si>
  <si>
    <t>8798822</t>
  </si>
  <si>
    <t>požičiavanie pomôcok</t>
  </si>
  <si>
    <t>2960040</t>
  </si>
  <si>
    <t>45741140</t>
  </si>
  <si>
    <t>Casa Slovensko n.o.</t>
  </si>
  <si>
    <t>Kučišdorfská dolina 2559/6, 90201 Pezinok</t>
  </si>
  <si>
    <t>7820738</t>
  </si>
  <si>
    <t>2117047</t>
  </si>
  <si>
    <t>Heydukova 2158/14, 81108 Bratislava-Staré Mesto</t>
  </si>
  <si>
    <t>1228125</t>
  </si>
  <si>
    <t>3084321</t>
  </si>
  <si>
    <t>31821791</t>
  </si>
  <si>
    <t>Mlynarovičova 2571/21, 85103 Bratislava-Petržalka</t>
  </si>
  <si>
    <t>6167174</t>
  </si>
  <si>
    <t>31770398</t>
  </si>
  <si>
    <t>Centrum sociálnych služieb Pod Karpatmi</t>
  </si>
  <si>
    <t>Rozpočtová organizácia</t>
  </si>
  <si>
    <t>zriadený alebo založený vyšším územným celkom</t>
  </si>
  <si>
    <t>Hrnčiarska 2877/37, 90201 Pezinok</t>
  </si>
  <si>
    <t>7799111</t>
  </si>
  <si>
    <t>2095427</t>
  </si>
  <si>
    <t>Hrnčiarska 387/35, 90201 Pezinok</t>
  </si>
  <si>
    <t>4435263</t>
  </si>
  <si>
    <t>7596474</t>
  </si>
  <si>
    <t>Jesenského 280/12, 90201 Pezinok</t>
  </si>
  <si>
    <t>3816533</t>
  </si>
  <si>
    <t>pobytová - týždenná</t>
  </si>
  <si>
    <t>4232620</t>
  </si>
  <si>
    <t>00604879</t>
  </si>
  <si>
    <t>Centrum sociálnych služieb prof. Karola Matulaya pre deti a dospelých</t>
  </si>
  <si>
    <t>Ľuda Zúbka 1194/6, 84101 Bratislava-Dúbravka</t>
  </si>
  <si>
    <t>6223915</t>
  </si>
  <si>
    <t>Lipského 1162/13, 84101 Bratislava-Dúbravka</t>
  </si>
  <si>
    <t>8563754</t>
  </si>
  <si>
    <t>Lipského 1152/19, 84101 Bratislava-Dúbravka</t>
  </si>
  <si>
    <t>2860063</t>
  </si>
  <si>
    <t>1971090</t>
  </si>
  <si>
    <t>6572400</t>
  </si>
  <si>
    <t>6988508</t>
  </si>
  <si>
    <t>8979794</t>
  </si>
  <si>
    <t>2319636</t>
  </si>
  <si>
    <t>7539681</t>
  </si>
  <si>
    <t>zariadenie podporovaného bývania</t>
  </si>
  <si>
    <t>Hontianska 1282/16, 82109 Bratislava-Ružinov</t>
  </si>
  <si>
    <t>9879527</t>
  </si>
  <si>
    <t>Hontianska 1279/12, 82109 Bratislava-Ružinov</t>
  </si>
  <si>
    <t>9036528</t>
  </si>
  <si>
    <t>00604968</t>
  </si>
  <si>
    <t>Centrum sociálnych služieb Sibírka</t>
  </si>
  <si>
    <t>Sibírska 1606/69, 83102 Bratislava-Nové Mesto</t>
  </si>
  <si>
    <t>2714114</t>
  </si>
  <si>
    <t>5053949</t>
  </si>
  <si>
    <t>9385070</t>
  </si>
  <si>
    <t>služba včasnej intervencie</t>
  </si>
  <si>
    <t>Račianska 1532/107, 83102 Bratislava-Nové Mesto</t>
  </si>
  <si>
    <t>6021222</t>
  </si>
  <si>
    <t>45744688</t>
  </si>
  <si>
    <t>Centrum včasnej intervencie Bratislava, n.o.</t>
  </si>
  <si>
    <t>Hálkova 2953/11, 83103 Bratislava-Nové Mesto</t>
  </si>
  <si>
    <t>6404880</t>
  </si>
  <si>
    <t>37925016</t>
  </si>
  <si>
    <t>CLAUDIANUM n.o.</t>
  </si>
  <si>
    <t>Štúrova 2386/34B, 90001 Modra</t>
  </si>
  <si>
    <t>3938076</t>
  </si>
  <si>
    <t>37924443</t>
  </si>
  <si>
    <t>DEPAUL SLOVENSKO, nezisková organizácia</t>
  </si>
  <si>
    <t>nocľaháreň</t>
  </si>
  <si>
    <t>Ivanská cesta 32, 82104 Bratislava-Ružinov</t>
  </si>
  <si>
    <t>4354166</t>
  </si>
  <si>
    <t>útulok</t>
  </si>
  <si>
    <t>2295326</t>
  </si>
  <si>
    <t>Hattalova 1070/6, 83103 Bratislava-Nové Mesto</t>
  </si>
  <si>
    <t>3994817</t>
  </si>
  <si>
    <t>zariadenie opatrovateľskej služby</t>
  </si>
  <si>
    <t>8596128</t>
  </si>
  <si>
    <t>stredisko osobnej hygieny</t>
  </si>
  <si>
    <t>Námestie 1.mája 4534/1, 81106 Bratislava-Staré Mesto</t>
  </si>
  <si>
    <t>1935977</t>
  </si>
  <si>
    <t>nízkoprahové denné centrum</t>
  </si>
  <si>
    <t>2060268</t>
  </si>
  <si>
    <t>36096890</t>
  </si>
  <si>
    <t>DOM SENIOROV CENTRUM ODDYCHU, n.o.</t>
  </si>
  <si>
    <t>Slnečné jazerá - Juh 2769, 90301 Senec</t>
  </si>
  <si>
    <t>6661573</t>
  </si>
  <si>
    <t>9620141</t>
  </si>
  <si>
    <t>45732191</t>
  </si>
  <si>
    <t>Bratislavská 1219/67, 90301 Senec</t>
  </si>
  <si>
    <t>5221462</t>
  </si>
  <si>
    <t>5637562</t>
  </si>
  <si>
    <t>45740682</t>
  </si>
  <si>
    <t>Dom Seniorov Rudi n.o.</t>
  </si>
  <si>
    <t>Odbojárov 60/3, 83104 Bratislava-Nové Mesto</t>
  </si>
  <si>
    <t>9968680</t>
  </si>
  <si>
    <t>6188741</t>
  </si>
  <si>
    <t>36077127</t>
  </si>
  <si>
    <t>Dom sociálnych služieb - MOST, n.o.</t>
  </si>
  <si>
    <t>Haanova 2694/10, 85104 Bratislava-Petržalka</t>
  </si>
  <si>
    <t>9125698</t>
  </si>
  <si>
    <t>7685591</t>
  </si>
  <si>
    <t>Nad lúčkami 3060/47, 84105 Bratislava-Karlova Ves</t>
  </si>
  <si>
    <t>7066852</t>
  </si>
  <si>
    <t>Holíčska 3106/8, 85105 Bratislava-Petržalka</t>
  </si>
  <si>
    <t>3703002</t>
  </si>
  <si>
    <t>36077518</t>
  </si>
  <si>
    <t>Dom sociálnych služieb Senecio, n.o.</t>
  </si>
  <si>
    <t>zriadený alebo založený obcou/mestom</t>
  </si>
  <si>
    <t>Na Grbe 6195/2, 84107 Bratislava-Dev.Nová Ves</t>
  </si>
  <si>
    <t>2814087</t>
  </si>
  <si>
    <t>8034134</t>
  </si>
  <si>
    <t>6107706</t>
  </si>
  <si>
    <t>jedáleň</t>
  </si>
  <si>
    <t>4048867</t>
  </si>
  <si>
    <t>37924656</t>
  </si>
  <si>
    <t>Dom Svitania, n. o.</t>
  </si>
  <si>
    <t>Jakubov 79, 90063 Jakubov</t>
  </si>
  <si>
    <t>9876033</t>
  </si>
  <si>
    <t>30842344</t>
  </si>
  <si>
    <t>Polereckého 3241/2, 85104 Bratislava-Petržalka</t>
  </si>
  <si>
    <t>8144114</t>
  </si>
  <si>
    <t>30854865</t>
  </si>
  <si>
    <t>Domov - DÚHA</t>
  </si>
  <si>
    <t>zariadenie núdzového bývania</t>
  </si>
  <si>
    <t>1000321</t>
  </si>
  <si>
    <t>Stavbárska 8278/6, 82107 Bratislava-Vrakuňa</t>
  </si>
  <si>
    <t>4161535</t>
  </si>
  <si>
    <t>00226840</t>
  </si>
  <si>
    <t>Pažítkova 814/2, 82101 Bratislava-Ružinov</t>
  </si>
  <si>
    <t>4285823</t>
  </si>
  <si>
    <t>00490873</t>
  </si>
  <si>
    <t>Hanulova 1993/7A, 84101 Bratislava-Dúbravka</t>
  </si>
  <si>
    <t>6006928</t>
  </si>
  <si>
    <t>Sekurisova 1921/8, 84102 Bratislava-Dúbravka</t>
  </si>
  <si>
    <t>2643077</t>
  </si>
  <si>
    <t>31781373</t>
  </si>
  <si>
    <t>Domov pre každého - občianske združenie na podporu a hmotné zaopatrenie ľudí bez domova v SR</t>
  </si>
  <si>
    <t>Hradská 8001/2D, 82107 Bratislava-Vrakuňa</t>
  </si>
  <si>
    <t>4634365</t>
  </si>
  <si>
    <t>Hradská 8001/2, 82107 Bratislava-Vrakuňa</t>
  </si>
  <si>
    <t>2305282</t>
  </si>
  <si>
    <t>5601595</t>
  </si>
  <si>
    <t>Hradská 8001/2C, 82107 Bratislava-Vrakuňa</t>
  </si>
  <si>
    <t>6828242</t>
  </si>
  <si>
    <t>00641405</t>
  </si>
  <si>
    <t>Domov pri kríži</t>
  </si>
  <si>
    <t>Pri kríži 3082/26, 84102 Bratislava-Dúbravka</t>
  </si>
  <si>
    <t>3048301</t>
  </si>
  <si>
    <t>30779278</t>
  </si>
  <si>
    <t>Domov seniorov ARCHA</t>
  </si>
  <si>
    <t>Rozvodná 7688/25, 83101 Bratislava-Nové Mesto</t>
  </si>
  <si>
    <t>5455689</t>
  </si>
  <si>
    <t>7795527</t>
  </si>
  <si>
    <t>denný stacionár</t>
  </si>
  <si>
    <t>3172589</t>
  </si>
  <si>
    <t>00896276</t>
  </si>
  <si>
    <t>Na barine 2976/5, 84103 Bratislava-Lamač</t>
  </si>
  <si>
    <t>5309781</t>
  </si>
  <si>
    <t>00654795</t>
  </si>
  <si>
    <t>Centrum sociálnych služieb MEREMA</t>
  </si>
  <si>
    <t>Pri starom mlyne 1, 90001 Modra</t>
  </si>
  <si>
    <t>5860971</t>
  </si>
  <si>
    <t>Partizánska 1036/57, 90001 Modra</t>
  </si>
  <si>
    <t>8797916</t>
  </si>
  <si>
    <t>6739085</t>
  </si>
  <si>
    <t>3375237</t>
  </si>
  <si>
    <t>00364193</t>
  </si>
  <si>
    <t>Domov sociálnych služieb a zariadenie pre seniorov Kaštieľ</t>
  </si>
  <si>
    <t>Hlavná 380/13, 90031 Stupava</t>
  </si>
  <si>
    <t>5366524</t>
  </si>
  <si>
    <t>5779923</t>
  </si>
  <si>
    <t>1381242</t>
  </si>
  <si>
    <t>30804191</t>
  </si>
  <si>
    <t>Domov sociálnych služieb a zariadenie pre seniorov Rača</t>
  </si>
  <si>
    <t>Podbrezovská 8701/28, 83106 Bratislava-Rača</t>
  </si>
  <si>
    <t>8941139</t>
  </si>
  <si>
    <t>Pri vinohradoch 8001/267, 83106 Bratislava-Rača</t>
  </si>
  <si>
    <t>9357220</t>
  </si>
  <si>
    <t>7984663</t>
  </si>
  <si>
    <t>3226632</t>
  </si>
  <si>
    <t>Strelkova 7577/2, 83106 Bratislava-Rača</t>
  </si>
  <si>
    <t>9830052</t>
  </si>
  <si>
    <t>00604950</t>
  </si>
  <si>
    <t>Centrum sociálnych služieb Javorinská</t>
  </si>
  <si>
    <t>Javorinská 2121/7A, 81103 Bratislava-Staré Mesto</t>
  </si>
  <si>
    <t>6050112</t>
  </si>
  <si>
    <t>Lubinská 1660/5, 81103 Bratislava-Staré Mesto</t>
  </si>
  <si>
    <t>5072027</t>
  </si>
  <si>
    <t>30843251</t>
  </si>
  <si>
    <t>Domov sociálnych služieb pre deti a dospelých INTEGRA</t>
  </si>
  <si>
    <t>Lichnerova 155/86, 90301 Senec</t>
  </si>
  <si>
    <t>8368326</t>
  </si>
  <si>
    <t>Tylova 1045/21, 83104 Bratislava-Nové Mesto</t>
  </si>
  <si>
    <t>4115557</t>
  </si>
  <si>
    <t>9335609</t>
  </si>
  <si>
    <t>3137470</t>
  </si>
  <si>
    <t>2181002</t>
  </si>
  <si>
    <t>00641413</t>
  </si>
  <si>
    <t>Domov sociálnych služieb pre deti a dospelých KAMPINO</t>
  </si>
  <si>
    <t>Haanova 2612/36, 85104 Bratislava-Petržalka</t>
  </si>
  <si>
    <t>7401059</t>
  </si>
  <si>
    <t>Haanova 2613/38, 85104 Bratislava-Petržalka</t>
  </si>
  <si>
    <t>7195726</t>
  </si>
  <si>
    <t>Mokrohájska cesta 3324/5, 84104 Bratislava-Karlova Ves</t>
  </si>
  <si>
    <t>1975677</t>
  </si>
  <si>
    <t>Mokrohájska cesta 1787/9, 84104 Bratislava-Karlova Ves</t>
  </si>
  <si>
    <t>6722896</t>
  </si>
  <si>
    <t>00654787</t>
  </si>
  <si>
    <t>Domov sociálnych služieb pre dospelých</t>
  </si>
  <si>
    <t>SNP 237/38, 90084 Báhoň</t>
  </si>
  <si>
    <t>7601009</t>
  </si>
  <si>
    <t>31750761</t>
  </si>
  <si>
    <t>Domov sociálnych služieb Rozsutec</t>
  </si>
  <si>
    <t>Furmanská 4610/4A, 84103 Bratislava-Lamač</t>
  </si>
  <si>
    <t>6712083</t>
  </si>
  <si>
    <t>4012895</t>
  </si>
  <si>
    <t>4428983</t>
  </si>
  <si>
    <t>45741093</t>
  </si>
  <si>
    <t>Domov sociálnych služieb sv. Michala n. o.</t>
  </si>
  <si>
    <t>Závod 419, 90872 Závod</t>
  </si>
  <si>
    <t>6150083</t>
  </si>
  <si>
    <t>45735816</t>
  </si>
  <si>
    <t>Domov sv. Jána z Boha, n. o.</t>
  </si>
  <si>
    <t>7714472</t>
  </si>
  <si>
    <t>integračné centrum</t>
  </si>
  <si>
    <t>3315806</t>
  </si>
  <si>
    <t>8063023</t>
  </si>
  <si>
    <t>36076996</t>
  </si>
  <si>
    <t>Domovské vzdelávacie centrum n.o.</t>
  </si>
  <si>
    <t>domov na polceste</t>
  </si>
  <si>
    <t>Jánošíkovská 791/66, 90042 Dunajská Lužná</t>
  </si>
  <si>
    <t>6282490</t>
  </si>
  <si>
    <t>42170249</t>
  </si>
  <si>
    <t>Slnečné jazerá 2238/488, 90301 Senec</t>
  </si>
  <si>
    <t>5439497</t>
  </si>
  <si>
    <t>Slnečné jazerá 2238/488A, 90301 Senec</t>
  </si>
  <si>
    <t>6406779</t>
  </si>
  <si>
    <t>45747431</t>
  </si>
  <si>
    <t>Dúbravská oáza pokoja a oddychu n.o.</t>
  </si>
  <si>
    <t>Plachého 3638/1B, 84102 Bratislava-Dúbravka</t>
  </si>
  <si>
    <t>8746616</t>
  </si>
  <si>
    <t>Plachého 3639/1C, 84102 Bratislava-Dúbravka</t>
  </si>
  <si>
    <t>3988585</t>
  </si>
  <si>
    <t>Plachého 3637/1A, 84102 Bratislava-Dúbravka</t>
  </si>
  <si>
    <t>5844787</t>
  </si>
  <si>
    <t>Plachého 3640/1D, 84102 Bratislava-Dúbravka</t>
  </si>
  <si>
    <t>4955867</t>
  </si>
  <si>
    <t>3515750</t>
  </si>
  <si>
    <t>7690160</t>
  </si>
  <si>
    <t>37924893</t>
  </si>
  <si>
    <t>DSS Andreas n.o.</t>
  </si>
  <si>
    <t>Mokrohájska cesta 3392/3, 84104 Bratislava-Karlova Ves</t>
  </si>
  <si>
    <t>8258658</t>
  </si>
  <si>
    <t>42253560</t>
  </si>
  <si>
    <t>EVITO</t>
  </si>
  <si>
    <t>Prúdová 3036/14, 82105 Bratislava-Ružinov</t>
  </si>
  <si>
    <t>6613217</t>
  </si>
  <si>
    <t>47045639</t>
  </si>
  <si>
    <t>Fabšičová Milena, Mgr.</t>
  </si>
  <si>
    <t>Slobodné povolanie-fyzická osoba podnikajúca na základe iného ako živnostenského zákona</t>
  </si>
  <si>
    <t>tlmočnícka služba</t>
  </si>
  <si>
    <t>9898709</t>
  </si>
  <si>
    <t>30847681</t>
  </si>
  <si>
    <t>Fórum osamelých matiek</t>
  </si>
  <si>
    <t>Osuského 2476/1A, 85103 Bratislava-Petržalka</t>
  </si>
  <si>
    <t>2260469</t>
  </si>
  <si>
    <t>31815839</t>
  </si>
  <si>
    <t>Fórum života</t>
  </si>
  <si>
    <t>2151261</t>
  </si>
  <si>
    <t>00603287</t>
  </si>
  <si>
    <t>GAUDEAMUS - zariadenie komunitnej rehabilitácie</t>
  </si>
  <si>
    <t>9778691</t>
  </si>
  <si>
    <t>3939912</t>
  </si>
  <si>
    <t>4199294</t>
  </si>
  <si>
    <t>9419348</t>
  </si>
  <si>
    <t>1116442</t>
  </si>
  <si>
    <t>7833331</t>
  </si>
  <si>
    <t>31755534</t>
  </si>
  <si>
    <t>Pri trati 10927/47, 82106 Bratislava-Pod.Biskup.</t>
  </si>
  <si>
    <t>9824624</t>
  </si>
  <si>
    <t>Smolnícka 110/3, 82103 Bratislava-Ružinov</t>
  </si>
  <si>
    <t>8384512</t>
  </si>
  <si>
    <t>1724369</t>
  </si>
  <si>
    <t>42258103</t>
  </si>
  <si>
    <t>GOMART</t>
  </si>
  <si>
    <t>Podháj 4623/161, 84103 Bratislava-Lamač</t>
  </si>
  <si>
    <t>7144362</t>
  </si>
  <si>
    <t>37924168</t>
  </si>
  <si>
    <t>Harmónia života, n. o.</t>
  </si>
  <si>
    <t>Jablonové 439, 90054 Jablonové (Malacky)</t>
  </si>
  <si>
    <t>3005063</t>
  </si>
  <si>
    <t>8641205</t>
  </si>
  <si>
    <t>4861269</t>
  </si>
  <si>
    <t>6909299</t>
  </si>
  <si>
    <t>36077313</t>
  </si>
  <si>
    <t>Bošániho 1805/2, 84101 Bratislava-Dúbravka</t>
  </si>
  <si>
    <t>1486600</t>
  </si>
  <si>
    <t>9597672</t>
  </si>
  <si>
    <t>7111930</t>
  </si>
  <si>
    <t>00603481</t>
  </si>
  <si>
    <t>Hlavné mesto Slovenskej republiky Bratislava</t>
  </si>
  <si>
    <t>Obec (obecný úrad), mesto (mestský úrad)</t>
  </si>
  <si>
    <t>obec/mesto</t>
  </si>
  <si>
    <t>nízkoprahová sociálna služba pre deti a rodinu</t>
  </si>
  <si>
    <t>Agátová 2932/1A, 84101 Bratislava-Dúbravka</t>
  </si>
  <si>
    <t>2993300</t>
  </si>
  <si>
    <t>42166390</t>
  </si>
  <si>
    <t>Charita Šenkvice n.o.</t>
  </si>
  <si>
    <t>Trlinská 527/38, 90081 Šenkvice</t>
  </si>
  <si>
    <t>6154516</t>
  </si>
  <si>
    <t>Hlavná 353, 90084 Vištuk</t>
  </si>
  <si>
    <t>1407292</t>
  </si>
  <si>
    <t>sprostredkovanie osobnej asistencie</t>
  </si>
  <si>
    <t>Vinohradská 610/57, 90081 Šenkvice</t>
  </si>
  <si>
    <t>6627349</t>
  </si>
  <si>
    <t>30813891</t>
  </si>
  <si>
    <t>Impulz, Združenie na pomoc ľuďom s mentálnym postihnutím v Petržalke</t>
  </si>
  <si>
    <t>Turnianska 3197/10, 85107 Bratislava-Petržalka</t>
  </si>
  <si>
    <t>7505454</t>
  </si>
  <si>
    <t>46097317</t>
  </si>
  <si>
    <t>Ingrid Viznerová</t>
  </si>
  <si>
    <t>služba na podporu zosúlaďovania rodinného života a pracovného života</t>
  </si>
  <si>
    <t>Prostredná 157/32, 90021 Svätý Jur</t>
  </si>
  <si>
    <t>3725511</t>
  </si>
  <si>
    <t>31800785</t>
  </si>
  <si>
    <t>Inklúzia</t>
  </si>
  <si>
    <t>Bagarova 1183/20, 84101 Bratislava-Dúbravka</t>
  </si>
  <si>
    <t>9361654</t>
  </si>
  <si>
    <t>8472726</t>
  </si>
  <si>
    <t>30847451</t>
  </si>
  <si>
    <t>Inštitút pre výskum práce a rodiny</t>
  </si>
  <si>
    <t>Príspevková organizácia</t>
  </si>
  <si>
    <t>5570895</t>
  </si>
  <si>
    <t>46765824</t>
  </si>
  <si>
    <t>Jaroslava Slobodová</t>
  </si>
  <si>
    <t>Mirka Nešpora 2185/6, 90101 Malacky</t>
  </si>
  <si>
    <t>4198334</t>
  </si>
  <si>
    <t>51127687</t>
  </si>
  <si>
    <t>Jasličky pre naše detičky, o.z.</t>
  </si>
  <si>
    <t>Žehrianska 3236/6, 85107 Bratislava-Petržalka</t>
  </si>
  <si>
    <t>7300125</t>
  </si>
  <si>
    <t>30857007</t>
  </si>
  <si>
    <t>Jeseň života</t>
  </si>
  <si>
    <t>Hlavná 550/129, 90065 Záhorská Ves</t>
  </si>
  <si>
    <t>2058458</t>
  </si>
  <si>
    <t>práčovňa</t>
  </si>
  <si>
    <t>6165327</t>
  </si>
  <si>
    <t>53374762</t>
  </si>
  <si>
    <t>Komunita RAFAEL n.o.</t>
  </si>
  <si>
    <t>Kutlíkova 3941/15, 85102 Bratislava-Petržalka</t>
  </si>
  <si>
    <t>1496469</t>
  </si>
  <si>
    <t>4145397</t>
  </si>
  <si>
    <t>48179523</t>
  </si>
  <si>
    <t>Kotulová Lucia</t>
  </si>
  <si>
    <t>4561499</t>
  </si>
  <si>
    <t>52126218</t>
  </si>
  <si>
    <t>Krajina - Nekrajina n.o.</t>
  </si>
  <si>
    <t>Plavecký Štvrtok 127, 90068 Plavecký Štvrtok</t>
  </si>
  <si>
    <t>5112679</t>
  </si>
  <si>
    <t>00682004</t>
  </si>
  <si>
    <t>Kresťanská liga pre pomoc mentálne postihnutým na Slovensku</t>
  </si>
  <si>
    <t>Kovácsova 378/85, 85110 Bratislava-Rusovce</t>
  </si>
  <si>
    <t>2210846</t>
  </si>
  <si>
    <t>52124274</t>
  </si>
  <si>
    <t>Krok vpred n.o.</t>
  </si>
  <si>
    <t>Elektrárenská 12091/15, 83104 Bratislava-Nové Mesto</t>
  </si>
  <si>
    <t>6034025</t>
  </si>
  <si>
    <t>50199374</t>
  </si>
  <si>
    <t>Lucia Frčková</t>
  </si>
  <si>
    <t>Závodná 10753/7A, 82106 Bratislava-Pod.Biskup.</t>
  </si>
  <si>
    <t>1781259</t>
  </si>
  <si>
    <t>53058534</t>
  </si>
  <si>
    <t>Ľua Kids Land</t>
  </si>
  <si>
    <t>Šalviová 1029/5, 90046 Most pri Bratislave</t>
  </si>
  <si>
    <t>5539577</t>
  </si>
  <si>
    <t>45665389</t>
  </si>
  <si>
    <t>Ľubica Šimková</t>
  </si>
  <si>
    <t>Bernolákova 1543/20, 90201 Pezinok</t>
  </si>
  <si>
    <t>4356168</t>
  </si>
  <si>
    <t>00304913</t>
  </si>
  <si>
    <t>Mesto Malacky</t>
  </si>
  <si>
    <t>denné centrum</t>
  </si>
  <si>
    <t>Radlinského 2751/1, 90101 Malacky</t>
  </si>
  <si>
    <t>4637154</t>
  </si>
  <si>
    <t>Bernolákova 2426/18, 90101 Malacky</t>
  </si>
  <si>
    <t>8125295</t>
  </si>
  <si>
    <t>00305022</t>
  </si>
  <si>
    <t>Mesto Pezinok</t>
  </si>
  <si>
    <t>Komenského 1214/23, 90201 Pezinok</t>
  </si>
  <si>
    <t>2218960</t>
  </si>
  <si>
    <t>Hrnčiarska 449/44, 90201 Pezinok</t>
  </si>
  <si>
    <t>6550091</t>
  </si>
  <si>
    <t>Kollárova 5494/1A, 90201 Pezinok</t>
  </si>
  <si>
    <t>6966182</t>
  </si>
  <si>
    <t>4266995</t>
  </si>
  <si>
    <t>Cajlanská 95, 90201 Pezinok</t>
  </si>
  <si>
    <t>6606839</t>
  </si>
  <si>
    <t>Orešie 3359/32, 90203 Pezinok</t>
  </si>
  <si>
    <t>2624240</t>
  </si>
  <si>
    <t>Bratislavská 211/22, 90201 Pezinok</t>
  </si>
  <si>
    <t>7844291</t>
  </si>
  <si>
    <t>1248990</t>
  </si>
  <si>
    <t>00305065</t>
  </si>
  <si>
    <t>Mesto Senec</t>
  </si>
  <si>
    <t>Hviezdoslavova 2082/55, 90301 Senec</t>
  </si>
  <si>
    <t>8190155</t>
  </si>
  <si>
    <t>7745908</t>
  </si>
  <si>
    <t>8111797</t>
  </si>
  <si>
    <t>00305081</t>
  </si>
  <si>
    <t>Mesto Stupava</t>
  </si>
  <si>
    <t>Hlavná 946/90, 90031 Stupava</t>
  </si>
  <si>
    <t>7965898</t>
  </si>
  <si>
    <t>00603406</t>
  </si>
  <si>
    <t>Mestská časť Bratislava-Dúbravka</t>
  </si>
  <si>
    <t>Ožvoldíkova 2008/12, 84102 Bratislava-Dúbravka</t>
  </si>
  <si>
    <t>4602030</t>
  </si>
  <si>
    <t>Bazovského 2599/21, 84101 Bratislava-Dúbravka</t>
  </si>
  <si>
    <t>8090170</t>
  </si>
  <si>
    <t>Pod záhradami 2478/39, 84101 Bratislava-Dúbravka</t>
  </si>
  <si>
    <t>6447425</t>
  </si>
  <si>
    <t>00603520</t>
  </si>
  <si>
    <t xml:space="preserve">Mestská časť Bratislava-Karlova Ves </t>
  </si>
  <si>
    <t>Lackova 5670/4, 84104 Bratislava-Karlova Ves</t>
  </si>
  <si>
    <t>2667488</t>
  </si>
  <si>
    <t>Tilgnerova 712/1A, 84104 Bratislava-Karlova Ves</t>
  </si>
  <si>
    <t>8787211</t>
  </si>
  <si>
    <t>8911492</t>
  </si>
  <si>
    <t>00603317</t>
  </si>
  <si>
    <t>Mestská časť Bratislava-Nové Mesto</t>
  </si>
  <si>
    <t>Račianska 1528/89, 83102 Bratislava-Nové Mesto</t>
  </si>
  <si>
    <t>2251348</t>
  </si>
  <si>
    <t>Športová 118/1, 83104 Bratislava-Nové Mesto</t>
  </si>
  <si>
    <t>8708856</t>
  </si>
  <si>
    <t>Stromová 2682/18, 83101 Bratislava-Nové Mesto</t>
  </si>
  <si>
    <t>2048708</t>
  </si>
  <si>
    <t>Chemická 1029/1, 83104 Bratislava-Nové Mesto</t>
  </si>
  <si>
    <t>2599884</t>
  </si>
  <si>
    <t>Jeséniova 2317/51, 83101 Bratislava-Nové Mesto</t>
  </si>
  <si>
    <t>5536831</t>
  </si>
  <si>
    <t>Vajnorská 1318/51, 83103 Bratislava-Nové Mesto</t>
  </si>
  <si>
    <t>3477995</t>
  </si>
  <si>
    <t>Nobelova 1303/30, 83102 Bratislava-Nové Mesto</t>
  </si>
  <si>
    <t>6774309</t>
  </si>
  <si>
    <t>Sibírska 1601/37, 83102 Bratislava-Nové Mesto</t>
  </si>
  <si>
    <t>2521531</t>
  </si>
  <si>
    <t>Robotnícka 3211/11, 83103 Bratislava-Nové Mesto</t>
  </si>
  <si>
    <t>7122846</t>
  </si>
  <si>
    <t>00603201</t>
  </si>
  <si>
    <t>Mestská časť Bratislava-Petržalka</t>
  </si>
  <si>
    <t>Medveďovej 2700/21, 85104 Bratislava-Petržalka</t>
  </si>
  <si>
    <t>8203591</t>
  </si>
  <si>
    <t>Haanova 2685/8, 85104 Bratislava-Petržalka</t>
  </si>
  <si>
    <t>1543441</t>
  </si>
  <si>
    <t>Strečnianska 3086/18, 85105 Bratislava-Petržalka</t>
  </si>
  <si>
    <t>9170876</t>
  </si>
  <si>
    <t>Osuského 2477/3, 85103 Bratislava-Petržalka</t>
  </si>
  <si>
    <t>2510720</t>
  </si>
  <si>
    <t>Gercenova 3522/8A, 85101 Bratislava-Petržalka</t>
  </si>
  <si>
    <t>5185602</t>
  </si>
  <si>
    <t>Vyšehradská 3015/35, 85106 Bratislava-Petržalka</t>
  </si>
  <si>
    <t>9932822</t>
  </si>
  <si>
    <t>00641383</t>
  </si>
  <si>
    <t>Mestská časť Bratislava-Podunajské Biskupice</t>
  </si>
  <si>
    <t>Odeská 9324/35, 82106 Bratislava-Pod.Biskup.</t>
  </si>
  <si>
    <t>4229130</t>
  </si>
  <si>
    <t>Estónska 11504/3, 82106 Bratislava-Vrakuňa</t>
  </si>
  <si>
    <t>2789023</t>
  </si>
  <si>
    <t>Latorická 5122/4, 82107 Bratislava-Pod.Biskup.</t>
  </si>
  <si>
    <t>9438372</t>
  </si>
  <si>
    <t>00304557</t>
  </si>
  <si>
    <t>Mestská časť Bratislava-Rača</t>
  </si>
  <si>
    <t>Plickova 7502/18, 83106 Bratislava-Rača</t>
  </si>
  <si>
    <t>6074524</t>
  </si>
  <si>
    <t>Kadnárova 2512/19, 83152 Bratislava-Rača</t>
  </si>
  <si>
    <t>8414353</t>
  </si>
  <si>
    <t>Žarnovická 7, 83106 Bratislava-Rača</t>
  </si>
  <si>
    <t>5096434</t>
  </si>
  <si>
    <t>Dopravná 7637/22, 83106 Bratislava-Rača</t>
  </si>
  <si>
    <t>5512525</t>
  </si>
  <si>
    <t>Tbiliská 7648/2, 83106 Bratislava-Rača</t>
  </si>
  <si>
    <t>5018075</t>
  </si>
  <si>
    <t>00603155</t>
  </si>
  <si>
    <t>Mestská časť Bratislava - Ružinov</t>
  </si>
  <si>
    <t>Palkovičova 364/11A, 82108 Bratislava-Ružinov</t>
  </si>
  <si>
    <t>1238131</t>
  </si>
  <si>
    <t>Kaštieľska 1131/30, 82105 Bratislava-Ružinov</t>
  </si>
  <si>
    <t>8798027</t>
  </si>
  <si>
    <t>Na úvrati 3518/52, 82104 Bratislava-Ružinov</t>
  </si>
  <si>
    <t>7909106</t>
  </si>
  <si>
    <t>Páričkova 1095/17, 82108 Bratislava-Ružinov</t>
  </si>
  <si>
    <t>9146564</t>
  </si>
  <si>
    <t>Ružinovská 2747/28, 82103 Bratislava-Ružinov</t>
  </si>
  <si>
    <t>2000086</t>
  </si>
  <si>
    <t>Zimná 3269/1, 82102 Bratislava-Ružinov</t>
  </si>
  <si>
    <t>6331211</t>
  </si>
  <si>
    <t>4194015</t>
  </si>
  <si>
    <t>00603147</t>
  </si>
  <si>
    <t>Mestská časť Bratislava-Staré Mesto</t>
  </si>
  <si>
    <t>Čajkovského 2997/2, 81104 Bratislava-Staré Mesto</t>
  </si>
  <si>
    <t>6050219</t>
  </si>
  <si>
    <t>Záhrebská 5264/9, 81105 Bratislava-Staré Mesto</t>
  </si>
  <si>
    <t>9538343</t>
  </si>
  <si>
    <t>00304565</t>
  </si>
  <si>
    <t>Mestská časť Bratislava-Vajnory</t>
  </si>
  <si>
    <t>Baničova 3, 83107 Bratislava-Vajnory</t>
  </si>
  <si>
    <t>1765018</t>
  </si>
  <si>
    <t>00603295</t>
  </si>
  <si>
    <t>Mestská časť Bratislava-Vrakuňa</t>
  </si>
  <si>
    <t>Toplianska 5077/5, 82107 Bratislava-Vrakuňa</t>
  </si>
  <si>
    <t>8365742</t>
  </si>
  <si>
    <t>36066541</t>
  </si>
  <si>
    <t>1. mája 2798/9, 90101 Malacky</t>
  </si>
  <si>
    <t>7747007</t>
  </si>
  <si>
    <t>8714283</t>
  </si>
  <si>
    <t>2651243</t>
  </si>
  <si>
    <t>3888712</t>
  </si>
  <si>
    <t>Mierové námestie 2545/12, 90101 Malacky</t>
  </si>
  <si>
    <t>1559688</t>
  </si>
  <si>
    <t>4855982</t>
  </si>
  <si>
    <t>1. mája 80/7, 90101 Malacky</t>
  </si>
  <si>
    <t>2735842</t>
  </si>
  <si>
    <t>30856698</t>
  </si>
  <si>
    <t>Mestské centrum sociálnych služieb Modra</t>
  </si>
  <si>
    <t>4165132</t>
  </si>
  <si>
    <t>Súkenícka 1661/4, 90001 Modra</t>
  </si>
  <si>
    <t>4581226</t>
  </si>
  <si>
    <t>Zochova 618/7, 90001 Modra</t>
  </si>
  <si>
    <t>8912358</t>
  </si>
  <si>
    <t>3003341</t>
  </si>
  <si>
    <t>8223382</t>
  </si>
  <si>
    <t>1068786</t>
  </si>
  <si>
    <t>46686061</t>
  </si>
  <si>
    <t>Mgr. Jana Iľková - ACADEMIC KINDER GARTEN</t>
  </si>
  <si>
    <t>Jazerná 1460/2, 90041 Rovinka</t>
  </si>
  <si>
    <t>2025257</t>
  </si>
  <si>
    <t>51925141</t>
  </si>
  <si>
    <t>NAŠE JASLIČKY SVETIELKO Občianske združenie</t>
  </si>
  <si>
    <t>Ľudovíta Fullu 3146/12, 84105 Bratislava-Karlova Ves</t>
  </si>
  <si>
    <t>5118915</t>
  </si>
  <si>
    <t>Bilíkova 1891/34, 84101 Bratislava-Dúbravka</t>
  </si>
  <si>
    <t>8955595</t>
  </si>
  <si>
    <t>30856515</t>
  </si>
  <si>
    <t>Fedákova 1944/5, 84102 Bratislava-Dúbravka</t>
  </si>
  <si>
    <t>9166358</t>
  </si>
  <si>
    <t>1.mája 47/42, 95617 Solčany</t>
  </si>
  <si>
    <t>2157651</t>
  </si>
  <si>
    <t>3654507</t>
  </si>
  <si>
    <t>4891964</t>
  </si>
  <si>
    <t>5859247</t>
  </si>
  <si>
    <t>6737354</t>
  </si>
  <si>
    <t>36077054</t>
  </si>
  <si>
    <t>Nemocnica Modra n.o.</t>
  </si>
  <si>
    <t>Vajanského 886/1, 90001 Modra</t>
  </si>
  <si>
    <t>2957414</t>
  </si>
  <si>
    <t>5848433</t>
  </si>
  <si>
    <t>34076255</t>
  </si>
  <si>
    <t>Nezábudka - združenie na pomoc rodinám so zdravotne postihnutými deťmi a mladistvými</t>
  </si>
  <si>
    <t>Turnianska 4776/8A, 90301 Senec</t>
  </si>
  <si>
    <t>5486393</t>
  </si>
  <si>
    <t>45741239</t>
  </si>
  <si>
    <t>Nezisková organizácia Diaconia Svätý Jur</t>
  </si>
  <si>
    <t>Felcánova 111/25, 90021 Svätý Jur</t>
  </si>
  <si>
    <t>7826222</t>
  </si>
  <si>
    <t>2584558</t>
  </si>
  <si>
    <t>Felcánova 105/21, 90021 Svätý Jur</t>
  </si>
  <si>
    <t>3000652</t>
  </si>
  <si>
    <t>Blagoevova 2675/10, 85104 Bratislava-Petržalka</t>
  </si>
  <si>
    <t>1425457</t>
  </si>
  <si>
    <t>42166691</t>
  </si>
  <si>
    <t>Nezisková organizácia opatrovateľka</t>
  </si>
  <si>
    <t>Tatranská 7252/34, 84106 Bratislava-Záhor.Bystr.</t>
  </si>
  <si>
    <t>6286143</t>
  </si>
  <si>
    <t>Čsl. tankistov 7076/83, 84106 Bratislava-Záhor.Bystr.</t>
  </si>
  <si>
    <t>2933054</t>
  </si>
  <si>
    <t>45746401</t>
  </si>
  <si>
    <t>Nezisková organizácia SUN RISE Dom pre seniorov</t>
  </si>
  <si>
    <t>Bzovícka 3244/38, 85107 Bratislava-Petržalka</t>
  </si>
  <si>
    <t>4586604</t>
  </si>
  <si>
    <t>37924583</t>
  </si>
  <si>
    <t xml:space="preserve">Nezisková organizácia VYSNÍVANÝ DOMOV </t>
  </si>
  <si>
    <t>Fedinova 1129/7, 85101 Bratislava-Petržalka</t>
  </si>
  <si>
    <t>7658652</t>
  </si>
  <si>
    <t>6634637</t>
  </si>
  <si>
    <t>2157605</t>
  </si>
  <si>
    <t>37986571</t>
  </si>
  <si>
    <t>NOVÝ DEŇ, n.o.</t>
  </si>
  <si>
    <t>Čataj 111, 90083 Čataj</t>
  </si>
  <si>
    <t>4002991</t>
  </si>
  <si>
    <t>31804713</t>
  </si>
  <si>
    <t>Občianske združenie Brána do života</t>
  </si>
  <si>
    <t>9223048</t>
  </si>
  <si>
    <t>2627745</t>
  </si>
  <si>
    <t>Medveďovej 1578/2, 85104 Bratislava-Petržalka</t>
  </si>
  <si>
    <t>2481841</t>
  </si>
  <si>
    <t>51722348</t>
  </si>
  <si>
    <t>Občianske združenie USMIATE DETI</t>
  </si>
  <si>
    <t>Hurbanova 1103/29, 90028 Ivanka pri Dunaji</t>
  </si>
  <si>
    <t>9547277</t>
  </si>
  <si>
    <t>31815804</t>
  </si>
  <si>
    <t>Občianske združenie Slnečnica Slovensko</t>
  </si>
  <si>
    <t>Svätovojtešská 462/40, 83103 Bratislava-Nové Mesto</t>
  </si>
  <si>
    <t>7420897</t>
  </si>
  <si>
    <t>42446341</t>
  </si>
  <si>
    <t>Občianske združenie STOPA Slovensko</t>
  </si>
  <si>
    <t>Pražská 4528/33, 81104 Bratislava-Staré Mesto</t>
  </si>
  <si>
    <t>2190032</t>
  </si>
  <si>
    <t>9117683</t>
  </si>
  <si>
    <t>00304697</t>
  </si>
  <si>
    <t>Obec Budmerice</t>
  </si>
  <si>
    <t>Budmerice 43, 90086 Budmerice</t>
  </si>
  <si>
    <t>8093670</t>
  </si>
  <si>
    <t>6721111</t>
  </si>
  <si>
    <t>6013218</t>
  </si>
  <si>
    <t>00304786</t>
  </si>
  <si>
    <t>Obec Ivanka pri Dunaji</t>
  </si>
  <si>
    <t>Dlhá 397/26, 90028 Ivanka pri Dunaji</t>
  </si>
  <si>
    <t>4851413</t>
  </si>
  <si>
    <t>6842705</t>
  </si>
  <si>
    <t>00304808</t>
  </si>
  <si>
    <t>Obec Jablonové</t>
  </si>
  <si>
    <t>Jablonové 54, 90054 Jablonové (Malacky)</t>
  </si>
  <si>
    <t>8339552</t>
  </si>
  <si>
    <t>2984410</t>
  </si>
  <si>
    <t>00304875</t>
  </si>
  <si>
    <t>Obec Kuchyňa</t>
  </si>
  <si>
    <t>Kuchyňa 448, 90052 Kuchyňa</t>
  </si>
  <si>
    <t>9082568</t>
  </si>
  <si>
    <t>6753540</t>
  </si>
  <si>
    <t>00304905</t>
  </si>
  <si>
    <t>Obec Lozorno</t>
  </si>
  <si>
    <t>Hasičská 10/5, 90055 Lozorno</t>
  </si>
  <si>
    <t>2973601</t>
  </si>
  <si>
    <t>3037500</t>
  </si>
  <si>
    <t>00305103</t>
  </si>
  <si>
    <t xml:space="preserve">Obec Šenkvice </t>
  </si>
  <si>
    <t>Zapotok 1109/79, 90081 Šenkvice</t>
  </si>
  <si>
    <t>7784729</t>
  </si>
  <si>
    <t>Námestie Gabriela Kolinoviča 610/5, 90081 Šenkvice</t>
  </si>
  <si>
    <t>3226645</t>
  </si>
  <si>
    <t>42174627</t>
  </si>
  <si>
    <t>Ohel David</t>
  </si>
  <si>
    <t>Svoradova 749/11, 81103 Bratislava-Staré Mesto</t>
  </si>
  <si>
    <t>1146189</t>
  </si>
  <si>
    <t>00624802</t>
  </si>
  <si>
    <t>Organizácia muskulárnych dystrofikov v SR</t>
  </si>
  <si>
    <t>Mesačná 3407/12, 82102 Bratislava-Ružinov</t>
  </si>
  <si>
    <t>4442497</t>
  </si>
  <si>
    <t>Kuzmányho 104/8, 01001 Žilina</t>
  </si>
  <si>
    <t>8773615</t>
  </si>
  <si>
    <t>9189713</t>
  </si>
  <si>
    <t>4431687</t>
  </si>
  <si>
    <t>7727983</t>
  </si>
  <si>
    <t>6839065</t>
  </si>
  <si>
    <t>8492626</t>
  </si>
  <si>
    <t>42185971</t>
  </si>
  <si>
    <t>OZ Vagus</t>
  </si>
  <si>
    <t>Mýtna 2892/33, 81107 Bratislava-Staré Mesto</t>
  </si>
  <si>
    <t>6358069</t>
  </si>
  <si>
    <t>9654366</t>
  </si>
  <si>
    <t>Račianska 1575/78, 83102 Bratislava-Nové Mesto</t>
  </si>
  <si>
    <t>4423511</t>
  </si>
  <si>
    <t>52396100</t>
  </si>
  <si>
    <t>pán Ježko</t>
  </si>
  <si>
    <t>Lužná 4010/19, 85104 Bratislava-Petržalka</t>
  </si>
  <si>
    <t>8946476</t>
  </si>
  <si>
    <t>30775205</t>
  </si>
  <si>
    <t>Petržalský domov seniorov</t>
  </si>
  <si>
    <t>Vilová 332/19A, 85101 Bratislava-Petržalka</t>
  </si>
  <si>
    <t>4196561</t>
  </si>
  <si>
    <t>36077259</t>
  </si>
  <si>
    <t>PLAMIENOK n.o.</t>
  </si>
  <si>
    <t>Zadunajská cesta 3722/6A, 85101 Bratislava-Petržalka</t>
  </si>
  <si>
    <t>6998417</t>
  </si>
  <si>
    <t>31795382</t>
  </si>
  <si>
    <t>Dostojevského rad 2543/1, 81109 Bratislava-Staré Mesto</t>
  </si>
  <si>
    <t>5355671</t>
  </si>
  <si>
    <t>1575721</t>
  </si>
  <si>
    <t>Kniežaťa Pribinu 194/24, 91101 Trenčín</t>
  </si>
  <si>
    <t>5906852</t>
  </si>
  <si>
    <t>Československej armády 1007/25, 97401 Banská Bystrica</t>
  </si>
  <si>
    <t>8843809</t>
  </si>
  <si>
    <t>Kmeťova 1545/20, 04001 Košice-Staré Mesto</t>
  </si>
  <si>
    <t>1564913</t>
  </si>
  <si>
    <t>4861224</t>
  </si>
  <si>
    <t>9192348</t>
  </si>
  <si>
    <t>9608446</t>
  </si>
  <si>
    <t>6290517</t>
  </si>
  <si>
    <t>6706618</t>
  </si>
  <si>
    <t>3958802</t>
  </si>
  <si>
    <t>45744149</t>
  </si>
  <si>
    <t>Poradňa ALEXIS, n.o</t>
  </si>
  <si>
    <t>Nezisková organizácia poskytujúca všeobecne prospešné služby</t>
  </si>
  <si>
    <t>1810793</t>
  </si>
  <si>
    <t>31821308</t>
  </si>
  <si>
    <t xml:space="preserve">PRIMA n.o. </t>
  </si>
  <si>
    <t>Banšelova 3988/4, 82104 Bratislava-Ružinov</t>
  </si>
  <si>
    <t>7030848</t>
  </si>
  <si>
    <t>45732582</t>
  </si>
  <si>
    <t>PRIMULA - Stredisko sociálnych služieb n.o.</t>
  </si>
  <si>
    <t>Nákovná 9779/44, 82106 Bratislava-Pod.Biskup.</t>
  </si>
  <si>
    <t>5388096</t>
  </si>
  <si>
    <t>8951908</t>
  </si>
  <si>
    <t>53900871</t>
  </si>
  <si>
    <t>projekt neon</t>
  </si>
  <si>
    <t>9008633</t>
  </si>
  <si>
    <t>42260043</t>
  </si>
  <si>
    <t>Alviano 9986/2, 83107 Bratislava-Vajnory</t>
  </si>
  <si>
    <t>4058777</t>
  </si>
  <si>
    <t>30812682</t>
  </si>
  <si>
    <t>Rada pre poradenstvo v sociálnej práci</t>
  </si>
  <si>
    <t>Františkánska 439/2, 81101 Bratislava-Staré Mesto</t>
  </si>
  <si>
    <t>9278824</t>
  </si>
  <si>
    <t>Predmestská 1717/24, 01001 Žilina</t>
  </si>
  <si>
    <t>7817103</t>
  </si>
  <si>
    <t>Ul. J. Jesenského 784/20, 93401 Levice</t>
  </si>
  <si>
    <t>9516534</t>
  </si>
  <si>
    <t>37886410</t>
  </si>
  <si>
    <t>Raná starostlivosť, n.o.</t>
  </si>
  <si>
    <t>Tbiliská 7711/6, 83106 Bratislava-Rača</t>
  </si>
  <si>
    <t>2718597</t>
  </si>
  <si>
    <t>51811197</t>
  </si>
  <si>
    <t>Rút Valašíková</t>
  </si>
  <si>
    <t>Leškova 3018/10, 81104 Bratislava-Staré Mesto</t>
  </si>
  <si>
    <t>7860288</t>
  </si>
  <si>
    <t>00510173</t>
  </si>
  <si>
    <t>Sklenárova 1361/14, 82109 Bratislava-Ružinov</t>
  </si>
  <si>
    <t>6217543</t>
  </si>
  <si>
    <t>2437593</t>
  </si>
  <si>
    <t>Pivoňková 816/2, 82101 Bratislava-Ružinov</t>
  </si>
  <si>
    <t>3866899</t>
  </si>
  <si>
    <t>42166331</t>
  </si>
  <si>
    <t>RUŽOVÁ ZÁHRADA n. o.</t>
  </si>
  <si>
    <t>Šafárikova 229/28, 90301 Senec</t>
  </si>
  <si>
    <t>4282981</t>
  </si>
  <si>
    <t>8533066</t>
  </si>
  <si>
    <t>J. Jesenského 2365, 90301 Senec</t>
  </si>
  <si>
    <t>6598511</t>
  </si>
  <si>
    <t>36076988</t>
  </si>
  <si>
    <t>SENIOR - geriatrické centrum n.o.</t>
  </si>
  <si>
    <t>Duklianskych hrdinov 857/34, 90101 Malacky</t>
  </si>
  <si>
    <t>4539674</t>
  </si>
  <si>
    <t>7835972</t>
  </si>
  <si>
    <t>3583209</t>
  </si>
  <si>
    <t>42130026</t>
  </si>
  <si>
    <t>Senior klub STUDIENKA</t>
  </si>
  <si>
    <t>Studienka 345, 90875 Studienka</t>
  </si>
  <si>
    <t>8803255</t>
  </si>
  <si>
    <t>Studienka 346, 90875 Studienka</t>
  </si>
  <si>
    <t>2470022</t>
  </si>
  <si>
    <t>45739277</t>
  </si>
  <si>
    <t>Hlavná 5200/112, 90027 Bernolákovo</t>
  </si>
  <si>
    <t>8106163</t>
  </si>
  <si>
    <t>7957574</t>
  </si>
  <si>
    <t>45743720</t>
  </si>
  <si>
    <t>SENIOR ZOHOR n.o.</t>
  </si>
  <si>
    <t>Dolná ulica 242/46, 90051 Zohor</t>
  </si>
  <si>
    <t>6517460</t>
  </si>
  <si>
    <t>6933550</t>
  </si>
  <si>
    <t>42133661</t>
  </si>
  <si>
    <t>Palárikova 7968/24, 81104 Bratislava-Staré Mesto</t>
  </si>
  <si>
    <t>8071046</t>
  </si>
  <si>
    <t>Podjavorinskej 771/6, 81103 Bratislava-Staré Mesto</t>
  </si>
  <si>
    <t>8341238</t>
  </si>
  <si>
    <t>17316014</t>
  </si>
  <si>
    <t>Slovenská humanitná rada</t>
  </si>
  <si>
    <t>Budyšínska 75/1, 83103 Bratislava-Nové Mesto</t>
  </si>
  <si>
    <t>7458062</t>
  </si>
  <si>
    <t>22665226</t>
  </si>
  <si>
    <t>Slovenské hemofilické združenie</t>
  </si>
  <si>
    <t>6896061</t>
  </si>
  <si>
    <t>00584410</t>
  </si>
  <si>
    <t>Slovenský Červený kríž územný spolok Bratislava - mesto</t>
  </si>
  <si>
    <t>Miletičova 586/59, 82109 Bratislava-Ružinov</t>
  </si>
  <si>
    <t>5523503</t>
  </si>
  <si>
    <t>7020359</t>
  </si>
  <si>
    <t>9087310</t>
  </si>
  <si>
    <t>12664979</t>
  </si>
  <si>
    <t>Slovenský zväz telesne postihnutých</t>
  </si>
  <si>
    <t>Ševčenkova 1071/19, 85101 Bratislava-Petržalka</t>
  </si>
  <si>
    <t>7995758</t>
  </si>
  <si>
    <t>1730060</t>
  </si>
  <si>
    <t>51085941</t>
  </si>
  <si>
    <t>Societas, občianske združenie</t>
  </si>
  <si>
    <t>Športová 2019/3, 90082 Blatné</t>
  </si>
  <si>
    <t>3721366</t>
  </si>
  <si>
    <t>4137452</t>
  </si>
  <si>
    <t>00599051</t>
  </si>
  <si>
    <t>Spoločnosť Ježišova</t>
  </si>
  <si>
    <t>Námestie padlých hrdinov 42/7, 90028 Ivanka pri Dunaji</t>
  </si>
  <si>
    <t>9819511</t>
  </si>
  <si>
    <t>5478145</t>
  </si>
  <si>
    <t>17316537</t>
  </si>
  <si>
    <t>Spoločnosť priateľov detí z detských domovov Úsmev ako dar</t>
  </si>
  <si>
    <t>Námestie Jozefa Herdu 579/1, 91701 Trnava</t>
  </si>
  <si>
    <t>1225369</t>
  </si>
  <si>
    <t>Ševčenkova 1175/21, 85101 Bratislava-Petržalka</t>
  </si>
  <si>
    <t>4159624</t>
  </si>
  <si>
    <t>Zimná 196/61, 05201 Spišská Nová Ves</t>
  </si>
  <si>
    <t>6499463</t>
  </si>
  <si>
    <t>Maroša Madačova 1943/3, 03401 Ružomberok</t>
  </si>
  <si>
    <t>8906846</t>
  </si>
  <si>
    <t>Dvorčanská 653/63, 94905 Nitra</t>
  </si>
  <si>
    <t>3203161</t>
  </si>
  <si>
    <t>2146711</t>
  </si>
  <si>
    <t>Kováčska 225/17, 04001 Košice-Staré Mesto</t>
  </si>
  <si>
    <t>9774144</t>
  </si>
  <si>
    <t>2357474</t>
  </si>
  <si>
    <t>1322659</t>
  </si>
  <si>
    <t>8096286</t>
  </si>
  <si>
    <t>6453537</t>
  </si>
  <si>
    <t>34074431</t>
  </si>
  <si>
    <t>Spolok sv. Vincenta de Paul na Slovensku</t>
  </si>
  <si>
    <t>Kopec 1714/14, 94201 Šurany</t>
  </si>
  <si>
    <t>9749848</t>
  </si>
  <si>
    <t>Kopec 1700/7, 94201 Šurany</t>
  </si>
  <si>
    <t>4192000</t>
  </si>
  <si>
    <t>7488319</t>
  </si>
  <si>
    <t>Tomášikova 17210/8A, 82103 Bratislava-Ružinov</t>
  </si>
  <si>
    <t>6048209</t>
  </si>
  <si>
    <t>50529030</t>
  </si>
  <si>
    <t>SPOLU o.z.</t>
  </si>
  <si>
    <t>Vígľašská 3011/13, 85107 Bratislava-Petržalka</t>
  </si>
  <si>
    <t>9333692</t>
  </si>
  <si>
    <t>42261783</t>
  </si>
  <si>
    <t>Partizánska 7162/2, 81103 Bratislava-Staré Mesto</t>
  </si>
  <si>
    <t>3911000</t>
  </si>
  <si>
    <t>1560362</t>
  </si>
  <si>
    <t>31814735</t>
  </si>
  <si>
    <t>Stredisko sociálnych služieb Petržalka</t>
  </si>
  <si>
    <t>2527645</t>
  </si>
  <si>
    <t>Mlynarovičova 2572/23, 85103 Bratislava-Petržalka</t>
  </si>
  <si>
    <t>5823940</t>
  </si>
  <si>
    <t>Vavilovova 1221/18, 85101 Bratislava-Petržalka</t>
  </si>
  <si>
    <t>4362214</t>
  </si>
  <si>
    <t>5126852</t>
  </si>
  <si>
    <t>31822771</t>
  </si>
  <si>
    <t>SVETLO DOMOVA</t>
  </si>
  <si>
    <t>Jégého 18448/6, 82108 Bratislava-Ružinov</t>
  </si>
  <si>
    <t>5596996</t>
  </si>
  <si>
    <t>30809886</t>
  </si>
  <si>
    <t>Tanečný klub ”Danube” Bratislava</t>
  </si>
  <si>
    <t>Batkova 1188/2, 84101 Bratislava-Dúbravka</t>
  </si>
  <si>
    <t>5877992</t>
  </si>
  <si>
    <t>42173311</t>
  </si>
  <si>
    <t xml:space="preserve">TEKLA, o.z. </t>
  </si>
  <si>
    <t>Hviezdoslavova 1016/161, 90031 Stupava</t>
  </si>
  <si>
    <t>7026299</t>
  </si>
  <si>
    <t>Hviezdoslavova 630/17, 90031 Stupava</t>
  </si>
  <si>
    <t>9366127</t>
  </si>
  <si>
    <t>Hviezdoslavova 3654/17A, 90031 Stupava</t>
  </si>
  <si>
    <t>8669034</t>
  </si>
  <si>
    <t>42255015</t>
  </si>
  <si>
    <t>TENENET o.z.</t>
  </si>
  <si>
    <t>Jánovce 29, 92522 Jánovce (Galanta)</t>
  </si>
  <si>
    <t>2965355</t>
  </si>
  <si>
    <t>Oravská 3083/4, 90301 Senec</t>
  </si>
  <si>
    <t>3311202</t>
  </si>
  <si>
    <t>Lichnerova 4376/41, 90301 Senec</t>
  </si>
  <si>
    <t>5651042</t>
  </si>
  <si>
    <t>Hlavná 29, 92522 Jánovce (Galanta)</t>
  </si>
  <si>
    <t>5775326</t>
  </si>
  <si>
    <t>1376659</t>
  </si>
  <si>
    <t>2276381</t>
  </si>
  <si>
    <t>8363730</t>
  </si>
  <si>
    <t>30847508</t>
  </si>
  <si>
    <t>1703575</t>
  </si>
  <si>
    <t>00683876</t>
  </si>
  <si>
    <t>Únia nevidiacich a slabozrakých Slovenska</t>
  </si>
  <si>
    <t>Sekulská 672/1, 84104 Bratislava-Karlova Ves</t>
  </si>
  <si>
    <t>2254760</t>
  </si>
  <si>
    <t>Nedbalova 540/17, 94911 Nitra</t>
  </si>
  <si>
    <t>5345731</t>
  </si>
  <si>
    <t>Nám. sv. Anny 352/9, 91101 Trenčín</t>
  </si>
  <si>
    <t>4872901</t>
  </si>
  <si>
    <t>9114868</t>
  </si>
  <si>
    <t>Karpatská 3500/10, 01008 Žilina</t>
  </si>
  <si>
    <t>4310913</t>
  </si>
  <si>
    <t>B. Bullu 5493/13, 03861 Martin</t>
  </si>
  <si>
    <t>9530952</t>
  </si>
  <si>
    <t>Park obrancov mieru 197/1, 04001 Košice-Sever</t>
  </si>
  <si>
    <t>9171601</t>
  </si>
  <si>
    <t>Internátna 1869/10, 97404 Banská Bystrica</t>
  </si>
  <si>
    <t>6842574</t>
  </si>
  <si>
    <t>Kollárova 4438/11, 08001 Prešov</t>
  </si>
  <si>
    <t>3940746</t>
  </si>
  <si>
    <t>2568186</t>
  </si>
  <si>
    <t>2781633</t>
  </si>
  <si>
    <t>9104009</t>
  </si>
  <si>
    <t>3681319</t>
  </si>
  <si>
    <t>5178162</t>
  </si>
  <si>
    <t>3805603</t>
  </si>
  <si>
    <t>2162858</t>
  </si>
  <si>
    <t>5650999</t>
  </si>
  <si>
    <t>8812203</t>
  </si>
  <si>
    <t>sprievodcovská služba a predčitateľská služba</t>
  </si>
  <si>
    <t>2152042</t>
  </si>
  <si>
    <t>3300347</t>
  </si>
  <si>
    <t>3716437</t>
  </si>
  <si>
    <t>3097705</t>
  </si>
  <si>
    <t>3513792</t>
  </si>
  <si>
    <t>2141239</t>
  </si>
  <si>
    <t>5918481</t>
  </si>
  <si>
    <t>1430644</t>
  </si>
  <si>
    <t>2397923</t>
  </si>
  <si>
    <t>5694229</t>
  </si>
  <si>
    <t>4254124</t>
  </si>
  <si>
    <t>7415331</t>
  </si>
  <si>
    <t>5683410</t>
  </si>
  <si>
    <t>8979725</t>
  </si>
  <si>
    <t>6920880</t>
  </si>
  <si>
    <t>4027174</t>
  </si>
  <si>
    <t>4375710</t>
  </si>
  <si>
    <t>6693937</t>
  </si>
  <si>
    <t>7661215</t>
  </si>
  <si>
    <t>8539326</t>
  </si>
  <si>
    <t>2835636</t>
  </si>
  <si>
    <t>4205395</t>
  </si>
  <si>
    <t>2562641</t>
  </si>
  <si>
    <t>4127036</t>
  </si>
  <si>
    <t>5837334</t>
  </si>
  <si>
    <t>45744041</t>
  </si>
  <si>
    <t>Viditeľne Nový Pohľad n.o.</t>
  </si>
  <si>
    <t>Lietavská 3066/8, 85106 Bratislava-Petržalka</t>
  </si>
  <si>
    <t>5634699</t>
  </si>
  <si>
    <t>34718290</t>
  </si>
  <si>
    <t>Vidová Katarína</t>
  </si>
  <si>
    <t>1495391</t>
  </si>
  <si>
    <t>34908935</t>
  </si>
  <si>
    <t>Viera Kopčová - DETSKÉ CENTRUM FARBIČKA</t>
  </si>
  <si>
    <t>Robotnícka 496/64, 90066 Vysoká pri Morave</t>
  </si>
  <si>
    <t>9122829</t>
  </si>
  <si>
    <t>45733937</t>
  </si>
  <si>
    <t>VIERA reštart n.o.</t>
  </si>
  <si>
    <t>2462670</t>
  </si>
  <si>
    <t>9403826</t>
  </si>
  <si>
    <t>pomoc pri výkone opatrovníckych práv a povinností</t>
  </si>
  <si>
    <t>9884772</t>
  </si>
  <si>
    <t>5808984</t>
  </si>
  <si>
    <t>37924664</t>
  </si>
  <si>
    <t>Vstúpte, n. o.</t>
  </si>
  <si>
    <t>Bernolákova 2418/7, 90101 Malacky</t>
  </si>
  <si>
    <t>8148815</t>
  </si>
  <si>
    <t>1. mája 83/21, 90101 Malacky</t>
  </si>
  <si>
    <t>7192358</t>
  </si>
  <si>
    <t>1. mája 82/17, 90101 Malacky</t>
  </si>
  <si>
    <t>1680442</t>
  </si>
  <si>
    <t>30798281</t>
  </si>
  <si>
    <t>Zariadenie sociálnych služieb Pod hradom</t>
  </si>
  <si>
    <t>Plavecké Podhradie 19, 90636 Plavecké Podhradie</t>
  </si>
  <si>
    <t>7316589</t>
  </si>
  <si>
    <t>51002655</t>
  </si>
  <si>
    <t>Zariadenie sociálnych služieb Rohožník n.o.</t>
  </si>
  <si>
    <t>Pri Potoku 45/3, 90638 Rohožník (Malacky)</t>
  </si>
  <si>
    <t>9307874</t>
  </si>
  <si>
    <t>1185992</t>
  </si>
  <si>
    <t>7430069</t>
  </si>
  <si>
    <t>00603279</t>
  </si>
  <si>
    <t>Zariadenie sociálnych služieb ROSA</t>
  </si>
  <si>
    <t>Dúbravská cesta 1802/1, 84104 Bratislava-Karlova Ves</t>
  </si>
  <si>
    <t>7227417</t>
  </si>
  <si>
    <t>8859354</t>
  </si>
  <si>
    <t>8656715</t>
  </si>
  <si>
    <t>2953024</t>
  </si>
  <si>
    <t>7700246</t>
  </si>
  <si>
    <t>37999958</t>
  </si>
  <si>
    <t xml:space="preserve">Združenie GERION </t>
  </si>
  <si>
    <t>Námestie Rodiny 1, 84357 Bratislava-Záhor.Bystr.</t>
  </si>
  <si>
    <t>3301574</t>
  </si>
  <si>
    <t>7349011</t>
  </si>
  <si>
    <t>Alstrova 6073/153, 83106 Bratislava-Rača</t>
  </si>
  <si>
    <t>1837150</t>
  </si>
  <si>
    <t>6911303</t>
  </si>
  <si>
    <t>31810136</t>
  </si>
  <si>
    <t>Združenie príbuzných priateľov a ľudí s psychickými poruchami Krídla</t>
  </si>
  <si>
    <t>9802329</t>
  </si>
  <si>
    <t>34250018</t>
  </si>
  <si>
    <t>Zuzana Gumbirová - PRODUCTION</t>
  </si>
  <si>
    <t>Sĺňavská 10641/5, 82106 Bratislava-Pod.Biskup.</t>
  </si>
  <si>
    <t>9596994</t>
  </si>
  <si>
    <t>Heyrovského 2046/2, 84103 Bratislava-Lamač</t>
  </si>
  <si>
    <t>2453209</t>
  </si>
  <si>
    <t>00641332</t>
  </si>
  <si>
    <t>Zväz diabetikov Slovenska</t>
  </si>
  <si>
    <t>Kollárová 282/3, 03491 Ľubochňa</t>
  </si>
  <si>
    <t>5941334</t>
  </si>
  <si>
    <t>Súťažná 1126/18, 82108 Bratislava-Ružinov</t>
  </si>
  <si>
    <t>7662441</t>
  </si>
  <si>
    <t>Partizánska 3002/23, 07101 Michalovce</t>
  </si>
  <si>
    <t>6289888</t>
  </si>
  <si>
    <t>Hlavná 2972/60, 08001 Prešov</t>
  </si>
  <si>
    <t>6143971</t>
  </si>
  <si>
    <t>7775916</t>
  </si>
  <si>
    <t>9429475</t>
  </si>
  <si>
    <t>2769316</t>
  </si>
  <si>
    <t>3484340</t>
  </si>
  <si>
    <t>37986775</t>
  </si>
  <si>
    <t>Štíbor-Mestské centrum sociálnych služieb n.o.</t>
  </si>
  <si>
    <t>Nádražná 2533/33B, 90901 Skalica</t>
  </si>
  <si>
    <t>4035527</t>
  </si>
  <si>
    <t>Mesto Piešťany</t>
  </si>
  <si>
    <t>Bodona 745/55, 92101 Piešťany</t>
  </si>
  <si>
    <t>8896216</t>
  </si>
  <si>
    <t>00309974</t>
  </si>
  <si>
    <t>Mesto Senica</t>
  </si>
  <si>
    <t>Hurbanova 1378/36, 90501 Senica</t>
  </si>
  <si>
    <t>8209949</t>
  </si>
  <si>
    <t>17639760</t>
  </si>
  <si>
    <t>Stredisko sociálnej starostlivosti</t>
  </si>
  <si>
    <t>Coburgova ulica 2267/27, 91702 Trnava</t>
  </si>
  <si>
    <t>9109674</t>
  </si>
  <si>
    <t>00309541</t>
  </si>
  <si>
    <t>Mesto Holíč</t>
  </si>
  <si>
    <t>Svätojánska 1778/18, 90851 Holíč</t>
  </si>
  <si>
    <t>4419187</t>
  </si>
  <si>
    <t>00305383</t>
  </si>
  <si>
    <t>Mesto Dunajská Streda</t>
  </si>
  <si>
    <t>Kukučínova 4028/41, 92901 Dunajská Streda</t>
  </si>
  <si>
    <t>5386466</t>
  </si>
  <si>
    <t>34003266</t>
  </si>
  <si>
    <t>Občianske združenie POKOJ A DOBRO</t>
  </si>
  <si>
    <t>Kamenná 72/4, 92001 Hlohovec</t>
  </si>
  <si>
    <t>6264570</t>
  </si>
  <si>
    <t>Pribinova 396/51, 92001 Hlohovec</t>
  </si>
  <si>
    <t>2968272</t>
  </si>
  <si>
    <t>36093173</t>
  </si>
  <si>
    <t>ZÁUJMOVÉ ZDRUŽENIE RODINA</t>
  </si>
  <si>
    <t>Okružná ulica 6496/20, 91701 Trnava</t>
  </si>
  <si>
    <t>5308109</t>
  </si>
  <si>
    <t>36084603</t>
  </si>
  <si>
    <t>Zariadenie sociálnych služieb Senica, n.o.</t>
  </si>
  <si>
    <t>9088052</t>
  </si>
  <si>
    <t>Nádražná 2533/33E, 90901 Skalica</t>
  </si>
  <si>
    <t>8882721</t>
  </si>
  <si>
    <t>37986767</t>
  </si>
  <si>
    <t>KRIŽOVATKY n.o.</t>
  </si>
  <si>
    <t>Ľudovíta Fullu 5246/16A, 90101 Malacky</t>
  </si>
  <si>
    <t>1874022</t>
  </si>
  <si>
    <t>9231266</t>
  </si>
  <si>
    <t>50347667</t>
  </si>
  <si>
    <t>Spolok sv. Jána Almužníka, o.z.</t>
  </si>
  <si>
    <t>Hlavná Bohunice 33/4, 91930 Jaslovské Bohunice</t>
  </si>
  <si>
    <t>4608338</t>
  </si>
  <si>
    <t>37986856</t>
  </si>
  <si>
    <t>TEEN CHALLENGE SLOVAKIA, n.o.</t>
  </si>
  <si>
    <t>Vážska 1876/38, 92601 Sereď</t>
  </si>
  <si>
    <t>5575607</t>
  </si>
  <si>
    <t>35602619</t>
  </si>
  <si>
    <t>Trnavská arcidiecézna charita</t>
  </si>
  <si>
    <t>Saleziánska ulica 7178/21, 91701 Trnava</t>
  </si>
  <si>
    <t>7915446</t>
  </si>
  <si>
    <t>4135502</t>
  </si>
  <si>
    <t>8996197</t>
  </si>
  <si>
    <t>31819028</t>
  </si>
  <si>
    <t>Občianske združenie - DOBROTA SV. ALŽBETY</t>
  </si>
  <si>
    <t>5216252</t>
  </si>
  <si>
    <t>8377462</t>
  </si>
  <si>
    <t>42163129</t>
  </si>
  <si>
    <t>2684580</t>
  </si>
  <si>
    <t>36091405</t>
  </si>
  <si>
    <t>Centrum sociálnych služieb pre starších občanov Samaritán</t>
  </si>
  <si>
    <t>Kajal 1, 92592 Kajal</t>
  </si>
  <si>
    <t>7904639</t>
  </si>
  <si>
    <t>Clementisove sady 903/4, 92401 Galanta</t>
  </si>
  <si>
    <t>1841597</t>
  </si>
  <si>
    <t>36084166</t>
  </si>
  <si>
    <t>Domov Klas n.o.</t>
  </si>
  <si>
    <t>Námestie sv. Cyrila a Metoda 6/8, 92203 Vrbové</t>
  </si>
  <si>
    <t>7061647</t>
  </si>
  <si>
    <t>Ulica Pavla Jantauscha 1136/19, 92203 Vrbové</t>
  </si>
  <si>
    <t>7410181</t>
  </si>
  <si>
    <t>37845420</t>
  </si>
  <si>
    <t>Stredisko Evanjelickej DIAKONIE so sídlom v Trnave</t>
  </si>
  <si>
    <t>Ulica Kalinčiakova 3365/45, 91701 Trnava</t>
  </si>
  <si>
    <t>9750029</t>
  </si>
  <si>
    <t>37986988</t>
  </si>
  <si>
    <t>Humanus, n.o.</t>
  </si>
  <si>
    <t>Nábrežie A.Hlinku 51/31, 92001 Hlohovec</t>
  </si>
  <si>
    <t>6963249</t>
  </si>
  <si>
    <t>00655716</t>
  </si>
  <si>
    <t>Športová 568/14, 93005 Gabčíkovo</t>
  </si>
  <si>
    <t>3424915</t>
  </si>
  <si>
    <t>30996678</t>
  </si>
  <si>
    <t>Domov dôchodcov a domov sociálnych služieb pre dospelých v Seredi</t>
  </si>
  <si>
    <t>Dolnočepeňská 1620/27, 92601 Sereď</t>
  </si>
  <si>
    <t>4904408</t>
  </si>
  <si>
    <t>34000992</t>
  </si>
  <si>
    <t>Štefánikova 1377/77, 90501 Senica</t>
  </si>
  <si>
    <t>8200712</t>
  </si>
  <si>
    <t>00596299</t>
  </si>
  <si>
    <t>Domov dôchodcov a domov sociálnych služieb pre dospelých v Holíči</t>
  </si>
  <si>
    <t>Kátovská 1141/21, 90851 Holíč</t>
  </si>
  <si>
    <t>7311792</t>
  </si>
  <si>
    <t>00352527</t>
  </si>
  <si>
    <t>Dolné Saliby 786, 92502 Dolné Saliby</t>
  </si>
  <si>
    <t>1608108</t>
  </si>
  <si>
    <t>00611948</t>
  </si>
  <si>
    <t>Zariadenie pre seniorov Križovany nad Dudváhom</t>
  </si>
  <si>
    <t>Križovany nad Dudváhom 54, 91924 Križovany nad Dudváhom</t>
  </si>
  <si>
    <t>3947949</t>
  </si>
  <si>
    <t>00611956</t>
  </si>
  <si>
    <t>Harmonia - Zariadenie pre seniorov, Hlohovec</t>
  </si>
  <si>
    <t>Hollého 52/7, 92001 Hlohovec</t>
  </si>
  <si>
    <t>8549258</t>
  </si>
  <si>
    <t>Podzámska 2361/16, 92001 Hlohovec</t>
  </si>
  <si>
    <t>5270307</t>
  </si>
  <si>
    <t>00352594</t>
  </si>
  <si>
    <t>Patria - Domov dôchodcov v Galante</t>
  </si>
  <si>
    <t>Švermova 1457/16, 92401 Galanta</t>
  </si>
  <si>
    <t>8566609</t>
  </si>
  <si>
    <t>00611972</t>
  </si>
  <si>
    <t>Zariadenie pre seniorov v Trnave</t>
  </si>
  <si>
    <t>Ulica Terézie Vansovej 2914/5, 91701 Trnava</t>
  </si>
  <si>
    <t>1906450</t>
  </si>
  <si>
    <t>00655589</t>
  </si>
  <si>
    <t>Mokrý Háj 203, 90865 Mokrý Háj</t>
  </si>
  <si>
    <t>3897745</t>
  </si>
  <si>
    <t>00655724</t>
  </si>
  <si>
    <t>Domov seniorov AMBRÓZIA Idősek otthona</t>
  </si>
  <si>
    <t>Kasárenská 2673/1A, 93101 Šamorín</t>
  </si>
  <si>
    <t>4313832</t>
  </si>
  <si>
    <t>Kasárenská 2943/1B, 93101 Šamorín</t>
  </si>
  <si>
    <t>9533881</t>
  </si>
  <si>
    <t>00596469</t>
  </si>
  <si>
    <t>Pod Hájkom 2004/36, 90901 Skalica</t>
  </si>
  <si>
    <t>3695109</t>
  </si>
  <si>
    <t>00596515</t>
  </si>
  <si>
    <t>Ul.gen.Svobodu 1948/10, 92901 Dunajská Streda</t>
  </si>
  <si>
    <t>6034934</t>
  </si>
  <si>
    <t>Nám.priateľstva 2201/37, 92901 Dunajská Streda</t>
  </si>
  <si>
    <t>9331247</t>
  </si>
  <si>
    <t>00611913</t>
  </si>
  <si>
    <t>Kostolecká 110/2, 92221 Moravany nad Váhom</t>
  </si>
  <si>
    <t>5191946</t>
  </si>
  <si>
    <t>37986261</t>
  </si>
  <si>
    <t>Domov Barborka Unín, n.o.</t>
  </si>
  <si>
    <t>Unín 401, 90846 Unín</t>
  </si>
  <si>
    <t>7183236</t>
  </si>
  <si>
    <t>Štefánikova 1222/125, 92101 Piešťany</t>
  </si>
  <si>
    <t>7599325</t>
  </si>
  <si>
    <t>34009558</t>
  </si>
  <si>
    <t>Domov dôchodcov Borský Mikuláš</t>
  </si>
  <si>
    <t>Na Dereši 1089/17, 90877 Borský Mikuláš</t>
  </si>
  <si>
    <t>3200656</t>
  </si>
  <si>
    <t>31824064</t>
  </si>
  <si>
    <t>Nádražná 1259/2, 90841 Šaštín-Stráže</t>
  </si>
  <si>
    <t>5540483</t>
  </si>
  <si>
    <t>36084514</t>
  </si>
  <si>
    <t>Hudecova 1471/45, 90845 Gbely</t>
  </si>
  <si>
    <t>8836793</t>
  </si>
  <si>
    <t>Prof.Čárskeho 291/14, 90845 Gbely</t>
  </si>
  <si>
    <t>7947878</t>
  </si>
  <si>
    <t>42164877</t>
  </si>
  <si>
    <t>SENIOR CLUB STRIEBORNICA</t>
  </si>
  <si>
    <t>Nadbrežná 806/6A, 92221 Moravany nad Váhom</t>
  </si>
  <si>
    <t>2244184</t>
  </si>
  <si>
    <t>Odborárska 4111/5, 92101 Banka</t>
  </si>
  <si>
    <t>7104877</t>
  </si>
  <si>
    <t>45736031</t>
  </si>
  <si>
    <t>Poľovnícka 3428/39B, 93201 Veľký Meder</t>
  </si>
  <si>
    <t>2706208</t>
  </si>
  <si>
    <t>Poľovnícka 3702/39, 93201 Veľký Meder</t>
  </si>
  <si>
    <t>3122295</t>
  </si>
  <si>
    <t>Ľudovíta Pavetitša 26/17, 91943 Cífer</t>
  </si>
  <si>
    <t>8342347</t>
  </si>
  <si>
    <t>42156050</t>
  </si>
  <si>
    <t>Seredská 308/5, 92521 Sládkovičovo</t>
  </si>
  <si>
    <t>7453422</t>
  </si>
  <si>
    <t>00309885</t>
  </si>
  <si>
    <t>Obec Prievaly</t>
  </si>
  <si>
    <t>Prievaly 139, 90634 Prievaly</t>
  </si>
  <si>
    <t>1749734</t>
  </si>
  <si>
    <t>37986198</t>
  </si>
  <si>
    <t>Senior dom Terézia n.o.</t>
  </si>
  <si>
    <t>Zámocká 390/3, 90851 Holíč</t>
  </si>
  <si>
    <t>4089573</t>
  </si>
  <si>
    <t>45732213</t>
  </si>
  <si>
    <t>Pohoda seniorov, n.o.</t>
  </si>
  <si>
    <t>Hodská 360/33, 92401 Galanta</t>
  </si>
  <si>
    <t>8690884</t>
  </si>
  <si>
    <t>45732671</t>
  </si>
  <si>
    <t xml:space="preserve">Harmónia, n.o. OCEAN </t>
  </si>
  <si>
    <t>Štefánikova 3013/65B, 90501 Senica</t>
  </si>
  <si>
    <t>5878172</t>
  </si>
  <si>
    <t>42292468</t>
  </si>
  <si>
    <t>Pod Hájkom 2824/36A, 90901 Skalica</t>
  </si>
  <si>
    <t>7869465</t>
  </si>
  <si>
    <t>45740283</t>
  </si>
  <si>
    <t>Pokora, n.o.</t>
  </si>
  <si>
    <t>Sv.Martina 4809/2, 91935 Hrnčiarovce nad Parnou</t>
  </si>
  <si>
    <t>1209318</t>
  </si>
  <si>
    <t>Hlavná ulica 214/92, 91909 Šelpice</t>
  </si>
  <si>
    <t>4505618</t>
  </si>
  <si>
    <t>Pálffyho námestie 551/5, 91903 Horné Orešany</t>
  </si>
  <si>
    <t>7666824</t>
  </si>
  <si>
    <t>37986023</t>
  </si>
  <si>
    <t>SENIOR PARK, n.o.</t>
  </si>
  <si>
    <t>Rohovce 460, 93030 Rohovce</t>
  </si>
  <si>
    <t>1006668</t>
  </si>
  <si>
    <t>Rohovce 462, 93030 Rohovce</t>
  </si>
  <si>
    <t>4302979</t>
  </si>
  <si>
    <t>Rohovce 463, 93030 Rohovce</t>
  </si>
  <si>
    <t>3414059</t>
  </si>
  <si>
    <t>35595884</t>
  </si>
  <si>
    <t>Stredisko Evanjelickej DIAKONIE Horné Saliby</t>
  </si>
  <si>
    <t>Horné Saliby 505, 92503 Horné Saliby</t>
  </si>
  <si>
    <t>8634107</t>
  </si>
  <si>
    <t>Štefánikova 1598/11B, 90501 Senica</t>
  </si>
  <si>
    <t>4494803</t>
  </si>
  <si>
    <t>45739528</t>
  </si>
  <si>
    <t>Moravský Svätý Ján 5, 90871 Moravský Svätý Ján</t>
  </si>
  <si>
    <t>9714856</t>
  </si>
  <si>
    <t>36084484</t>
  </si>
  <si>
    <t>SVETLO n.o.</t>
  </si>
  <si>
    <t>Ulica Františkánska 57/2, 91701 Trnava</t>
  </si>
  <si>
    <t>1130955</t>
  </si>
  <si>
    <t>37986147</t>
  </si>
  <si>
    <t>Oáza života n.o.</t>
  </si>
  <si>
    <t>Štefánikova 1317/69, 90501 Senica</t>
  </si>
  <si>
    <t>6351001</t>
  </si>
  <si>
    <t>45743851</t>
  </si>
  <si>
    <t>Hlinická ulica 205/20, 91942 Voderady</t>
  </si>
  <si>
    <t>2368419</t>
  </si>
  <si>
    <t>45732566</t>
  </si>
  <si>
    <t>Kajal 623, 92592 Kajal</t>
  </si>
  <si>
    <t>4708252</t>
  </si>
  <si>
    <t>37986830</t>
  </si>
  <si>
    <t>Dom seniorov Brodské, n.o.</t>
  </si>
  <si>
    <t>Školská 1086/8, 90885 Brodské</t>
  </si>
  <si>
    <t>6699548</t>
  </si>
  <si>
    <t>37986899</t>
  </si>
  <si>
    <t>Nezábudka Pata n.o.</t>
  </si>
  <si>
    <t>Lipová 995/50A, 92553 Pata</t>
  </si>
  <si>
    <t>9636493</t>
  </si>
  <si>
    <t>36084328</t>
  </si>
  <si>
    <t>VITALITA n.o. LEHNICE</t>
  </si>
  <si>
    <t>Veľký Lég 113, 93037 Lehnice</t>
  </si>
  <si>
    <t>5856551</t>
  </si>
  <si>
    <t>37986708</t>
  </si>
  <si>
    <t>Nezábudka Kúty, n.o.</t>
  </si>
  <si>
    <t>Dr. Štefana Heska 921/14, 90801 Kúty</t>
  </si>
  <si>
    <t>7577657</t>
  </si>
  <si>
    <t>45746010</t>
  </si>
  <si>
    <t>SATIS, n.o.</t>
  </si>
  <si>
    <t>Horné Orešany 345, 91903 Horné Orešany</t>
  </si>
  <si>
    <t>1873977</t>
  </si>
  <si>
    <t>45745579</t>
  </si>
  <si>
    <t>DOM SENIOROV KAROLÍNA, n.o.</t>
  </si>
  <si>
    <t>Trnavská 525/21, 91943 Cífer</t>
  </si>
  <si>
    <t>4213807</t>
  </si>
  <si>
    <t>42404631</t>
  </si>
  <si>
    <t>Hlavná Bohunice 1/70, 91930 Jaslovské Bohunice</t>
  </si>
  <si>
    <t>6205092</t>
  </si>
  <si>
    <t>36084131</t>
  </si>
  <si>
    <t>Vojka nad Dunajom 220, 93031 Vojka nad Dunajom</t>
  </si>
  <si>
    <t>8544933</t>
  </si>
  <si>
    <t>50907069</t>
  </si>
  <si>
    <t>Hodská 2378/85, 92401 Galanta</t>
  </si>
  <si>
    <t>2841244</t>
  </si>
  <si>
    <t>52273971</t>
  </si>
  <si>
    <t xml:space="preserve">Svätá Terézia z Lisieux, o. z. </t>
  </si>
  <si>
    <t>Jánovce 236, 92522 Jánovce (Galanta)</t>
  </si>
  <si>
    <t>7701949</t>
  </si>
  <si>
    <t>50628551</t>
  </si>
  <si>
    <t>SENIOR CARE SEREĎ</t>
  </si>
  <si>
    <t>Horný Čepeň 4834/130A, 92601 Sereď</t>
  </si>
  <si>
    <t>5643103</t>
  </si>
  <si>
    <t>37848836</t>
  </si>
  <si>
    <t>Domov pre seniorov Golden Age, o.z.</t>
  </si>
  <si>
    <t>Kvetná 1351/1A, 90044 Tomášov</t>
  </si>
  <si>
    <t>1863161</t>
  </si>
  <si>
    <t>53070097</t>
  </si>
  <si>
    <t>Agapé Horný Bar, n. o.</t>
  </si>
  <si>
    <t>Horný Bar 501, 93033 Horný Bar</t>
  </si>
  <si>
    <t>2279255</t>
  </si>
  <si>
    <t>Horný Bar 502, 93033 Horný Bar</t>
  </si>
  <si>
    <t>4270546</t>
  </si>
  <si>
    <t>4686631</t>
  </si>
  <si>
    <t>00306193</t>
  </si>
  <si>
    <t>Obec Šintava</t>
  </si>
  <si>
    <t>Šintava 102, 92551 Šintava</t>
  </si>
  <si>
    <t>9906681</t>
  </si>
  <si>
    <t>Staničná 35/22, 92101 Piešťany</t>
  </si>
  <si>
    <t>4067909</t>
  </si>
  <si>
    <t>Kalinčiakova 1470/12, 92101 Piešťany</t>
  </si>
  <si>
    <t>5921412</t>
  </si>
  <si>
    <t>Coburgova ulica 2246/24, 91702 Trnava</t>
  </si>
  <si>
    <t>2141468</t>
  </si>
  <si>
    <t>Ulica Hospodárska 3614/62, 91701 Trnava</t>
  </si>
  <si>
    <t>4548857</t>
  </si>
  <si>
    <t>6269958</t>
  </si>
  <si>
    <t>2490017</t>
  </si>
  <si>
    <t>2906107</t>
  </si>
  <si>
    <t>7834343</t>
  </si>
  <si>
    <t>4054401</t>
  </si>
  <si>
    <t>5775507</t>
  </si>
  <si>
    <t>9071814</t>
  </si>
  <si>
    <t>00611930</t>
  </si>
  <si>
    <t>Domov sociálnych služieb pre dospelých v Zavare</t>
  </si>
  <si>
    <t>Hodská 1228, 92400 Galanta</t>
  </si>
  <si>
    <t>2411656</t>
  </si>
  <si>
    <t>9420357</t>
  </si>
  <si>
    <t>5281058</t>
  </si>
  <si>
    <t>1917201</t>
  </si>
  <si>
    <t>3908502</t>
  </si>
  <si>
    <t>6248338</t>
  </si>
  <si>
    <t>9544645</t>
  </si>
  <si>
    <t>3705857</t>
  </si>
  <si>
    <t>37986945</t>
  </si>
  <si>
    <t>Alzheimercentrum Piešťany, n.o.</t>
  </si>
  <si>
    <t>Rekreačná 4865/7, 92101 Piešťany</t>
  </si>
  <si>
    <t>4121953</t>
  </si>
  <si>
    <t>9341998</t>
  </si>
  <si>
    <t>00655538</t>
  </si>
  <si>
    <t>Domov sociálnych služieb pre dospelých v Borskom Svätom Juri</t>
  </si>
  <si>
    <t>Borský Svätý Jur 264, 90879 Borský Svätý Jur</t>
  </si>
  <si>
    <t>5202701</t>
  </si>
  <si>
    <t>31105394</t>
  </si>
  <si>
    <t>Zariadenie sociálnych služieb Zelený dom Skalica</t>
  </si>
  <si>
    <t>Čulenova 978/3, 90901 Skalica</t>
  </si>
  <si>
    <t>7193996</t>
  </si>
  <si>
    <t>9533834</t>
  </si>
  <si>
    <t>3830142</t>
  </si>
  <si>
    <t>Hlavná 1/1, 91926 Zavar</t>
  </si>
  <si>
    <t>6169982</t>
  </si>
  <si>
    <t>Stromová ulica 2350/35, 91702 Trnava</t>
  </si>
  <si>
    <t>2390037</t>
  </si>
  <si>
    <t>4111145</t>
  </si>
  <si>
    <t>31824099</t>
  </si>
  <si>
    <t>Domov sociálnych služieb pre deti a dospelých Šoporňa-Štrkovec</t>
  </si>
  <si>
    <t>Šoporňa-Štrkovec 10, 92552 Šoporňa</t>
  </si>
  <si>
    <t>7407443</t>
  </si>
  <si>
    <t>2184702</t>
  </si>
  <si>
    <t>00596507</t>
  </si>
  <si>
    <t>Domov sociálnych služieb pre dospelých vo Veľkom Mederi</t>
  </si>
  <si>
    <t>Ižop Pusta 1936/1, 93201 Veľký Meder</t>
  </si>
  <si>
    <t>7404759</t>
  </si>
  <si>
    <t>31824293</t>
  </si>
  <si>
    <t>Domov sociálnych služieb pre deti a dospelých v Šintave</t>
  </si>
  <si>
    <t>Šintava 160, 92551 Šintava</t>
  </si>
  <si>
    <t>6515838</t>
  </si>
  <si>
    <t>2735890</t>
  </si>
  <si>
    <t>3151980</t>
  </si>
  <si>
    <t>00655546</t>
  </si>
  <si>
    <t>Centrum sociálnych služieb Rohov</t>
  </si>
  <si>
    <t>Rohov 27, 90604 Rohov</t>
  </si>
  <si>
    <t>7753302</t>
  </si>
  <si>
    <t>00655651</t>
  </si>
  <si>
    <t>Domov sociálnych služieb pre deti a dospelých v Medveďove</t>
  </si>
  <si>
    <t>Medveďov 111, 93007 Medveďov</t>
  </si>
  <si>
    <t>1093145</t>
  </si>
  <si>
    <t>00611964</t>
  </si>
  <si>
    <t>Domov sociálnych služieb pre deti a dospelých Pastuchov</t>
  </si>
  <si>
    <t>Pastuchov 262, 92063 Pastuchov</t>
  </si>
  <si>
    <t>6313190</t>
  </si>
  <si>
    <t>00596493</t>
  </si>
  <si>
    <t>Domov sociálnych služieb pre dospelých v Hornom Bare</t>
  </si>
  <si>
    <t>Horný Bar 226, 93033 Horný Bar</t>
  </si>
  <si>
    <t>9250143</t>
  </si>
  <si>
    <t>31823572</t>
  </si>
  <si>
    <t>Domov sociálnych služieb pre dospelých Košúty</t>
  </si>
  <si>
    <t>Košúty 10, 92509 Košúty</t>
  </si>
  <si>
    <t>5470206</t>
  </si>
  <si>
    <t>00596248</t>
  </si>
  <si>
    <t>Domov sociálnych služieb pre dospelých Bojková</t>
  </si>
  <si>
    <t>Rozbehy 74, 90633 Cerová</t>
  </si>
  <si>
    <t>4581288</t>
  </si>
  <si>
    <t>00596477</t>
  </si>
  <si>
    <t>Mlynská ulica 240/75, 93021 Jahodná</t>
  </si>
  <si>
    <t>9801321</t>
  </si>
  <si>
    <t>00596256</t>
  </si>
  <si>
    <t>Domov sociálnych služieb pre dospelých v Moravskom Svätom Jáne</t>
  </si>
  <si>
    <t>Moravský Svätý Ján 11, 90871 Moravský Svätý Ján</t>
  </si>
  <si>
    <t>3141170</t>
  </si>
  <si>
    <t>8361221</t>
  </si>
  <si>
    <t>8777313</t>
  </si>
  <si>
    <t>4378644</t>
  </si>
  <si>
    <t>00596485</t>
  </si>
  <si>
    <t>Domov sociálnych služieb pre deti a dospelých v Okoči - Opatovský Sokolec</t>
  </si>
  <si>
    <t>Kaštieľska ulica 46/1, 93028 Okoč</t>
  </si>
  <si>
    <t>9239333</t>
  </si>
  <si>
    <t>3535643</t>
  </si>
  <si>
    <t>Dlhá ulica 204/12, 93028 Okoč</t>
  </si>
  <si>
    <t>5875489</t>
  </si>
  <si>
    <t>Kvetná ulica 119/1, 93028 Okoč</t>
  </si>
  <si>
    <t>7866776</t>
  </si>
  <si>
    <t>00354961</t>
  </si>
  <si>
    <t>Domov sociálnych služieb pre deti a dospelých Galanta</t>
  </si>
  <si>
    <t>Krásna 1083/31, 92401 Galanta</t>
  </si>
  <si>
    <t>1206627</t>
  </si>
  <si>
    <t>6426660</t>
  </si>
  <si>
    <t>1003975</t>
  </si>
  <si>
    <t>31875114</t>
  </si>
  <si>
    <t>Domov sociálnych služieb pre dospelých Lehnice</t>
  </si>
  <si>
    <t>Veľký Lég 588, 93037 Lehnice</t>
  </si>
  <si>
    <t>6224025</t>
  </si>
  <si>
    <t>2084736</t>
  </si>
  <si>
    <t>5381039</t>
  </si>
  <si>
    <t>9712167</t>
  </si>
  <si>
    <t>1128264</t>
  </si>
  <si>
    <t>6348319</t>
  </si>
  <si>
    <t>8069411</t>
  </si>
  <si>
    <t>4289477</t>
  </si>
  <si>
    <t>8066723</t>
  </si>
  <si>
    <t>2363032</t>
  </si>
  <si>
    <t>Rohovce 169, 93030 Rohovce</t>
  </si>
  <si>
    <t>4702878</t>
  </si>
  <si>
    <t>6694163</t>
  </si>
  <si>
    <t>7110250</t>
  </si>
  <si>
    <t>3330315</t>
  </si>
  <si>
    <t>5051428</t>
  </si>
  <si>
    <t>1271475</t>
  </si>
  <si>
    <t>Medveďov 254, 93007 Medveďov</t>
  </si>
  <si>
    <t>4208426</t>
  </si>
  <si>
    <t>6199715</t>
  </si>
  <si>
    <t>8539553</t>
  </si>
  <si>
    <t>4759618</t>
  </si>
  <si>
    <t>Priečna 1102/26, 92401 Galanta</t>
  </si>
  <si>
    <t>5175707</t>
  </si>
  <si>
    <t>9777022</t>
  </si>
  <si>
    <t>1193124</t>
  </si>
  <si>
    <t>6413162</t>
  </si>
  <si>
    <t>51234670</t>
  </si>
  <si>
    <t>Na trati, o. z.</t>
  </si>
  <si>
    <t>Sv.Martina 4810/69, 91935 Hrnčiarovce nad Parnou</t>
  </si>
  <si>
    <t>8045109</t>
  </si>
  <si>
    <t>42155258</t>
  </si>
  <si>
    <t>Špecializované zariadenie v Trnave</t>
  </si>
  <si>
    <t>Ulica Ľudmily Podjavorinskej 6347/36, 91701 Trnava</t>
  </si>
  <si>
    <t>2341426</t>
  </si>
  <si>
    <t>7842469</t>
  </si>
  <si>
    <t>4062522</t>
  </si>
  <si>
    <t>Horný Bar 500, 93033 Horný Bar</t>
  </si>
  <si>
    <t>4478617</t>
  </si>
  <si>
    <t>Hviezdoslavova 324/53, 90501 Senica</t>
  </si>
  <si>
    <t>6469902</t>
  </si>
  <si>
    <t>6885994</t>
  </si>
  <si>
    <t>36084255</t>
  </si>
  <si>
    <t>Stacionár NÁŠ DOM n.o.</t>
  </si>
  <si>
    <t>Ulica Ludvika van Beethovena 5650/20, 91708 Trnava</t>
  </si>
  <si>
    <t>3106055</t>
  </si>
  <si>
    <t>36084344</t>
  </si>
  <si>
    <t>PRO REGION n.o.</t>
  </si>
  <si>
    <t>Kunov 67, 90501 Senica</t>
  </si>
  <si>
    <t>7348015</t>
  </si>
  <si>
    <t>5975457</t>
  </si>
  <si>
    <t>00416002</t>
  </si>
  <si>
    <t>Slovenský Červený kríž, územný spolok Senica</t>
  </si>
  <si>
    <t>Kalinčiakova 1396/46, 90501 Senica</t>
  </si>
  <si>
    <t>2611609</t>
  </si>
  <si>
    <t>36086720</t>
  </si>
  <si>
    <t>Spoločnosť na pomoc osobám s autizmom v Trnave (SPOSA-T)</t>
  </si>
  <si>
    <t>Borová 8, 91961 Borová</t>
  </si>
  <si>
    <t>1587548</t>
  </si>
  <si>
    <t>36086762</t>
  </si>
  <si>
    <t>Občianske združenie ISKIERKA</t>
  </si>
  <si>
    <t>9147423</t>
  </si>
  <si>
    <t>50653636</t>
  </si>
  <si>
    <t>Centrum sociálnej starostlivosti Dunajská Streda (skrátený názov "CSS")</t>
  </si>
  <si>
    <t>Komenského 359/33, 92901 Dunajská Streda</t>
  </si>
  <si>
    <t>2825006</t>
  </si>
  <si>
    <t>50425421</t>
  </si>
  <si>
    <t>Domus, n. o.</t>
  </si>
  <si>
    <t>Ďatelinná ulica 544/8, 93021 Jahodná</t>
  </si>
  <si>
    <t>5164845</t>
  </si>
  <si>
    <t>53085809</t>
  </si>
  <si>
    <t>Naše stacko</t>
  </si>
  <si>
    <t>Ulica Kalinčiakova 3365/45A, 91701 Trnava</t>
  </si>
  <si>
    <t>1384906</t>
  </si>
  <si>
    <t>00312789</t>
  </si>
  <si>
    <t>Obec Moravany nad Váhom</t>
  </si>
  <si>
    <t>Piešťanská 394/75, 92221 Moravany nad Váhom</t>
  </si>
  <si>
    <t>9147084</t>
  </si>
  <si>
    <t>45010978</t>
  </si>
  <si>
    <t>Trnavská asociácia sluchovo postihnutých</t>
  </si>
  <si>
    <t>Ulica Hlavná 30/22, 91701 Trnava</t>
  </si>
  <si>
    <t>5367140</t>
  </si>
  <si>
    <t>42293022</t>
  </si>
  <si>
    <t>Poradensko-rehabilitačné centrum sluchovo postihnutých Trnavského kraja</t>
  </si>
  <si>
    <t>Ulica Ružindolská 3181/14, 91701 Trnava</t>
  </si>
  <si>
    <t>6334414</t>
  </si>
  <si>
    <t>9068727</t>
  </si>
  <si>
    <t>5288787</t>
  </si>
  <si>
    <t>Štefánikova 1408/56, 90501 Senica</t>
  </si>
  <si>
    <t>7696166</t>
  </si>
  <si>
    <t>4197227</t>
  </si>
  <si>
    <t>00305936</t>
  </si>
  <si>
    <t>Mesto Galanta</t>
  </si>
  <si>
    <t>Nová Doba 924/13, 92401 Galanta</t>
  </si>
  <si>
    <t>2465308</t>
  </si>
  <si>
    <t>6042616</t>
  </si>
  <si>
    <t>50607740</t>
  </si>
  <si>
    <t>Úsmev pre druhých, o.z.</t>
  </si>
  <si>
    <t>9338917</t>
  </si>
  <si>
    <t>6107464</t>
  </si>
  <si>
    <t>6523554</t>
  </si>
  <si>
    <t>1303513</t>
  </si>
  <si>
    <t>3643349</t>
  </si>
  <si>
    <t>2181629</t>
  </si>
  <si>
    <t>7401670</t>
  </si>
  <si>
    <t>3148894</t>
  </si>
  <si>
    <t>00415944</t>
  </si>
  <si>
    <t>Slovenský Červený kríž, územný spolok Dunajská Streda</t>
  </si>
  <si>
    <t>Alžbetínske námestie 1203/7, 92901 Dunajská Streda</t>
  </si>
  <si>
    <t>2530161</t>
  </si>
  <si>
    <t>Kráľovská 385/9, 90901 Skalica</t>
  </si>
  <si>
    <t>1969907</t>
  </si>
  <si>
    <t>Lazová 703/1, 92553 Pata</t>
  </si>
  <si>
    <t>7697503</t>
  </si>
  <si>
    <t>Vážska 3570/4, 92101 Piešťany</t>
  </si>
  <si>
    <t>9351063</t>
  </si>
  <si>
    <t>Teplická 6420/144, 92101 Piešťany</t>
  </si>
  <si>
    <t>9902244</t>
  </si>
  <si>
    <t>Továrenská 530/5, 90501 Senica</t>
  </si>
  <si>
    <t>7000410</t>
  </si>
  <si>
    <t>00312509</t>
  </si>
  <si>
    <t>Mesto Hlohovec</t>
  </si>
  <si>
    <t>Seredská 608/38, 92003 Hlohovec</t>
  </si>
  <si>
    <t>2235371</t>
  </si>
  <si>
    <t>Svätopeterská 1519/85, 92001 Hlohovec</t>
  </si>
  <si>
    <t>4575213</t>
  </si>
  <si>
    <t>Vinohradská 1360/9, 92001 Hlohovec</t>
  </si>
  <si>
    <t>8765764</t>
  </si>
  <si>
    <t>Ulica Ľudová 1472/14, 91701 Trnava</t>
  </si>
  <si>
    <t>4367032</t>
  </si>
  <si>
    <t>Ulica Ludvika van Beethovena 24, 91708 Trnava</t>
  </si>
  <si>
    <t>7460705</t>
  </si>
  <si>
    <t>Ulica Limbová 6910/11, 91702 Trnava</t>
  </si>
  <si>
    <t>1273373</t>
  </si>
  <si>
    <t>Ulica Vladimíra Clementisa 6483/51, 91701 Trnava</t>
  </si>
  <si>
    <t>2497349</t>
  </si>
  <si>
    <t>Ulica Hlavná 33/8, 91701 Trnava</t>
  </si>
  <si>
    <t>3464620</t>
  </si>
  <si>
    <t>Hody 1237, 92401 Galanta</t>
  </si>
  <si>
    <t>1181529</t>
  </si>
  <si>
    <t>Švermova 270/15, 92401 Galanta</t>
  </si>
  <si>
    <t>4467014</t>
  </si>
  <si>
    <t>Javorinka 43, 92401 Galanta</t>
  </si>
  <si>
    <t>6604215</t>
  </si>
  <si>
    <t>ulica kpt. Nálepku 731/21, 92401 Galanta</t>
  </si>
  <si>
    <t>9473613</t>
  </si>
  <si>
    <t>Nebojsa 8, 92401 Galanta</t>
  </si>
  <si>
    <t>1235569</t>
  </si>
  <si>
    <t>Kátovská 1130/11, 90851 Holíč</t>
  </si>
  <si>
    <t>2202847</t>
  </si>
  <si>
    <t>00514071</t>
  </si>
  <si>
    <t>Mestské kultúrne stredisko Senica</t>
  </si>
  <si>
    <t>Hviezdoslavova 323/51, 90501 Senica</t>
  </si>
  <si>
    <t>6377260</t>
  </si>
  <si>
    <t>00306169</t>
  </si>
  <si>
    <t>Mesto Sereď</t>
  </si>
  <si>
    <t>Jesenského 3015, 92601 Sereď</t>
  </si>
  <si>
    <t>8222649</t>
  </si>
  <si>
    <t>Trhovisko 825/8, 92901 Dunajská Streda</t>
  </si>
  <si>
    <t>4791250</t>
  </si>
  <si>
    <t>7117585</t>
  </si>
  <si>
    <t>4080664</t>
  </si>
  <si>
    <t>5926055</t>
  </si>
  <si>
    <t>2551396</t>
  </si>
  <si>
    <t>9435755</t>
  </si>
  <si>
    <t>00309982</t>
  </si>
  <si>
    <t>Mesto Skalica</t>
  </si>
  <si>
    <t>9801642</t>
  </si>
  <si>
    <t>6145981</t>
  </si>
  <si>
    <t>2647045</t>
  </si>
  <si>
    <t>Ulica Mozartova 5687/10, 91708 Trnava</t>
  </si>
  <si>
    <t>5932533</t>
  </si>
  <si>
    <t>7690346</t>
  </si>
  <si>
    <t>00312878</t>
  </si>
  <si>
    <t>Obec Pečeňady</t>
  </si>
  <si>
    <t>Pečeňady 158, 92207 Pečeňady</t>
  </si>
  <si>
    <t>2178484</t>
  </si>
  <si>
    <t>00309451</t>
  </si>
  <si>
    <t>Obec Brodské</t>
  </si>
  <si>
    <t>Nám. SNP 23, 90885 Brodské</t>
  </si>
  <si>
    <t>4023877</t>
  </si>
  <si>
    <t>00312461</t>
  </si>
  <si>
    <t>Obec Drahovce</t>
  </si>
  <si>
    <t>Hlavná 428/126, 92241 Drahovce</t>
  </si>
  <si>
    <t>4372419</t>
  </si>
  <si>
    <t>6228619</t>
  </si>
  <si>
    <t>8546833</t>
  </si>
  <si>
    <t>7657913</t>
  </si>
  <si>
    <t>8895372</t>
  </si>
  <si>
    <t>9308776</t>
  </si>
  <si>
    <t>2300080</t>
  </si>
  <si>
    <t>1276062</t>
  </si>
  <si>
    <t>2513536</t>
  </si>
  <si>
    <t>7374226</t>
  </si>
  <si>
    <t>6001661</t>
  </si>
  <si>
    <t>00306282</t>
  </si>
  <si>
    <t>Obec Veľké Úľany</t>
  </si>
  <si>
    <t>J. A. Komenského 526, 92522 Veľké Úľany</t>
  </si>
  <si>
    <t>4358916</t>
  </si>
  <si>
    <t>37847449</t>
  </si>
  <si>
    <t>Organizácia postihnutých chronickými chorobami Región Trnava</t>
  </si>
  <si>
    <t>Ulica Vančurova 6300/1, 91701 Trnava</t>
  </si>
  <si>
    <t>9578968</t>
  </si>
  <si>
    <t>37986520</t>
  </si>
  <si>
    <t>KRUH n.o.</t>
  </si>
  <si>
    <t>Ulica Ružindolská 3175/11, 91701 Trnava</t>
  </si>
  <si>
    <t>4067118</t>
  </si>
  <si>
    <t>37834983</t>
  </si>
  <si>
    <t>Slovenský zväz telesne postihnutých, Krajské centrum Trnava</t>
  </si>
  <si>
    <t>6204306</t>
  </si>
  <si>
    <t>2424365</t>
  </si>
  <si>
    <t>42164729</t>
  </si>
  <si>
    <t>Občianske združenie SAMARIA</t>
  </si>
  <si>
    <t>Podzámska 38/4, 92001 Hlohovec</t>
  </si>
  <si>
    <t>4334610</t>
  </si>
  <si>
    <t>42160588</t>
  </si>
  <si>
    <t>Centrum pomoci pre rodinu</t>
  </si>
  <si>
    <t>Ulica Štefánikova 136/46, 91701 Trnava</t>
  </si>
  <si>
    <t>2691861</t>
  </si>
  <si>
    <t>51564882</t>
  </si>
  <si>
    <t>Navzájom lepší</t>
  </si>
  <si>
    <t>Hlavná 148/8, 91926 Zavar</t>
  </si>
  <si>
    <t>4683155</t>
  </si>
  <si>
    <t>5561268</t>
  </si>
  <si>
    <t>6528540</t>
  </si>
  <si>
    <t>45743801</t>
  </si>
  <si>
    <t>Centrum pre nevidiacich a slabozrakých Slovenska, n.o.</t>
  </si>
  <si>
    <t>Hlavná 29/57, 91926 Zavar</t>
  </si>
  <si>
    <t>3626713</t>
  </si>
  <si>
    <t>4042809</t>
  </si>
  <si>
    <t>A. Hlinku 41/39, 92101 Piešťany</t>
  </si>
  <si>
    <t>2670249</t>
  </si>
  <si>
    <t>Ulica Hlavná 17/43, 91701 Trnava</t>
  </si>
  <si>
    <t>4515633</t>
  </si>
  <si>
    <t>Hlavná 977/14, 92401 Galanta</t>
  </si>
  <si>
    <t>3296143</t>
  </si>
  <si>
    <t>51258765</t>
  </si>
  <si>
    <t>Centrum včasnej intervencie Trnava, n.o.</t>
  </si>
  <si>
    <t>3577141</t>
  </si>
  <si>
    <t>5141538</t>
  </si>
  <si>
    <t>1158947</t>
  </si>
  <si>
    <t>3555528</t>
  </si>
  <si>
    <t>00305332</t>
  </si>
  <si>
    <t>Mesto Veľký Meder</t>
  </si>
  <si>
    <t>Hlavná 1864/31, 93201 Veľký Meder</t>
  </si>
  <si>
    <t>5052362</t>
  </si>
  <si>
    <t>4849728</t>
  </si>
  <si>
    <t>9178168</t>
  </si>
  <si>
    <t>Kračanská cesta 1250/32, 92901 Dunajská Streda</t>
  </si>
  <si>
    <t>6692425</t>
  </si>
  <si>
    <t>2023562</t>
  </si>
  <si>
    <t>Hurbanova 1379/38, 90501 Senica</t>
  </si>
  <si>
    <t>5803508</t>
  </si>
  <si>
    <t>Ulica Hodžova 3637/38, 91701 Trnava</t>
  </si>
  <si>
    <t>8143334</t>
  </si>
  <si>
    <t>2439655</t>
  </si>
  <si>
    <t>SNP 784/2, 90501 Senica</t>
  </si>
  <si>
    <t>5600861</t>
  </si>
  <si>
    <t>42286182</t>
  </si>
  <si>
    <t>VIDÍM SRDCOM, o.z.</t>
  </si>
  <si>
    <t>Ulica Markovičova 5227/44, 91702 Trnava</t>
  </si>
  <si>
    <t>8537815</t>
  </si>
  <si>
    <t>50890441</t>
  </si>
  <si>
    <t>SVETLUŠKA, n.o.</t>
  </si>
  <si>
    <t>Zoltána Kodálya 769/29, 92401 Galanta</t>
  </si>
  <si>
    <t>4757869</t>
  </si>
  <si>
    <t>Javorová ul. 27, 92101 Piešťany</t>
  </si>
  <si>
    <t>2428847</t>
  </si>
  <si>
    <t>50285271</t>
  </si>
  <si>
    <t>DOC STONOŽKA</t>
  </si>
  <si>
    <t>Jesenského 2936, 92601 Sereď</t>
  </si>
  <si>
    <t>2823313</t>
  </si>
  <si>
    <t>00305821</t>
  </si>
  <si>
    <t>Obec Vrakúň</t>
  </si>
  <si>
    <t>Dvojrad 471, 93025 Vrakúň</t>
  </si>
  <si>
    <t>5163153</t>
  </si>
  <si>
    <t>34076131</t>
  </si>
  <si>
    <t>Reformovaná kresťanská cirkev na Slovensku, Cirkevný zbor Šamorín</t>
  </si>
  <si>
    <t>Strelecká 2921/9, 93101 Šamorín</t>
  </si>
  <si>
    <t>7154446</t>
  </si>
  <si>
    <t>50821466</t>
  </si>
  <si>
    <t>KRTKO-sj</t>
  </si>
  <si>
    <t>Széchényiho 2000/11, 92901 Dunajská Streda</t>
  </si>
  <si>
    <t>9494270</t>
  </si>
  <si>
    <t>30755875</t>
  </si>
  <si>
    <t>Ing. Ivana Karelová</t>
  </si>
  <si>
    <t>Ulica Ľudová 6722/10, 91701 Trnava</t>
  </si>
  <si>
    <t>3790596</t>
  </si>
  <si>
    <t>48229113</t>
  </si>
  <si>
    <t>Monika Svrčková - Jolie</t>
  </si>
  <si>
    <t>Ulica Pekárska 158/12, 91701 Trnava</t>
  </si>
  <si>
    <t>5511697</t>
  </si>
  <si>
    <t>48326925</t>
  </si>
  <si>
    <t>Katarína Adamová</t>
  </si>
  <si>
    <t>Ulica Pekárska 160/14, 91701 Trnava</t>
  </si>
  <si>
    <t>3585260</t>
  </si>
  <si>
    <t>45981523</t>
  </si>
  <si>
    <t>Mgr. Petra Bartušová</t>
  </si>
  <si>
    <t>Hodská 350/13, 92401 Galanta</t>
  </si>
  <si>
    <t>8805306</t>
  </si>
  <si>
    <t>50094068</t>
  </si>
  <si>
    <t>Beáta Medlenová</t>
  </si>
  <si>
    <t>Pivovarská 2456/21, 90901 Skalica</t>
  </si>
  <si>
    <t>7916389</t>
  </si>
  <si>
    <t>46811796</t>
  </si>
  <si>
    <t>Natália Kučeríková</t>
  </si>
  <si>
    <t>Priečna 1780/15, 90901 Skalica</t>
  </si>
  <si>
    <t>1903805</t>
  </si>
  <si>
    <t>00655295</t>
  </si>
  <si>
    <t>„BARACHA”,  Zariadenie sociálnych služieb Bardoňovo</t>
  </si>
  <si>
    <t>Bardoňovo 365, 94149 Bardoňovo</t>
  </si>
  <si>
    <t>1014880</t>
  </si>
  <si>
    <t>4311188</t>
  </si>
  <si>
    <t>9171883</t>
  </si>
  <si>
    <t>00654159</t>
  </si>
  <si>
    <t>„BENEFIT”,  Zariadenie sociálnych služieb Ľudovítová</t>
  </si>
  <si>
    <t>Ľudovítová 17, 95144 Ľudovítová</t>
  </si>
  <si>
    <t>4773200</t>
  </si>
  <si>
    <t>5189294</t>
  </si>
  <si>
    <t>00351750</t>
  </si>
  <si>
    <t>„BORINKA”, Zariadenie sociálnych služieb Nitra</t>
  </si>
  <si>
    <t>Dolnočermánska 767/62, 94901 Nitra</t>
  </si>
  <si>
    <t>9520420</t>
  </si>
  <si>
    <t>5537844</t>
  </si>
  <si>
    <t>00356891</t>
  </si>
  <si>
    <t>„CLEMENTIA”, Zariadenie sociálnych služieb Kovarce</t>
  </si>
  <si>
    <t>SNP 11, 95615 Kovarce</t>
  </si>
  <si>
    <t>1757899</t>
  </si>
  <si>
    <t>8496352</t>
  </si>
  <si>
    <t>00656046</t>
  </si>
  <si>
    <t>„DOMUM”, Zariadenie sociálnych služieb Krškany</t>
  </si>
  <si>
    <t>Krškany 86, 93401 Krškany</t>
  </si>
  <si>
    <t>8912452</t>
  </si>
  <si>
    <t>5132509</t>
  </si>
  <si>
    <t>8293715</t>
  </si>
  <si>
    <t>00494160</t>
  </si>
  <si>
    <t>„DUNAJ”,  Zariadenie sociálnych služieb Kováčov</t>
  </si>
  <si>
    <t>Kováčov 482, 94365 Kamenica nad Hronom</t>
  </si>
  <si>
    <t>8709806</t>
  </si>
  <si>
    <t>Chľaba 505, 94365 Chľaba</t>
  </si>
  <si>
    <t>4929868</t>
  </si>
  <si>
    <t>6561801</t>
  </si>
  <si>
    <t>2781861</t>
  </si>
  <si>
    <t>5121699</t>
  </si>
  <si>
    <t>8418004</t>
  </si>
  <si>
    <t>00596825</t>
  </si>
  <si>
    <t>„FÉNIX”, Zariadenie sociálnych služieb Levice</t>
  </si>
  <si>
    <t>Komenského ul. 1033/29, 93401 Levice</t>
  </si>
  <si>
    <t>1757847</t>
  </si>
  <si>
    <t>6359164</t>
  </si>
  <si>
    <t>8699002</t>
  </si>
  <si>
    <t>31825796</t>
  </si>
  <si>
    <t>„HARLEKÝN”, Zariadenie sociálnych služieb Topoľčany</t>
  </si>
  <si>
    <t>M. Závodného 2678/1, 95501 Topoľčany</t>
  </si>
  <si>
    <t>2995312</t>
  </si>
  <si>
    <t>7856007</t>
  </si>
  <si>
    <t>4076069</t>
  </si>
  <si>
    <t>6415900</t>
  </si>
  <si>
    <t>2635953</t>
  </si>
  <si>
    <t>zariadenie dočasnej starostlivosti o deti</t>
  </si>
  <si>
    <t>4975792</t>
  </si>
  <si>
    <t>42119391</t>
  </si>
  <si>
    <t>„HARMÓNIA”, Zariadenie sociálnych služieb Horné Štitáre</t>
  </si>
  <si>
    <t>Horné Štitáre 61, 95603 Horné Štitáre</t>
  </si>
  <si>
    <t>6967085</t>
  </si>
  <si>
    <t>Piešťanská 13/20, 95605 Radošina</t>
  </si>
  <si>
    <t>7383173</t>
  </si>
  <si>
    <t>3603238</t>
  </si>
  <si>
    <t>4481341</t>
  </si>
  <si>
    <t>00655317</t>
  </si>
  <si>
    <t>„IPEĽ”, Zariadenie sociálnych služieb Leľa</t>
  </si>
  <si>
    <t>Leľa 17, 94365 Leľa</t>
  </si>
  <si>
    <t>6472635</t>
  </si>
  <si>
    <t>3108783</t>
  </si>
  <si>
    <t>42119383</t>
  </si>
  <si>
    <t>„JESEŇ ŽIVOTA", Zariadenie sociálnych služieb Levice</t>
  </si>
  <si>
    <t>Družstevnícka ul. 2744/22, 93401 Levice</t>
  </si>
  <si>
    <t>4829898</t>
  </si>
  <si>
    <t>1049941</t>
  </si>
  <si>
    <t>2903458</t>
  </si>
  <si>
    <t>Domadice 58, 93587 Domadice</t>
  </si>
  <si>
    <t>8123506</t>
  </si>
  <si>
    <t>1530898</t>
  </si>
  <si>
    <t>00596221</t>
  </si>
  <si>
    <t>„KAMILKA”, Zariadenie sociálnych služieb Maňa</t>
  </si>
  <si>
    <t>Nám. M. R. Štefánika 141/8, 94145 Maňa</t>
  </si>
  <si>
    <t>4692103</t>
  </si>
  <si>
    <t>9090789</t>
  </si>
  <si>
    <t>3668093</t>
  </si>
  <si>
    <t>5659381</t>
  </si>
  <si>
    <t>8596331</t>
  </si>
  <si>
    <t>4816397</t>
  </si>
  <si>
    <t>00351792</t>
  </si>
  <si>
    <t>„KREATÍV”,  Zariadenie sociálnych služieb Klasov</t>
  </si>
  <si>
    <t>Klasov 287, 95153 Klasov</t>
  </si>
  <si>
    <t>6537490</t>
  </si>
  <si>
    <t>9833792</t>
  </si>
  <si>
    <t>3173645</t>
  </si>
  <si>
    <t>5164930</t>
  </si>
  <si>
    <t>7504773</t>
  </si>
  <si>
    <t>1801086</t>
  </si>
  <si>
    <t>6043047</t>
  </si>
  <si>
    <t>7899245</t>
  </si>
  <si>
    <t>00587052</t>
  </si>
  <si>
    <t>„LIPKA”, Zariadenie sociálnych služieb Lipová</t>
  </si>
  <si>
    <t>Lipová 131, 94102 Lipová (Nové Zámky)</t>
  </si>
  <si>
    <t>1239094</t>
  </si>
  <si>
    <t>3230386</t>
  </si>
  <si>
    <t>5570212</t>
  </si>
  <si>
    <t>00352314</t>
  </si>
  <si>
    <t>„MAGNÓLIA", Zariadenie sociálnych služieb Hurbanovo</t>
  </si>
  <si>
    <t>Športová 322/11, 94701 Hurbanovo</t>
  </si>
  <si>
    <t>8866526</t>
  </si>
  <si>
    <t>4727226</t>
  </si>
  <si>
    <t>9328540</t>
  </si>
  <si>
    <t>42118727</t>
  </si>
  <si>
    <t>„MÔJ DOMOV”,  Zariadenie sociálnych služieb Topoľčany</t>
  </si>
  <si>
    <t>P. O. Hviezdoslava 2618/66, 95501 Topoľčany</t>
  </si>
  <si>
    <t>2668385</t>
  </si>
  <si>
    <t>5964690</t>
  </si>
  <si>
    <t>8304523</t>
  </si>
  <si>
    <t>Slnečná 734/108, 95622 Prašice</t>
  </si>
  <si>
    <t>1295828</t>
  </si>
  <si>
    <t>6864420</t>
  </si>
  <si>
    <t>8855717</t>
  </si>
  <si>
    <t>3632973</t>
  </si>
  <si>
    <t>6929279</t>
  </si>
  <si>
    <t>9269114</t>
  </si>
  <si>
    <t>3430335</t>
  </si>
  <si>
    <t>8650381</t>
  </si>
  <si>
    <t>1990227</t>
  </si>
  <si>
    <t>5286531</t>
  </si>
  <si>
    <t>2114516</t>
  </si>
  <si>
    <t>00351768</t>
  </si>
  <si>
    <t>„NITRAVA", Zariadenie sociálnych služieb Nitra</t>
  </si>
  <si>
    <t>Železničiarska 975/52, 94901 Nitra</t>
  </si>
  <si>
    <t>6715827</t>
  </si>
  <si>
    <t>9055661</t>
  </si>
  <si>
    <t>3351974</t>
  </si>
  <si>
    <t>00356786</t>
  </si>
  <si>
    <t>„PENZIÓN", Zariadenie sociálnych služieb Topoľčany</t>
  </si>
  <si>
    <t>Čsl. armády 1870/11, 95501 Topoľčany</t>
  </si>
  <si>
    <t>5691810</t>
  </si>
  <si>
    <t>1911874</t>
  </si>
  <si>
    <t>6772564</t>
  </si>
  <si>
    <t>00596728</t>
  </si>
  <si>
    <t>„PERLA", Zariadenie sociálnych služieb Želiezovce</t>
  </si>
  <si>
    <t>Poštová 247/9, 93701 Želiezovce</t>
  </si>
  <si>
    <t>8763854</t>
  </si>
  <si>
    <t>1417428</t>
  </si>
  <si>
    <t>00596841</t>
  </si>
  <si>
    <t>„PLATAN", Zariadenie sociálnych služieb Lontov</t>
  </si>
  <si>
    <t>Lontov 48, 93575 Lontov</t>
  </si>
  <si>
    <t>9528494</t>
  </si>
  <si>
    <t>00351784</t>
  </si>
  <si>
    <t>„SVETLO”, Zariadenie sociálnych služieb Olichov</t>
  </si>
  <si>
    <t>Olichov 601/1, 95187 Volkovce</t>
  </si>
  <si>
    <t>5748556</t>
  </si>
  <si>
    <t>4286822</t>
  </si>
  <si>
    <t>6626665</t>
  </si>
  <si>
    <t>3330358</t>
  </si>
  <si>
    <t>00357995</t>
  </si>
  <si>
    <t>„V KAŠTIELI", Zariadenie sociálnych služieb Horné Obdokovce</t>
  </si>
  <si>
    <t>Horné Obdokovce 1, 95508 Horné Obdokovce</t>
  </si>
  <si>
    <t>5051463</t>
  </si>
  <si>
    <t>6904971</t>
  </si>
  <si>
    <t>00655341</t>
  </si>
  <si>
    <t>„VEK NÁDEJE”, Zariadenie sociálnych služieb Nové Zámky</t>
  </si>
  <si>
    <t>Šoltésovej 5302/2, 94002 Nové Zámky</t>
  </si>
  <si>
    <t>5532419</t>
  </si>
  <si>
    <t>5813404</t>
  </si>
  <si>
    <t>2033465</t>
  </si>
  <si>
    <t>2157755</t>
  </si>
  <si>
    <t>00351776</t>
  </si>
  <si>
    <t>„VINIČKY”, Zariadenie sociálnych služieb Nitra</t>
  </si>
  <si>
    <t>Považská 20/14, 94911 Nitra</t>
  </si>
  <si>
    <t>3878853</t>
  </si>
  <si>
    <t>5027151</t>
  </si>
  <si>
    <t>3384409</t>
  </si>
  <si>
    <t>8604456</t>
  </si>
  <si>
    <t>6669908</t>
  </si>
  <si>
    <t>00654434</t>
  </si>
  <si>
    <t>„SOS", Zariadenie sociálnych služieb Hurbanovo</t>
  </si>
  <si>
    <t>Komárňanská 67/135, 94701 Hurbanovo</t>
  </si>
  <si>
    <t>9966201</t>
  </si>
  <si>
    <t>5713433</t>
  </si>
  <si>
    <t>2057726</t>
  </si>
  <si>
    <t>45739790</t>
  </si>
  <si>
    <t>ADVENTUS, n.o.</t>
  </si>
  <si>
    <t>Dekana Sčasného 1826/1, 95131 Močenok</t>
  </si>
  <si>
    <t>1168801</t>
  </si>
  <si>
    <t>Vlčany 955, 92584 Vlčany</t>
  </si>
  <si>
    <t>4927128</t>
  </si>
  <si>
    <t>Vlčany 97, 92584 Vlčany</t>
  </si>
  <si>
    <t>6307804</t>
  </si>
  <si>
    <t>42000700</t>
  </si>
  <si>
    <t>AIRA, n.o.</t>
  </si>
  <si>
    <t>Mons. Bartosiewicza 875/10, 95101 Nitrianske Hrnčiarovce</t>
  </si>
  <si>
    <t>7545278</t>
  </si>
  <si>
    <t>7726293</t>
  </si>
  <si>
    <t>42052416</t>
  </si>
  <si>
    <t>BONAVITA DSS  n.o.</t>
  </si>
  <si>
    <t>Hlavná 222/83, 93562 Pohronský Ruskov</t>
  </si>
  <si>
    <t>3946357</t>
  </si>
  <si>
    <t>1479549</t>
  </si>
  <si>
    <t>45740551</t>
  </si>
  <si>
    <t>Cintorínska ulica 1795/13, 95115 Mojmírovce</t>
  </si>
  <si>
    <t>3797758</t>
  </si>
  <si>
    <t>45734381</t>
  </si>
  <si>
    <t>Centrál, n.o.</t>
  </si>
  <si>
    <t>Zlatná na Ostrove 258, 94612 Zlatná na Ostrove</t>
  </si>
  <si>
    <t>2425191</t>
  </si>
  <si>
    <t>2841292</t>
  </si>
  <si>
    <t>6002496</t>
  </si>
  <si>
    <t>Zlatná na Ostrove 233, 94612 Zlatná na Ostrove</t>
  </si>
  <si>
    <t>5910640</t>
  </si>
  <si>
    <t>45742812</t>
  </si>
  <si>
    <t>Centrum pomoci Kalná n.o.</t>
  </si>
  <si>
    <t>Dlhá 55/14, 93532 Kalná nad Hronom</t>
  </si>
  <si>
    <t>1163429</t>
  </si>
  <si>
    <t>monitorovanie a signalizácia potreby pomoci</t>
  </si>
  <si>
    <t>5359450</t>
  </si>
  <si>
    <t>36096555</t>
  </si>
  <si>
    <t>Centrum Slniečko, n.o. (v anglickom jazyku The Sun Center)</t>
  </si>
  <si>
    <t>Biovetská 630/36, 94905 Nitra</t>
  </si>
  <si>
    <t>9117789</t>
  </si>
  <si>
    <t>6788754</t>
  </si>
  <si>
    <t>45740071</t>
  </si>
  <si>
    <t>Centrum sociálnych služieb - MARGARÉTA n.o.</t>
  </si>
  <si>
    <t>Bajč 109, 94654 Bajč</t>
  </si>
  <si>
    <t>1085068</t>
  </si>
  <si>
    <t>1703743</t>
  </si>
  <si>
    <t>45732159</t>
  </si>
  <si>
    <t>CLARITAS n.o.</t>
  </si>
  <si>
    <t>Branovská cesta 1721/22, 94131 Dvory nad Žitavou</t>
  </si>
  <si>
    <t>4573153</t>
  </si>
  <si>
    <t>6956220</t>
  </si>
  <si>
    <t>35602406</t>
  </si>
  <si>
    <t>Štúrova 1425/57, 94901 Nitra</t>
  </si>
  <si>
    <t>3300560</t>
  </si>
  <si>
    <t>8801610</t>
  </si>
  <si>
    <t>Chrenovská 1679/22B, 94901 Nitra</t>
  </si>
  <si>
    <t>4943316</t>
  </si>
  <si>
    <t>45739226</t>
  </si>
  <si>
    <t>Dignitas n.o.</t>
  </si>
  <si>
    <t>Hontianska cesta 1296/101, 93601 Šahy</t>
  </si>
  <si>
    <t>2127966</t>
  </si>
  <si>
    <t>7348004</t>
  </si>
  <si>
    <t>Hontianska cesta 689/38, 93601 Šahy</t>
  </si>
  <si>
    <t>7550650</t>
  </si>
  <si>
    <t>42116619</t>
  </si>
  <si>
    <t>Juraja Holčeka 222/1, 94143 Dolný Ohaj</t>
  </si>
  <si>
    <t>7742489</t>
  </si>
  <si>
    <t>7056201</t>
  </si>
  <si>
    <t>42052050</t>
  </si>
  <si>
    <t>Dom seniorov Machulince, n.o.</t>
  </si>
  <si>
    <t>Kopanická 287/18, 95193 Machulince</t>
  </si>
  <si>
    <t>9396030</t>
  </si>
  <si>
    <t>1341706</t>
  </si>
  <si>
    <t>42201772</t>
  </si>
  <si>
    <t>Domov dôchodcov Malý Dunaj</t>
  </si>
  <si>
    <t>Krížna 3994/8, 94603 Kolárovo</t>
  </si>
  <si>
    <t>3681548</t>
  </si>
  <si>
    <t>35611421</t>
  </si>
  <si>
    <t>Domov dôchodcov Milosrdného samaritána Močenok</t>
  </si>
  <si>
    <t>Sv. Gorazda 569/30, 95131 Močenok</t>
  </si>
  <si>
    <t>2308982</t>
  </si>
  <si>
    <t>48484342</t>
  </si>
  <si>
    <t>Domov dôchodcov Šaľa</t>
  </si>
  <si>
    <t>Nešporova 1010/19, 92701 Šaľa</t>
  </si>
  <si>
    <t>4027399</t>
  </si>
  <si>
    <t>4994673</t>
  </si>
  <si>
    <t>00352373</t>
  </si>
  <si>
    <t>Domov dôchodcov v Klížskej Nemej</t>
  </si>
  <si>
    <t>Klížska Nemá 1, 94619 Klížska Nemá</t>
  </si>
  <si>
    <t>2003674</t>
  </si>
  <si>
    <t>37859820</t>
  </si>
  <si>
    <t>DOMOV JESIENKA ŠURANY</t>
  </si>
  <si>
    <t>Matunákova 831/2, 94201 Šurany</t>
  </si>
  <si>
    <t>9631106</t>
  </si>
  <si>
    <t>Kopec 1715/18, 94201 Šurany</t>
  </si>
  <si>
    <t>2970954</t>
  </si>
  <si>
    <t>2551214</t>
  </si>
  <si>
    <t>36096971</t>
  </si>
  <si>
    <t>Domov sociálnych služieb ,,Dúha" Svätý Peter, n.o.</t>
  </si>
  <si>
    <t>Mierová 148/54, 94657 Svätý Peter</t>
  </si>
  <si>
    <t>3518494</t>
  </si>
  <si>
    <t>51302730</t>
  </si>
  <si>
    <t>Domov v prírode, n.o.</t>
  </si>
  <si>
    <t>Obyce 201, 95195 Obyce</t>
  </si>
  <si>
    <t>8379185</t>
  </si>
  <si>
    <t>4599245</t>
  </si>
  <si>
    <t>7760458</t>
  </si>
  <si>
    <t>48413143</t>
  </si>
  <si>
    <t>DÔSTOJNOSŤ Horné Štitáre</t>
  </si>
  <si>
    <t>Horné Štitáre 189, 95603 Horné Štitáre</t>
  </si>
  <si>
    <t>8176542</t>
  </si>
  <si>
    <t>4745154</t>
  </si>
  <si>
    <t>36111601</t>
  </si>
  <si>
    <t>EFFETA - stredisko Sv. Františka Saleského</t>
  </si>
  <si>
    <t>Samova 978/4, 94901 Nitra</t>
  </si>
  <si>
    <t>8522408</t>
  </si>
  <si>
    <t>4664109</t>
  </si>
  <si>
    <t>9884153</t>
  </si>
  <si>
    <t>1232703</t>
  </si>
  <si>
    <t>45746125</t>
  </si>
  <si>
    <t>EvAnd, n.o.</t>
  </si>
  <si>
    <t>Školská 607/7, 93601 Šahy</t>
  </si>
  <si>
    <t>4518204</t>
  </si>
  <si>
    <t>45741701</t>
  </si>
  <si>
    <t>Grandpark, nezisková organizácia</t>
  </si>
  <si>
    <t>Komenského 667/36, 93701 Želiezovce</t>
  </si>
  <si>
    <t>6858036</t>
  </si>
  <si>
    <t>1154351</t>
  </si>
  <si>
    <t>3494188</t>
  </si>
  <si>
    <t>5485476</t>
  </si>
  <si>
    <t>1346181</t>
  </si>
  <si>
    <t>3202372</t>
  </si>
  <si>
    <t>50351541</t>
  </si>
  <si>
    <t>Hesperus n.o.</t>
  </si>
  <si>
    <t>Zemné 355, 94122 Zemné</t>
  </si>
  <si>
    <t>4923487</t>
  </si>
  <si>
    <t>42053005</t>
  </si>
  <si>
    <t>Hospic Sv. Františka z Assisi, n.o.</t>
  </si>
  <si>
    <t>Slovenská 1591/11, 94111 Palárikovo</t>
  </si>
  <si>
    <t>1143545</t>
  </si>
  <si>
    <t>52432955</t>
  </si>
  <si>
    <t>HUMANIT n.o.</t>
  </si>
  <si>
    <t>Kalnická cesta - malá strelnica, 93401 Levice</t>
  </si>
  <si>
    <t>1559635</t>
  </si>
  <si>
    <t>3550928</t>
  </si>
  <si>
    <t>34013369</t>
  </si>
  <si>
    <t>Humanitné združenie "Ľudské srdce"</t>
  </si>
  <si>
    <t>Lipová 942/4, 94301 Štúrovo</t>
  </si>
  <si>
    <t>9532917</t>
  </si>
  <si>
    <t>36096776</t>
  </si>
  <si>
    <t>JUSTÍNA n.o.</t>
  </si>
  <si>
    <t>Podlužany 79, 93527 Podlužany (Levice)</t>
  </si>
  <si>
    <t>6631084</t>
  </si>
  <si>
    <t>50423673</t>
  </si>
  <si>
    <t>Klub rodičov autistických detí v Nitre</t>
  </si>
  <si>
    <t>1535327</t>
  </si>
  <si>
    <t>34003681</t>
  </si>
  <si>
    <t>Komunita Kráľovnej pokoja</t>
  </si>
  <si>
    <t>Sv. Gorazda 553/28, 95131 Močenok</t>
  </si>
  <si>
    <t>8960114</t>
  </si>
  <si>
    <t>6901277</t>
  </si>
  <si>
    <t>Piešťanská 11/18, 95605 Radošina</t>
  </si>
  <si>
    <t>2761970</t>
  </si>
  <si>
    <t>7982025</t>
  </si>
  <si>
    <t>8398119</t>
  </si>
  <si>
    <t>3042974</t>
  </si>
  <si>
    <t>36108154</t>
  </si>
  <si>
    <t>Maják, o.z.</t>
  </si>
  <si>
    <t>Bernolákova 519/37, 95301 Zlaté Moravce</t>
  </si>
  <si>
    <t>3388836</t>
  </si>
  <si>
    <t>00306517</t>
  </si>
  <si>
    <t>Mesto Kolárovo</t>
  </si>
  <si>
    <t>Dlhá 307/29, 94603 Kolárovo</t>
  </si>
  <si>
    <t>4885678</t>
  </si>
  <si>
    <t>00306525</t>
  </si>
  <si>
    <t>Mesto Komárno</t>
  </si>
  <si>
    <t>Hradná ul. 4714/22, 94501 Komárno</t>
  </si>
  <si>
    <t>1105736</t>
  </si>
  <si>
    <t>5852958</t>
  </si>
  <si>
    <t>Veľký Harčáš 114, 94501 Komárno</t>
  </si>
  <si>
    <t>9014162</t>
  </si>
  <si>
    <t>3310476</t>
  </si>
  <si>
    <t>7641604</t>
  </si>
  <si>
    <t>00307203</t>
  </si>
  <si>
    <t>Mesto Levice</t>
  </si>
  <si>
    <t>Tekovská ul. 2336/6, 93401 Levice</t>
  </si>
  <si>
    <t>1578563</t>
  </si>
  <si>
    <t>Ul.A.Sládkoviča 6, 93401 Levice</t>
  </si>
  <si>
    <t>6798611</t>
  </si>
  <si>
    <t>Poľná ul. 4, 93405 Levice</t>
  </si>
  <si>
    <t>9138443</t>
  </si>
  <si>
    <t>Ul. priateľstva 279/32, 93401 Levice</t>
  </si>
  <si>
    <t>5358500</t>
  </si>
  <si>
    <t>Ladislavov dvor 35, 93432 Levice</t>
  </si>
  <si>
    <t>3715752</t>
  </si>
  <si>
    <t>00308307</t>
  </si>
  <si>
    <t>Mesto Nitra</t>
  </si>
  <si>
    <t>Krčméryho 847/22, 94901 Nitra</t>
  </si>
  <si>
    <t>5707043</t>
  </si>
  <si>
    <t>Štúrova 55, 94901 Nitra</t>
  </si>
  <si>
    <t>1567758</t>
  </si>
  <si>
    <t>7203899</t>
  </si>
  <si>
    <t>Orechov dvor 4291/46, 94901 Nitra</t>
  </si>
  <si>
    <t>1848753</t>
  </si>
  <si>
    <t>00309150</t>
  </si>
  <si>
    <t>Mesto Nové Zámky</t>
  </si>
  <si>
    <t>Považská 24, 94902 Nové Zámky</t>
  </si>
  <si>
    <t>9959762</t>
  </si>
  <si>
    <t>Podzámska 101/6, 94002 Nové Zámky</t>
  </si>
  <si>
    <t>8103579</t>
  </si>
  <si>
    <t>5020717</t>
  </si>
  <si>
    <t>9881415</t>
  </si>
  <si>
    <t>00309303</t>
  </si>
  <si>
    <t>Mesto Štúrovo</t>
  </si>
  <si>
    <t>Hlavná 3035/34A, 94301 Štúrovo</t>
  </si>
  <si>
    <t>8441302</t>
  </si>
  <si>
    <t>00309311</t>
  </si>
  <si>
    <t>Mesto Šurany</t>
  </si>
  <si>
    <t>Klubová 2208/3, 94201 Šurany</t>
  </si>
  <si>
    <t>1781151</t>
  </si>
  <si>
    <t>Hlavná 2417/32, 94201 Šurany</t>
  </si>
  <si>
    <t>7001201</t>
  </si>
  <si>
    <t>Hradná 22, 94201 Šurany</t>
  </si>
  <si>
    <t>1489342</t>
  </si>
  <si>
    <t>00311162</t>
  </si>
  <si>
    <t>Mesto Topoľčany</t>
  </si>
  <si>
    <t>Dr. P. Adámiho 321, 95501 Topoľčany</t>
  </si>
  <si>
    <t>1905431</t>
  </si>
  <si>
    <t>Puškinova 2569/1, 95501 Topoľčany</t>
  </si>
  <si>
    <t>7125485</t>
  </si>
  <si>
    <t>Ovocná 95/7, 95501 Topoľčany</t>
  </si>
  <si>
    <t>1286706</t>
  </si>
  <si>
    <t>Ľ. Fullu 2705/8, 95503 Topoľčany</t>
  </si>
  <si>
    <t>3626541</t>
  </si>
  <si>
    <t>Gogoľova 2143/7, 95501 Topoľčany</t>
  </si>
  <si>
    <t>2783547</t>
  </si>
  <si>
    <t>1410984</t>
  </si>
  <si>
    <t>00308641</t>
  </si>
  <si>
    <t>Mesto Vráble</t>
  </si>
  <si>
    <t>8768236</t>
  </si>
  <si>
    <t>00308676</t>
  </si>
  <si>
    <t>Mesto Zlaté Moravce</t>
  </si>
  <si>
    <t>Rovňanova 2012/3, 95301 Zlaté Moravce</t>
  </si>
  <si>
    <t>4988289</t>
  </si>
  <si>
    <t>5536780</t>
  </si>
  <si>
    <t>4096674</t>
  </si>
  <si>
    <t>Mojmírova 3465/6, 95301 Zlaté Moravce</t>
  </si>
  <si>
    <t>5750239</t>
  </si>
  <si>
    <t>36098841</t>
  </si>
  <si>
    <t>Miestne združenie YMCA NESVADY (KRESŤANSKÉ ZDRUŽENIE MLADÝCH ĽUDÍ – YOUNG MEN´S CHRISTIAN ASSOCIATION)</t>
  </si>
  <si>
    <t>Obchodná 2014/28, 95451 Nesvady</t>
  </si>
  <si>
    <t>7798265</t>
  </si>
  <si>
    <t>37960423</t>
  </si>
  <si>
    <t>Miesto v dome</t>
  </si>
  <si>
    <t>Ul. kpt. J. Nálepku 1654/125, 93401 Levice</t>
  </si>
  <si>
    <t>1667673</t>
  </si>
  <si>
    <t>9227569</t>
  </si>
  <si>
    <t>00586731</t>
  </si>
  <si>
    <t>Misijná kongregácia služobníc Ducha svätého</t>
  </si>
  <si>
    <t>Novozámocká 129/302, 95112 Ivanka pri Nitre</t>
  </si>
  <si>
    <t>2083766</t>
  </si>
  <si>
    <t>42208955</t>
  </si>
  <si>
    <t>V budove zdravotníckeho strediska Duslo a.s. 1, 95131 Močenok</t>
  </si>
  <si>
    <t>7584817</t>
  </si>
  <si>
    <t>Kostolná ulica 641/18, 95117 Cabaj-Čápor</t>
  </si>
  <si>
    <t>6741822</t>
  </si>
  <si>
    <t>34000801</t>
  </si>
  <si>
    <t>Nádej - Reménység, n.o.</t>
  </si>
  <si>
    <t>Veľké Kosihy 196, 94621 Veľké Kosihy</t>
  </si>
  <si>
    <t>8733113</t>
  </si>
  <si>
    <t>37971476</t>
  </si>
  <si>
    <t>NÁDEJ Domov dôchodcov a Domov sociálnych služieb, n.o.  Zlaté Moravce</t>
  </si>
  <si>
    <t>Sládkovičova 452/21, 95301 Zlaté Moravce</t>
  </si>
  <si>
    <t>9149200</t>
  </si>
  <si>
    <t>3723824</t>
  </si>
  <si>
    <t>36096806</t>
  </si>
  <si>
    <t>Zváračská ul. 2678/19A, 94501 Komárno</t>
  </si>
  <si>
    <t>8943877</t>
  </si>
  <si>
    <t>Zváračská ul. 1395/21, 94501 Komárno</t>
  </si>
  <si>
    <t>2283728</t>
  </si>
  <si>
    <t>Zváračská ul. 1396/23, 94501 Komárno</t>
  </si>
  <si>
    <t>4275017</t>
  </si>
  <si>
    <t>Zváračská ul. 1397/25, 94501 Komárno</t>
  </si>
  <si>
    <t>4691106</t>
  </si>
  <si>
    <t>9911151</t>
  </si>
  <si>
    <t>2632269</t>
  </si>
  <si>
    <t>5928564</t>
  </si>
  <si>
    <t>Zváračská ul. 1398/27, 94501 Komárno</t>
  </si>
  <si>
    <t>1789273</t>
  </si>
  <si>
    <t>2880833</t>
  </si>
  <si>
    <t>42052441</t>
  </si>
  <si>
    <t>Nový domov Želiezovce, n.o.</t>
  </si>
  <si>
    <t>4118295</t>
  </si>
  <si>
    <t>2386382</t>
  </si>
  <si>
    <t>50480430</t>
  </si>
  <si>
    <t>Nábrežná 10564/22A, 94002 Nové Zámky</t>
  </si>
  <si>
    <t>5682688</t>
  </si>
  <si>
    <t>31193897</t>
  </si>
  <si>
    <t xml:space="preserve">OAZIS - Zariadenie sociálnych služieb </t>
  </si>
  <si>
    <t>Kameničná 640, 94601 Kameničná</t>
  </si>
  <si>
    <t>5480044</t>
  </si>
  <si>
    <t>Ul. J. Baranyaiho 2746/17, 94501 Komárno</t>
  </si>
  <si>
    <t>1227274</t>
  </si>
  <si>
    <t>Ul. slobody 2822/19B, 94501 Komárno</t>
  </si>
  <si>
    <t>5828594</t>
  </si>
  <si>
    <t>Balvany 642, 94601 Kameničná</t>
  </si>
  <si>
    <t>4869438</t>
  </si>
  <si>
    <t>36096750</t>
  </si>
  <si>
    <t>Nitrianske centrum zdravotne postihnutých, n.o.</t>
  </si>
  <si>
    <t>7209277</t>
  </si>
  <si>
    <t>42071640</t>
  </si>
  <si>
    <t>Občianske združenie DOS</t>
  </si>
  <si>
    <t>Sobieskeho 3108/100, 94301 Štúrovo</t>
  </si>
  <si>
    <t>3891346</t>
  </si>
  <si>
    <t>8965444</t>
  </si>
  <si>
    <t>00306711</t>
  </si>
  <si>
    <t>Obec Bátorove Kosihy</t>
  </si>
  <si>
    <t>Bátorove Kosihy 899, 94634 Bátorove Kosihy</t>
  </si>
  <si>
    <t>5950138</t>
  </si>
  <si>
    <t>Bátorove Kosihy 1026, 94634 Bátorove Kosihy</t>
  </si>
  <si>
    <t>5107147</t>
  </si>
  <si>
    <t>00306771</t>
  </si>
  <si>
    <t>Obec Bátovce</t>
  </si>
  <si>
    <t>Bátovce 2, 93503 Bátovce</t>
  </si>
  <si>
    <t>6522949</t>
  </si>
  <si>
    <t>00305898</t>
  </si>
  <si>
    <t>Obec Diakovce</t>
  </si>
  <si>
    <t>Diakovce 463, 92581 Diakovce</t>
  </si>
  <si>
    <t>7803647</t>
  </si>
  <si>
    <t>00306991</t>
  </si>
  <si>
    <t>Obec Horné Semerovce</t>
  </si>
  <si>
    <t>Horné Semerovce 100, 93584 Horné Semerovce</t>
  </si>
  <si>
    <t>7590197</t>
  </si>
  <si>
    <t>00306461</t>
  </si>
  <si>
    <t>Obec Chotín</t>
  </si>
  <si>
    <t>Chotín 486, 94631 Chotín</t>
  </si>
  <si>
    <t>4777524</t>
  </si>
  <si>
    <t>00306479</t>
  </si>
  <si>
    <t>Obec Imeľ</t>
  </si>
  <si>
    <t>Hlavná 232/62, 94652 Imeľ</t>
  </si>
  <si>
    <t>4397663</t>
  </si>
  <si>
    <t>00306584</t>
  </si>
  <si>
    <t>Obec Modrany</t>
  </si>
  <si>
    <t>Modrany 337, 94633 Modrany</t>
  </si>
  <si>
    <t>6591590</t>
  </si>
  <si>
    <t>00309125</t>
  </si>
  <si>
    <t>Obec Mužla</t>
  </si>
  <si>
    <t>Mužla 705, 94352 Mužla</t>
  </si>
  <si>
    <t>2665744</t>
  </si>
  <si>
    <t>00307297</t>
  </si>
  <si>
    <t>Obec Mýtne Ludany</t>
  </si>
  <si>
    <t>Kostolná 340/14, 93556 Mýtne Ludany</t>
  </si>
  <si>
    <t>5447568</t>
  </si>
  <si>
    <t>00307301</t>
  </si>
  <si>
    <t>Obec Nová Dedina</t>
  </si>
  <si>
    <t>Nová Dedina 260, 93525 Nová Dedina</t>
  </si>
  <si>
    <t>6055490</t>
  </si>
  <si>
    <t>00309141</t>
  </si>
  <si>
    <t>Obec Nová Vieska</t>
  </si>
  <si>
    <t>Nová Vieska 30, 94342 Nová Vieska</t>
  </si>
  <si>
    <t>2543040</t>
  </si>
  <si>
    <t>00307416</t>
  </si>
  <si>
    <t>Obec Pukanec</t>
  </si>
  <si>
    <t>Štiavnická cesta 182/26, 93505 Pukanec</t>
  </si>
  <si>
    <t>5671829</t>
  </si>
  <si>
    <t>00307521</t>
  </si>
  <si>
    <t>Obec Šarovce</t>
  </si>
  <si>
    <t>Šarovce 466, 93552 Šarovce</t>
  </si>
  <si>
    <t>9875021</t>
  </si>
  <si>
    <t>00307548</t>
  </si>
  <si>
    <t>Obec Tekovské Lužany</t>
  </si>
  <si>
    <t>Poštová 553/99, 93541 Tekovské Lužany</t>
  </si>
  <si>
    <t>6376085</t>
  </si>
  <si>
    <t>00306215</t>
  </si>
  <si>
    <t>Obec Tešedíkovo</t>
  </si>
  <si>
    <t>Tešedíkovo 1282, 92582 Tešedíkovo</t>
  </si>
  <si>
    <t>6792179</t>
  </si>
  <si>
    <t>8783462</t>
  </si>
  <si>
    <t>5881633</t>
  </si>
  <si>
    <t>00306240</t>
  </si>
  <si>
    <t>Obec Trnovec nad Váhom</t>
  </si>
  <si>
    <t>Trnovec nad Váhom 589, 92571 Trnovec nad Váhom</t>
  </si>
  <si>
    <t>2517780</t>
  </si>
  <si>
    <t>00309338</t>
  </si>
  <si>
    <t>Obec Tvrdošovce</t>
  </si>
  <si>
    <t>Dolná 448/6, 94110 Tvrdošovce</t>
  </si>
  <si>
    <t>3947089</t>
  </si>
  <si>
    <t>00309354</t>
  </si>
  <si>
    <t>Obec Veľké Lovce</t>
  </si>
  <si>
    <t>Veľké Lovce 41, 94142 Veľké Lovce</t>
  </si>
  <si>
    <t>2990613</t>
  </si>
  <si>
    <t>00307637</t>
  </si>
  <si>
    <t>Obec Veľké Ludince</t>
  </si>
  <si>
    <t>Veľké Ludince 654, 93565 Veľké Ludince</t>
  </si>
  <si>
    <t>7851307</t>
  </si>
  <si>
    <t>00311286</t>
  </si>
  <si>
    <t>Obec Veľké Ripňany</t>
  </si>
  <si>
    <t>Hlohovecká 347, 95607 Veľké Ripňany</t>
  </si>
  <si>
    <t>1312743</t>
  </si>
  <si>
    <t>17641471</t>
  </si>
  <si>
    <t>Organizácia sociálnej starostlivosti mesta Šaľa</t>
  </si>
  <si>
    <t>Nešporova 1011/21, 92701 Šaľa</t>
  </si>
  <si>
    <t>1728846</t>
  </si>
  <si>
    <t>2190857</t>
  </si>
  <si>
    <t>Okružná 1026/11, 92701 Šaľa</t>
  </si>
  <si>
    <t>2606956</t>
  </si>
  <si>
    <t>Horná 1952/11, 92701 Šaľa</t>
  </si>
  <si>
    <t>7826995</t>
  </si>
  <si>
    <t>Kráľovská 792/35, 92701 Šaľa</t>
  </si>
  <si>
    <t>1166844</t>
  </si>
  <si>
    <t>Narcisová 1948/19, 92705 Šaľa</t>
  </si>
  <si>
    <t>6386898</t>
  </si>
  <si>
    <t>Krížna 528/4, 92701 Šaľa</t>
  </si>
  <si>
    <t>8726726</t>
  </si>
  <si>
    <t>Partizánska 1032/1, 92701 Šaľa</t>
  </si>
  <si>
    <t>1718031</t>
  </si>
  <si>
    <t>5495280</t>
  </si>
  <si>
    <t>1715340</t>
  </si>
  <si>
    <t>42427908</t>
  </si>
  <si>
    <t>Pri kúpalisku 1422/10, 95131 Močenok</t>
  </si>
  <si>
    <t>2131431</t>
  </si>
  <si>
    <t>6732740</t>
  </si>
  <si>
    <t>3368892</t>
  </si>
  <si>
    <t>45735905</t>
  </si>
  <si>
    <t>OSTROV, n.o.</t>
  </si>
  <si>
    <t>Podhradie 1902/2, 93401 Levice</t>
  </si>
  <si>
    <t>2479973</t>
  </si>
  <si>
    <t>7700026</t>
  </si>
  <si>
    <t>42115604</t>
  </si>
  <si>
    <t>Partnerstvo sociálnej inklúzie JAZMÍN, o.z.</t>
  </si>
  <si>
    <t>Pribinova 72/14, 95501 Topoľčany</t>
  </si>
  <si>
    <t>8780775</t>
  </si>
  <si>
    <t>45733325</t>
  </si>
  <si>
    <t>Nitrianska Streda 294, 95616 Nitrianska Streda</t>
  </si>
  <si>
    <t>9196867</t>
  </si>
  <si>
    <t>6643584</t>
  </si>
  <si>
    <t>31874835</t>
  </si>
  <si>
    <t>Družstevná 957/99, 93541 Tekovské Lužany</t>
  </si>
  <si>
    <t>9939887</t>
  </si>
  <si>
    <t>5271026</t>
  </si>
  <si>
    <t>3830914</t>
  </si>
  <si>
    <t>Šarovce 61, 93552 Šarovce</t>
  </si>
  <si>
    <t>6767861</t>
  </si>
  <si>
    <t>9929073</t>
  </si>
  <si>
    <t>Športová 1530/2, 94651 Nesvady</t>
  </si>
  <si>
    <t>6149134</t>
  </si>
  <si>
    <t>3052788</t>
  </si>
  <si>
    <t>42049229</t>
  </si>
  <si>
    <t>Prosocia</t>
  </si>
  <si>
    <t>Súdna 1584/8, 94701 Hurbanovo</t>
  </si>
  <si>
    <t>1680224</t>
  </si>
  <si>
    <t>00607266</t>
  </si>
  <si>
    <t>Psychiatrická nemocnica Hronovce</t>
  </si>
  <si>
    <t>Dr. Jána Zelenyáka 562/65, 93561 Hronovce</t>
  </si>
  <si>
    <t>3401323</t>
  </si>
  <si>
    <t>37855948</t>
  </si>
  <si>
    <t>Reformovaná kresťanská cirkev na Slovensku - Cirkevný zbor Tôň</t>
  </si>
  <si>
    <t>Školská 13/6, 94615 Tôň</t>
  </si>
  <si>
    <t>3390514</t>
  </si>
  <si>
    <t>42052912</t>
  </si>
  <si>
    <t xml:space="preserve">Hortenzia, n.o. </t>
  </si>
  <si>
    <t>Patince 309, 94639 Patince</t>
  </si>
  <si>
    <t>5111629</t>
  </si>
  <si>
    <t>Moča 779, 94637 Moča</t>
  </si>
  <si>
    <t>1331671</t>
  </si>
  <si>
    <t>4268629</t>
  </si>
  <si>
    <t>35593008</t>
  </si>
  <si>
    <t>Rímskokatolícka cirkev Biskupstvo Nitra</t>
  </si>
  <si>
    <t>Dolnohorská 542/6, 94901 Nitra</t>
  </si>
  <si>
    <t>9488673</t>
  </si>
  <si>
    <t>8599756</t>
  </si>
  <si>
    <t>5235908</t>
  </si>
  <si>
    <t>53583825</t>
  </si>
  <si>
    <t>RiVi care n.o.</t>
  </si>
  <si>
    <t>Iža 524, 94639 Iža</t>
  </si>
  <si>
    <t>9837225</t>
  </si>
  <si>
    <t>3177066</t>
  </si>
  <si>
    <t>45735484</t>
  </si>
  <si>
    <t>Rodinné centrum Slunce n.o.</t>
  </si>
  <si>
    <t>Hlavná ul. 33/53, 94501 Komárno</t>
  </si>
  <si>
    <t>1804452</t>
  </si>
  <si>
    <t>36106488</t>
  </si>
  <si>
    <t>Rómske srdcia - Romane Jíle</t>
  </si>
  <si>
    <t>Hlavná ulica 42/68, 93563 Čata</t>
  </si>
  <si>
    <t>2704185</t>
  </si>
  <si>
    <t>54125006</t>
  </si>
  <si>
    <t>Santea, n.o.</t>
  </si>
  <si>
    <t>9353535</t>
  </si>
  <si>
    <t>50683624</t>
  </si>
  <si>
    <t>Seniorát DD a SS n.o.</t>
  </si>
  <si>
    <t>Horné Obdokovce 395, 95608 Horné Obdokovce</t>
  </si>
  <si>
    <t>2693373</t>
  </si>
  <si>
    <t>45733082</t>
  </si>
  <si>
    <t>SENIOR GARDEN n.o.</t>
  </si>
  <si>
    <t>Kostolná ulica 80/53, 93531 Horná Seč</t>
  </si>
  <si>
    <t>5100756</t>
  </si>
  <si>
    <t>45732094</t>
  </si>
  <si>
    <t>SENIOR HOUSE, n.o.</t>
  </si>
  <si>
    <t>Ul. SNP 2130/56, 93401 Levice</t>
  </si>
  <si>
    <t>1320819</t>
  </si>
  <si>
    <t>8386258</t>
  </si>
  <si>
    <t>00415979</t>
  </si>
  <si>
    <t>Slovenský Červený kríž - Územný spolok Levice</t>
  </si>
  <si>
    <t>Poľná ul. 2864/6, 93401 Levice</t>
  </si>
  <si>
    <t>5022404</t>
  </si>
  <si>
    <t>5484423</t>
  </si>
  <si>
    <t>00416011</t>
  </si>
  <si>
    <t>Slovenský Červený kríž - Územný spolok Topoľčany</t>
  </si>
  <si>
    <t>Dr. P. Adámiho 2885/22, 95501 Topoľčany</t>
  </si>
  <si>
    <t>4111863</t>
  </si>
  <si>
    <t>Nám. Ľ. Štúra 2357/2, 95501 Topoľčany</t>
  </si>
  <si>
    <t>4527957</t>
  </si>
  <si>
    <t>M. Rázusa 4842/29, 95501 Topoľčany</t>
  </si>
  <si>
    <t>4873806</t>
  </si>
  <si>
    <t>36111007</t>
  </si>
  <si>
    <t>Slovenský zväz telesne postihnutých Krajské centrum Nitra</t>
  </si>
  <si>
    <t>Ul. A. Sládkoviča 2041/2, 93401 Levice</t>
  </si>
  <si>
    <t>1093863</t>
  </si>
  <si>
    <t>1509958</t>
  </si>
  <si>
    <t>35606487</t>
  </si>
  <si>
    <t>Slovenský zväz telesne postihnutých, republiková špecifická organizácia ťažko telesne postihnutých a vozičkárov so sídlom v Nitre</t>
  </si>
  <si>
    <t>Trieda Andreja Hlinku 608/55, 94901 Nitra</t>
  </si>
  <si>
    <t>6111273</t>
  </si>
  <si>
    <t>2747429</t>
  </si>
  <si>
    <t>45739013</t>
  </si>
  <si>
    <t>SOLIDARITAS n.o.</t>
  </si>
  <si>
    <t>Nemocničná 6669/1A, 92701 Šaľa</t>
  </si>
  <si>
    <t>7675661</t>
  </si>
  <si>
    <t>36107344</t>
  </si>
  <si>
    <t>SOCIA</t>
  </si>
  <si>
    <t>Topoľová 637/6, 94901 Nitra</t>
  </si>
  <si>
    <t>1015515</t>
  </si>
  <si>
    <t>36096954</t>
  </si>
  <si>
    <t>Vrbová nad Váhom 63, 94665 Vrbová nad Váhom</t>
  </si>
  <si>
    <t>4176725</t>
  </si>
  <si>
    <t>2804166</t>
  </si>
  <si>
    <t>42052866</t>
  </si>
  <si>
    <t>SOCIETA n.o.</t>
  </si>
  <si>
    <t>Hlavná 21/32, 95201 Vráble</t>
  </si>
  <si>
    <t>5143999</t>
  </si>
  <si>
    <t>4301008</t>
  </si>
  <si>
    <t>45732183</t>
  </si>
  <si>
    <t>SPLN, n.o.</t>
  </si>
  <si>
    <t>Hlohovecká 170/314, 95607 Veľké Ripňany</t>
  </si>
  <si>
    <t>9521051</t>
  </si>
  <si>
    <t>00586757</t>
  </si>
  <si>
    <t>Kalvária 715/3, 94901 Nitra</t>
  </si>
  <si>
    <t>2242165</t>
  </si>
  <si>
    <t>7383852</t>
  </si>
  <si>
    <t>42204267</t>
  </si>
  <si>
    <t>Spoločnosť Zlatý vek</t>
  </si>
  <si>
    <t>Bojná 209, 95601 Bojná</t>
  </si>
  <si>
    <t>9375141</t>
  </si>
  <si>
    <t>Štúrova 965/22, 94106 Komjatice</t>
  </si>
  <si>
    <t>2714990</t>
  </si>
  <si>
    <t>6011291</t>
  </si>
  <si>
    <t>3952468</t>
  </si>
  <si>
    <t>Slepčany 141, 95152 Slepčany</t>
  </si>
  <si>
    <t>5805968</t>
  </si>
  <si>
    <t>37966456</t>
  </si>
  <si>
    <t>Správa zariadení sociálnych služieb v Nitre</t>
  </si>
  <si>
    <t>Baničova 522/12, 94911 Nitra</t>
  </si>
  <si>
    <t>2026023</t>
  </si>
  <si>
    <t>Baničova 523/14, 94911 Nitra</t>
  </si>
  <si>
    <t>1137106</t>
  </si>
  <si>
    <t>Trieda Andreja Hlinku 948/57, 94901 Nitra</t>
  </si>
  <si>
    <t>6357158</t>
  </si>
  <si>
    <t>1058748</t>
  </si>
  <si>
    <t>Janka Kráľa 1046/2, 94901 Nitra</t>
  </si>
  <si>
    <t>2296218</t>
  </si>
  <si>
    <t>Janského 680/7, 94901 Nitra</t>
  </si>
  <si>
    <t>2488041</t>
  </si>
  <si>
    <t>5784342</t>
  </si>
  <si>
    <t>4141609</t>
  </si>
  <si>
    <t>2481031</t>
  </si>
  <si>
    <t>42052491</t>
  </si>
  <si>
    <t>SYMPATHY n.o.</t>
  </si>
  <si>
    <t>Jasová 734, 94134 Jasová</t>
  </si>
  <si>
    <t>7701089</t>
  </si>
  <si>
    <t>1165219</t>
  </si>
  <si>
    <t>37970836</t>
  </si>
  <si>
    <t>Novozámocká cesta 1237/3, 94501 Komárno</t>
  </si>
  <si>
    <t>2886316</t>
  </si>
  <si>
    <t>2951176</t>
  </si>
  <si>
    <t>53049284</t>
  </si>
  <si>
    <t>Úsmev n.o.</t>
  </si>
  <si>
    <t>Farná 163, 93566 Farná</t>
  </si>
  <si>
    <t>8146916</t>
  </si>
  <si>
    <t>45747610</t>
  </si>
  <si>
    <t>Včielka Poiplia n.o.</t>
  </si>
  <si>
    <t>Ipeľský Sokolec 156, 93575 Ipeľský Sokolec</t>
  </si>
  <si>
    <t>6774350</t>
  </si>
  <si>
    <t>7190443</t>
  </si>
  <si>
    <t>50411888</t>
  </si>
  <si>
    <t>VIKTÓRIA CENTRUM SALA</t>
  </si>
  <si>
    <t>Dolná 524/1, 92701 Šaľa</t>
  </si>
  <si>
    <t>2421607</t>
  </si>
  <si>
    <t>31824633</t>
  </si>
  <si>
    <t>Zariadenie pre seniorov a denný stacionár</t>
  </si>
  <si>
    <t>Lesná 2129/10, 94603 Kolárovo</t>
  </si>
  <si>
    <t>4761445</t>
  </si>
  <si>
    <t>Partizánska 1137/17, 94603 Kolárovo</t>
  </si>
  <si>
    <t>4558802</t>
  </si>
  <si>
    <t>8046935</t>
  </si>
  <si>
    <t>00352489</t>
  </si>
  <si>
    <t>Zariadenie pre seniorov Komárno</t>
  </si>
  <si>
    <t>Špitálska ul. 3434/16, 94501 Komárno</t>
  </si>
  <si>
    <t>2826886</t>
  </si>
  <si>
    <t>45738319</t>
  </si>
  <si>
    <t>Zariadenie pre seniorov Komfort n.o.</t>
  </si>
  <si>
    <t>Podjavorinskej 2120/1, 95501 Topoľčany</t>
  </si>
  <si>
    <t>2970101</t>
  </si>
  <si>
    <t>00596710</t>
  </si>
  <si>
    <t>DOBRÝ DOMOV Santovka</t>
  </si>
  <si>
    <t>Maďarovská 123/73, 93587 Santovka</t>
  </si>
  <si>
    <t>6671688</t>
  </si>
  <si>
    <t>31194231</t>
  </si>
  <si>
    <t>Zariadenie pre seniorov-SMARAGD</t>
  </si>
  <si>
    <t>Sládkovičova 2589/30, 94701 Hurbanovo</t>
  </si>
  <si>
    <t>8662975</t>
  </si>
  <si>
    <t>45747458</t>
  </si>
  <si>
    <t>Rozmarín, n.o.</t>
  </si>
  <si>
    <t>4039992</t>
  </si>
  <si>
    <t>53828828</t>
  </si>
  <si>
    <t>Zariadenie sociálnych služieb Semerovo</t>
  </si>
  <si>
    <t>Semerovo 478, 94132 Semerovo</t>
  </si>
  <si>
    <t>6379829</t>
  </si>
  <si>
    <t>Motešice 89, 91326 Motešice</t>
  </si>
  <si>
    <t>1138163</t>
  </si>
  <si>
    <t>Šrobárova 184/7, 91451 Trenčianske Teplice</t>
  </si>
  <si>
    <t>5885380</t>
  </si>
  <si>
    <t>31827039</t>
  </si>
  <si>
    <t>Združenie na pomoc ľuďom s mentálnym postihnutím v Nových Zámkoch</t>
  </si>
  <si>
    <t>Kostolná 129/1, 94002 Nové Zámky</t>
  </si>
  <si>
    <t>2105434</t>
  </si>
  <si>
    <t>Pod kopcom 5902/75, 94002 Nové Zámky</t>
  </si>
  <si>
    <t>2983558</t>
  </si>
  <si>
    <t>35613441</t>
  </si>
  <si>
    <t>Združenie na pomoc ľuďom s mentálnym postihnutím  v Komárne</t>
  </si>
  <si>
    <t>Ul. priateľstva 2654/2, 94501 Komárno</t>
  </si>
  <si>
    <t>6568979</t>
  </si>
  <si>
    <t>Nábrežná 4829/39, 94002 Nové Zámky</t>
  </si>
  <si>
    <t>1810944</t>
  </si>
  <si>
    <t>5107240</t>
  </si>
  <si>
    <t>42052122</t>
  </si>
  <si>
    <t>Detské zariadenie VIKTORKA, n.o.</t>
  </si>
  <si>
    <t>Hviezdoslavova 875/78, 95301 Zlaté Moravce</t>
  </si>
  <si>
    <t>2778210</t>
  </si>
  <si>
    <t>ul. Ľ. Fullu 2705/8, 95501 Topoľčany</t>
  </si>
  <si>
    <t>4015688</t>
  </si>
  <si>
    <t>Sídl. Lúky 1121/37, 95201 Vráble</t>
  </si>
  <si>
    <t>8876378</t>
  </si>
  <si>
    <t>Perecká 41, 93401 Levice</t>
  </si>
  <si>
    <t>7503814</t>
  </si>
  <si>
    <t>48412724</t>
  </si>
  <si>
    <t>DROBČEKOVO</t>
  </si>
  <si>
    <t>Koháryho ul. 945/83, 93401 Levice</t>
  </si>
  <si>
    <t>3577978</t>
  </si>
  <si>
    <t>50622773</t>
  </si>
  <si>
    <t>BABY ACADEMY n.o.</t>
  </si>
  <si>
    <t>Gúgska 9024/91, 94001 Nové Zámky</t>
  </si>
  <si>
    <t>2205417</t>
  </si>
  <si>
    <t>Ľ. Okánika 6, 94901 Nitra</t>
  </si>
  <si>
    <t>3926515</t>
  </si>
  <si>
    <t>Bazovského 1, 94901 Nitra</t>
  </si>
  <si>
    <t>3788737</t>
  </si>
  <si>
    <t>45740143</t>
  </si>
  <si>
    <t>A m a n t e ,  n.o.</t>
  </si>
  <si>
    <t>Elektrárenská cesta 156/3, 94501 Komárno</t>
  </si>
  <si>
    <t>6128575</t>
  </si>
  <si>
    <t>42052173</t>
  </si>
  <si>
    <t>Srdiečko, n.o.</t>
  </si>
  <si>
    <t>J. Palárika 396/3, 92701 Šaľa</t>
  </si>
  <si>
    <t>7984766</t>
  </si>
  <si>
    <t>Družstevná ul. 5458/19A, 94501 Komárno</t>
  </si>
  <si>
    <t>6252859</t>
  </si>
  <si>
    <t>52718905</t>
  </si>
  <si>
    <t xml:space="preserve">Účelové zariadenie Kovács Károly </t>
  </si>
  <si>
    <t>Komenského 1539/3, 93701 Želiezovce</t>
  </si>
  <si>
    <t>9830150</t>
  </si>
  <si>
    <t>52878244</t>
  </si>
  <si>
    <t>Účelové zariadenie ÚZKA CESTA – KESKENY ÚT</t>
  </si>
  <si>
    <t>Hlavná 504/157, 94632 Marcelová</t>
  </si>
  <si>
    <t>3902207</t>
  </si>
  <si>
    <t>51161516</t>
  </si>
  <si>
    <t>Mgr. Renáta Hansková - Detské jasle JASMIN</t>
  </si>
  <si>
    <t>Perecká ul. 2905/40, 93405 Levice</t>
  </si>
  <si>
    <t>4318302</t>
  </si>
  <si>
    <t>44426143</t>
  </si>
  <si>
    <t>Zuzana Hajmássy - Bambi Klub</t>
  </si>
  <si>
    <t>Ul. J. Szinnyeiho 2110/40, 94501 Komárno</t>
  </si>
  <si>
    <t>7479516</t>
  </si>
  <si>
    <t>41714792</t>
  </si>
  <si>
    <t>Mgr. Alžbeta Holková</t>
  </si>
  <si>
    <t>Slovenská 9428/20, 94002 Nové Zámky</t>
  </si>
  <si>
    <t>5747598</t>
  </si>
  <si>
    <t>41267907</t>
  </si>
  <si>
    <t>Katarína Kertészová - Jasličky BRNKA</t>
  </si>
  <si>
    <t>Nitrianska 190/34, 94901 Nitra</t>
  </si>
  <si>
    <t>9043901</t>
  </si>
  <si>
    <t>46972323</t>
  </si>
  <si>
    <t>Ing. Erika Škúciová - BABYROOM</t>
  </si>
  <si>
    <t>Hornostavská 98/3, 94901 Nitra</t>
  </si>
  <si>
    <t>4296012</t>
  </si>
  <si>
    <t>37887742</t>
  </si>
  <si>
    <t>ADM, n.o.</t>
  </si>
  <si>
    <t>SNP 691/54, 08633 Zborov</t>
  </si>
  <si>
    <t>9516069</t>
  </si>
  <si>
    <t>SNP 299/43, 08633 Zborov</t>
  </si>
  <si>
    <t>1675182</t>
  </si>
  <si>
    <t>42092434</t>
  </si>
  <si>
    <t>AEVITAS, n. o. - ZARIADENIE PRE SENIOROV</t>
  </si>
  <si>
    <t>Pčoliné 143, 06735 Pčoliné</t>
  </si>
  <si>
    <t>6003628</t>
  </si>
  <si>
    <t>42092388</t>
  </si>
  <si>
    <t>Ako doma, n.o.</t>
  </si>
  <si>
    <t>Ďumbierska 7331/40, 08001 Prešov</t>
  </si>
  <si>
    <t>4979601</t>
  </si>
  <si>
    <t>6217074</t>
  </si>
  <si>
    <t>9705205</t>
  </si>
  <si>
    <t>45745269</t>
  </si>
  <si>
    <t>Alžbetin dom n.o. Klčov</t>
  </si>
  <si>
    <t>Klčov 224, 05302 Klčov</t>
  </si>
  <si>
    <t>9502561</t>
  </si>
  <si>
    <t>Klčov 112, 05302 Klčov</t>
  </si>
  <si>
    <t>8119193</t>
  </si>
  <si>
    <t>37887998</t>
  </si>
  <si>
    <t>AMOS n.o.</t>
  </si>
  <si>
    <t>Rokytov pri Humennom 32, 06713 Rokytov pri Humennom</t>
  </si>
  <si>
    <t>4339253</t>
  </si>
  <si>
    <t>3293623</t>
  </si>
  <si>
    <t>4260900</t>
  </si>
  <si>
    <t>50416723</t>
  </si>
  <si>
    <t>ANGELO n.o.</t>
  </si>
  <si>
    <t>Chmeľov 90, 08215 Chmeľov</t>
  </si>
  <si>
    <t>3169288</t>
  </si>
  <si>
    <t>45741760</t>
  </si>
  <si>
    <t>ANIMA, n.o.</t>
  </si>
  <si>
    <t>Varhaňovce 173, 08205 Varhaňovce</t>
  </si>
  <si>
    <t>4957935</t>
  </si>
  <si>
    <t>7062706</t>
  </si>
  <si>
    <t>45747407</t>
  </si>
  <si>
    <t>ANIMUS, n.o.</t>
  </si>
  <si>
    <t>Ľutina 99, 08257 Ľutina</t>
  </si>
  <si>
    <t>1223928</t>
  </si>
  <si>
    <t>Šarišské Sokolovce 17, 08266 Šarišské Sokolovce</t>
  </si>
  <si>
    <t>6981656</t>
  </si>
  <si>
    <t>42028701</t>
  </si>
  <si>
    <t>Asociácia Samaritánov Slovenskej Republiky</t>
  </si>
  <si>
    <t>5249744</t>
  </si>
  <si>
    <t>6487218</t>
  </si>
  <si>
    <t>6903308</t>
  </si>
  <si>
    <t>5530744</t>
  </si>
  <si>
    <t>8951332</t>
  </si>
  <si>
    <t>5171388</t>
  </si>
  <si>
    <t>5517244</t>
  </si>
  <si>
    <t>45745692</t>
  </si>
  <si>
    <t>Dilongova 5881/13, 08001 Prešov</t>
  </si>
  <si>
    <t>5933334</t>
  </si>
  <si>
    <t>5730699</t>
  </si>
  <si>
    <t>Dilongova 7366/15, 08001 Prešov</t>
  </si>
  <si>
    <t>4358130</t>
  </si>
  <si>
    <t>3380042</t>
  </si>
  <si>
    <t>Duklianska 653/25, 08901 Svidník</t>
  </si>
  <si>
    <t>4268968</t>
  </si>
  <si>
    <t>50435752</t>
  </si>
  <si>
    <t>9951033</t>
  </si>
  <si>
    <t>1850770</t>
  </si>
  <si>
    <t>Duklianska 2263/26, 08901 Svidník</t>
  </si>
  <si>
    <t>5147086</t>
  </si>
  <si>
    <t>47892994</t>
  </si>
  <si>
    <t>Bc. Daniela Mačáková</t>
  </si>
  <si>
    <t>Allendeho 2735/24, 05951 Poprad</t>
  </si>
  <si>
    <t>9407972</t>
  </si>
  <si>
    <t>45746664</t>
  </si>
  <si>
    <t>Uličské Krivé 45, 06767 Uličské Krivé</t>
  </si>
  <si>
    <t>9397163</t>
  </si>
  <si>
    <t>Nová Sedlica 110, 06768 Nová Sedlica</t>
  </si>
  <si>
    <t>2737001</t>
  </si>
  <si>
    <t>Zámočnícka 165/3, 06801 Medzilaborce</t>
  </si>
  <si>
    <t>6765518</t>
  </si>
  <si>
    <t>37887980</t>
  </si>
  <si>
    <t>Bez bariér n.o.</t>
  </si>
  <si>
    <t>Matice slovenskej 4766/13A, 08001 Prešov</t>
  </si>
  <si>
    <t>9172900</t>
  </si>
  <si>
    <t>M. R. Štefánika 527/3, 08221 Veľký Šariš</t>
  </si>
  <si>
    <t>5392951</t>
  </si>
  <si>
    <t>1894017</t>
  </si>
  <si>
    <t>17149355</t>
  </si>
  <si>
    <t>Wolkerova 594/11, 08501 Bardejov</t>
  </si>
  <si>
    <t>7114068</t>
  </si>
  <si>
    <t>M. Vileca 34, 08501 Bardejov</t>
  </si>
  <si>
    <t>7530153</t>
  </si>
  <si>
    <t>Dlhá Lúka 2188, 08501 Bardejov</t>
  </si>
  <si>
    <t>9521448</t>
  </si>
  <si>
    <t>6708733</t>
  </si>
  <si>
    <t>Kacvinského 1237/13, 08501 Bardejov</t>
  </si>
  <si>
    <t>2928786</t>
  </si>
  <si>
    <t>4649892</t>
  </si>
  <si>
    <t>Toplianska 1512/9, 08501 Bardejov</t>
  </si>
  <si>
    <t>9869932</t>
  </si>
  <si>
    <t>Toplianska 4011/9A, 08501 Bardejov</t>
  </si>
  <si>
    <t>3209780</t>
  </si>
  <si>
    <t>6506085</t>
  </si>
  <si>
    <t>8845929</t>
  </si>
  <si>
    <t>5065984</t>
  </si>
  <si>
    <t>51011859</t>
  </si>
  <si>
    <t>Centrum sociálnych služieb "Johanka", n.o.</t>
  </si>
  <si>
    <t>Komenského 1089/55, 05304 Spišské Podhradie</t>
  </si>
  <si>
    <t>1275230</t>
  </si>
  <si>
    <t>00696374</t>
  </si>
  <si>
    <t>Centrum sociálnych služieb AMETYST</t>
  </si>
  <si>
    <t>Tovarné 117, 09401 Tovarné</t>
  </si>
  <si>
    <t>6495272</t>
  </si>
  <si>
    <t>8835110</t>
  </si>
  <si>
    <t>3131426</t>
  </si>
  <si>
    <t>1399519</t>
  </si>
  <si>
    <t>Tovarné 300, 09401 Tovarné</t>
  </si>
  <si>
    <t>6000832</t>
  </si>
  <si>
    <t>00691992</t>
  </si>
  <si>
    <t>Centrum sociálnych služieb Clementia</t>
  </si>
  <si>
    <t>Ličartovce 287, 08203 Ličartovce</t>
  </si>
  <si>
    <t>2636981</t>
  </si>
  <si>
    <t>4976819</t>
  </si>
  <si>
    <t>00691861</t>
  </si>
  <si>
    <t>Centrum sociálnych služieb Domov pod Tatrami</t>
  </si>
  <si>
    <t>SNP 144/12, 05921 Svit</t>
  </si>
  <si>
    <t>2828818</t>
  </si>
  <si>
    <t>Družstevná 25/3, 05935 Batizovce</t>
  </si>
  <si>
    <t>6125112</t>
  </si>
  <si>
    <t>9286323</t>
  </si>
  <si>
    <t>00695467</t>
  </si>
  <si>
    <t>Centrum sociálnych služieb Dúbrava</t>
  </si>
  <si>
    <t>Dúbrava 41, 06773 Dúbrava (Snina)</t>
  </si>
  <si>
    <t>2626177</t>
  </si>
  <si>
    <t>5922473</t>
  </si>
  <si>
    <t>00695459</t>
  </si>
  <si>
    <t>Centrum sociálnych služieb Dúhový sen</t>
  </si>
  <si>
    <t>Dobrianskeho 53/3, 06801 Medzilaborce</t>
  </si>
  <si>
    <t>5033558</t>
  </si>
  <si>
    <t>Kalinov 64, 06801 Kalinov</t>
  </si>
  <si>
    <t>3593447</t>
  </si>
  <si>
    <t>Kalinov 58, 06801 Kalinov</t>
  </si>
  <si>
    <t>6889754</t>
  </si>
  <si>
    <t>Dobrianskeho 52/1, 06801 Medzilaborce</t>
  </si>
  <si>
    <t>6684422</t>
  </si>
  <si>
    <t>00695424</t>
  </si>
  <si>
    <t>Centrum sociálnych služieb GARDEN Humenné</t>
  </si>
  <si>
    <t>Ptičie 158, 06741 Ptičie</t>
  </si>
  <si>
    <t>6751969</t>
  </si>
  <si>
    <t>9091800</t>
  </si>
  <si>
    <t>4693132</t>
  </si>
  <si>
    <t>Čsl. armády 1371/14, 06601 Humenné</t>
  </si>
  <si>
    <t>1329274</t>
  </si>
  <si>
    <t>2961213</t>
  </si>
  <si>
    <t>17149975</t>
  </si>
  <si>
    <t>Centrum sociálnych služieb Kežmarok</t>
  </si>
  <si>
    <t>Gen. Svobodu 254/139, 05971 Ľubica</t>
  </si>
  <si>
    <t>8181262</t>
  </si>
  <si>
    <t>4817414</t>
  </si>
  <si>
    <t>7157254</t>
  </si>
  <si>
    <t>Pod lesom 552/6, 06001 Kežmarok</t>
  </si>
  <si>
    <t>2758575</t>
  </si>
  <si>
    <t>1026667</t>
  </si>
  <si>
    <t>Gen. Svobodu 112/88, 05971 Ľubica</t>
  </si>
  <si>
    <t>4322968</t>
  </si>
  <si>
    <t>45743118</t>
  </si>
  <si>
    <t>Centrum sociálnych služieb Spišský Štvrtok, n.o.</t>
  </si>
  <si>
    <t>Námestie slobody 256/6, 05314 Spišský Štvrtok</t>
  </si>
  <si>
    <t>7484177</t>
  </si>
  <si>
    <t>7900263</t>
  </si>
  <si>
    <t>00691950</t>
  </si>
  <si>
    <t>Centrum sociálnych služieb Vita vitalis</t>
  </si>
  <si>
    <t>Volgogradská 4778/5, 08001 Prešov</t>
  </si>
  <si>
    <t>4120324</t>
  </si>
  <si>
    <t>3231407</t>
  </si>
  <si>
    <t>8451451</t>
  </si>
  <si>
    <t>5087605</t>
  </si>
  <si>
    <t>00691844</t>
  </si>
  <si>
    <t>Centrum sociálnych služieb v Poprade</t>
  </si>
  <si>
    <t>Komenského 3454/12, 05801 Poprad</t>
  </si>
  <si>
    <t>9329569</t>
  </si>
  <si>
    <t>Okružná 758/11, 05801 Poprad</t>
  </si>
  <si>
    <t>6033264</t>
  </si>
  <si>
    <t>Francisciho 909/10, 05801 Poprad</t>
  </si>
  <si>
    <t>1296855</t>
  </si>
  <si>
    <t>6314259</t>
  </si>
  <si>
    <t>00695432</t>
  </si>
  <si>
    <t>Centrum sociálnych služieb Zátišie</t>
  </si>
  <si>
    <t>Čs.armády 1594/5, 06901 Snina</t>
  </si>
  <si>
    <t>9610566</t>
  </si>
  <si>
    <t>Osadné 89, 06734 Osadné</t>
  </si>
  <si>
    <t>4387827</t>
  </si>
  <si>
    <t>9607878</t>
  </si>
  <si>
    <t>Osadné 149, 06734 Osadné</t>
  </si>
  <si>
    <t>2947715</t>
  </si>
  <si>
    <t>3015262</t>
  </si>
  <si>
    <t>3296266</t>
  </si>
  <si>
    <t>4444569</t>
  </si>
  <si>
    <t>00691968</t>
  </si>
  <si>
    <t>Centrum sociálnych služieb „Slnečný dom“</t>
  </si>
  <si>
    <t>Važecká 444/3, 08005 Prešov</t>
  </si>
  <si>
    <t>4860657</t>
  </si>
  <si>
    <t>1080713</t>
  </si>
  <si>
    <t>Komenského 29/6, 09431 Hanušovce nad Topľou</t>
  </si>
  <si>
    <t>4725557</t>
  </si>
  <si>
    <t>3217901</t>
  </si>
  <si>
    <t>Hlavná 2971/58, 08001 Prešov</t>
  </si>
  <si>
    <t>6289944</t>
  </si>
  <si>
    <t>45744700</t>
  </si>
  <si>
    <t>Centrum včasnej intervencie Prešov, n.o., skratka: CVI Prešov, n.o., anglický názov: Early Childhood Intervention Center Prešov</t>
  </si>
  <si>
    <t>Vodárenská 5985/3, 08001 Prešov</t>
  </si>
  <si>
    <t>2926096</t>
  </si>
  <si>
    <t>00587150</t>
  </si>
  <si>
    <t>Congregatio Jesu, Slovenská provincia</t>
  </si>
  <si>
    <t>Kmeťovo stromoradie 12450/6, 08001 Prešov</t>
  </si>
  <si>
    <t>5265937</t>
  </si>
  <si>
    <t>9867251</t>
  </si>
  <si>
    <t>3207092</t>
  </si>
  <si>
    <t>50394673</t>
  </si>
  <si>
    <t>CSS Radosť n.o.</t>
  </si>
  <si>
    <t>6503390</t>
  </si>
  <si>
    <t>2364100</t>
  </si>
  <si>
    <t>Jánošíkova 8637/36A, 08001 Prešov</t>
  </si>
  <si>
    <t>4355394</t>
  </si>
  <si>
    <t>50082001</t>
  </si>
  <si>
    <t>Človek v ohrození</t>
  </si>
  <si>
    <t>Kojatice 198, 08232 Kojatice</t>
  </si>
  <si>
    <t>6695232</t>
  </si>
  <si>
    <t>Sveržov 145, 08602 Sveržov</t>
  </si>
  <si>
    <t>6492598</t>
  </si>
  <si>
    <t>Petrovany 291, 08253 Petrovany</t>
  </si>
  <si>
    <t>8346090</t>
  </si>
  <si>
    <t>Doľany 55, 05302 Doľany (Levoča)</t>
  </si>
  <si>
    <t>8897280</t>
  </si>
  <si>
    <t>Plavecký Štvrtok 600, 90068 Plavecký Štvrtok</t>
  </si>
  <si>
    <t>4825482</t>
  </si>
  <si>
    <t>45740704</t>
  </si>
  <si>
    <t>Dar pokoja n.o.</t>
  </si>
  <si>
    <t>Chminianska Nová Ves 339, 08233 Chminianska Nová Ves</t>
  </si>
  <si>
    <t>6614136</t>
  </si>
  <si>
    <t>7694888</t>
  </si>
  <si>
    <t>51278669</t>
  </si>
  <si>
    <t>Detičky lastovičky</t>
  </si>
  <si>
    <t>Komenského 135/6, 06801 Medzilaborce</t>
  </si>
  <si>
    <t>8110978</t>
  </si>
  <si>
    <t>51052555</t>
  </si>
  <si>
    <t>Detské centrum Julinka, n.o.</t>
  </si>
  <si>
    <t>Kuzmányho 566/11, 08271 Lipany</t>
  </si>
  <si>
    <t>7492249</t>
  </si>
  <si>
    <t>30687195</t>
  </si>
  <si>
    <t>Detské srdce</t>
  </si>
  <si>
    <t>Čapajevova 4925/27, 08001 Prešov</t>
  </si>
  <si>
    <t>7908333</t>
  </si>
  <si>
    <t>2396483</t>
  </si>
  <si>
    <t>37886967</t>
  </si>
  <si>
    <t>Dom detí Božieho milosrdenstva n.o.</t>
  </si>
  <si>
    <t>Matice slovenskej 1899/31, 09101 Stropkov</t>
  </si>
  <si>
    <t>6997792</t>
  </si>
  <si>
    <t>5973789</t>
  </si>
  <si>
    <t>48484938</t>
  </si>
  <si>
    <t>Dom Nepoškvrneného Srdca Panny Márie</t>
  </si>
  <si>
    <t>Lomnička 19, 06503 Lomnička</t>
  </si>
  <si>
    <t>1304912</t>
  </si>
  <si>
    <t>37886444</t>
  </si>
  <si>
    <t>Domov dôchodcov HERTNÍK, n.o.</t>
  </si>
  <si>
    <t>Hertník 90, 08642 Hertník</t>
  </si>
  <si>
    <t>4601224</t>
  </si>
  <si>
    <t>00691798</t>
  </si>
  <si>
    <t>Mierová 1103/88, 06401 Stará Ľubovňa</t>
  </si>
  <si>
    <t>9461915</t>
  </si>
  <si>
    <t>5063244</t>
  </si>
  <si>
    <t>6927556</t>
  </si>
  <si>
    <t>00691887</t>
  </si>
  <si>
    <t>Domov sociálnych služieb sv. Jána z Boha</t>
  </si>
  <si>
    <t>Štúrova 24/15, 05304 Spišské Podhradie</t>
  </si>
  <si>
    <t>3147618</t>
  </si>
  <si>
    <t>Hviezdoslavova 1/1, 05304 Spišské Podhradie</t>
  </si>
  <si>
    <t>3563706</t>
  </si>
  <si>
    <t>Bielidla 1194/27, 05304 Spišské Podhradie</t>
  </si>
  <si>
    <t>8165029</t>
  </si>
  <si>
    <t>Štúrova 1193/22, 05304 Spišské Podhradie</t>
  </si>
  <si>
    <t>1504878</t>
  </si>
  <si>
    <t>00619493</t>
  </si>
  <si>
    <t>Domov sociálnych služieb v Brezovičke</t>
  </si>
  <si>
    <t>Kpt.Nálepku 643/7, 08271 Lipany</t>
  </si>
  <si>
    <t>4801170</t>
  </si>
  <si>
    <t>Brezovička 62, 08274 Brezovička</t>
  </si>
  <si>
    <t>2653169</t>
  </si>
  <si>
    <t>00691674</t>
  </si>
  <si>
    <t>Domov sociálnych služieb v Giraltovciach</t>
  </si>
  <si>
    <t>Kukorelliho 335/17, 08701 Giraltovce</t>
  </si>
  <si>
    <t>3069264</t>
  </si>
  <si>
    <t>8289306</t>
  </si>
  <si>
    <t>2450528</t>
  </si>
  <si>
    <t>00695441</t>
  </si>
  <si>
    <t>Domov sociálnych služieb v Jabloni</t>
  </si>
  <si>
    <t>Jabloň 78, 06713 Jabloň</t>
  </si>
  <si>
    <t>4790368</t>
  </si>
  <si>
    <t>00691780</t>
  </si>
  <si>
    <t>Domov sociálnych služieb v Legnave</t>
  </si>
  <si>
    <t>Legnava 72, 06546 Legnava</t>
  </si>
  <si>
    <t>8278498</t>
  </si>
  <si>
    <t>00696358</t>
  </si>
  <si>
    <t>Domov sociálnych služieb vo Vranove nad Topľou</t>
  </si>
  <si>
    <t>Školská 646/19, 09302 Vranov nad Topľou</t>
  </si>
  <si>
    <t>2574814</t>
  </si>
  <si>
    <t>4914640</t>
  </si>
  <si>
    <t>00691984</t>
  </si>
  <si>
    <t>Domov sociálnych služieb v Sabinove</t>
  </si>
  <si>
    <t>Kukučínova 1781/2, 08301 Sabinov</t>
  </si>
  <si>
    <t>9515960</t>
  </si>
  <si>
    <t>2923351</t>
  </si>
  <si>
    <t>00696331</t>
  </si>
  <si>
    <t>Domov sociálnych služieb v Stropkove</t>
  </si>
  <si>
    <t>Matice slovenskej 904/22, 09101 Stropkov</t>
  </si>
  <si>
    <t>5263191</t>
  </si>
  <si>
    <t>8559497</t>
  </si>
  <si>
    <t>Hlavná 80/50, 09101 Stropkov</t>
  </si>
  <si>
    <t>4420204</t>
  </si>
  <si>
    <t>42085853</t>
  </si>
  <si>
    <t>Domov sv. Dominika</t>
  </si>
  <si>
    <t>Petrovany 115, 08253 Petrovany</t>
  </si>
  <si>
    <t>9021519</t>
  </si>
  <si>
    <t>9988792</t>
  </si>
  <si>
    <t>37944584</t>
  </si>
  <si>
    <t>Domov v Poloninách</t>
  </si>
  <si>
    <t>Nová Sedlica 50, 06768 Nová Sedlica</t>
  </si>
  <si>
    <t>1404899</t>
  </si>
  <si>
    <t>6624940</t>
  </si>
  <si>
    <t>45743991</t>
  </si>
  <si>
    <t>DOM SENIOROV Tatranská Štrba, n.o.</t>
  </si>
  <si>
    <t>Horská 76/28, 05941 Štrba</t>
  </si>
  <si>
    <t>1402208</t>
  </si>
  <si>
    <t>6003525</t>
  </si>
  <si>
    <t>8410902</t>
  </si>
  <si>
    <t>5047058</t>
  </si>
  <si>
    <t>7713819</t>
  </si>
  <si>
    <t>36167819</t>
  </si>
  <si>
    <t>Družstevné rozvojové centrum Prešov, n.o.</t>
  </si>
  <si>
    <t>Demjata 261, 08213 Demjata</t>
  </si>
  <si>
    <t>1053666</t>
  </si>
  <si>
    <t>6689809</t>
  </si>
  <si>
    <t>37887718</t>
  </si>
  <si>
    <t>DSS Medzilaborce, n.o.</t>
  </si>
  <si>
    <t>Cintorínska 870/10, 06801 Medzilaborce</t>
  </si>
  <si>
    <t>8681098</t>
  </si>
  <si>
    <t>Habura 49, 06752 Habura</t>
  </si>
  <si>
    <t>2618056</t>
  </si>
  <si>
    <t>7838095</t>
  </si>
  <si>
    <t>9559209</t>
  </si>
  <si>
    <t>Habura 309, 06752 Habura</t>
  </si>
  <si>
    <t>6195352</t>
  </si>
  <si>
    <t>52079287</t>
  </si>
  <si>
    <t>Elixír zdravia, n.o.</t>
  </si>
  <si>
    <t>Obchodná 1110/3, 06401 Stará Ľubovňa</t>
  </si>
  <si>
    <t>7624640</t>
  </si>
  <si>
    <t>42092515</t>
  </si>
  <si>
    <t>EURO-DONO, n.o.</t>
  </si>
  <si>
    <t>Ladomirová 235, 09003 Ladomirová</t>
  </si>
  <si>
    <t>6668180</t>
  </si>
  <si>
    <t>45731195</t>
  </si>
  <si>
    <t>Duchnovičova 533/16, 06801 Medzilaborce</t>
  </si>
  <si>
    <t>2888236</t>
  </si>
  <si>
    <t>2953095</t>
  </si>
  <si>
    <t>Václavského 350/15, 06801 Medzilaborce</t>
  </si>
  <si>
    <t>8173149</t>
  </si>
  <si>
    <t>Václavského 351/17, 06801 Medzilaborce</t>
  </si>
  <si>
    <t>8162331</t>
  </si>
  <si>
    <t>42037417</t>
  </si>
  <si>
    <t>Familiaris</t>
  </si>
  <si>
    <t>SNP 145/9, 05921 Svit</t>
  </si>
  <si>
    <t>6846516</t>
  </si>
  <si>
    <t>Fraňa Kráľa 273/14, 05921 Svit</t>
  </si>
  <si>
    <t>6110668</t>
  </si>
  <si>
    <t>45747709</t>
  </si>
  <si>
    <t>FIDEA n.o.</t>
  </si>
  <si>
    <t>Námestie Krista Kráľa 12787/3, 08001 Prešov</t>
  </si>
  <si>
    <t>6032308</t>
  </si>
  <si>
    <t>37886983</t>
  </si>
  <si>
    <t>Lemešianska 205/21, 08001 Haniska (Prešov)</t>
  </si>
  <si>
    <t>7269776</t>
  </si>
  <si>
    <t>Čs.armády 1601/12, 06901 Snina</t>
  </si>
  <si>
    <t>1139184</t>
  </si>
  <si>
    <t>5886402</t>
  </si>
  <si>
    <t>8204614</t>
  </si>
  <si>
    <t>4424672</t>
  </si>
  <si>
    <t>8485614</t>
  </si>
  <si>
    <t>9034119</t>
  </si>
  <si>
    <t>Raymanova 12045/11, 08001 Prešov</t>
  </si>
  <si>
    <t>1271583</t>
  </si>
  <si>
    <t>2238864</t>
  </si>
  <si>
    <t>42422213</t>
  </si>
  <si>
    <t>Gaštanový koník</t>
  </si>
  <si>
    <t>1.mája 2533/12, 06901 Snina</t>
  </si>
  <si>
    <t>6896911</t>
  </si>
  <si>
    <t>50687018</t>
  </si>
  <si>
    <t>GERIA, n.o.</t>
  </si>
  <si>
    <t>Vyšná Jablonka 34, 06734 Vyšná Jablonka</t>
  </si>
  <si>
    <t>9236758</t>
  </si>
  <si>
    <t>51476169</t>
  </si>
  <si>
    <t>GERION senior centrum, n.o.</t>
  </si>
  <si>
    <t>Zámutov 670, 09415 Zámutov</t>
  </si>
  <si>
    <t>6537564</t>
  </si>
  <si>
    <t>2284798</t>
  </si>
  <si>
    <t>35514388</t>
  </si>
  <si>
    <t>Jarková 3111/79, 08001 Prešov</t>
  </si>
  <si>
    <t>7302201</t>
  </si>
  <si>
    <t>Komenského 3192, 06901 Snina</t>
  </si>
  <si>
    <t>5570283</t>
  </si>
  <si>
    <t>Pod Táborom 8933/33, 08001 Prešov</t>
  </si>
  <si>
    <t>1790346</t>
  </si>
  <si>
    <t>Štúrova 385/5, 06401 Stará Ľubovňa</t>
  </si>
  <si>
    <t>3441219</t>
  </si>
  <si>
    <t>Štefánikova 1525/29, 06601 Humenné</t>
  </si>
  <si>
    <t>6332237</t>
  </si>
  <si>
    <t>Centrálna 849/33, 08901 Svidník</t>
  </si>
  <si>
    <t>8177624</t>
  </si>
  <si>
    <t>9415083</t>
  </si>
  <si>
    <t>Pod Táborom 8932/33A, 08001 Prešov</t>
  </si>
  <si>
    <t>1979489</t>
  </si>
  <si>
    <t>Pavlovičova 344/8, 08901 Svidník</t>
  </si>
  <si>
    <t>7604811</t>
  </si>
  <si>
    <t>3824876</t>
  </si>
  <si>
    <t>2236178</t>
  </si>
  <si>
    <t>3878922</t>
  </si>
  <si>
    <t>Letná 1074/7, 06401 Stará Ľubovňa</t>
  </si>
  <si>
    <t>7175224</t>
  </si>
  <si>
    <t>4846190</t>
  </si>
  <si>
    <t>42234239</t>
  </si>
  <si>
    <t>Gréckokatolícke formačné centrum pre Rómov v Čičave</t>
  </si>
  <si>
    <t>Čičava 74, 09301 Čičava</t>
  </si>
  <si>
    <t>1944365</t>
  </si>
  <si>
    <t>50346946</t>
  </si>
  <si>
    <t>GreTa n.o.</t>
  </si>
  <si>
    <t>Udavské 547, 06731 Udavské</t>
  </si>
  <si>
    <t>1539035</t>
  </si>
  <si>
    <t>53818491</t>
  </si>
  <si>
    <t>Harmónia Chmeľová, n.o.</t>
  </si>
  <si>
    <t>Chmeľová 166, 08633 Chmeľová</t>
  </si>
  <si>
    <t>1820036</t>
  </si>
  <si>
    <t>45740844</t>
  </si>
  <si>
    <t>HEDÓNIA, n.o.</t>
  </si>
  <si>
    <t>Široké 353, 08237 Široké</t>
  </si>
  <si>
    <t>9447464</t>
  </si>
  <si>
    <t>Víťaz 176, 08238 Víťaz</t>
  </si>
  <si>
    <t>3384421</t>
  </si>
  <si>
    <t>45735794</t>
  </si>
  <si>
    <t>HKK SK n.o.</t>
  </si>
  <si>
    <t>Ladomirová 33, 09003 Ladomirová</t>
  </si>
  <si>
    <t>5589161</t>
  </si>
  <si>
    <t>45735221</t>
  </si>
  <si>
    <t>Horný Harbok, n.o.</t>
  </si>
  <si>
    <t>Radvaň nad Laborcom 78, 06701 Radvaň nad Laborcom</t>
  </si>
  <si>
    <t>7434558</t>
  </si>
  <si>
    <t>Radvaň nad Laborcom 79, 06701 Radvaň nad Laborcom</t>
  </si>
  <si>
    <t>3643809</t>
  </si>
  <si>
    <t>Radvaň nad Laborcom 80, 06701 Radvaň nad Laborcom</t>
  </si>
  <si>
    <t>8658511</t>
  </si>
  <si>
    <t>45742529</t>
  </si>
  <si>
    <t>HUMANISSIMO Humenné n.o.</t>
  </si>
  <si>
    <t>Duchnovičova 1680/22, 06601 Humenné</t>
  </si>
  <si>
    <t>1514727</t>
  </si>
  <si>
    <t>1863277</t>
  </si>
  <si>
    <t>9131341</t>
  </si>
  <si>
    <t>37886932</t>
  </si>
  <si>
    <t>Probstnerova cesta 668/6, 05401 Levoča</t>
  </si>
  <si>
    <t>3911305</t>
  </si>
  <si>
    <t>4327390</t>
  </si>
  <si>
    <t>3214214</t>
  </si>
  <si>
    <t>1482299</t>
  </si>
  <si>
    <t>Probstnerova cesta 2/3082, 05401 Levoča</t>
  </si>
  <si>
    <t>4921812</t>
  </si>
  <si>
    <t>45734461</t>
  </si>
  <si>
    <t>Humanitarian, n.o.</t>
  </si>
  <si>
    <t>Vyšné Ružbachy 125, 06502 Vyšné Ružbachy</t>
  </si>
  <si>
    <t>1141872</t>
  </si>
  <si>
    <t>3481706</t>
  </si>
  <si>
    <t>6778017</t>
  </si>
  <si>
    <t>45746923</t>
  </si>
  <si>
    <t>ICHTHYS n.o.</t>
  </si>
  <si>
    <t>Bardejovské Kúpele 4071/1A, 08631 Bardejov</t>
  </si>
  <si>
    <t>2525248</t>
  </si>
  <si>
    <t>17066123</t>
  </si>
  <si>
    <t>Inštitút Krista Veľkňaza</t>
  </si>
  <si>
    <t>Vrbovská 1447/17, 05971 Ľubica</t>
  </si>
  <si>
    <t>5686458</t>
  </si>
  <si>
    <t>Žakovce 30, 05973 Žakovce</t>
  </si>
  <si>
    <t>1906506</t>
  </si>
  <si>
    <t>Žakovce 198, 05973 Žakovce</t>
  </si>
  <si>
    <t>7250842</t>
  </si>
  <si>
    <t>Ľuboriečka 18, 99102 Ľuboriečka</t>
  </si>
  <si>
    <t>5192008</t>
  </si>
  <si>
    <t>8488301</t>
  </si>
  <si>
    <t>1828150</t>
  </si>
  <si>
    <t>36167517</t>
  </si>
  <si>
    <t>Integračné zariadenie KOR-GYM, n.o.</t>
  </si>
  <si>
    <t>Hertník 85, 08642 Hertník</t>
  </si>
  <si>
    <t>3819441</t>
  </si>
  <si>
    <t>8680132</t>
  </si>
  <si>
    <t>9917607</t>
  </si>
  <si>
    <t>45747024</t>
  </si>
  <si>
    <t>INTERsen, n.o.</t>
  </si>
  <si>
    <t>Záhradná 46/6A, 08271 Krivany</t>
  </si>
  <si>
    <t>1333706</t>
  </si>
  <si>
    <t>43010466</t>
  </si>
  <si>
    <t>Jana Kačmárová</t>
  </si>
  <si>
    <t>Lúčna 2749/73, 09301 Vranov nad Topľou</t>
  </si>
  <si>
    <t>5664831</t>
  </si>
  <si>
    <t>47849282</t>
  </si>
  <si>
    <t>Janka Knapíková</t>
  </si>
  <si>
    <t>Tomášikova 2940/2, 05801 Poprad</t>
  </si>
  <si>
    <t>4821830</t>
  </si>
  <si>
    <t>45743746</t>
  </si>
  <si>
    <t>Jar života, n.o.</t>
  </si>
  <si>
    <t>Fučíkova 368/5, 08701 Giraltovce</t>
  </si>
  <si>
    <t>1390440</t>
  </si>
  <si>
    <t>36167851</t>
  </si>
  <si>
    <t>JESEŇ ŽIVOTA, n.o.</t>
  </si>
  <si>
    <t>Tatranská 189/51, 05952 Veľká Lomnica</t>
  </si>
  <si>
    <t>1601206</t>
  </si>
  <si>
    <t>6821252</t>
  </si>
  <si>
    <t>5932338</t>
  </si>
  <si>
    <t>2152383</t>
  </si>
  <si>
    <t>8869287</t>
  </si>
  <si>
    <t>41342534</t>
  </si>
  <si>
    <t>Júlia Krišová</t>
  </si>
  <si>
    <t>Čapajevova 4917/11, 08001 Prešov</t>
  </si>
  <si>
    <t>1590395</t>
  </si>
  <si>
    <t>45738998</t>
  </si>
  <si>
    <t>Kamjana, n.o.</t>
  </si>
  <si>
    <t>Komenského 151/18, 06801 Medzilaborce</t>
  </si>
  <si>
    <t>7226534</t>
  </si>
  <si>
    <t>1714675</t>
  </si>
  <si>
    <t>37796861</t>
  </si>
  <si>
    <t>Klub sclerosis multiplex v Prešove</t>
  </si>
  <si>
    <t>Švábska 6764/53, 08005 Prešov</t>
  </si>
  <si>
    <t>6315991</t>
  </si>
  <si>
    <t>9623100</t>
  </si>
  <si>
    <t>00585700</t>
  </si>
  <si>
    <t>Kongregácia sestier služobníc Nepoškvrnenej Panny Márie</t>
  </si>
  <si>
    <t>Rumanova 5721/6, 08001 Prešov</t>
  </si>
  <si>
    <t>3300685</t>
  </si>
  <si>
    <t>6237635</t>
  </si>
  <si>
    <t>4865078</t>
  </si>
  <si>
    <t>42228051</t>
  </si>
  <si>
    <t>Konkordia - lat. Svornosť</t>
  </si>
  <si>
    <t>Košická ulica 66/2, 05401 Levoča</t>
  </si>
  <si>
    <t>8442379</t>
  </si>
  <si>
    <t>7041186</t>
  </si>
  <si>
    <t>45747393</t>
  </si>
  <si>
    <t>KOSMATEC, n.o.</t>
  </si>
  <si>
    <t>Ubľa 120, 06773 Ubľa</t>
  </si>
  <si>
    <t>3058606</t>
  </si>
  <si>
    <t>45738556</t>
  </si>
  <si>
    <t>Krajské autistické centrum Prešov, n.o., skratka KACP, n.o.</t>
  </si>
  <si>
    <t>8278650</t>
  </si>
  <si>
    <t>1618490</t>
  </si>
  <si>
    <t>42345731</t>
  </si>
  <si>
    <t>Krajské centrum ANEPS Prešov</t>
  </si>
  <si>
    <t>Požiarnická 3967/17, 08001 Prešov</t>
  </si>
  <si>
    <t>5949626</t>
  </si>
  <si>
    <t>37887271</t>
  </si>
  <si>
    <t>Krajské poradenské centrum ZPMP v Prešovskom kraji, n.o.</t>
  </si>
  <si>
    <t>Budovateľská 2561/33A, 09301 Vranov nad Topľou</t>
  </si>
  <si>
    <t>4487902</t>
  </si>
  <si>
    <t>42234387</t>
  </si>
  <si>
    <t>KreDo</t>
  </si>
  <si>
    <t>Makarenkova 2178/98, 08006 Ľubotice</t>
  </si>
  <si>
    <t>1034884</t>
  </si>
  <si>
    <t>37886207</t>
  </si>
  <si>
    <t>LÉTHÉ, n.o.</t>
  </si>
  <si>
    <t>Lidická 1616/25, 05951 Poprad</t>
  </si>
  <si>
    <t>7154666</t>
  </si>
  <si>
    <t>45743363</t>
  </si>
  <si>
    <t>Petrovany 316, 08253 Petrovany</t>
  </si>
  <si>
    <t>9145951</t>
  </si>
  <si>
    <t>Sedlice 370, 08243 Sedlice</t>
  </si>
  <si>
    <t>2742481</t>
  </si>
  <si>
    <t>42086779</t>
  </si>
  <si>
    <t>Lúčik Nádeje pre Nepál</t>
  </si>
  <si>
    <t>Dostojevského 2805/23, 05801 Poprad</t>
  </si>
  <si>
    <t>5082320</t>
  </si>
  <si>
    <t>45734992</t>
  </si>
  <si>
    <t>Ľudmila, n.o.</t>
  </si>
  <si>
    <t>Košická 322/2, 08204 Drienov</t>
  </si>
  <si>
    <t>2731670</t>
  </si>
  <si>
    <t>37887637</t>
  </si>
  <si>
    <t>LUNETA, nezisková organizácia</t>
  </si>
  <si>
    <t>Železničiarska 582/14, 09431 Hanušovce nad Topľou</t>
  </si>
  <si>
    <t>8357008</t>
  </si>
  <si>
    <t>36161870</t>
  </si>
  <si>
    <t>Marek Andrejčák</t>
  </si>
  <si>
    <t>Pod Hájom 2222/16, 08006 Ľubotice</t>
  </si>
  <si>
    <t>6818518</t>
  </si>
  <si>
    <t>00321842</t>
  </si>
  <si>
    <t>Mesto Bardejov</t>
  </si>
  <si>
    <t>Komenského 571/47, 08501 Bardejov</t>
  </si>
  <si>
    <t>9158346</t>
  </si>
  <si>
    <t>Poštárka 4233/112A, 08501 Bardejov</t>
  </si>
  <si>
    <t>5086593</t>
  </si>
  <si>
    <t>00321982</t>
  </si>
  <si>
    <t>Mesto Giraltovce</t>
  </si>
  <si>
    <t>Fučíkova 853, 08701 Giraltovce</t>
  </si>
  <si>
    <t>8382904</t>
  </si>
  <si>
    <t>00332399</t>
  </si>
  <si>
    <t>Mesto Hanušovce nad Topľou</t>
  </si>
  <si>
    <t>Zámocká 159/7, 09431 Hanušovce nad Topľou</t>
  </si>
  <si>
    <t>6324062</t>
  </si>
  <si>
    <t>Budovateľská 429/6, 09431 Hanušovce nad Topľou</t>
  </si>
  <si>
    <t>2071298</t>
  </si>
  <si>
    <t>6245701</t>
  </si>
  <si>
    <t>Mesto Humenné</t>
  </si>
  <si>
    <t>Laborecká 1865/26, 06601 Humenné</t>
  </si>
  <si>
    <t>2465768</t>
  </si>
  <si>
    <t>1576847</t>
  </si>
  <si>
    <t>Duchnovičova 1683/28, 06601 Humenné</t>
  </si>
  <si>
    <t>9136722</t>
  </si>
  <si>
    <t>Podskalka 6426/97, 06601 Humenné</t>
  </si>
  <si>
    <t>1217487</t>
  </si>
  <si>
    <t>Štefánikova 1526/31, 06601 Humenné</t>
  </si>
  <si>
    <t>4513798</t>
  </si>
  <si>
    <t>Starinská 2271/147, 06601 Humenné</t>
  </si>
  <si>
    <t>5278423</t>
  </si>
  <si>
    <t>00326283</t>
  </si>
  <si>
    <t>Mesto Kežmarok</t>
  </si>
  <si>
    <t>Martina Lányiho 1444/3, 06001 Kežmarok</t>
  </si>
  <si>
    <t>7064382</t>
  </si>
  <si>
    <t>00329321</t>
  </si>
  <si>
    <t>Mesto Levoča</t>
  </si>
  <si>
    <t>Námestie Majstra Pavla 50/50, 05401 Levoča</t>
  </si>
  <si>
    <t>3632994</t>
  </si>
  <si>
    <t>Námestie Majstra Pavla 51/51, 05401 Levoča</t>
  </si>
  <si>
    <t>5624283</t>
  </si>
  <si>
    <t>Levočské Lúky 1068/4, 05401 Levoča</t>
  </si>
  <si>
    <t>1641700</t>
  </si>
  <si>
    <t>Ulica Jána Francisciho 1674/8, 05401 Levoča</t>
  </si>
  <si>
    <t>3138546</t>
  </si>
  <si>
    <t>00323233</t>
  </si>
  <si>
    <t>Mesto Medzilaborce</t>
  </si>
  <si>
    <t>Zámočnícka 86/32, 06801 Medzilaborce</t>
  </si>
  <si>
    <t>8707137</t>
  </si>
  <si>
    <t>00326470</t>
  </si>
  <si>
    <t>Mesto Poprad</t>
  </si>
  <si>
    <t>Levočská 4051/55, 05801 Poprad</t>
  </si>
  <si>
    <t>7864142</t>
  </si>
  <si>
    <t>Strážske námestie 536/19, 05801 Poprad</t>
  </si>
  <si>
    <t>6975227</t>
  </si>
  <si>
    <t>Matejovské námestie 1547/22, 05951 Poprad</t>
  </si>
  <si>
    <t>3195285</t>
  </si>
  <si>
    <t>Scherfelova 1360/36, 05801 Poprad</t>
  </si>
  <si>
    <t>8831425</t>
  </si>
  <si>
    <t>Sobotské námestie 1744/36, 05801 Poprad</t>
  </si>
  <si>
    <t>2992643</t>
  </si>
  <si>
    <t>Dostojevského 2607/16, 05801 Poprad</t>
  </si>
  <si>
    <t>5332473</t>
  </si>
  <si>
    <t>Podtatranská 2501/5, 05801 Poprad</t>
  </si>
  <si>
    <t>1260728</t>
  </si>
  <si>
    <t>Podtatranská 1, 05801 Poprad</t>
  </si>
  <si>
    <t>4557035</t>
  </si>
  <si>
    <t>6278136</t>
  </si>
  <si>
    <t>4838025</t>
  </si>
  <si>
    <t>Ludvíka Svobodu 3783/75, 05801 Poprad</t>
  </si>
  <si>
    <t>8134337</t>
  </si>
  <si>
    <t>Ul. mládeže 4886/5A, 05801 Poprad</t>
  </si>
  <si>
    <t>1513093</t>
  </si>
  <si>
    <t>00327646</t>
  </si>
  <si>
    <t>Mesto Prešov</t>
  </si>
  <si>
    <t>Jarková 3130/26, 08001 Prešov</t>
  </si>
  <si>
    <t>6733140</t>
  </si>
  <si>
    <t>Sabinovská 5112/34, 08001 Prešov</t>
  </si>
  <si>
    <t>8454248</t>
  </si>
  <si>
    <t>4674304</t>
  </si>
  <si>
    <t>Námestie Kráľovnej pokoja 4791/3, 08001 Prešov</t>
  </si>
  <si>
    <t>5090396</t>
  </si>
  <si>
    <t>1310456</t>
  </si>
  <si>
    <t>Jiráskova 1026/1, 08005 Prešov</t>
  </si>
  <si>
    <t>1502281</t>
  </si>
  <si>
    <t>K starej tehelni 1, 08001 Prešov</t>
  </si>
  <si>
    <t>4798582</t>
  </si>
  <si>
    <t>7138424</t>
  </si>
  <si>
    <t>9815999</t>
  </si>
  <si>
    <t>Zemplínska 8311/9, 08001 Prešov</t>
  </si>
  <si>
    <t>5147135</t>
  </si>
  <si>
    <t>Slanská 2436/25, 08006 Prešov</t>
  </si>
  <si>
    <t>5563220</t>
  </si>
  <si>
    <t>1783288</t>
  </si>
  <si>
    <t>6643972</t>
  </si>
  <si>
    <t>9805181</t>
  </si>
  <si>
    <t>9872736</t>
  </si>
  <si>
    <t>3212571</t>
  </si>
  <si>
    <t>00327735</t>
  </si>
  <si>
    <t>Mesto Sabinov</t>
  </si>
  <si>
    <t>Janka Borodáča 651/7, 08301 Sabinov</t>
  </si>
  <si>
    <t>6508880</t>
  </si>
  <si>
    <t>6789873</t>
  </si>
  <si>
    <t>Jarková 277/75, 08301 Sabinov</t>
  </si>
  <si>
    <t>1086198</t>
  </si>
  <si>
    <t>5946885</t>
  </si>
  <si>
    <t>4506780</t>
  </si>
  <si>
    <t>17.novembra 2296/5A, 08301 Sabinov</t>
  </si>
  <si>
    <t>3134229</t>
  </si>
  <si>
    <t>Janka Borodáča 652/8, 08301 Sabinov</t>
  </si>
  <si>
    <t>5474054</t>
  </si>
  <si>
    <t>00323560</t>
  </si>
  <si>
    <t>Mesto Snina</t>
  </si>
  <si>
    <t>Budovateľská 2205/12, 06901 Snina</t>
  </si>
  <si>
    <t>4852636</t>
  </si>
  <si>
    <t>Budovateľská 1992/9, 06901 Snina</t>
  </si>
  <si>
    <t>8148938</t>
  </si>
  <si>
    <t>7260016</t>
  </si>
  <si>
    <t>Námestie Božieho milosrdenstva 2726/2, 06901 Snina</t>
  </si>
  <si>
    <t>3480073</t>
  </si>
  <si>
    <t>8913571</t>
  </si>
  <si>
    <t>00326518</t>
  </si>
  <si>
    <t>Mesto Spišská Belá</t>
  </si>
  <si>
    <t>Popradská 1006/11, 05901 Spišská Belá</t>
  </si>
  <si>
    <t>6989830</t>
  </si>
  <si>
    <t>Hviezdoslavova 379/21, 05901 Spišská Belá</t>
  </si>
  <si>
    <t>8003032</t>
  </si>
  <si>
    <t>Petzvalova 265/16, 05901 Spišská Belá</t>
  </si>
  <si>
    <t>6562921</t>
  </si>
  <si>
    <t>Tatranská 1445/33, 05901 Spišská Belá</t>
  </si>
  <si>
    <t>5122821</t>
  </si>
  <si>
    <t>Ladislava Medňanského 2711/3A, 05901 Spišská Belá</t>
  </si>
  <si>
    <t>3750262</t>
  </si>
  <si>
    <t>00329622</t>
  </si>
  <si>
    <t>Mesto Spišské Podhradie</t>
  </si>
  <si>
    <t>Štefánikova 494/40, 05304 Spišské Podhradie</t>
  </si>
  <si>
    <t>9848428</t>
  </si>
  <si>
    <t>00330167</t>
  </si>
  <si>
    <t>Mesto Stará Ľubovňa</t>
  </si>
  <si>
    <t>Továrenská 821/1, 06401 Stará Ľubovňa</t>
  </si>
  <si>
    <t>5044465</t>
  </si>
  <si>
    <t>00331023</t>
  </si>
  <si>
    <t>Mesto Svidník</t>
  </si>
  <si>
    <t>Sov. Hrdinov 200/33, 08901 Svidník</t>
  </si>
  <si>
    <t>9905169</t>
  </si>
  <si>
    <t>00326607</t>
  </si>
  <si>
    <t>Kpt. Nálepku 130/42, 05921 Svit</t>
  </si>
  <si>
    <t>2896462</t>
  </si>
  <si>
    <t>Štúrova 296/46, 05921 Svit</t>
  </si>
  <si>
    <t>8532603</t>
  </si>
  <si>
    <t>1253714</t>
  </si>
  <si>
    <t>Priečna 501/2, 05921 Svit</t>
  </si>
  <si>
    <t>6889852</t>
  </si>
  <si>
    <t>00327972</t>
  </si>
  <si>
    <t>Mesto Veľký Šariš</t>
  </si>
  <si>
    <t>Korpašská 41, 08221 Veľký Šariš</t>
  </si>
  <si>
    <t>8878455</t>
  </si>
  <si>
    <t>00332933</t>
  </si>
  <si>
    <t>Mesto Vranov nad Topľou</t>
  </si>
  <si>
    <t>M. R. Štefánika 875/200, 09301 Vranov nad Topľou</t>
  </si>
  <si>
    <t>9294548</t>
  </si>
  <si>
    <t>Školská 653/28, 09302 Vranov nad Topľou</t>
  </si>
  <si>
    <t>5514604</t>
  </si>
  <si>
    <t>Čemernianska 398/22, 09303 Vranov nad Topľou</t>
  </si>
  <si>
    <t>7235708</t>
  </si>
  <si>
    <t>Sídlisko 1.mája 73/6, 09301 Vranov nad Topľou</t>
  </si>
  <si>
    <t>3455767</t>
  </si>
  <si>
    <t>Dlhá 530/99, 09301 Vranov nad Topľou</t>
  </si>
  <si>
    <t>5795601</t>
  </si>
  <si>
    <t>Lomnická 620/48, 09303 Vranov nad Topľou</t>
  </si>
  <si>
    <t>2015662</t>
  </si>
  <si>
    <t>Toplianska 1040/23A, 09301 Vranov nad Topľou</t>
  </si>
  <si>
    <t>4952616</t>
  </si>
  <si>
    <t>3580058</t>
  </si>
  <si>
    <t>00326585</t>
  </si>
  <si>
    <t>Mesto Vysoké Tatry</t>
  </si>
  <si>
    <t>Vysoké Tatry 2, 05985 Vysoké Tatry</t>
  </si>
  <si>
    <t>6741268</t>
  </si>
  <si>
    <t>Vysoké Tatry 48, 05981 Vysoké Tatry</t>
  </si>
  <si>
    <t>7157352</t>
  </si>
  <si>
    <t>Vysoké Tatry 264, 05960 Vysoké Tatry</t>
  </si>
  <si>
    <t>9148642</t>
  </si>
  <si>
    <t>Vysoké Tatry 36, 05981 Vysoké Tatry</t>
  </si>
  <si>
    <t>2488492</t>
  </si>
  <si>
    <t>52931251</t>
  </si>
  <si>
    <t>Mgr.Ľudmila Eliašová</t>
  </si>
  <si>
    <t>Šancová 2436/15, 08301 Sabinov</t>
  </si>
  <si>
    <t>3242310</t>
  </si>
  <si>
    <t>45743312</t>
  </si>
  <si>
    <t>Mlynská 1448/23, 09301 Vranov nad Topľou</t>
  </si>
  <si>
    <t>6246815</t>
  </si>
  <si>
    <t>45743789</t>
  </si>
  <si>
    <t>Fraňa Kráľa 4634/12, 08001 Prešov</t>
  </si>
  <si>
    <t>6662904</t>
  </si>
  <si>
    <t>8092203</t>
  </si>
  <si>
    <t>51891034</t>
  </si>
  <si>
    <t>MONTE - DETSKÝ SVET</t>
  </si>
  <si>
    <t>Bernolákova 6525/17, 08001 Prešov</t>
  </si>
  <si>
    <t>9059476</t>
  </si>
  <si>
    <t>37787683</t>
  </si>
  <si>
    <t>Jánošíkova 5392/70, 08001 Prešov</t>
  </si>
  <si>
    <t>3150461</t>
  </si>
  <si>
    <t>5963120</t>
  </si>
  <si>
    <t>1564457</t>
  </si>
  <si>
    <t>5468678</t>
  </si>
  <si>
    <t>Raymanova 9, 08001 Prešov</t>
  </si>
  <si>
    <t>6706144</t>
  </si>
  <si>
    <t>Stöcklova 57/11, 08501 Bardejov</t>
  </si>
  <si>
    <t>9045976</t>
  </si>
  <si>
    <t>36167614</t>
  </si>
  <si>
    <t>Nádej, n.o.</t>
  </si>
  <si>
    <t>Sládkovičova 5956/14, 08001 Prešov</t>
  </si>
  <si>
    <t>1475280</t>
  </si>
  <si>
    <t>4064318</t>
  </si>
  <si>
    <t>37886720</t>
  </si>
  <si>
    <t>NÁŠ DOM n.o.</t>
  </si>
  <si>
    <t>D. Millyho 448/1, 08901 Svidník</t>
  </si>
  <si>
    <t>1162480</t>
  </si>
  <si>
    <t>31746209</t>
  </si>
  <si>
    <t>Návrat</t>
  </si>
  <si>
    <t>Svätoplukova 3234/12, 08001 Prešov</t>
  </si>
  <si>
    <t>2591783</t>
  </si>
  <si>
    <t>Radničné námestie 12/12, 08501 Bardejov</t>
  </si>
  <si>
    <t>1981172</t>
  </si>
  <si>
    <t>45732370</t>
  </si>
  <si>
    <t>Nový Domov Vranov n.T.-Lomnica, n.o.</t>
  </si>
  <si>
    <t>Šandalská 2076/44, 09101 Stropkov</t>
  </si>
  <si>
    <t>5120761</t>
  </si>
  <si>
    <t>36167908</t>
  </si>
  <si>
    <t>NsP Sv. Jakuba, n.o.</t>
  </si>
  <si>
    <t>Sv.Jakuba 510/21, 08501 Bardejov</t>
  </si>
  <si>
    <t>6088030</t>
  </si>
  <si>
    <t>9846365</t>
  </si>
  <si>
    <t>42230357</t>
  </si>
  <si>
    <t>O.Z. Most do duše</t>
  </si>
  <si>
    <t>Urbánkova 4041/18, 08001 Prešov</t>
  </si>
  <si>
    <t>2980875</t>
  </si>
  <si>
    <t>36167754</t>
  </si>
  <si>
    <t>OÁZA, n.o.</t>
  </si>
  <si>
    <t>Tatranská 133/1, 08301 Jakubovany (Sabinov)</t>
  </si>
  <si>
    <t>3510449</t>
  </si>
  <si>
    <t>37941593</t>
  </si>
  <si>
    <t>Občianske združenie AURA</t>
  </si>
  <si>
    <t>Třebíčska 1839/13, 06601 Humenné</t>
  </si>
  <si>
    <t>5850276</t>
  </si>
  <si>
    <t>37786211</t>
  </si>
  <si>
    <t>Občianske združenie BARLIČKA</t>
  </si>
  <si>
    <t>5153190</t>
  </si>
  <si>
    <t>6117771</t>
  </si>
  <si>
    <t>Matice slovenskej 13974/15, 08001 Prešov</t>
  </si>
  <si>
    <t>6860798</t>
  </si>
  <si>
    <t>Volgogradská 11065/22, 08001 Prešov</t>
  </si>
  <si>
    <t>5836787</t>
  </si>
  <si>
    <t>Prostějovská 4837/10, 08001 Prešov</t>
  </si>
  <si>
    <t>9324911</t>
  </si>
  <si>
    <t>37883003</t>
  </si>
  <si>
    <t>Občianske združenie - EURÓPA</t>
  </si>
  <si>
    <t>Cintorínska 333/7, 09303 Vranov nad Topľou</t>
  </si>
  <si>
    <t>8947732</t>
  </si>
  <si>
    <t>37878069</t>
  </si>
  <si>
    <t>Občianske združenie Tobiáš</t>
  </si>
  <si>
    <t>Solivarská 1452/60, 08005 Prešov</t>
  </si>
  <si>
    <t>8474919</t>
  </si>
  <si>
    <t>3560160</t>
  </si>
  <si>
    <t>00326119</t>
  </si>
  <si>
    <t>Obec Batizovce</t>
  </si>
  <si>
    <t>Osloboditeľov 231/8, 05935 Batizovce</t>
  </si>
  <si>
    <t>6245857</t>
  </si>
  <si>
    <t>00332267</t>
  </si>
  <si>
    <t>Obec Benkovce</t>
  </si>
  <si>
    <t>Benkovce 22, 09402 Benkovce</t>
  </si>
  <si>
    <t>2657741</t>
  </si>
  <si>
    <t>00332275</t>
  </si>
  <si>
    <t>Obec Bystré</t>
  </si>
  <si>
    <t>Hamzova 630/2A, 09434 Bystré</t>
  </si>
  <si>
    <t>8347935</t>
  </si>
  <si>
    <t>00330388</t>
  </si>
  <si>
    <t>Obec Cernina</t>
  </si>
  <si>
    <t>Cernina 30, 09016 Cernina</t>
  </si>
  <si>
    <t>1193336</t>
  </si>
  <si>
    <t>00332291</t>
  </si>
  <si>
    <t>Obec Čaklov</t>
  </si>
  <si>
    <t>Čaklov 599, 09435 Čaklov</t>
  </si>
  <si>
    <t>7842675</t>
  </si>
  <si>
    <t>00326917</t>
  </si>
  <si>
    <t>Obec Červenica</t>
  </si>
  <si>
    <t>Červenica 41, 08207 Červenica</t>
  </si>
  <si>
    <t>5705484</t>
  </si>
  <si>
    <t>00332330</t>
  </si>
  <si>
    <t>Obec Davidov</t>
  </si>
  <si>
    <t>Davidov 58, 09303 Davidov</t>
  </si>
  <si>
    <t>4681463</t>
  </si>
  <si>
    <t>00332356</t>
  </si>
  <si>
    <t>Obec Dlhé Klčovo</t>
  </si>
  <si>
    <t>Dlhá 173/84, 09413 Dlhé Klčovo</t>
  </si>
  <si>
    <t>4234530</t>
  </si>
  <si>
    <t>00329029</t>
  </si>
  <si>
    <t>Obec Doľany</t>
  </si>
  <si>
    <t>Doľany 48, 05302 Doľany (Levoča)</t>
  </si>
  <si>
    <t>5731370</t>
  </si>
  <si>
    <t>4639818</t>
  </si>
  <si>
    <t>00330434</t>
  </si>
  <si>
    <t>Obec Duplín</t>
  </si>
  <si>
    <t>Duplín 66, 09101 Duplín</t>
  </si>
  <si>
    <t>4038427</t>
  </si>
  <si>
    <t>00327018</t>
  </si>
  <si>
    <t>Obec Fintice</t>
  </si>
  <si>
    <t>Grófske Nádvorie 210/1, 08216 Fintice</t>
  </si>
  <si>
    <t>6445817</t>
  </si>
  <si>
    <t>9663751</t>
  </si>
  <si>
    <t>35532319</t>
  </si>
  <si>
    <t>Obec Hencovce</t>
  </si>
  <si>
    <t>Hencovská 2188/211, 09302 Hencovce</t>
  </si>
  <si>
    <t>8223655</t>
  </si>
  <si>
    <t>00327085</t>
  </si>
  <si>
    <t>Obec Hermanovce</t>
  </si>
  <si>
    <t>Hermanovce 445, 08235 Hermanovce</t>
  </si>
  <si>
    <t>9742067</t>
  </si>
  <si>
    <t>00332411</t>
  </si>
  <si>
    <t>Obec Hlinné</t>
  </si>
  <si>
    <t>Hlinné 404, 09435 Hlinné</t>
  </si>
  <si>
    <t>4038375</t>
  </si>
  <si>
    <t>Hlinné 74, 09435 Hlinné</t>
  </si>
  <si>
    <t>2879266</t>
  </si>
  <si>
    <t>00326186</t>
  </si>
  <si>
    <t>Obec Holumnica</t>
  </si>
  <si>
    <t>Holumnica 30, 05994 Holumnica</t>
  </si>
  <si>
    <t>4027560</t>
  </si>
  <si>
    <t>00322997</t>
  </si>
  <si>
    <t>Obec Hrabovec nad Laborcom</t>
  </si>
  <si>
    <t>Hrabovec nad Laborcom 48, 06701 Hrabovec nad Laborcom</t>
  </si>
  <si>
    <t>2384814</t>
  </si>
  <si>
    <t>00327115</t>
  </si>
  <si>
    <t>Obec Chmeľov</t>
  </si>
  <si>
    <t>Chmeľov 243, 08215 Chmeľov</t>
  </si>
  <si>
    <t>8020958</t>
  </si>
  <si>
    <t>00327131</t>
  </si>
  <si>
    <t>Obec Chmiňany</t>
  </si>
  <si>
    <t>Chmiňany 199, 08233 Chmiňany</t>
  </si>
  <si>
    <t>5872953</t>
  </si>
  <si>
    <t>00327158</t>
  </si>
  <si>
    <t>Obec Chminianske Jakubovany</t>
  </si>
  <si>
    <t>Chminianske Jakubovany 20, 08233 Chminianske Jakubovany</t>
  </si>
  <si>
    <t>7729157</t>
  </si>
  <si>
    <t>00329924</t>
  </si>
  <si>
    <t>Obec Jakubany</t>
  </si>
  <si>
    <t>Jakubany 689, 06512 Jakubany</t>
  </si>
  <si>
    <t>2014659</t>
  </si>
  <si>
    <t>00327212</t>
  </si>
  <si>
    <t>Obec Jarovnice</t>
  </si>
  <si>
    <t>Jarovnice 223, 08263 Jarovnice</t>
  </si>
  <si>
    <t>2295650</t>
  </si>
  <si>
    <t>00332445</t>
  </si>
  <si>
    <t>Obec  Jastrabie nad Topľou</t>
  </si>
  <si>
    <t>Jastrabie nad Topľou 113, 09435 Jastrabie nad Topľou</t>
  </si>
  <si>
    <t>7377911</t>
  </si>
  <si>
    <t>00332461</t>
  </si>
  <si>
    <t>Obec Kamenná Poruba</t>
  </si>
  <si>
    <t>Kamenná Poruba 110, 09303 Kamenná Poruba (Vranov nad Topľou)</t>
  </si>
  <si>
    <t>8761282</t>
  </si>
  <si>
    <t>00327239</t>
  </si>
  <si>
    <t>Obec Kapušany</t>
  </si>
  <si>
    <t>Hlavná 238/25, 08212 Kapušany</t>
  </si>
  <si>
    <t>2630697</t>
  </si>
  <si>
    <t>00327247</t>
  </si>
  <si>
    <t>Obec Kendice</t>
  </si>
  <si>
    <t>Kendice 484, 08201 Kendice</t>
  </si>
  <si>
    <t>8266835</t>
  </si>
  <si>
    <t>00323144</t>
  </si>
  <si>
    <t>Obec Kochanovce</t>
  </si>
  <si>
    <t>Kochanovce 206, 06601 Kochanovce (Humenné)</t>
  </si>
  <si>
    <t>5365007</t>
  </si>
  <si>
    <t>00323179</t>
  </si>
  <si>
    <t>Obec Koškovce</t>
  </si>
  <si>
    <t>Koškovce 11, 06712 Koškovce</t>
  </si>
  <si>
    <t>9617771</t>
  </si>
  <si>
    <t>00330655</t>
  </si>
  <si>
    <t>Obec Kružlová</t>
  </si>
  <si>
    <t>Kružlová 2, 09002 Kružlová</t>
  </si>
  <si>
    <t>5219109</t>
  </si>
  <si>
    <t>Kružlová 138, 09002 Kružlová</t>
  </si>
  <si>
    <t>1855250</t>
  </si>
  <si>
    <t>00332500</t>
  </si>
  <si>
    <t>Obec Kučín</t>
  </si>
  <si>
    <t>Kučín 77, 09421 Kučín (Vranov nad Topľou)</t>
  </si>
  <si>
    <t>6186389</t>
  </si>
  <si>
    <t>00330663</t>
  </si>
  <si>
    <t>Obec Kurimka</t>
  </si>
  <si>
    <t>Kurimka 97, 09016 Kurimka</t>
  </si>
  <si>
    <t>4540947</t>
  </si>
  <si>
    <t>00327344</t>
  </si>
  <si>
    <t>Obec Lemešany</t>
  </si>
  <si>
    <t>Lemešany 186, 08203 Lemešany</t>
  </si>
  <si>
    <t>8029078</t>
  </si>
  <si>
    <t>00322270</t>
  </si>
  <si>
    <t>Obec Lenartov</t>
  </si>
  <si>
    <t>Lenartov 129, 08606 Lenartov</t>
  </si>
  <si>
    <t>5148863</t>
  </si>
  <si>
    <t>00326330</t>
  </si>
  <si>
    <t>Obec Liptovská Teplička</t>
  </si>
  <si>
    <t>Ul. Štefana Garaja 398/16, 05940 Liptovská Teplička</t>
  </si>
  <si>
    <t>8242527</t>
  </si>
  <si>
    <t>00690538</t>
  </si>
  <si>
    <t>Obec Ľubotice</t>
  </si>
  <si>
    <t>6510617</t>
  </si>
  <si>
    <t>00330035</t>
  </si>
  <si>
    <t>Obec Ľubotín</t>
  </si>
  <si>
    <t>Na rovni 439/78, 06541 Ľubotín</t>
  </si>
  <si>
    <t>3079219</t>
  </si>
  <si>
    <t>00332534</t>
  </si>
  <si>
    <t>Obec Malá Domaša</t>
  </si>
  <si>
    <t>Malá Domaša 145, 09402 Malá Domaša</t>
  </si>
  <si>
    <t>2236227</t>
  </si>
  <si>
    <t>00327433</t>
  </si>
  <si>
    <t>Obec Malý Slivník</t>
  </si>
  <si>
    <t>Malý Slivník 128, 08267 Malý Slivník</t>
  </si>
  <si>
    <t>9177377</t>
  </si>
  <si>
    <t>00327441</t>
  </si>
  <si>
    <t>Obec Malý Šariš</t>
  </si>
  <si>
    <t>Malý Šariš 98, 08001 Malý Šariš</t>
  </si>
  <si>
    <t>2517221</t>
  </si>
  <si>
    <t>17149002</t>
  </si>
  <si>
    <t>Obec Medzany</t>
  </si>
  <si>
    <t>Medzany 152, 08221 Medzany</t>
  </si>
  <si>
    <t>4921910</t>
  </si>
  <si>
    <t>00330787</t>
  </si>
  <si>
    <t>Obec Mlynárovce</t>
  </si>
  <si>
    <t>Mlynárovce 102, 09016 Mlynárovce</t>
  </si>
  <si>
    <t>4640929</t>
  </si>
  <si>
    <t>00327531</t>
  </si>
  <si>
    <t>Obec Olejníkov</t>
  </si>
  <si>
    <t>Olejníkov 313, 08257 Olejníkov</t>
  </si>
  <si>
    <t>9850154</t>
  </si>
  <si>
    <t>00690554</t>
  </si>
  <si>
    <t>Obec Ostrovany</t>
  </si>
  <si>
    <t>Jarková 250/1, 08222 Ostrovany</t>
  </si>
  <si>
    <t>5575761</t>
  </si>
  <si>
    <t>00327590</t>
  </si>
  <si>
    <t>Obec Pečovská Nová Ves</t>
  </si>
  <si>
    <t>Rómska 778/43, 08256 Pečovská Nová Ves</t>
  </si>
  <si>
    <t>7983151</t>
  </si>
  <si>
    <t>Hlavná 773/118, 08256 Pečovská Nová Ves</t>
  </si>
  <si>
    <t>2560465</t>
  </si>
  <si>
    <t>00327638</t>
  </si>
  <si>
    <t>Obec Poloma</t>
  </si>
  <si>
    <t>Poloma 85, 08273 Poloma</t>
  </si>
  <si>
    <t>2155126</t>
  </si>
  <si>
    <t>00326488</t>
  </si>
  <si>
    <t>Obec Rakúsy</t>
  </si>
  <si>
    <t>Rakúsy 258, 05976 Rakúsy</t>
  </si>
  <si>
    <t>9715013</t>
  </si>
  <si>
    <t>5935077</t>
  </si>
  <si>
    <t>9096283</t>
  </si>
  <si>
    <t>00322521</t>
  </si>
  <si>
    <t>Obec Raslavice</t>
  </si>
  <si>
    <t>Hlavná 164, 08641 Raslavice</t>
  </si>
  <si>
    <t>9512370</t>
  </si>
  <si>
    <t>7364360</t>
  </si>
  <si>
    <t>Kláštorná 102/47, 08641 Raslavice</t>
  </si>
  <si>
    <t>1941676</t>
  </si>
  <si>
    <t>00327689</t>
  </si>
  <si>
    <t>Obec Ražňany</t>
  </si>
  <si>
    <t>Ražňany 236, 08261 Ražňany</t>
  </si>
  <si>
    <t>4349060</t>
  </si>
  <si>
    <t>00322555</t>
  </si>
  <si>
    <t>Obec Richvald</t>
  </si>
  <si>
    <t>Richvald 179, 08501 Richvald</t>
  </si>
  <si>
    <t>9569106</t>
  </si>
  <si>
    <t>00330931</t>
  </si>
  <si>
    <t>Obec Rovné</t>
  </si>
  <si>
    <t>Rovné 52, 09016 Rovné (Svidník)</t>
  </si>
  <si>
    <t>2065963</t>
  </si>
  <si>
    <t>00332810</t>
  </si>
  <si>
    <t>Obec Sačurov</t>
  </si>
  <si>
    <t>Školská 388/1, 09413 Sačurov</t>
  </si>
  <si>
    <t>3303425</t>
  </si>
  <si>
    <t>00323535</t>
  </si>
  <si>
    <t>Obec Slovenská Volová</t>
  </si>
  <si>
    <t>Slovenská Volová 37, 06722 Slovenská Volová</t>
  </si>
  <si>
    <t>7634551</t>
  </si>
  <si>
    <t>00322580</t>
  </si>
  <si>
    <t>Obec Snakov</t>
  </si>
  <si>
    <t>Snakov 40, 08606 Snakov</t>
  </si>
  <si>
    <t>8715305</t>
  </si>
  <si>
    <t>00332861</t>
  </si>
  <si>
    <t>Obec Soľ</t>
  </si>
  <si>
    <t>Soľ 493, 09435 Soľ</t>
  </si>
  <si>
    <t>4732726</t>
  </si>
  <si>
    <t>00326534</t>
  </si>
  <si>
    <t>Obec Spišská Teplica</t>
  </si>
  <si>
    <t>Obrancov mieru 454/3, 05934 Spišská Teplica</t>
  </si>
  <si>
    <t>7140102</t>
  </si>
  <si>
    <t>7553509</t>
  </si>
  <si>
    <t>Osloboditeľov 139/85, 05934 Spišská Teplica</t>
  </si>
  <si>
    <t>9342168</t>
  </si>
  <si>
    <t>00329592</t>
  </si>
  <si>
    <t>Obec Spišský Hrhov</t>
  </si>
  <si>
    <t>Čsl. Armády 122/32, 05302 Spišský Hrhov</t>
  </si>
  <si>
    <t>5978308</t>
  </si>
  <si>
    <t>00326569</t>
  </si>
  <si>
    <t>Obec Spišský Štiavnik</t>
  </si>
  <si>
    <t>Slnečná 532/5A, 05914 Spišský Štiavnik</t>
  </si>
  <si>
    <t>9061161</t>
  </si>
  <si>
    <t>00327760</t>
  </si>
  <si>
    <t>Obec Svinia</t>
  </si>
  <si>
    <t>Hložská 266, 08232 Svinia</t>
  </si>
  <si>
    <t>5473056</t>
  </si>
  <si>
    <t>00327794</t>
  </si>
  <si>
    <t>Obec Šarišské Dravce</t>
  </si>
  <si>
    <t>Šarišské Dravce 67, 08273 Šarišské Dravce</t>
  </si>
  <si>
    <t>5889145</t>
  </si>
  <si>
    <t>00330213</t>
  </si>
  <si>
    <t>Obec Šarišské Jastrabie</t>
  </si>
  <si>
    <t>Šarišské Jastrabie 352, 06548 Šarišské Jastrabie</t>
  </si>
  <si>
    <t>3954584</t>
  </si>
  <si>
    <t>00326615</t>
  </si>
  <si>
    <t>Obec Štrba</t>
  </si>
  <si>
    <t>Hlavná 105/3, 05938 Štrba</t>
  </si>
  <si>
    <t>8971991</t>
  </si>
  <si>
    <t>00327867</t>
  </si>
  <si>
    <t>Obec Terňa</t>
  </si>
  <si>
    <t>Záhradná 201/6, 08267 Terňa</t>
  </si>
  <si>
    <t>1757966</t>
  </si>
  <si>
    <t>00326631</t>
  </si>
  <si>
    <t>Obec Toporec</t>
  </si>
  <si>
    <t>Podolínska 402/77, 05995 Toporec</t>
  </si>
  <si>
    <t>5061554</t>
  </si>
  <si>
    <t>00323691</t>
  </si>
  <si>
    <t>Obec Ulič</t>
  </si>
  <si>
    <t>Ulič 117, 06767 Ulič</t>
  </si>
  <si>
    <t>2102990</t>
  </si>
  <si>
    <t>00331112</t>
  </si>
  <si>
    <t>Obec Vagrinec</t>
  </si>
  <si>
    <t>Vagrinec 51, 09003 Vagrinec</t>
  </si>
  <si>
    <t>3152894</t>
  </si>
  <si>
    <t>00332925</t>
  </si>
  <si>
    <t>Obec Vechec</t>
  </si>
  <si>
    <t>Lesná 321/1, 09412 Vechec</t>
  </si>
  <si>
    <t>8518848</t>
  </si>
  <si>
    <t>00326666</t>
  </si>
  <si>
    <t>Obec Veľká Lomnica</t>
  </si>
  <si>
    <t>Nový Dvor 1750/123, 05952 Veľká Lomnica</t>
  </si>
  <si>
    <t>4357931</t>
  </si>
  <si>
    <t>00326739</t>
  </si>
  <si>
    <t>Obec Výborná</t>
  </si>
  <si>
    <t>Výborná 12, 05902 Výborná</t>
  </si>
  <si>
    <t>3196134</t>
  </si>
  <si>
    <t>00328014</t>
  </si>
  <si>
    <t>Obec Záborské</t>
  </si>
  <si>
    <t>Hlavná ulica 39/31, 08253 Záborské</t>
  </si>
  <si>
    <t>4917239</t>
  </si>
  <si>
    <t>00328022</t>
  </si>
  <si>
    <t>Obec Záhradné</t>
  </si>
  <si>
    <t>Tulčícka 265/4, 08216 Záhradné</t>
  </si>
  <si>
    <t>7324621</t>
  </si>
  <si>
    <t>00332968</t>
  </si>
  <si>
    <t>Obec Zámutov</t>
  </si>
  <si>
    <t>Zámutov 680, 09415 Zámutov</t>
  </si>
  <si>
    <t>4422799</t>
  </si>
  <si>
    <t>Zámutov 41, 09415 Zámutov</t>
  </si>
  <si>
    <t>4547070</t>
  </si>
  <si>
    <t>00322741</t>
  </si>
  <si>
    <t>Obec Zborov</t>
  </si>
  <si>
    <t>Školská 713/19, 08633 Zborov</t>
  </si>
  <si>
    <t>4536262</t>
  </si>
  <si>
    <t>00328057</t>
  </si>
  <si>
    <t>Obec Žehňa</t>
  </si>
  <si>
    <t>Žehňa 217, 08206 Žehňa</t>
  </si>
  <si>
    <t>3374465</t>
  </si>
  <si>
    <t>50482068</t>
  </si>
  <si>
    <t>Ochota, n.o.</t>
  </si>
  <si>
    <t>Duchnovičovo námestie 3951/1, 08001 Prešov</t>
  </si>
  <si>
    <t>3723017</t>
  </si>
  <si>
    <t>42031478</t>
  </si>
  <si>
    <t>Lipová 765/32, 06601 Humenné</t>
  </si>
  <si>
    <t>2666565</t>
  </si>
  <si>
    <t>37937421</t>
  </si>
  <si>
    <t>Partneri pre sociálny rozvoj a pomoc</t>
  </si>
  <si>
    <t>4522766</t>
  </si>
  <si>
    <t>5490049</t>
  </si>
  <si>
    <t>Ďumbierska 6897/20, 08001 Prešov</t>
  </si>
  <si>
    <t>3139396</t>
  </si>
  <si>
    <t>42033241</t>
  </si>
  <si>
    <t>PARTNERSTVO SOCIÁLNEJ INKLÚZIE SUBREGIÓNU ŠARIŠ, anglický názov: The Partnership of social inclusion in the sub region Šariš, oficiálna skratka: "PSI Šariš"</t>
  </si>
  <si>
    <t>Námestie mieru 5043/2, 08001 Prešov</t>
  </si>
  <si>
    <t>5553944</t>
  </si>
  <si>
    <t>45747636</t>
  </si>
  <si>
    <t>Pokojná jeseň, n.o.</t>
  </si>
  <si>
    <t>Ľubovec 33, 08242 Ľubovec</t>
  </si>
  <si>
    <t>6521227</t>
  </si>
  <si>
    <t>Radatice 105, 08242 Radatice</t>
  </si>
  <si>
    <t>7399338</t>
  </si>
  <si>
    <t>51115301</t>
  </si>
  <si>
    <t>Pokojný život, n.o.</t>
  </si>
  <si>
    <t>Ulič 128, 06767 Ulič</t>
  </si>
  <si>
    <t>7747872</t>
  </si>
  <si>
    <t>Nižná Sitnica 24, 09407 Nižná Sitnica</t>
  </si>
  <si>
    <t>8128850</t>
  </si>
  <si>
    <t>42237262</t>
  </si>
  <si>
    <t>PROGRESFEM</t>
  </si>
  <si>
    <t>Rázusova 2672/17, 05801 Poprad</t>
  </si>
  <si>
    <t>4348917</t>
  </si>
  <si>
    <t>9771598</t>
  </si>
  <si>
    <t>50868047</t>
  </si>
  <si>
    <t>Stakčínska Roztoka 23, 06761 Stakčínska Roztoka</t>
  </si>
  <si>
    <t>4076030</t>
  </si>
  <si>
    <t>36167878</t>
  </si>
  <si>
    <t>RADOSŤ, n. o. - CENTRUM SOCIÁLNYCH SLUŽIEB</t>
  </si>
  <si>
    <t>Výrava 86, 06716 Výrava</t>
  </si>
  <si>
    <t>1174200</t>
  </si>
  <si>
    <t>3030395</t>
  </si>
  <si>
    <t>Výrava 103, 06716 Výrava</t>
  </si>
  <si>
    <t>1287677</t>
  </si>
  <si>
    <t>37887483</t>
  </si>
  <si>
    <t>RELEVANT, n.o.</t>
  </si>
  <si>
    <t>8563875</t>
  </si>
  <si>
    <t>50330951</t>
  </si>
  <si>
    <t>RK Charita n.o.</t>
  </si>
  <si>
    <t>Duchnovičova 284/3, 06761 Stakčín</t>
  </si>
  <si>
    <t>4311103</t>
  </si>
  <si>
    <t>Ruská Poruba 93, 09408 Ruská Poruba</t>
  </si>
  <si>
    <t>5548563</t>
  </si>
  <si>
    <t>37924842</t>
  </si>
  <si>
    <t>Rómsky inštitút - Roma Institute, n.o., skrátený názov: Rómsky inštitút, n.o., angl. názov: Roma Institute, n.o.</t>
  </si>
  <si>
    <t>K Starej tehelni 11500/5A, 08001 Prešov</t>
  </si>
  <si>
    <t>1746955</t>
  </si>
  <si>
    <t>45738891</t>
  </si>
  <si>
    <t>S.O.S. n.o.</t>
  </si>
  <si>
    <t>Kružlov 1, 08604 Kružlov</t>
  </si>
  <si>
    <t>2625066</t>
  </si>
  <si>
    <t>4748762</t>
  </si>
  <si>
    <t>Fričkovce 103, 08642 Fričkovce</t>
  </si>
  <si>
    <t>3376201</t>
  </si>
  <si>
    <t>8944792</t>
  </si>
  <si>
    <t>37886304</t>
  </si>
  <si>
    <t>Sanatórium Dr. Guhra, n.o.</t>
  </si>
  <si>
    <t>Tatranská Polianka 4, 06201 Vysoké Tatry</t>
  </si>
  <si>
    <t>5580947</t>
  </si>
  <si>
    <t>00696323</t>
  </si>
  <si>
    <t>SNP 38/4, 08901 Svidník</t>
  </si>
  <si>
    <t>9822901</t>
  </si>
  <si>
    <t>4119217</t>
  </si>
  <si>
    <t>50394550</t>
  </si>
  <si>
    <t>Seniorklub, n.o.</t>
  </si>
  <si>
    <t>Banské 148, 09412 Banské</t>
  </si>
  <si>
    <t>6459059</t>
  </si>
  <si>
    <t>42092230</t>
  </si>
  <si>
    <t>SENIORPARK n.o.</t>
  </si>
  <si>
    <t>Kvetnica 424/24, 05801 Poprad</t>
  </si>
  <si>
    <t>8450343</t>
  </si>
  <si>
    <t>1790194</t>
  </si>
  <si>
    <t>5086490</t>
  </si>
  <si>
    <t>Michalská 396/6, 05918 Spišské Bystré</t>
  </si>
  <si>
    <t>6807600</t>
  </si>
  <si>
    <t>3027651</t>
  </si>
  <si>
    <t>51788152</t>
  </si>
  <si>
    <t>SENIORSITY, n.o.</t>
  </si>
  <si>
    <t>Sitnícka 1475/1, 09101 Stropkov</t>
  </si>
  <si>
    <t>5964603</t>
  </si>
  <si>
    <t>37887581</t>
  </si>
  <si>
    <t>Seniorvital, n.o.</t>
  </si>
  <si>
    <t>Pavla Gojdiča 2217/5, 08301 Sabinov</t>
  </si>
  <si>
    <t>2184668</t>
  </si>
  <si>
    <t>1711831</t>
  </si>
  <si>
    <t>45740518</t>
  </si>
  <si>
    <t>Senior-Vysoké Tatry, n.o.</t>
  </si>
  <si>
    <t>Dolný Smokovec 47, 05981 Vysoké Tatry</t>
  </si>
  <si>
    <t>2589943</t>
  </si>
  <si>
    <t>45738629</t>
  </si>
  <si>
    <t>Komenského 564/25, 08501 Bardejov</t>
  </si>
  <si>
    <t>6921071</t>
  </si>
  <si>
    <t>Gorlická 583/2, 08501 Bardejov</t>
  </si>
  <si>
    <t>9123127</t>
  </si>
  <si>
    <t>00416282</t>
  </si>
  <si>
    <t>Slovenský červený kríž, Územný spolok</t>
  </si>
  <si>
    <t>Štúrova 130/10, 09301 Vranov nad Topľou</t>
  </si>
  <si>
    <t>1360606</t>
  </si>
  <si>
    <t>00416185</t>
  </si>
  <si>
    <t>Slovenský červený kríž, Územný spolok Humenné</t>
  </si>
  <si>
    <t>Ul. 1.mája 2045/21, 06601 Humenné</t>
  </si>
  <si>
    <t>6996748</t>
  </si>
  <si>
    <t>Kukorelliho 2315/60, 06601 Humenné</t>
  </si>
  <si>
    <t>1484884</t>
  </si>
  <si>
    <t>3824721</t>
  </si>
  <si>
    <t>00416231</t>
  </si>
  <si>
    <t>Slovenský Červený kríž, Územný spolok Prešov</t>
  </si>
  <si>
    <t>Jarková 3094/45, 08001 Prešov</t>
  </si>
  <si>
    <t>9922885</t>
  </si>
  <si>
    <t>7110213</t>
  </si>
  <si>
    <t>36152005</t>
  </si>
  <si>
    <t>Slovenský červený kríž, Územný spolok Snina</t>
  </si>
  <si>
    <t>1.mája 882/17, 06901 Snina</t>
  </si>
  <si>
    <t>9450059</t>
  </si>
  <si>
    <t>5051376</t>
  </si>
  <si>
    <t>3319465</t>
  </si>
  <si>
    <t>1744264</t>
  </si>
  <si>
    <t>00416266</t>
  </si>
  <si>
    <t>Slovenský Červený kríž, územný spolok Svidník</t>
  </si>
  <si>
    <t>Stropkovská 568/1, 08901 Svidník</t>
  </si>
  <si>
    <t>5521517</t>
  </si>
  <si>
    <t>00416223</t>
  </si>
  <si>
    <t>Slovenský Červený kríž územný spolok Poprad</t>
  </si>
  <si>
    <t>Sobotské námestie 1765/49, 05801 Poprad</t>
  </si>
  <si>
    <t>9098810</t>
  </si>
  <si>
    <t>3395135</t>
  </si>
  <si>
    <t>1955026</t>
  </si>
  <si>
    <t>2146851</t>
  </si>
  <si>
    <t>Banícka 4955, 05801 Poprad</t>
  </si>
  <si>
    <t>7164268</t>
  </si>
  <si>
    <t>37794744</t>
  </si>
  <si>
    <t>Slovenský zväz telesne postihnutých, Okresné centrum Humenné</t>
  </si>
  <si>
    <t>3384325</t>
  </si>
  <si>
    <t>37792512</t>
  </si>
  <si>
    <t>Slovenský zväz telesne postihnutých – Krajské centrum, OZ</t>
  </si>
  <si>
    <t>Sibírska 12850/24, 08001 Prešov</t>
  </si>
  <si>
    <t>5791703</t>
  </si>
  <si>
    <t>3373517</t>
  </si>
  <si>
    <t>42092426</t>
  </si>
  <si>
    <t>Sociálny dom ANTIC n.o., Bardejov</t>
  </si>
  <si>
    <t>Pod papierňou 1662/71, 08501 Bardejov</t>
  </si>
  <si>
    <t>4251628</t>
  </si>
  <si>
    <t>45737673</t>
  </si>
  <si>
    <t>SocialServis, n.o.</t>
  </si>
  <si>
    <t>Tvarožnianska 2490/16, 06001 Kežmarok</t>
  </si>
  <si>
    <t>3362704</t>
  </si>
  <si>
    <t>6659005</t>
  </si>
  <si>
    <t>1236315</t>
  </si>
  <si>
    <t>36150282</t>
  </si>
  <si>
    <t>Spoločnosť priateľov detí, mládeže a rodín vo Svidníku</t>
  </si>
  <si>
    <t>Dlhá 505/9, 08901 Svidník</t>
  </si>
  <si>
    <t>1207680</t>
  </si>
  <si>
    <t>3198971</t>
  </si>
  <si>
    <t>45742715</t>
  </si>
  <si>
    <t>St. Martin n.o.</t>
  </si>
  <si>
    <t>Ličartovce 56, 08203 Ličartovce</t>
  </si>
  <si>
    <t>8632479</t>
  </si>
  <si>
    <t>Kysak 327, 04481 Kysak</t>
  </si>
  <si>
    <t>9567328</t>
  </si>
  <si>
    <t>37945122</t>
  </si>
  <si>
    <t>Stredisko Evanjelickej DIAKONIE "útulok Dom na polceste" so sídlom vo Veľkom Slavkove</t>
  </si>
  <si>
    <t>Tatranská 71, 05991 Veľký Slavkov</t>
  </si>
  <si>
    <t>9983418</t>
  </si>
  <si>
    <t>2974716</t>
  </si>
  <si>
    <t>50979817</t>
  </si>
  <si>
    <t>Chmeľov 72, 08215 Chmeľov</t>
  </si>
  <si>
    <t>9361990</t>
  </si>
  <si>
    <t>42081343</t>
  </si>
  <si>
    <t>Stredisko Evanjelickej DIAKONIE Vranov nad Topľou</t>
  </si>
  <si>
    <t>Lúčna 814/57, 09301 Vranov nad Topľou</t>
  </si>
  <si>
    <t>4884961</t>
  </si>
  <si>
    <t>45741638</t>
  </si>
  <si>
    <t>Jilemnického 2086/7, 09101 Stropkov</t>
  </si>
  <si>
    <t>6438547</t>
  </si>
  <si>
    <t>45738751</t>
  </si>
  <si>
    <t>Trojlístok, n.o.</t>
  </si>
  <si>
    <t>Konštantínova 3317/3, 08001 Prešov</t>
  </si>
  <si>
    <t>2455963</t>
  </si>
  <si>
    <t>2872052</t>
  </si>
  <si>
    <t>4863348</t>
  </si>
  <si>
    <t>50440471</t>
  </si>
  <si>
    <t>ÚSVIT - ML, n.o.</t>
  </si>
  <si>
    <t>Komenského 134/4, 06801 Medzilaborce</t>
  </si>
  <si>
    <t>7203173</t>
  </si>
  <si>
    <t>45742791</t>
  </si>
  <si>
    <t>3423232</t>
  </si>
  <si>
    <t>9096072</t>
  </si>
  <si>
    <t>42090393</t>
  </si>
  <si>
    <t>Viera-Láska-Nádej, o.z.</t>
  </si>
  <si>
    <t>Lomnická 6922/30, 08005 Prešov</t>
  </si>
  <si>
    <t>4697409</t>
  </si>
  <si>
    <t>7634355</t>
  </si>
  <si>
    <t>Vavilovova 1182/22, 85101 Bratislava-Petržalka</t>
  </si>
  <si>
    <t>4625582</t>
  </si>
  <si>
    <t>45747776</t>
  </si>
  <si>
    <t>Mierová 336/24, 06801 Medzilaborce</t>
  </si>
  <si>
    <t>4932471</t>
  </si>
  <si>
    <t>37886321</t>
  </si>
  <si>
    <t>Vrbovnica, n.o.</t>
  </si>
  <si>
    <t>Orechová-Skleníky 2890, 08501 Bardejov</t>
  </si>
  <si>
    <t>2987104</t>
  </si>
  <si>
    <t>37795503</t>
  </si>
  <si>
    <t>Výchova zdravej rodiny</t>
  </si>
  <si>
    <t>3723119</t>
  </si>
  <si>
    <t>51988917</t>
  </si>
  <si>
    <t>WeBelka, n.o.</t>
  </si>
  <si>
    <t>Demjata 100, 08213 Demjata</t>
  </si>
  <si>
    <t>3758234</t>
  </si>
  <si>
    <t>00691852</t>
  </si>
  <si>
    <t>Zariadenie pre seniorov a Zariadenie opatrovateľskej služby</t>
  </si>
  <si>
    <t>Vyšný mlyn 1433/13, 06001 Kežmarok</t>
  </si>
  <si>
    <t>4106772</t>
  </si>
  <si>
    <t>7400397</t>
  </si>
  <si>
    <t>3901445</t>
  </si>
  <si>
    <t>00691976</t>
  </si>
  <si>
    <t>Zariadenie pre seniorov Harmónia, Prešov-Cemjata</t>
  </si>
  <si>
    <t>Cemjata 2632/4, 08001 Prešov</t>
  </si>
  <si>
    <t>2169539</t>
  </si>
  <si>
    <t>5746831</t>
  </si>
  <si>
    <t>53044703</t>
  </si>
  <si>
    <t>Zariadenie pre seniorov Minor, n.o.</t>
  </si>
  <si>
    <t>Nám. Čsl. Arm. 455/25, 08633 Zborov</t>
  </si>
  <si>
    <t>7311229</t>
  </si>
  <si>
    <t>00692000</t>
  </si>
  <si>
    <t>Veselá 6711/1, 08001 Prešov</t>
  </si>
  <si>
    <t>3328649</t>
  </si>
  <si>
    <t>5668473</t>
  </si>
  <si>
    <t>1394082</t>
  </si>
  <si>
    <t>00696366</t>
  </si>
  <si>
    <t>Zariadenie pre seniorov so sídlom Sídlisko 1. mája č. 73</t>
  </si>
  <si>
    <t>6141301</t>
  </si>
  <si>
    <t>5519889</t>
  </si>
  <si>
    <t>31948821</t>
  </si>
  <si>
    <t>Zariadenie sociálnych služieb AKTIG</t>
  </si>
  <si>
    <t>Kukučínova 1557/1, 06601 Humenné</t>
  </si>
  <si>
    <t>5800886</t>
  </si>
  <si>
    <t>Mierová 63/92, 06601 Humenné</t>
  </si>
  <si>
    <t>4068964</t>
  </si>
  <si>
    <t>9086371</t>
  </si>
  <si>
    <t>37883411</t>
  </si>
  <si>
    <t>Zariadenie sociálnych služieb Dotyk</t>
  </si>
  <si>
    <t>Ševčenkova 681/1, 06801 Medzilaborce</t>
  </si>
  <si>
    <t>7354464</t>
  </si>
  <si>
    <t>1515684</t>
  </si>
  <si>
    <t>50595318</t>
  </si>
  <si>
    <t>Zariadenie sociálnych služieb Egídius</t>
  </si>
  <si>
    <t>29.augusta 872/4, 08501 Bardejov</t>
  </si>
  <si>
    <t>1931771</t>
  </si>
  <si>
    <t>2482951</t>
  </si>
  <si>
    <t>Ťačevská 1644/38, 08501 Bardejov</t>
  </si>
  <si>
    <t>6657373</t>
  </si>
  <si>
    <t>37944592</t>
  </si>
  <si>
    <t>Zariadenie sociálnych služieb Jasoň</t>
  </si>
  <si>
    <t>Slov. nár. povstania 8/15, 06101 Spišská Stará Ves</t>
  </si>
  <si>
    <t>4328349</t>
  </si>
  <si>
    <t>9545701</t>
  </si>
  <si>
    <t>45737983</t>
  </si>
  <si>
    <t>Zariadenie sociálnych služieb Slnečný dom, n.o.</t>
  </si>
  <si>
    <t>Starinská 6189/164, 06601 Humenné</t>
  </si>
  <si>
    <t>6530396</t>
  </si>
  <si>
    <t>8848612</t>
  </si>
  <si>
    <t>31301070</t>
  </si>
  <si>
    <t>Združenie Nádej na pomoc ľuďom s mentálnym postihnutím v Poprade</t>
  </si>
  <si>
    <t>Francisciho 905/29, 05801 Poprad</t>
  </si>
  <si>
    <t>7408514</t>
  </si>
  <si>
    <t>31959270</t>
  </si>
  <si>
    <t>Združenie na pomoc ľuďom s mentálnym postihnutím vo Vranove nad Topľou</t>
  </si>
  <si>
    <t>9456533</t>
  </si>
  <si>
    <t>37786687</t>
  </si>
  <si>
    <t>ZOM Prešov - združenie zdravotne postihnutých</t>
  </si>
  <si>
    <t>Karpatská 6940/18, 08001 Prešov</t>
  </si>
  <si>
    <t>2110106</t>
  </si>
  <si>
    <t>6362876</t>
  </si>
  <si>
    <t>52509826</t>
  </si>
  <si>
    <t>ZSS Nižná Polianka, n.o.</t>
  </si>
  <si>
    <t>Nižná Polianka 73, 08636 Nižná Polianka</t>
  </si>
  <si>
    <t>3315777</t>
  </si>
  <si>
    <t>37886941</t>
  </si>
  <si>
    <t>Spišské Hanušovce 176, 05904 Spišské Hanušovce</t>
  </si>
  <si>
    <t>5655608</t>
  </si>
  <si>
    <t>2152396</t>
  </si>
  <si>
    <t>37902504</t>
  </si>
  <si>
    <t>Hviezdoslavovo Námestie 2190/14, 02601 Dolný Kubín</t>
  </si>
  <si>
    <t>7274048</t>
  </si>
  <si>
    <t>37815792</t>
  </si>
  <si>
    <t>Agentúra podporných služieb, n. o.</t>
  </si>
  <si>
    <t>5250326</t>
  </si>
  <si>
    <t>36149764</t>
  </si>
  <si>
    <t>ÁNO PRE ŽIVOT, n.o.</t>
  </si>
  <si>
    <t>9997547</t>
  </si>
  <si>
    <t>Kostolná 658/60, 01501 Rajec</t>
  </si>
  <si>
    <t>2235014</t>
  </si>
  <si>
    <t>1759503</t>
  </si>
  <si>
    <t>30868904</t>
  </si>
  <si>
    <t>Asociácia Nepočujúcich Slovenska</t>
  </si>
  <si>
    <t>Kálov 357/17, 01001 Žilina</t>
  </si>
  <si>
    <t>8824930</t>
  </si>
  <si>
    <t>sprostredkovanie tlmočníckej služby</t>
  </si>
  <si>
    <t>3604883</t>
  </si>
  <si>
    <t>45739927</t>
  </si>
  <si>
    <t>Auxilium, n. o.</t>
  </si>
  <si>
    <t>Jozefa Martinčeka 108/50, 01303 Varín</t>
  </si>
  <si>
    <t>8465584</t>
  </si>
  <si>
    <t>Hrnčiarska 2087/43, 01303 Varín</t>
  </si>
  <si>
    <t>5034182</t>
  </si>
  <si>
    <t>37983725</t>
  </si>
  <si>
    <t>BENETRIX, n.o.</t>
  </si>
  <si>
    <t>Priehradná 10914/9A, 03861 Martin</t>
  </si>
  <si>
    <t>5450274</t>
  </si>
  <si>
    <t>4539730</t>
  </si>
  <si>
    <t>45740941</t>
  </si>
  <si>
    <t>biely orgován, n. o.</t>
  </si>
  <si>
    <t>Oščadnica 2025, 02301 Oščadnica</t>
  </si>
  <si>
    <t>9557141</t>
  </si>
  <si>
    <t>37802348</t>
  </si>
  <si>
    <t>Bratská jednota baptistov, cirkevný zbor v Ružomberku</t>
  </si>
  <si>
    <t>Antona Bernoláka 1423/18, 03401 Ružomberok</t>
  </si>
  <si>
    <t>8117039</t>
  </si>
  <si>
    <t>37802763</t>
  </si>
  <si>
    <t>BRIEŽDENIE</t>
  </si>
  <si>
    <t>6190607</t>
  </si>
  <si>
    <t>Gymnaziálna 375/2A, 03843 Kláštor pod Znievom</t>
  </si>
  <si>
    <t>1319090</t>
  </si>
  <si>
    <t>00647799</t>
  </si>
  <si>
    <t>Centrum sociálnych služieb ANIMA</t>
  </si>
  <si>
    <t>Jefremovská 634, 03104 Liptovský Mikuláš</t>
  </si>
  <si>
    <t>1735198</t>
  </si>
  <si>
    <t>3726481</t>
  </si>
  <si>
    <t>2883492</t>
  </si>
  <si>
    <t>Nábrežie Dr. Aurela Stodolu 1177/82, 03101 Liptovský Mikuláš</t>
  </si>
  <si>
    <t>4604595</t>
  </si>
  <si>
    <t>3164488</t>
  </si>
  <si>
    <t>8384531</t>
  </si>
  <si>
    <t>Palúčanská 214/25, 03101 Liptovský Mikuláš</t>
  </si>
  <si>
    <t>5020680</t>
  </si>
  <si>
    <t>2872682</t>
  </si>
  <si>
    <t>8508828</t>
  </si>
  <si>
    <t>1229936</t>
  </si>
  <si>
    <t>17060664</t>
  </si>
  <si>
    <t>Centrum sociálnych služieb Brezovec</t>
  </si>
  <si>
    <t>Martina Hattalu 2161/3, 02601 Dolný Kubín</t>
  </si>
  <si>
    <t>6449980</t>
  </si>
  <si>
    <t>6866077</t>
  </si>
  <si>
    <t>3086136</t>
  </si>
  <si>
    <t>4718066</t>
  </si>
  <si>
    <t>42348901</t>
  </si>
  <si>
    <t>Centrum sociálnych služieb EDEN</t>
  </si>
  <si>
    <t>Sady M. R. Štefánika 66/3, 03301 Liptovský Hrádok</t>
  </si>
  <si>
    <t>8014373</t>
  </si>
  <si>
    <t>3277967</t>
  </si>
  <si>
    <t>00632481</t>
  </si>
  <si>
    <t>Centrum sociálnych služieb Fantázia</t>
  </si>
  <si>
    <t>Horný Vadičov 54, 02345 Horný Vadičov</t>
  </si>
  <si>
    <t>6574265</t>
  </si>
  <si>
    <t>8914108</t>
  </si>
  <si>
    <t>Belanského 12/8, 02401 Kysucké Nové Mesto</t>
  </si>
  <si>
    <t>4515423</t>
  </si>
  <si>
    <t>7473995</t>
  </si>
  <si>
    <t>3046699</t>
  </si>
  <si>
    <t>8266738</t>
  </si>
  <si>
    <t>1606583</t>
  </si>
  <si>
    <t>4902889</t>
  </si>
  <si>
    <t>7242720</t>
  </si>
  <si>
    <t>9031370</t>
  </si>
  <si>
    <t>00647748</t>
  </si>
  <si>
    <t>Centrum sociálnych služieb HARMÓNIA</t>
  </si>
  <si>
    <t>Republiky 1045/22, 01001 Žilina</t>
  </si>
  <si>
    <t>2968335</t>
  </si>
  <si>
    <t>8188380</t>
  </si>
  <si>
    <t>7299467</t>
  </si>
  <si>
    <t>P.O.Hviezdoslava 720/56, 01001 Žilina</t>
  </si>
  <si>
    <t>1595770</t>
  </si>
  <si>
    <t>3316879</t>
  </si>
  <si>
    <t>8536922</t>
  </si>
  <si>
    <t>1944312</t>
  </si>
  <si>
    <t>31914039</t>
  </si>
  <si>
    <t>Centrum sociálnych služieb Horelica</t>
  </si>
  <si>
    <t>Horelica 107, 02201 Čadca</t>
  </si>
  <si>
    <t>4881268</t>
  </si>
  <si>
    <t>1101320</t>
  </si>
  <si>
    <t>2822423</t>
  </si>
  <si>
    <t>Horelica 18, 02201 Čadca</t>
  </si>
  <si>
    <t>8042475</t>
  </si>
  <si>
    <t>8458561</t>
  </si>
  <si>
    <t>1449877</t>
  </si>
  <si>
    <t>2327985</t>
  </si>
  <si>
    <t>00651443</t>
  </si>
  <si>
    <t>Banská 533/19, 03919 Turčianske Teplice</t>
  </si>
  <si>
    <t>7548028</t>
  </si>
  <si>
    <t>9887865</t>
  </si>
  <si>
    <t>4184176</t>
  </si>
  <si>
    <t>5151456</t>
  </si>
  <si>
    <t>00632511</t>
  </si>
  <si>
    <t>Centrum sociálnych služieb Kamence</t>
  </si>
  <si>
    <t>Štúrova 1210/61, 02404 Kysucké Nové Mesto</t>
  </si>
  <si>
    <t>1166184</t>
  </si>
  <si>
    <t>Litovelská 1218/17A, 02401 Kysucké Nové Mesto</t>
  </si>
  <si>
    <t>3157471</t>
  </si>
  <si>
    <t>3573560</t>
  </si>
  <si>
    <t>2133468</t>
  </si>
  <si>
    <t>7353508</t>
  </si>
  <si>
    <t>9693342</t>
  </si>
  <si>
    <t>00651435</t>
  </si>
  <si>
    <t>Centrum sociálnych služieb Ľadoveň</t>
  </si>
  <si>
    <t>J. Mazúra 5211/34, 03601 Martin</t>
  </si>
  <si>
    <t>5913403</t>
  </si>
  <si>
    <t>1155378</t>
  </si>
  <si>
    <t>4451674</t>
  </si>
  <si>
    <t>00647756</t>
  </si>
  <si>
    <t>Centrum sociálnych služieb Letokruhy</t>
  </si>
  <si>
    <t>Karpatská 3117/9, 01008 Žilina</t>
  </si>
  <si>
    <t>6791517</t>
  </si>
  <si>
    <t>8782800</t>
  </si>
  <si>
    <t>9198897</t>
  </si>
  <si>
    <t>5418950</t>
  </si>
  <si>
    <t>7758799</t>
  </si>
  <si>
    <t>Karpatská 3116/8, 01008 Žilina</t>
  </si>
  <si>
    <t>3978847</t>
  </si>
  <si>
    <t>Karpatská 3107/7, 01008 Žilina</t>
  </si>
  <si>
    <t>8839542</t>
  </si>
  <si>
    <t>Karpatská 3107/6, 01008 Žilina</t>
  </si>
  <si>
    <t>4440867</t>
  </si>
  <si>
    <t>6780704</t>
  </si>
  <si>
    <t>3000760</t>
  </si>
  <si>
    <t>5340597</t>
  </si>
  <si>
    <t>1560651</t>
  </si>
  <si>
    <t>3968035</t>
  </si>
  <si>
    <t>8828731</t>
  </si>
  <si>
    <t>17066735</t>
  </si>
  <si>
    <t>Centrum sociálnych služieb LÚČ</t>
  </si>
  <si>
    <t>Hlboká cesta 1635/7, 01001 Žilina</t>
  </si>
  <si>
    <t>3125042</t>
  </si>
  <si>
    <t>5464889</t>
  </si>
  <si>
    <t>1684944</t>
  </si>
  <si>
    <t>6702347</t>
  </si>
  <si>
    <t>Hrabové 204, 01401 Bytča</t>
  </si>
  <si>
    <t>9042187</t>
  </si>
  <si>
    <t>5262244</t>
  </si>
  <si>
    <t>5810734</t>
  </si>
  <si>
    <t>2030793</t>
  </si>
  <si>
    <t>2446885</t>
  </si>
  <si>
    <t>42072310</t>
  </si>
  <si>
    <t>Centrum sociálnych služieb Námestovo</t>
  </si>
  <si>
    <t>Komenského 512/6, 02901 Námestovo</t>
  </si>
  <si>
    <t>1006787</t>
  </si>
  <si>
    <t>6226823</t>
  </si>
  <si>
    <t>Bernolákova 390/14, 02901 Námestovo</t>
  </si>
  <si>
    <t>9388039</t>
  </si>
  <si>
    <t>00632783</t>
  </si>
  <si>
    <t>Centrum sociálnych služieb ORAVA</t>
  </si>
  <si>
    <t>Medvedzie 136, 02744 Tvrdošín</t>
  </si>
  <si>
    <t>2727885</t>
  </si>
  <si>
    <t>7947930</t>
  </si>
  <si>
    <t>SNP 522/30, 02744 Tvrdošín</t>
  </si>
  <si>
    <t>3876189</t>
  </si>
  <si>
    <t>6216011</t>
  </si>
  <si>
    <t>9512327</t>
  </si>
  <si>
    <t>2852161</t>
  </si>
  <si>
    <t>00632520</t>
  </si>
  <si>
    <t>Centrum sociálnych služieb PARK</t>
  </si>
  <si>
    <t>Hviezdoslavova 918, 02201 Čadca</t>
  </si>
  <si>
    <t>8072214</t>
  </si>
  <si>
    <t>Vysoká nad Kysucou 287, 02355 Vysoká nad Kysucou</t>
  </si>
  <si>
    <t>1412065</t>
  </si>
  <si>
    <t>6013370</t>
  </si>
  <si>
    <t>5170389</t>
  </si>
  <si>
    <t>9433968</t>
  </si>
  <si>
    <t>8061405</t>
  </si>
  <si>
    <t>8477490</t>
  </si>
  <si>
    <t>00622214</t>
  </si>
  <si>
    <t>Centrum sociálnych služieb PRAMEŇ</t>
  </si>
  <si>
    <t>Matúškova 1631, 02601 Dolný Kubín</t>
  </si>
  <si>
    <t>8939518</t>
  </si>
  <si>
    <t>5159574</t>
  </si>
  <si>
    <t>5575669</t>
  </si>
  <si>
    <t>Záskalická 907/7, 02601 Dolný Kubín</t>
  </si>
  <si>
    <t>7566955</t>
  </si>
  <si>
    <t>4203107</t>
  </si>
  <si>
    <t>6542943</t>
  </si>
  <si>
    <t>00632473</t>
  </si>
  <si>
    <t>Centrum sociálnych služieb Slniečko</t>
  </si>
  <si>
    <t>Oščadnica 1464, 02301 Oščadnica</t>
  </si>
  <si>
    <t>3997777</t>
  </si>
  <si>
    <t>8328900</t>
  </si>
  <si>
    <t>4548963</t>
  </si>
  <si>
    <t>00647675</t>
  </si>
  <si>
    <t>Centrum sociálnych služieb STRANÍK</t>
  </si>
  <si>
    <t>Na Straník 335/24, 01003 Žilina</t>
  </si>
  <si>
    <t>8126268</t>
  </si>
  <si>
    <t>Kultúrna 41/29, 01003 Žilina</t>
  </si>
  <si>
    <t>4346327</t>
  </si>
  <si>
    <t>4762419</t>
  </si>
  <si>
    <t>6753708</t>
  </si>
  <si>
    <t>00632830</t>
  </si>
  <si>
    <t>Novoť 976, 02955 Novoť</t>
  </si>
  <si>
    <t>2614403</t>
  </si>
  <si>
    <t>5910714</t>
  </si>
  <si>
    <t>8250547</t>
  </si>
  <si>
    <t>3851878</t>
  </si>
  <si>
    <t>6191718</t>
  </si>
  <si>
    <t>9488019</t>
  </si>
  <si>
    <t>4751604</t>
  </si>
  <si>
    <t>8047907</t>
  </si>
  <si>
    <t>3908616</t>
  </si>
  <si>
    <t>9128669</t>
  </si>
  <si>
    <t>4459798</t>
  </si>
  <si>
    <t>00647683</t>
  </si>
  <si>
    <t>Centrum sociálnych služieb TAU</t>
  </si>
  <si>
    <t>Turie 296, 01312 Turie</t>
  </si>
  <si>
    <t>4875886</t>
  </si>
  <si>
    <t>9477202</t>
  </si>
  <si>
    <t>9893290</t>
  </si>
  <si>
    <t>6113356</t>
  </si>
  <si>
    <t>5821547</t>
  </si>
  <si>
    <t>4381449</t>
  </si>
  <si>
    <t>5618903</t>
  </si>
  <si>
    <t>00623521</t>
  </si>
  <si>
    <t>Centrum sociálnych služieb Terchová</t>
  </si>
  <si>
    <t>Andreja Hlinku 234/8, 01306 Terchová</t>
  </si>
  <si>
    <t>4729989</t>
  </si>
  <si>
    <t>Havrania 35, 02705 Zázrivá</t>
  </si>
  <si>
    <t>2187504</t>
  </si>
  <si>
    <t>3357372</t>
  </si>
  <si>
    <t>6518583</t>
  </si>
  <si>
    <t>6934674</t>
  </si>
  <si>
    <t>3154738</t>
  </si>
  <si>
    <t>00632848</t>
  </si>
  <si>
    <t>Centrum sociálnych služieb Zákamenné</t>
  </si>
  <si>
    <t>Ulica Vyšný koniec 559/55, 02956 Zákamenné</t>
  </si>
  <si>
    <t>2265810</t>
  </si>
  <si>
    <t>Oravská Lesná 296, 02957 Oravská Lesná</t>
  </si>
  <si>
    <t>7485863</t>
  </si>
  <si>
    <t>7901956</t>
  </si>
  <si>
    <t>4122014</t>
  </si>
  <si>
    <t>8363977</t>
  </si>
  <si>
    <t>Hlavná 118/3, 02943 Zubrohlava</t>
  </si>
  <si>
    <t>4584039</t>
  </si>
  <si>
    <t>1220180</t>
  </si>
  <si>
    <t>5551301</t>
  </si>
  <si>
    <t>00632503</t>
  </si>
  <si>
    <t>Centrum sociálnych služieb Žarec</t>
  </si>
  <si>
    <t>M. R. Štefánika 2533/13, 02201 Čadca</t>
  </si>
  <si>
    <t>5967393</t>
  </si>
  <si>
    <t>Čierne 156, 02313 Čierne</t>
  </si>
  <si>
    <t>2187455</t>
  </si>
  <si>
    <t>6429411</t>
  </si>
  <si>
    <t>2649478</t>
  </si>
  <si>
    <t>1625466</t>
  </si>
  <si>
    <t>3616759</t>
  </si>
  <si>
    <t>4032847</t>
  </si>
  <si>
    <t>1131013</t>
  </si>
  <si>
    <t>45744009</t>
  </si>
  <si>
    <t>V. P. Tótha 56/4, 03601 Martin</t>
  </si>
  <si>
    <t>3122305</t>
  </si>
  <si>
    <t>Saleziánska 2807/4, 01077 Žilina</t>
  </si>
  <si>
    <t>5537800</t>
  </si>
  <si>
    <t>37907191</t>
  </si>
  <si>
    <t>Detská komunita</t>
  </si>
  <si>
    <t>Do Stošky 232/10, 01004 Žilina</t>
  </si>
  <si>
    <t>1398513</t>
  </si>
  <si>
    <t>Ambra Pietra 2656/13, 01001 Žilina</t>
  </si>
  <si>
    <t>9306945</t>
  </si>
  <si>
    <t>54189781</t>
  </si>
  <si>
    <t>Diana Čendulová JASLE OLINKA</t>
  </si>
  <si>
    <t>Liptovské Beharovce 16, 03221 Liptovské Beharovce</t>
  </si>
  <si>
    <t>4538105</t>
  </si>
  <si>
    <t>42065895</t>
  </si>
  <si>
    <t>Diecézna charita Žilina</t>
  </si>
  <si>
    <t>Kukučínova 1987/4, 02201 Čadca</t>
  </si>
  <si>
    <t>7834406</t>
  </si>
  <si>
    <t>1241797</t>
  </si>
  <si>
    <t>Kollárova 4275/24, 03601 Martin</t>
  </si>
  <si>
    <t>8599046</t>
  </si>
  <si>
    <t>Framborská 294/6, 01001 Žilina</t>
  </si>
  <si>
    <t>4819109</t>
  </si>
  <si>
    <t>5367592</t>
  </si>
  <si>
    <t>2003748</t>
  </si>
  <si>
    <t>7223795</t>
  </si>
  <si>
    <t>9563633</t>
  </si>
  <si>
    <t>5164953</t>
  </si>
  <si>
    <t>5581042</t>
  </si>
  <si>
    <t>1801103</t>
  </si>
  <si>
    <t>6661797</t>
  </si>
  <si>
    <t>9947293</t>
  </si>
  <si>
    <t>3287136</t>
  </si>
  <si>
    <t>Bratislavská 423/27, 01001 Žilina</t>
  </si>
  <si>
    <t>5278434</t>
  </si>
  <si>
    <t>5694524</t>
  </si>
  <si>
    <t>1914573</t>
  </si>
  <si>
    <t>5075780</t>
  </si>
  <si>
    <t>5491886</t>
  </si>
  <si>
    <t>42066387</t>
  </si>
  <si>
    <t>DOBRÝ PASTIER - KLÁŠTOR POD ZNIEVOM, o.z.</t>
  </si>
  <si>
    <t>Gymnaziálna 162/4, 03843 Kláštor pod Znievom</t>
  </si>
  <si>
    <t>7483172</t>
  </si>
  <si>
    <t>Vrícko 30, 03831 Vrícko</t>
  </si>
  <si>
    <t>8563921</t>
  </si>
  <si>
    <t>8980012</t>
  </si>
  <si>
    <t>5200072</t>
  </si>
  <si>
    <t>M. Čulena 199/16, 03843 Kláštor pod Znievom</t>
  </si>
  <si>
    <t>7539901</t>
  </si>
  <si>
    <t>3141232</t>
  </si>
  <si>
    <t>Námestie SNP 4/7, 97213 Nitrianske Pravno</t>
  </si>
  <si>
    <t>3557325</t>
  </si>
  <si>
    <t>8777378</t>
  </si>
  <si>
    <t>Vrícko 186, 03831 Vrícko</t>
  </si>
  <si>
    <t>3554636</t>
  </si>
  <si>
    <t>Borcová 55, 03844 Borcová</t>
  </si>
  <si>
    <t>8774682</t>
  </si>
  <si>
    <t>Vrícko 278, 03831 Vrícko</t>
  </si>
  <si>
    <t>2114537</t>
  </si>
  <si>
    <t>Bzovík 240, 96241 Bzovík</t>
  </si>
  <si>
    <t>6445654</t>
  </si>
  <si>
    <t>Bzovík 241, 96241 Bzovík</t>
  </si>
  <si>
    <t>9741969</t>
  </si>
  <si>
    <t>Vrícko 297, 03831 Vrícko</t>
  </si>
  <si>
    <t>5951211</t>
  </si>
  <si>
    <t>45736731</t>
  </si>
  <si>
    <t>Domov pomocnej ruky, n. o.</t>
  </si>
  <si>
    <t>Na Bárek 686/9, 01001 Žilina</t>
  </si>
  <si>
    <t>2587363</t>
  </si>
  <si>
    <t>7807408</t>
  </si>
  <si>
    <t>Mincova 581/5, 03105 Liptovský Mikuláš</t>
  </si>
  <si>
    <t>5748560</t>
  </si>
  <si>
    <t>00647764</t>
  </si>
  <si>
    <t>Domov sociálnych služieb a špecializované zariadenie Lipovský Hrádok</t>
  </si>
  <si>
    <t>Pod lipami 105/16, 03301 Liptovský Hrádok</t>
  </si>
  <si>
    <t>8685518</t>
  </si>
  <si>
    <t>4905575</t>
  </si>
  <si>
    <t>Smrečany 52, 03205 Smrečany</t>
  </si>
  <si>
    <t>7245417</t>
  </si>
  <si>
    <t>9652796</t>
  </si>
  <si>
    <t>30225591</t>
  </si>
  <si>
    <t>Domov sociálnych služieb Méta</t>
  </si>
  <si>
    <t>J. Palkoviča 4010/1, 03601 Martin</t>
  </si>
  <si>
    <t>5872850</t>
  </si>
  <si>
    <t>5670217</t>
  </si>
  <si>
    <t>Pod Kanálom 5/6, 03861 Lipovec (Martin)</t>
  </si>
  <si>
    <t>3319567</t>
  </si>
  <si>
    <t>8539613</t>
  </si>
  <si>
    <t>A. Medňanského 2402/48, 03861 Martin</t>
  </si>
  <si>
    <t>4286846</t>
  </si>
  <si>
    <t>Ing. Kožucha 1158/7, 03852 Sučany</t>
  </si>
  <si>
    <t>2914233</t>
  </si>
  <si>
    <t>Pod Kanálom 46/5, 03861 Lipovec (Martin)</t>
  </si>
  <si>
    <t>3262772</t>
  </si>
  <si>
    <t>00647691</t>
  </si>
  <si>
    <t>Centrum sociálnych služieb SYNNÓMIA</t>
  </si>
  <si>
    <t>Sv. Gorazda 2978/3, 01008 Žilina</t>
  </si>
  <si>
    <t>7437196</t>
  </si>
  <si>
    <t>Moyzesova 912/27, 01001 Žilina</t>
  </si>
  <si>
    <t>1328221</t>
  </si>
  <si>
    <t>Sv. Gorazda 2977/2, 01008 Žilina</t>
  </si>
  <si>
    <t>2825068</t>
  </si>
  <si>
    <t>5986279</t>
  </si>
  <si>
    <t>9766210</t>
  </si>
  <si>
    <t>1665956</t>
  </si>
  <si>
    <t>6886007</t>
  </si>
  <si>
    <t>17066034</t>
  </si>
  <si>
    <t>Domov vďaky</t>
  </si>
  <si>
    <t>Námestie Andreja Škrábika 38/3, 01501 Rajec</t>
  </si>
  <si>
    <t>5154095</t>
  </si>
  <si>
    <t>6807659</t>
  </si>
  <si>
    <t>3027701</t>
  </si>
  <si>
    <t>6861694</t>
  </si>
  <si>
    <t>42167787</t>
  </si>
  <si>
    <t>Dom sv. Alžbety Zákopčie, n.o.</t>
  </si>
  <si>
    <t>Zákopčie Stred 827, 02311 Zákopčie</t>
  </si>
  <si>
    <t>5837685</t>
  </si>
  <si>
    <t>Hlavice 542, 02322 Klokočov (Čadca)</t>
  </si>
  <si>
    <t>2057742</t>
  </si>
  <si>
    <t>36149730</t>
  </si>
  <si>
    <t>Dom Sv. Martina, n.o.</t>
  </si>
  <si>
    <t>Priehradka 692/6, 03601 Martin</t>
  </si>
  <si>
    <t>2935853</t>
  </si>
  <si>
    <t>3487036</t>
  </si>
  <si>
    <t>3903131</t>
  </si>
  <si>
    <t>36138231</t>
  </si>
  <si>
    <t>Elena Chmarová</t>
  </si>
  <si>
    <t>Okružná 2057/16, 02601 Dolný Kubín</t>
  </si>
  <si>
    <t>9739223</t>
  </si>
  <si>
    <t>50490281</t>
  </si>
  <si>
    <t>Hrnček var- Materské centrum</t>
  </si>
  <si>
    <t>Slovenských Dobrovoľníkov 1100/5, 02201 Čadca</t>
  </si>
  <si>
    <t>3878824</t>
  </si>
  <si>
    <t>40454568</t>
  </si>
  <si>
    <t>Ing. Michal Stupka – M&amp;S</t>
  </si>
  <si>
    <t>J. D. Matejovie 544/17, 03301 Liptovský Hrádok</t>
  </si>
  <si>
    <t>5308113</t>
  </si>
  <si>
    <t>50708694</t>
  </si>
  <si>
    <t>Inštitút pre sociálny rozvoj a ďalšie vzdelávanie</t>
  </si>
  <si>
    <t>Vyšnokubínska 158/94, 02601 Vyšný Kubín</t>
  </si>
  <si>
    <t>5724203</t>
  </si>
  <si>
    <t>Sedliacka Dubová 31, 02755 Sedliacka Dubová</t>
  </si>
  <si>
    <t>4754240</t>
  </si>
  <si>
    <t>50489976</t>
  </si>
  <si>
    <t>Jana Chovaňáková</t>
  </si>
  <si>
    <t>Kukučinova 486/3, 02401 Kysucké Nové Mesto</t>
  </si>
  <si>
    <t>6183539</t>
  </si>
  <si>
    <t>43566898</t>
  </si>
  <si>
    <t>Jana Semanová</t>
  </si>
  <si>
    <t>Šoltésovej 301/7, 03401 Ružomberok</t>
  </si>
  <si>
    <t>9479840</t>
  </si>
  <si>
    <t>51746646</t>
  </si>
  <si>
    <t>Jana Zrnčíková - SRDIEČKO</t>
  </si>
  <si>
    <t>Na Ožnici 3237/13, 02601 Dolný Kubín</t>
  </si>
  <si>
    <t>8665636</t>
  </si>
  <si>
    <t>42350441</t>
  </si>
  <si>
    <t>JEKH DROM</t>
  </si>
  <si>
    <t>Fodorová 760, 03261 Važec</t>
  </si>
  <si>
    <t>4885697</t>
  </si>
  <si>
    <t>42219973</t>
  </si>
  <si>
    <t>JESIENKA - zariadenie pre seniorov a denný stacionár</t>
  </si>
  <si>
    <t>Treskoňova 813/4, 01401 Bytča</t>
  </si>
  <si>
    <t>3242946</t>
  </si>
  <si>
    <t>1870381</t>
  </si>
  <si>
    <t>1297589</t>
  </si>
  <si>
    <t>37801848</t>
  </si>
  <si>
    <t>Konzultačné a informačné centrum EDUKOS</t>
  </si>
  <si>
    <t>J. Ťatliaka 2051/8, 02601 Dolný Kubín</t>
  </si>
  <si>
    <t>4785711</t>
  </si>
  <si>
    <t>42346452</t>
  </si>
  <si>
    <t>Krajské centrum nepočujúcich ANEPS Žilina</t>
  </si>
  <si>
    <t>3761706</t>
  </si>
  <si>
    <t>8363015</t>
  </si>
  <si>
    <t>3613118</t>
  </si>
  <si>
    <t>45741131</t>
  </si>
  <si>
    <t>LÁSKA VIERA NÁDEJ n. o.</t>
  </si>
  <si>
    <t>Somolického 759/7, 03901 Turčianske Teplice</t>
  </si>
  <si>
    <t>7190415</t>
  </si>
  <si>
    <t>00647781</t>
  </si>
  <si>
    <t>LIKAVA - centrum sociálnych služieb</t>
  </si>
  <si>
    <t>Likavka 9, 03495 Likavka</t>
  </si>
  <si>
    <t>4907313</t>
  </si>
  <si>
    <t>3534750</t>
  </si>
  <si>
    <t>5874588</t>
  </si>
  <si>
    <t>3656344</t>
  </si>
  <si>
    <t>40302351</t>
  </si>
  <si>
    <t>Ľubomíra Bieliková</t>
  </si>
  <si>
    <t>Priehradka 694/3, 03601 Martin</t>
  </si>
  <si>
    <t>9335728</t>
  </si>
  <si>
    <t>51881543</t>
  </si>
  <si>
    <t>Mária Iváková - VČIELKA</t>
  </si>
  <si>
    <t>Antona Bernoláka 1411/29, 03401 Ružomberok</t>
  </si>
  <si>
    <t>3126780</t>
  </si>
  <si>
    <t>45732990</t>
  </si>
  <si>
    <t>MEDIK - M, n. o.</t>
  </si>
  <si>
    <t>Východná 4017/22, 03601 Martin</t>
  </si>
  <si>
    <t>6287994</t>
  </si>
  <si>
    <t>Východná 4016/20, 03601 Martin</t>
  </si>
  <si>
    <t>6704085</t>
  </si>
  <si>
    <t>8492730</t>
  </si>
  <si>
    <t>5680011</t>
  </si>
  <si>
    <t>4588456</t>
  </si>
  <si>
    <t>00314463</t>
  </si>
  <si>
    <t>Mesto Dolný Kubín</t>
  </si>
  <si>
    <t>Obrancov mieru 1769/2, 02601 Dolný Kubín</t>
  </si>
  <si>
    <t>3745461</t>
  </si>
  <si>
    <t>M. R. Štefánika 1850/50, 02601 Dolný Kubín</t>
  </si>
  <si>
    <t>8965519</t>
  </si>
  <si>
    <t>Obrancov mieru 1778/7, 02601 Dolný Kubín</t>
  </si>
  <si>
    <t>8076593</t>
  </si>
  <si>
    <t>2372905</t>
  </si>
  <si>
    <t>1810900</t>
  </si>
  <si>
    <t>00314072</t>
  </si>
  <si>
    <t>Mesto Krásno nad Kysucou</t>
  </si>
  <si>
    <t>Krásno nad Kysucou 664, 02302 Krásno nad Kysucou</t>
  </si>
  <si>
    <t>7030951</t>
  </si>
  <si>
    <t>00314099</t>
  </si>
  <si>
    <t>Mesto Kysucké Nové Mesto</t>
  </si>
  <si>
    <t>Štúrova 3165/14, 02404 Kysucké Nové Mesto</t>
  </si>
  <si>
    <t>9438340</t>
  </si>
  <si>
    <t>Clementisova 616/1, 02401 Kysucké Nové Mesto</t>
  </si>
  <si>
    <t>2159450</t>
  </si>
  <si>
    <t>Nábrežná 845/17, 02401 Kysucké Nové Mesto</t>
  </si>
  <si>
    <t>7379501</t>
  </si>
  <si>
    <t>Dolinský potok 1114/28, 02401 Kysucké Nové Mesto</t>
  </si>
  <si>
    <t>7795591</t>
  </si>
  <si>
    <t>Belanského 75/67, 02401 Kysucké Nové Mesto</t>
  </si>
  <si>
    <t>8943896</t>
  </si>
  <si>
    <t>00315524</t>
  </si>
  <si>
    <t>Mesto Liptovský Mikuláš</t>
  </si>
  <si>
    <t>Športová 1190/4, 03101 Liptovský Mikuláš</t>
  </si>
  <si>
    <t>4207482</t>
  </si>
  <si>
    <t>7503782</t>
  </si>
  <si>
    <t>9843624</t>
  </si>
  <si>
    <t>Štefánikova 1509/6, 03105 Liptovský Mikuláš</t>
  </si>
  <si>
    <t>9224882</t>
  </si>
  <si>
    <t>Okoličianska 758/6, 03104 Liptovský Mikuláš</t>
  </si>
  <si>
    <t>9640988</t>
  </si>
  <si>
    <t>Iľanovská 54/53, 03101 Liptovský Mikuláš</t>
  </si>
  <si>
    <t>5861031</t>
  </si>
  <si>
    <t>Bodická 67/44, 03101 Liptovský Mikuláš</t>
  </si>
  <si>
    <t>9638297</t>
  </si>
  <si>
    <t>Vajanského 1066/11, 03101 Liptovský Mikuláš</t>
  </si>
  <si>
    <t>2629591</t>
  </si>
  <si>
    <t>Demänovská cesta 145/10, 03101 Liptovský Mikuláš</t>
  </si>
  <si>
    <t>3045680</t>
  </si>
  <si>
    <t>Na kút 74/2, 03101 Liptovský Mikuláš</t>
  </si>
  <si>
    <t>8265737</t>
  </si>
  <si>
    <t>Palúčanská 350/24, 03101 Liptovský Mikuláš</t>
  </si>
  <si>
    <t>1605576</t>
  </si>
  <si>
    <t>Ružičkova 97/14, 03105 Liptovský Mikuláš</t>
  </si>
  <si>
    <t>6825621</t>
  </si>
  <si>
    <t>Komenského 1982/2, 03101 Liptovský Mikuláš</t>
  </si>
  <si>
    <t>3923790</t>
  </si>
  <si>
    <t>Komenského 2128/15A, 03101 Liptovský Mikuláš</t>
  </si>
  <si>
    <t>3034871</t>
  </si>
  <si>
    <t>Športová 4749/5, 03101 Liptovský Mikuláš</t>
  </si>
  <si>
    <t>8671010</t>
  </si>
  <si>
    <t>00316792</t>
  </si>
  <si>
    <t>Mesto Martin</t>
  </si>
  <si>
    <t>Na Kameni 6149/2, 03601 Martin</t>
  </si>
  <si>
    <t>4272349</t>
  </si>
  <si>
    <t>6612171</t>
  </si>
  <si>
    <t>I. kolónia 2162/12, 03861 Martin</t>
  </si>
  <si>
    <t>9908477</t>
  </si>
  <si>
    <t>2540429</t>
  </si>
  <si>
    <t>Záturčianska 1806/4, 03601 Martin</t>
  </si>
  <si>
    <t>7760470</t>
  </si>
  <si>
    <t>8176561</t>
  </si>
  <si>
    <t>Škultétyho 4692/15, 03601 Martin</t>
  </si>
  <si>
    <t>3777896</t>
  </si>
  <si>
    <t>6185272</t>
  </si>
  <si>
    <t>1843335</t>
  </si>
  <si>
    <t>Martin 11195, 03601 Martin</t>
  </si>
  <si>
    <t>9403225</t>
  </si>
  <si>
    <t>Pri zbrojnici 917/1, 03601 Martin</t>
  </si>
  <si>
    <t>7828025</t>
  </si>
  <si>
    <t>00321591</t>
  </si>
  <si>
    <t>Mesto Rajecké Teplice</t>
  </si>
  <si>
    <t>Pionierska 536/10, 01313 Rajecké Teplice</t>
  </si>
  <si>
    <t>6452772</t>
  </si>
  <si>
    <t>00315737</t>
  </si>
  <si>
    <t>Mesto Ružomberok</t>
  </si>
  <si>
    <t>Scota Viatora 1486/12, 03401 Ružomberok</t>
  </si>
  <si>
    <t>3572567</t>
  </si>
  <si>
    <t>Za dráhou 477/19, 03401 Ružomberok</t>
  </si>
  <si>
    <t>8433259</t>
  </si>
  <si>
    <t>Sládkovičova 2038/10, 03401 Ružomberok</t>
  </si>
  <si>
    <t>3078115</t>
  </si>
  <si>
    <t>00317004</t>
  </si>
  <si>
    <t>Mesto Turčianske Teplice</t>
  </si>
  <si>
    <t>SNP 1/81, 03901 Turčianske Teplice</t>
  </si>
  <si>
    <t>5417940</t>
  </si>
  <si>
    <t>SNP 2080/204, 03901 Turčianske Teplice</t>
  </si>
  <si>
    <t>9176271</t>
  </si>
  <si>
    <t>00314331</t>
  </si>
  <si>
    <t>Mesto Turzovka</t>
  </si>
  <si>
    <t>Turzovka-Stred 179, 02354 Turzovka</t>
  </si>
  <si>
    <t>9592361</t>
  </si>
  <si>
    <t>Vyšný Koniec 207, 02354 Turzovka</t>
  </si>
  <si>
    <t>4923500</t>
  </si>
  <si>
    <t>Turzovka-Stred 305, 02354 Turzovka</t>
  </si>
  <si>
    <t>4720864</t>
  </si>
  <si>
    <t>00314901</t>
  </si>
  <si>
    <t>Mesto Tvrdošín</t>
  </si>
  <si>
    <t>Medvedzie 155, 02744 Tvrdošín</t>
  </si>
  <si>
    <t>3877863</t>
  </si>
  <si>
    <t>00647209</t>
  </si>
  <si>
    <t>Mesto Vrútky</t>
  </si>
  <si>
    <t>M.R.Štefánika 3335/1, 03861 Vrútky</t>
  </si>
  <si>
    <t>8208990</t>
  </si>
  <si>
    <t>K. Kalocsaya 3211/12, 03861 Vrútky</t>
  </si>
  <si>
    <t>2505309</t>
  </si>
  <si>
    <t>Kafendova 3363/4, 03861 Vrútky</t>
  </si>
  <si>
    <t>4226416</t>
  </si>
  <si>
    <t>00321796</t>
  </si>
  <si>
    <t>Mesto Žilina</t>
  </si>
  <si>
    <t>Borová 8110/45, 01007 Žilina</t>
  </si>
  <si>
    <t>9446466</t>
  </si>
  <si>
    <t>Borová 8110/43, 01007 Žilina</t>
  </si>
  <si>
    <t>6082613</t>
  </si>
  <si>
    <t>Andreja Kmeťa 306/38, 01001 Žilina</t>
  </si>
  <si>
    <t>9859863</t>
  </si>
  <si>
    <t>Dedinská 1/1, 01001 Žilina</t>
  </si>
  <si>
    <t>6079924</t>
  </si>
  <si>
    <t>Námestie J. Borodáča 1138/1, 01008 Žilina</t>
  </si>
  <si>
    <t>5190997</t>
  </si>
  <si>
    <t>Lichardova 44/19, 01001 Žilina</t>
  </si>
  <si>
    <t>8487306</t>
  </si>
  <si>
    <t>6428463</t>
  </si>
  <si>
    <t>6844556</t>
  </si>
  <si>
    <t>Dlhá 1/1, 01009 Žilina</t>
  </si>
  <si>
    <t>4696558</t>
  </si>
  <si>
    <t>Bratislavská 8612/38A, 01001 Žilina</t>
  </si>
  <si>
    <t>6552743</t>
  </si>
  <si>
    <t>Ovocinárska 227/33, 01001 Žilina</t>
  </si>
  <si>
    <t>8273851</t>
  </si>
  <si>
    <t>Puškinova 2189/14, 01001 Žilina</t>
  </si>
  <si>
    <t>2570168</t>
  </si>
  <si>
    <t>Veľká okružná 2132/82, 01001 Žilina</t>
  </si>
  <si>
    <t>4910006</t>
  </si>
  <si>
    <t>Korzo 8435/35, 01015 Žilina</t>
  </si>
  <si>
    <t>6901296</t>
  </si>
  <si>
    <t>50598376</t>
  </si>
  <si>
    <t>Mgr. Andrea Bednárová</t>
  </si>
  <si>
    <t>Námestie SR 26, 01401 Bytča</t>
  </si>
  <si>
    <t>2761991</t>
  </si>
  <si>
    <t>50375784</t>
  </si>
  <si>
    <t>Mgr. Katarína Surovčíková</t>
  </si>
  <si>
    <t>Hattalova 49/15, 02801 Trstená</t>
  </si>
  <si>
    <t>6058308</t>
  </si>
  <si>
    <t>51037645</t>
  </si>
  <si>
    <t>Montessori jasličky n. o.</t>
  </si>
  <si>
    <t>Čutkovská 8108/7, 03406 Ružomberok</t>
  </si>
  <si>
    <t>8398135</t>
  </si>
  <si>
    <t>42222231</t>
  </si>
  <si>
    <t>Motýlik DK</t>
  </si>
  <si>
    <t>Na Sihoti 1168/10, 02601 Dolný Kubín</t>
  </si>
  <si>
    <t>8195499</t>
  </si>
  <si>
    <t>36138665</t>
  </si>
  <si>
    <t>Náruč - Pomoc deťom v kríze</t>
  </si>
  <si>
    <t>Mariánske námestie 190/15, 01001 Žilina</t>
  </si>
  <si>
    <t>3526631</t>
  </si>
  <si>
    <t>Potočná 2836/1B, 02201 Čadca</t>
  </si>
  <si>
    <t>3167271</t>
  </si>
  <si>
    <t>42351669</t>
  </si>
  <si>
    <t>Občianske združenie Dom nádeje</t>
  </si>
  <si>
    <t>P. O. Hviezdoslava 85/21, 03601 Martin</t>
  </si>
  <si>
    <t>2591731</t>
  </si>
  <si>
    <t>00314501</t>
  </si>
  <si>
    <t>Obec Hruštín</t>
  </si>
  <si>
    <t>Dolný koniec 826/45, 02952 Hruštín</t>
  </si>
  <si>
    <t>6055564</t>
  </si>
  <si>
    <t>00315401</t>
  </si>
  <si>
    <t>Obec Liptovská Osada</t>
  </si>
  <si>
    <t>Liptovská Osada 306, 03473 Liptovská Osada</t>
  </si>
  <si>
    <t>2275617</t>
  </si>
  <si>
    <t>2691717</t>
  </si>
  <si>
    <t>4747854</t>
  </si>
  <si>
    <t>00314129</t>
  </si>
  <si>
    <t>Obec Makov</t>
  </si>
  <si>
    <t>Makov 62, 02356 Makov</t>
  </si>
  <si>
    <t>8325151</t>
  </si>
  <si>
    <t>Makov 122, 02356 Makov</t>
  </si>
  <si>
    <t>5738641</t>
  </si>
  <si>
    <t>6311441</t>
  </si>
  <si>
    <t>00314137</t>
  </si>
  <si>
    <t>Obec Nesluša</t>
  </si>
  <si>
    <t>Nesluša 382, 02341 Nesluša</t>
  </si>
  <si>
    <t>8494570</t>
  </si>
  <si>
    <t>00314722</t>
  </si>
  <si>
    <t>Obec Oravská Lesná</t>
  </si>
  <si>
    <t>Oravská Lesná 308, 02957 Oravská Lesná</t>
  </si>
  <si>
    <t>1404823</t>
  </si>
  <si>
    <t>00321541</t>
  </si>
  <si>
    <t>Obec Petrovice</t>
  </si>
  <si>
    <t>Petrovice 74, 01353 Petrovice</t>
  </si>
  <si>
    <t>8314171</t>
  </si>
  <si>
    <t>00321567</t>
  </si>
  <si>
    <t>Obec Predmier</t>
  </si>
  <si>
    <t>Predmier 333, 01351 Predmier</t>
  </si>
  <si>
    <t>5501518</t>
  </si>
  <si>
    <t>8207232</t>
  </si>
  <si>
    <t>00314811</t>
  </si>
  <si>
    <t>Obec Pribiš</t>
  </si>
  <si>
    <t>Pribiš 139, 02741 Pribiš</t>
  </si>
  <si>
    <t>9797529</t>
  </si>
  <si>
    <t>00314234</t>
  </si>
  <si>
    <t>Obec Raková</t>
  </si>
  <si>
    <t>Raková 950, 02351 Raková</t>
  </si>
  <si>
    <t>3653437</t>
  </si>
  <si>
    <t>00316938</t>
  </si>
  <si>
    <t>Obec Sučany</t>
  </si>
  <si>
    <t>Hlavná 300/20, 03852 Sučany</t>
  </si>
  <si>
    <t>1019107</t>
  </si>
  <si>
    <t>00321672</t>
  </si>
  <si>
    <t>Obec Štiavnik</t>
  </si>
  <si>
    <t>Štiavnik 764, 01355 Štiavnik</t>
  </si>
  <si>
    <t>6239142</t>
  </si>
  <si>
    <t>5687964</t>
  </si>
  <si>
    <t>00648264</t>
  </si>
  <si>
    <t>Obec Teplička nad Váhom</t>
  </si>
  <si>
    <t>Za Kaštieľom 309/9, 01301 Teplička nad Váhom</t>
  </si>
  <si>
    <t>1908020</t>
  </si>
  <si>
    <t>8304478</t>
  </si>
  <si>
    <t>00314340</t>
  </si>
  <si>
    <t>Obec Vysoká nad Kysucou</t>
  </si>
  <si>
    <t>Vysoká nad Kysucou 286, 02355 Vysoká nad Kysucou</t>
  </si>
  <si>
    <t>1149874</t>
  </si>
  <si>
    <t>00315915</t>
  </si>
  <si>
    <t>Obec Závažná Poruba</t>
  </si>
  <si>
    <t>Kostolná 407/18, 03202 Závažná Poruba</t>
  </si>
  <si>
    <t>4446177</t>
  </si>
  <si>
    <t>2387338</t>
  </si>
  <si>
    <t>00314366</t>
  </si>
  <si>
    <t>Obec Zborov nad Bystricou</t>
  </si>
  <si>
    <t>Zborov nad Bystricou 201, 02303 Zborov nad Bystricou</t>
  </si>
  <si>
    <t>2803426</t>
  </si>
  <si>
    <t>1420067</t>
  </si>
  <si>
    <t>00317047</t>
  </si>
  <si>
    <t>Obec Žabokreky</t>
  </si>
  <si>
    <t>Žabokreky 53, 03840 Žabokreky</t>
  </si>
  <si>
    <t>2657521</t>
  </si>
  <si>
    <t>47813440</t>
  </si>
  <si>
    <t>PaedDr. Zuzana Turňová</t>
  </si>
  <si>
    <t>Konská 498, 01313 Konská (Žilina)</t>
  </si>
  <si>
    <t>3138477</t>
  </si>
  <si>
    <t>30192617</t>
  </si>
  <si>
    <t>PhDr. Michal Beňadik - Agentúra IN</t>
  </si>
  <si>
    <t>Hečkova 466/9, 03601 Martin</t>
  </si>
  <si>
    <t>3543756</t>
  </si>
  <si>
    <t>45735999</t>
  </si>
  <si>
    <t>Royal care, n.o.</t>
  </si>
  <si>
    <t>Žiarska 701/10, 03104 Liptovský Mikuláš</t>
  </si>
  <si>
    <t>2565663</t>
  </si>
  <si>
    <t>42168571</t>
  </si>
  <si>
    <t>SENION, n. o.</t>
  </si>
  <si>
    <t>Rudinka 142, 02331 Rudinka</t>
  </si>
  <si>
    <t>4973055</t>
  </si>
  <si>
    <t>45732663</t>
  </si>
  <si>
    <t>Senior Martin n. o.</t>
  </si>
  <si>
    <t>A. Pietra 406/42, 03601 Martin</t>
  </si>
  <si>
    <t>1193111</t>
  </si>
  <si>
    <t>2430570</t>
  </si>
  <si>
    <t>4770411</t>
  </si>
  <si>
    <t>50022377</t>
  </si>
  <si>
    <t>Senior Trend, n. o.</t>
  </si>
  <si>
    <t>Námestie Slobody 1057/23A, 02201 Čadca</t>
  </si>
  <si>
    <t>6626608</t>
  </si>
  <si>
    <t>42347670</t>
  </si>
  <si>
    <t>SENIOR - Zariadenie pre seniorov a Dom sociálnych služieb Vrútky</t>
  </si>
  <si>
    <t>Mierová 2145/10, 03861 Vrútky</t>
  </si>
  <si>
    <t>4478601</t>
  </si>
  <si>
    <t>6818443</t>
  </si>
  <si>
    <t>45739021</t>
  </si>
  <si>
    <t>Likavka 10, 03495 Likavka</t>
  </si>
  <si>
    <t>1114751</t>
  </si>
  <si>
    <t>Scherfelova 1370/16, 05801 Poprad</t>
  </si>
  <si>
    <t>3454591</t>
  </si>
  <si>
    <t>6132161</t>
  </si>
  <si>
    <t>8471996</t>
  </si>
  <si>
    <t>Družstevná ulica 187/12, 93537 Dolný Pial</t>
  </si>
  <si>
    <t>4692055</t>
  </si>
  <si>
    <t>Scherfelova 1369/18, 05801 Poprad</t>
  </si>
  <si>
    <t>1257967</t>
  </si>
  <si>
    <t>00416070</t>
  </si>
  <si>
    <t>Slovenský Červený kríž, územný spolok Liptovský Mikuláš</t>
  </si>
  <si>
    <t>J. D. Matejovie 542/21, 03301 Liptovský Hrádok</t>
  </si>
  <si>
    <t>7445295</t>
  </si>
  <si>
    <t>Kuzmányho 918/15, 03101 Liptovský Mikuláš</t>
  </si>
  <si>
    <t>1382251</t>
  </si>
  <si>
    <t>Mlynčeky 119, 05976 Mlynčeky</t>
  </si>
  <si>
    <t>6602300</t>
  </si>
  <si>
    <t>2619718</t>
  </si>
  <si>
    <t>4959550</t>
  </si>
  <si>
    <t>6748203</t>
  </si>
  <si>
    <t>00416169</t>
  </si>
  <si>
    <t>Slovenský Červený kríž, územný spolok Žilina</t>
  </si>
  <si>
    <t>Moyzesova 959/38, 01001 Žilina</t>
  </si>
  <si>
    <t>6861673</t>
  </si>
  <si>
    <t>37907409</t>
  </si>
  <si>
    <t>Stredisko Evanjelickej DIAKONIE Sučany</t>
  </si>
  <si>
    <t>Partizánska 579/25, 03852 Sučany</t>
  </si>
  <si>
    <t>3497825</t>
  </si>
  <si>
    <t>3292490</t>
  </si>
  <si>
    <t>42433738</t>
  </si>
  <si>
    <t>Súkromné centrum špeciálno-pedagogického poradenstva, Nám. Andreja Škrábika 37, Rajec</t>
  </si>
  <si>
    <t>Námestie Andreja Škrábika 37/4, 01501 Rajec</t>
  </si>
  <si>
    <t>5699884</t>
  </si>
  <si>
    <t>42061989</t>
  </si>
  <si>
    <t>Súkromné centrum špeciálno-pedagogického poradenstva, Ul. Jozefa Vuruma 144, Žilina</t>
  </si>
  <si>
    <t>Jozefa Vuruma 144/3, 01001 Žilina</t>
  </si>
  <si>
    <t>9479829</t>
  </si>
  <si>
    <t>48484270</t>
  </si>
  <si>
    <t>Súkromné centrum špeciálno-pedagogického poradenstva Nosko Health Prevention, Námestie A. Hlinku A. Hlinku 56/1, Ružomberok</t>
  </si>
  <si>
    <t>Námestie A. Hlinku 56/1, 03401 Ružomberok</t>
  </si>
  <si>
    <t>1909125</t>
  </si>
  <si>
    <t>51283590</t>
  </si>
  <si>
    <t>Terézia, n. o.</t>
  </si>
  <si>
    <t>Južná 698/3, 02951 Lokca</t>
  </si>
  <si>
    <t>7545266</t>
  </si>
  <si>
    <t>Lán 699/36, 02951 Lokca</t>
  </si>
  <si>
    <t>6567184</t>
  </si>
  <si>
    <t>00647802</t>
  </si>
  <si>
    <t>TROJLÍSTOK - centrum sociálnych služieb</t>
  </si>
  <si>
    <t>Riadok 2120/8, 03401 Ružomberok</t>
  </si>
  <si>
    <t>2787240</t>
  </si>
  <si>
    <t>5194622</t>
  </si>
  <si>
    <t>Sv. Anny 112/4, 03401 Ružomberok</t>
  </si>
  <si>
    <t>1830771</t>
  </si>
  <si>
    <t>8480117</t>
  </si>
  <si>
    <t>2776435</t>
  </si>
  <si>
    <t>5116263</t>
  </si>
  <si>
    <t>8896200</t>
  </si>
  <si>
    <t>00647713</t>
  </si>
  <si>
    <t>ÚSMEV - zariadenie pre seniorov</t>
  </si>
  <si>
    <t>Osiková 3294/26, 01007 Žilina</t>
  </si>
  <si>
    <t>2236052</t>
  </si>
  <si>
    <t>5948394</t>
  </si>
  <si>
    <t>42217202</t>
  </si>
  <si>
    <t>V.I.A.C. - Inštitút pre podporu a rozvoj mládeže</t>
  </si>
  <si>
    <t>Komenského 510/10, 02901 Námestovo</t>
  </si>
  <si>
    <t>9244704</t>
  </si>
  <si>
    <t>Železničiarov 253/1, 02801 Trstená</t>
  </si>
  <si>
    <t>4991939</t>
  </si>
  <si>
    <t>42391385</t>
  </si>
  <si>
    <t>Kukučínova 2970/12B, 02201 Čadca</t>
  </si>
  <si>
    <t>1211982</t>
  </si>
  <si>
    <t>2090099</t>
  </si>
  <si>
    <t>45740933</t>
  </si>
  <si>
    <t>ViaVitae, n. o.</t>
  </si>
  <si>
    <t>Plavisko 363/7, 03401 Ružomberok</t>
  </si>
  <si>
    <t>9649989</t>
  </si>
  <si>
    <t>6837316</t>
  </si>
  <si>
    <t>37983717</t>
  </si>
  <si>
    <t>Zariadenie opatrovateľskej služby Varín, n. o.</t>
  </si>
  <si>
    <t>Farská 236/5, 01303 Varín</t>
  </si>
  <si>
    <t>2698026</t>
  </si>
  <si>
    <t>5859234</t>
  </si>
  <si>
    <t>37976044</t>
  </si>
  <si>
    <t>Zariadenie pre seniorov a domov sociálnych služieb Liptovské Sliače</t>
  </si>
  <si>
    <t>Záhumnie 220/90, 03484 Liptovské Sliače</t>
  </si>
  <si>
    <t>2079296</t>
  </si>
  <si>
    <t>4486672</t>
  </si>
  <si>
    <t>6826508</t>
  </si>
  <si>
    <t>3046566</t>
  </si>
  <si>
    <t>37980513</t>
  </si>
  <si>
    <t>Zariadenie pre seniorov a domov sociálnych služieb mesta Liptovský Mikuláš</t>
  </si>
  <si>
    <t>Palúčanská 219/23, 03101 Liptovský Mikuláš</t>
  </si>
  <si>
    <t>3462653</t>
  </si>
  <si>
    <t>8682706</t>
  </si>
  <si>
    <t>42433819</t>
  </si>
  <si>
    <t>Zariadenie pre seniorov KARITA obce Partizánske Ľupča</t>
  </si>
  <si>
    <t>Partizánska Ľupča 84, 03215 Partizánska Ľupča</t>
  </si>
  <si>
    <t>2484572</t>
  </si>
  <si>
    <t>42180139</t>
  </si>
  <si>
    <t>ZSS Nestor o. z.</t>
  </si>
  <si>
    <t>Zázrivá-Stred 449, 02705 Zázrivá</t>
  </si>
  <si>
    <t>7704620</t>
  </si>
  <si>
    <t>4891955</t>
  </si>
  <si>
    <t>6748154</t>
  </si>
  <si>
    <t>40170811</t>
  </si>
  <si>
    <t>Zuzana Přibylová</t>
  </si>
  <si>
    <t>Andreja Halašu 741/31, 02601 Dolný Kubín</t>
  </si>
  <si>
    <t>6745467</t>
  </si>
  <si>
    <t>52827348</t>
  </si>
  <si>
    <t>Žaneta Syrovcová</t>
  </si>
  <si>
    <t>Višňové 42, 01323 Višňové (Žilina)</t>
  </si>
  <si>
    <t>8466567</t>
  </si>
  <si>
    <t>37974581</t>
  </si>
  <si>
    <t>ŽENA V TIESNI</t>
  </si>
  <si>
    <t>M. R. Štefánika 1016/10, 03601 Martin</t>
  </si>
  <si>
    <t>5170260</t>
  </si>
  <si>
    <t>37976001</t>
  </si>
  <si>
    <t>„ZOEE“</t>
  </si>
  <si>
    <t>Hviezdoslavova 308/42, 02743 Nižná (Tvrdošín)</t>
  </si>
  <si>
    <t>2268438</t>
  </si>
  <si>
    <t>36117102</t>
  </si>
  <si>
    <t>"Fórum pre pomoc starším" - národná sieť</t>
  </si>
  <si>
    <t>Záhradnícka ulica 726/24, 97101 Prievidza</t>
  </si>
  <si>
    <t>6599555</t>
  </si>
  <si>
    <t>3235709</t>
  </si>
  <si>
    <t>45732078</t>
  </si>
  <si>
    <t>Agentúra sociálnych služieb - ASS n. o.</t>
  </si>
  <si>
    <t>Gagarinova 1261/43, 01841 Dubnica nad Váhom</t>
  </si>
  <si>
    <t>5575546</t>
  </si>
  <si>
    <t>4113826</t>
  </si>
  <si>
    <t>45737525</t>
  </si>
  <si>
    <t>Aliis, n. o.</t>
  </si>
  <si>
    <t>J. Braneckého 130/15, 91401 Trenčianska Teplá</t>
  </si>
  <si>
    <t>3224892</t>
  </si>
  <si>
    <t>50437879</t>
  </si>
  <si>
    <t>Aliis PU, n. o.</t>
  </si>
  <si>
    <t>Dvory 1933/20, 02001 Púchov</t>
  </si>
  <si>
    <t>3022251</t>
  </si>
  <si>
    <t>53072634</t>
  </si>
  <si>
    <t>Aneta Nechalová Tesori di Montessori</t>
  </si>
  <si>
    <t>Hrabová ulica 374/15, 97101 Prievidza</t>
  </si>
  <si>
    <t>5959205</t>
  </si>
  <si>
    <t>36119555</t>
  </si>
  <si>
    <t>Archa, n.o.</t>
  </si>
  <si>
    <t>5. apríla 792/14, 95701 Bánovce nad Bebravou</t>
  </si>
  <si>
    <t>6510395</t>
  </si>
  <si>
    <t>36126152</t>
  </si>
  <si>
    <t>Asociácia zväzov zdravotne postihnutých v Trenčíne</t>
  </si>
  <si>
    <t>Bezručova 1330/55, 91101 Trenčín</t>
  </si>
  <si>
    <t>8850223</t>
  </si>
  <si>
    <t>42274931</t>
  </si>
  <si>
    <t>AUTIS</t>
  </si>
  <si>
    <t>Soblahov 259, 91338 Soblahov</t>
  </si>
  <si>
    <t>5832237</t>
  </si>
  <si>
    <t>46836489</t>
  </si>
  <si>
    <t>Bc. Alexandra Klenková</t>
  </si>
  <si>
    <t>Fyzická osoba-príležitostne činná-zapísaná v registri daňového informačného systému</t>
  </si>
  <si>
    <t>SNP 55/22, 97251 Handlová</t>
  </si>
  <si>
    <t>1006652</t>
  </si>
  <si>
    <t>52649491</t>
  </si>
  <si>
    <t>BELLINA, n.o.</t>
  </si>
  <si>
    <t>Stará Turá 1595, 91601 Stará Turá</t>
  </si>
  <si>
    <t>1557849</t>
  </si>
  <si>
    <t>51242893</t>
  </si>
  <si>
    <t>Centrum Naša chalúpka, o.z.</t>
  </si>
  <si>
    <t>Februárová 1478/2, 95801 Partizánske</t>
  </si>
  <si>
    <t>1973932</t>
  </si>
  <si>
    <t>36119512</t>
  </si>
  <si>
    <t>Centrum sociálnej starostlivosti Podhorie, n.o.</t>
  </si>
  <si>
    <t>Krásna Ves 95, 95653 Krásna Ves</t>
  </si>
  <si>
    <t>7193983</t>
  </si>
  <si>
    <t>2852040</t>
  </si>
  <si>
    <t>00351717</t>
  </si>
  <si>
    <t>Skalka nad Váhom 74, 91331 Skalka nad Váhom</t>
  </si>
  <si>
    <t>7183178</t>
  </si>
  <si>
    <t>00632384</t>
  </si>
  <si>
    <t>Športovcov 671/23, 01841 Dubnica nad Váhom</t>
  </si>
  <si>
    <t>3200591</t>
  </si>
  <si>
    <t>8420637</t>
  </si>
  <si>
    <t>30999847</t>
  </si>
  <si>
    <t>Centrum sociálnych služieb - Bánovce nad Bebravou</t>
  </si>
  <si>
    <t>Textilná 900/7, 95701 Bánovce nad Bebravou</t>
  </si>
  <si>
    <t>1760484</t>
  </si>
  <si>
    <t>K Zornici 1284/1, 95701 Bánovce nad Bebravou</t>
  </si>
  <si>
    <t>5056789</t>
  </si>
  <si>
    <t>K Zornici 1623/17A, 95701 Bánovce nad Bebravou</t>
  </si>
  <si>
    <t>3324874</t>
  </si>
  <si>
    <t>1884761</t>
  </si>
  <si>
    <t>00648710</t>
  </si>
  <si>
    <t>Centrum sociálnych služieb - Bôrik (CSS - Bôrik)</t>
  </si>
  <si>
    <t>Žltá 319/25, 97213 Nitrianske Pravno</t>
  </si>
  <si>
    <t>6486085</t>
  </si>
  <si>
    <t>6902175</t>
  </si>
  <si>
    <t>6899482</t>
  </si>
  <si>
    <t>00632350</t>
  </si>
  <si>
    <t>Centrum sociálnych služieb - BYSTRIČAN</t>
  </si>
  <si>
    <t>Zakvášov 1935/453, 01707 Považská Bystrica</t>
  </si>
  <si>
    <t>5526929</t>
  </si>
  <si>
    <t>7866769</t>
  </si>
  <si>
    <t>M. Kukučína 207/22, 01701 Považská Bystrica</t>
  </si>
  <si>
    <t>3468080</t>
  </si>
  <si>
    <t>00351741</t>
  </si>
  <si>
    <t>Centrum sociálnych služieb - DEMY</t>
  </si>
  <si>
    <t>Biskupická 2046/46, 91101 Trenčín</t>
  </si>
  <si>
    <t>3884185</t>
  </si>
  <si>
    <t>9104225</t>
  </si>
  <si>
    <t>Biskupická 7707/46A, 91104 Trenčín</t>
  </si>
  <si>
    <t>3592378</t>
  </si>
  <si>
    <t>Biskupická 7707/46A, 91101 Trenčín</t>
  </si>
  <si>
    <t>6753586</t>
  </si>
  <si>
    <t>9093410</t>
  </si>
  <si>
    <t>00648701</t>
  </si>
  <si>
    <t>Veterná ulica 259/11, 97101 Prievidza</t>
  </si>
  <si>
    <t>5313476</t>
  </si>
  <si>
    <t>5729564</t>
  </si>
  <si>
    <t>3581564</t>
  </si>
  <si>
    <t>Včelárska ulica 520/8, 97101 Prievidza</t>
  </si>
  <si>
    <t>6877865</t>
  </si>
  <si>
    <t>9217705</t>
  </si>
  <si>
    <t>31118682</t>
  </si>
  <si>
    <t>Centrum sociálnych služieb - DOMOV JAVORINA</t>
  </si>
  <si>
    <t>Školská 344/50, 91611 Bzince pod Javorinou</t>
  </si>
  <si>
    <t>7158863</t>
  </si>
  <si>
    <t>3862562</t>
  </si>
  <si>
    <t>17066913</t>
  </si>
  <si>
    <t>Centrum sociálnych služieb - Chmelinec</t>
  </si>
  <si>
    <t>Hoštínska 1620/3, 02001 Púchov</t>
  </si>
  <si>
    <t>1511912</t>
  </si>
  <si>
    <t>3368113</t>
  </si>
  <si>
    <t>00596264</t>
  </si>
  <si>
    <t>Staromyjavská 889/77, 90701 Myjava</t>
  </si>
  <si>
    <t>1309273</t>
  </si>
  <si>
    <t>9420293</t>
  </si>
  <si>
    <t>34056505</t>
  </si>
  <si>
    <t>Centrum sociálnych služieb - Juh</t>
  </si>
  <si>
    <t>Liptovská 3134/10, 91108 Trenčín</t>
  </si>
  <si>
    <t>3716601</t>
  </si>
  <si>
    <t>2827687</t>
  </si>
  <si>
    <t>9285191</t>
  </si>
  <si>
    <t>7845095</t>
  </si>
  <si>
    <t>00632368</t>
  </si>
  <si>
    <t>Centrum sociálnych služieb - KOLONKA</t>
  </si>
  <si>
    <t>J. Smreka 486/12, 02001 Púchov</t>
  </si>
  <si>
    <t>6404983</t>
  </si>
  <si>
    <t>9341933</t>
  </si>
  <si>
    <t>00630250</t>
  </si>
  <si>
    <t>Centrum sociálnych služieb - Lednické Rovne</t>
  </si>
  <si>
    <t>Medňanská 80/10, 02061 Lednické Rovne</t>
  </si>
  <si>
    <t>4673074</t>
  </si>
  <si>
    <t>1309225</t>
  </si>
  <si>
    <t>00227404</t>
  </si>
  <si>
    <t>Centrum sociálnych služieb - LIPA</t>
  </si>
  <si>
    <t>Kostolná-Záriečie 10, 91304 Kostolná-Záriečie</t>
  </si>
  <si>
    <t>5910535</t>
  </si>
  <si>
    <t>31822665</t>
  </si>
  <si>
    <t>Centrum sociálnych služieb - LIPOVEC</t>
  </si>
  <si>
    <t>Školská 806/3, 91442 Horné Srnie</t>
  </si>
  <si>
    <t>6326638</t>
  </si>
  <si>
    <t>2738522</t>
  </si>
  <si>
    <t>00632392</t>
  </si>
  <si>
    <t>Centrum sociálnych služieb - LÚČ</t>
  </si>
  <si>
    <t>Nemocničná 986/1, 01701 Považská Bystrica</t>
  </si>
  <si>
    <t>7958568</t>
  </si>
  <si>
    <t>00632414</t>
  </si>
  <si>
    <t>Centrum sociálnych služieb - NÁDEJ</t>
  </si>
  <si>
    <t>Dolný Lieskov 197, 01821 Dolný Lieskov</t>
  </si>
  <si>
    <t>1298414</t>
  </si>
  <si>
    <t>3975981</t>
  </si>
  <si>
    <t>6315825</t>
  </si>
  <si>
    <t>Stupné 2, 01812 Stupné</t>
  </si>
  <si>
    <t>5472829</t>
  </si>
  <si>
    <t>34011641</t>
  </si>
  <si>
    <t>Centrum sociálnych služieb - Nová Bošáca</t>
  </si>
  <si>
    <t>Nová Bošáca 68, 91308 Nová Bošáca</t>
  </si>
  <si>
    <t>7464121</t>
  </si>
  <si>
    <t>9803951</t>
  </si>
  <si>
    <t>Nová Bošáca 65, 91308 Nová Bošáca</t>
  </si>
  <si>
    <t>6440104</t>
  </si>
  <si>
    <t>42378389</t>
  </si>
  <si>
    <t>Centrum sociálnych služieb Obce Papradno</t>
  </si>
  <si>
    <t>Papradno 12, 01813 Papradno</t>
  </si>
  <si>
    <t>7677575</t>
  </si>
  <si>
    <t>1082273</t>
  </si>
  <si>
    <t>00356883</t>
  </si>
  <si>
    <t>Centrum sociálnych služieb -  Partizánske</t>
  </si>
  <si>
    <t>Škultétyho 653/20, 95801 Partizánske</t>
  </si>
  <si>
    <t>2803379</t>
  </si>
  <si>
    <t>7945068</t>
  </si>
  <si>
    <t>45736774</t>
  </si>
  <si>
    <t>Centrum sociálnych služieb - Riviéra, n. o.</t>
  </si>
  <si>
    <t>Udiča 541, 01801 Udiča</t>
  </si>
  <si>
    <t>8136903</t>
  </si>
  <si>
    <t>9993099</t>
  </si>
  <si>
    <t>00632406</t>
  </si>
  <si>
    <t>Centrum sociálnych služieb - SLOVEN</t>
  </si>
  <si>
    <t>Slavnica 68, 01854 Slavnica</t>
  </si>
  <si>
    <t>2838493</t>
  </si>
  <si>
    <t>45741212</t>
  </si>
  <si>
    <t>Centrum sociálnych služieb Svinná, n.o.</t>
  </si>
  <si>
    <t>Svinná 83, 91324 Svinná</t>
  </si>
  <si>
    <t>1263290</t>
  </si>
  <si>
    <t>42017769</t>
  </si>
  <si>
    <t>Centrum sociálnych služieb v Novom Meste nad Váhom</t>
  </si>
  <si>
    <t>Bernolákova ulica 604/14, 91501 Nové Mesto nad Váhom</t>
  </si>
  <si>
    <t>6829191</t>
  </si>
  <si>
    <t>8685399</t>
  </si>
  <si>
    <t>8112595</t>
  </si>
  <si>
    <t>50808389</t>
  </si>
  <si>
    <t>Centrum včasnej intervencie Trenčín, n.o.</t>
  </si>
  <si>
    <t>Soblahov 646, 91338 Soblahov</t>
  </si>
  <si>
    <t>2408908</t>
  </si>
  <si>
    <t>3643687</t>
  </si>
  <si>
    <t>37923382</t>
  </si>
  <si>
    <t>Denné Centrum Frézia Partizánske n. o.</t>
  </si>
  <si>
    <t>Veľká okružná 1107/15, 95801 Partizánske</t>
  </si>
  <si>
    <t>8852919</t>
  </si>
  <si>
    <t>Kľačno 452, 97215 Kľačno</t>
  </si>
  <si>
    <t>3138420</t>
  </si>
  <si>
    <t>30999839</t>
  </si>
  <si>
    <t>Námestie hrdinov 12/21, 95633 Chynorany</t>
  </si>
  <si>
    <t>4791975</t>
  </si>
  <si>
    <t>37923749</t>
  </si>
  <si>
    <t>Hrachovište 256, 91616 Hrachovište</t>
  </si>
  <si>
    <t>2576428</t>
  </si>
  <si>
    <t>36119491</t>
  </si>
  <si>
    <t>Domov n. o., Partizánske</t>
  </si>
  <si>
    <t>Nádražná 649/6, 95801 Partizánske</t>
  </si>
  <si>
    <t>8280115</t>
  </si>
  <si>
    <t>1619962</t>
  </si>
  <si>
    <t>7188557</t>
  </si>
  <si>
    <t>5001789</t>
  </si>
  <si>
    <t>7341623</t>
  </si>
  <si>
    <t>00596175</t>
  </si>
  <si>
    <t>Domov sociálnych služieb - Adamovské Kochanovce</t>
  </si>
  <si>
    <t>Adamovské Kochanovce 122, 91305 Adamovské Kochanovce</t>
  </si>
  <si>
    <t>5969066</t>
  </si>
  <si>
    <t>00628115</t>
  </si>
  <si>
    <t>Domov sociálnych služieb - Púchov - Nosice</t>
  </si>
  <si>
    <t>Púchov 57, 02001 Púchov</t>
  </si>
  <si>
    <t>7465903</t>
  </si>
  <si>
    <t>1143482</t>
  </si>
  <si>
    <t>7814451</t>
  </si>
  <si>
    <t>00351725</t>
  </si>
  <si>
    <t>Domov sociálnych služieb - Zemianske Podhradie</t>
  </si>
  <si>
    <t>Zemianske Podhradie 4, 91307 Zemianske Podhradie</t>
  </si>
  <si>
    <t>4912625</t>
  </si>
  <si>
    <t>30801168</t>
  </si>
  <si>
    <t>Drahuška a my...</t>
  </si>
  <si>
    <t>Krajné 828, 91616 Krajné</t>
  </si>
  <si>
    <t>3540065</t>
  </si>
  <si>
    <t>5677258</t>
  </si>
  <si>
    <t>6825553</t>
  </si>
  <si>
    <t>7587501</t>
  </si>
  <si>
    <t>1670366</t>
  </si>
  <si>
    <t>50214292</t>
  </si>
  <si>
    <t>Filantrop, n.o.</t>
  </si>
  <si>
    <t>Ulica P. Rádayho 1853/6, 98401 Lučenec</t>
  </si>
  <si>
    <t>4966669</t>
  </si>
  <si>
    <t>36119679</t>
  </si>
  <si>
    <t>HARMÓNIA n.o.</t>
  </si>
  <si>
    <t>Košovská cesta 58/15, 97101 Prievidza</t>
  </si>
  <si>
    <t>9713883</t>
  </si>
  <si>
    <t>Košovská cesta 59/17, 97101 Prievidza</t>
  </si>
  <si>
    <t>5236850</t>
  </si>
  <si>
    <t>50333356</t>
  </si>
  <si>
    <t>Hospic Milosrdných sestier</t>
  </si>
  <si>
    <t>Súvoz 739/14, 91101 Trenčín</t>
  </si>
  <si>
    <t>9208629</t>
  </si>
  <si>
    <t>50617524</t>
  </si>
  <si>
    <t>Hrivko</t>
  </si>
  <si>
    <t>Duklianska ulica 53/5, 97101 Prievidza</t>
  </si>
  <si>
    <t>3907533</t>
  </si>
  <si>
    <t>45732281</t>
  </si>
  <si>
    <t>HUBERTUS n. o.</t>
  </si>
  <si>
    <t>Trenčianska 451/11, 02001 Púchov</t>
  </si>
  <si>
    <t>4807267</t>
  </si>
  <si>
    <t>17.novembra 308/26, 91451 Trenčianske Teplice</t>
  </si>
  <si>
    <t>7968471</t>
  </si>
  <si>
    <t>35653655</t>
  </si>
  <si>
    <t>HUMANITY-Centrum sociálnej pomoci</t>
  </si>
  <si>
    <t>Viničná ulica 679/17, 97101 Prievidza</t>
  </si>
  <si>
    <t>3829178</t>
  </si>
  <si>
    <t>Ulica odbojárov 181/6, 97101 Prievidza</t>
  </si>
  <si>
    <t>2872719</t>
  </si>
  <si>
    <t>Nábrežie sv. Metoda 122/16, 97101 Prievidza</t>
  </si>
  <si>
    <t>8092756</t>
  </si>
  <si>
    <t>45735301</t>
  </si>
  <si>
    <t>Charita - dom sv. Vincenta, n. o.</t>
  </si>
  <si>
    <t>Košovská cesta 60/19, 97101 Prievidza</t>
  </si>
  <si>
    <t>7890116</t>
  </si>
  <si>
    <t>4302001</t>
  </si>
  <si>
    <t>46198725</t>
  </si>
  <si>
    <t>Ing. Jaroslav Smatana</t>
  </si>
  <si>
    <t>Partizánska 1131/51, 01701 Považská Bystrica</t>
  </si>
  <si>
    <t>1284016</t>
  </si>
  <si>
    <t>50503758</t>
  </si>
  <si>
    <t>Ing. Lucia Kováčiková</t>
  </si>
  <si>
    <t>Podnikateľ-fyzická osoba-zapís.v OR-podnikajúca súčasne ako osoba so slobodným povolaním</t>
  </si>
  <si>
    <t>Školská 1700/2B, 95801 Partizánske</t>
  </si>
  <si>
    <t>6909345</t>
  </si>
  <si>
    <t>45740429</t>
  </si>
  <si>
    <t>IRIS-IV,n.o.</t>
  </si>
  <si>
    <t>Skačany 3, 95853 Skačany</t>
  </si>
  <si>
    <t>9249170</t>
  </si>
  <si>
    <t>4007519</t>
  </si>
  <si>
    <t>1475799</t>
  </si>
  <si>
    <t>45732515</t>
  </si>
  <si>
    <t>Iskierka nádeje SD, n. o.</t>
  </si>
  <si>
    <t>Pri parku 39/19, 91106 Trenčín</t>
  </si>
  <si>
    <t>3794000</t>
  </si>
  <si>
    <t>2837548</t>
  </si>
  <si>
    <t>3715656</t>
  </si>
  <si>
    <t>50508067</t>
  </si>
  <si>
    <t>Jah jireh</t>
  </si>
  <si>
    <t>Nábrežie sv. Metoda 120/14, 97101 Prievidza</t>
  </si>
  <si>
    <t>2275542</t>
  </si>
  <si>
    <t>36119652</t>
  </si>
  <si>
    <t>Jazmín n.o.</t>
  </si>
  <si>
    <t>Ferka Nádaždyho 103/4, 97251 Handlová</t>
  </si>
  <si>
    <t>7495592</t>
  </si>
  <si>
    <t>Partizánska 143/32, 97251 Handlová</t>
  </si>
  <si>
    <t>6055488</t>
  </si>
  <si>
    <t>36119211</t>
  </si>
  <si>
    <t>Jeseň n. o. - Služby sociálnej pomoci</t>
  </si>
  <si>
    <t>Družstevná 373/24, 97223 Dolné Vestenice</t>
  </si>
  <si>
    <t>7687420</t>
  </si>
  <si>
    <t>1983732</t>
  </si>
  <si>
    <t>00699349</t>
  </si>
  <si>
    <t>Katolícka jednota Slovenska, pobočka Piešťany</t>
  </si>
  <si>
    <t>Organizačná jednotka združenia</t>
  </si>
  <si>
    <t>7484787</t>
  </si>
  <si>
    <t>50272161</t>
  </si>
  <si>
    <t>Krajské Centrum ANEPS Trenčín n.o.</t>
  </si>
  <si>
    <t>2126959</t>
  </si>
  <si>
    <t>45736057</t>
  </si>
  <si>
    <t>LUNA, n. o.</t>
  </si>
  <si>
    <t>Nábrežná 1635/8, 91101 Trenčín</t>
  </si>
  <si>
    <t>4466784</t>
  </si>
  <si>
    <t>Súvoz 39/1, 91101 Trenčín</t>
  </si>
  <si>
    <t>9686835</t>
  </si>
  <si>
    <t>6322984</t>
  </si>
  <si>
    <t>5434060</t>
  </si>
  <si>
    <t>45747687</t>
  </si>
  <si>
    <t>Malinová n.o.</t>
  </si>
  <si>
    <t>Družstevná 118/3, 95618 Bošany</t>
  </si>
  <si>
    <t>8730370</t>
  </si>
  <si>
    <t>50109201</t>
  </si>
  <si>
    <t>MALÝ MRAVČEK</t>
  </si>
  <si>
    <t>Opatovská 523/15, 91101 Trenčín</t>
  </si>
  <si>
    <t>9192382</t>
  </si>
  <si>
    <t>00310182</t>
  </si>
  <si>
    <t>Mesto Bánovce nad Bebravou</t>
  </si>
  <si>
    <t>Gorazdova 1319/14, 95704 Bánovce nad Bebravou</t>
  </si>
  <si>
    <t>4939611</t>
  </si>
  <si>
    <t>00318001</t>
  </si>
  <si>
    <t>Mesto Bojnice</t>
  </si>
  <si>
    <t>Školská 369/40, 97201 Bojnice</t>
  </si>
  <si>
    <t>9957021</t>
  </si>
  <si>
    <t>00309443</t>
  </si>
  <si>
    <t>Mesto Brezová pod Bradlom</t>
  </si>
  <si>
    <t>Námestie 7.apríla 410/22, 90613 Brezová pod Bradlom</t>
  </si>
  <si>
    <t>2037789</t>
  </si>
  <si>
    <t>V jarku 725/1, 90613 Brezová pod Bradlom</t>
  </si>
  <si>
    <t>5334090</t>
  </si>
  <si>
    <t>00317209</t>
  </si>
  <si>
    <t>Mesto Dubnica nad Váhom</t>
  </si>
  <si>
    <t>Moyzesova 396/19, 01841 Dubnica nad Váhom</t>
  </si>
  <si>
    <t>4445176</t>
  </si>
  <si>
    <t>ČSA 1187/4, 01841 Dubnica nad Váhom</t>
  </si>
  <si>
    <t>7741479</t>
  </si>
  <si>
    <t>Prejtská 112/135, 01841 Dubnica nad Váhom</t>
  </si>
  <si>
    <t>1081324</t>
  </si>
  <si>
    <t>Bratislavská 435/12, 01841 Dubnica nad Váhom</t>
  </si>
  <si>
    <t>9462573</t>
  </si>
  <si>
    <t>Bratislavská 434/9, 01841 Dubnica nad Váhom</t>
  </si>
  <si>
    <t>9878669</t>
  </si>
  <si>
    <t>3950721</t>
  </si>
  <si>
    <t>00318094</t>
  </si>
  <si>
    <t>Mesto Handlová</t>
  </si>
  <si>
    <t>SNP 52/14, 97251 Handlová</t>
  </si>
  <si>
    <t>7528024</t>
  </si>
  <si>
    <t>Morovnianska cesta 1866/55, 97251 Handlová</t>
  </si>
  <si>
    <t>9865178</t>
  </si>
  <si>
    <t>00317331</t>
  </si>
  <si>
    <t>Mesto Ilava</t>
  </si>
  <si>
    <t>Mierové námestie 16/31, 01901 Ilava</t>
  </si>
  <si>
    <t>5128769</t>
  </si>
  <si>
    <t>00309745</t>
  </si>
  <si>
    <t>Mesto Myjava</t>
  </si>
  <si>
    <t>Trokanova 236/4, 90701 Myjava</t>
  </si>
  <si>
    <t>3069927</t>
  </si>
  <si>
    <t>Hoštáky 671/12, 90701 Myjava</t>
  </si>
  <si>
    <t>6006874</t>
  </si>
  <si>
    <t>00311812</t>
  </si>
  <si>
    <t>Mesto Nemšová</t>
  </si>
  <si>
    <t>Odbojárov 184/7, 91441 Nemšová</t>
  </si>
  <si>
    <t>4634312</t>
  </si>
  <si>
    <t>2991568</t>
  </si>
  <si>
    <t>00317586</t>
  </si>
  <si>
    <t>Mesto Nová Dubnica</t>
  </si>
  <si>
    <t>Trenčianska 727/45, 01851 Nová Dubnica</t>
  </si>
  <si>
    <t>9292360</t>
  </si>
  <si>
    <t>Trenčianska 80/19, 01851 Nová Dubnica</t>
  </si>
  <si>
    <t>4623502</t>
  </si>
  <si>
    <t>Sad duklianskych hrdinov 88/9, 01851 Nová Dubnica</t>
  </si>
  <si>
    <t>4420863</t>
  </si>
  <si>
    <t>00311863</t>
  </si>
  <si>
    <t>Mesto Nové Mesto nad Váhom</t>
  </si>
  <si>
    <t>Trenčianska ulica 2288/46, 91501 Nové Mesto nad Váhom</t>
  </si>
  <si>
    <t>4836953</t>
  </si>
  <si>
    <t>Ulica J. Kollára 342/12, 91501 Nové Mesto nad Váhom</t>
  </si>
  <si>
    <t>1057013</t>
  </si>
  <si>
    <t>00310905</t>
  </si>
  <si>
    <t>Mesto Partizánske</t>
  </si>
  <si>
    <t>Námestie SNP 212/4, 95801 Partizánske</t>
  </si>
  <si>
    <t>7908997</t>
  </si>
  <si>
    <t>2902393</t>
  </si>
  <si>
    <t>Generála Svobodu 906/53, 95801 Partizánske</t>
  </si>
  <si>
    <t>8122444</t>
  </si>
  <si>
    <t>5307093</t>
  </si>
  <si>
    <t>Rudolfa Jašíka 160/12, 95801 Partizánske</t>
  </si>
  <si>
    <t>1527150</t>
  </si>
  <si>
    <t>3866984</t>
  </si>
  <si>
    <t>Družstevná 833/22, 95801 Partizánske</t>
  </si>
  <si>
    <t>6736387</t>
  </si>
  <si>
    <t>Februárová 152/1, 95801 Partizánske</t>
  </si>
  <si>
    <t>2956441</t>
  </si>
  <si>
    <t>Mesto Považská Bystrica</t>
  </si>
  <si>
    <t>Športovcov 2115/51, 01701 Považská Bystrica</t>
  </si>
  <si>
    <t>3372532</t>
  </si>
  <si>
    <t>Rozkvet 2024/46, 01701 Považská Bystrica</t>
  </si>
  <si>
    <t>7973856</t>
  </si>
  <si>
    <t>Dukelská 977/20, 01701 Považská Bystrica</t>
  </si>
  <si>
    <t>7017382</t>
  </si>
  <si>
    <t>2878098</t>
  </si>
  <si>
    <t>00318442</t>
  </si>
  <si>
    <t>Mesto Prievidza</t>
  </si>
  <si>
    <t>Bojnická cesta 409/21, 97101 Prievidza</t>
  </si>
  <si>
    <t>6039302</t>
  </si>
  <si>
    <t>Ulica T. Vansovej 529/16, 97101 Prievidza</t>
  </si>
  <si>
    <t>2259351</t>
  </si>
  <si>
    <t>Ulica F. Hečku 316/45, 97101 Prievidza</t>
  </si>
  <si>
    <t>2675449</t>
  </si>
  <si>
    <t>Podhorská ulica 399/79, 97101 Prievidza</t>
  </si>
  <si>
    <t>4666744</t>
  </si>
  <si>
    <t>Na záhumní 422/2, 97101 Prievidza</t>
  </si>
  <si>
    <t>7006570</t>
  </si>
  <si>
    <t>Pekná ulica 201/1, 97101 Prievidza</t>
  </si>
  <si>
    <t>5566475</t>
  </si>
  <si>
    <t>Ulica K. Novackého 501/14, 97101 Prievidza</t>
  </si>
  <si>
    <t>7884686</t>
  </si>
  <si>
    <t>00317748</t>
  </si>
  <si>
    <t>Mesto Púchov</t>
  </si>
  <si>
    <t>Námestie slobody 1400/12, 02001 Púchov</t>
  </si>
  <si>
    <t>1292084</t>
  </si>
  <si>
    <t>00312002</t>
  </si>
  <si>
    <t>Mesto Stará Turá</t>
  </si>
  <si>
    <t>8.apríla 217/2, 91601 Stará Turá</t>
  </si>
  <si>
    <t>6928227</t>
  </si>
  <si>
    <t>Ulica M. R. Štefánika 813/4, 91501 Nové Mesto nad Váhom</t>
  </si>
  <si>
    <t>3980412</t>
  </si>
  <si>
    <t>00312037</t>
  </si>
  <si>
    <t>Mesto Trenčín</t>
  </si>
  <si>
    <t>Osvienčimská 1720/3, 91101 Trenčín</t>
  </si>
  <si>
    <t>9616559</t>
  </si>
  <si>
    <t>47907177</t>
  </si>
  <si>
    <t>Mgr. Andrea Kontová</t>
  </si>
  <si>
    <t>Hájová 4171/5, 01841 Dubnica nad Váhom</t>
  </si>
  <si>
    <t>2607854</t>
  </si>
  <si>
    <t>Trenčianska 66/28, 01851 Nová Dubnica</t>
  </si>
  <si>
    <t>4947682</t>
  </si>
  <si>
    <t>50811410</t>
  </si>
  <si>
    <t>Mgr. Ivana Kopčanová</t>
  </si>
  <si>
    <t>Opatovská 701/53, 91101 Trenčín</t>
  </si>
  <si>
    <t>8243991</t>
  </si>
  <si>
    <t>32781865</t>
  </si>
  <si>
    <t>Mgr. Jarmila Horváthová</t>
  </si>
  <si>
    <t>Fándlyho ulica 878/8, 91501 Nové Mesto nad Váhom</t>
  </si>
  <si>
    <t>3485961</t>
  </si>
  <si>
    <t>48228591</t>
  </si>
  <si>
    <t>Mgr. Júlia Kozáková</t>
  </si>
  <si>
    <t>Chrenovec-Brusno 367, 97232 Chrenovec-Brusno</t>
  </si>
  <si>
    <t>8706011</t>
  </si>
  <si>
    <t>51330393</t>
  </si>
  <si>
    <t>Mgr. Mária Štrbková</t>
  </si>
  <si>
    <t>Stred 58/52, 01701 Považská Bystrica</t>
  </si>
  <si>
    <t>5331355</t>
  </si>
  <si>
    <t>31940366</t>
  </si>
  <si>
    <t>NOVÝ DOMOV n. o.</t>
  </si>
  <si>
    <t>Ulica K. Kuzmányho 700/35, 97101 Prievidza</t>
  </si>
  <si>
    <t>1967502</t>
  </si>
  <si>
    <t>4374880</t>
  </si>
  <si>
    <t>42151589</t>
  </si>
  <si>
    <t>Občianske združenie Čistá duša</t>
  </si>
  <si>
    <t>Janka Palu 45/22, 91441 Nemšová</t>
  </si>
  <si>
    <t>3396796</t>
  </si>
  <si>
    <t>Nám. SNP 80/9, 91101 Trenčín</t>
  </si>
  <si>
    <t>9032934</t>
  </si>
  <si>
    <t>50991795</t>
  </si>
  <si>
    <t>Občianske združenie Svätého Lazara</t>
  </si>
  <si>
    <t>Záujmové združenie fyzických osôb bez právnej spôsobilosti</t>
  </si>
  <si>
    <t>Dedovec 1747/266, 01701 Považská Bystrica</t>
  </si>
  <si>
    <t>4364073</t>
  </si>
  <si>
    <t>00317063</t>
  </si>
  <si>
    <t>Obec Beluša</t>
  </si>
  <si>
    <t>Farská 1157/54, 01861 Beluša</t>
  </si>
  <si>
    <t>1000223</t>
  </si>
  <si>
    <t>Farská 1155/52, 01861 Beluša</t>
  </si>
  <si>
    <t>4642382</t>
  </si>
  <si>
    <t>00310255</t>
  </si>
  <si>
    <t>Obec Bošany</t>
  </si>
  <si>
    <t>Družstevná 117/2, 95618 Bošany</t>
  </si>
  <si>
    <t>9165342</t>
  </si>
  <si>
    <t>00311464</t>
  </si>
  <si>
    <t>Obec Čachtice</t>
  </si>
  <si>
    <t>Malinovského 427/56, 91621 Čachtice</t>
  </si>
  <si>
    <t>4418123</t>
  </si>
  <si>
    <t>00311502</t>
  </si>
  <si>
    <t>Obec Dolná Súča</t>
  </si>
  <si>
    <t>Dolná Súča 2, 91332 Dolná Súča</t>
  </si>
  <si>
    <t>8660080</t>
  </si>
  <si>
    <t>Dolná Súča 708, 91332 Dolná Súča</t>
  </si>
  <si>
    <t>2416020</t>
  </si>
  <si>
    <t>00317284</t>
  </si>
  <si>
    <t>Obec Horná Poruba</t>
  </si>
  <si>
    <t>Horná Poruba 379, 01835 Horná Poruba</t>
  </si>
  <si>
    <t>6360793</t>
  </si>
  <si>
    <t>00310557</t>
  </si>
  <si>
    <t>Obec Kolačno</t>
  </si>
  <si>
    <t>Kolačno 164, 95841 Kolačno</t>
  </si>
  <si>
    <t>2851049</t>
  </si>
  <si>
    <t>00317446</t>
  </si>
  <si>
    <t>Obec Lazy pod Makytou</t>
  </si>
  <si>
    <t>Lazy pod Makytou 324, 02055 Lazy pod Makytou</t>
  </si>
  <si>
    <t>5528567</t>
  </si>
  <si>
    <t>34006737</t>
  </si>
  <si>
    <t>Obec Malé Uherce</t>
  </si>
  <si>
    <t>Uherecká 110/96, 95803 Malé Uherce</t>
  </si>
  <si>
    <t>6136486</t>
  </si>
  <si>
    <t>00318302</t>
  </si>
  <si>
    <t>Obec Nedožery-Brezany</t>
  </si>
  <si>
    <t>Družstevná 367/1, 97212 Nedožery-Brezany</t>
  </si>
  <si>
    <t>4323523</t>
  </si>
  <si>
    <t>00311944</t>
  </si>
  <si>
    <t>Obec Považany</t>
  </si>
  <si>
    <t>Považany 144, 91626 Považany</t>
  </si>
  <si>
    <t>2567304</t>
  </si>
  <si>
    <t>00312053</t>
  </si>
  <si>
    <t>Obec Trenčianska Turná</t>
  </si>
  <si>
    <t>Trenčianska Turná 829, 91321 Trenčianska Turná</t>
  </si>
  <si>
    <t>6763335</t>
  </si>
  <si>
    <t>5590725</t>
  </si>
  <si>
    <t>00311201</t>
  </si>
  <si>
    <t>Obec Uhrovec</t>
  </si>
  <si>
    <t>SNP 86/7, 95641 Uhrovec</t>
  </si>
  <si>
    <t>8865417</t>
  </si>
  <si>
    <t>00311294</t>
  </si>
  <si>
    <t>Obec Veľké Uherce</t>
  </si>
  <si>
    <t>Veľké Uherce 360, 95841 Veľké Uherce</t>
  </si>
  <si>
    <t>9513223</t>
  </si>
  <si>
    <t>51752808</t>
  </si>
  <si>
    <t>OZ Včielka Vrbovce</t>
  </si>
  <si>
    <t>Myjava-Vrbovce 83, 90703 Myjava</t>
  </si>
  <si>
    <t>3190808</t>
  </si>
  <si>
    <t>51690411</t>
  </si>
  <si>
    <t>OZ VILA VILÔČKA</t>
  </si>
  <si>
    <t>Moyzesova 72/8, 01901 Ilava</t>
  </si>
  <si>
    <t>6611392</t>
  </si>
  <si>
    <t>45738670</t>
  </si>
  <si>
    <t>PANDA n.o.</t>
  </si>
  <si>
    <t>Horná Mariková 276, 01803 Horná Mariková</t>
  </si>
  <si>
    <t>7578679</t>
  </si>
  <si>
    <t>37923251</t>
  </si>
  <si>
    <t>PE - ES, n. o.</t>
  </si>
  <si>
    <t>Nitrianske Sučany 355, 97221 Nitrianske Sučany</t>
  </si>
  <si>
    <t>1872294</t>
  </si>
  <si>
    <t>Farská 741/1A, 95621 Jacovce</t>
  </si>
  <si>
    <t>7373345</t>
  </si>
  <si>
    <t>Farská 755/1B, 95621 Jacovce</t>
  </si>
  <si>
    <t>5641425</t>
  </si>
  <si>
    <t>Diviacka Nová Ves 465, 97224 Diviacka Nová Ves</t>
  </si>
  <si>
    <t>3504236</t>
  </si>
  <si>
    <t>37923731</t>
  </si>
  <si>
    <t>PENZION JESEŇ, n. o.</t>
  </si>
  <si>
    <t>Malé Kršteňany 184, 95803 Malé Kršteňany</t>
  </si>
  <si>
    <t>8991778</t>
  </si>
  <si>
    <t>45732264</t>
  </si>
  <si>
    <t>Pokoj v duši n. o.</t>
  </si>
  <si>
    <t>Kuzmányho 903/3, 01701 Považská Bystrica</t>
  </si>
  <si>
    <t>7459817</t>
  </si>
  <si>
    <t>45741328</t>
  </si>
  <si>
    <t>Diviaky nad Nitricou 536, 97225 Diviaky nad Nitricou</t>
  </si>
  <si>
    <t>9316012</t>
  </si>
  <si>
    <t>Diviaky nad Nitricou 534, 97225 Diviaky nad Nitricou</t>
  </si>
  <si>
    <t>1947964</t>
  </si>
  <si>
    <t>45741191</t>
  </si>
  <si>
    <t>SENIOR CENTRUM HANDLOVÁ, n.o.</t>
  </si>
  <si>
    <t>Márie Krššákovej 1107/1, 97251 Handlová</t>
  </si>
  <si>
    <t>3804160</t>
  </si>
  <si>
    <t>2161417</t>
  </si>
  <si>
    <t>4152705</t>
  </si>
  <si>
    <t>7573295</t>
  </si>
  <si>
    <t>8810751</t>
  </si>
  <si>
    <t>9226846</t>
  </si>
  <si>
    <t>3512354</t>
  </si>
  <si>
    <t>45743975</t>
  </si>
  <si>
    <t>Senior centrum Svätej Kataríny, n. o.</t>
  </si>
  <si>
    <t>SNP 72/26, 97251 Handlová</t>
  </si>
  <si>
    <t>9159255</t>
  </si>
  <si>
    <t>45740445</t>
  </si>
  <si>
    <t>Senior Klub, n. o.</t>
  </si>
  <si>
    <t>Hoštínska 934/25, 02001 Púchov</t>
  </si>
  <si>
    <t>4884864</t>
  </si>
  <si>
    <t>6381701</t>
  </si>
  <si>
    <t>45741336</t>
  </si>
  <si>
    <t>Senior Modrová, n.o.</t>
  </si>
  <si>
    <t>Modrová 298, 91635 Modrová</t>
  </si>
  <si>
    <t>8586445</t>
  </si>
  <si>
    <t>2747660</t>
  </si>
  <si>
    <t>1015752</t>
  </si>
  <si>
    <t>37923510</t>
  </si>
  <si>
    <t>SENIOR Nitrianske Rudno, n.o.</t>
  </si>
  <si>
    <t>Nitrianske Rudno 66, 97226 Nitrianske Rudno</t>
  </si>
  <si>
    <t>2871954</t>
  </si>
  <si>
    <t>4593055</t>
  </si>
  <si>
    <t>1485896</t>
  </si>
  <si>
    <t>50323741</t>
  </si>
  <si>
    <t>Slnečný lúč, n.o.</t>
  </si>
  <si>
    <t>Drietoma 453, 91303 Drietoma</t>
  </si>
  <si>
    <t>1461584</t>
  </si>
  <si>
    <t>00416029</t>
  </si>
  <si>
    <t>Slovenský Červený kríž, Územný spolok Trenčín</t>
  </si>
  <si>
    <t>Stromová 2539/5, 91101 Trenčín</t>
  </si>
  <si>
    <t>4757882</t>
  </si>
  <si>
    <t>5984540</t>
  </si>
  <si>
    <t>36124702</t>
  </si>
  <si>
    <t>Sociálne služby mesta Trenčín, m. r. o.</t>
  </si>
  <si>
    <t>Piaristická 271/42, 91101 Trenčín</t>
  </si>
  <si>
    <t>6951816</t>
  </si>
  <si>
    <t>M. Nešporu 216/8, 91101 Trenčín</t>
  </si>
  <si>
    <t>9291658</t>
  </si>
  <si>
    <t>28.októbra 1169/7, 91101 Trenčín</t>
  </si>
  <si>
    <t>7829938</t>
  </si>
  <si>
    <t>4049988</t>
  </si>
  <si>
    <t>Lavičková 2383/10, 91108 Trenčín</t>
  </si>
  <si>
    <t>4466072</t>
  </si>
  <si>
    <t>36119610</t>
  </si>
  <si>
    <t>Sociálne služby Myjava, n.o.</t>
  </si>
  <si>
    <t>9686124</t>
  </si>
  <si>
    <t>5433357</t>
  </si>
  <si>
    <t>1034687</t>
  </si>
  <si>
    <t>37923617</t>
  </si>
  <si>
    <t>SPOKOJNOSŤ - centrum sociálnych služieb, n. o.</t>
  </si>
  <si>
    <t>Ulica J. Jesenského 449/3, 97101 Prievidza</t>
  </si>
  <si>
    <t>7219318</t>
  </si>
  <si>
    <t>Ciglianska cesta 2643/8E, 97101 Prievidza</t>
  </si>
  <si>
    <t>3236731</t>
  </si>
  <si>
    <t>8456781</t>
  </si>
  <si>
    <t>9953621</t>
  </si>
  <si>
    <t>45734445</t>
  </si>
  <si>
    <t>Spoločná úradovňa samosprávy, n. o.; SÚS n. o.</t>
  </si>
  <si>
    <t>Moravské Lieskové 26, 91642 Moravské Lieskové</t>
  </si>
  <si>
    <t>9932004</t>
  </si>
  <si>
    <t>37923099</t>
  </si>
  <si>
    <t>StarDOS n.o.</t>
  </si>
  <si>
    <t>Gen. M. R. Štefánika 379/19, 91101 Trenčín</t>
  </si>
  <si>
    <t>7873169</t>
  </si>
  <si>
    <t>37921258</t>
  </si>
  <si>
    <t>Stredisko Evanjelickej Diakonie</t>
  </si>
  <si>
    <t>Royova 774/6, 02001 Púchov</t>
  </si>
  <si>
    <t>6433061</t>
  </si>
  <si>
    <t>35595329</t>
  </si>
  <si>
    <t>Stredisko Evanjelickej DIAKONIE Domov dôchodcov a Domov sociálnych služieb Kšinná</t>
  </si>
  <si>
    <t>Kšinná 70, 95641 Kšinná</t>
  </si>
  <si>
    <t>8772891</t>
  </si>
  <si>
    <t>2180249</t>
  </si>
  <si>
    <t>42020026</t>
  </si>
  <si>
    <t>Stredisko Evanjelickej DIAKONIE Domov sociálnych služieb - Prameň</t>
  </si>
  <si>
    <t>Slatina nad Bebravou 53, 95653 Slatina nad Bebravou</t>
  </si>
  <si>
    <t>4587622</t>
  </si>
  <si>
    <t>31116981</t>
  </si>
  <si>
    <t>Stredisko Evanjelickej DIAKONIE Košeca</t>
  </si>
  <si>
    <t>Bytovky 898/16, 01864 Košeca</t>
  </si>
  <si>
    <t>9188937</t>
  </si>
  <si>
    <t>2528781</t>
  </si>
  <si>
    <t>52508455</t>
  </si>
  <si>
    <t>Ulica D. Štubňu 2140/14, 91501 Nové Mesto nad Váhom</t>
  </si>
  <si>
    <t>7748831</t>
  </si>
  <si>
    <t>36119539</t>
  </si>
  <si>
    <t>STREDISKO SOCIÁLNYCH SLUŽIEB KANIANKA, n.o.</t>
  </si>
  <si>
    <t>Nová 596/14, 97217 Kanianka</t>
  </si>
  <si>
    <t>4093179</t>
  </si>
  <si>
    <t>42146003</t>
  </si>
  <si>
    <t>Sv. Lujza, n. o.</t>
  </si>
  <si>
    <t>Ulica M. Gorkého 316/1, 97101 Prievidza</t>
  </si>
  <si>
    <t>5814271</t>
  </si>
  <si>
    <t>1955982</t>
  </si>
  <si>
    <t>45747296</t>
  </si>
  <si>
    <t>SÝKORKA n.o.</t>
  </si>
  <si>
    <t>Záhumenská 391/146, 97223 Dolné Vestenice</t>
  </si>
  <si>
    <t>3947275</t>
  </si>
  <si>
    <t>2304525</t>
  </si>
  <si>
    <t>51261740</t>
  </si>
  <si>
    <t>TRALALA, o.z.</t>
  </si>
  <si>
    <t>Pod Juhom 3455/24, 91101 Trenčín</t>
  </si>
  <si>
    <t>3385272</t>
  </si>
  <si>
    <t>Ulica M. R. Štefánika 811/1, 91501 Nové Mesto nad Váhom</t>
  </si>
  <si>
    <t>5241477</t>
  </si>
  <si>
    <t>42149762</t>
  </si>
  <si>
    <t>Zariadenie opatrovateľskej služby "NEZÁBUDKA"</t>
  </si>
  <si>
    <t>Hurbanova 621/13, 90701 Myjava</t>
  </si>
  <si>
    <t>9572600</t>
  </si>
  <si>
    <t>42372984</t>
  </si>
  <si>
    <t>Ulica Fraňa Kráľa 2688/4, 91501 Nové Mesto nad Váhom</t>
  </si>
  <si>
    <t>5590014</t>
  </si>
  <si>
    <t>30228271</t>
  </si>
  <si>
    <t>Lánska 957/32, 01701 Považská Bystrica</t>
  </si>
  <si>
    <t>5587321</t>
  </si>
  <si>
    <t>50451596</t>
  </si>
  <si>
    <t>Zariadenie pre seniorov a ZOS Adonis, n.o.</t>
  </si>
  <si>
    <t>Krajné 292, 91616 Krajné</t>
  </si>
  <si>
    <t>7994719</t>
  </si>
  <si>
    <t>42143900</t>
  </si>
  <si>
    <t>Zariadenie pre seniorov - Domov dôchodcov Bojnice</t>
  </si>
  <si>
    <t>Janka Kráľa 574/17, 97201 Bojnice</t>
  </si>
  <si>
    <t>1334554</t>
  </si>
  <si>
    <t>6970692</t>
  </si>
  <si>
    <t>45731594</t>
  </si>
  <si>
    <t>Zariadenie pre seniorov - Domov sociálnych služieb Tulipán, n. o.</t>
  </si>
  <si>
    <t>Považská Bystrica 204, 01701 Považská Bystrica</t>
  </si>
  <si>
    <t>2212665</t>
  </si>
  <si>
    <t>Považská Bystrica 204, 01706 Považská Bystrica</t>
  </si>
  <si>
    <t>7432711</t>
  </si>
  <si>
    <t>00632333</t>
  </si>
  <si>
    <t>Zariadenie pre seniorov Dubina, mestská rozpočtová organizácia</t>
  </si>
  <si>
    <t>Prejtská 131/152, 01841 Dubnica nad Váhom</t>
  </si>
  <si>
    <t>7848803</t>
  </si>
  <si>
    <t>Pod hájom 1291/119, 01841 Dubnica nad Váhom</t>
  </si>
  <si>
    <t>9840097</t>
  </si>
  <si>
    <t>17059186</t>
  </si>
  <si>
    <t>Zariadenie pre seniorov Nová Dubnica</t>
  </si>
  <si>
    <t>1256203</t>
  </si>
  <si>
    <t>00648698</t>
  </si>
  <si>
    <t>Zariadenie pre seniorov Prievidza</t>
  </si>
  <si>
    <t>Ulica M. Rázusa 1266/17, 97101 Prievidza</t>
  </si>
  <si>
    <t>6476249</t>
  </si>
  <si>
    <t>Ulica J. Okáľa 773/6, 97101 Prievidza</t>
  </si>
  <si>
    <t>8816083</t>
  </si>
  <si>
    <t>53199685</t>
  </si>
  <si>
    <t>Zariadenie pre seniorov Sv. Kataríny Labouré</t>
  </si>
  <si>
    <t>Hviezdoslavova 230/7, 95618 Bošany</t>
  </si>
  <si>
    <t>5036145</t>
  </si>
  <si>
    <t>42280338</t>
  </si>
  <si>
    <t>Zariadenie sociálnych služieb Obce Horná Mariková</t>
  </si>
  <si>
    <t>Horná Mariková 37, 01803 Horná Mariková</t>
  </si>
  <si>
    <t>4058059</t>
  </si>
  <si>
    <t>4474141</t>
  </si>
  <si>
    <t>3101580</t>
  </si>
  <si>
    <t>50730592</t>
  </si>
  <si>
    <t>Ženy pomáhajú ženám</t>
  </si>
  <si>
    <t>7962283</t>
  </si>
  <si>
    <t>"Ľudia a perspektíva"</t>
  </si>
  <si>
    <t>Družstevná ulica 534/4, 05342 Krompachy</t>
  </si>
  <si>
    <t>2391001</t>
  </si>
  <si>
    <t>35581131</t>
  </si>
  <si>
    <t>ALŽBETKA, n. o.</t>
  </si>
  <si>
    <t>Nová 439/6, 94651 Nesvady</t>
  </si>
  <si>
    <t>2807091</t>
  </si>
  <si>
    <t>Kláštorná 101/9, 08641 Raslavice</t>
  </si>
  <si>
    <t>4798388</t>
  </si>
  <si>
    <t>3774362</t>
  </si>
  <si>
    <t>31954723</t>
  </si>
  <si>
    <t xml:space="preserve">ANIMA - Domov sociálnych služieb </t>
  </si>
  <si>
    <t>Andreja Kmeťa 1362/2, 07101 Michalovce</t>
  </si>
  <si>
    <t>8375680</t>
  </si>
  <si>
    <t>Baškovce 79, 07301 Baškovce (Sobrance)</t>
  </si>
  <si>
    <t>4236385</t>
  </si>
  <si>
    <t>9456431</t>
  </si>
  <si>
    <t>2796286</t>
  </si>
  <si>
    <t>35514027</t>
  </si>
  <si>
    <t>Arcidiecézna charita Košice</t>
  </si>
  <si>
    <t>Hviezdoslavova 826/66, 08271 Lipany</t>
  </si>
  <si>
    <t>6092586</t>
  </si>
  <si>
    <t>Južná trieda 1549/2, 04001 Košice-Juh</t>
  </si>
  <si>
    <t>8432428</t>
  </si>
  <si>
    <t>Nám.sv.Jakuba 1261/30, 08221 Veľký Šariš</t>
  </si>
  <si>
    <t>1423727</t>
  </si>
  <si>
    <t>Poľná 1, 04014 Košice-Košic.Nová Ves</t>
  </si>
  <si>
    <t>3763564</t>
  </si>
  <si>
    <t>Kukorelliho 1498/10, 06601 Humenné</t>
  </si>
  <si>
    <t>7059869</t>
  </si>
  <si>
    <t>17.novembra 8, 08301 Sabinov</t>
  </si>
  <si>
    <t>2301835</t>
  </si>
  <si>
    <t>7521882</t>
  </si>
  <si>
    <t>9929266</t>
  </si>
  <si>
    <t>Školská ulica 396/27, 07622 Vojčice</t>
  </si>
  <si>
    <t>3269118</t>
  </si>
  <si>
    <t>Jána Bottu 142/2, 06901 Snina</t>
  </si>
  <si>
    <t>8905253</t>
  </si>
  <si>
    <t>4506574</t>
  </si>
  <si>
    <t>6360084</t>
  </si>
  <si>
    <t>2580146</t>
  </si>
  <si>
    <t>Obchodná 180/20, 07801 Sečovce</t>
  </si>
  <si>
    <t>4919974</t>
  </si>
  <si>
    <t>Bosákova 1, 04001 Košice-Staré Mesto</t>
  </si>
  <si>
    <t>6911272</t>
  </si>
  <si>
    <t>9251100</t>
  </si>
  <si>
    <t>3547420</t>
  </si>
  <si>
    <t>Okružná 3567, 07101 Michalovce</t>
  </si>
  <si>
    <t>6708629</t>
  </si>
  <si>
    <t>Mlynská 724/41, 09101 Stropkov</t>
  </si>
  <si>
    <t>3344775</t>
  </si>
  <si>
    <t>8205476</t>
  </si>
  <si>
    <t>Školská 410/9, 07214 Pavlovce nad Uhom</t>
  </si>
  <si>
    <t>1196778</t>
  </si>
  <si>
    <t>3536619</t>
  </si>
  <si>
    <t>Dargovských hrdinov 112/91, 07801 Sečovce</t>
  </si>
  <si>
    <t>8756655</t>
  </si>
  <si>
    <t>Kpt. Nálepku 19, 08271 Lipany</t>
  </si>
  <si>
    <t>9172740</t>
  </si>
  <si>
    <t>Námestie L. Berku 199, 08501 Bardejov</t>
  </si>
  <si>
    <t>5392807</t>
  </si>
  <si>
    <t>7732641</t>
  </si>
  <si>
    <t>Lúčna 812/59, 09301 Vranov nad Topľou</t>
  </si>
  <si>
    <t>3952701</t>
  </si>
  <si>
    <t>4414725</t>
  </si>
  <si>
    <t>6754551</t>
  </si>
  <si>
    <t>2974613</t>
  </si>
  <si>
    <t>Pri štadióne 1665/23, 08501 Bardejov</t>
  </si>
  <si>
    <t>3390703</t>
  </si>
  <si>
    <t>5381999</t>
  </si>
  <si>
    <t>5798085</t>
  </si>
  <si>
    <t>Fialková 592/3, 04011 Košice-Západ</t>
  </si>
  <si>
    <t>2018144</t>
  </si>
  <si>
    <t>6260105</t>
  </si>
  <si>
    <t>2896254</t>
  </si>
  <si>
    <t>Bočná 417/2, 04001 Košice-Staré Mesto</t>
  </si>
  <si>
    <t>8116301</t>
  </si>
  <si>
    <t>1456152</t>
  </si>
  <si>
    <t>Námestie sv. Jakuba 30/30, 08221 Veľký Šariš</t>
  </si>
  <si>
    <t>5787283</t>
  </si>
  <si>
    <t>Námestie Jána Pavla II. 2059/2, 06901 Snina</t>
  </si>
  <si>
    <t>2007331</t>
  </si>
  <si>
    <t>8194613</t>
  </si>
  <si>
    <t>4414675</t>
  </si>
  <si>
    <t>6754505</t>
  </si>
  <si>
    <t>2355839</t>
  </si>
  <si>
    <t>2771929</t>
  </si>
  <si>
    <t>Hlavná 2911/81, 08001 Prešov</t>
  </si>
  <si>
    <t>4763219</t>
  </si>
  <si>
    <t>7103054</t>
  </si>
  <si>
    <t>2116213</t>
  </si>
  <si>
    <t>35538562</t>
  </si>
  <si>
    <t>ARCUS - Špecializované zariadenie a zariadenie pre seniorov</t>
  </si>
  <si>
    <t>Skladná 206/4, 04001 Košice-Juh</t>
  </si>
  <si>
    <t>9384295</t>
  </si>
  <si>
    <t>8698014</t>
  </si>
  <si>
    <t>2037855</t>
  </si>
  <si>
    <t>9665294</t>
  </si>
  <si>
    <t>35569328</t>
  </si>
  <si>
    <t>ArtEst - polyestetické vzdelávanie znevýhodnenej mládeže</t>
  </si>
  <si>
    <t>Zuzkin Park 458/4, 04011 Košice-Západ</t>
  </si>
  <si>
    <t>9992161</t>
  </si>
  <si>
    <t>52135322</t>
  </si>
  <si>
    <t>Barborka hypericum n.o.</t>
  </si>
  <si>
    <t>Špitálska 2198/1, 04801 Rožňava</t>
  </si>
  <si>
    <t>2229634</t>
  </si>
  <si>
    <t>9778712</t>
  </si>
  <si>
    <t>50248103</t>
  </si>
  <si>
    <t>Beruška</t>
  </si>
  <si>
    <t>Nešporova 279/30, 04011 Košice-Západ</t>
  </si>
  <si>
    <t>8822247</t>
  </si>
  <si>
    <t>35582871</t>
  </si>
  <si>
    <t>Bethesda Senior, n.o.</t>
  </si>
  <si>
    <t>Macákova 206/1, 04011 Košice-Lorinčík</t>
  </si>
  <si>
    <t>3464413</t>
  </si>
  <si>
    <t>42096090</t>
  </si>
  <si>
    <t>CASSOVIA ACADEMICA</t>
  </si>
  <si>
    <t>Alžbetina 666/28, 04001 Košice-Staré Mesto</t>
  </si>
  <si>
    <t>2486320</t>
  </si>
  <si>
    <t>50291467</t>
  </si>
  <si>
    <t>Centrum včasnej intervencie Košice, n. o.</t>
  </si>
  <si>
    <t>Komenského 1085/3, 04001 Košice-Staré Mesto</t>
  </si>
  <si>
    <t>5298996</t>
  </si>
  <si>
    <t>35551852</t>
  </si>
  <si>
    <t>Cesta nádeje</t>
  </si>
  <si>
    <t>Urbánkova 1560/1, 04001 Košice-Sever</t>
  </si>
  <si>
    <t>2202643</t>
  </si>
  <si>
    <t>50286056</t>
  </si>
  <si>
    <t>Deduško n.o.</t>
  </si>
  <si>
    <t>Školská 135/2, 05501 Margecany</t>
  </si>
  <si>
    <t>3440109</t>
  </si>
  <si>
    <t>Kluknava 177, 05351 Kluknava</t>
  </si>
  <si>
    <t>5072043</t>
  </si>
  <si>
    <t>45006199</t>
  </si>
  <si>
    <t>Deti slnka</t>
  </si>
  <si>
    <t>Poštová ulica 1123/1, 05342 Krompachy</t>
  </si>
  <si>
    <t>4385767</t>
  </si>
  <si>
    <t>Športová 1337/14, 05601 Gelnica</t>
  </si>
  <si>
    <t>4442506</t>
  </si>
  <si>
    <t>31986901</t>
  </si>
  <si>
    <t>Detský klub zdravotne postihnutých detí a mládeže v Košiciach</t>
  </si>
  <si>
    <t>Ťahanovské riadky 308/23, 04001 Košice-Sever</t>
  </si>
  <si>
    <t>3418485</t>
  </si>
  <si>
    <t>35515325</t>
  </si>
  <si>
    <t>Diecézna charita Rožňava</t>
  </si>
  <si>
    <t>Kósu-Schoppera 141/22, 04801 Rožňava</t>
  </si>
  <si>
    <t>6287885</t>
  </si>
  <si>
    <t>8144082</t>
  </si>
  <si>
    <t>1483937</t>
  </si>
  <si>
    <t>Námestie gen. M.R.Štefánika 32/39, 97701 Brezno</t>
  </si>
  <si>
    <t>8492635</t>
  </si>
  <si>
    <t>Slovenská 885/66, 05601 Gelnica</t>
  </si>
  <si>
    <t>8906036</t>
  </si>
  <si>
    <t>Dobšinského 20/22, 98505 Kokava nad Rimavicou</t>
  </si>
  <si>
    <t>4507355</t>
  </si>
  <si>
    <t>Námestie Mieru 653/2, 98552 Divín</t>
  </si>
  <si>
    <t>2640355</t>
  </si>
  <si>
    <t>35581051</t>
  </si>
  <si>
    <t>Dobrý Pastier Pribeník n. o.</t>
  </si>
  <si>
    <t>Staničná ulica 126/52, 07651 Pribeník</t>
  </si>
  <si>
    <t>9997599</t>
  </si>
  <si>
    <t>45732906</t>
  </si>
  <si>
    <t>Dom seniorov Rejdová, n.o.</t>
  </si>
  <si>
    <t>Rejdová 12, 04926 Rejdová</t>
  </si>
  <si>
    <t>2853800</t>
  </si>
  <si>
    <t>45743347</t>
  </si>
  <si>
    <t>DOM SENIOROV SEČOVCE, n .o.</t>
  </si>
  <si>
    <t>Dargovských hrdinov 1734/60, 07801 Sečovce</t>
  </si>
  <si>
    <t>9627437</t>
  </si>
  <si>
    <t>00696986</t>
  </si>
  <si>
    <t>DOMKO - Domov sociálnych služieb</t>
  </si>
  <si>
    <t>Park mládeže 632/3, 04001 Košice-Sever</t>
  </si>
  <si>
    <t>6128484</t>
  </si>
  <si>
    <t>Osloboditeľov 174/124, 04414 Čaňa</t>
  </si>
  <si>
    <t>6900282</t>
  </si>
  <si>
    <t>8891588</t>
  </si>
  <si>
    <t>7867569</t>
  </si>
  <si>
    <t>4436168</t>
  </si>
  <si>
    <t>31943811</t>
  </si>
  <si>
    <t>Ružová 433/8, 07631 Streda nad Bodrogom</t>
  </si>
  <si>
    <t>7732472</t>
  </si>
  <si>
    <t>8610585</t>
  </si>
  <si>
    <t>31269371</t>
  </si>
  <si>
    <t>Domov dôchodcov Poproč</t>
  </si>
  <si>
    <t>Obchodná 984/73, 04424 Poproč (Košice - okolie)</t>
  </si>
  <si>
    <t>9161769</t>
  </si>
  <si>
    <t>5303463</t>
  </si>
  <si>
    <t>00691909</t>
  </si>
  <si>
    <t>Domov dôchodcov Spišská Nová Ves</t>
  </si>
  <si>
    <t>Brezová 2666/32, 05201 Spišská Nová Ves</t>
  </si>
  <si>
    <t>8105321</t>
  </si>
  <si>
    <t>6732764</t>
  </si>
  <si>
    <t>9072607</t>
  </si>
  <si>
    <t>35582057</t>
  </si>
  <si>
    <t>Domov dôchodcov TEREZA n. o.</t>
  </si>
  <si>
    <t>Zimná ulica 150/14, 07602 Novosad</t>
  </si>
  <si>
    <t>8869963</t>
  </si>
  <si>
    <t>31257844</t>
  </si>
  <si>
    <t>P. O. Hviezdoslava 58/102, 07901 Veľké Kapušany</t>
  </si>
  <si>
    <t>3163580</t>
  </si>
  <si>
    <t>31257305</t>
  </si>
  <si>
    <t>Letná 8/352, 05333 Nálepkovo</t>
  </si>
  <si>
    <t>2274660</t>
  </si>
  <si>
    <t>Letná 352/8, 05333 Nálepkovo</t>
  </si>
  <si>
    <t>6932712</t>
  </si>
  <si>
    <t>35582511</t>
  </si>
  <si>
    <t>Domov Svätej Anny n. o.</t>
  </si>
  <si>
    <t>Oľšavská 857/25, 04424 Poproč (Košice - okolie)</t>
  </si>
  <si>
    <t>3152771</t>
  </si>
  <si>
    <t>35582201</t>
  </si>
  <si>
    <t>DOMOVINA, n. o.</t>
  </si>
  <si>
    <t>Žehra 2, 05361 Žehra</t>
  </si>
  <si>
    <t>7899999</t>
  </si>
  <si>
    <t>Hodkovce 1, 05361 Žehra</t>
  </si>
  <si>
    <t>9137454</t>
  </si>
  <si>
    <t>35582171</t>
  </si>
  <si>
    <t>DORKA, n. o.</t>
  </si>
  <si>
    <t>Hemerkova 1318/28, 04023 Košice-Sídlisko KVP</t>
  </si>
  <si>
    <t>3074419</t>
  </si>
  <si>
    <t>Pod Skalami 218/16, 03401 Ružomberok</t>
  </si>
  <si>
    <t>3625601</t>
  </si>
  <si>
    <t>Lomnická 30, 08001 Prešov</t>
  </si>
  <si>
    <t>1982859</t>
  </si>
  <si>
    <t>5279161</t>
  </si>
  <si>
    <t>Bystrický rad 210/71, 96001 Zvolen</t>
  </si>
  <si>
    <t>5470996</t>
  </si>
  <si>
    <t>5268355</t>
  </si>
  <si>
    <t>35581280</t>
  </si>
  <si>
    <t>DOSOS, n. o.</t>
  </si>
  <si>
    <t>Michalovská 1368/73, 07301 Sobrance</t>
  </si>
  <si>
    <t>8564653</t>
  </si>
  <si>
    <t>31257135</t>
  </si>
  <si>
    <t>DOSS - Dom sociálnych služieb n. o.</t>
  </si>
  <si>
    <t>J. Majlátha 1111/11, 07701 Kráľovský Chlmec</t>
  </si>
  <si>
    <t>7673047</t>
  </si>
  <si>
    <t>6975956</t>
  </si>
  <si>
    <t>31751245</t>
  </si>
  <si>
    <t>ETP Slovensko - Centrum pre udržateľný rozvoj</t>
  </si>
  <si>
    <t>Tajovského 737/1, 04001 Košice-Staré Mesto</t>
  </si>
  <si>
    <t>2723183</t>
  </si>
  <si>
    <t>Podsadek 3, 06401 Stará Ľubovňa</t>
  </si>
  <si>
    <t>6481509</t>
  </si>
  <si>
    <t>Veľká Ida 674, 04455 Veľká Ida</t>
  </si>
  <si>
    <t>6897599</t>
  </si>
  <si>
    <t>Podsadek 31, 06401 Stará Ľubovňa</t>
  </si>
  <si>
    <t>5525045</t>
  </si>
  <si>
    <t>Rankovce 21, 06401 Rankovce</t>
  </si>
  <si>
    <t>3387847</t>
  </si>
  <si>
    <t>31256503</t>
  </si>
  <si>
    <t>Facilitas n.o.</t>
  </si>
  <si>
    <t>Spišské námestie 2400/4, 04012 Košice-Nad jazerom</t>
  </si>
  <si>
    <t>3733701</t>
  </si>
  <si>
    <t>45740976</t>
  </si>
  <si>
    <t>FAMILIA n.o.</t>
  </si>
  <si>
    <t>Maloidanská 295/9, 04015 Košice-Šaca</t>
  </si>
  <si>
    <t>6073535</t>
  </si>
  <si>
    <t>35531151</t>
  </si>
  <si>
    <t>Fenestra</t>
  </si>
  <si>
    <t>Festivalové Námestie 2, 04001 Košice-Staré Mesto</t>
  </si>
  <si>
    <t>7221831</t>
  </si>
  <si>
    <t>35506130</t>
  </si>
  <si>
    <t>Filia nezisková organizácia</t>
  </si>
  <si>
    <t>Trieda SNP 446/3, 04011 Košice-Západ</t>
  </si>
  <si>
    <t>5219735</t>
  </si>
  <si>
    <t>35583479</t>
  </si>
  <si>
    <t>FOR REGION, n.o.</t>
  </si>
  <si>
    <t>Nadabula 256, 04801 Rožňava</t>
  </si>
  <si>
    <t>9415763</t>
  </si>
  <si>
    <t>51272814</t>
  </si>
  <si>
    <t>GeriaCentrum Szilber n.o.</t>
  </si>
  <si>
    <t>Kasárenská 485, 07642 Veľké Trakany</t>
  </si>
  <si>
    <t>1361434</t>
  </si>
  <si>
    <t>6457144</t>
  </si>
  <si>
    <t>2677205</t>
  </si>
  <si>
    <t>35539488</t>
  </si>
  <si>
    <t>Gréckokatolícka eparchiálna charita Košice</t>
  </si>
  <si>
    <t>Dominikánske námestie 3325/2A, 04001 Košice-Staré Mesto</t>
  </si>
  <si>
    <t>7424421</t>
  </si>
  <si>
    <t>Slovenskej jednoty 319/25, 04001 Košice-Sever</t>
  </si>
  <si>
    <t>6716522</t>
  </si>
  <si>
    <t>00692034</t>
  </si>
  <si>
    <t>HARMONIA - Domov sociálnych služieb a zariadenie pre seniorov</t>
  </si>
  <si>
    <t>Námestie A. Dubčeka 270/2, 07222 Strážske</t>
  </si>
  <si>
    <t>2936586</t>
  </si>
  <si>
    <t>5276422</t>
  </si>
  <si>
    <t>8572728</t>
  </si>
  <si>
    <t>53995686</t>
  </si>
  <si>
    <t>HML socialis, o.z.</t>
  </si>
  <si>
    <t>Bidovce 308, 04445 Bidovce</t>
  </si>
  <si>
    <t>9653476</t>
  </si>
  <si>
    <t>Bidovce 307, 04445 Bidovce</t>
  </si>
  <si>
    <t>3822812</t>
  </si>
  <si>
    <t>50344145</t>
  </si>
  <si>
    <t>HUGOLD, n.o.</t>
  </si>
  <si>
    <t>M. R. Štefánika 2368/176, 07501 Trebišov</t>
  </si>
  <si>
    <t>9042868</t>
  </si>
  <si>
    <t>Dubčekova ulica 1/2, 07661 Dargov</t>
  </si>
  <si>
    <t>7602751</t>
  </si>
  <si>
    <t>00691933</t>
  </si>
  <si>
    <t>IDEA - Domov sociálnych služieb</t>
  </si>
  <si>
    <t>Háj 35, 05562 Prakovce</t>
  </si>
  <si>
    <t>7400117</t>
  </si>
  <si>
    <t>Breziny 264, 05562 Prakovce</t>
  </si>
  <si>
    <t>1472160</t>
  </si>
  <si>
    <t>00697184</t>
  </si>
  <si>
    <t>JASANIMA - Domov sociálnych služieb</t>
  </si>
  <si>
    <t>Košická 29, 04921 Rožňava</t>
  </si>
  <si>
    <t>1888260</t>
  </si>
  <si>
    <t>Špitálska 3759/7, 04801 Rožňava</t>
  </si>
  <si>
    <t>7108309</t>
  </si>
  <si>
    <t>Košická 1079/29, 04801 Rožňava</t>
  </si>
  <si>
    <t>3125723</t>
  </si>
  <si>
    <t>7456852</t>
  </si>
  <si>
    <t>45746982</t>
  </si>
  <si>
    <t>Jeseň-Košice n.o.</t>
  </si>
  <si>
    <t>Alvinczyho 1845/2B, 04001 Košice-Staré Mesto</t>
  </si>
  <si>
    <t>6894852</t>
  </si>
  <si>
    <t>45737584</t>
  </si>
  <si>
    <t>Klub Forresta Gumpa, n.o. angl: Club Forrest Gump, n.o.</t>
  </si>
  <si>
    <t>Užhorodská 1039/8, 04011 Košice-Juh</t>
  </si>
  <si>
    <t>3531009</t>
  </si>
  <si>
    <t>31257593</t>
  </si>
  <si>
    <t>KONTAKT, nezisková organizácia</t>
  </si>
  <si>
    <t>Grunt 636/96, 04425 Medzev</t>
  </si>
  <si>
    <t>8391704</t>
  </si>
  <si>
    <t>Šugovská dolina 96, 04425 Medzev</t>
  </si>
  <si>
    <t>1383008</t>
  </si>
  <si>
    <t>1799091</t>
  </si>
  <si>
    <t>7300141</t>
  </si>
  <si>
    <t>35582375</t>
  </si>
  <si>
    <t>KOTVA n. o. Trebišov</t>
  </si>
  <si>
    <t>1596451</t>
  </si>
  <si>
    <t>42332206</t>
  </si>
  <si>
    <t>Krajské centrum nepočujúcich Slovenska Košice</t>
  </si>
  <si>
    <t>Kováčská 294/65, 04001 Košice-Sever</t>
  </si>
  <si>
    <t>6116724</t>
  </si>
  <si>
    <t>51767481</t>
  </si>
  <si>
    <t>LaVieNa n.o.</t>
  </si>
  <si>
    <t>Malý Folkmár 79, 04465 Košická Belá</t>
  </si>
  <si>
    <t>4654999</t>
  </si>
  <si>
    <t>00692026</t>
  </si>
  <si>
    <t>LIDWINA - Domov sociálnych služieb</t>
  </si>
  <si>
    <t>Mládeže 14/1, 07222 Strážske</t>
  </si>
  <si>
    <t>5206180</t>
  </si>
  <si>
    <t>00186392</t>
  </si>
  <si>
    <t>Šemša 139, 04421 Šemša</t>
  </si>
  <si>
    <t>7546017</t>
  </si>
  <si>
    <t>00035777</t>
  </si>
  <si>
    <t>LUMEN - Špecializované zariadenie, zariadenie pre seniorov a domov sociálnych služieb</t>
  </si>
  <si>
    <t>Jilemnického 1707/1, 07501 Trebišov</t>
  </si>
  <si>
    <t>1842331</t>
  </si>
  <si>
    <t>J. Jesenského 449/83, 07501 Trebišov</t>
  </si>
  <si>
    <t>3563438</t>
  </si>
  <si>
    <t>6859743</t>
  </si>
  <si>
    <t>1637009</t>
  </si>
  <si>
    <t>3628295</t>
  </si>
  <si>
    <t>45745382</t>
  </si>
  <si>
    <t>Lumina, n.o.</t>
  </si>
  <si>
    <t>Hlavná ulica 342/37, 07664 Zemplínska Teplica</t>
  </si>
  <si>
    <t>4044382</t>
  </si>
  <si>
    <t>35581352</t>
  </si>
  <si>
    <t>LUX, n. o.</t>
  </si>
  <si>
    <t>Opatovská cesta 1783/97, 04001 Košice-Vyšné Opátske</t>
  </si>
  <si>
    <t>8645704</t>
  </si>
  <si>
    <t>1985548</t>
  </si>
  <si>
    <t>5281851</t>
  </si>
  <si>
    <t>7621681</t>
  </si>
  <si>
    <t>3841748</t>
  </si>
  <si>
    <t>5473686</t>
  </si>
  <si>
    <t>42052751</t>
  </si>
  <si>
    <t>Magisterium n.o.</t>
  </si>
  <si>
    <t>Lidické Námestie 962/18, 04022 Košice-Dargov.hrdinov</t>
  </si>
  <si>
    <t>1693739</t>
  </si>
  <si>
    <t>31257178</t>
  </si>
  <si>
    <t>Maják n. o.</t>
  </si>
  <si>
    <t>Zdoba 79, 04441 Sady nad Torysou</t>
  </si>
  <si>
    <t>9669710</t>
  </si>
  <si>
    <t>42111510</t>
  </si>
  <si>
    <t>Maják nádeje</t>
  </si>
  <si>
    <t>Letná 12/47, 04001 Košice-Sever</t>
  </si>
  <si>
    <t>1615382</t>
  </si>
  <si>
    <t>45005401</t>
  </si>
  <si>
    <t>MEDVEDÍK</t>
  </si>
  <si>
    <t>Kmeťova 1537/28, 04001 Košice-Staré Mesto</t>
  </si>
  <si>
    <t>3955215</t>
  </si>
  <si>
    <t>42102456</t>
  </si>
  <si>
    <t>Medvedíky</t>
  </si>
  <si>
    <t>Ovručská 14, 04022 Košice-Dargov.hrdinov</t>
  </si>
  <si>
    <t>8680816</t>
  </si>
  <si>
    <t>00331465</t>
  </si>
  <si>
    <t>Mesto Čierna nad Tisou</t>
  </si>
  <si>
    <t>Dukelských hrdinov 142, 07643 Čierna nad Tisou</t>
  </si>
  <si>
    <t>4698232</t>
  </si>
  <si>
    <t>00328197</t>
  </si>
  <si>
    <t>Mesto Dobšiná (OVM)</t>
  </si>
  <si>
    <t>SNP 620/257, 04925 Dobšiná</t>
  </si>
  <si>
    <t>9029367</t>
  </si>
  <si>
    <t>Hnilecká 917/3, 04925 Dobšiná</t>
  </si>
  <si>
    <t>2369201</t>
  </si>
  <si>
    <t>Jarková 370, 04925 Dobšiná</t>
  </si>
  <si>
    <t>5665518</t>
  </si>
  <si>
    <t>Nová 851/119, 04925 Dobšiná</t>
  </si>
  <si>
    <t>2717708</t>
  </si>
  <si>
    <t>00691135</t>
  </si>
  <si>
    <t>Mesto Košice</t>
  </si>
  <si>
    <t>Jesenná 1135/12, 04001 Košice-Staré Mesto</t>
  </si>
  <si>
    <t>7937750</t>
  </si>
  <si>
    <t>Krčméryho 2, 04011 Košice-Luník IX</t>
  </si>
  <si>
    <t>1277595</t>
  </si>
  <si>
    <t>4573900</t>
  </si>
  <si>
    <t>Popradská 253/72, 04011 Košice-Západ</t>
  </si>
  <si>
    <t>4765734</t>
  </si>
  <si>
    <t>00331619</t>
  </si>
  <si>
    <t>Mesto Kráľovský Chlmec</t>
  </si>
  <si>
    <t>Mierova 906/3, 07701 Kráľovský Chlmec</t>
  </si>
  <si>
    <t>1401887</t>
  </si>
  <si>
    <t>00329282</t>
  </si>
  <si>
    <t>Mesto Krompachy</t>
  </si>
  <si>
    <t>Stará Maša 606/1, 05342 Krompachy</t>
  </si>
  <si>
    <t>4563095</t>
  </si>
  <si>
    <t>Lorencova ulica 1102/12, 05342 Krompachy</t>
  </si>
  <si>
    <t>6970470</t>
  </si>
  <si>
    <t>1266780</t>
  </si>
  <si>
    <t>Hornádska ulica 584/49, 05342 Krompachy</t>
  </si>
  <si>
    <t>8207934</t>
  </si>
  <si>
    <t>Ulica SNP 360/21, 05342 Krompachy</t>
  </si>
  <si>
    <t>6476029</t>
  </si>
  <si>
    <t>00325490</t>
  </si>
  <si>
    <t>Mesto Michalovce</t>
  </si>
  <si>
    <t>Školská 3125/2, 07101 Michalovce</t>
  </si>
  <si>
    <t>2696089</t>
  </si>
  <si>
    <t>Jána Hollého 9, 07101 Michalovce</t>
  </si>
  <si>
    <t>3112178</t>
  </si>
  <si>
    <t>Obrancov mieru 1846/4, 07101 Michalovce</t>
  </si>
  <si>
    <t>7713499</t>
  </si>
  <si>
    <t>Komenského 34, 07101 Michalovce</t>
  </si>
  <si>
    <t>8129580</t>
  </si>
  <si>
    <t>Okružna 3567, 07101 Michalovce</t>
  </si>
  <si>
    <t>1120882</t>
  </si>
  <si>
    <t>Andreja Šándora 1509/1, 07101 Michalovce</t>
  </si>
  <si>
    <t>5981576</t>
  </si>
  <si>
    <t>Zakarpatská 173/9, 07101 Michalovce</t>
  </si>
  <si>
    <t>9277885</t>
  </si>
  <si>
    <t>Mlynská 6757/21, 07101 Michalovce</t>
  </si>
  <si>
    <t>1998996</t>
  </si>
  <si>
    <t>Vrbovská 609/37, 07101 Michalovce</t>
  </si>
  <si>
    <t>5295296</t>
  </si>
  <si>
    <t>Námestie osloboditeľov 1041, 07101 Michalovce</t>
  </si>
  <si>
    <t>7635133</t>
  </si>
  <si>
    <t>Alexandra Markuša 1879/2, 07101 Michalovce</t>
  </si>
  <si>
    <t>2415082</t>
  </si>
  <si>
    <t>00324451</t>
  </si>
  <si>
    <t>Mesto Moldava nad Bodvou</t>
  </si>
  <si>
    <t>Budulovská 64, 04501 Moldava nad Bodvou</t>
  </si>
  <si>
    <t>2963585</t>
  </si>
  <si>
    <t>8599725</t>
  </si>
  <si>
    <t>Hlavná 375/81, 04501 Moldava nad Bodvou</t>
  </si>
  <si>
    <t>2760944</t>
  </si>
  <si>
    <t>8397081</t>
  </si>
  <si>
    <t>00328758</t>
  </si>
  <si>
    <t>Mesto Rožňava</t>
  </si>
  <si>
    <t>Šafárikova 499/29, 04801 Rožňava</t>
  </si>
  <si>
    <t>4617132</t>
  </si>
  <si>
    <t>Krátka 3488/30, 04801 Rožňava</t>
  </si>
  <si>
    <t>3728219</t>
  </si>
  <si>
    <t>Rožňavská Baňa 175, 04801 Rožňava</t>
  </si>
  <si>
    <t>7024525</t>
  </si>
  <si>
    <t>7486547</t>
  </si>
  <si>
    <t>Štítnická 265/5, 04801 Rožňava</t>
  </si>
  <si>
    <t>7902635</t>
  </si>
  <si>
    <t>4122699</t>
  </si>
  <si>
    <t>4471238</t>
  </si>
  <si>
    <t>00331899</t>
  </si>
  <si>
    <t>Mesto Sečovce</t>
  </si>
  <si>
    <t>Kochanovská 330/2, 07801 Sečovce</t>
  </si>
  <si>
    <t>9331920</t>
  </si>
  <si>
    <t>Nová 1273/74, 07801 Sečovce</t>
  </si>
  <si>
    <t>5968072</t>
  </si>
  <si>
    <t>00325791</t>
  </si>
  <si>
    <t>Mesto Sobrance</t>
  </si>
  <si>
    <t>Komárovce 55, 07301 Sobrance</t>
  </si>
  <si>
    <t>7959378</t>
  </si>
  <si>
    <t>Michalovská 1498/40, 07301 Sobrance</t>
  </si>
  <si>
    <t>8375468</t>
  </si>
  <si>
    <t>Námestie Slobody 580/1, 07301 Sobrance</t>
  </si>
  <si>
    <t>6935354</t>
  </si>
  <si>
    <t>00329614</t>
  </si>
  <si>
    <t>Mesto Spišská Nová Ves</t>
  </si>
  <si>
    <t>Tehelná 2676/24, 05201 Spišská Nová Ves</t>
  </si>
  <si>
    <t>2536683</t>
  </si>
  <si>
    <t>Potočná 2103/9, 05201 Spišská Nová Ves</t>
  </si>
  <si>
    <t>5473638</t>
  </si>
  <si>
    <t>4101070</t>
  </si>
  <si>
    <t>00329657</t>
  </si>
  <si>
    <t>Mesto Spišské Vlachy</t>
  </si>
  <si>
    <t>SNP 87/34, 05361 Spišské Vlachy</t>
  </si>
  <si>
    <t>2660969</t>
  </si>
  <si>
    <t>00331996</t>
  </si>
  <si>
    <t>Mesto Trebišov</t>
  </si>
  <si>
    <t>Milhostov-Zvonárska 17, 07501 Trebišov</t>
  </si>
  <si>
    <t>3898431</t>
  </si>
  <si>
    <t>Čsl. armády 1683/1, 07501 Trebišov</t>
  </si>
  <si>
    <t>8229558</t>
  </si>
  <si>
    <t>Dopravná 2107/1, 07501 Trebišov</t>
  </si>
  <si>
    <t>3006822</t>
  </si>
  <si>
    <t>M. R. Štefánika 862/204, 07501 Trebišov</t>
  </si>
  <si>
    <t>6303124</t>
  </si>
  <si>
    <t>8024223</t>
  </si>
  <si>
    <t>T. G. Masaryka 2229/36, 07501 Trebišov</t>
  </si>
  <si>
    <t>2320546</t>
  </si>
  <si>
    <t>Medická 2374/2, 07501 Trebišov</t>
  </si>
  <si>
    <t>4660376</t>
  </si>
  <si>
    <t>Puškinova 277/18, 07501 Trebišov</t>
  </si>
  <si>
    <t>9880426</t>
  </si>
  <si>
    <t>3220278</t>
  </si>
  <si>
    <t>Komenského 1682/13, 07501 Trebišov</t>
  </si>
  <si>
    <t>1072264</t>
  </si>
  <si>
    <t>00332038</t>
  </si>
  <si>
    <t xml:space="preserve">Mesto Veľké Kapušany </t>
  </si>
  <si>
    <t>Zelená 178/68, 07901 Veľké Kapušany</t>
  </si>
  <si>
    <t>4368571</t>
  </si>
  <si>
    <t>Hlavná 416/58, 07901 Veľké Kapušany</t>
  </si>
  <si>
    <t>9385977</t>
  </si>
  <si>
    <t>L. N. Tolstého 89/20, 07901 Veľké Kapušany</t>
  </si>
  <si>
    <t>4717117</t>
  </si>
  <si>
    <t>00691097</t>
  </si>
  <si>
    <t>Mestská časť Košice - Džungľa</t>
  </si>
  <si>
    <t>Člnková 2491/27, 04001 Košice-Džungľa</t>
  </si>
  <si>
    <t>4773855</t>
  </si>
  <si>
    <t>00690929</t>
  </si>
  <si>
    <t>Mestská časť Košice - Sever</t>
  </si>
  <si>
    <t>Ťahanovské riadky 275/91, 04001 Košice-Sever</t>
  </si>
  <si>
    <t>2715012</t>
  </si>
  <si>
    <t>00691089</t>
  </si>
  <si>
    <t>Mestská časť Košice - Sídlisko KVP</t>
  </si>
  <si>
    <t>Cottbuská 1560/36, 04023 Košice-Sídlisko KVP</t>
  </si>
  <si>
    <t>2782561</t>
  </si>
  <si>
    <t>00691054</t>
  </si>
  <si>
    <t>Mestská časť Košice - Šaca</t>
  </si>
  <si>
    <t>Železiarenská 510/7, 04015 Košice-Šaca</t>
  </si>
  <si>
    <t>5122396</t>
  </si>
  <si>
    <t>1342453</t>
  </si>
  <si>
    <t>00690970</t>
  </si>
  <si>
    <t>Mestská časť Košice - Západ</t>
  </si>
  <si>
    <t>Laborecká 477/2, 04011 Košice-Západ</t>
  </si>
  <si>
    <t>4279409</t>
  </si>
  <si>
    <t>1736927</t>
  </si>
  <si>
    <t>00690988</t>
  </si>
  <si>
    <t>Mestská časť Košice-Dargovských hrdinov</t>
  </si>
  <si>
    <t>Jegorovovo námestie 936/5, 04022 Košice-Dargov.hrdinov</t>
  </si>
  <si>
    <t>9296815</t>
  </si>
  <si>
    <t>00691046</t>
  </si>
  <si>
    <t>Mestská časť Košice-Juh</t>
  </si>
  <si>
    <t>Milosrdenstva 462/4, 04001 Košice-Juh</t>
  </si>
  <si>
    <t>1264091</t>
  </si>
  <si>
    <t>Vojvodská 2380/5, 04001 Košice-Juh</t>
  </si>
  <si>
    <t>3601242</t>
  </si>
  <si>
    <t>Mlynárska 2285/1, 04001 Košice-Juh</t>
  </si>
  <si>
    <t>6762455</t>
  </si>
  <si>
    <t>00690961</t>
  </si>
  <si>
    <t>MESTSKÁ ČASŤ KOŠICE-MYSLAVA</t>
  </si>
  <si>
    <t>Myslavská 115/84, 04016 Košice-Myslava</t>
  </si>
  <si>
    <t>9102293</t>
  </si>
  <si>
    <t>00691038</t>
  </si>
  <si>
    <t>Mestská časť Košice-Nad Jazerom</t>
  </si>
  <si>
    <t>Spišské námestie 2365/1, 04012 Košice-Nad jazerom</t>
  </si>
  <si>
    <t>1250592</t>
  </si>
  <si>
    <t>00690953</t>
  </si>
  <si>
    <t>Mestská časť Košice-Pereš</t>
  </si>
  <si>
    <t>Krompašská 953/54, 04011 Košice-Pereš</t>
  </si>
  <si>
    <t>9226571</t>
  </si>
  <si>
    <t>00690937</t>
  </si>
  <si>
    <t>Mestská časť Košice-Staré Mesto</t>
  </si>
  <si>
    <t>Hlavná 100/47, 04001 Košice-Staré Mesto</t>
  </si>
  <si>
    <t>5446639</t>
  </si>
  <si>
    <t>31256511</t>
  </si>
  <si>
    <t>MIESTO POD SLNKOM n.o.</t>
  </si>
  <si>
    <t>Hlavná 37/68, 04001 Košice-Staré Mesto</t>
  </si>
  <si>
    <t>6875929</t>
  </si>
  <si>
    <t>9215760</t>
  </si>
  <si>
    <t>00692018</t>
  </si>
  <si>
    <t>Jána Hollého 3564/9, 07101 Michalovce</t>
  </si>
  <si>
    <t>1453230</t>
  </si>
  <si>
    <t>4873823</t>
  </si>
  <si>
    <t>51846713</t>
  </si>
  <si>
    <t>Minerva n.o.</t>
  </si>
  <si>
    <t>Andreja Hrehovčíka 185/1, 07101 Michalovce</t>
  </si>
  <si>
    <t>3298628</t>
  </si>
  <si>
    <t>00329380</t>
  </si>
  <si>
    <t>Mníšek nad Hnilcom</t>
  </si>
  <si>
    <t>Mníšek nad Hnilcom 292, 05564 Mníšek nad Hnilcom</t>
  </si>
  <si>
    <t>8479232</t>
  </si>
  <si>
    <t>45737967</t>
  </si>
  <si>
    <t>Nemocnica s poliklinikou n.o. Kráľovský Chlmec</t>
  </si>
  <si>
    <t>Nemocničná 1125/18, 07701 Kráľovský Chlmec</t>
  </si>
  <si>
    <t>7320129</t>
  </si>
  <si>
    <t>35581697</t>
  </si>
  <si>
    <t>Oáza - nádej pre nový život, n. o. Oasis of Hope for new life, non for profit organisation</t>
  </si>
  <si>
    <t>Záhrada Bernátovce 779, 04017 Košice-Barca</t>
  </si>
  <si>
    <t>8468421</t>
  </si>
  <si>
    <t>6533876</t>
  </si>
  <si>
    <t>42405653</t>
  </si>
  <si>
    <t>Občianske združenie pri detských jasliach VČIELKA</t>
  </si>
  <si>
    <t>Slovenskej jednoty 1776/8, 04001 Košice-Sever</t>
  </si>
  <si>
    <t>6331230</t>
  </si>
  <si>
    <t>50031236</t>
  </si>
  <si>
    <t>Občianske združenie Zuzulienka</t>
  </si>
  <si>
    <t>Okružná 1296/46, 07101 Michalovce</t>
  </si>
  <si>
    <t>7298501</t>
  </si>
  <si>
    <t>00324990</t>
  </si>
  <si>
    <t>Obec Bajany</t>
  </si>
  <si>
    <t>Bajany 196, 07254 Bajany</t>
  </si>
  <si>
    <t>9884225</t>
  </si>
  <si>
    <t>00325058</t>
  </si>
  <si>
    <t>Obec Blatné Remety</t>
  </si>
  <si>
    <t>Blatné Remety 26, 07244 Blatné Remety</t>
  </si>
  <si>
    <t>6411160</t>
  </si>
  <si>
    <t>00331350</t>
  </si>
  <si>
    <t>Obec Boťany</t>
  </si>
  <si>
    <t>Hlavná 3, 07643 Boťany</t>
  </si>
  <si>
    <t>1169500</t>
  </si>
  <si>
    <t>00328995</t>
  </si>
  <si>
    <t>Obec Bystrany</t>
  </si>
  <si>
    <t>Bystrany 52, 05362 Bystrany</t>
  </si>
  <si>
    <t>8043101</t>
  </si>
  <si>
    <t>3768717</t>
  </si>
  <si>
    <t>00331449</t>
  </si>
  <si>
    <t>Obec Čičarovce</t>
  </si>
  <si>
    <t>Hlavná 18, 07671 Čičarovce</t>
  </si>
  <si>
    <t>3090555</t>
  </si>
  <si>
    <t>00324116</t>
  </si>
  <si>
    <t>Obec Družstevná pri Hornáde</t>
  </si>
  <si>
    <t>Pod Hôrkou 447/3, 04431 Družstevná pri Hornáde</t>
  </si>
  <si>
    <t>1209095</t>
  </si>
  <si>
    <t>00325236</t>
  </si>
  <si>
    <t>Obec Iňačovce</t>
  </si>
  <si>
    <t>Iňačovce 141, 07211 Iňačovce</t>
  </si>
  <si>
    <t>8566335</t>
  </si>
  <si>
    <t>Iňačovce 140, 07211 Iňačovce</t>
  </si>
  <si>
    <t>9917270</t>
  </si>
  <si>
    <t>00328332</t>
  </si>
  <si>
    <t>Obec Jablonov nad Turňou</t>
  </si>
  <si>
    <t>Jablonov nad Turňou 167, 04943 Jablonov nad Turňou</t>
  </si>
  <si>
    <t>7382929</t>
  </si>
  <si>
    <t>00324264</t>
  </si>
  <si>
    <t>Obec Jasov</t>
  </si>
  <si>
    <t>Jasov 94, 04423 Jasov</t>
  </si>
  <si>
    <t>8620389</t>
  </si>
  <si>
    <t>Námestie sv. Floriána 94/4, 04423 Jasov</t>
  </si>
  <si>
    <t>2614085</t>
  </si>
  <si>
    <t>00325350</t>
  </si>
  <si>
    <t>Obec Koromľa</t>
  </si>
  <si>
    <t>Koromľa 164, 07262 Koromľa</t>
  </si>
  <si>
    <t>9476875</t>
  </si>
  <si>
    <t>00331627</t>
  </si>
  <si>
    <t>Obec Kravany</t>
  </si>
  <si>
    <t>Potočná ulica 112/4, 07661 Kravany (Trebišov)</t>
  </si>
  <si>
    <t>5875265</t>
  </si>
  <si>
    <t>00325465</t>
  </si>
  <si>
    <t>Obec Malčice</t>
  </si>
  <si>
    <t>Hlavná 172, 07206 Malčice</t>
  </si>
  <si>
    <t>7604491</t>
  </si>
  <si>
    <t>00329355</t>
  </si>
  <si>
    <t>Obec Markušovce</t>
  </si>
  <si>
    <t>Odorínska cesta 19/19, 05321 Markušovce</t>
  </si>
  <si>
    <t>8841951</t>
  </si>
  <si>
    <t>Michalská 34/51, 05321 Markušovce</t>
  </si>
  <si>
    <t>1754903</t>
  </si>
  <si>
    <t>00325511</t>
  </si>
  <si>
    <t>Obec Nacina Ves</t>
  </si>
  <si>
    <t>Nacina Ves 163, 07221 Nacina Ves</t>
  </si>
  <si>
    <t>4894492</t>
  </si>
  <si>
    <t>00331813</t>
  </si>
  <si>
    <t>Obec Parchovany</t>
  </si>
  <si>
    <t>Lipová ulica 169/2, 07662 Parchovany</t>
  </si>
  <si>
    <t>9641669</t>
  </si>
  <si>
    <t>00325589</t>
  </si>
  <si>
    <t>Obec Pavlovce nad Uhom</t>
  </si>
  <si>
    <t>Hlavná 1015/27, 07214 Pavlovce nad Uhom</t>
  </si>
  <si>
    <t>2430320</t>
  </si>
  <si>
    <t>00328642</t>
  </si>
  <si>
    <t>Obec Plešivec</t>
  </si>
  <si>
    <t>Československej armády 1/1, 04911 Plešivec</t>
  </si>
  <si>
    <t>3375974</t>
  </si>
  <si>
    <t>00329517</t>
  </si>
  <si>
    <t>Obec Prakovce</t>
  </si>
  <si>
    <t>Prakovce 277, 05562 Prakovce</t>
  </si>
  <si>
    <t>7572014</t>
  </si>
  <si>
    <t>00328677</t>
  </si>
  <si>
    <t>Obec Rakovnica</t>
  </si>
  <si>
    <t>Rakovnica 147, 04931 Rakovnica</t>
  </si>
  <si>
    <t>9293115</t>
  </si>
  <si>
    <t>00691267</t>
  </si>
  <si>
    <t>Obec Rankovce</t>
  </si>
  <si>
    <t>Rankovce 10, 04445 Rankovce</t>
  </si>
  <si>
    <t>3781266</t>
  </si>
  <si>
    <t>00329533</t>
  </si>
  <si>
    <t>Obec Rudňany</t>
  </si>
  <si>
    <t>Rudňany 5, 05323 Rudňany</t>
  </si>
  <si>
    <t>7482842</t>
  </si>
  <si>
    <t>00328821</t>
  </si>
  <si>
    <t>Obec Slavec</t>
  </si>
  <si>
    <t>Slavec 79, 04911 Slavec</t>
  </si>
  <si>
    <t>5421312</t>
  </si>
  <si>
    <t>00325775</t>
  </si>
  <si>
    <t>Obec Slavkovce</t>
  </si>
  <si>
    <t>Slavkovce 56, 07217 Slavkovce</t>
  </si>
  <si>
    <t>7828705</t>
  </si>
  <si>
    <t>00328847</t>
  </si>
  <si>
    <t>Obec Slavošovce</t>
  </si>
  <si>
    <t>Slavošovce 539, 04936 Slavošovce</t>
  </si>
  <si>
    <t>4048753</t>
  </si>
  <si>
    <t>Slavošovce 573, 04936 Slavošovce</t>
  </si>
  <si>
    <t>3846111</t>
  </si>
  <si>
    <t>00331929</t>
  </si>
  <si>
    <t>Obec Slovenské Nové Mesto</t>
  </si>
  <si>
    <t>Ulica Karolov dvor 304/25, 07633 Slovenské Nové Mesto</t>
  </si>
  <si>
    <t>7750344</t>
  </si>
  <si>
    <t>00691721</t>
  </si>
  <si>
    <t>Obec Smižany</t>
  </si>
  <si>
    <t>Námestie Matúša Pajdušáka 50/14, 05311 Smižany</t>
  </si>
  <si>
    <t>7739534</t>
  </si>
  <si>
    <t>00325864</t>
  </si>
  <si>
    <t>Obec Šamudovce</t>
  </si>
  <si>
    <t>Šamudovce 14, 07201 Šamudovce</t>
  </si>
  <si>
    <t>8977007</t>
  </si>
  <si>
    <t>00325899</t>
  </si>
  <si>
    <t>Obec Trhovište</t>
  </si>
  <si>
    <t>Trhovište 130, 07204 Trhovište</t>
  </si>
  <si>
    <t>1822394</t>
  </si>
  <si>
    <t>00325937</t>
  </si>
  <si>
    <t>Obec Úbrež</t>
  </si>
  <si>
    <t>Úbrež 168, 07242 Úbrež</t>
  </si>
  <si>
    <t>9660592</t>
  </si>
  <si>
    <t>00325988</t>
  </si>
  <si>
    <t>Obec Vrbnica</t>
  </si>
  <si>
    <t>Vrbnica 163, 07216 Vrbnica</t>
  </si>
  <si>
    <t>2651892</t>
  </si>
  <si>
    <t>00324906</t>
  </si>
  <si>
    <t>Obec Vyšná Kamenica</t>
  </si>
  <si>
    <t>Vyšná Kamenica 38, 04445 Vyšná Kamenica</t>
  </si>
  <si>
    <t>5734745</t>
  </si>
  <si>
    <t>00332194</t>
  </si>
  <si>
    <t>Obec Zemplínska Teplica</t>
  </si>
  <si>
    <t>Požiarnická ulica 538/1A, 07664 Zemplínska Teplica</t>
  </si>
  <si>
    <t>5723931</t>
  </si>
  <si>
    <t>00695190</t>
  </si>
  <si>
    <t>Ondava - Domov sociálnych služieb</t>
  </si>
  <si>
    <t>Rakovec nad Ondavou 45, 07203 Rakovec nad Ondavou</t>
  </si>
  <si>
    <t>4745843</t>
  </si>
  <si>
    <t>35573031</t>
  </si>
  <si>
    <t>OZ - NOVÁ ŠANCA V MEDZIBODROŽÍ</t>
  </si>
  <si>
    <t>Hadabuda 645/29, 07901 Veľké Kapušany</t>
  </si>
  <si>
    <t>1381993</t>
  </si>
  <si>
    <t>42322952</t>
  </si>
  <si>
    <t>OZ HANA</t>
  </si>
  <si>
    <t>Teplička 267, 05201 Teplička</t>
  </si>
  <si>
    <t>5713123</t>
  </si>
  <si>
    <t>42325706</t>
  </si>
  <si>
    <t>OZ Jasličky pre detičky</t>
  </si>
  <si>
    <t>Charkovská 1, 04022 Košice-Dargov.hrdinov</t>
  </si>
  <si>
    <t>2211490</t>
  </si>
  <si>
    <t>31257313</t>
  </si>
  <si>
    <t>Drienovecké kúpele 497, 04401 Drienovec</t>
  </si>
  <si>
    <t>7431533</t>
  </si>
  <si>
    <t>Drienovec 497, 04401 Drienovec</t>
  </si>
  <si>
    <t>9771372</t>
  </si>
  <si>
    <t>42331668</t>
  </si>
  <si>
    <t>PLYŠOVÝ MEDVEDÍK</t>
  </si>
  <si>
    <t>Husárska 1714/4, 04001 Košice-Staré Mesto</t>
  </si>
  <si>
    <t>5991437</t>
  </si>
  <si>
    <t>31961410</t>
  </si>
  <si>
    <t>POMOC RODINE</t>
  </si>
  <si>
    <t>Námestie osloboditeľov 986, 07101 Michalovce</t>
  </si>
  <si>
    <t>4056876</t>
  </si>
  <si>
    <t>37886428</t>
  </si>
  <si>
    <t>PRO VITAE n. o.</t>
  </si>
  <si>
    <t>Nemocničná 42/33, 05601 Gelnica</t>
  </si>
  <si>
    <t>1998043</t>
  </si>
  <si>
    <t>4934998</t>
  </si>
  <si>
    <t>35583291</t>
  </si>
  <si>
    <t>PROAUTISTIK, n.o.</t>
  </si>
  <si>
    <t>Hutnícka 3038/18, 05201 Spišská Nová Ves</t>
  </si>
  <si>
    <t>6926288</t>
  </si>
  <si>
    <t>17335949</t>
  </si>
  <si>
    <t xml:space="preserve">Psychiatrická liečebňa Samuela Bluma v Plešivci </t>
  </si>
  <si>
    <t>Gemerská ulica 233/6, 04911 Plešivec</t>
  </si>
  <si>
    <t>9266118</t>
  </si>
  <si>
    <t>35581000</t>
  </si>
  <si>
    <t>Psychiatrická nemocnica Michalovce, n.o.</t>
  </si>
  <si>
    <t>5486178</t>
  </si>
  <si>
    <t>31996361</t>
  </si>
  <si>
    <t>Psychosociálne centrum</t>
  </si>
  <si>
    <t>Južná trieda 2301/23, 04001 Košice-Juh</t>
  </si>
  <si>
    <t>5902267</t>
  </si>
  <si>
    <t>2122329</t>
  </si>
  <si>
    <t>Adlerova 4, 04022 Košice-Dargov.hrdinov</t>
  </si>
  <si>
    <t>5283539</t>
  </si>
  <si>
    <t>5699625</t>
  </si>
  <si>
    <t>1919682</t>
  </si>
  <si>
    <t>Löfflerova 1488/2, 04001 Košice-Staré Mesto</t>
  </si>
  <si>
    <t>8771660</t>
  </si>
  <si>
    <t>31996183</t>
  </si>
  <si>
    <t>Reformovaná kresťanská cirkev na Slovensku - Cirkevný zbor MOLDAVA NAD BODVOU Szlovákiai Református Keresztyén Egyház - Szepsi Egyházközség</t>
  </si>
  <si>
    <t>Hviezdoslavova 208/29, 04501 Moldava nad Bodvou</t>
  </si>
  <si>
    <t>1425230</t>
  </si>
  <si>
    <t>31996809</t>
  </si>
  <si>
    <t>Reformovaná kresťanská cirkev na Slovensku, Cirkevný zbor Kráľovský chlmec</t>
  </si>
  <si>
    <t>M. Leczu 3046/4, 07701 Kráľovský Chlmec</t>
  </si>
  <si>
    <t>5756365</t>
  </si>
  <si>
    <t>31999425</t>
  </si>
  <si>
    <t>Reformovaná kresťanská cirkev, farnosť Veľké Kapušany</t>
  </si>
  <si>
    <t>Hlavná 2591/67, 07901 Veľké Kapušany</t>
  </si>
  <si>
    <t>3803987</t>
  </si>
  <si>
    <t>35557168</t>
  </si>
  <si>
    <t xml:space="preserve">REGINA - Domov sociálnych služieb </t>
  </si>
  <si>
    <t>Kráľovce 195, 04444 Kráľovce</t>
  </si>
  <si>
    <t>9024033</t>
  </si>
  <si>
    <t>35582391</t>
  </si>
  <si>
    <t>Regionálna nemocnica Sobrance, n. o.</t>
  </si>
  <si>
    <t>Mieru 523/12, 07301 Sobrance</t>
  </si>
  <si>
    <t>1745148</t>
  </si>
  <si>
    <t>5041455</t>
  </si>
  <si>
    <t>35581727</t>
  </si>
  <si>
    <t>ReSocia, n. o.</t>
  </si>
  <si>
    <t>Petrovce 1, 07262 Petrovce (Sobrance)</t>
  </si>
  <si>
    <t>9788674</t>
  </si>
  <si>
    <t>Remetské Hámre 27, 07241 Remetské Hámre</t>
  </si>
  <si>
    <t>1869437</t>
  </si>
  <si>
    <t>52973913</t>
  </si>
  <si>
    <t>Rozvíjajúce centrum pre deti</t>
  </si>
  <si>
    <t>Rázusova 71/61, 04001 Košice-Juh</t>
  </si>
  <si>
    <t>8732220</t>
  </si>
  <si>
    <t>45745897</t>
  </si>
  <si>
    <t>Senior centrum Šírava n.o.</t>
  </si>
  <si>
    <t>Vinné 3253, 07231 Vinné</t>
  </si>
  <si>
    <t>3017734</t>
  </si>
  <si>
    <t>45742952</t>
  </si>
  <si>
    <t>SENIORCENTRUM SVÄTEJ ALŽBETY, nezisková organizácia</t>
  </si>
  <si>
    <t>Slobody 439/26, 04442 Rozhanovce</t>
  </si>
  <si>
    <t>5357565</t>
  </si>
  <si>
    <t>7348867</t>
  </si>
  <si>
    <t>45737959</t>
  </si>
  <si>
    <t>Hlavná ulica 2/2, 07652 Veľký Horeš</t>
  </si>
  <si>
    <t>9688699</t>
  </si>
  <si>
    <t>7143527</t>
  </si>
  <si>
    <t>9967004</t>
  </si>
  <si>
    <t>42136938</t>
  </si>
  <si>
    <t>Slovenská únia sluchovo postihnutých</t>
  </si>
  <si>
    <t>1350671</t>
  </si>
  <si>
    <t>00416193</t>
  </si>
  <si>
    <t>Slovenský Červený kríž, územný spolok Košice-mesto</t>
  </si>
  <si>
    <t>Komenského 1096/19, 04001 Košice-Staré Mesto</t>
  </si>
  <si>
    <t>8021649</t>
  </si>
  <si>
    <t>2317953</t>
  </si>
  <si>
    <t>9259103</t>
  </si>
  <si>
    <t>00416215</t>
  </si>
  <si>
    <t>Slovenský Červený kríž, územný spolok Michalovce</t>
  </si>
  <si>
    <t>Staničná 1720/3, 07101 Michalovce</t>
  </si>
  <si>
    <t>7527191</t>
  </si>
  <si>
    <t>Slovenský Červený kríž, územný spolok Trebišov</t>
  </si>
  <si>
    <t>László Mécsa 12, 07701 Kráľovský Chlmec</t>
  </si>
  <si>
    <t>3747255</t>
  </si>
  <si>
    <t>4163345</t>
  </si>
  <si>
    <t>László Mécsa 349, 07701 Kráľovský Chlmec</t>
  </si>
  <si>
    <t>2104507</t>
  </si>
  <si>
    <t>Konečná 1794/5, 07501 Trebišov</t>
  </si>
  <si>
    <t>5400809</t>
  </si>
  <si>
    <t>Hviezdoslavova 3203/1, 07501 Trebišov</t>
  </si>
  <si>
    <t>9178054</t>
  </si>
  <si>
    <t>2169368</t>
  </si>
  <si>
    <t>9729242</t>
  </si>
  <si>
    <t>00416240</t>
  </si>
  <si>
    <t>Slovenský Červený kríž-Územný spolok Rožňava</t>
  </si>
  <si>
    <t>Pionierov 635/10, 04801 Rožňava</t>
  </si>
  <si>
    <t>9526604</t>
  </si>
  <si>
    <t>Pionierov 634/8, 04801 Rožňava</t>
  </si>
  <si>
    <t>8086494</t>
  </si>
  <si>
    <t>4306558</t>
  </si>
  <si>
    <t>7243509</t>
  </si>
  <si>
    <t>4430849</t>
  </si>
  <si>
    <t>35581654</t>
  </si>
  <si>
    <t>Social.Trans, n. o.</t>
  </si>
  <si>
    <t>Jarná 1097/24, 05361 Spišské Vlachy</t>
  </si>
  <si>
    <t>7592042</t>
  </si>
  <si>
    <t>Jarná 787/18, 05361 Spišské Vlachy</t>
  </si>
  <si>
    <t>9931885</t>
  </si>
  <si>
    <t>Jarná 1062/23, 05361 Spišské Vlachy</t>
  </si>
  <si>
    <t>4464953</t>
  </si>
  <si>
    <t>8244896</t>
  </si>
  <si>
    <t>42321239</t>
  </si>
  <si>
    <t>SocioCentrum</t>
  </si>
  <si>
    <t>Akademika Hronca 102/9, 04801 Rožňava</t>
  </si>
  <si>
    <t>4105595</t>
  </si>
  <si>
    <t>9325640</t>
  </si>
  <si>
    <t>4656783</t>
  </si>
  <si>
    <t>1292937</t>
  </si>
  <si>
    <t>35514221</t>
  </si>
  <si>
    <t>Spišská katolícka charita</t>
  </si>
  <si>
    <t>Zázrivá-Stred 416, 02705 Zázrivá</t>
  </si>
  <si>
    <t>1090294</t>
  </si>
  <si>
    <t>Majere 1085/5, 03401 Ružomberok</t>
  </si>
  <si>
    <t>7942273</t>
  </si>
  <si>
    <t>Slovenská 1765/30, 05201 Spišská Nová Ves</t>
  </si>
  <si>
    <t>4578426</t>
  </si>
  <si>
    <t>Spišská Kapitula 655/3, 05304 Spišské Podhradie</t>
  </si>
  <si>
    <t>9179749</t>
  </si>
  <si>
    <t>Vyšný Slavkov 121, 05373 Vyšný Slavkov</t>
  </si>
  <si>
    <t>9595836</t>
  </si>
  <si>
    <t>4926974</t>
  </si>
  <si>
    <t>Kláštorná 202/3, 05914 Spišský Štiavnik</t>
  </si>
  <si>
    <t>7245185</t>
  </si>
  <si>
    <t>Spišská Kapitula 657/5, 05304 Spišské Podhradie</t>
  </si>
  <si>
    <t>3881338</t>
  </si>
  <si>
    <t>Matúšovská 474/4, 02721 Žaškov</t>
  </si>
  <si>
    <t>5872639</t>
  </si>
  <si>
    <t>8212462</t>
  </si>
  <si>
    <t>Zápotočná 569/14, 02801 Trstená</t>
  </si>
  <si>
    <t>4432521</t>
  </si>
  <si>
    <t>Spišská Nová Ves 775, 06511 Nová Ľubovňa</t>
  </si>
  <si>
    <t>2992419</t>
  </si>
  <si>
    <t>Borbisova 1126/7, 03101 Liptovský Mikuláš</t>
  </si>
  <si>
    <t>6769677</t>
  </si>
  <si>
    <t>Cintorínska 1040/5, 05361 Spišské Vlachy</t>
  </si>
  <si>
    <t>1065988</t>
  </si>
  <si>
    <t>Hlavná 159/98, 05919 Vikartovce</t>
  </si>
  <si>
    <t>3405827</t>
  </si>
  <si>
    <t>Domaňovce 31, 05302 Domaňovce</t>
  </si>
  <si>
    <t>8625867</t>
  </si>
  <si>
    <t>6567034</t>
  </si>
  <si>
    <t>Koceľova 1207/2, 05201 Spišská Nová Ves</t>
  </si>
  <si>
    <t>3203174</t>
  </si>
  <si>
    <t>Požiarnická 973/49, 05361 Spišské Vlachy</t>
  </si>
  <si>
    <t>4835117</t>
  </si>
  <si>
    <t>Vyšný Slavkov 5, 05373 Vyšný Slavkov</t>
  </si>
  <si>
    <t>1055174</t>
  </si>
  <si>
    <t>3395017</t>
  </si>
  <si>
    <t>6691317</t>
  </si>
  <si>
    <t>8412417</t>
  </si>
  <si>
    <t>6972315</t>
  </si>
  <si>
    <t>Kostolná 132/51, 05907 Lendak</t>
  </si>
  <si>
    <t>3192371</t>
  </si>
  <si>
    <t>Námestie Jána Vojtaššáka 1551/1, 02601 Dolný Kubín</t>
  </si>
  <si>
    <t>1460454</t>
  </si>
  <si>
    <t>Borbisova 385/5, 03101 Liptovský Mikuláš</t>
  </si>
  <si>
    <t>6680500</t>
  </si>
  <si>
    <t>Alžbetina 372/5, 05801 Poprad</t>
  </si>
  <si>
    <t>5240394</t>
  </si>
  <si>
    <t>Lisková 35, 03481 Lisková</t>
  </si>
  <si>
    <t>1876547</t>
  </si>
  <si>
    <t>Belopotockého 721/1, 03101 Liptovský Mikuláš</t>
  </si>
  <si>
    <t>4678409</t>
  </si>
  <si>
    <t>7974705</t>
  </si>
  <si>
    <t>Hôrka 331, 05912 Hôrka</t>
  </si>
  <si>
    <t>3305844</t>
  </si>
  <si>
    <t>5645684</t>
  </si>
  <si>
    <t>Nová Ľubovňa 775, 06501 Nová Ľubovňa</t>
  </si>
  <si>
    <t>8941984</t>
  </si>
  <si>
    <t>Námestie sv. Vendelína 530/1, 02732 Zuberec</t>
  </si>
  <si>
    <t>8053019</t>
  </si>
  <si>
    <t>4273077</t>
  </si>
  <si>
    <t>Námestie Majstra Pavla 4/4, 05401 Levoča</t>
  </si>
  <si>
    <t>7850375</t>
  </si>
  <si>
    <t>Cyrila a Metoda 318/1, 02901 Námestovo</t>
  </si>
  <si>
    <t>9841666</t>
  </si>
  <si>
    <t>6477815</t>
  </si>
  <si>
    <t>4127164</t>
  </si>
  <si>
    <t>SNP 86/44, 05916 Hranovnica</t>
  </si>
  <si>
    <t>2687062</t>
  </si>
  <si>
    <t>Čenčice 2, 05913 Jánovce (Poprad)</t>
  </si>
  <si>
    <t>7907108</t>
  </si>
  <si>
    <t>Rabča 850/2, 02944 Rabča</t>
  </si>
  <si>
    <t>8323207</t>
  </si>
  <si>
    <t>2484426</t>
  </si>
  <si>
    <t>Mariánske námestie 96/1, 05304 Spišské Podhradie</t>
  </si>
  <si>
    <t>7412662</t>
  </si>
  <si>
    <t>9752499</t>
  </si>
  <si>
    <t>Údol 55, 06545 Údol</t>
  </si>
  <si>
    <t>4048814</t>
  </si>
  <si>
    <t>1989975</t>
  </si>
  <si>
    <t>5634827</t>
  </si>
  <si>
    <t>45731454</t>
  </si>
  <si>
    <t>Spoločne za zdravím, n.o.</t>
  </si>
  <si>
    <t>4791820</t>
  </si>
  <si>
    <t>35537663</t>
  </si>
  <si>
    <t>Spoločnosť priateľov detí - Li(e)nka</t>
  </si>
  <si>
    <t>Medická 489/6, 04011 Košice-Západ</t>
  </si>
  <si>
    <t>7131661</t>
  </si>
  <si>
    <t>35546611</t>
  </si>
  <si>
    <t>Správa školských zariadení</t>
  </si>
  <si>
    <t>Stolárska 2705/2, 05201 Spišská Nová Ves</t>
  </si>
  <si>
    <t>3351727</t>
  </si>
  <si>
    <t>Zdenka Nejedlého 2236/5, 05201 Spišská Nová Ves</t>
  </si>
  <si>
    <t>1911614</t>
  </si>
  <si>
    <t>00696871</t>
  </si>
  <si>
    <t>Stredisko sociálnej pomoci mesta Košice</t>
  </si>
  <si>
    <t>Garbiarska 1082/4, 04001 Košice-Staré Mesto</t>
  </si>
  <si>
    <t>1022695</t>
  </si>
  <si>
    <t>6242743</t>
  </si>
  <si>
    <t>8096255</t>
  </si>
  <si>
    <t>3697570</t>
  </si>
  <si>
    <t>00695327</t>
  </si>
  <si>
    <t>SUBSIDIUM - Špecializované zariadenie a zariadenie pre seniorov</t>
  </si>
  <si>
    <t>Betliarska 2032/18, 04801 Rožňava</t>
  </si>
  <si>
    <t>4113667</t>
  </si>
  <si>
    <t>6104955</t>
  </si>
  <si>
    <t>8444795</t>
  </si>
  <si>
    <t>2741104</t>
  </si>
  <si>
    <t>35581662</t>
  </si>
  <si>
    <t>SÚCIT n. o., Veľké Kapušany</t>
  </si>
  <si>
    <t>Zelená 275/38, 07901 Veľké Kapušany</t>
  </si>
  <si>
    <t>4462210</t>
  </si>
  <si>
    <t>9682262</t>
  </si>
  <si>
    <t>5542969</t>
  </si>
  <si>
    <t>Zelená 290/54, 07901 Veľké Kapušany</t>
  </si>
  <si>
    <t>8839266</t>
  </si>
  <si>
    <t>7950346</t>
  </si>
  <si>
    <t>6510245</t>
  </si>
  <si>
    <t>45746141</t>
  </si>
  <si>
    <t>Komenského 74/37A, 04001 Košice-Sever</t>
  </si>
  <si>
    <t>2730299</t>
  </si>
  <si>
    <t>Exnárova 10, 04022 Košice-Dargov.hrdinov</t>
  </si>
  <si>
    <t>3608418</t>
  </si>
  <si>
    <t>45736171</t>
  </si>
  <si>
    <t>SVETIELKO POMOCI n.o.</t>
  </si>
  <si>
    <t>Pražská 502/4, 04011 Košice-Západ</t>
  </si>
  <si>
    <t>4575686</t>
  </si>
  <si>
    <t>31313680</t>
  </si>
  <si>
    <t>Teresa Benedicta</t>
  </si>
  <si>
    <t>Paričovská 2745/116, 07501 Trebišov</t>
  </si>
  <si>
    <t>9795737</t>
  </si>
  <si>
    <t>3135583</t>
  </si>
  <si>
    <t>Ulica M. R. Štefánika 342/76, 07622 Vojčice</t>
  </si>
  <si>
    <t>8355627</t>
  </si>
  <si>
    <t>Slov. Nár. Povstania 1049/76, 07501 Trebišov</t>
  </si>
  <si>
    <t>4216336</t>
  </si>
  <si>
    <t>Námestie Jána Pavla II. 6523/5, 07101 Michalovce</t>
  </si>
  <si>
    <t>7512638</t>
  </si>
  <si>
    <t>Námestie Jána Pavla II. 6073/7, 07101 Michalovce</t>
  </si>
  <si>
    <t>1673854</t>
  </si>
  <si>
    <t>7655856</t>
  </si>
  <si>
    <t>35582707</t>
  </si>
  <si>
    <t>Večné Deti, nezisková organizácia</t>
  </si>
  <si>
    <t>Podhorská 11/771, 04501 Moldava nad Bodvou</t>
  </si>
  <si>
    <t>8071940</t>
  </si>
  <si>
    <t>52973905</t>
  </si>
  <si>
    <t>Veselá Hviezdička</t>
  </si>
  <si>
    <t>Čínska 24, 04013 Košice-Ťahanovce</t>
  </si>
  <si>
    <t>4292005</t>
  </si>
  <si>
    <t>00696854</t>
  </si>
  <si>
    <t>VIA LUX - Domov sociálnych služieb a zariadenie pre seniorov</t>
  </si>
  <si>
    <t>Andraščíkova 416/2, 04017 Košice-Barca</t>
  </si>
  <si>
    <t>6631835</t>
  </si>
  <si>
    <t>8623121</t>
  </si>
  <si>
    <t>9039215</t>
  </si>
  <si>
    <t>5259273</t>
  </si>
  <si>
    <t>5721297</t>
  </si>
  <si>
    <t>00325953</t>
  </si>
  <si>
    <t>Vinné</t>
  </si>
  <si>
    <t>Vinné 1508, 07231 Vinné</t>
  </si>
  <si>
    <t>8061134</t>
  </si>
  <si>
    <t>45740003</t>
  </si>
  <si>
    <t>Vision plus, n.o.</t>
  </si>
  <si>
    <t>Člnkova 26, 04001 Košice-Sever</t>
  </si>
  <si>
    <t>8128673</t>
  </si>
  <si>
    <t>9974066</t>
  </si>
  <si>
    <t>31256911</t>
  </si>
  <si>
    <t>Vysokošpecializovaný odborný ústav geriatrický sv. Lukáša v Košiciach n. o.</t>
  </si>
  <si>
    <t>Strojárenská 1099/13, 04001 Košice-Staré Mesto</t>
  </si>
  <si>
    <t>4270386</t>
  </si>
  <si>
    <t>50788418</t>
  </si>
  <si>
    <t>Zálesák</t>
  </si>
  <si>
    <t>Kaštieľná 1, 04921 Betliar</t>
  </si>
  <si>
    <t>6610215</t>
  </si>
  <si>
    <t>35581271</t>
  </si>
  <si>
    <t>Zariadenie opatrovateľskej služby Jesienka, nezisková organizácia</t>
  </si>
  <si>
    <t>Turgenevova 1708/9, 04001 Košice-Juh</t>
  </si>
  <si>
    <t>9771420</t>
  </si>
  <si>
    <t>5991485</t>
  </si>
  <si>
    <t>31269141</t>
  </si>
  <si>
    <t>Zariadenie pre seniorov - Domov  Sv. Alžbety</t>
  </si>
  <si>
    <t>Hlavná 382/87, 04501 Moldava nad Bodvou</t>
  </si>
  <si>
    <t>6407579</t>
  </si>
  <si>
    <t>35583720</t>
  </si>
  <si>
    <t>Zariadenie pre seniorov Juraja Schoppera, n.o.</t>
  </si>
  <si>
    <t>Huta 3454/3, 04801 Rožňava</t>
  </si>
  <si>
    <t>2335829</t>
  </si>
  <si>
    <t>7555878</t>
  </si>
  <si>
    <t>45746265</t>
  </si>
  <si>
    <t>Zariadenie sociálnych služieb Ďurďošík, n. o.</t>
  </si>
  <si>
    <t>Ďurďošík 123/45, 04445 Ďurďošík</t>
  </si>
  <si>
    <t>9276975</t>
  </si>
  <si>
    <t>Ďurďošík 150, 04445 Ďurďošík</t>
  </si>
  <si>
    <t>1244260</t>
  </si>
  <si>
    <t>31274838</t>
  </si>
  <si>
    <t>Združenie na pomoc ľuďom s mentálnym postihnutím v Spišskej Novej Vsi</t>
  </si>
  <si>
    <t>Chrapčiakova 673/13, 05201 Spišská Nová Ves</t>
  </si>
  <si>
    <t>6464310</t>
  </si>
  <si>
    <t>1241573</t>
  </si>
  <si>
    <t>31995381</t>
  </si>
  <si>
    <t>Združenie pre duševné zdravie - Integra, občianske združenie</t>
  </si>
  <si>
    <t>Jána Hollého 56, 07101 Michalovce</t>
  </si>
  <si>
    <t>6461622</t>
  </si>
  <si>
    <t>Pri mlyne 1430/1A, 07101 Michalovce</t>
  </si>
  <si>
    <t>8801469</t>
  </si>
  <si>
    <t>Školská 1765/8, 07101 Michalovce</t>
  </si>
  <si>
    <t>7361350</t>
  </si>
  <si>
    <t>31262848</t>
  </si>
  <si>
    <t>Združenie príbuzných a priateľov Radosť</t>
  </si>
  <si>
    <t>Bauerova 1189/1, 04023 Košice-Sídlisko KVP</t>
  </si>
  <si>
    <t>8598812</t>
  </si>
  <si>
    <t>45741123</t>
  </si>
  <si>
    <t>ZEM DETÍ-KOŠICE n.o.</t>
  </si>
  <si>
    <t>2535774</t>
  </si>
  <si>
    <t>3086968</t>
  </si>
  <si>
    <t>45741166</t>
  </si>
  <si>
    <t>ZOS Anna-Mária n.o.</t>
  </si>
  <si>
    <t>Bajany 161, 07254 Bajany</t>
  </si>
  <si>
    <t>3503059</t>
  </si>
  <si>
    <t>Nová 710/90, 07301 Sobrance</t>
  </si>
  <si>
    <t>8723100</t>
  </si>
  <si>
    <t>35583258</t>
  </si>
  <si>
    <t>ZOS MARGERITA n.o.</t>
  </si>
  <si>
    <t>Majerská ulica 67/55, 07614 Michaľany</t>
  </si>
  <si>
    <t>6372455</t>
  </si>
  <si>
    <t>50189786</t>
  </si>
  <si>
    <t>ALTERNATÍVA - Centrum nezávislého života, n.o.</t>
  </si>
  <si>
    <t>Ulica Št. Moyzesa 6099/55, 98401 Lučenec</t>
  </si>
  <si>
    <t>1074050</t>
  </si>
  <si>
    <t>50572024</t>
  </si>
  <si>
    <t>Annamaria, n.o.</t>
  </si>
  <si>
    <t>Sklabiná 231, 99105 Sklabiná</t>
  </si>
  <si>
    <t>2795151</t>
  </si>
  <si>
    <t>Dolné Plachtince 80, 99124 Dolné Plachtince</t>
  </si>
  <si>
    <t>4669334</t>
  </si>
  <si>
    <t>37817124</t>
  </si>
  <si>
    <t>ATHÉNA</t>
  </si>
  <si>
    <t>Klokočova 741/25, 98101 Hnúšťa</t>
  </si>
  <si>
    <t>8427976</t>
  </si>
  <si>
    <t>Hlavná 43/3, 98101 Hnúšťa</t>
  </si>
  <si>
    <t>9857272</t>
  </si>
  <si>
    <t>37954555</t>
  </si>
  <si>
    <t>Auxilium Plus, n.o.</t>
  </si>
  <si>
    <t>Číž 139, 98043 Číž</t>
  </si>
  <si>
    <t>4961462</t>
  </si>
  <si>
    <t>45739765</t>
  </si>
  <si>
    <t>Betánia v Kalinove, n.o.</t>
  </si>
  <si>
    <t>Kalinovo 769, 98501 Kalinovo</t>
  </si>
  <si>
    <t>9978872</t>
  </si>
  <si>
    <t>Kalinovo 771, 98501 Kalinovo</t>
  </si>
  <si>
    <t>1170710</t>
  </si>
  <si>
    <t>4748011</t>
  </si>
  <si>
    <t>42000564</t>
  </si>
  <si>
    <t>Tekovská Breznica 730, 96652 Tekovská Breznica</t>
  </si>
  <si>
    <t>7728202</t>
  </si>
  <si>
    <t>42193222</t>
  </si>
  <si>
    <t>Sládkovičova 39/8, 96301 Krupina</t>
  </si>
  <si>
    <t>8695479</t>
  </si>
  <si>
    <t>9932949</t>
  </si>
  <si>
    <t>1751635</t>
  </si>
  <si>
    <t>4340042</t>
  </si>
  <si>
    <t>8063197</t>
  </si>
  <si>
    <t>9908580</t>
  </si>
  <si>
    <t>Kapitulská 318/21, 97401 Banská Bystrica</t>
  </si>
  <si>
    <t>8485826</t>
  </si>
  <si>
    <t>Obrancov mieru 1328/7, 96212 Detva</t>
  </si>
  <si>
    <t>9915128</t>
  </si>
  <si>
    <t>50139843</t>
  </si>
  <si>
    <t>Centrum včasnej intervencie Banská Bystrica, n.o., angl. názov: Early Childhood Intervention Centre Banská Bystrica, n.o., skrátený názov: CVI Banská Bystrica, n.o.</t>
  </si>
  <si>
    <t>Skuteckého 133/30, 97401 Banská Bystrica</t>
  </si>
  <si>
    <t>7065231</t>
  </si>
  <si>
    <t>45019266</t>
  </si>
  <si>
    <t>Centrum zborovej diakonie Kanaán</t>
  </si>
  <si>
    <t>Lazovná 254/23, 97401 Banská Bystrica</t>
  </si>
  <si>
    <t>4579498</t>
  </si>
  <si>
    <t>37824678</t>
  </si>
  <si>
    <t>DELFÍN občianske združenie pre duševné zdravie</t>
  </si>
  <si>
    <t>Lučenecká cesta 2266/6, 96001 Zvolen</t>
  </si>
  <si>
    <t>6919337</t>
  </si>
  <si>
    <t>45023441</t>
  </si>
  <si>
    <t>Denné centrum Divadla z Pasáže, n.o.</t>
  </si>
  <si>
    <t>Lazovná 252/21, 97401 Banská Bystrica</t>
  </si>
  <si>
    <t>2423315</t>
  </si>
  <si>
    <t>45022801</t>
  </si>
  <si>
    <t>Detské centrum U Macka Macíka</t>
  </si>
  <si>
    <t>Tajovského 411/5, 97401 Banská Bystrica</t>
  </si>
  <si>
    <t>6676084</t>
  </si>
  <si>
    <t>31908578</t>
  </si>
  <si>
    <t>Diakonické sociálne centrum Élim, n.o.</t>
  </si>
  <si>
    <t>Elektrárenská 484/7, 96001 Zvolen</t>
  </si>
  <si>
    <t>5233291</t>
  </si>
  <si>
    <t>35659726</t>
  </si>
  <si>
    <t>Diecézna charita Banská Bystrica</t>
  </si>
  <si>
    <t>Tajovského 407/1, 97401 Banská Bystrica</t>
  </si>
  <si>
    <t>3590547</t>
  </si>
  <si>
    <t>8810590</t>
  </si>
  <si>
    <t>8429627</t>
  </si>
  <si>
    <t>42000912</t>
  </si>
  <si>
    <t>DOM Božieho milosrdenstva, n.o.</t>
  </si>
  <si>
    <t>Tibora Andrašovana 14300/44, 97401 Banská Bystrica</t>
  </si>
  <si>
    <t>8845718</t>
  </si>
  <si>
    <t>42306434</t>
  </si>
  <si>
    <t>Domček Lienka</t>
  </si>
  <si>
    <t>Žánovská 5327/1, 97901 Rimavská Sobota</t>
  </si>
  <si>
    <t>8226986</t>
  </si>
  <si>
    <t>36096881</t>
  </si>
  <si>
    <t>Dom dôchodcov Oáza staroby, n.o.</t>
  </si>
  <si>
    <t>Pod horou 260/6, 96271 Dudince</t>
  </si>
  <si>
    <t>2047773</t>
  </si>
  <si>
    <t>37954318</t>
  </si>
  <si>
    <t>DOMINIK, n.o.</t>
  </si>
  <si>
    <t>Veľká Lehota 440, 96641 Veľká Lehota</t>
  </si>
  <si>
    <t>8988922</t>
  </si>
  <si>
    <t>3285242</t>
  </si>
  <si>
    <t>Veľká Lehota 431, 96641 Veľká Lehota</t>
  </si>
  <si>
    <t>8032450</t>
  </si>
  <si>
    <t>3633784</t>
  </si>
  <si>
    <t>42000068</t>
  </si>
  <si>
    <t>Dom matky Terezy n.o.</t>
  </si>
  <si>
    <t>Družby 747/7, 97404 Banská Bystrica</t>
  </si>
  <si>
    <t>2790798</t>
  </si>
  <si>
    <t>1901877</t>
  </si>
  <si>
    <t>3758062</t>
  </si>
  <si>
    <t>37830571</t>
  </si>
  <si>
    <t>Štúrova 838/33, 96212 Detva</t>
  </si>
  <si>
    <t>6559924</t>
  </si>
  <si>
    <t>35653663</t>
  </si>
  <si>
    <t>Sušany 72, 98012 Sušany</t>
  </si>
  <si>
    <t>9856223</t>
  </si>
  <si>
    <t>7527209</t>
  </si>
  <si>
    <t>Hrnčiarske Zalužany 281, 98012 Hrnčiarske Zalužany</t>
  </si>
  <si>
    <t>1823519</t>
  </si>
  <si>
    <t>00648531</t>
  </si>
  <si>
    <t>Terany 1, 96268 Terany</t>
  </si>
  <si>
    <t>9383393</t>
  </si>
  <si>
    <t>7032755</t>
  </si>
  <si>
    <t>00648493</t>
  </si>
  <si>
    <t>Domov dôchodcov a domov sociálnych služieb, Hriňová</t>
  </si>
  <si>
    <t>Krivec 785, 96205 Hriňová</t>
  </si>
  <si>
    <t>3668905</t>
  </si>
  <si>
    <t>6008739</t>
  </si>
  <si>
    <t>35982535</t>
  </si>
  <si>
    <t>Domov dôchodcov a domov sociálnych služieb, Klenovec</t>
  </si>
  <si>
    <t>Partizánska 861/2, 98055 Klenovec</t>
  </si>
  <si>
    <t>4877730</t>
  </si>
  <si>
    <t>7217577</t>
  </si>
  <si>
    <t>9. mája 769/74, 98055 Klenovec</t>
  </si>
  <si>
    <t>2548718</t>
  </si>
  <si>
    <t>00647900</t>
  </si>
  <si>
    <t>Domov dôchodcov a domov sociálnych služieb, Kremnica</t>
  </si>
  <si>
    <t>Bystrická ulica 447/25, 96701 Kremnica</t>
  </si>
  <si>
    <t>5845010</t>
  </si>
  <si>
    <t>6723122</t>
  </si>
  <si>
    <t>00648523</t>
  </si>
  <si>
    <t>Domov dôchodcov a domov sociálnych služieb, Krupina</t>
  </si>
  <si>
    <t>Partizánska 24/2, 96301 Krupina</t>
  </si>
  <si>
    <t>8714415</t>
  </si>
  <si>
    <t>3348461</t>
  </si>
  <si>
    <t>00648132</t>
  </si>
  <si>
    <t>Domov dôchodcov a domov sociálnych služieb, Rimavská Sobota</t>
  </si>
  <si>
    <t>Nová Bašta 138, 98034 Nová Bašta</t>
  </si>
  <si>
    <t>5339759</t>
  </si>
  <si>
    <t>5137117</t>
  </si>
  <si>
    <t>Kirejevská 1192/23, 97901 Rimavská Sobota</t>
  </si>
  <si>
    <t>7476956</t>
  </si>
  <si>
    <t>3405203</t>
  </si>
  <si>
    <t>00632287</t>
  </si>
  <si>
    <t>Domov dôchodcov a domov sociálnych služieb, Slovenská Ľupča</t>
  </si>
  <si>
    <t>Czambelova 286/23, 97613 Slovenská Ľupča</t>
  </si>
  <si>
    <t>8625252</t>
  </si>
  <si>
    <t>3821294</t>
  </si>
  <si>
    <t>Czambelova 283/17, 97613 Slovenská Ľupča</t>
  </si>
  <si>
    <t>1762456</t>
  </si>
  <si>
    <t>3615961</t>
  </si>
  <si>
    <t>35679565</t>
  </si>
  <si>
    <t>Domov dôchodcov a domov sociálnych služieb, Tisovec</t>
  </si>
  <si>
    <t>Bakulínyho 905/1, 98061 Tisovec</t>
  </si>
  <si>
    <t>2243403</t>
  </si>
  <si>
    <t>4583238</t>
  </si>
  <si>
    <t>00648124</t>
  </si>
  <si>
    <t>Domov dôchodcov a domov sociálnych služieb, Tornaľa</t>
  </si>
  <si>
    <t>Úzka 377/49, 98201 Tornaľa</t>
  </si>
  <si>
    <t>9600644</t>
  </si>
  <si>
    <t>2591945</t>
  </si>
  <si>
    <t>5326256</t>
  </si>
  <si>
    <t>00647551</t>
  </si>
  <si>
    <t>Domov dôchodcov a domov sociálnych služieb, Veľký Krtíš</t>
  </si>
  <si>
    <t>A.H.Škultétyho 329/102, 99001 Veľký Krtíš</t>
  </si>
  <si>
    <t>4437332</t>
  </si>
  <si>
    <t>8814393</t>
  </si>
  <si>
    <t>00648515</t>
  </si>
  <si>
    <t>Domov dôchodcov a domov sociálnych služieb, Zvolen</t>
  </si>
  <si>
    <t>Záhonok 3205/2, 96001 Zvolen</t>
  </si>
  <si>
    <t>2975614</t>
  </si>
  <si>
    <t>5315440</t>
  </si>
  <si>
    <t>Sládkovičova 523/2, 96201 Zvolenská Slatina</t>
  </si>
  <si>
    <t>3942889</t>
  </si>
  <si>
    <t>4358971</t>
  </si>
  <si>
    <t>M.R.Štefánika 3385/51, 96001 Zvolen</t>
  </si>
  <si>
    <t>1659788</t>
  </si>
  <si>
    <t>Š.Moyzesa 934/48, 96001 Zvolen</t>
  </si>
  <si>
    <t>3380897</t>
  </si>
  <si>
    <t>Š.Moyzesa 641/50, 96001 Zvolen</t>
  </si>
  <si>
    <t>9017032</t>
  </si>
  <si>
    <t>5237095</t>
  </si>
  <si>
    <t>00647934</t>
  </si>
  <si>
    <t>Domov dôchodcov a domov sociálnych služieb, Žiar nad Hronom</t>
  </si>
  <si>
    <t>SNP 594/139, 96501 Žiar nad Hronom</t>
  </si>
  <si>
    <t>2421735</t>
  </si>
  <si>
    <t>7023053</t>
  </si>
  <si>
    <t>SNP 66/64, 96501 Žiar nad Hronom</t>
  </si>
  <si>
    <t>3659205</t>
  </si>
  <si>
    <t>SNP 61/54, 96501 Žiar nad Hronom</t>
  </si>
  <si>
    <t>9284536</t>
  </si>
  <si>
    <t>37827464</t>
  </si>
  <si>
    <t>Domov dôchodcov a domov sociálnych služieb BUKOVEC</t>
  </si>
  <si>
    <t>Sebedín 37, 97401 Sebedín-Bečov</t>
  </si>
  <si>
    <t>9476367</t>
  </si>
  <si>
    <t>3772678</t>
  </si>
  <si>
    <t>Námestie Andreja Sládkoviča 339/13, 97637 Hrochoť</t>
  </si>
  <si>
    <t>2332578</t>
  </si>
  <si>
    <t>37827146</t>
  </si>
  <si>
    <t>Domov dôchodcov a domov sociálnych služieb HRON</t>
  </si>
  <si>
    <t>Štvrť Kapitána Nálepku 769/19, 97697 Nemecká</t>
  </si>
  <si>
    <t>4672405</t>
  </si>
  <si>
    <t>6393501</t>
  </si>
  <si>
    <t>00632864</t>
  </si>
  <si>
    <t>Domov dôchodcov a domov sociálnych služieb LUNA</t>
  </si>
  <si>
    <t>Fraňa Kráľa 1975/23, 97701 Brezno</t>
  </si>
  <si>
    <t>9689812</t>
  </si>
  <si>
    <t>1770577</t>
  </si>
  <si>
    <t>Predné Halny 1878/39, 97701 Brezno</t>
  </si>
  <si>
    <t>9881644</t>
  </si>
  <si>
    <t>2119111</t>
  </si>
  <si>
    <t>00632252</t>
  </si>
  <si>
    <t>Domov dôchodcov a domov sociálnych služieb Senium</t>
  </si>
  <si>
    <t>Jilemnického 1710/48, 97404 Banská Bystrica</t>
  </si>
  <si>
    <t>4458955</t>
  </si>
  <si>
    <t>8303750</t>
  </si>
  <si>
    <t>29.augusta 1583/13, 97401 Banská Bystrica</t>
  </si>
  <si>
    <t>4523816</t>
  </si>
  <si>
    <t>Dolná Strieborná 932/5, 97401 Banská Bystrica</t>
  </si>
  <si>
    <t>3499790</t>
  </si>
  <si>
    <t>6661001</t>
  </si>
  <si>
    <t>8506392</t>
  </si>
  <si>
    <t>37889320</t>
  </si>
  <si>
    <t>Hodruša-Hámre 283, 96661 Hodruša-Hámre</t>
  </si>
  <si>
    <t>4726458</t>
  </si>
  <si>
    <t>00647926</t>
  </si>
  <si>
    <t>Domov Márie</t>
  </si>
  <si>
    <t>Ludvíka Svobodu 1548/38, 96901 Banská Štiavnica</t>
  </si>
  <si>
    <t>2994544</t>
  </si>
  <si>
    <t>6290847</t>
  </si>
  <si>
    <t>2791897</t>
  </si>
  <si>
    <t>Strieborná 161/15, 96901 Banská Štiavnica</t>
  </si>
  <si>
    <t>8011949</t>
  </si>
  <si>
    <t>Špitálska 1324/3, 96901 Banská Štiavnica</t>
  </si>
  <si>
    <t>4356293</t>
  </si>
  <si>
    <t>31908675</t>
  </si>
  <si>
    <t>Veľké Pole 4, 96674 Veľké Pole</t>
  </si>
  <si>
    <t>9576331</t>
  </si>
  <si>
    <t>Veľké Pole 261, 96674 Veľké Pole</t>
  </si>
  <si>
    <t>7933590</t>
  </si>
  <si>
    <t>Veľké Pole 5, 96674 Veľké Pole</t>
  </si>
  <si>
    <t>8484771</t>
  </si>
  <si>
    <t>Veľké Pole 6, 96674 Veľké Pole</t>
  </si>
  <si>
    <t>3997564</t>
  </si>
  <si>
    <t>Veľké Pole 7, 96674 Veľké Pole</t>
  </si>
  <si>
    <t>9633703</t>
  </si>
  <si>
    <t>Veľké Pole 8, 96674 Veľké Pole</t>
  </si>
  <si>
    <t>7777502</t>
  </si>
  <si>
    <t>Veľké Pole 9, 96674 Veľké Pole</t>
  </si>
  <si>
    <t>1600995</t>
  </si>
  <si>
    <t>52540651</t>
  </si>
  <si>
    <t>DOMOV PRI KAŠTIELI n.o.</t>
  </si>
  <si>
    <t>SNP 1247/16A, 96501 Žiar nad Hronom</t>
  </si>
  <si>
    <t>6202307</t>
  </si>
  <si>
    <t>45021813</t>
  </si>
  <si>
    <t>Domov seniorov Dolinka</t>
  </si>
  <si>
    <t>ČSA 67/57, 96223 Očová</t>
  </si>
  <si>
    <t>4470391</t>
  </si>
  <si>
    <t>00647918</t>
  </si>
  <si>
    <t>Ladomerská Vieska 84, 96501 Ladomerská Vieska</t>
  </si>
  <si>
    <t>4267758</t>
  </si>
  <si>
    <t>00632325</t>
  </si>
  <si>
    <t>1.mája 57/72, 97669 Pohorelá</t>
  </si>
  <si>
    <t>9487802</t>
  </si>
  <si>
    <t>6123948</t>
  </si>
  <si>
    <t>Hlavná 654/38, 97671 Šumiac</t>
  </si>
  <si>
    <t>7755881</t>
  </si>
  <si>
    <t>1.mája 73/22, 97669 Pohorelá</t>
  </si>
  <si>
    <t>9612087</t>
  </si>
  <si>
    <t>M. R. Štefánika 672/8, 97669 Pohorelá</t>
  </si>
  <si>
    <t>2333194</t>
  </si>
  <si>
    <t>00647560</t>
  </si>
  <si>
    <t>Domov sociálnych služieb, Čeláre - Kirť</t>
  </si>
  <si>
    <t>Čeláre - Kirť 189, 99122 Čeláre</t>
  </si>
  <si>
    <t>7969337</t>
  </si>
  <si>
    <t>4189397</t>
  </si>
  <si>
    <t>00633453</t>
  </si>
  <si>
    <t>Domov sociálnych služieb, Detva</t>
  </si>
  <si>
    <t>Pionierska 850/13, 96212 Detva</t>
  </si>
  <si>
    <t>4381227</t>
  </si>
  <si>
    <t>7677534</t>
  </si>
  <si>
    <t>Detva - Piešť II. 128, 96212 Detva</t>
  </si>
  <si>
    <t>3694940</t>
  </si>
  <si>
    <t>00632317</t>
  </si>
  <si>
    <t>Domov sociálnych služieb, Drábsko</t>
  </si>
  <si>
    <t>Drábsko 24, 97653 Drábsko</t>
  </si>
  <si>
    <t>6988565</t>
  </si>
  <si>
    <t>37954202</t>
  </si>
  <si>
    <t>Domov sociálnych služieb "Nádej" Krupina n.o.</t>
  </si>
  <si>
    <t>Sládkovičova 41/10, 96301 Krupina</t>
  </si>
  <si>
    <t>6785923</t>
  </si>
  <si>
    <t>1274064</t>
  </si>
  <si>
    <t>00632210</t>
  </si>
  <si>
    <t>Domov sociálnych služieb "SLATINKA"</t>
  </si>
  <si>
    <t>Dolná Slatinka 447/1A, 98401 Lučenec</t>
  </si>
  <si>
    <t>3130268</t>
  </si>
  <si>
    <t>Ulica Dr. Vodu 398/14, 98401 Lučenec</t>
  </si>
  <si>
    <t>5470091</t>
  </si>
  <si>
    <t>Ulica Dekr. Matejovie 1623/7, 98403 Lučenec</t>
  </si>
  <si>
    <t>4008373</t>
  </si>
  <si>
    <t>Ulica Sládkovičova 136/8, 98401 Lučenec</t>
  </si>
  <si>
    <t>9228429</t>
  </si>
  <si>
    <t>Zvolenská 486/9, 98559 Vidiná</t>
  </si>
  <si>
    <t>4975650</t>
  </si>
  <si>
    <t>1195705</t>
  </si>
  <si>
    <t>Ulica Hviezdoslavova 1081/5, 98401 Lučenec</t>
  </si>
  <si>
    <t>9990362</t>
  </si>
  <si>
    <t>Ulica špitálska 2418/6, 98401 Lučenec</t>
  </si>
  <si>
    <t>1957653</t>
  </si>
  <si>
    <t>Haličská cesta 2138/9A, 98403 Lučenec</t>
  </si>
  <si>
    <t>8898802</t>
  </si>
  <si>
    <t>3195122</t>
  </si>
  <si>
    <t>1463201</t>
  </si>
  <si>
    <t>1260569</t>
  </si>
  <si>
    <t>00647951</t>
  </si>
  <si>
    <t>Domov sociálnych služieb HRABINY</t>
  </si>
  <si>
    <t>Rekreačná cesta 6393/60, 96801 Nová Baňa</t>
  </si>
  <si>
    <t>6480611</t>
  </si>
  <si>
    <t>4748704</t>
  </si>
  <si>
    <t>1249753</t>
  </si>
  <si>
    <t>9440231</t>
  </si>
  <si>
    <t>3736556</t>
  </si>
  <si>
    <t>1677713</t>
  </si>
  <si>
    <t>3531225</t>
  </si>
  <si>
    <t>4498497</t>
  </si>
  <si>
    <t>Moyzesova 951/10, 96801 Nová Baňa</t>
  </si>
  <si>
    <t>7783995</t>
  </si>
  <si>
    <t>00632180</t>
  </si>
  <si>
    <t>Domov sociálnych služieb LIBERTAS</t>
  </si>
  <si>
    <t>Námestie Tuhárske 2578/11, 98401 Lučenec</t>
  </si>
  <si>
    <t>6397931</t>
  </si>
  <si>
    <t>50459104</t>
  </si>
  <si>
    <t>Dom pokojného života, n.o.</t>
  </si>
  <si>
    <t>Hajnáčka 246, 98033 Hajnáčka</t>
  </si>
  <si>
    <t>4114832</t>
  </si>
  <si>
    <t>53267630</t>
  </si>
  <si>
    <t>Dom seniorov Lučenecké kúpele n.o.</t>
  </si>
  <si>
    <t>Lučenské kúpele 1124/1A, 98401 Lučenec</t>
  </si>
  <si>
    <t>6454675</t>
  </si>
  <si>
    <t>42307678</t>
  </si>
  <si>
    <t>DOM SENIOROV VITALITA</t>
  </si>
  <si>
    <t>Banský Studenec 116, 96901 Banský Studenec</t>
  </si>
  <si>
    <t>7105830</t>
  </si>
  <si>
    <t>00621200</t>
  </si>
  <si>
    <t>eMKLub</t>
  </si>
  <si>
    <t>Lovčica- Trubín 13, 96623 Lovčica-Trubín</t>
  </si>
  <si>
    <t>9424058</t>
  </si>
  <si>
    <t>Nová dolina 760/51, 96701 Kremnica</t>
  </si>
  <si>
    <t>9975235</t>
  </si>
  <si>
    <t>Hostie 326, 95194 Hostie</t>
  </si>
  <si>
    <t>1391332</t>
  </si>
  <si>
    <t>Malá Lehota 12, 96642 Malá Lehota</t>
  </si>
  <si>
    <t>8332486</t>
  </si>
  <si>
    <t>Malá Lehota 10, 96642 Malá Lehota</t>
  </si>
  <si>
    <t>9367262</t>
  </si>
  <si>
    <t>00648108</t>
  </si>
  <si>
    <t>FEMINA Domov sociálnych služieb</t>
  </si>
  <si>
    <t>SNP 419/4, 98022 Veľký Blh</t>
  </si>
  <si>
    <t>8805265</t>
  </si>
  <si>
    <t>45743339</t>
  </si>
  <si>
    <t>GULIVER, n.o.</t>
  </si>
  <si>
    <t>Poľovnícka 1914/3B, 96901 Banská Štiavnica</t>
  </si>
  <si>
    <t>7365168</t>
  </si>
  <si>
    <t>42000998</t>
  </si>
  <si>
    <t>Hélia, n.o.</t>
  </si>
  <si>
    <t>Neporadza 97, 98045 Neporadza (Rimavská Sobota)</t>
  </si>
  <si>
    <t>8332438</t>
  </si>
  <si>
    <t>50892321</t>
  </si>
  <si>
    <t>Hronov, n.o.</t>
  </si>
  <si>
    <t>Záhumnie 551/35, 97662 Brusno</t>
  </si>
  <si>
    <t>6870712</t>
  </si>
  <si>
    <t>45023328</t>
  </si>
  <si>
    <t>Chanava - Diakonické centrum reformovanej cirkvi, n.o.</t>
  </si>
  <si>
    <t>Chanava 271, 98044 Chanava</t>
  </si>
  <si>
    <t>4541687</t>
  </si>
  <si>
    <t>Chanava 502, 98044 Chanava</t>
  </si>
  <si>
    <t>8716101</t>
  </si>
  <si>
    <t>42000513</t>
  </si>
  <si>
    <t>Charita sv. Alžbety n.o.</t>
  </si>
  <si>
    <t>J.Jesenského 495/33, 96001 Zvolen</t>
  </si>
  <si>
    <t>1707405</t>
  </si>
  <si>
    <t>9267287</t>
  </si>
  <si>
    <t>9683375</t>
  </si>
  <si>
    <t>4987518</t>
  </si>
  <si>
    <t>41308352</t>
  </si>
  <si>
    <t>Ing. Csilla Floreková</t>
  </si>
  <si>
    <t>Mládeže 928/25, 97901 Rimavská Sobota</t>
  </si>
  <si>
    <t>6641076</t>
  </si>
  <si>
    <t>37954130</t>
  </si>
  <si>
    <t>IN Network Slovakia, n. o.</t>
  </si>
  <si>
    <t>Banská ulica 49/56, 98522 Cinobaňa</t>
  </si>
  <si>
    <t>2501771</t>
  </si>
  <si>
    <t>Ulica sokolská 2729/12, 98401 Lučenec</t>
  </si>
  <si>
    <t>4898350</t>
  </si>
  <si>
    <t>50420607</t>
  </si>
  <si>
    <t>JA Home life n.o.</t>
  </si>
  <si>
    <t>Pletiarska 1613/9, 96901 Banská Štiavnica</t>
  </si>
  <si>
    <t>5776468</t>
  </si>
  <si>
    <t>37826361</t>
  </si>
  <si>
    <t>Komunitné Centrum Menšín</t>
  </si>
  <si>
    <t>J.A.Komenského 759/3, 99001 Veľký Krtíš</t>
  </si>
  <si>
    <t>1723645</t>
  </si>
  <si>
    <t>17059721</t>
  </si>
  <si>
    <t>Kresťanské centrum nepočujúcich na Slovensku</t>
  </si>
  <si>
    <t>4187767</t>
  </si>
  <si>
    <t>37954563</t>
  </si>
  <si>
    <t>Krízové centrum SOS n.o.</t>
  </si>
  <si>
    <t>Školská 867/7, 97901 Rimavská Sobota</t>
  </si>
  <si>
    <t>7626322</t>
  </si>
  <si>
    <t>37828711</t>
  </si>
  <si>
    <t>Kultúrno - výchovné občianske združenie Láčho drom</t>
  </si>
  <si>
    <t>Námestie 1.mája 1350/33, 98505 Kokava nad Rimavicou</t>
  </si>
  <si>
    <t>1314716</t>
  </si>
  <si>
    <t>37897756</t>
  </si>
  <si>
    <t>MARGARÉTKA</t>
  </si>
  <si>
    <t>Bratská 1482/9, 96901 Banská Štiavnica</t>
  </si>
  <si>
    <t>8031604</t>
  </si>
  <si>
    <t>43626645</t>
  </si>
  <si>
    <t>Martina Silberová (obchodné meno: Martina Silberová - LIENKA - OC)</t>
  </si>
  <si>
    <t>Javorová 808/10, 97409 Banská Bystrica</t>
  </si>
  <si>
    <t>4251663</t>
  </si>
  <si>
    <t>50001906</t>
  </si>
  <si>
    <t>Martinus</t>
  </si>
  <si>
    <t>Štefana Moyzesa 248/2, 96901 Banská Štiavnica</t>
  </si>
  <si>
    <t>5218948</t>
  </si>
  <si>
    <t>Banský Studenec 70, 96901 Banský Studenec</t>
  </si>
  <si>
    <t>9460900</t>
  </si>
  <si>
    <t>00313271</t>
  </si>
  <si>
    <t>Mesto Banská Bystrica</t>
  </si>
  <si>
    <t>9.mája 5965/74, 97401 Banská Bystrica</t>
  </si>
  <si>
    <t>4656945</t>
  </si>
  <si>
    <t>Robotnícka 1714/12, 97401 Banská Bystrica</t>
  </si>
  <si>
    <t>6704978</t>
  </si>
  <si>
    <t>Krivánska 6613/16, 97411 Banská Bystrica</t>
  </si>
  <si>
    <t>5062221</t>
  </si>
  <si>
    <t>7053529</t>
  </si>
  <si>
    <t>Internátna 3513/12, 97404 Banská Bystrica</t>
  </si>
  <si>
    <t>3068248</t>
  </si>
  <si>
    <t>Mičinská cesta 4347/19A, 97401 Banská Bystrica</t>
  </si>
  <si>
    <t>7815468</t>
  </si>
  <si>
    <t>6769838</t>
  </si>
  <si>
    <t>6961661</t>
  </si>
  <si>
    <t>Družby 1870/25, 97404 Banská Bystrica</t>
  </si>
  <si>
    <t>1257979</t>
  </si>
  <si>
    <t>4835281</t>
  </si>
  <si>
    <t>1055334</t>
  </si>
  <si>
    <t>2900723</t>
  </si>
  <si>
    <t>Krivánska 6614/22, 97411 Banská Bystrica</t>
  </si>
  <si>
    <t>1528161</t>
  </si>
  <si>
    <t>2290116</t>
  </si>
  <si>
    <t>Krivánska 6614/26, 97411 Banská Bystrica</t>
  </si>
  <si>
    <t>7510165</t>
  </si>
  <si>
    <t>5451327</t>
  </si>
  <si>
    <t>Krivánska 6613/18, 97411 Banská Bystrica</t>
  </si>
  <si>
    <t>1312024</t>
  </si>
  <si>
    <t>Krivánska 6613/20, 97411 Banská Bystrica</t>
  </si>
  <si>
    <t>8939458</t>
  </si>
  <si>
    <t>Krivánska 6614/24, 97411 Banská Bystrica</t>
  </si>
  <si>
    <t>9355549</t>
  </si>
  <si>
    <t>4434630</t>
  </si>
  <si>
    <t>Mičinská cesta 4345/19B, 97401 Banská Bystrica</t>
  </si>
  <si>
    <t>9181850</t>
  </si>
  <si>
    <t>Trieda SNP 1763/15, 97401 Banská Bystrica</t>
  </si>
  <si>
    <t>9530353</t>
  </si>
  <si>
    <t>8157795</t>
  </si>
  <si>
    <t>1497637</t>
  </si>
  <si>
    <t>Kremnička 5016/18, 97405 Banská Bystrica</t>
  </si>
  <si>
    <t>6515048</t>
  </si>
  <si>
    <t>2735107</t>
  </si>
  <si>
    <t>Gaštanová 6463/12, 97409 Banská Bystrica</t>
  </si>
  <si>
    <t>4164392</t>
  </si>
  <si>
    <t>Lazovná 255/24, 97401 Banská Bystrica</t>
  </si>
  <si>
    <t>9800536</t>
  </si>
  <si>
    <t>Dolná 185/52, 97401 Banská Bystrica</t>
  </si>
  <si>
    <t>2791832</t>
  </si>
  <si>
    <t>Tatranská 6557/10, 97411 Banská Bystrica</t>
  </si>
  <si>
    <t>2297398</t>
  </si>
  <si>
    <t>4637226</t>
  </si>
  <si>
    <t>5874693</t>
  </si>
  <si>
    <t>00320501</t>
  </si>
  <si>
    <t>Mesto Banská Štiavnica</t>
  </si>
  <si>
    <t>Námestie sv. Trojice 9/5, 96901 Banská Štiavnica</t>
  </si>
  <si>
    <t>8811641</t>
  </si>
  <si>
    <t>Obrancov mieru 40/40, 96901 Banská Štiavnica</t>
  </si>
  <si>
    <t>9362823</t>
  </si>
  <si>
    <t>Šobov 1407/7, 96901 Banská Štiavnica</t>
  </si>
  <si>
    <t>4558873</t>
  </si>
  <si>
    <t>00313319</t>
  </si>
  <si>
    <t>Mesto Brezno</t>
  </si>
  <si>
    <t>Rázusova 926/2, 97701 Brezno</t>
  </si>
  <si>
    <t>6896019</t>
  </si>
  <si>
    <t>Mládežnícka 1787/4, 97703 Brezno</t>
  </si>
  <si>
    <t>2621627</t>
  </si>
  <si>
    <t>4758828</t>
  </si>
  <si>
    <t>9968066</t>
  </si>
  <si>
    <t>Boženy Němcovej 1090/25, 97701 Brezno</t>
  </si>
  <si>
    <t>1384162</t>
  </si>
  <si>
    <t>3294402</t>
  </si>
  <si>
    <t>00316075</t>
  </si>
  <si>
    <t>Mesto Fiľakovo</t>
  </si>
  <si>
    <t>Biskupická 1779/49B, 98601 Fiľakovo</t>
  </si>
  <si>
    <t>4531876</t>
  </si>
  <si>
    <t>00318744</t>
  </si>
  <si>
    <t>Mesto Hnúšťa</t>
  </si>
  <si>
    <t>Rumunskej armády 195/8, 98101 Hnúšťa</t>
  </si>
  <si>
    <t>6871709</t>
  </si>
  <si>
    <t>Školská 225/24, 98101 Hnúšťa</t>
  </si>
  <si>
    <t>1157216</t>
  </si>
  <si>
    <t>00328341</t>
  </si>
  <si>
    <t>Mesto Jelšava</t>
  </si>
  <si>
    <t>9.mája 302/1, 04916 Jelšava</t>
  </si>
  <si>
    <t>1708396</t>
  </si>
  <si>
    <t>Námestie Republiky 51/26, 04916 Jelšava</t>
  </si>
  <si>
    <t>5882812</t>
  </si>
  <si>
    <t>Železničná 236/7, 04916 Jelšava</t>
  </si>
  <si>
    <t>3948256</t>
  </si>
  <si>
    <t>00316181</t>
  </si>
  <si>
    <t>Mesto Lučenec</t>
  </si>
  <si>
    <t>Ulica Dr. Herza 447/24, 98401 Lučenec</t>
  </si>
  <si>
    <t>3059330</t>
  </si>
  <si>
    <t>Ulica parašutistov 585/1B, 98401 Lučenec</t>
  </si>
  <si>
    <t>4296802</t>
  </si>
  <si>
    <t>4712891</t>
  </si>
  <si>
    <t>4777759</t>
  </si>
  <si>
    <t>8703592</t>
  </si>
  <si>
    <t>Rapovská križovatka 6501/4, 98401 Lučenec</t>
  </si>
  <si>
    <t>4923657</t>
  </si>
  <si>
    <t>3191747</t>
  </si>
  <si>
    <t>Ulica Jókaiho 95/13, 98401 Lučenec</t>
  </si>
  <si>
    <t>8411794</t>
  </si>
  <si>
    <t>Námestie republiky 315/26, 98401 Lučenec</t>
  </si>
  <si>
    <t>1257188</t>
  </si>
  <si>
    <t>00316342</t>
  </si>
  <si>
    <t>Mesto Poltár</t>
  </si>
  <si>
    <t>Slobody 307/35, 98701 Poltár</t>
  </si>
  <si>
    <t>9211541</t>
  </si>
  <si>
    <t>00328693</t>
  </si>
  <si>
    <t>Mesto Revúca</t>
  </si>
  <si>
    <t>J. Kordoša 546/1, 05001 Revúca</t>
  </si>
  <si>
    <t>4756131</t>
  </si>
  <si>
    <t>00319031</t>
  </si>
  <si>
    <t>Mesto Rimavská Sobota</t>
  </si>
  <si>
    <t>Hviezdoslavova 451/30, 97901 Rimavská Sobota</t>
  </si>
  <si>
    <t>9976184</t>
  </si>
  <si>
    <t>Hviezdoslavova 452/32, 97901 Rimavská Sobota</t>
  </si>
  <si>
    <t>2078512</t>
  </si>
  <si>
    <t>Dúžavská cesta 3672/1A, 97901 Rimavská Sobota</t>
  </si>
  <si>
    <t>3732062</t>
  </si>
  <si>
    <t>6071909</t>
  </si>
  <si>
    <t>00320277</t>
  </si>
  <si>
    <t>Mesto Sliač</t>
  </si>
  <si>
    <t>Pionierska 351/12, 96231 Sliač</t>
  </si>
  <si>
    <t>8080545</t>
  </si>
  <si>
    <t>6128649</t>
  </si>
  <si>
    <t>00319155</t>
  </si>
  <si>
    <t>Mesto Tisovec</t>
  </si>
  <si>
    <t>Jesenského 835/1, 98061 Tisovec</t>
  </si>
  <si>
    <t>4705882</t>
  </si>
  <si>
    <t>Vansovej 3/5, 98061 Tisovec</t>
  </si>
  <si>
    <t>6551276</t>
  </si>
  <si>
    <t>00320439</t>
  </si>
  <si>
    <t>Mesto Zvolen</t>
  </si>
  <si>
    <t>Unionka 8791/48, 96001 Zvolen</t>
  </si>
  <si>
    <t>3899589</t>
  </si>
  <si>
    <t>8163175</t>
  </si>
  <si>
    <t>Stráž 282/1, 96001 Zvolen</t>
  </si>
  <si>
    <t>9041285</t>
  </si>
  <si>
    <t>1.Mája 161/1, 96001 Zvolen</t>
  </si>
  <si>
    <t>7668720</t>
  </si>
  <si>
    <t>00321117</t>
  </si>
  <si>
    <t>Mesto Žarnovica</t>
  </si>
  <si>
    <t>Ulica slobody 278/5, 96681 Žarnovica</t>
  </si>
  <si>
    <t>5531523</t>
  </si>
  <si>
    <t>00321125</t>
  </si>
  <si>
    <t>Mesto Žiar nad Hronom</t>
  </si>
  <si>
    <t>M. Chrásteka 509/19, 96501 Žiar nad Hronom</t>
  </si>
  <si>
    <t>7936226</t>
  </si>
  <si>
    <t>Sládkovičova 480/1, 96501 Žiar nad Hronom</t>
  </si>
  <si>
    <t>6496111</t>
  </si>
  <si>
    <t>Hutníkov 2889/51, 96501 Žiar nad Hronom</t>
  </si>
  <si>
    <t>8217216</t>
  </si>
  <si>
    <t>9781606</t>
  </si>
  <si>
    <t>47960663</t>
  </si>
  <si>
    <t>Mgr. Ivana Štefanidesová</t>
  </si>
  <si>
    <t>ČSA 67/21, 96231 Sliač</t>
  </si>
  <si>
    <t>7722773</t>
  </si>
  <si>
    <t>46368078</t>
  </si>
  <si>
    <t>Mgr. Mariana Mitterová</t>
  </si>
  <si>
    <t>Bernolákova 6032/9, 97405 Banská Bystrica</t>
  </si>
  <si>
    <t>2019081</t>
  </si>
  <si>
    <t>48256919</t>
  </si>
  <si>
    <t>Mgr. Martina Kuzmová</t>
  </si>
  <si>
    <t>J.Bánika 1912/1, 96001 Zvolen</t>
  </si>
  <si>
    <t>2210912</t>
  </si>
  <si>
    <t>35988932</t>
  </si>
  <si>
    <t>Záujmové združenie právnických osôb</t>
  </si>
  <si>
    <t>Školská 199/29, 98526 Málinec</t>
  </si>
  <si>
    <t>5507213</t>
  </si>
  <si>
    <t>7847058</t>
  </si>
  <si>
    <t>41968786</t>
  </si>
  <si>
    <t>Miroslava Dobríková</t>
  </si>
  <si>
    <t>Mlynská ulica 537/37, 97611 Selce (Banská Bystrica)</t>
  </si>
  <si>
    <t>9568156</t>
  </si>
  <si>
    <t>45023085</t>
  </si>
  <si>
    <t>MISERICORDIA n.o.</t>
  </si>
  <si>
    <t>Nálepkova 1190/7, 97701 Brezno</t>
  </si>
  <si>
    <t>6055712</t>
  </si>
  <si>
    <t>2275779</t>
  </si>
  <si>
    <t>1319308</t>
  </si>
  <si>
    <t>42190282</t>
  </si>
  <si>
    <t>M - VITAL - V.I.P.</t>
  </si>
  <si>
    <t>Veľké Teriakovce 232, 98051 Veľké Teriakovce</t>
  </si>
  <si>
    <t>2197413</t>
  </si>
  <si>
    <t>31923305</t>
  </si>
  <si>
    <t>Nádej deťom</t>
  </si>
  <si>
    <t>2545962</t>
  </si>
  <si>
    <t>42000041</t>
  </si>
  <si>
    <t>Nezábudka, n.o.</t>
  </si>
  <si>
    <t>Záhradnícka 1987/2, 98601 Fiľakovo</t>
  </si>
  <si>
    <t>8373934</t>
  </si>
  <si>
    <t>5010089</t>
  </si>
  <si>
    <t>2175794</t>
  </si>
  <si>
    <t>31908772</t>
  </si>
  <si>
    <t>Nezisková organizácia NOVÝ DOMOV</t>
  </si>
  <si>
    <t>Vaľkovňa 37, 97669 Vaľkovňa</t>
  </si>
  <si>
    <t>9270012</t>
  </si>
  <si>
    <t>37889010</t>
  </si>
  <si>
    <t>Občianske združenie Klub rómskych aktivistov na SR</t>
  </si>
  <si>
    <t>Štefana Marka Daxnera 906/3, 98101 Hnúšťa</t>
  </si>
  <si>
    <t>8224388</t>
  </si>
  <si>
    <t>42395925</t>
  </si>
  <si>
    <t>Občianske združenie NÁDEJ Slovenská Ľupča</t>
  </si>
  <si>
    <t>Czambelova 284/19, 97613 Slovenská Ľupča</t>
  </si>
  <si>
    <t>8416211</t>
  </si>
  <si>
    <t>42007348</t>
  </si>
  <si>
    <t>Občianske združenie NÁŠ DOMOV, domov sociálnych služieb, chránené bývanie a chránené dielne</t>
  </si>
  <si>
    <t>Ožďany 593, 98011 Ožďany</t>
  </si>
  <si>
    <t>4636277</t>
  </si>
  <si>
    <t>2993521</t>
  </si>
  <si>
    <t>3636565</t>
  </si>
  <si>
    <t>00320480</t>
  </si>
  <si>
    <t>Obec Baďan</t>
  </si>
  <si>
    <t>Baďan 61, 96901 Baďan</t>
  </si>
  <si>
    <t>7433803</t>
  </si>
  <si>
    <t>00319775</t>
  </si>
  <si>
    <t>Obec Cerovo</t>
  </si>
  <si>
    <t>Cerovo 30, 96252 Cerovo</t>
  </si>
  <si>
    <t>4415816</t>
  </si>
  <si>
    <t>00319252</t>
  </si>
  <si>
    <t>Obec Čeláre</t>
  </si>
  <si>
    <t>Čeláre 7, 99122 Čeláre</t>
  </si>
  <si>
    <t>2537995</t>
  </si>
  <si>
    <t>00316041</t>
  </si>
  <si>
    <t>Obec Divín</t>
  </si>
  <si>
    <t>Lazná 253/38, 98552 Divín</t>
  </si>
  <si>
    <t>1019531</t>
  </si>
  <si>
    <t>00319899</t>
  </si>
  <si>
    <t>Obec Dúbravy</t>
  </si>
  <si>
    <t>Dúbravy 515, 96212 Dúbravy</t>
  </si>
  <si>
    <t>2834072</t>
  </si>
  <si>
    <t>00318680</t>
  </si>
  <si>
    <t>Obec Gemer</t>
  </si>
  <si>
    <t>Gemer 191, 98201 Gemer</t>
  </si>
  <si>
    <t>5173902</t>
  </si>
  <si>
    <t>00318701</t>
  </si>
  <si>
    <t>Obec Gemerská Ves</t>
  </si>
  <si>
    <t>Gemerská Ves 249, 98262 Gemerská Ves</t>
  </si>
  <si>
    <t>2823268</t>
  </si>
  <si>
    <t>00316091</t>
  </si>
  <si>
    <t>Obec Halič</t>
  </si>
  <si>
    <t>Družstevná 382/6, 98511 Halič</t>
  </si>
  <si>
    <t>8807944</t>
  </si>
  <si>
    <t>00313424</t>
  </si>
  <si>
    <t>Obec Heľpa</t>
  </si>
  <si>
    <t>Školská 592/5, 97668 Heľpa</t>
  </si>
  <si>
    <t>5528994</t>
  </si>
  <si>
    <t>Školská 591/7, 97668 Heľpa</t>
  </si>
  <si>
    <t>6770728</t>
  </si>
  <si>
    <t>00319341</t>
  </si>
  <si>
    <t>Obec Hrušov</t>
  </si>
  <si>
    <t>Hrušov 497, 99142 Hrušov (Veľký Krtíš)</t>
  </si>
  <si>
    <t>6568086</t>
  </si>
  <si>
    <t>Hrušov 221, 99142 Hrušov (Veľký Krtíš)</t>
  </si>
  <si>
    <t>1589598</t>
  </si>
  <si>
    <t>00320706</t>
  </si>
  <si>
    <t>Obec Janova Lehota</t>
  </si>
  <si>
    <t>Janova Lehota 71, 96624 Janova Lehota</t>
  </si>
  <si>
    <t>9217025</t>
  </si>
  <si>
    <t>Janova Lehota 214, 96624 Janova Lehota</t>
  </si>
  <si>
    <t>2556873</t>
  </si>
  <si>
    <t>4391457</t>
  </si>
  <si>
    <t>00318850</t>
  </si>
  <si>
    <t>Obec Klenovec</t>
  </si>
  <si>
    <t>9. mája 691/2, 98055 Klenovec</t>
  </si>
  <si>
    <t>5053425</t>
  </si>
  <si>
    <t>00647420</t>
  </si>
  <si>
    <t>Obec Lesenice</t>
  </si>
  <si>
    <t>Lesenice 167, 99108 Lesenice</t>
  </si>
  <si>
    <t>5401965</t>
  </si>
  <si>
    <t>00320102</t>
  </si>
  <si>
    <t>Obec Litava</t>
  </si>
  <si>
    <t>Litava 145, 96244 Litava</t>
  </si>
  <si>
    <t>8811747</t>
  </si>
  <si>
    <t>00316211</t>
  </si>
  <si>
    <t>Obec Málinec</t>
  </si>
  <si>
    <t>1049215</t>
  </si>
  <si>
    <t>Hlavná 89/35, 98526 Málinec</t>
  </si>
  <si>
    <t>2778441</t>
  </si>
  <si>
    <t>00316245</t>
  </si>
  <si>
    <t>Obec Mučín</t>
  </si>
  <si>
    <t>Nová 132/16, 98531 Mučín</t>
  </si>
  <si>
    <t>3240468</t>
  </si>
  <si>
    <t>00328537</t>
  </si>
  <si>
    <t>Obec Muráň</t>
  </si>
  <si>
    <t>Muráň 423, 04901 Muráň</t>
  </si>
  <si>
    <t>7628321</t>
  </si>
  <si>
    <t>00328545</t>
  </si>
  <si>
    <t>Obec Muránska Dlhá Lúka</t>
  </si>
  <si>
    <t>Muránska Dlhá Lúka 294, 05001 Muránska Dlhá Lúka</t>
  </si>
  <si>
    <t>4061833</t>
  </si>
  <si>
    <t>00313645</t>
  </si>
  <si>
    <t>Obec Nemecká</t>
  </si>
  <si>
    <t>Školská 279/35, 97697 Nemecká</t>
  </si>
  <si>
    <t>2329926</t>
  </si>
  <si>
    <t>00319465</t>
  </si>
  <si>
    <t>Obec Nenince</t>
  </si>
  <si>
    <t>Hlavná 57/57, 99126 Nenince</t>
  </si>
  <si>
    <t>5353342</t>
  </si>
  <si>
    <t>00319481</t>
  </si>
  <si>
    <t>Obec Olováry</t>
  </si>
  <si>
    <t>Olováry 132, 99122 Olováry</t>
  </si>
  <si>
    <t>5185821</t>
  </si>
  <si>
    <t>00313696</t>
  </si>
  <si>
    <t>Obec Pohorelá</t>
  </si>
  <si>
    <t>Školská 349/6, 97669 Pohorelá</t>
  </si>
  <si>
    <t>5399274</t>
  </si>
  <si>
    <t>00313751</t>
  </si>
  <si>
    <t>Obec Predajná</t>
  </si>
  <si>
    <t>Bečov 96/9, 97663 Predajná</t>
  </si>
  <si>
    <t>7718125</t>
  </si>
  <si>
    <t>00320943</t>
  </si>
  <si>
    <t>Obec Prenčov</t>
  </si>
  <si>
    <t>Prenčov 186, 96973 Prenčov</t>
  </si>
  <si>
    <t>4816299</t>
  </si>
  <si>
    <t>Prenčov 242, 96973 Prenčov</t>
  </si>
  <si>
    <t>3927373</t>
  </si>
  <si>
    <t>5783561</t>
  </si>
  <si>
    <t>Prenčov 262, 96973 Prenčov</t>
  </si>
  <si>
    <t>7628954</t>
  </si>
  <si>
    <t>00320960</t>
  </si>
  <si>
    <t>Obec Prochot</t>
  </si>
  <si>
    <t>Prochot 39, 96604 Prochot</t>
  </si>
  <si>
    <t>5587460</t>
  </si>
  <si>
    <t>9570045</t>
  </si>
  <si>
    <t>00319015</t>
  </si>
  <si>
    <t>Obec Rimavská Baňa</t>
  </si>
  <si>
    <t>Železničná 107/1, 98053 Rimavská Baňa</t>
  </si>
  <si>
    <t>8862141</t>
  </si>
  <si>
    <t>00321010</t>
  </si>
  <si>
    <t>Obec Stará Kremnička</t>
  </si>
  <si>
    <t>Stará Kremnička 34, 96501 Stará Kremnička</t>
  </si>
  <si>
    <t>1010451</t>
  </si>
  <si>
    <t>6927594</t>
  </si>
  <si>
    <t>00313840</t>
  </si>
  <si>
    <t>Obec Strelníky</t>
  </si>
  <si>
    <t>Strelníky 42, 97655 Strelníky</t>
  </si>
  <si>
    <t>5554982</t>
  </si>
  <si>
    <t>2539670</t>
  </si>
  <si>
    <t>00320471</t>
  </si>
  <si>
    <t>Obec Svätý Anton</t>
  </si>
  <si>
    <t>Svätý Anton 34, 96972 Svätý Anton</t>
  </si>
  <si>
    <t>6027814</t>
  </si>
  <si>
    <t>Svätý Anton 628, 96972 Svätý Anton</t>
  </si>
  <si>
    <t>2528866</t>
  </si>
  <si>
    <t>00319112</t>
  </si>
  <si>
    <t>Obec Širkovce</t>
  </si>
  <si>
    <t>Širkovce 405, 98002 Širkovce</t>
  </si>
  <si>
    <t>5125399</t>
  </si>
  <si>
    <t>00319619</t>
  </si>
  <si>
    <t>Obec Veľká Čalomija</t>
  </si>
  <si>
    <t>Veľká Čalomija 76, 99109 Veľká Čalomija</t>
  </si>
  <si>
    <t>4630942</t>
  </si>
  <si>
    <t>00316512</t>
  </si>
  <si>
    <t>Obec Veľké Dravce</t>
  </si>
  <si>
    <t>Veľké Dravce 240, 98542 Veľké Dravce</t>
  </si>
  <si>
    <t>6060249</t>
  </si>
  <si>
    <t>00319643</t>
  </si>
  <si>
    <t>Obec Veľké Zlievce</t>
  </si>
  <si>
    <t>Veľké Zlievce 127, 99123 Veľké Zlievce</t>
  </si>
  <si>
    <t>1310332</t>
  </si>
  <si>
    <t>42395879</t>
  </si>
  <si>
    <t>OZ Pod Hradom Bzovík</t>
  </si>
  <si>
    <t>Bzovík 269, 96241 Bzovík</t>
  </si>
  <si>
    <t>4798467</t>
  </si>
  <si>
    <t>40597458</t>
  </si>
  <si>
    <t>PaedDr. Renáta Kráčiková</t>
  </si>
  <si>
    <t>Československej armády 380/4, 97401 Banská Bystrica</t>
  </si>
  <si>
    <t>8094774</t>
  </si>
  <si>
    <t>50355309</t>
  </si>
  <si>
    <t>PATRIAM, n.o.</t>
  </si>
  <si>
    <t>Pstruša 341, 96212 Vígľaš</t>
  </si>
  <si>
    <t>6035933</t>
  </si>
  <si>
    <t>Magurská 6407/16, 97411 Banská Bystrica</t>
  </si>
  <si>
    <t>7881328</t>
  </si>
  <si>
    <t>45746427</t>
  </si>
  <si>
    <t>Radosť n.o.</t>
  </si>
  <si>
    <t>Telgárt 150, 97673 Telgárt</t>
  </si>
  <si>
    <t>8467471</t>
  </si>
  <si>
    <t>31908454</t>
  </si>
  <si>
    <t>Samaritánka, n.o.</t>
  </si>
  <si>
    <t>Partizánska ulica 242/20, 96681 Žarnovica</t>
  </si>
  <si>
    <t>8844596</t>
  </si>
  <si>
    <t>9260682</t>
  </si>
  <si>
    <t>Partizánska ulica 1410/20A, 96681 Žarnovica</t>
  </si>
  <si>
    <t>3169067</t>
  </si>
  <si>
    <t>3023168</t>
  </si>
  <si>
    <t>45735573</t>
  </si>
  <si>
    <t>SENIOR ACTIVE Hriňová n.o.</t>
  </si>
  <si>
    <t>Školská 1566/12, 96205 Hriňová</t>
  </si>
  <si>
    <t>4520009</t>
  </si>
  <si>
    <t>5757478</t>
  </si>
  <si>
    <t>51794144</t>
  </si>
  <si>
    <t>Senior centrum n. o.</t>
  </si>
  <si>
    <t>Hrnčiarska Ves 80, 98013 Hrnčiarska Ves</t>
  </si>
  <si>
    <t>4868551</t>
  </si>
  <si>
    <t>Hrnčiarska Ves 330, 98013 Hrnčiarska Ves</t>
  </si>
  <si>
    <t>2877207</t>
  </si>
  <si>
    <t>45023395</t>
  </si>
  <si>
    <t>SENIOR DOBRÁ NIVA n.o.</t>
  </si>
  <si>
    <t>Ľubietová 448, 97655 Ľubietová</t>
  </si>
  <si>
    <t>7624428</t>
  </si>
  <si>
    <t>50379666</t>
  </si>
  <si>
    <t>Senická cesta 15064/35, 97401 Banská Bystrica</t>
  </si>
  <si>
    <t>1920749</t>
  </si>
  <si>
    <t>53158806</t>
  </si>
  <si>
    <t>Senior Dom Magnólia n.o.</t>
  </si>
  <si>
    <t>Priechod 283, 97611 Priechod</t>
  </si>
  <si>
    <t>3563486</t>
  </si>
  <si>
    <t>00681199</t>
  </si>
  <si>
    <t>Slovenské misijné hnutie</t>
  </si>
  <si>
    <t>Skuteckého 117/4, 97401 Banská Bystrica</t>
  </si>
  <si>
    <t>4700973</t>
  </si>
  <si>
    <t>Kollárova 1043/14, 97401 Banská Bystrica</t>
  </si>
  <si>
    <t>3058235</t>
  </si>
  <si>
    <t>00416045</t>
  </si>
  <si>
    <t>Slovenský Červený kríž, územný spolok Banská Bystrica</t>
  </si>
  <si>
    <t>Pod Urpínom 552/6, 97401 Banská Bystrica</t>
  </si>
  <si>
    <t>3539178</t>
  </si>
  <si>
    <t>Tulská 5986/38, 97404 Banská Bystrica</t>
  </si>
  <si>
    <t>5260281</t>
  </si>
  <si>
    <t>Tulská 5986/38A, 97404 Banská Bystrica</t>
  </si>
  <si>
    <t>9456317</t>
  </si>
  <si>
    <t>35679956</t>
  </si>
  <si>
    <t>Slovenský Červený kríž, územný spolok Banská Štiavnica</t>
  </si>
  <si>
    <t>2831287</t>
  </si>
  <si>
    <t>00416126</t>
  </si>
  <si>
    <t>Slovenský Červený kríž, územný spolok Rimavská Sobota</t>
  </si>
  <si>
    <t>1458729</t>
  </si>
  <si>
    <t>8094567</t>
  </si>
  <si>
    <t>37821725</t>
  </si>
  <si>
    <t>Slovenský zväz telesne postihnutých, Krajské centrum Banská Bystrica so sídlom vo Zvolene</t>
  </si>
  <si>
    <t>Ferjenčíkova 1433/1, 96001 Zvolen</t>
  </si>
  <si>
    <t>7138098</t>
  </si>
  <si>
    <t>1218273</t>
  </si>
  <si>
    <t>51041596</t>
  </si>
  <si>
    <t>Spoločenstvo OTCOV DOM</t>
  </si>
  <si>
    <t>Krahule 153, 96701 Krahule</t>
  </si>
  <si>
    <t>1207468</t>
  </si>
  <si>
    <t>45023158</t>
  </si>
  <si>
    <t>STADETORE, n.o.</t>
  </si>
  <si>
    <t>Slnečná 3813/34, 97404 Banská Bystrica</t>
  </si>
  <si>
    <t>7327249</t>
  </si>
  <si>
    <t>35678267</t>
  </si>
  <si>
    <t>Stredisko Evanjelickej DIAKONIE Hontianske Moravce</t>
  </si>
  <si>
    <t>Kostolná 292/28, 96271 Hontianske Moravce</t>
  </si>
  <si>
    <t>8891638</t>
  </si>
  <si>
    <t>42008204</t>
  </si>
  <si>
    <t>Stredisko evanjelickej DIAKONIE Horná Mičiná</t>
  </si>
  <si>
    <t>Topoľová 4924/8, 97401 Banská Bystrica</t>
  </si>
  <si>
    <t>7248882</t>
  </si>
  <si>
    <t>42000076</t>
  </si>
  <si>
    <t>Stredisko sociálnych služieb Tereza - Vaľkovňa n.o.</t>
  </si>
  <si>
    <t>Vaľkovňa 9, 97669 Vaľkovňa</t>
  </si>
  <si>
    <t>1534388</t>
  </si>
  <si>
    <t>50772155</t>
  </si>
  <si>
    <t>SVETLO Krupina, n.o.</t>
  </si>
  <si>
    <t>29. augusta 630/25, 96301 Krupina</t>
  </si>
  <si>
    <t>5179235</t>
  </si>
  <si>
    <t>42190380</t>
  </si>
  <si>
    <t>Šanca pre Dražice</t>
  </si>
  <si>
    <t>Dražice 32, 98023 Dražice</t>
  </si>
  <si>
    <t>1079537</t>
  </si>
  <si>
    <t>Vrbovce nad Rimavou 27, 98052 Veľké Teriakovce</t>
  </si>
  <si>
    <t>8347612</t>
  </si>
  <si>
    <t>00632261</t>
  </si>
  <si>
    <t>Švermova 35/27, 97645 Hronec</t>
  </si>
  <si>
    <t>7291166</t>
  </si>
  <si>
    <t>31908799</t>
  </si>
  <si>
    <t>TILIA nezisková organizácia</t>
  </si>
  <si>
    <t>Slaná Lehota 15, 98701 Poltár</t>
  </si>
  <si>
    <t>8042304</t>
  </si>
  <si>
    <t>45740968</t>
  </si>
  <si>
    <t>Vaša charita, n.o.</t>
  </si>
  <si>
    <t>Ulica J. A. Komenského 736/18, 98401 Lučenec</t>
  </si>
  <si>
    <t>9258153</t>
  </si>
  <si>
    <t>31908977</t>
  </si>
  <si>
    <t>Všeobecná nemocnica s poliklinikou, n.o.</t>
  </si>
  <si>
    <t>Nemocničná 756/1, 99001 Veľký Krtíš</t>
  </si>
  <si>
    <t>4521744</t>
  </si>
  <si>
    <t>37817388</t>
  </si>
  <si>
    <t>Občianske združenie "Za dôstojný život"</t>
  </si>
  <si>
    <t>Ulica Vajanského 3063/71B, 98401 Lučenec</t>
  </si>
  <si>
    <t>4750275</t>
  </si>
  <si>
    <t>42004632</t>
  </si>
  <si>
    <t>Zariadenie sociálnych služieb, Poltár</t>
  </si>
  <si>
    <t>Slobody 761/57, 98701 Poltár</t>
  </si>
  <si>
    <t>5166368</t>
  </si>
  <si>
    <t>6595669</t>
  </si>
  <si>
    <t>52757048</t>
  </si>
  <si>
    <t>Zariadenie sociálnych služieb AMBRA</t>
  </si>
  <si>
    <t>Rúbanisko III 2938/52, 98403 Lučenec</t>
  </si>
  <si>
    <t>9891961</t>
  </si>
  <si>
    <t>Rúbanisko III 2934/49, 98403 Lučenec</t>
  </si>
  <si>
    <t>3231815</t>
  </si>
  <si>
    <t>5223100</t>
  </si>
  <si>
    <t>5639194</t>
  </si>
  <si>
    <t>52757056</t>
  </si>
  <si>
    <t>Zariadenie sociálnych služieb HARMÓNIA</t>
  </si>
  <si>
    <t>Námestie Tuhárske 886/10, 98401 Lučenec</t>
  </si>
  <si>
    <t>1859255</t>
  </si>
  <si>
    <t>Námestie Tuhárske 2903/10A, 98401 Lučenec</t>
  </si>
  <si>
    <t>3580350</t>
  </si>
  <si>
    <t>6876653</t>
  </si>
  <si>
    <t>2737368</t>
  </si>
  <si>
    <t>4728658</t>
  </si>
  <si>
    <t>35667028</t>
  </si>
  <si>
    <t>Združenie DŽIVIPEN - ŽIVOT</t>
  </si>
  <si>
    <t>Tŕnie 31, 96234 Tŕnie</t>
  </si>
  <si>
    <t>7068494</t>
  </si>
  <si>
    <t>Kopernica 45, 96701 Kopernica</t>
  </si>
  <si>
    <t>3288547</t>
  </si>
  <si>
    <t>Lúčky 80, 96701 Lúčky (Žiar nad Hronom)</t>
  </si>
  <si>
    <t>2264539</t>
  </si>
  <si>
    <t>35985712</t>
  </si>
  <si>
    <t>Centrum príležitostí Valaská - ZMR</t>
  </si>
  <si>
    <t>Strojárenská 291/10, 97681 Valaská</t>
  </si>
  <si>
    <t>1643113</t>
  </si>
  <si>
    <t>3410148</t>
  </si>
  <si>
    <t>51758601</t>
  </si>
  <si>
    <t>Združenie priateľov Domu svätého Juraja</t>
  </si>
  <si>
    <t>Obchodná 257/2A, 98511 Stará Halič</t>
  </si>
  <si>
    <t>7741272</t>
  </si>
  <si>
    <t>37830601</t>
  </si>
  <si>
    <t>Združenie príbuzných a priateľov duševne chorých OPORA G+N</t>
  </si>
  <si>
    <t>Kraskova 613/3, 97901 Rimavská Sobota</t>
  </si>
  <si>
    <t>1081115</t>
  </si>
  <si>
    <t>4377420</t>
  </si>
  <si>
    <t>6222809</t>
  </si>
  <si>
    <t>35991381</t>
  </si>
  <si>
    <t>Združenie Vienala, na podporu a pomoc duševne a telesne chorým deťom</t>
  </si>
  <si>
    <t>Hviezdoslavova 482/37, 97901 Rimavská Sobota</t>
  </si>
  <si>
    <t>9018058</t>
  </si>
  <si>
    <t>00315745</t>
  </si>
  <si>
    <t>Obec Liptovské Sliače</t>
  </si>
  <si>
    <t>Dielnice 867/1, 03484 Liptovské Sliače</t>
  </si>
  <si>
    <t>8481173</t>
  </si>
  <si>
    <t>53866240</t>
  </si>
  <si>
    <t>Stredisko sociálnych služieb Kostoľany n.o.</t>
  </si>
  <si>
    <t>Kpt. Weinholda 24/36, 97243 Zemianske Kostoľany</t>
  </si>
  <si>
    <t>6957261</t>
  </si>
  <si>
    <t>51937565</t>
  </si>
  <si>
    <t>Best friends nursery</t>
  </si>
  <si>
    <t>Podhrunská 2783/21A, 09301 Vranov nad Topľou</t>
  </si>
  <si>
    <t>2851548</t>
  </si>
  <si>
    <t>Nový Smokovec 12097, 06201 Vysoké Tatry</t>
  </si>
  <si>
    <t>8216995</t>
  </si>
  <si>
    <t>00306649</t>
  </si>
  <si>
    <t>Obec Pribeta</t>
  </si>
  <si>
    <t>Mládežnícka ulica 1616/1B, 94655 Pribeta</t>
  </si>
  <si>
    <t>8176779</t>
  </si>
  <si>
    <t>00314838</t>
  </si>
  <si>
    <t>Obec Rabča</t>
  </si>
  <si>
    <t>Školská 438/3, 02944 Rabča</t>
  </si>
  <si>
    <t>7026172</t>
  </si>
  <si>
    <t>8631830</t>
  </si>
  <si>
    <t>Námestie gen. M.R.Štefánika 26/32, 97701 Brezno</t>
  </si>
  <si>
    <t>8620622</t>
  </si>
  <si>
    <t>Studienka 344, 90875 Studienka</t>
  </si>
  <si>
    <t>4025596</t>
  </si>
  <si>
    <t>Heydukova 2158/12, 81108 Bratislava-Staré Mesto</t>
  </si>
  <si>
    <t>1568672</t>
  </si>
  <si>
    <t>37949039</t>
  </si>
  <si>
    <t>Bratská jednota baptistov, cirkevný zbor Lučenec</t>
  </si>
  <si>
    <t>A.H.Škultétyho 309/35, 99001 Veľký Krtíš</t>
  </si>
  <si>
    <t>8307731</t>
  </si>
  <si>
    <t>42129681</t>
  </si>
  <si>
    <t>KASPIAN</t>
  </si>
  <si>
    <t>Furdekova 1561/6A, 85103 Bratislava-Petržalka</t>
  </si>
  <si>
    <t>7971681</t>
  </si>
  <si>
    <t>Športová 565/3, 90082 Blatné</t>
  </si>
  <si>
    <t>6224039</t>
  </si>
  <si>
    <t>5273282</t>
  </si>
  <si>
    <t>1896164</t>
  </si>
  <si>
    <t>Kendice 333, 08201 Kendice</t>
  </si>
  <si>
    <t>7423853</t>
  </si>
  <si>
    <t>00307092</t>
  </si>
  <si>
    <t>Obec Ipeľský Sokolec</t>
  </si>
  <si>
    <t>Ipeľský Sokolec 341, 93575 Ipeľský Sokolec</t>
  </si>
  <si>
    <t>6283532</t>
  </si>
  <si>
    <t>3611100</t>
  </si>
  <si>
    <t>1703421</t>
  </si>
  <si>
    <t>Hlavná 2872/3, 08001 Prešov</t>
  </si>
  <si>
    <t>7786099</t>
  </si>
  <si>
    <t>Strojárska 524/6, 06901 Snina</t>
  </si>
  <si>
    <t>2915588</t>
  </si>
  <si>
    <t>7680446</t>
  </si>
  <si>
    <t>50562771</t>
  </si>
  <si>
    <t>Dieťa do dlaní</t>
  </si>
  <si>
    <t>7260555</t>
  </si>
  <si>
    <t>Herlianska 137/45, 82103 Bratislava-Ružinov</t>
  </si>
  <si>
    <t>2223258</t>
  </si>
  <si>
    <t>Novomeského 519/14, 96501 Žiar nad Hronom</t>
  </si>
  <si>
    <t>8140383</t>
  </si>
  <si>
    <t>Ulica Františkánska 7445/5, 91701 Trnava</t>
  </si>
  <si>
    <t>4412764</t>
  </si>
  <si>
    <t>52151883</t>
  </si>
  <si>
    <t>Centrum bezbariérovej komunikácie</t>
  </si>
  <si>
    <t>6765797</t>
  </si>
  <si>
    <t>7747356</t>
  </si>
  <si>
    <t>4104581</t>
  </si>
  <si>
    <t>45010072</t>
  </si>
  <si>
    <t>Mikádo</t>
  </si>
  <si>
    <t>Marešova 3257/1, 90901 Skalica</t>
  </si>
  <si>
    <t>3852739</t>
  </si>
  <si>
    <t>9473264</t>
  </si>
  <si>
    <t>00329835</t>
  </si>
  <si>
    <t>Obec Čirč</t>
  </si>
  <si>
    <t>Čirč 358, 06542 Čirč</t>
  </si>
  <si>
    <t>2061333</t>
  </si>
  <si>
    <t>00326143</t>
  </si>
  <si>
    <t>Obec Gánovce</t>
  </si>
  <si>
    <t>Športová 560/9, 05801 Gánovce</t>
  </si>
  <si>
    <t>6683348</t>
  </si>
  <si>
    <t>3151086</t>
  </si>
  <si>
    <t>3181803</t>
  </si>
  <si>
    <t>9697738</t>
  </si>
  <si>
    <t>5311974</t>
  </si>
  <si>
    <t>00331503</t>
  </si>
  <si>
    <t>Obec Drahňov</t>
  </si>
  <si>
    <t>Draňov 58, 07674 Drahňov</t>
  </si>
  <si>
    <t>1710869</t>
  </si>
  <si>
    <t>1770107</t>
  </si>
  <si>
    <t>5028143</t>
  </si>
  <si>
    <t>31275761</t>
  </si>
  <si>
    <t>Reformovaná kresťanská cirkev na Slovensku Cirkevný zbor Rožňava</t>
  </si>
  <si>
    <t>Kozmonautov 4358/2A, 04801 Rožňava</t>
  </si>
  <si>
    <t>4480433</t>
  </si>
  <si>
    <t>00324728</t>
  </si>
  <si>
    <t>Obec Slanec</t>
  </si>
  <si>
    <t>Južná 85/6, 04417 Slanec</t>
  </si>
  <si>
    <t>7215600</t>
  </si>
  <si>
    <t>Hlinné 100, 09435 Hlinné</t>
  </si>
  <si>
    <t>7134523</t>
  </si>
  <si>
    <t>8197135</t>
  </si>
  <si>
    <t>9634604</t>
  </si>
  <si>
    <t>54480264</t>
  </si>
  <si>
    <t>TOLERANCIA22 n.o.</t>
  </si>
  <si>
    <t>Trstice 659, 92542 Trstice</t>
  </si>
  <si>
    <t>3602144</t>
  </si>
  <si>
    <t>54528941</t>
  </si>
  <si>
    <t>Centrum sociálno-zdravotných služieb AGEL Komárno n.o.</t>
  </si>
  <si>
    <t>8037692</t>
  </si>
  <si>
    <t>Trstice 1277, 92542 Trstice</t>
  </si>
  <si>
    <t>1773386</t>
  </si>
  <si>
    <t>Trstice 317, 92542 Trstice</t>
  </si>
  <si>
    <t>6200647</t>
  </si>
  <si>
    <t>42142814</t>
  </si>
  <si>
    <t>Citybabycare, o.z.</t>
  </si>
  <si>
    <t>Einsteinova 3817/19, 85101 Bratislava-Petržalka</t>
  </si>
  <si>
    <t>1284932</t>
  </si>
  <si>
    <t>6604052</t>
  </si>
  <si>
    <t>2768400</t>
  </si>
  <si>
    <t>Mlynské nivy 7788/12, 82109 Bratislava-Staré Mesto</t>
  </si>
  <si>
    <t>2240395</t>
  </si>
  <si>
    <t>00318183</t>
  </si>
  <si>
    <t>Obec Kľačno</t>
  </si>
  <si>
    <t>Kľačno 310, 97215 Kľačno</t>
  </si>
  <si>
    <t>2084318</t>
  </si>
  <si>
    <t>8878734</t>
  </si>
  <si>
    <t>Vajanského 2282/5, 98601 Fiľakovo</t>
  </si>
  <si>
    <t>6807174</t>
  </si>
  <si>
    <t>Nemocničná 833/1, 92701 Šaľa</t>
  </si>
  <si>
    <t>4612978</t>
  </si>
  <si>
    <t>Mieru 525/25, 93532 Kalná nad Hronom</t>
  </si>
  <si>
    <t>5817092</t>
  </si>
  <si>
    <t>Veľké Ludince 939, 93565 Veľké Ludince</t>
  </si>
  <si>
    <t>4709552</t>
  </si>
  <si>
    <t>54680051</t>
  </si>
  <si>
    <t>Katarína Havrilová</t>
  </si>
  <si>
    <t>Andreja Hlinku 8358/152, 03406 Ružomberok</t>
  </si>
  <si>
    <t>1352225</t>
  </si>
  <si>
    <t>Radobica 88, 97248 Radobica</t>
  </si>
  <si>
    <t>6332024</t>
  </si>
  <si>
    <t>54561647</t>
  </si>
  <si>
    <t>Modrá cesta - Považská Bystrica</t>
  </si>
  <si>
    <t>Odborov 244/8, 01701 Považská Bystrica</t>
  </si>
  <si>
    <t>9594434</t>
  </si>
  <si>
    <t>54161614</t>
  </si>
  <si>
    <t>Jasličky BOCIANIK, n. o.</t>
  </si>
  <si>
    <t>Veľké Uherce 40, 95841 Veľké Uherce</t>
  </si>
  <si>
    <t>8401911</t>
  </si>
  <si>
    <t>Horňa 73, 07301 Horňa</t>
  </si>
  <si>
    <t>5554417</t>
  </si>
  <si>
    <t>1. mája 2045/21, 06601 Humenné</t>
  </si>
  <si>
    <t>4305473</t>
  </si>
  <si>
    <t>00329550</t>
  </si>
  <si>
    <t>Obec Slovinky</t>
  </si>
  <si>
    <t>Slovinky 379, 05340 Slovinky</t>
  </si>
  <si>
    <t>7194938</t>
  </si>
  <si>
    <t>9603688</t>
  </si>
  <si>
    <t>4895470</t>
  </si>
  <si>
    <t>5077363</t>
  </si>
  <si>
    <t>54539471</t>
  </si>
  <si>
    <t>Centrum sociálno-zdravotných služieb AGEL Košice-Šaca n.o.</t>
  </si>
  <si>
    <t>Lúčna 512/57, 04015 Košice-Šaca</t>
  </si>
  <si>
    <t>5066753</t>
  </si>
  <si>
    <t>4877748</t>
  </si>
  <si>
    <t>00320897</t>
  </si>
  <si>
    <t>Mesto Nová Baňa</t>
  </si>
  <si>
    <t>5126333</t>
  </si>
  <si>
    <t>45731420</t>
  </si>
  <si>
    <t>ZELENÁ DUNAJSKÁ LUŽNÁ, n.o.</t>
  </si>
  <si>
    <t>Lipnická 3195/2C, 90042 Dunajská Lužná</t>
  </si>
  <si>
    <t>5599774</t>
  </si>
  <si>
    <t>8594367</t>
  </si>
  <si>
    <t>Ondrašovská 1254/29, 03105 Liptovský Mikuláš</t>
  </si>
  <si>
    <t>6289793</t>
  </si>
  <si>
    <t>2895975</t>
  </si>
  <si>
    <t>00317080</t>
  </si>
  <si>
    <t>Obec Bolešov</t>
  </si>
  <si>
    <t>Bolešov 271, 01853 Bolešov</t>
  </si>
  <si>
    <t>8088349</t>
  </si>
  <si>
    <t>50540653</t>
  </si>
  <si>
    <t>Spoločnosť pre zmysluplný život</t>
  </si>
  <si>
    <t>3181097</t>
  </si>
  <si>
    <t>Keť 287, 93564 Keť</t>
  </si>
  <si>
    <t>4807251</t>
  </si>
  <si>
    <t>00308625</t>
  </si>
  <si>
    <t>Obec Vinodol</t>
  </si>
  <si>
    <t>Kostolná 621/6, 95106 Vinodol</t>
  </si>
  <si>
    <t>7076284</t>
  </si>
  <si>
    <t>Školská 166/20, 03491 Ľubochňa</t>
  </si>
  <si>
    <t>3579733</t>
  </si>
  <si>
    <t>8903497</t>
  </si>
  <si>
    <t>45745331</t>
  </si>
  <si>
    <t>SPIRIT n.o.</t>
  </si>
  <si>
    <t>Domašská 670/4, 09302 Vranov nad Topľou</t>
  </si>
  <si>
    <t>5761283</t>
  </si>
  <si>
    <t>54760194</t>
  </si>
  <si>
    <t>Sýpka dom seniorov n.o.</t>
  </si>
  <si>
    <t>Mochovská cesta 588/8, 93532 Kalná nad Hronom</t>
  </si>
  <si>
    <t>7411575</t>
  </si>
  <si>
    <t>Vyšná Šebastová 468, 08006 Vyšná Šebastová</t>
  </si>
  <si>
    <t>2261107</t>
  </si>
  <si>
    <t>8129317</t>
  </si>
  <si>
    <t>00321273</t>
  </si>
  <si>
    <t>Obec Gbeľany</t>
  </si>
  <si>
    <t>Kostolná 43/10, 01302 Gbeľany</t>
  </si>
  <si>
    <t>6499849</t>
  </si>
  <si>
    <t>2523840</t>
  </si>
  <si>
    <t>42289645</t>
  </si>
  <si>
    <t>Občianske združenie Pro Bono</t>
  </si>
  <si>
    <t>Cintorinská 606/10, 93005 Gabčíkovo</t>
  </si>
  <si>
    <t>2211593</t>
  </si>
  <si>
    <t>52975452</t>
  </si>
  <si>
    <t>Platanum, n.o.</t>
  </si>
  <si>
    <t>SNP 305/63, 91904 Smolenice</t>
  </si>
  <si>
    <t>1008580</t>
  </si>
  <si>
    <t>SNP 299/65, 91904 Smolenice</t>
  </si>
  <si>
    <t>3229830</t>
  </si>
  <si>
    <t>54325811</t>
  </si>
  <si>
    <t>Občianske združenie BELIS</t>
  </si>
  <si>
    <t>Kollárovo námestie 36/32, 03821 Mošovce</t>
  </si>
  <si>
    <t>1816809</t>
  </si>
  <si>
    <t>5230045</t>
  </si>
  <si>
    <t>Hlavná 2768/56, 08221 Veľký Šariš</t>
  </si>
  <si>
    <t>1953739</t>
  </si>
  <si>
    <t>Mirka Nešpora 15604/4A, 08001 Prešov</t>
  </si>
  <si>
    <t>7361313</t>
  </si>
  <si>
    <t>7843085</t>
  </si>
  <si>
    <t>53757246</t>
  </si>
  <si>
    <t>Miansa, n.o.</t>
  </si>
  <si>
    <t>Oľka 176, 06704 Oľka</t>
  </si>
  <si>
    <t>9575345</t>
  </si>
  <si>
    <t>5620741</t>
  </si>
  <si>
    <t>52301362</t>
  </si>
  <si>
    <t>Zálesák II</t>
  </si>
  <si>
    <t>Kaštieľna 2, 04921 Betliar</t>
  </si>
  <si>
    <t>5035681</t>
  </si>
  <si>
    <t>4266137</t>
  </si>
  <si>
    <t>5641537</t>
  </si>
  <si>
    <t>54351073</t>
  </si>
  <si>
    <t>Baobab services</t>
  </si>
  <si>
    <t>1328877</t>
  </si>
  <si>
    <t>3478374</t>
  </si>
  <si>
    <t>Školská 118/1, 92601 Sereď</t>
  </si>
  <si>
    <t>7232617</t>
  </si>
  <si>
    <t>53620976</t>
  </si>
  <si>
    <t>Diakonický domov Elim, n.o.</t>
  </si>
  <si>
    <t>Baštová 3152/21, 08001 Prešov</t>
  </si>
  <si>
    <t>1856157</t>
  </si>
  <si>
    <t>Hlavná 216/166, 92528 Pusté Úľany</t>
  </si>
  <si>
    <t>3375840</t>
  </si>
  <si>
    <t>Športová 793/16, 92528 Pusté Úľany</t>
  </si>
  <si>
    <t>8301247</t>
  </si>
  <si>
    <t>53827902</t>
  </si>
  <si>
    <t>SOFIA n.o.</t>
  </si>
  <si>
    <t>Cypriana Majerníka 189/44, 92207 Veľké Kostoľany</t>
  </si>
  <si>
    <t>7277593</t>
  </si>
  <si>
    <t>1927629</t>
  </si>
  <si>
    <t>Vištuk 124, 90084 Vištuk</t>
  </si>
  <si>
    <t>1236520</t>
  </si>
  <si>
    <t>5129360</t>
  </si>
  <si>
    <t>00307246</t>
  </si>
  <si>
    <t>Obec Málaš</t>
  </si>
  <si>
    <t>Málaš 308, 93567 Málaš</t>
  </si>
  <si>
    <t>5531957</t>
  </si>
  <si>
    <t>54554977</t>
  </si>
  <si>
    <t>Centrum sociálno-zdravotných služieb AGEL Levice n.o.</t>
  </si>
  <si>
    <t>8797729</t>
  </si>
  <si>
    <t>42111862</t>
  </si>
  <si>
    <t>Terapeutické ihrisko Janka</t>
  </si>
  <si>
    <t>Velické námestie 1176/11, 05801 Poprad</t>
  </si>
  <si>
    <t>8917354</t>
  </si>
  <si>
    <t>54538033</t>
  </si>
  <si>
    <t>Centrum sociálno-zdravotných služieb AGEL Zvolen n.o.</t>
  </si>
  <si>
    <t>9409012</t>
  </si>
  <si>
    <t>00309656</t>
  </si>
  <si>
    <t>Obec Kuklov</t>
  </si>
  <si>
    <t>Kuklov 146, 90878 Kuklov</t>
  </si>
  <si>
    <t>4623188</t>
  </si>
  <si>
    <t>Vajanského 3593, 04801 Rožňava</t>
  </si>
  <si>
    <t>5971963</t>
  </si>
  <si>
    <t>48111562</t>
  </si>
  <si>
    <t>Ing. Zuzana Fabiánová, PhD.</t>
  </si>
  <si>
    <t>5877499</t>
  </si>
  <si>
    <t>47926872</t>
  </si>
  <si>
    <t>Marián Capík</t>
  </si>
  <si>
    <t>Petra Jilemnického 918/28, 07101 Michalovce</t>
  </si>
  <si>
    <t>7132939</t>
  </si>
  <si>
    <t>52613852</t>
  </si>
  <si>
    <t>Senior centrum Tulská, n.o.</t>
  </si>
  <si>
    <t>Kovačická ulica 15689/1, 97404 Banská Bystrica</t>
  </si>
  <si>
    <t>2879574</t>
  </si>
  <si>
    <t>54351111</t>
  </si>
  <si>
    <t>Detské centrum Blooming Kids</t>
  </si>
  <si>
    <t>Tulská 1357/4, 96001 Zvolen</t>
  </si>
  <si>
    <t>7974250</t>
  </si>
  <si>
    <t>51752280</t>
  </si>
  <si>
    <t>edenis HETTEN</t>
  </si>
  <si>
    <t>Chotín 324, 94631 Chotín</t>
  </si>
  <si>
    <t>1861795</t>
  </si>
  <si>
    <t>00179132</t>
  </si>
  <si>
    <t>Slovenská katolícka charita</t>
  </si>
  <si>
    <t>Mokrohájska cesta 1790/6, 84104 Bratislava-Karlova Ves</t>
  </si>
  <si>
    <t>1776280</t>
  </si>
  <si>
    <t>6735611</t>
  </si>
  <si>
    <t>6327215</t>
  </si>
  <si>
    <t>54586291</t>
  </si>
  <si>
    <t>ABA - Care &amp; More</t>
  </si>
  <si>
    <t>Bottova ul. 2651/6, 94501 Komárno</t>
  </si>
  <si>
    <t>5434557</t>
  </si>
  <si>
    <t>00317721</t>
  </si>
  <si>
    <t>Obec Pruské</t>
  </si>
  <si>
    <t>Pruské 293, 01852 Pruské</t>
  </si>
  <si>
    <t>5754691</t>
  </si>
  <si>
    <t>Davidovská 242/23, 09413 Sačurov</t>
  </si>
  <si>
    <t>4213692</t>
  </si>
  <si>
    <t>54136989</t>
  </si>
  <si>
    <t>SVETLEJŠIA BUDÚCNOSŤ o.z.</t>
  </si>
  <si>
    <t>Bakalárska 2, 97101 Prievidza</t>
  </si>
  <si>
    <t>Evidenčný list použitých servisných poukážok</t>
  </si>
  <si>
    <t>SERVISNÉ POUKÁŽKY MODREJ FARBY</t>
  </si>
  <si>
    <t>číselný kód SP</t>
  </si>
  <si>
    <t xml:space="preserve"> dátum použitia SP</t>
  </si>
  <si>
    <r>
      <t>HARMONOGRAM VÝZIEV</t>
    </r>
    <r>
      <rPr>
        <b/>
        <vertAlign val="superscript"/>
        <sz val="12"/>
        <rFont val="Times New Roman"/>
        <family val="1"/>
        <charset val="238"/>
      </rPr>
      <t>1</t>
    </r>
    <r>
      <rPr>
        <b/>
        <sz val="12"/>
        <rFont val="Times New Roman"/>
        <family val="1"/>
        <charset val="238"/>
      </rPr>
      <t xml:space="preserve">  (2022)</t>
    </r>
  </si>
  <si>
    <r>
      <t>Riadiaci orgán/Sprostredkovateľský orgán</t>
    </r>
    <r>
      <rPr>
        <vertAlign val="superscript"/>
        <sz val="12"/>
        <rFont val="Times New Roman"/>
        <family val="1"/>
        <charset val="238"/>
      </rPr>
      <t>2</t>
    </r>
    <r>
      <rPr>
        <sz val="12"/>
        <rFont val="Times New Roman"/>
        <family val="1"/>
        <charset val="238"/>
      </rPr>
      <t>: Ministerstvo práce, sociálnych vecí a rodiny SR/MŠVVaŠ SR a MV SR</t>
    </r>
  </si>
  <si>
    <r>
      <t>Dátum schválenia</t>
    </r>
    <r>
      <rPr>
        <vertAlign val="superscript"/>
        <sz val="12"/>
        <rFont val="Times New Roman"/>
        <family val="1"/>
        <charset val="238"/>
      </rPr>
      <t>3</t>
    </r>
    <r>
      <rPr>
        <sz val="12"/>
        <rFont val="Times New Roman"/>
        <family val="1"/>
        <charset val="238"/>
      </rPr>
      <t xml:space="preserve">: </t>
    </r>
  </si>
  <si>
    <r>
      <t>Verzia</t>
    </r>
    <r>
      <rPr>
        <vertAlign val="superscript"/>
        <sz val="12"/>
        <rFont val="Times New Roman"/>
        <family val="1"/>
        <charset val="238"/>
      </rPr>
      <t>4</t>
    </r>
    <r>
      <rPr>
        <sz val="12"/>
        <rFont val="Times New Roman"/>
        <family val="1"/>
        <charset val="238"/>
      </rPr>
      <t xml:space="preserve">: </t>
    </r>
  </si>
  <si>
    <t>OP</t>
  </si>
  <si>
    <t>Prioritná os</t>
  </si>
  <si>
    <t xml:space="preserve">Špecifický cieľ </t>
  </si>
  <si>
    <t>Zameranie výzvy</t>
  </si>
  <si>
    <t>Oprávnení žiadatelia</t>
  </si>
  <si>
    <t>Oprávnené územie</t>
  </si>
  <si>
    <t>Fond</t>
  </si>
  <si>
    <r>
      <t>Forma výzvy</t>
    </r>
    <r>
      <rPr>
        <vertAlign val="superscript"/>
        <sz val="11"/>
        <color theme="1"/>
        <rFont val="Times New Roman"/>
        <family val="1"/>
        <charset val="238"/>
      </rPr>
      <t>5</t>
    </r>
  </si>
  <si>
    <r>
      <t>Dátum vyhlásenia výzvy</t>
    </r>
    <r>
      <rPr>
        <vertAlign val="superscript"/>
        <sz val="11"/>
        <color theme="1"/>
        <rFont val="Times New Roman"/>
        <family val="1"/>
        <charset val="238"/>
      </rPr>
      <t>6</t>
    </r>
  </si>
  <si>
    <r>
      <t>Dátum uzavretia výzvy</t>
    </r>
    <r>
      <rPr>
        <vertAlign val="superscript"/>
        <sz val="11"/>
        <color theme="1"/>
        <rFont val="Times New Roman"/>
        <family val="1"/>
        <charset val="238"/>
      </rPr>
      <t>7</t>
    </r>
  </si>
  <si>
    <t>Indikatívna výška finančných prostriedkov určených na výzvu (zdroje EÚ)</t>
  </si>
  <si>
    <r>
      <t>Poskytovateľ</t>
    </r>
    <r>
      <rPr>
        <vertAlign val="superscript"/>
        <sz val="11"/>
        <color theme="1"/>
        <rFont val="Times New Roman"/>
        <family val="1"/>
        <charset val="238"/>
      </rPr>
      <t>8</t>
    </r>
  </si>
  <si>
    <r>
      <t>Identifikované synergie/
komplementarity</t>
    </r>
    <r>
      <rPr>
        <vertAlign val="superscript"/>
        <sz val="11"/>
        <rFont val="Times New Roman"/>
        <family val="1"/>
        <charset val="238"/>
      </rPr>
      <t>10</t>
    </r>
    <r>
      <rPr>
        <sz val="11"/>
        <rFont val="Times New Roman"/>
        <family val="1"/>
        <charset val="238"/>
      </rPr>
      <t xml:space="preserve"> (OP, špecifický cieľ (ŠC), v prípade PRV: fokusová oblasť, opatrenie, v prípade nástrojov podpory EÚ: špecifický cieľ a osobitný cieľ,  a v prípade nástrojov podpory SR: opatrenie)</t>
    </r>
  </si>
  <si>
    <t>Zdôvodnenie identifikácie synergií</t>
  </si>
  <si>
    <t>Zdôvodnenie neidentifikácie synergií</t>
  </si>
  <si>
    <t>Dátum vyhlásenia</t>
  </si>
  <si>
    <t>Dátum uzavretia</t>
  </si>
  <si>
    <t>OP ĽZ</t>
  </si>
  <si>
    <t>6.1.1</t>
  </si>
  <si>
    <t>Podpora programov prestupného bývania</t>
  </si>
  <si>
    <t xml:space="preserve">obce s prítomnosťou MRK, ktoré majú schválený projekt v rámci výzvy OPLZ-PO6-SC611-2018-2 </t>
  </si>
  <si>
    <t>MRR</t>
  </si>
  <si>
    <t>EFRR</t>
  </si>
  <si>
    <t>otvorená</t>
  </si>
  <si>
    <t>april 2022</t>
  </si>
  <si>
    <t>do vyčerpania alokácie na výzvu</t>
  </si>
  <si>
    <t>24 mil. EUR</t>
  </si>
  <si>
    <t>SO MV SR</t>
  </si>
  <si>
    <t>N/A</t>
  </si>
  <si>
    <t xml:space="preserve">SO OP ĽZ neidentifikoval synergie v zmysle prílohy č.1 MP CKO 11
</t>
  </si>
  <si>
    <t>8.1.1**</t>
  </si>
  <si>
    <t>Miestne občianske poriadkové služby</t>
  </si>
  <si>
    <t>obce s prítomnosťou MRK, ktoré nemajú schválený projekt v rámci výzvy OPLZ-PO8-2021-1</t>
  </si>
  <si>
    <t>ESF REACT-EU</t>
  </si>
  <si>
    <t>január 2022</t>
  </si>
  <si>
    <t>1 mil. EUR</t>
  </si>
  <si>
    <t xml:space="preserve"> *8.1.1</t>
  </si>
  <si>
    <t>Rozvoj zručností na podporu trhu práce</t>
  </si>
  <si>
    <t>zamestnávatelia – podnikateľské subjekty, štátne rozpočtové a príspevkové organizácie, obce a mestá a právnická osoba, ktorej zakladateľom akebo zriaďovateľom je obec alebo mesto, záujmové združenia právických osôb, neziskové organizácie</t>
  </si>
  <si>
    <t>MRR/VRR</t>
  </si>
  <si>
    <t>marec 2022</t>
  </si>
  <si>
    <t>18,5 mil EUR</t>
  </si>
  <si>
    <t>RO MPSVR SR</t>
  </si>
  <si>
    <t>PRV 1c, opatrenie 1</t>
  </si>
  <si>
    <t>Výzva zaradená do HVVV PRV 2022/ podopatrenie 1.1 "Podpora na akcie odborného vzdelávania a získavania zručností"</t>
  </si>
  <si>
    <t>Špecifický cieľ (v prípade PRV fokusová oblasť, opatrenie/podopatrenie)</t>
  </si>
  <si>
    <t>Predpokladaný názov vyzvania</t>
  </si>
  <si>
    <t>Žiadateľ/
prijímateľ</t>
  </si>
  <si>
    <r>
      <t>Forma vyzvania</t>
    </r>
    <r>
      <rPr>
        <vertAlign val="superscript"/>
        <sz val="11"/>
        <rFont val="Times New Roman"/>
        <family val="1"/>
        <charset val="238"/>
      </rPr>
      <t>1</t>
    </r>
  </si>
  <si>
    <r>
      <t>Dátum vyhlásenia vyzvania</t>
    </r>
    <r>
      <rPr>
        <vertAlign val="superscript"/>
        <sz val="11"/>
        <rFont val="Times New Roman"/>
        <family val="1"/>
        <charset val="238"/>
      </rPr>
      <t>2</t>
    </r>
  </si>
  <si>
    <r>
      <t>Dátum uzavrenia vyzvania</t>
    </r>
    <r>
      <rPr>
        <vertAlign val="superscript"/>
        <sz val="11"/>
        <rFont val="Times New Roman"/>
        <family val="1"/>
        <charset val="238"/>
      </rPr>
      <t>3</t>
    </r>
  </si>
  <si>
    <t>Indikatívna výška finančných prostriedkov určených na vyzvanie (zdroje EÚ)</t>
  </si>
  <si>
    <r>
      <t>Identifikované synergie/
komplementarity</t>
    </r>
    <r>
      <rPr>
        <vertAlign val="superscript"/>
        <sz val="11"/>
        <rFont val="Times New Roman"/>
        <family val="1"/>
        <charset val="238"/>
      </rPr>
      <t>4</t>
    </r>
    <r>
      <rPr>
        <sz val="11"/>
        <rFont val="Times New Roman"/>
        <family val="1"/>
        <charset val="238"/>
      </rPr>
      <t xml:space="preserve"> (OP, špecifický cieľ (ŠC), v prípade PRV: fokusová oblasť, opatrenie, v prípade nástrojov podpory EÚ: špecifický cieľ a osobitný cieľ,  a v prípade nástrojov podpory SR: opatrenie)</t>
    </r>
  </si>
  <si>
    <t>Hlasovanie per rollam k "Návrhu na Zmenu OP ĽZ, verzia 6.0"</t>
  </si>
  <si>
    <t>P.č.</t>
  </si>
  <si>
    <t>Meno člena MV</t>
  </si>
  <si>
    <t>Inštitúcia</t>
  </si>
  <si>
    <t>STANOVISKO</t>
  </si>
  <si>
    <t>súhlas</t>
  </si>
  <si>
    <t>nesúhlas</t>
  </si>
  <si>
    <t>zdržal sa</t>
  </si>
  <si>
    <t>Milan Krajniak</t>
  </si>
  <si>
    <t>MPSVR SR - predseda MV</t>
  </si>
  <si>
    <t>Boris Sloboda</t>
  </si>
  <si>
    <r>
      <t>Branislav Gr</t>
    </r>
    <r>
      <rPr>
        <sz val="11"/>
        <color theme="1"/>
        <rFont val="Calibri"/>
        <family val="2"/>
        <charset val="238"/>
      </rPr>
      <t>öhling</t>
    </r>
  </si>
  <si>
    <t>MŠVVaŠ SR</t>
  </si>
  <si>
    <t>Dagmar Litterová</t>
  </si>
  <si>
    <t>Agáta Záhorská</t>
  </si>
  <si>
    <t>Roman Mikulec</t>
  </si>
  <si>
    <t>MV SR</t>
  </si>
  <si>
    <t>Adela Danišková</t>
  </si>
  <si>
    <t>Martin Giertl</t>
  </si>
  <si>
    <t>ÚSV SR pre ROS</t>
  </si>
  <si>
    <t>Andrea Bučková</t>
  </si>
  <si>
    <t>ÚSV SR pre RK</t>
  </si>
  <si>
    <t>Dagmar Augustinská</t>
  </si>
  <si>
    <t>Ladislav Šimko</t>
  </si>
  <si>
    <t>ÚPV SR pre II</t>
  </si>
  <si>
    <t>Denisa Žiláková</t>
  </si>
  <si>
    <t>Marcela Zubriczká</t>
  </si>
  <si>
    <t>MF SR</t>
  </si>
  <si>
    <t>Peter Udvardi</t>
  </si>
  <si>
    <t>MPaRV SR</t>
  </si>
  <si>
    <t>Ľubomír Nebeský</t>
  </si>
  <si>
    <t>MZ SR</t>
  </si>
  <si>
    <r>
      <t>Ľubomír L</t>
    </r>
    <r>
      <rPr>
        <sz val="11"/>
        <color theme="1"/>
        <rFont val="Calibri"/>
        <family val="2"/>
        <charset val="238"/>
      </rPr>
      <t>őrincz</t>
    </r>
  </si>
  <si>
    <t>ZMOS</t>
  </si>
  <si>
    <t>Zuzana Špačeková</t>
  </si>
  <si>
    <t>Milan Muška</t>
  </si>
  <si>
    <t>Jozef Turčány</t>
  </si>
  <si>
    <t>Adriana Grigová</t>
  </si>
  <si>
    <t>Združenie SK SK8</t>
  </si>
  <si>
    <t>Daniela Drobná</t>
  </si>
  <si>
    <t>Únia miest Slovenska</t>
  </si>
  <si>
    <t>Daniel Širhál</t>
  </si>
  <si>
    <t>AZZZ SR</t>
  </si>
  <si>
    <t>Martina Nemethová</t>
  </si>
  <si>
    <t>KOZ SR</t>
  </si>
  <si>
    <t>Eva Kurucová</t>
  </si>
  <si>
    <t>Mário Lelovský</t>
  </si>
  <si>
    <t>RÚZ</t>
  </si>
  <si>
    <t>Tibor Gregor</t>
  </si>
  <si>
    <t>Klub 500</t>
  </si>
  <si>
    <t>Dušan Gálik</t>
  </si>
  <si>
    <t>SAV</t>
  </si>
  <si>
    <t>Alexander Kurtanský</t>
  </si>
  <si>
    <t>Rada vysokých škôl</t>
  </si>
  <si>
    <t>Rada vlády SR pre odborné vzdelávanie</t>
  </si>
  <si>
    <t>Zdenko Michalides</t>
  </si>
  <si>
    <t>Fórum riaditeľov a zamest. det.domovov</t>
  </si>
  <si>
    <t>Irena Belohorská</t>
  </si>
  <si>
    <t>Únia žien Slovenska</t>
  </si>
  <si>
    <t>Mária Machajdíková</t>
  </si>
  <si>
    <t>SOCIA - nadácia na podporu soc. zmien</t>
  </si>
  <si>
    <t>Imrich Holečko</t>
  </si>
  <si>
    <t>Ľudia a perspektíva, o.z.</t>
  </si>
  <si>
    <t>Laco Oravec</t>
  </si>
  <si>
    <t>Nadácia Milana Šimečku</t>
  </si>
  <si>
    <t>Eva Havelková</t>
  </si>
  <si>
    <t>EPIC Slovakia, n.o.</t>
  </si>
  <si>
    <t>Referencovaná dátová entita (subjekt evidencie)</t>
  </si>
  <si>
    <t xml:space="preserve">Názov číselníka </t>
  </si>
  <si>
    <t>Názov číselníka - anglický</t>
  </si>
  <si>
    <t>Kód číselníka</t>
  </si>
  <si>
    <t>Dátová entita existuje v CMÚ</t>
  </si>
  <si>
    <t>Je to základný číselník?</t>
  </si>
  <si>
    <t>Poskytovanie cez CSRÚ</t>
  </si>
  <si>
    <t>Jednotný referencovatelny identifikator hlavného datového prvku číselníka</t>
  </si>
  <si>
    <t>Jednotný referencovateľný identifikátor číselníka</t>
  </si>
  <si>
    <t>Šablóna položky číselníka</t>
  </si>
  <si>
    <t>Gestor</t>
  </si>
  <si>
    <t>Účinnosť</t>
  </si>
  <si>
    <t>Kontaktná osoba gestora ZČ</t>
  </si>
  <si>
    <t>Regionálna štatistická územná jednotka - kraj</t>
  </si>
  <si>
    <t>Regional statistical local unit 3 - region</t>
  </si>
  <si>
    <t>CL000023</t>
  </si>
  <si>
    <t>Áno</t>
  </si>
  <si>
    <t>Áno, poskytovateľ MetaIS2</t>
  </si>
  <si>
    <t>https://data.gov.sk/def/ontology/location/NUTS3</t>
  </si>
  <si>
    <t>https://data.gov.sk/set/codelist/CL000023</t>
  </si>
  <si>
    <t>https://data.gov.sk/id/nuts3/{kod_polozky}</t>
  </si>
  <si>
    <t>Sylvia Jenovčíková</t>
  </si>
  <si>
    <t>Lokálna štatistická územná jednotka 1 – okres</t>
  </si>
  <si>
    <t>Local statistical territorial unit 1 - district</t>
  </si>
  <si>
    <t>CL000024</t>
  </si>
  <si>
    <t>https://data.gov.sk/def/ontology/location/LAU1</t>
  </si>
  <si>
    <t>https://data.gov.sk/set/codelist/CL000024</t>
  </si>
  <si>
    <t>https://data.gov.sk/id/lau1/{kod_polozky}</t>
  </si>
  <si>
    <t>Lokálna štatistická územná jednotka 2 – obec</t>
  </si>
  <si>
    <t>Local statistical territorial unit 1 - municipality</t>
  </si>
  <si>
    <t>CL000025</t>
  </si>
  <si>
    <t>https://data.gov.sk/def/ontology/location/LAU2</t>
  </si>
  <si>
    <t>https://data.gov.sk/set/codelist/CL000025</t>
  </si>
  <si>
    <t>https://data.gov.sk/id/lau2/{kod_polozky}</t>
  </si>
  <si>
    <t>Právna forma organizácie</t>
  </si>
  <si>
    <t>Legal type of organization</t>
  </si>
  <si>
    <t>CL000056</t>
  </si>
  <si>
    <t>https://data.gov.sk/def/ontology/legal-subject/LegalFormType</t>
  </si>
  <si>
    <t>https://data.gov.sk/set/codelist/CL000056</t>
  </si>
  <si>
    <t>https://data.gov.sk/def/legal-form-type/{kod_polozky}</t>
  </si>
  <si>
    <t>Titul pred menom</t>
  </si>
  <si>
    <t>Title ahead of the name</t>
  </si>
  <si>
    <t>CL000062</t>
  </si>
  <si>
    <t>https://data.gov.sk/def/ontology/physical-person/NamePrefix</t>
  </si>
  <si>
    <t>https://data.gov.sk/set/codelist/CL000062</t>
  </si>
  <si>
    <t>https://data.gov.sk/def/name-prefix/{kod_polozky}</t>
  </si>
  <si>
    <t xml:space="preserve">Ministerstvo školstva, vedy, výskumu a športu SR </t>
  </si>
  <si>
    <t>Oto Turan</t>
  </si>
  <si>
    <t>Titul za menom</t>
  </si>
  <si>
    <t>Title after the name</t>
  </si>
  <si>
    <t>CL000063</t>
  </si>
  <si>
    <t>https://data.gov.sk/def/ontology/physical-person/NameSuffix</t>
  </si>
  <si>
    <t>https://data.gov.sk/set/codelist/CL000063</t>
  </si>
  <si>
    <t>https://data.gov.sk/def/name-suffix/{kod_polozky}</t>
  </si>
  <si>
    <t>Krajina OSN</t>
  </si>
  <si>
    <t>UN country</t>
  </si>
  <si>
    <t>CL000086</t>
  </si>
  <si>
    <t>https://data.gov.sk/def/ontology/location/UNCountry</t>
  </si>
  <si>
    <t>https://data.gov.sk/set/codelist/CL000086</t>
  </si>
  <si>
    <t>https://data.gov.sk/def/uncountry/{kod_polozky}</t>
  </si>
  <si>
    <t>Úseky verejnej správy</t>
  </si>
  <si>
    <t>Public Administration Sections</t>
  </si>
  <si>
    <t>CL000644</t>
  </si>
  <si>
    <t>https://data.gov.sk/def/ontology/egov/PublicAdministrationSection</t>
  </si>
  <si>
    <t>https://data.gov.sk/set/codelist/CL000644</t>
  </si>
  <si>
    <t>https://data.gov.sk/id/egov/public-administration-section/{kod_polozky}</t>
  </si>
  <si>
    <t>UPPVII</t>
  </si>
  <si>
    <t>Viktória Šunderlíková</t>
  </si>
  <si>
    <t>Agendy verejnej správy</t>
  </si>
  <si>
    <t>Public Administration Agendas</t>
  </si>
  <si>
    <t>CL000645</t>
  </si>
  <si>
    <t>https://data.gov.sk/def/ontology/egov/Agenda</t>
  </si>
  <si>
    <t>https://data.gov.sk/set/codelist/CL000645</t>
  </si>
  <si>
    <t>https://data.gov.sk/id/egov/agenda/{kod_polozky}</t>
  </si>
  <si>
    <t>Životné situácie</t>
  </si>
  <si>
    <t>Life events</t>
  </si>
  <si>
    <t>CL000646</t>
  </si>
  <si>
    <t>https://data.gov.sk/def/ontology/egov/LifeSituation</t>
  </si>
  <si>
    <t>https://data.gov.sk/set/codelist/CL000646</t>
  </si>
  <si>
    <t>https://data.gov.sk/id/egov/life-situation/{kod_polozky}</t>
  </si>
  <si>
    <t>Okruhy životných situácií</t>
  </si>
  <si>
    <t>Block of Life Event</t>
  </si>
  <si>
    <t>CL000647</t>
  </si>
  <si>
    <t>https://data.gov.sk/def/ontology/egov/LifeSituationScope</t>
  </si>
  <si>
    <t>https://data.gov.sk/set/codelist/CL000647</t>
  </si>
  <si>
    <t>https://data.gov.sk/id/egov/life-situation-scope/{kod_polozky}</t>
  </si>
  <si>
    <t>Pohlavie</t>
  </si>
  <si>
    <t>Sex</t>
  </si>
  <si>
    <t>CL003003</t>
  </si>
  <si>
    <t>https://data.gov.sk/def/ontology/physical-person/Sex</t>
  </si>
  <si>
    <t>https://data.gov.sk/set/codelist/CL003003</t>
  </si>
  <si>
    <t>https://data.gov.sk/def/sex/{kod polozky}</t>
  </si>
  <si>
    <t>Identifikátor</t>
  </si>
  <si>
    <t>Identifier</t>
  </si>
  <si>
    <t>CL004001</t>
  </si>
  <si>
    <t>zrusit prvok a ciselnik</t>
  </si>
  <si>
    <t>https://data.gov.sk/set/codelist/CL004001</t>
  </si>
  <si>
    <t>Rodinný stav</t>
  </si>
  <si>
    <t>Marital status</t>
  </si>
  <si>
    <t>CL004002</t>
  </si>
  <si>
    <t>https://data.gov.sk/def/ontology/physical-person/MaritalStatusType</t>
  </si>
  <si>
    <t>https://data.gov.sk/set/codelist/CL004002</t>
  </si>
  <si>
    <t>https://data.gov.sk/def/marital-status-type/{kod_polozky}</t>
  </si>
  <si>
    <t>Existenčný stav</t>
  </si>
  <si>
    <t>Status of existence</t>
  </si>
  <si>
    <t>CL004003</t>
  </si>
  <si>
    <t>https://data.gov.sk/def/ontology/physical-person/ExistentialStatusType</t>
  </si>
  <si>
    <t>https://data.gov.sk/set/codelist/CL004003</t>
  </si>
  <si>
    <t>https://data.gov.sk/def/existential-status-type/{kod_polozky}</t>
  </si>
  <si>
    <t>Príbuzenský stav</t>
  </si>
  <si>
    <t>Relationship</t>
  </si>
  <si>
    <t>CL004004</t>
  </si>
  <si>
    <t>https://data.gov.sk/def/ontology/physical-person/PersonRelationship</t>
  </si>
  <si>
    <t>https://data.gov.sk/set/codelist/CL004004</t>
  </si>
  <si>
    <t>https://data.gov.sk/def/person-relationship-type/{kod_polozky}</t>
  </si>
  <si>
    <t>Typ telefónneho čísla</t>
  </si>
  <si>
    <t>Telephone number type</t>
  </si>
  <si>
    <t>CL004005</t>
  </si>
  <si>
    <t>https://data.gov.sk/def/ontology/?/TelephoneNumberType</t>
  </si>
  <si>
    <t>https://data.gov.sk/set/codelist/CL004005</t>
  </si>
  <si>
    <t>?</t>
  </si>
  <si>
    <t>Ministerstvo dopravy, výstavby a regionálneho rozvoja SR</t>
  </si>
  <si>
    <t>Ľubomír Vlčák</t>
  </si>
  <si>
    <t>Ekonomická činnosť</t>
  </si>
  <si>
    <t>Economic activities</t>
  </si>
  <si>
    <t>CL005205</t>
  </si>
  <si>
    <t>https://data.gov.sk/def/ontology/legal-subject/EconomicActivityType</t>
  </si>
  <si>
    <t>https://data.gov.sk/set/codelist/CL005205</t>
  </si>
  <si>
    <t>https://data.gov.sk/def/economic-activity-type/{kod_polozky}</t>
  </si>
  <si>
    <t>Jazyky</t>
  </si>
  <si>
    <t>Languages</t>
  </si>
  <si>
    <t>CL010076</t>
  </si>
  <si>
    <t>https://data.gov.sk/set/codelist/CL010076</t>
  </si>
  <si>
    <t>Diana Rigová</t>
  </si>
  <si>
    <t>Právny stav organizácie</t>
  </si>
  <si>
    <t>Legal status of organization</t>
  </si>
  <si>
    <t>CL010108</t>
  </si>
  <si>
    <t>https://data.gov.sk/def/ontology/legal-subject/LegalStatusType</t>
  </si>
  <si>
    <t>https://data.gov.sk/set/codelist/CL010108</t>
  </si>
  <si>
    <t>https://data.gov.sk/def/legal-status-type/{kod_polozky}</t>
  </si>
  <si>
    <t>Typ zainteresovanej osoby</t>
  </si>
  <si>
    <t>Type of stakeholder</t>
  </si>
  <si>
    <t>CL010109</t>
  </si>
  <si>
    <t>https://data.gov.sk/def/ontology/legal-subject/StakeholderType</t>
  </si>
  <si>
    <t>https://data.gov.sk/set/codelist/CL010109</t>
  </si>
  <si>
    <t>https://data.gov.sk/def/stakeholder-type/{kod_polozky}</t>
  </si>
  <si>
    <t>Typ organizačnej jednotky</t>
  </si>
  <si>
    <t>Type of organization unit</t>
  </si>
  <si>
    <t>CL010110</t>
  </si>
  <si>
    <t>https://data.gov.sk/def/ontology/legal-subject/UnitType</t>
  </si>
  <si>
    <t>https://data.gov.sk/set/codelist/CL010110</t>
  </si>
  <si>
    <t>https://data.gov.sk/def/unit-type/{kod_polozky}</t>
  </si>
  <si>
    <t>Druh akcie</t>
  </si>
  <si>
    <t>Share type</t>
  </si>
  <si>
    <t>CL010111</t>
  </si>
  <si>
    <t>https://data.gov.sk/def/ontology/legal-subject/ShareType</t>
  </si>
  <si>
    <t>https://data.gov.sk/set/codelist/CL010111</t>
  </si>
  <si>
    <t>https://data.gov.sk/def/share-type/{kod_polozky}</t>
  </si>
  <si>
    <t>Typ štatutárneho orgánu</t>
  </si>
  <si>
    <t>Type of statutory body</t>
  </si>
  <si>
    <t>CL010113</t>
  </si>
  <si>
    <t>https://data.gov.sk/def/ontology/legal-subject/StatutoryBodyType</t>
  </si>
  <si>
    <t>https://data.gov.sk/set/codelist/CL010113</t>
  </si>
  <si>
    <t>https://data.gov.sk/def/statutory-body-type/{kod_polozky}</t>
  </si>
  <si>
    <t>Jednotka meny</t>
  </si>
  <si>
    <t>Currency</t>
  </si>
  <si>
    <t>CL010138</t>
  </si>
  <si>
    <t>https://data.gov.sk/def/ontology/finance/Currency</t>
  </si>
  <si>
    <t>https://data.gov.sk/set/codelist/CL000138</t>
  </si>
  <si>
    <t>https://data.gov.sk/def/currency/{kod_polozky}</t>
  </si>
  <si>
    <t>Druh adresy</t>
  </si>
  <si>
    <t>Type of addresses</t>
  </si>
  <si>
    <t>CL010139</t>
  </si>
  <si>
    <t>https://data.gov.sk/def/ontology/location/AddressType</t>
  </si>
  <si>
    <t>https://data.gov.sk/set/codelist/CL010139</t>
  </si>
  <si>
    <t>https://data.gov.sk/def/address-type/{kod_polozky}</t>
  </si>
  <si>
    <t>Kód druhu stavby</t>
  </si>
  <si>
    <t>Construction type code</t>
  </si>
  <si>
    <t>CL010143</t>
  </si>
  <si>
    <t>https://data.gov.sk/def/ontology/location/BuildingType</t>
  </si>
  <si>
    <t>https://data.gov.sk/set/codelist/CL010143</t>
  </si>
  <si>
    <t>https://data.gov.sk/def/building-type/{kod_polozky}</t>
  </si>
  <si>
    <t>Alena Tomková</t>
  </si>
  <si>
    <t>Národnosť</t>
  </si>
  <si>
    <t>CL010131</t>
  </si>
  <si>
    <t>Nie, zaradený medzi kandidátov</t>
  </si>
  <si>
    <t>https://data.gov.sk/def/ontology/physical-person/Nationality</t>
  </si>
  <si>
    <t>https://data.gov.sk/set/codelist/CL010131</t>
  </si>
  <si>
    <t>https://data.gov.sk/def/nationality/{kod_polozky}</t>
  </si>
  <si>
    <t>Michaela Plavcová</t>
  </si>
  <si>
    <t>Zdrojový register</t>
  </si>
  <si>
    <t>CL010112</t>
  </si>
  <si>
    <t>https://data.gov.sk/def/ontology/egov/ISVS</t>
  </si>
  <si>
    <t>https://data.gov.sk/set/codelist/CL010112</t>
  </si>
  <si>
    <t>https://data.gov.sk/id/egov/isvs/{kod_polozky}</t>
  </si>
  <si>
    <t>xxxxxx</t>
  </si>
  <si>
    <t>Regulované povolania</t>
  </si>
  <si>
    <t>CL010134</t>
  </si>
  <si>
    <t>https://data.gov.sk/def/ontology/physical-person/OccupationBan</t>
  </si>
  <si>
    <t>https://data.gov.sk/set/codelist/CL010134</t>
  </si>
  <si>
    <t>Ľubomír Straka</t>
  </si>
  <si>
    <t>Obmedzenie právnej spôsobilosti</t>
  </si>
  <si>
    <t>CL010136</t>
  </si>
  <si>
    <t>https://data.gov.sk/def/ontology/physical-person/CivilDisabilityType</t>
  </si>
  <si>
    <t>https://data.gov.sk/set/codelist/CL010136</t>
  </si>
  <si>
    <t>https://data.gov.sk/def/civil-disability-type/{kod_polozky}</t>
  </si>
  <si>
    <t>Časť obce</t>
  </si>
  <si>
    <t>CL010141</t>
  </si>
  <si>
    <t>https://data.gov.sk/def/ontology/location/District</t>
  </si>
  <si>
    <t>https://data.gov.sk/set/codelist/CL010141</t>
  </si>
  <si>
    <t>https://data.gov.sk/id/district/{kod_polozky}</t>
  </si>
  <si>
    <t>Pavol Suja</t>
  </si>
  <si>
    <t>Účel budovy</t>
  </si>
  <si>
    <t>CL010142</t>
  </si>
  <si>
    <t>https://data.gov.sk/def/ontology/location/BuildingPurpose</t>
  </si>
  <si>
    <t>https://data.gov.sk/set/codelist/CL010142</t>
  </si>
  <si>
    <t>Ivan Vaš</t>
  </si>
  <si>
    <t>Agregácia divízií SNA/ISIC-NACE Rev.2</t>
  </si>
  <si>
    <t>Nie</t>
  </si>
  <si>
    <t>metadata@statistics.sk</t>
  </si>
  <si>
    <t>Balenie kontajnera - nákladovej jednotky</t>
  </si>
  <si>
    <t>0492</t>
  </si>
  <si>
    <t>Bilancia plodín</t>
  </si>
  <si>
    <t>Členenie hrubého obratu podľa poľnohospodárskych výrobkov</t>
  </si>
  <si>
    <t>Divízie klasifikácie ekonomických činností SK NACE Rev. 2 (2008)</t>
  </si>
  <si>
    <t>Nie, návrh na zaradenie medzi kandidátov</t>
  </si>
  <si>
    <t>Divízie klasifikácie produktov podľa činností CPA 2008</t>
  </si>
  <si>
    <t>Doplnkový kód k zisťovaniu o práci, verzia 2003</t>
  </si>
  <si>
    <t>0207</t>
  </si>
  <si>
    <t>Druh plavidla</t>
  </si>
  <si>
    <t>Druh vlastníctva</t>
  </si>
  <si>
    <t>0036</t>
  </si>
  <si>
    <t>Druh vodnej dopravy</t>
  </si>
  <si>
    <t>0487</t>
  </si>
  <si>
    <t>Druh železničnej dopravy</t>
  </si>
  <si>
    <t>Energetický nositeľ</t>
  </si>
  <si>
    <t>Forma poskytovanej starostlivosti zariadenia sociálnych služieb</t>
  </si>
  <si>
    <t>Geonomenklatúra krajín a území pre štatistiku zahraničného obchodu SK-GEONOM</t>
  </si>
  <si>
    <t>0085</t>
  </si>
  <si>
    <t>Hierarchický číselník odvodený od klasifikácie stavieb, verzia 2010</t>
  </si>
  <si>
    <t>HR010140</t>
  </si>
  <si>
    <t>Choroba</t>
  </si>
  <si>
    <t>Hierarchický číselník odvodený od Medzinárodnej klasifikácie chorôb, 10. decenálnej revízie (verzia KBD)</t>
  </si>
  <si>
    <t>Typ produktu</t>
  </si>
  <si>
    <t>Hierarchický číselník odvodený od štatistickej klasifikácie produktov podľa činností (CPA), verzia 2.1</t>
  </si>
  <si>
    <t>HR010133</t>
  </si>
  <si>
    <t>Štatistická doména</t>
  </si>
  <si>
    <t>Hierarchický číselník štatistických domén, verzia IŠIS</t>
  </si>
  <si>
    <t>Trieda zamestnania</t>
  </si>
  <si>
    <t>Hlavné triedy Medzinárodnej štandardnej klasifikácie zamestnaní (ISCO-08)</t>
  </si>
  <si>
    <t>Hodnotenie elektronických služieb štátu</t>
  </si>
  <si>
    <t>Hustota osídlenia</t>
  </si>
  <si>
    <t>Inštitucionálne sektory ESÚ 2010</t>
  </si>
  <si>
    <t>CL010192</t>
  </si>
  <si>
    <t>Inštitucionálne sektory ESÚ 95</t>
  </si>
  <si>
    <t>Inštitucionálne subsektory ESÚ 2010</t>
  </si>
  <si>
    <t>CL010010</t>
  </si>
  <si>
    <t>Inštitucionálne subsektory ESÚ 95</t>
  </si>
  <si>
    <t>0076</t>
  </si>
  <si>
    <t>Katalóg odpadov - komunálne odpady, verzia 2001</t>
  </si>
  <si>
    <t>Kategoria/typ ubytovacieho zariadenia</t>
  </si>
  <si>
    <t>Kategórie a triedy ubytovacích zariadení</t>
  </si>
  <si>
    <t>0126</t>
  </si>
  <si>
    <t>Kategórie klasifikácie produktov podľa činností CPA 2008</t>
  </si>
  <si>
    <t>Kategórie organizácií podľa počtu zamestnancov, verzia 1997</t>
  </si>
  <si>
    <t>0073</t>
  </si>
  <si>
    <t>Kategórie organizácií podľa výšky tržieb v tis. EUR, verzia 2009</t>
  </si>
  <si>
    <t>0077</t>
  </si>
  <si>
    <t>Kategórie organizácií podľa výšky tržieb v tis. EUR, verzia 2013</t>
  </si>
  <si>
    <t>0068</t>
  </si>
  <si>
    <t>Kategórie pohostinských odbytových stredísk, verzia 1996</t>
  </si>
  <si>
    <t>0130</t>
  </si>
  <si>
    <t>Kategórie spotrebiteľov elektriny podľa ročnej spotreby, verzia 2008</t>
  </si>
  <si>
    <t>Kategórie spotrebiteľov zemného plynu podľa ročnej spotreby, verzia 2008</t>
  </si>
  <si>
    <t>Kategórie štandardných spotrebiteľov zmeného plynu, verzia 2003</t>
  </si>
  <si>
    <t>Klasifikácia produkcie - stavebné práce, verzia 2001 - 2007</t>
  </si>
  <si>
    <t>Klasifikácia produktov podľa činností pre ročné štrukturálne zisťovanie - dlhodobý majetok, verzia 2008</t>
  </si>
  <si>
    <t>Klasifikácia produktov podľa činností pre ročné štrukturálne zisťovanie - dlhodobý majetok, verzia 2015</t>
  </si>
  <si>
    <t>CL010306</t>
  </si>
  <si>
    <t>Klasifikácia produktov podľa činností pre ročné štrukturálne zisťovanie - stavebná produkcia, verzia 2008</t>
  </si>
  <si>
    <t>Klasifikácia produktov podľa činností pre ročné štrukturálne zisťovanie, verzia 2009</t>
  </si>
  <si>
    <t>Klasifikácia produktov podľa činností pre ročné štrukturálne zisťovanie, verzia 2015</t>
  </si>
  <si>
    <t>CL010305</t>
  </si>
  <si>
    <t>Klasifikácia stavieb k zisťovaniu o stavebnej produkcii</t>
  </si>
  <si>
    <t>Aktivita cestovného ruchu</t>
  </si>
  <si>
    <t>Kód aktivity cestovného ruchu</t>
  </si>
  <si>
    <t>0202</t>
  </si>
  <si>
    <t>Kód aktivity vo voľnom čase podľa denníka</t>
  </si>
  <si>
    <t>Kód aktívnosti miestnej jednotky</t>
  </si>
  <si>
    <t>Kód sektorov pre systém národných účtov ESÚ 79</t>
  </si>
  <si>
    <t>Kódy reprezentantov cien poľnohospodárskych výrobcov</t>
  </si>
  <si>
    <t>Kódy reprezentantov cien v lesnom hospodárstve, verzia 2009</t>
  </si>
  <si>
    <t>Kódy reprezentantov pre zisťovanie cien nákupu v poľnohospodárstve, verzia 2009</t>
  </si>
  <si>
    <t>AML typ konečného užívateľa výhod</t>
  </si>
  <si>
    <t>Konečný užívateľ výhod v zmysle AML zákona</t>
  </si>
  <si>
    <t>CL010430</t>
  </si>
  <si>
    <t>Kraje</t>
  </si>
  <si>
    <t>0049</t>
  </si>
  <si>
    <t>Kraje (akronymy)</t>
  </si>
  <si>
    <t>0026</t>
  </si>
  <si>
    <t>Krajina OSN (alfa-2 kód)</t>
  </si>
  <si>
    <t>0494</t>
  </si>
  <si>
    <t>Krajina pôvodu návštevníka a krajina výjazdu slovenského občana</t>
  </si>
  <si>
    <t>Matričné úrady</t>
  </si>
  <si>
    <t>0089</t>
  </si>
  <si>
    <t>Medzinárodná klasifikácia chorôb, 10. decenálna revízia, K2 (verzia Obyv 3-12)</t>
  </si>
  <si>
    <t>Medzinárodná klasifikácia chorôb, 10. decenálna revízia, K3 (verzia Obyv 3-12)</t>
  </si>
  <si>
    <t>Medzinárodná klasifikácia chorôb, 10. decenálna revízia, K4 (verzia Obyv 3-12)</t>
  </si>
  <si>
    <t>Mesačný zoznam priemyselných výrobkov, prác a služieb, verzia 2008</t>
  </si>
  <si>
    <t>Mestá</t>
  </si>
  <si>
    <t>0090</t>
  </si>
  <si>
    <t>Mestá, v ktorých sa vykonáva MHD</t>
  </si>
  <si>
    <t>0382</t>
  </si>
  <si>
    <t>Obce Slovenskej republiky</t>
  </si>
  <si>
    <t>0051</t>
  </si>
  <si>
    <t>Oblasť, štatistická územná jednotka</t>
  </si>
  <si>
    <t>0054</t>
  </si>
  <si>
    <t>Očakávania podniku v súvislosti s inováciou produktu a procesu</t>
  </si>
  <si>
    <t>CL010434</t>
  </si>
  <si>
    <t>Odvetvie výskumu a vývoja</t>
  </si>
  <si>
    <t>Odvetvové zatriedenie výskumnej a vývojovej činnosti, verzia 2009</t>
  </si>
  <si>
    <t>Okresy</t>
  </si>
  <si>
    <t>0048</t>
  </si>
  <si>
    <t>Okresy (rozšírené o špecifické kódy)</t>
  </si>
  <si>
    <t>0027</t>
  </si>
  <si>
    <t>Orgány ústrednej štátnej správy</t>
  </si>
  <si>
    <t>0069</t>
  </si>
  <si>
    <t>Osev poľnohospodárských plodín</t>
  </si>
  <si>
    <t>Podskupiny Klasifikácie zamestnaní, verzia 2001</t>
  </si>
  <si>
    <t>Typ zamestnania</t>
  </si>
  <si>
    <t>Podskupiny Medzinárodnej štandardnej klasifikácie zamestnaní (ISCO-08)</t>
  </si>
  <si>
    <t>Podtriedy klasifikácie ekonomických činností SK NACE Rev. 2 (2008)</t>
  </si>
  <si>
    <t>Podtriedy klasifikácie produkcie, verzia 1996 - 2007</t>
  </si>
  <si>
    <t>Pohlavie, verzia Obyv</t>
  </si>
  <si>
    <t>0102</t>
  </si>
  <si>
    <t>Poľnohospodárske objekty</t>
  </si>
  <si>
    <t>Poľnohospodárske stroje a zariadenia</t>
  </si>
  <si>
    <t>Povinná osoba v zmysle AML zákona</t>
  </si>
  <si>
    <t>CL010429</t>
  </si>
  <si>
    <t>Pracoviská výskumu a vývoja</t>
  </si>
  <si>
    <t>Preprava nebezpečného tovaru - ADN</t>
  </si>
  <si>
    <t>CL010304</t>
  </si>
  <si>
    <t>Prepravné prúdy vo vodnej doprave</t>
  </si>
  <si>
    <t>0488</t>
  </si>
  <si>
    <t>Prepravovaný nebezpečný tovar</t>
  </si>
  <si>
    <t>0353</t>
  </si>
  <si>
    <t>Prepravovaný tovar</t>
  </si>
  <si>
    <t>0239</t>
  </si>
  <si>
    <t>Prepravovaný tovar v určitých spôsoboch prepravy, verzia NST 2007</t>
  </si>
  <si>
    <t>0235</t>
  </si>
  <si>
    <t>Príjmy na sociálnu ochranu podľa ESSPROS</t>
  </si>
  <si>
    <t>0628</t>
  </si>
  <si>
    <t>Regionálna štatistická územná jednotka 2 - oblasť</t>
  </si>
  <si>
    <t>0022</t>
  </si>
  <si>
    <t>Ročný zoznam priemyselných výrobkov, prác a služieb, verzia 2008</t>
  </si>
  <si>
    <t>Sekcie klasifikácie ekonomických činností SK NACE Rev. 2 (2008)</t>
  </si>
  <si>
    <t>Sekcie klasifikácie produktov podľa činností CPA 2008</t>
  </si>
  <si>
    <t>Sieť prevádzok sortimentných typov</t>
  </si>
  <si>
    <t>Skupiny klasifikácie ekonomických činností SK NACE Rev. 2 (2008)</t>
  </si>
  <si>
    <t>Skupiny klasifikácie produktov podľa činností CPA 2008</t>
  </si>
  <si>
    <t>Skupiny Medzinárodnej štandardnej klasifikácie zamestnaní (ISCO-08)</t>
  </si>
  <si>
    <t>Spôsob balenia tovaru</t>
  </si>
  <si>
    <t>0489</t>
  </si>
  <si>
    <t>Spôsob vyjadrenia súhlasu štandardný (A=1/N=2)</t>
  </si>
  <si>
    <t>Spôsob založenia organizácie</t>
  </si>
  <si>
    <t>0060</t>
  </si>
  <si>
    <t>Spôsob zániku organizácie, verzia 1997</t>
  </si>
  <si>
    <t>0061</t>
  </si>
  <si>
    <t>Štruktúra akcionárov a spoločníkov</t>
  </si>
  <si>
    <t>0034</t>
  </si>
  <si>
    <t>Stupeň urbanizácie podľa hustoty osídlenia, 1. variant</t>
  </si>
  <si>
    <t>0021</t>
  </si>
  <si>
    <t>Subkategórie klasifikácie produktov podľa činností CPA 2008</t>
  </si>
  <si>
    <t>Triedy klasifikácie ekonomických činností SK NACE Rev. 2 (2008)</t>
  </si>
  <si>
    <t>Triedy klasifikácie produktov podľa činností CPA 2008</t>
  </si>
  <si>
    <t>Triedy Medzinárodnej štandardnej klasifikácie zamestnaní (ISCO-08)</t>
  </si>
  <si>
    <t>Typ a veľkosť obce</t>
  </si>
  <si>
    <t>Typ kontajnera - nákladovej jednotky, verzia Dop 5-04</t>
  </si>
  <si>
    <t>0493</t>
  </si>
  <si>
    <t>Typ obce</t>
  </si>
  <si>
    <t>Typ štatistickej jednotky, verzia 2013</t>
  </si>
  <si>
    <t>0032</t>
  </si>
  <si>
    <t>Typ zásobníka zemného plynu</t>
  </si>
  <si>
    <t>Typ železničnej nehody</t>
  </si>
  <si>
    <t>0498</t>
  </si>
  <si>
    <t>Územné jednotky pre zisťovanie, verzia Práca 3-01/1996</t>
  </si>
  <si>
    <t>0103</t>
  </si>
  <si>
    <t>Územné obvody obvodných úradov Ministerstva vnútra</t>
  </si>
  <si>
    <t>0045</t>
  </si>
  <si>
    <t>Územno-technické jednotky</t>
  </si>
  <si>
    <t>0052</t>
  </si>
  <si>
    <t>Vedné oblasti, v ktorých sa prevažne zabezpečujú výskumné a vývojové práce</t>
  </si>
  <si>
    <t>Veľkosť obce podľa počtu obyvateľov</t>
  </si>
  <si>
    <t>Vybrané druhy rýb, verzia 2008</t>
  </si>
  <si>
    <t>0790</t>
  </si>
  <si>
    <t>Vybrané mestá</t>
  </si>
  <si>
    <t>Výdavky domácnosti podľa COICOP, variant pre RÚ 4-12</t>
  </si>
  <si>
    <t>Výdavky na sociálnu ochranu podľa ESSPROS</t>
  </si>
  <si>
    <t>0629</t>
  </si>
  <si>
    <t>Základné sídelné jednotky</t>
  </si>
  <si>
    <t>0053</t>
  </si>
  <si>
    <t>Zariadenia sociálnych služieb</t>
  </si>
  <si>
    <t>0250</t>
  </si>
  <si>
    <t>Zoznam krajín pre zisťovanie štátnej príslušnosti (občianstva), verzia VV P 6-01</t>
  </si>
  <si>
    <t>0859</t>
  </si>
  <si>
    <t>Zoznam krajín, verzia Dop P 6-01</t>
  </si>
  <si>
    <t>0351</t>
  </si>
  <si>
    <t>Zoznam krajín, verzia Energ 6-01</t>
  </si>
  <si>
    <t>Zoznam vybraných priemyselných výrobkov (PRODSLOV), verzia 2015</t>
  </si>
  <si>
    <t>CL010223</t>
  </si>
  <si>
    <t>Zoznam vybraných priemyselných výrobkov (PRODSLOV), verzia 2016</t>
  </si>
  <si>
    <t>CL010308</t>
  </si>
  <si>
    <t>Zoznam vybraných priemyselných výrobkov (PRODSLOV), verzia 2017</t>
  </si>
  <si>
    <t>CL010372</t>
  </si>
  <si>
    <t>Zoznam vybraných priemyselných výrobkov (PRODSLOV), verzia 2018</t>
  </si>
  <si>
    <t>CL010419</t>
  </si>
  <si>
    <t>Zoznam vybraných priemyselných výrobkov (PRODSLOV), verzia 2019</t>
  </si>
  <si>
    <t>CL010435</t>
  </si>
  <si>
    <t>Zoznam výrobkov a služieb v pôdohospodárstve, verzia 1998</t>
  </si>
  <si>
    <t>Zriaďovateľ zariadenia sociálnych služieb</t>
  </si>
  <si>
    <t>0275</t>
  </si>
  <si>
    <t>Druh chránenej nehnuteľnosti</t>
  </si>
  <si>
    <t>Chránené skutočnosti</t>
  </si>
  <si>
    <t>Bez kódu</t>
  </si>
  <si>
    <t>Áno, poskytovateľ UGKK</t>
  </si>
  <si>
    <t>UGKK</t>
  </si>
  <si>
    <t>Druh pozemku</t>
  </si>
  <si>
    <t>Spoločné nehnuteľnosti</t>
  </si>
  <si>
    <t>Účastník právneho vzťahu</t>
  </si>
  <si>
    <t>Príslušnosť k PPF alebo LPF</t>
  </si>
  <si>
    <t>Spôsob využívania pozemku</t>
  </si>
  <si>
    <t>Typy vpisov na liste vlastníctva</t>
  </si>
  <si>
    <t>Druh priestoru</t>
  </si>
  <si>
    <t>Druh stavby</t>
  </si>
  <si>
    <t>Typ vlastnika</t>
  </si>
  <si>
    <t>Umiestnenie pozemku</t>
  </si>
  <si>
    <t>Umiestnenie stavby</t>
  </si>
  <si>
    <t>Druh nebytového priestoru</t>
  </si>
  <si>
    <t>Druh právneho vzťahu</t>
  </si>
  <si>
    <t>Regions</t>
  </si>
  <si>
    <t>REGIONS</t>
  </si>
  <si>
    <t>Áno, poskytovateľ Register Adries</t>
  </si>
  <si>
    <t>Counties</t>
  </si>
  <si>
    <t>COUNTIES</t>
  </si>
  <si>
    <t>Obce</t>
  </si>
  <si>
    <t>Municipalities</t>
  </si>
  <si>
    <t>MUNICIPALITIES</t>
  </si>
  <si>
    <t>Časti obce</t>
  </si>
  <si>
    <t>Districts</t>
  </si>
  <si>
    <t>DISTRICTS</t>
  </si>
  <si>
    <t>Ulice</t>
  </si>
  <si>
    <t>Street names</t>
  </si>
  <si>
    <t>STREET_NAMES</t>
  </si>
  <si>
    <t>Štatúty obce</t>
  </si>
  <si>
    <t>Municipality statuses</t>
  </si>
  <si>
    <t>MUNICIPALITY_STATUSES</t>
  </si>
  <si>
    <t>Typy registrov</t>
  </si>
  <si>
    <t>Register types</t>
  </si>
  <si>
    <t>REGISTER_TYPES</t>
  </si>
  <si>
    <t>Typy pripomienok</t>
  </si>
  <si>
    <t>Issue types</t>
  </si>
  <si>
    <t>ISSUE_TYPES</t>
  </si>
  <si>
    <t>Stavy pripomienok</t>
  </si>
  <si>
    <t>Issue states</t>
  </si>
  <si>
    <t>ISSUE_STATES</t>
  </si>
  <si>
    <t>Dôvody vzniku verzie záznamu</t>
  </si>
  <si>
    <t>Created reasons</t>
  </si>
  <si>
    <t>CREATED_REASONS</t>
  </si>
  <si>
    <t>Štát</t>
  </si>
  <si>
    <t>STA</t>
  </si>
  <si>
    <t>Áno, poskytovateľ Register fyzických osôb</t>
  </si>
  <si>
    <t>Typ štátu</t>
  </si>
  <si>
    <t>TSA</t>
  </si>
  <si>
    <t>Územný celok</t>
  </si>
  <si>
    <t>UCE</t>
  </si>
  <si>
    <t>Typ územného celku</t>
  </si>
  <si>
    <t>TUC</t>
  </si>
  <si>
    <t>NAR</t>
  </si>
  <si>
    <t>POH</t>
  </si>
  <si>
    <t>RST</t>
  </si>
  <si>
    <t>Stupeň zverejnenia</t>
  </si>
  <si>
    <t>SZV</t>
  </si>
  <si>
    <t>Typ osoby</t>
  </si>
  <si>
    <t>TVK</t>
  </si>
  <si>
    <t>Titul</t>
  </si>
  <si>
    <t>TIT</t>
  </si>
  <si>
    <t>Typ titulu</t>
  </si>
  <si>
    <t>TTI</t>
  </si>
  <si>
    <t>Typ pozbavenia/obmedzenia spôsobilosti na právne úkony</t>
  </si>
  <si>
    <t>Typ pobytu</t>
  </si>
  <si>
    <t>TPO</t>
  </si>
  <si>
    <t>Súd</t>
  </si>
  <si>
    <t>SUD</t>
  </si>
  <si>
    <t>Ulica</t>
  </si>
  <si>
    <t>ULI</t>
  </si>
  <si>
    <t>Dom</t>
  </si>
  <si>
    <t>DOM</t>
  </si>
  <si>
    <t>Vchod domu</t>
  </si>
  <si>
    <t>VDM</t>
  </si>
  <si>
    <t>TSU</t>
  </si>
  <si>
    <t>Dôvod zrušenia pobytu</t>
  </si>
  <si>
    <t>DZB</t>
  </si>
  <si>
    <t>Účel pobytu</t>
  </si>
  <si>
    <t>UPO</t>
  </si>
  <si>
    <t>Typ rodinného vzťahu</t>
  </si>
  <si>
    <t>TRZ</t>
  </si>
  <si>
    <t>Typ role v rodinnom vzťahu</t>
  </si>
  <si>
    <t>TRR</t>
  </si>
  <si>
    <t>Vzťah ulica-územný celok</t>
  </si>
  <si>
    <t>UUC</t>
  </si>
  <si>
    <t>Stav domu</t>
  </si>
  <si>
    <t>SDO</t>
  </si>
  <si>
    <t>Stav vchodu domu</t>
  </si>
  <si>
    <t>SVD</t>
  </si>
  <si>
    <t>Typ zákonného zastúpenia zákonný</t>
  </si>
  <si>
    <t>TZN</t>
  </si>
  <si>
    <t>Druh dokladu</t>
  </si>
  <si>
    <t>DDC</t>
  </si>
  <si>
    <t>Stav dokladu</t>
  </si>
  <si>
    <t>SDG</t>
  </si>
  <si>
    <t>Pracovisko matričnej agendy</t>
  </si>
  <si>
    <t>PRA</t>
  </si>
  <si>
    <t>Typ údajov</t>
  </si>
  <si>
    <t>TUD</t>
  </si>
  <si>
    <t>Úrad práce</t>
  </si>
  <si>
    <t>m_urad</t>
  </si>
  <si>
    <t>Áno, poskytovateľ UPSVaR</t>
  </si>
  <si>
    <t>UPSVaR</t>
  </si>
  <si>
    <t>Dôvod vyradenia a nezaradenia z evidencie UoZ</t>
  </si>
  <si>
    <t>1009</t>
  </si>
  <si>
    <t>Stav role</t>
  </si>
  <si>
    <t>1116</t>
  </si>
  <si>
    <t>Posledná zmena v evidencie UoZ</t>
  </si>
  <si>
    <t>Typ_zmeny</t>
  </si>
  <si>
    <t>Dôvod poslednej zmeny v evidencii</t>
  </si>
  <si>
    <t>Typ prerušenia</t>
  </si>
  <si>
    <t>Cieľ pomoci</t>
  </si>
  <si>
    <t>CIEL_POMOCI</t>
  </si>
  <si>
    <t>Áno, poskytovateľ SEMP</t>
  </si>
  <si>
    <t>Protimonopolný úrad</t>
  </si>
  <si>
    <t>Forma pomoci</t>
  </si>
  <si>
    <t>FORMA_POMOCI</t>
  </si>
  <si>
    <t>Kategória pomoci</t>
  </si>
  <si>
    <t>KATEGORIA_POMOCI</t>
  </si>
  <si>
    <t>Nariadenie EK</t>
  </si>
  <si>
    <t>NARIADENIE_EK</t>
  </si>
  <si>
    <t>Odvetvia</t>
  </si>
  <si>
    <t>ODVETVIA</t>
  </si>
  <si>
    <t>Právny základ</t>
  </si>
  <si>
    <t>PRAVNY_ZAKLAD</t>
  </si>
  <si>
    <t>Ty opatrenia pomoci</t>
  </si>
  <si>
    <t>TYP_OPATRENIA_POMOCI</t>
  </si>
  <si>
    <t>Typ podniku</t>
  </si>
  <si>
    <t>TYP_PODNIKU</t>
  </si>
  <si>
    <t>Typ vlastníctva spoločnosti</t>
  </si>
  <si>
    <t>TYP_VLASTNICTVA_SPOLOCNOSTI</t>
  </si>
  <si>
    <t>Účel pomoci</t>
  </si>
  <si>
    <t>UCEL_POMOCI</t>
  </si>
  <si>
    <t>Plán súvahy</t>
  </si>
  <si>
    <t>(v Eur zaokrúhlené na celé čísla)</t>
  </si>
  <si>
    <t>R0</t>
  </si>
  <si>
    <t>Strana aktív</t>
  </si>
  <si>
    <t>R1</t>
  </si>
  <si>
    <t>A. Neobežný majetok</t>
  </si>
  <si>
    <t>R2</t>
  </si>
  <si>
    <t>Pozemky a stavby</t>
  </si>
  <si>
    <t>R3</t>
  </si>
  <si>
    <t>Hnuteľný majetok</t>
  </si>
  <si>
    <t>R4</t>
  </si>
  <si>
    <t>Ostatný neobežný majetok</t>
  </si>
  <si>
    <t>R5</t>
  </si>
  <si>
    <t>B. Obežný majetok</t>
  </si>
  <si>
    <t>R6</t>
  </si>
  <si>
    <t>Zásoby</t>
  </si>
  <si>
    <t>R7</t>
  </si>
  <si>
    <t>Pohľadávky</t>
  </si>
  <si>
    <t>R8</t>
  </si>
  <si>
    <t>Peniaze a účty v bankách</t>
  </si>
  <si>
    <t>R9</t>
  </si>
  <si>
    <t>C. Ostatný majetok</t>
  </si>
  <si>
    <t>R10</t>
  </si>
  <si>
    <t>Spolu majetok</t>
  </si>
  <si>
    <t>Strana pasív</t>
  </si>
  <si>
    <t>R11</t>
  </si>
  <si>
    <t>A. Vlastné imanie</t>
  </si>
  <si>
    <t>R12</t>
  </si>
  <si>
    <t>Základné imanie</t>
  </si>
  <si>
    <t>R13</t>
  </si>
  <si>
    <t>Fondy zo zisku</t>
  </si>
  <si>
    <t>R14</t>
  </si>
  <si>
    <t>Zisk/Strata</t>
  </si>
  <si>
    <t>R15</t>
  </si>
  <si>
    <t>B. Záväzky</t>
  </si>
  <si>
    <t>R16</t>
  </si>
  <si>
    <t>Dlhodobé záväzky (aj lízing)</t>
  </si>
  <si>
    <t>R17</t>
  </si>
  <si>
    <t>Záväzky</t>
  </si>
  <si>
    <t>R18</t>
  </si>
  <si>
    <t>Bankové úvery</t>
  </si>
  <si>
    <t>R19</t>
  </si>
  <si>
    <t>C. Iné záväzky</t>
  </si>
  <si>
    <t>R20</t>
  </si>
  <si>
    <t>Spolu vlastné imanie a záväzky</t>
  </si>
  <si>
    <t>Aktíva sa rovnajú pasívam</t>
  </si>
  <si>
    <t>Plánovaný výkaz ziskov a strát</t>
  </si>
  <si>
    <t>Položka/Rok</t>
  </si>
  <si>
    <t>Výnosy</t>
  </si>
  <si>
    <t>Tržby z predaja tovaru</t>
  </si>
  <si>
    <t>Tržby z predaja vlastných výrobkov a služieb</t>
  </si>
  <si>
    <t xml:space="preserve">Ostatné výnosy </t>
  </si>
  <si>
    <t xml:space="preserve">   príspevky integračnému sociálnemu podniku</t>
  </si>
  <si>
    <t xml:space="preserve">   iné nenávratné externé zdroje</t>
  </si>
  <si>
    <t>Náklady</t>
  </si>
  <si>
    <t>Nákup tovaru</t>
  </si>
  <si>
    <t>Spotreba</t>
  </si>
  <si>
    <t xml:space="preserve">   materiál</t>
  </si>
  <si>
    <t xml:space="preserve">   energie (elektrina, voda, plyn)</t>
  </si>
  <si>
    <t xml:space="preserve">   PHM</t>
  </si>
  <si>
    <t xml:space="preserve">   ostatné</t>
  </si>
  <si>
    <t>Služby</t>
  </si>
  <si>
    <t xml:space="preserve">   nájomné</t>
  </si>
  <si>
    <t xml:space="preserve">   poštovné, internet, telefón</t>
  </si>
  <si>
    <t>Osobné náklady</t>
  </si>
  <si>
    <t xml:space="preserve">   mzdy</t>
  </si>
  <si>
    <t xml:space="preserve">   odvody</t>
  </si>
  <si>
    <t>R21</t>
  </si>
  <si>
    <t>Dane a poplatky</t>
  </si>
  <si>
    <t>R22</t>
  </si>
  <si>
    <t>Odpisy</t>
  </si>
  <si>
    <t>R23</t>
  </si>
  <si>
    <t>Ostatné náklady</t>
  </si>
  <si>
    <t>R24</t>
  </si>
  <si>
    <t>Finančné náklady (úroky, poplatky)</t>
  </si>
  <si>
    <t>R25</t>
  </si>
  <si>
    <t>Výsledok hospodárenia (pred zdanením)</t>
  </si>
  <si>
    <t>R26</t>
  </si>
  <si>
    <t>Daň z príjmov</t>
  </si>
  <si>
    <t>R27</t>
  </si>
  <si>
    <t>Výsledok hospodárenia po zdanení</t>
  </si>
  <si>
    <t>začiatok podnikania</t>
  </si>
  <si>
    <t>Plánovaný prehľad peňažných tokov</t>
  </si>
  <si>
    <t>Položka</t>
  </si>
  <si>
    <t>Stav peňažných prostriedkov na začiatku obdobia</t>
  </si>
  <si>
    <t>Príjmy</t>
  </si>
  <si>
    <t xml:space="preserve">   predaj tovaru</t>
  </si>
  <si>
    <t>Vplyv zmien pracovného kapitálu</t>
  </si>
  <si>
    <t xml:space="preserve">   predaj výrobkov a služieb</t>
  </si>
  <si>
    <t xml:space="preserve"> +/- zmena stavu pohľadávok </t>
  </si>
  <si>
    <t xml:space="preserve"> +/- zmena stavu záväzkov </t>
  </si>
  <si>
    <t xml:space="preserve"> +/- zmena stavu zásob</t>
  </si>
  <si>
    <t>Výdavky</t>
  </si>
  <si>
    <t xml:space="preserve">   nákup tovaru</t>
  </si>
  <si>
    <t xml:space="preserve">   ostatné služby</t>
  </si>
  <si>
    <t xml:space="preserve">   dane a poplatky</t>
  </si>
  <si>
    <t xml:space="preserve">   iné/ostatné výdavky</t>
  </si>
  <si>
    <t>A. Peňažné toky z prevádzkovej činnosti</t>
  </si>
  <si>
    <t>A. Cash flow z prevádzkovej činnosti</t>
  </si>
  <si>
    <t>Nákup dlhodobého majetku</t>
  </si>
  <si>
    <t xml:space="preserve"> - výdavky + príjmy z obstarania dlhodobého majetku (hmotný, nehm. a fin.)</t>
  </si>
  <si>
    <t>Predaj dlhodobého majetku</t>
  </si>
  <si>
    <t>B. Peňažné toky z investičnej činnosti</t>
  </si>
  <si>
    <t>B. Cash flow z investičnej činnosti</t>
  </si>
  <si>
    <t>Vklady spoločníka</t>
  </si>
  <si>
    <t xml:space="preserve"> +/- peňažné toky vo vlastnom imaní</t>
  </si>
  <si>
    <t>Čerpanie úver, leasing</t>
  </si>
  <si>
    <t xml:space="preserve"> + poskytnutý úver</t>
  </si>
  <si>
    <t>Splátky úverov, leasingov (vrátane úrokov)</t>
  </si>
  <si>
    <t xml:space="preserve"> - splátka úveru a ostatných finančných výpomocí</t>
  </si>
  <si>
    <t>C. Peňažné toky z finančnej činnosti</t>
  </si>
  <si>
    <t>Čistý peňažný tok</t>
  </si>
  <si>
    <t>Zvýšenie alebo zníženie peňažných prostriedkov (A+B+C)</t>
  </si>
  <si>
    <t>R28</t>
  </si>
  <si>
    <t>Stav peňažných prostriedkov na konci obdobia</t>
  </si>
  <si>
    <t>Príloha č. 1</t>
  </si>
  <si>
    <t xml:space="preserve">                                                                           ORGANIZAČNÁ  ŠTRUKTÚRA  REZORTU  MPSVR  SR</t>
  </si>
  <si>
    <t>MINISTERSTVO PRÁCE,  SOCIÁLNYCH   VECÍ  A  RODINY SLOVENSKEJ  REPUBLIKY</t>
  </si>
  <si>
    <t>ODBOR PLATOBNEJ JEDNOTKY (VOJ)</t>
  </si>
  <si>
    <t>Technická inšpekcia, a.s.</t>
  </si>
  <si>
    <t>ROZPOČTOVÉ ORGANIZÁCIE</t>
  </si>
  <si>
    <t>PRÍSPEVKOVÁ ORGANIZÁCIA</t>
  </si>
  <si>
    <t>Inštitút pre výskum práce a rodiny (IVPR)</t>
  </si>
  <si>
    <t>Inštitút pre pracovnú rehabilitáciu občanov so zdravotným postihnutím (IPR)</t>
  </si>
  <si>
    <t>Ústredie práce, sociálnych vecí a rodiny (ÚPSVR)</t>
  </si>
  <si>
    <t>Národný inšpektorát práce (NIP)</t>
  </si>
  <si>
    <t>Rehabilitačné stredisko pre zrakovo postihnutých (RSZP)</t>
  </si>
  <si>
    <t>Úrady práce, sociálnych vecí a rodiny (46) /VOJ/</t>
  </si>
  <si>
    <t>Inšpektoráty práce (8)</t>
  </si>
  <si>
    <t>Centrum pre medzinárodnoprávnu ochranu detí a mládeže (CMPODM)</t>
  </si>
  <si>
    <t>Detské domovy (68) v zriaďovateľskej pôsobnosti ÚPSVR</t>
  </si>
  <si>
    <t>Implementačná agentúra MPSVR SR (IA MPSVR SR)</t>
  </si>
  <si>
    <t xml:space="preserve">od 1. 1. 2023 </t>
  </si>
  <si>
    <r>
      <t xml:space="preserve">Opatrenie MPSVR SR č. </t>
    </r>
    <r>
      <rPr>
        <b/>
        <sz val="12"/>
        <color rgb="FFC00000"/>
        <rFont val="Times New Roman"/>
        <family val="1"/>
        <charset val="238"/>
      </rPr>
      <t>432/2022 Z. z.</t>
    </r>
    <r>
      <rPr>
        <sz val="12"/>
        <color rgb="FFC00000"/>
        <rFont val="Times New Roman"/>
        <family val="1"/>
        <charset val="238"/>
      </rPr>
      <t xml:space="preserve">               o sumách stravného</t>
    </r>
  </si>
  <si>
    <t>Suma stravného podľa času trvania tuzemskej pracovnej cesty</t>
  </si>
  <si>
    <t xml:space="preserve">Suma krátenia za poskytnuté jedlo        </t>
  </si>
  <si>
    <t>5 až 12 hodín</t>
  </si>
  <si>
    <t>nad 12 hodín až 18 hodín</t>
  </si>
  <si>
    <t>nad 18 hodín</t>
  </si>
  <si>
    <t>základná</t>
  </si>
  <si>
    <t>ak boli poskytnuté</t>
  </si>
  <si>
    <t xml:space="preserve">raňajky                            </t>
  </si>
  <si>
    <r>
      <t xml:space="preserve">obed                               </t>
    </r>
    <r>
      <rPr>
        <sz val="12"/>
        <color rgb="FFFF0000"/>
        <rFont val="Times New Roman"/>
        <family val="1"/>
        <charset val="238"/>
      </rPr>
      <t xml:space="preserve"> </t>
    </r>
    <r>
      <rPr>
        <sz val="12"/>
        <color theme="1"/>
        <rFont val="Times New Roman"/>
        <family val="1"/>
        <charset val="238"/>
      </rPr>
      <t xml:space="preserve">   </t>
    </r>
  </si>
  <si>
    <r>
      <t xml:space="preserve">večera                             </t>
    </r>
    <r>
      <rPr>
        <sz val="12"/>
        <color theme="1"/>
        <rFont val="Times New Roman"/>
        <family val="1"/>
        <charset val="238"/>
      </rPr>
      <t xml:space="preserve"> </t>
    </r>
  </si>
  <si>
    <t xml:space="preserve">raňajky + obed                </t>
  </si>
  <si>
    <r>
      <t xml:space="preserve">obed + večera            </t>
    </r>
    <r>
      <rPr>
        <b/>
        <sz val="12"/>
        <color rgb="FFFF0000"/>
        <rFont val="Times New Roman"/>
        <family val="1"/>
        <charset val="238"/>
      </rPr>
      <t xml:space="preserve">   </t>
    </r>
  </si>
  <si>
    <t xml:space="preserve">raňajky + večera               </t>
  </si>
  <si>
    <t xml:space="preserve">raňajky + obed + večera </t>
  </si>
  <si>
    <t>Názov knihy (rok vydania)</t>
  </si>
  <si>
    <t>Uzol (2012)</t>
  </si>
  <si>
    <t>Básnik (2013)</t>
  </si>
  <si>
    <t>Nežná Fatamorgána (2016)</t>
  </si>
  <si>
    <t>List zo záhrobia (2018)</t>
  </si>
  <si>
    <t>Červený Kapitán (2007)</t>
  </si>
  <si>
    <t>Beštia (2006)</t>
  </si>
  <si>
    <t>Mucholapka (2010)</t>
  </si>
  <si>
    <t>Krv nie je voda (2015)</t>
  </si>
  <si>
    <t>Smrť na druhom brehu (2016)</t>
  </si>
  <si>
    <t>Korene zla (2017)</t>
  </si>
  <si>
    <t>Popol všetkých zarovná (2005)</t>
  </si>
  <si>
    <t>Nehanebné neviniatko (2005)</t>
  </si>
  <si>
    <t>Cigaretka na dva ťahy (2017)</t>
  </si>
  <si>
    <t>Na podpätkoch (2011)</t>
  </si>
  <si>
    <t>Jednou nohou v hrobe (2014)</t>
  </si>
  <si>
    <t>Cela číslo 17 (2007)</t>
  </si>
  <si>
    <t>Žiješ iba dvakrát (2011)</t>
  </si>
  <si>
    <t>Nevinným sa neodpúšťa (2011)</t>
  </si>
  <si>
    <t>Sára (2006)</t>
  </si>
  <si>
    <t>Hriech náš každodenný (2008)</t>
  </si>
  <si>
    <t>Knieža smrť (2008)</t>
  </si>
  <si>
    <t>Studňa (2010)</t>
  </si>
  <si>
    <t>Kožené srdce (2012)</t>
  </si>
  <si>
    <t>Kráska a netvor (2013)</t>
  </si>
  <si>
    <t>Noc temných klamstiev (2009)</t>
  </si>
  <si>
    <t>Venuša zo zátoky (2018)</t>
  </si>
  <si>
    <t>Pochovaní zaživa (2019)</t>
  </si>
  <si>
    <t>Pomocou Dynamické Doplňania vyselektujte názov knihy a rok vydania.</t>
  </si>
  <si>
    <t>Rok Vydania (Číslo)</t>
  </si>
  <si>
    <t>Názov Knihy</t>
  </si>
  <si>
    <t>Rozložte dátum na rok, mesiac a deň pomocou DD.</t>
  </si>
  <si>
    <t>Deň</t>
  </si>
  <si>
    <t>F Rok</t>
  </si>
  <si>
    <t>F Mesiac</t>
  </si>
  <si>
    <t>F Deň</t>
  </si>
  <si>
    <t>F Rok Vydania (Číslo)</t>
  </si>
  <si>
    <t>F Názov Knihy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</si>
</sst>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3">
    <numFmt numFmtId="44" formatCode="_-* #,##0.00\ &quot;€&quot;_-;\-* #,##0.00\ &quot;€&quot;_-;_-* &quot;-&quot;??\ &quot;€&quot;_-;_-@_-"/>
    <numFmt numFmtId="164" formatCode="_-* #,##0\ [$€-41B]_-;\-* #,##0\ [$€-41B]_-;_-* &quot;-&quot;??\ [$€-41B]_-;_-@_-"/>
    <numFmt numFmtId="165" formatCode="#,##0\ &quot;Sk&quot;"/>
    <numFmt numFmtId="166" formatCode="0.0000"/>
    <numFmt numFmtId="167" formatCode="000\ 00"/>
    <numFmt numFmtId="168" formatCode="dd/\ mm/\ yyyy"/>
    <numFmt numFmtId="169" formatCode="h:mm;@"/>
    <numFmt numFmtId="170" formatCode="#,##0.00\ &quot;€&quot;"/>
    <numFmt numFmtId="171" formatCode="000\000"/>
    <numFmt numFmtId="172" formatCode="#,##0\ [$€-41B]"/>
    <numFmt numFmtId="173" formatCode="[$-41B]mmm\-yy;@"/>
    <numFmt numFmtId="174" formatCode="#,##0_ ;[Red]\-#,##0\ "/>
    <numFmt numFmtId="175" formatCode="#,##0.000\ &quot;€&quot;"/>
  </numFmts>
  <fonts count="197" x14ac:knownFonts="1">
    <font>
      <sz val="11"/>
      <color theme="1"/>
      <name val="Calibri"/>
      <family val="2"/>
      <charset val="238"/>
      <scheme val="minor"/>
    </font>
    <font>
      <b/>
      <sz val="11"/>
      <color theme="1"/>
      <name val="Calibri"/>
      <family val="2"/>
      <charset val="238"/>
      <scheme val="minor"/>
    </font>
    <font>
      <sz val="10"/>
      <name val="Arial"/>
      <family val="2"/>
      <charset val="238"/>
    </font>
    <font>
      <b/>
      <sz val="12"/>
      <name val="Arial"/>
      <family val="2"/>
      <charset val="238"/>
    </font>
    <font>
      <b/>
      <sz val="10"/>
      <name val="Arial"/>
      <family val="2"/>
      <charset val="238"/>
    </font>
    <font>
      <sz val="9"/>
      <color indexed="81"/>
      <name val="Tahoma"/>
      <family val="2"/>
      <charset val="238"/>
    </font>
    <font>
      <b/>
      <sz val="9"/>
      <color indexed="81"/>
      <name val="Tahoma"/>
      <family val="2"/>
      <charset val="238"/>
    </font>
    <font>
      <b/>
      <sz val="12"/>
      <color theme="1"/>
      <name val="Calibri"/>
      <family val="2"/>
      <charset val="238"/>
      <scheme val="minor"/>
    </font>
    <font>
      <b/>
      <sz val="14"/>
      <color rgb="FFFF0000"/>
      <name val="Calibri"/>
      <family val="2"/>
      <charset val="238"/>
      <scheme val="minor"/>
    </font>
    <font>
      <b/>
      <sz val="18"/>
      <color theme="1"/>
      <name val="Calibri"/>
      <family val="2"/>
      <charset val="238"/>
      <scheme val="minor"/>
    </font>
    <font>
      <sz val="12"/>
      <color theme="1"/>
      <name val="Calibri"/>
      <family val="2"/>
      <charset val="238"/>
      <scheme val="minor"/>
    </font>
    <font>
      <sz val="28"/>
      <color theme="1"/>
      <name val="Arial"/>
      <family val="2"/>
      <charset val="238"/>
    </font>
    <font>
      <sz val="28"/>
      <color rgb="FF808184"/>
      <name val="Calibri"/>
      <family val="2"/>
      <charset val="238"/>
      <scheme val="minor"/>
    </font>
    <font>
      <sz val="10"/>
      <name val="Arial CE"/>
      <charset val="238"/>
    </font>
    <font>
      <b/>
      <sz val="12"/>
      <name val="Arial CE"/>
      <family val="2"/>
      <charset val="238"/>
    </font>
    <font>
      <b/>
      <sz val="10"/>
      <name val="Arial CE"/>
      <family val="2"/>
      <charset val="238"/>
    </font>
    <font>
      <b/>
      <sz val="14"/>
      <color rgb="FF002060"/>
      <name val="Calibri"/>
      <family val="2"/>
      <charset val="238"/>
      <scheme val="minor"/>
    </font>
    <font>
      <i/>
      <sz val="10"/>
      <name val="Arial CE"/>
      <family val="2"/>
      <charset val="238"/>
    </font>
    <font>
      <b/>
      <sz val="10"/>
      <color theme="0"/>
      <name val="Arial CE"/>
      <family val="2"/>
      <charset val="238"/>
    </font>
    <font>
      <b/>
      <sz val="18"/>
      <color theme="0"/>
      <name val="Calibri"/>
      <family val="2"/>
      <charset val="238"/>
      <scheme val="minor"/>
    </font>
    <font>
      <b/>
      <sz val="20"/>
      <color theme="1"/>
      <name val="Calibri"/>
      <family val="2"/>
      <charset val="238"/>
      <scheme val="minor"/>
    </font>
    <font>
      <sz val="10"/>
      <name val="Calibri"/>
      <family val="2"/>
      <charset val="238"/>
      <scheme val="minor"/>
    </font>
    <font>
      <b/>
      <sz val="14"/>
      <name val="Calibri"/>
      <family val="2"/>
      <charset val="238"/>
      <scheme val="minor"/>
    </font>
    <font>
      <sz val="12"/>
      <color rgb="FF000000"/>
      <name val="Calibri"/>
      <family val="2"/>
      <charset val="238"/>
      <scheme val="minor"/>
    </font>
    <font>
      <u/>
      <sz val="11"/>
      <color theme="10"/>
      <name val="Calibri"/>
      <family val="2"/>
      <charset val="238"/>
      <scheme val="minor"/>
    </font>
    <font>
      <b/>
      <sz val="12"/>
      <color rgb="FF000000"/>
      <name val="Calibri"/>
      <family val="2"/>
      <charset val="238"/>
      <scheme val="minor"/>
    </font>
    <font>
      <b/>
      <u/>
      <sz val="12"/>
      <color rgb="FF000000"/>
      <name val="Calibri"/>
      <family val="2"/>
      <charset val="238"/>
      <scheme val="minor"/>
    </font>
    <font>
      <b/>
      <u/>
      <sz val="12"/>
      <color theme="1"/>
      <name val="Calibri"/>
      <family val="2"/>
      <charset val="238"/>
      <scheme val="minor"/>
    </font>
    <font>
      <b/>
      <sz val="10"/>
      <color rgb="FFFF0000"/>
      <name val="Arial CE"/>
      <charset val="238"/>
    </font>
    <font>
      <b/>
      <sz val="10"/>
      <color rgb="FF002060"/>
      <name val="Arial CE"/>
      <charset val="238"/>
    </font>
    <font>
      <b/>
      <sz val="14"/>
      <color indexed="9"/>
      <name val="Calibri"/>
      <family val="2"/>
      <charset val="238"/>
      <scheme val="minor"/>
    </font>
    <font>
      <sz val="12"/>
      <name val="Calibri"/>
      <family val="2"/>
      <charset val="238"/>
      <scheme val="minor"/>
    </font>
    <font>
      <b/>
      <vertAlign val="superscript"/>
      <sz val="12"/>
      <name val="Times New Roman"/>
      <family val="1"/>
      <charset val="238"/>
    </font>
    <font>
      <b/>
      <sz val="12"/>
      <name val="Times New Roman"/>
      <family val="1"/>
      <charset val="238"/>
    </font>
    <font>
      <sz val="12"/>
      <name val="Arial"/>
      <family val="2"/>
      <charset val="238"/>
    </font>
    <font>
      <sz val="11"/>
      <color theme="1"/>
      <name val="Calibri"/>
      <family val="2"/>
      <scheme val="minor"/>
    </font>
    <font>
      <b/>
      <sz val="16"/>
      <color theme="1"/>
      <name val="Calibri"/>
      <family val="2"/>
      <charset val="238"/>
      <scheme val="minor"/>
    </font>
    <font>
      <sz val="14"/>
      <name val="Calibri"/>
      <family val="2"/>
      <charset val="238"/>
      <scheme val="minor"/>
    </font>
    <font>
      <sz val="16"/>
      <name val="Calibri"/>
      <family val="2"/>
      <charset val="238"/>
      <scheme val="minor"/>
    </font>
    <font>
      <sz val="14"/>
      <color indexed="9"/>
      <name val="Calibri"/>
      <family val="2"/>
      <charset val="238"/>
      <scheme val="minor"/>
    </font>
    <font>
      <sz val="18"/>
      <color theme="1"/>
      <name val="Calibri"/>
      <family val="2"/>
      <charset val="238"/>
      <scheme val="minor"/>
    </font>
    <font>
      <u/>
      <sz val="18"/>
      <color theme="10"/>
      <name val="Calibri"/>
      <family val="2"/>
      <charset val="238"/>
      <scheme val="minor"/>
    </font>
    <font>
      <b/>
      <sz val="18"/>
      <color rgb="FFFF0000"/>
      <name val="Calibri"/>
      <family val="2"/>
      <charset val="238"/>
      <scheme val="minor"/>
    </font>
    <font>
      <sz val="18"/>
      <color theme="9"/>
      <name val="Calibri"/>
      <family val="2"/>
      <charset val="238"/>
      <scheme val="minor"/>
    </font>
    <font>
      <b/>
      <sz val="18"/>
      <color theme="9"/>
      <name val="Calibri"/>
      <family val="2"/>
      <charset val="238"/>
      <scheme val="minor"/>
    </font>
    <font>
      <sz val="11"/>
      <color theme="1"/>
      <name val="Calibri"/>
      <family val="2"/>
      <charset val="238"/>
    </font>
    <font>
      <b/>
      <sz val="11"/>
      <name val="Calibri"/>
      <family val="2"/>
      <charset val="238"/>
      <scheme val="minor"/>
    </font>
    <font>
      <sz val="11"/>
      <name val="Arial"/>
      <family val="2"/>
      <charset val="238"/>
    </font>
    <font>
      <sz val="11"/>
      <name val="Calibri"/>
      <family val="2"/>
      <charset val="238"/>
      <scheme val="minor"/>
    </font>
    <font>
      <sz val="11"/>
      <color rgb="FF000000"/>
      <name val="Calibri"/>
      <family val="2"/>
      <charset val="238"/>
      <scheme val="minor"/>
    </font>
    <font>
      <u/>
      <sz val="11"/>
      <color theme="10"/>
      <name val="Calibri"/>
      <family val="2"/>
      <charset val="238"/>
    </font>
    <font>
      <sz val="11"/>
      <name val="Calibri"/>
      <family val="2"/>
      <charset val="238"/>
    </font>
    <font>
      <b/>
      <i/>
      <sz val="10"/>
      <name val="Arial CE"/>
      <family val="2"/>
      <charset val="238"/>
    </font>
    <font>
      <sz val="10"/>
      <name val="Arial CE"/>
      <family val="2"/>
      <charset val="238"/>
    </font>
    <font>
      <sz val="8"/>
      <name val="Arial CE"/>
      <family val="2"/>
      <charset val="238"/>
    </font>
    <font>
      <b/>
      <sz val="16"/>
      <name val="Arial CE"/>
      <family val="2"/>
      <charset val="238"/>
    </font>
    <font>
      <sz val="12"/>
      <name val="Arial CE"/>
      <family val="2"/>
      <charset val="238"/>
    </font>
    <font>
      <b/>
      <sz val="10"/>
      <name val="Arial CE"/>
      <charset val="238"/>
    </font>
    <font>
      <b/>
      <sz val="10"/>
      <color indexed="10"/>
      <name val="Arial CE"/>
      <family val="2"/>
      <charset val="238"/>
    </font>
    <font>
      <sz val="8"/>
      <name val="Arial CE"/>
      <charset val="238"/>
    </font>
    <font>
      <sz val="9"/>
      <name val="Arial CE"/>
      <family val="2"/>
      <charset val="238"/>
    </font>
    <font>
      <b/>
      <sz val="9"/>
      <name val="Arial CE"/>
      <family val="2"/>
      <charset val="238"/>
    </font>
    <font>
      <sz val="9"/>
      <name val="Arial CE"/>
      <charset val="238"/>
    </font>
    <font>
      <b/>
      <i/>
      <u/>
      <sz val="10"/>
      <name val="Arial CE"/>
      <family val="2"/>
      <charset val="238"/>
    </font>
    <font>
      <b/>
      <sz val="12"/>
      <name val="Arial CE"/>
      <charset val="238"/>
    </font>
    <font>
      <vertAlign val="superscript"/>
      <sz val="9"/>
      <name val="Arial CE"/>
      <charset val="238"/>
    </font>
    <font>
      <sz val="10"/>
      <color indexed="10"/>
      <name val="Arial CE"/>
      <family val="2"/>
      <charset val="238"/>
    </font>
    <font>
      <sz val="8"/>
      <color rgb="FF000000"/>
      <name val="Arial CE"/>
      <charset val="238"/>
    </font>
    <font>
      <b/>
      <sz val="9"/>
      <name val="Arial CE"/>
      <charset val="238"/>
    </font>
    <font>
      <i/>
      <vertAlign val="superscript"/>
      <sz val="9"/>
      <name val="Arial CE"/>
      <charset val="238"/>
    </font>
    <font>
      <sz val="9"/>
      <name val="Calibri"/>
      <family val="2"/>
      <charset val="238"/>
      <scheme val="minor"/>
    </font>
    <font>
      <sz val="8"/>
      <color indexed="10"/>
      <name val="Arial CE"/>
      <family val="2"/>
      <charset val="238"/>
    </font>
    <font>
      <i/>
      <sz val="8"/>
      <name val="Arial CE"/>
      <family val="2"/>
      <charset val="238"/>
    </font>
    <font>
      <strike/>
      <sz val="8"/>
      <color rgb="FFFF0000"/>
      <name val="Arial CE"/>
      <charset val="238"/>
    </font>
    <font>
      <i/>
      <sz val="9"/>
      <name val="Arial CE"/>
      <charset val="238"/>
    </font>
    <font>
      <sz val="18"/>
      <color rgb="FF000000"/>
      <name val="Calibri"/>
      <family val="2"/>
      <charset val="238"/>
    </font>
    <font>
      <b/>
      <sz val="8"/>
      <color rgb="FFFFFFFF"/>
      <name val="Calibri"/>
      <family val="2"/>
      <charset val="238"/>
    </font>
    <font>
      <b/>
      <sz val="8"/>
      <color rgb="FF000000"/>
      <name val="Calibri"/>
      <family val="2"/>
      <charset val="238"/>
    </font>
    <font>
      <sz val="10"/>
      <color rgb="FF000000"/>
      <name val="Calibri Light"/>
      <family val="2"/>
      <charset val="238"/>
    </font>
    <font>
      <u/>
      <sz val="11"/>
      <color rgb="FF0563C1"/>
      <name val="Calibri"/>
      <family val="2"/>
      <charset val="238"/>
    </font>
    <font>
      <u/>
      <sz val="8"/>
      <color rgb="FF0563C1"/>
      <name val="Calibri Light"/>
      <family val="2"/>
      <charset val="238"/>
    </font>
    <font>
      <sz val="10"/>
      <color rgb="FF37383A"/>
      <name val="Calibri Light"/>
      <family val="2"/>
      <charset val="238"/>
    </font>
    <font>
      <u/>
      <sz val="10"/>
      <color rgb="FF0563C1"/>
      <name val="Calibri Light"/>
      <family val="2"/>
      <charset val="238"/>
    </font>
    <font>
      <sz val="8"/>
      <color rgb="FF000000"/>
      <name val="Calibri Light"/>
      <family val="2"/>
      <charset val="238"/>
    </font>
    <font>
      <u/>
      <sz val="8"/>
      <color rgb="FF0563C1"/>
      <name val="Calibri"/>
      <family val="2"/>
      <charset val="238"/>
    </font>
    <font>
      <sz val="14"/>
      <color rgb="FF000000"/>
      <name val="Times New Roman"/>
      <family val="1"/>
      <charset val="238"/>
    </font>
    <font>
      <sz val="9"/>
      <color rgb="FF000000"/>
      <name val="Arial"/>
      <family val="2"/>
      <charset val="238"/>
    </font>
    <font>
      <u/>
      <sz val="10"/>
      <color rgb="FF0563C1"/>
      <name val="Calibri"/>
      <family val="2"/>
      <charset val="238"/>
    </font>
    <font>
      <sz val="10"/>
      <color rgb="FF030303"/>
      <name val="Calibri Light"/>
      <family val="2"/>
      <charset val="238"/>
    </font>
    <font>
      <sz val="9"/>
      <color theme="1"/>
      <name val="Arial"/>
      <family val="2"/>
      <charset val="238"/>
    </font>
    <font>
      <sz val="9"/>
      <color rgb="FF333333"/>
      <name val="Arial"/>
      <family val="2"/>
      <charset val="238"/>
    </font>
    <font>
      <sz val="10"/>
      <color rgb="FF000000"/>
      <name val="Arial"/>
      <family val="2"/>
      <charset val="238"/>
    </font>
    <font>
      <b/>
      <sz val="12"/>
      <color rgb="FF000000"/>
      <name val="Arial"/>
      <family val="2"/>
      <charset val="238"/>
    </font>
    <font>
      <sz val="12"/>
      <color rgb="FF000000"/>
      <name val="Arial"/>
      <family val="2"/>
      <charset val="238"/>
    </font>
    <font>
      <b/>
      <sz val="11"/>
      <color theme="0"/>
      <name val="Arial"/>
      <family val="2"/>
      <charset val="238"/>
    </font>
    <font>
      <sz val="11"/>
      <color rgb="FF000000"/>
      <name val="Calibri"/>
      <family val="2"/>
      <charset val="238"/>
    </font>
    <font>
      <b/>
      <sz val="11"/>
      <color rgb="FF000000"/>
      <name val="Times New Roman"/>
      <family val="1"/>
      <charset val="238"/>
    </font>
    <font>
      <sz val="11"/>
      <color rgb="FF000000"/>
      <name val="Times New Roman"/>
      <family val="1"/>
      <charset val="238"/>
    </font>
    <font>
      <sz val="11"/>
      <color theme="1"/>
      <name val="Arial Narrow"/>
      <family val="2"/>
      <charset val="238"/>
    </font>
    <font>
      <sz val="11"/>
      <color theme="1"/>
      <name val="Arial"/>
      <family val="2"/>
      <charset val="238"/>
    </font>
    <font>
      <b/>
      <sz val="9"/>
      <name val="Arial"/>
      <family val="2"/>
      <charset val="238"/>
    </font>
    <font>
      <sz val="10"/>
      <color theme="1"/>
      <name val="Arial"/>
      <family val="2"/>
      <charset val="238"/>
    </font>
    <font>
      <b/>
      <sz val="12"/>
      <color indexed="8"/>
      <name val="Calibri"/>
      <family val="2"/>
      <charset val="238"/>
      <scheme val="minor"/>
    </font>
    <font>
      <sz val="12"/>
      <color indexed="8"/>
      <name val="Calibri"/>
      <family val="2"/>
      <charset val="238"/>
      <scheme val="minor"/>
    </font>
    <font>
      <b/>
      <sz val="11"/>
      <color indexed="8"/>
      <name val="Calibri"/>
      <family val="2"/>
      <charset val="238"/>
      <scheme val="minor"/>
    </font>
    <font>
      <sz val="10"/>
      <name val="Times New Roman"/>
      <family val="1"/>
      <charset val="238"/>
    </font>
    <font>
      <i/>
      <sz val="10"/>
      <color theme="1"/>
      <name val="Calibri"/>
      <family val="2"/>
      <charset val="238"/>
      <scheme val="minor"/>
    </font>
    <font>
      <b/>
      <sz val="16"/>
      <name val="Times New Roman"/>
      <family val="1"/>
      <charset val="238"/>
    </font>
    <font>
      <b/>
      <sz val="10"/>
      <name val="Times New Roman"/>
      <family val="1"/>
      <charset val="238"/>
    </font>
    <font>
      <sz val="8"/>
      <color theme="1"/>
      <name val="Calibri"/>
      <family val="2"/>
      <charset val="238"/>
      <scheme val="minor"/>
    </font>
    <font>
      <b/>
      <sz val="9"/>
      <name val="Times New Roman"/>
      <family val="1"/>
      <charset val="238"/>
    </font>
    <font>
      <b/>
      <sz val="8"/>
      <name val="Times New Roman"/>
      <family val="1"/>
      <charset val="238"/>
    </font>
    <font>
      <sz val="8"/>
      <name val="Times New Roman"/>
      <family val="1"/>
      <charset val="238"/>
    </font>
    <font>
      <sz val="8"/>
      <name val="Calibri"/>
      <family val="2"/>
      <charset val="238"/>
      <scheme val="minor"/>
    </font>
    <font>
      <b/>
      <i/>
      <sz val="7"/>
      <name val="Times New Roman"/>
      <family val="1"/>
      <charset val="238"/>
    </font>
    <font>
      <b/>
      <i/>
      <sz val="8"/>
      <name val="Times New Roman"/>
      <family val="1"/>
      <charset val="238"/>
    </font>
    <font>
      <sz val="7"/>
      <color theme="1"/>
      <name val="Times New Roman"/>
      <family val="1"/>
      <charset val="238"/>
    </font>
    <font>
      <b/>
      <sz val="14"/>
      <color theme="1"/>
      <name val="Arial"/>
      <family val="2"/>
      <charset val="238"/>
    </font>
    <font>
      <b/>
      <sz val="12"/>
      <color theme="1"/>
      <name val="Arial"/>
      <family val="2"/>
      <charset val="238"/>
    </font>
    <font>
      <sz val="12"/>
      <color theme="1"/>
      <name val="Arial"/>
      <family val="2"/>
      <charset val="238"/>
    </font>
    <font>
      <b/>
      <sz val="10"/>
      <color theme="1"/>
      <name val="Arial"/>
      <family val="2"/>
      <charset val="238"/>
    </font>
    <font>
      <b/>
      <sz val="11"/>
      <color theme="1"/>
      <name val="Arial"/>
      <family val="2"/>
      <charset val="238"/>
    </font>
    <font>
      <b/>
      <i/>
      <sz val="10"/>
      <name val="Arial"/>
      <family val="2"/>
      <charset val="238"/>
    </font>
    <font>
      <i/>
      <sz val="10"/>
      <color theme="1"/>
      <name val="Arial"/>
      <family val="2"/>
      <charset val="238"/>
    </font>
    <font>
      <b/>
      <sz val="11"/>
      <name val="Arial"/>
      <family val="2"/>
      <charset val="238"/>
    </font>
    <font>
      <b/>
      <sz val="10"/>
      <color rgb="FFFF0000"/>
      <name val="Arial"/>
      <family val="2"/>
      <charset val="238"/>
    </font>
    <font>
      <sz val="10"/>
      <color rgb="FFFF0000"/>
      <name val="Arial"/>
      <family val="2"/>
      <charset val="238"/>
    </font>
    <font>
      <sz val="9"/>
      <color rgb="FFFF0000"/>
      <name val="Arial"/>
      <family val="2"/>
      <charset val="238"/>
    </font>
    <font>
      <i/>
      <sz val="9"/>
      <color indexed="81"/>
      <name val="Tahoma"/>
      <family val="2"/>
      <charset val="238"/>
    </font>
    <font>
      <u/>
      <sz val="9"/>
      <color indexed="81"/>
      <name val="Tahoma"/>
      <family val="2"/>
      <charset val="238"/>
    </font>
    <font>
      <sz val="11"/>
      <color theme="1"/>
      <name val="Times New Roman"/>
      <family val="1"/>
      <charset val="238"/>
    </font>
    <font>
      <b/>
      <sz val="11"/>
      <color theme="1"/>
      <name val="Times New Roman"/>
      <family val="1"/>
      <charset val="238"/>
    </font>
    <font>
      <b/>
      <sz val="9"/>
      <color rgb="FFFF0000"/>
      <name val="Arial"/>
      <family val="2"/>
      <charset val="238"/>
    </font>
    <font>
      <b/>
      <sz val="24"/>
      <color theme="1"/>
      <name val="Times New Roman"/>
      <family val="1"/>
      <charset val="238"/>
    </font>
    <font>
      <sz val="12"/>
      <color theme="1"/>
      <name val="Times New Roman"/>
      <family val="1"/>
      <charset val="238"/>
    </font>
    <font>
      <b/>
      <sz val="16"/>
      <color theme="1"/>
      <name val="Times New Roman"/>
      <family val="1"/>
      <charset val="238"/>
    </font>
    <font>
      <b/>
      <sz val="12"/>
      <color theme="1"/>
      <name val="Times New Roman"/>
      <family val="1"/>
      <charset val="238"/>
    </font>
    <font>
      <sz val="12"/>
      <name val="Times New Roman"/>
      <family val="1"/>
      <charset val="238"/>
    </font>
    <font>
      <vertAlign val="superscript"/>
      <sz val="12"/>
      <name val="Times New Roman"/>
      <family val="1"/>
      <charset val="238"/>
    </font>
    <font>
      <sz val="11"/>
      <name val="Times New Roman"/>
      <family val="1"/>
      <charset val="238"/>
    </font>
    <font>
      <b/>
      <sz val="11"/>
      <name val="Times New Roman"/>
      <family val="1"/>
      <charset val="238"/>
    </font>
    <font>
      <vertAlign val="superscript"/>
      <sz val="11"/>
      <color theme="1"/>
      <name val="Times New Roman"/>
      <family val="1"/>
      <charset val="238"/>
    </font>
    <font>
      <vertAlign val="superscript"/>
      <sz val="11"/>
      <name val="Times New Roman"/>
      <family val="1"/>
      <charset val="238"/>
    </font>
    <font>
      <sz val="11"/>
      <name val="Calibri"/>
      <family val="2"/>
      <scheme val="minor"/>
    </font>
    <font>
      <sz val="11"/>
      <color rgb="FFFF0000"/>
      <name val="Times New Roman"/>
      <family val="1"/>
      <charset val="238"/>
    </font>
    <font>
      <b/>
      <sz val="10"/>
      <color rgb="FFFFFFFF"/>
      <name val="Calibri"/>
      <family val="2"/>
      <scheme val="minor"/>
    </font>
    <font>
      <sz val="10"/>
      <color rgb="FF000000"/>
      <name val="Calibri"/>
      <family val="2"/>
      <scheme val="minor"/>
    </font>
    <font>
      <sz val="8"/>
      <color theme="1"/>
      <name val="Calibri"/>
      <family val="2"/>
      <scheme val="minor"/>
    </font>
    <font>
      <sz val="9"/>
      <color theme="1"/>
      <name val="Calibri"/>
      <family val="2"/>
      <scheme val="minor"/>
    </font>
    <font>
      <b/>
      <sz val="15"/>
      <color theme="3"/>
      <name val="Calibri"/>
      <family val="2"/>
      <charset val="238"/>
      <scheme val="minor"/>
    </font>
    <font>
      <b/>
      <sz val="10"/>
      <color theme="3"/>
      <name val="Calibri"/>
      <family val="2"/>
      <charset val="238"/>
      <scheme val="minor"/>
    </font>
    <font>
      <sz val="10"/>
      <color theme="1"/>
      <name val="Calibri"/>
      <family val="2"/>
      <charset val="238"/>
      <scheme val="minor"/>
    </font>
    <font>
      <b/>
      <sz val="10"/>
      <name val="Calibri"/>
      <family val="2"/>
      <charset val="238"/>
      <scheme val="minor"/>
    </font>
    <font>
      <b/>
      <sz val="10"/>
      <color indexed="9"/>
      <name val="Calibri"/>
      <family val="2"/>
      <charset val="238"/>
      <scheme val="minor"/>
    </font>
    <font>
      <b/>
      <sz val="9"/>
      <color indexed="9"/>
      <name val="Calibri"/>
      <family val="2"/>
      <charset val="238"/>
      <scheme val="minor"/>
    </font>
    <font>
      <sz val="11"/>
      <color indexed="9"/>
      <name val="Calibri"/>
      <family val="2"/>
      <charset val="238"/>
      <scheme val="minor"/>
    </font>
    <font>
      <sz val="10"/>
      <color indexed="9"/>
      <name val="Arial"/>
      <family val="2"/>
    </font>
    <font>
      <sz val="11"/>
      <color indexed="9"/>
      <name val="Arial"/>
      <family val="2"/>
      <charset val="238"/>
    </font>
    <font>
      <sz val="10"/>
      <name val="Arial"/>
      <family val="2"/>
    </font>
    <font>
      <b/>
      <sz val="9"/>
      <name val="Calibri"/>
      <family val="2"/>
      <charset val="238"/>
      <scheme val="minor"/>
    </font>
    <font>
      <sz val="8"/>
      <name val="Arial"/>
      <family val="2"/>
      <charset val="238"/>
    </font>
    <font>
      <sz val="10"/>
      <color indexed="9"/>
      <name val="Arial"/>
      <family val="2"/>
      <charset val="238"/>
    </font>
    <font>
      <i/>
      <sz val="11"/>
      <color theme="1"/>
      <name val="Calibri"/>
      <family val="2"/>
      <scheme val="minor"/>
    </font>
    <font>
      <b/>
      <sz val="15"/>
      <color theme="3"/>
      <name val="Calibri"/>
      <family val="2"/>
      <scheme val="minor"/>
    </font>
    <font>
      <sz val="10"/>
      <color theme="1"/>
      <name val="Calibri"/>
      <family val="2"/>
      <scheme val="minor"/>
    </font>
    <font>
      <b/>
      <sz val="10"/>
      <color indexed="9"/>
      <name val="Calibri"/>
      <family val="2"/>
      <scheme val="minor"/>
    </font>
    <font>
      <b/>
      <sz val="10"/>
      <name val="Calibri"/>
      <family val="2"/>
      <scheme val="minor"/>
    </font>
    <font>
      <b/>
      <i/>
      <sz val="10"/>
      <color indexed="9"/>
      <name val="Calibri"/>
      <family val="2"/>
      <scheme val="minor"/>
    </font>
    <font>
      <b/>
      <i/>
      <sz val="10"/>
      <color indexed="9"/>
      <name val="Arial"/>
      <family val="2"/>
    </font>
    <font>
      <b/>
      <sz val="10"/>
      <name val="Arial"/>
      <family val="2"/>
    </font>
    <font>
      <i/>
      <sz val="10"/>
      <name val="Calibri"/>
      <family val="2"/>
      <scheme val="minor"/>
    </font>
    <font>
      <i/>
      <sz val="10"/>
      <name val="Arial"/>
      <family val="2"/>
    </font>
    <font>
      <sz val="11"/>
      <color theme="0"/>
      <name val="Calibri"/>
      <family val="2"/>
      <charset val="238"/>
      <scheme val="minor"/>
    </font>
    <font>
      <b/>
      <i/>
      <sz val="10"/>
      <color theme="0"/>
      <name val="Arial"/>
      <family val="2"/>
    </font>
    <font>
      <b/>
      <i/>
      <sz val="10"/>
      <name val="Arial"/>
      <family val="2"/>
    </font>
    <font>
      <sz val="10"/>
      <name val="Calibri"/>
      <family val="2"/>
      <scheme val="minor"/>
    </font>
    <font>
      <i/>
      <sz val="11"/>
      <color theme="1"/>
      <name val="Calibri"/>
      <family val="2"/>
      <charset val="238"/>
      <scheme val="minor"/>
    </font>
    <font>
      <b/>
      <sz val="9"/>
      <color indexed="81"/>
      <name val="Segoe UI"/>
      <family val="2"/>
      <charset val="238"/>
    </font>
    <font>
      <sz val="9"/>
      <color indexed="81"/>
      <name val="Segoe UI"/>
      <family val="2"/>
      <charset val="238"/>
    </font>
    <font>
      <b/>
      <sz val="8"/>
      <color theme="3"/>
      <name val="Calibri"/>
      <family val="2"/>
      <scheme val="minor"/>
    </font>
    <font>
      <b/>
      <sz val="11"/>
      <color theme="0"/>
      <name val="Calibri"/>
      <family val="2"/>
      <scheme val="minor"/>
    </font>
    <font>
      <b/>
      <sz val="11"/>
      <name val="Calibri"/>
      <family val="2"/>
      <scheme val="minor"/>
    </font>
    <font>
      <b/>
      <sz val="11"/>
      <color indexed="9"/>
      <name val="Calibri"/>
      <family val="2"/>
      <scheme val="minor"/>
    </font>
    <font>
      <b/>
      <sz val="10"/>
      <color theme="0"/>
      <name val="Arial"/>
      <family val="2"/>
    </font>
    <font>
      <b/>
      <sz val="16"/>
      <color rgb="FFC00000"/>
      <name val="Times New Roman"/>
      <family val="1"/>
      <charset val="238"/>
    </font>
    <font>
      <b/>
      <sz val="14"/>
      <color theme="1"/>
      <name val="Calibri"/>
      <family val="2"/>
      <charset val="238"/>
      <scheme val="minor"/>
    </font>
    <font>
      <b/>
      <sz val="14"/>
      <color indexed="8"/>
      <name val="Calibri"/>
      <family val="2"/>
      <charset val="238"/>
    </font>
    <font>
      <sz val="12"/>
      <color rgb="FFC00000"/>
      <name val="Times New Roman"/>
      <family val="1"/>
      <charset val="238"/>
    </font>
    <font>
      <b/>
      <sz val="12"/>
      <color rgb="FFC00000"/>
      <name val="Times New Roman"/>
      <family val="1"/>
      <charset val="238"/>
    </font>
    <font>
      <b/>
      <sz val="12"/>
      <color indexed="8"/>
      <name val="Times New Roman"/>
      <family val="1"/>
      <charset val="238"/>
    </font>
    <font>
      <b/>
      <sz val="12"/>
      <color theme="3" tint="0.39997558519241921"/>
      <name val="Times New Roman"/>
      <family val="1"/>
      <charset val="238"/>
    </font>
    <font>
      <b/>
      <sz val="12"/>
      <color indexed="30"/>
      <name val="Times New Roman"/>
      <family val="1"/>
      <charset val="238"/>
    </font>
    <font>
      <b/>
      <sz val="12"/>
      <color rgb="FFFF0000"/>
      <name val="Times New Roman"/>
      <family val="1"/>
      <charset val="238"/>
    </font>
    <font>
      <sz val="12"/>
      <color rgb="FFFF0000"/>
      <name val="Times New Roman"/>
      <family val="1"/>
      <charset val="238"/>
    </font>
    <font>
      <sz val="11"/>
      <color theme="1"/>
      <name val="Calibri"/>
      <family val="2"/>
      <charset val="238"/>
      <scheme val="minor"/>
    </font>
    <font>
      <b/>
      <sz val="14"/>
      <color rgb="FF0070C0"/>
      <name val="Calibri"/>
      <family val="2"/>
      <charset val="238"/>
      <scheme val="minor"/>
    </font>
    <font>
      <b/>
      <sz val="12"/>
      <color theme="0"/>
      <name val="Calibri"/>
      <family val="2"/>
      <charset val="238"/>
      <scheme val="minor"/>
    </font>
  </fonts>
  <fills count="50">
    <fill>
      <patternFill patternType="none"/>
    </fill>
    <fill>
      <patternFill patternType="gray125"/>
    </fill>
    <fill>
      <patternFill patternType="solid">
        <fgColor rgb="FF92D050"/>
        <bgColor indexed="64"/>
      </patternFill>
    </fill>
    <fill>
      <patternFill patternType="solid">
        <fgColor indexed="9"/>
        <bgColor indexed="64"/>
      </patternFill>
    </fill>
    <fill>
      <patternFill patternType="solid">
        <fgColor theme="1"/>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indexed="21"/>
        <bgColor indexed="64"/>
      </patternFill>
    </fill>
    <fill>
      <patternFill patternType="solid">
        <fgColor indexed="18"/>
        <bgColor indexed="64"/>
      </patternFill>
    </fill>
    <fill>
      <patternFill patternType="solid">
        <fgColor indexed="10"/>
        <bgColor indexed="64"/>
      </patternFill>
    </fill>
    <fill>
      <patternFill patternType="solid">
        <fgColor indexed="8"/>
        <bgColor indexed="64"/>
      </patternFill>
    </fill>
    <fill>
      <patternFill patternType="solid">
        <fgColor indexed="43"/>
        <bgColor indexed="64"/>
      </patternFill>
    </fill>
    <fill>
      <patternFill patternType="solid">
        <fgColor indexed="45"/>
        <bgColor indexed="64"/>
      </patternFill>
    </fill>
    <fill>
      <patternFill patternType="solid">
        <fgColor indexed="53"/>
        <bgColor indexed="64"/>
      </patternFill>
    </fill>
    <fill>
      <patternFill patternType="solid">
        <fgColor indexed="61"/>
        <bgColor indexed="64"/>
      </patternFill>
    </fill>
    <fill>
      <patternFill patternType="solid">
        <fgColor indexed="13"/>
        <bgColor indexed="64"/>
      </patternFill>
    </fill>
    <fill>
      <patternFill patternType="solid">
        <fgColor indexed="23"/>
        <bgColor indexed="64"/>
      </patternFill>
    </fill>
    <fill>
      <patternFill patternType="solid">
        <fgColor indexed="11"/>
        <bgColor indexed="64"/>
      </patternFill>
    </fill>
    <fill>
      <patternFill patternType="solid">
        <fgColor indexed="55"/>
        <bgColor indexed="64"/>
      </patternFill>
    </fill>
    <fill>
      <patternFill patternType="solid">
        <fgColor indexed="12"/>
        <bgColor indexed="64"/>
      </patternFill>
    </fill>
    <fill>
      <patternFill patternType="solid">
        <fgColor indexed="20"/>
        <bgColor indexed="64"/>
      </patternFill>
    </fill>
    <fill>
      <patternFill patternType="solid">
        <fgColor theme="4"/>
      </patternFill>
    </fill>
    <fill>
      <patternFill patternType="solid">
        <fgColor rgb="FFFFFFFF"/>
        <bgColor rgb="FF000000"/>
      </patternFill>
    </fill>
    <fill>
      <patternFill patternType="solid">
        <fgColor rgb="FF70AD47"/>
        <bgColor rgb="FF70AD47"/>
      </patternFill>
    </fill>
    <fill>
      <patternFill patternType="solid">
        <fgColor rgb="FFDBDBDB"/>
        <bgColor rgb="FFDBDBDB"/>
      </patternFill>
    </fill>
    <fill>
      <patternFill patternType="solid">
        <fgColor rgb="FFFFFFFF"/>
        <bgColor rgb="FFFFFFFF"/>
      </patternFill>
    </fill>
    <fill>
      <patternFill patternType="solid">
        <fgColor theme="2"/>
        <bgColor rgb="FFFFFFFF"/>
      </patternFill>
    </fill>
    <fill>
      <patternFill patternType="solid">
        <fgColor rgb="FFC0C0C0"/>
        <bgColor rgb="FF000000"/>
      </patternFill>
    </fill>
    <fill>
      <patternFill patternType="solid">
        <fgColor rgb="FFE16E27"/>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C0C0C0"/>
        <bgColor indexed="64"/>
      </patternFill>
    </fill>
    <fill>
      <patternFill patternType="solid">
        <fgColor rgb="FFDDDDDD"/>
        <bgColor indexed="64"/>
      </patternFill>
    </fill>
    <fill>
      <patternFill patternType="solid">
        <fgColor rgb="FFFFFFCC"/>
        <bgColor indexed="64"/>
      </patternFill>
    </fill>
    <fill>
      <patternFill patternType="solid">
        <fgColor theme="0" tint="-0.34998626667073579"/>
        <bgColor indexed="64"/>
      </patternFill>
    </fill>
    <fill>
      <patternFill patternType="solid">
        <fgColor rgb="FF99FFCC"/>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rgb="FF244062"/>
        <bgColor rgb="FF244062"/>
      </patternFill>
    </fill>
    <fill>
      <patternFill patternType="solid">
        <fgColor theme="4"/>
        <bgColor indexed="64"/>
      </patternFill>
    </fill>
    <fill>
      <patternFill patternType="solid">
        <fgColor theme="0" tint="-0.499984740745262"/>
        <bgColor indexed="64"/>
      </patternFill>
    </fill>
    <fill>
      <patternFill patternType="solid">
        <fgColor indexed="31"/>
        <bgColor indexed="64"/>
      </patternFill>
    </fill>
    <fill>
      <patternFill patternType="solid">
        <fgColor rgb="FFE2E2E2"/>
        <bgColor indexed="64"/>
      </patternFill>
    </fill>
    <fill>
      <patternFill patternType="solid">
        <fgColor theme="4" tint="0.79998168889431442"/>
        <bgColor indexed="64"/>
      </patternFill>
    </fill>
    <fill>
      <patternFill patternType="solid">
        <fgColor theme="5" tint="0.79998168889431442"/>
        <bgColor indexed="64"/>
      </patternFill>
    </fill>
  </fills>
  <borders count="183">
    <border>
      <left/>
      <right/>
      <top/>
      <bottom/>
      <diagonal/>
    </border>
    <border>
      <left style="medium">
        <color indexed="64"/>
      </left>
      <right/>
      <top/>
      <bottom/>
      <diagonal/>
    </border>
    <border>
      <left/>
      <right/>
      <top/>
      <bottom style="thin">
        <color indexed="64"/>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ck">
        <color auto="1"/>
      </left>
      <right style="thick">
        <color auto="1"/>
      </right>
      <top/>
      <bottom style="thick">
        <color auto="1"/>
      </bottom>
      <diagonal/>
    </border>
    <border>
      <left/>
      <right/>
      <top/>
      <bottom style="medium">
        <color indexed="64"/>
      </bottom>
      <diagonal/>
    </border>
    <border>
      <left style="medium">
        <color theme="7"/>
      </left>
      <right/>
      <top style="medium">
        <color theme="7"/>
      </top>
      <bottom style="medium">
        <color theme="7"/>
      </bottom>
      <diagonal/>
    </border>
    <border>
      <left/>
      <right/>
      <top style="medium">
        <color theme="7"/>
      </top>
      <bottom style="medium">
        <color theme="7"/>
      </bottom>
      <diagonal/>
    </border>
    <border>
      <left/>
      <right style="medium">
        <color theme="7"/>
      </right>
      <top style="medium">
        <color theme="7"/>
      </top>
      <bottom style="medium">
        <color theme="7"/>
      </bottom>
      <diagonal/>
    </border>
    <border>
      <left style="thick">
        <color rgb="FFFF0000"/>
      </left>
      <right/>
      <top style="thick">
        <color rgb="FFFF0000"/>
      </top>
      <bottom/>
      <diagonal/>
    </border>
    <border>
      <left/>
      <right/>
      <top style="thick">
        <color rgb="FFFF0000"/>
      </top>
      <bottom/>
      <diagonal/>
    </border>
    <border>
      <left/>
      <right style="thick">
        <color rgb="FFFF0000"/>
      </right>
      <top style="thick">
        <color rgb="FFFF0000"/>
      </top>
      <bottom/>
      <diagonal/>
    </border>
    <border>
      <left style="thick">
        <color rgb="FF002060"/>
      </left>
      <right/>
      <top style="thick">
        <color rgb="FF002060"/>
      </top>
      <bottom/>
      <diagonal/>
    </border>
    <border>
      <left/>
      <right/>
      <top style="thick">
        <color rgb="FF002060"/>
      </top>
      <bottom/>
      <diagonal/>
    </border>
    <border>
      <left/>
      <right style="thick">
        <color rgb="FF002060"/>
      </right>
      <top style="thick">
        <color rgb="FF002060"/>
      </top>
      <bottom/>
      <diagonal/>
    </border>
    <border>
      <left style="thick">
        <color rgb="FFFF0000"/>
      </left>
      <right/>
      <top/>
      <bottom/>
      <diagonal/>
    </border>
    <border>
      <left/>
      <right style="thick">
        <color rgb="FFFF0000"/>
      </right>
      <top/>
      <bottom/>
      <diagonal/>
    </border>
    <border>
      <left style="thick">
        <color rgb="FF002060"/>
      </left>
      <right/>
      <top/>
      <bottom/>
      <diagonal/>
    </border>
    <border>
      <left/>
      <right style="thick">
        <color rgb="FF002060"/>
      </right>
      <top/>
      <bottom/>
      <diagonal/>
    </border>
    <border>
      <left style="thick">
        <color rgb="FF002060"/>
      </left>
      <right/>
      <top/>
      <bottom style="thick">
        <color rgb="FF002060"/>
      </bottom>
      <diagonal/>
    </border>
    <border>
      <left/>
      <right/>
      <top/>
      <bottom style="thick">
        <color rgb="FF002060"/>
      </bottom>
      <diagonal/>
    </border>
    <border>
      <left/>
      <right style="thick">
        <color rgb="FF002060"/>
      </right>
      <top/>
      <bottom style="thick">
        <color rgb="FF002060"/>
      </bottom>
      <diagonal/>
    </border>
    <border>
      <left style="thick">
        <color rgb="FFFF0000"/>
      </left>
      <right/>
      <top/>
      <bottom style="thick">
        <color rgb="FFFF0000"/>
      </bottom>
      <diagonal/>
    </border>
    <border>
      <left/>
      <right/>
      <top/>
      <bottom style="thick">
        <color rgb="FFFF0000"/>
      </bottom>
      <diagonal/>
    </border>
    <border>
      <left/>
      <right style="thick">
        <color rgb="FFFF0000"/>
      </right>
      <top/>
      <bottom style="thick">
        <color rgb="FFFF0000"/>
      </bottom>
      <diagonal/>
    </border>
    <border>
      <left/>
      <right/>
      <top style="thin">
        <color theme="0"/>
      </top>
      <bottom/>
      <diagonal/>
    </border>
    <border>
      <left style="thin">
        <color theme="0"/>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right/>
      <top/>
      <bottom style="thick">
        <color theme="4"/>
      </bottom>
      <diagonal/>
    </border>
    <border>
      <left style="thin">
        <color auto="1"/>
      </left>
      <right style="thin">
        <color auto="1"/>
      </right>
      <top/>
      <bottom style="thin">
        <color auto="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auto="1"/>
      </left>
      <right/>
      <top/>
      <bottom style="thin">
        <color auto="1"/>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style="medium">
        <color indexed="64"/>
      </top>
      <bottom/>
      <diagonal/>
    </border>
    <border>
      <left style="thin">
        <color indexed="64"/>
      </left>
      <right/>
      <top/>
      <bottom style="medium">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style="medium">
        <color indexed="64"/>
      </top>
      <bottom/>
      <diagonal/>
    </border>
    <border>
      <left/>
      <right style="thin">
        <color indexed="64"/>
      </right>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medium">
        <color indexed="64"/>
      </left>
      <right style="thin">
        <color rgb="FF000000"/>
      </right>
      <top style="medium">
        <color indexed="64"/>
      </top>
      <bottom style="medium">
        <color indexed="64"/>
      </bottom>
      <diagonal/>
    </border>
    <border>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thin">
        <color rgb="FF000000"/>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right/>
      <top style="medium">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top/>
      <bottom style="double">
        <color indexed="64"/>
      </bottom>
      <diagonal/>
    </border>
    <border>
      <left/>
      <right/>
      <top/>
      <bottom style="double">
        <color indexed="64"/>
      </bottom>
      <diagonal/>
    </border>
    <border>
      <left/>
      <right style="medium">
        <color indexed="64"/>
      </right>
      <top/>
      <bottom style="double">
        <color indexed="64"/>
      </bottom>
      <diagonal/>
    </border>
    <border>
      <left style="medium">
        <color indexed="64"/>
      </left>
      <right style="medium">
        <color indexed="64"/>
      </right>
      <top/>
      <bottom style="double">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medium">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double">
        <color indexed="64"/>
      </bottom>
      <diagonal/>
    </border>
    <border>
      <left/>
      <right/>
      <top style="thin">
        <color indexed="64"/>
      </top>
      <bottom style="double">
        <color indexed="64"/>
      </bottom>
      <diagonal/>
    </border>
    <border>
      <left style="medium">
        <color indexed="64"/>
      </left>
      <right style="medium">
        <color indexed="64"/>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style="medium">
        <color indexed="64"/>
      </right>
      <top style="medium">
        <color indexed="64"/>
      </top>
      <bottom style="double">
        <color indexed="64"/>
      </bottom>
      <diagonal/>
    </border>
    <border>
      <left/>
      <right style="medium">
        <color indexed="64"/>
      </right>
      <top style="thin">
        <color indexed="64"/>
      </top>
      <bottom style="double">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style="thick">
        <color indexed="64"/>
      </right>
      <top style="thick">
        <color indexed="64"/>
      </top>
      <bottom style="thick">
        <color indexed="64"/>
      </bottom>
      <diagonal/>
    </border>
    <border>
      <left style="thin">
        <color indexed="64"/>
      </left>
      <right style="thick">
        <color indexed="64"/>
      </right>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ck">
        <color indexed="64"/>
      </right>
      <top/>
      <bottom/>
      <diagonal/>
    </border>
    <border>
      <left style="thin">
        <color indexed="64"/>
      </left>
      <right style="thick">
        <color indexed="64"/>
      </right>
      <top style="thin">
        <color indexed="64"/>
      </top>
      <bottom style="thick">
        <color indexed="64"/>
      </bottom>
      <diagonal/>
    </border>
    <border>
      <left style="thick">
        <color indexed="64"/>
      </left>
      <right style="thick">
        <color indexed="64"/>
      </right>
      <top style="thin">
        <color indexed="64"/>
      </top>
      <bottom style="thick">
        <color indexed="64"/>
      </bottom>
      <diagonal/>
    </border>
    <border>
      <left/>
      <right/>
      <top style="thick">
        <color theme="4"/>
      </top>
      <bottom style="medium">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style="medium">
        <color theme="4" tint="-0.499984740745262"/>
      </bottom>
      <diagonal/>
    </border>
    <border>
      <left/>
      <right/>
      <top style="medium">
        <color indexed="64"/>
      </top>
      <bottom style="medium">
        <color theme="4" tint="-0.499984740745262"/>
      </bottom>
      <diagonal/>
    </border>
    <border>
      <left style="medium">
        <color theme="4" tint="-0.499984740745262"/>
      </left>
      <right/>
      <top style="medium">
        <color indexed="64"/>
      </top>
      <bottom style="medium">
        <color theme="4" tint="-0.499984740745262"/>
      </bottom>
      <diagonal/>
    </border>
    <border>
      <left style="medium">
        <color theme="4" tint="-0.499984740745262"/>
      </left>
      <right style="medium">
        <color indexed="64"/>
      </right>
      <top style="medium">
        <color indexed="64"/>
      </top>
      <bottom style="medium">
        <color theme="4" tint="-0.499984740745262"/>
      </bottom>
      <diagonal/>
    </border>
    <border>
      <left style="medium">
        <color indexed="64"/>
      </left>
      <right/>
      <top style="medium">
        <color theme="4" tint="-0.499984740745262"/>
      </top>
      <bottom style="medium">
        <color indexed="64"/>
      </bottom>
      <diagonal/>
    </border>
    <border>
      <left/>
      <right/>
      <top style="medium">
        <color theme="4" tint="-0.499984740745262"/>
      </top>
      <bottom style="medium">
        <color indexed="64"/>
      </bottom>
      <diagonal/>
    </border>
    <border>
      <left/>
      <right style="medium">
        <color indexed="64"/>
      </right>
      <top style="medium">
        <color theme="4" tint="-0.499984740745262"/>
      </top>
      <bottom style="medium">
        <color indexed="64"/>
      </bottom>
      <diagonal/>
    </border>
    <border>
      <left style="medium">
        <color indexed="64"/>
      </left>
      <right/>
      <top style="medium">
        <color indexed="64"/>
      </top>
      <bottom style="thin">
        <color indexed="56"/>
      </bottom>
      <diagonal/>
    </border>
    <border>
      <left style="medium">
        <color indexed="64"/>
      </left>
      <right/>
      <top style="thin">
        <color indexed="56"/>
      </top>
      <bottom style="thin">
        <color indexed="56"/>
      </bottom>
      <diagonal/>
    </border>
    <border>
      <left style="thin">
        <color indexed="64"/>
      </left>
      <right style="medium">
        <color indexed="64"/>
      </right>
      <top style="thin">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s>
  <cellStyleXfs count="19">
    <xf numFmtId="0" fontId="0" fillId="0" borderId="0"/>
    <xf numFmtId="0" fontId="2" fillId="0" borderId="0"/>
    <xf numFmtId="0" fontId="2" fillId="0" borderId="0"/>
    <xf numFmtId="0" fontId="2" fillId="0" borderId="0"/>
    <xf numFmtId="0" fontId="13" fillId="0" borderId="0"/>
    <xf numFmtId="0" fontId="24" fillId="0" borderId="0" applyNumberFormat="0" applyFill="0" applyBorder="0" applyAlignment="0" applyProtection="0"/>
    <xf numFmtId="0" fontId="2" fillId="0" borderId="0"/>
    <xf numFmtId="0" fontId="35" fillId="0" borderId="0"/>
    <xf numFmtId="0" fontId="50" fillId="0" borderId="0" applyNumberFormat="0" applyFill="0" applyBorder="0" applyAlignment="0" applyProtection="0">
      <alignment vertical="top"/>
      <protection locked="0"/>
    </xf>
    <xf numFmtId="0" fontId="13" fillId="0" borderId="0"/>
    <xf numFmtId="0" fontId="91" fillId="0" borderId="0"/>
    <xf numFmtId="0" fontId="95" fillId="0" borderId="0"/>
    <xf numFmtId="0" fontId="98" fillId="0" borderId="0"/>
    <xf numFmtId="0" fontId="13" fillId="0" borderId="0"/>
    <xf numFmtId="0" fontId="149" fillId="0" borderId="62" applyNumberFormat="0" applyFill="0" applyAlignment="0" applyProtection="0"/>
    <xf numFmtId="0" fontId="2" fillId="0" borderId="0"/>
    <xf numFmtId="0" fontId="2" fillId="0" borderId="0" applyFont="0" applyFill="0" applyBorder="0" applyAlignment="0" applyProtection="0"/>
    <xf numFmtId="0" fontId="172" fillId="24" borderId="0" applyNumberFormat="0" applyBorder="0" applyAlignment="0" applyProtection="0"/>
    <xf numFmtId="44" fontId="194" fillId="0" borderId="0" applyFont="0" applyFill="0" applyBorder="0" applyAlignment="0" applyProtection="0"/>
  </cellStyleXfs>
  <cellXfs count="1124">
    <xf numFmtId="0" fontId="0" fillId="0" borderId="0" xfId="0"/>
    <xf numFmtId="0" fontId="1" fillId="0" borderId="0" xfId="0" applyFont="1"/>
    <xf numFmtId="0" fontId="0" fillId="0" borderId="0" xfId="0" applyNumberFormat="1"/>
    <xf numFmtId="0" fontId="0" fillId="0" borderId="0" xfId="0" applyAlignment="1">
      <alignment horizontal="right"/>
    </xf>
    <xf numFmtId="0" fontId="3" fillId="3" borderId="0" xfId="2" applyFont="1" applyFill="1"/>
    <xf numFmtId="0" fontId="0" fillId="3" borderId="0" xfId="0" applyFill="1" applyAlignment="1">
      <alignment horizontal="left"/>
    </xf>
    <xf numFmtId="0" fontId="0" fillId="0" borderId="0" xfId="0" applyAlignment="1">
      <alignment wrapText="1"/>
    </xf>
    <xf numFmtId="0" fontId="1" fillId="0" borderId="0" xfId="0" applyFont="1" applyAlignment="1">
      <alignment horizontal="center"/>
    </xf>
    <xf numFmtId="164" fontId="0" fillId="0" borderId="0" xfId="0" applyNumberFormat="1"/>
    <xf numFmtId="0" fontId="11" fillId="0" borderId="0" xfId="0" applyFont="1" applyAlignment="1">
      <alignment horizontal="left" vertical="center" indent="3" readingOrder="1"/>
    </xf>
    <xf numFmtId="0" fontId="13" fillId="0" borderId="0" xfId="4"/>
    <xf numFmtId="49" fontId="15" fillId="0" borderId="0" xfId="4" applyNumberFormat="1" applyFont="1"/>
    <xf numFmtId="0" fontId="19" fillId="2" borderId="0" xfId="0" applyFont="1" applyFill="1"/>
    <xf numFmtId="0" fontId="20" fillId="0" borderId="0" xfId="0" applyFont="1"/>
    <xf numFmtId="0" fontId="0" fillId="0" borderId="0" xfId="0" applyFont="1"/>
    <xf numFmtId="0" fontId="21" fillId="0" borderId="0" xfId="4" applyFont="1"/>
    <xf numFmtId="0" fontId="23" fillId="0" borderId="0" xfId="0" applyFont="1" applyAlignment="1">
      <alignment vertical="center"/>
    </xf>
    <xf numFmtId="0" fontId="24" fillId="0" borderId="0" xfId="5" applyFont="1" applyAlignment="1">
      <alignment vertical="center"/>
    </xf>
    <xf numFmtId="0" fontId="25" fillId="0" borderId="0" xfId="0" applyFont="1" applyAlignment="1">
      <alignment vertical="center"/>
    </xf>
    <xf numFmtId="0" fontId="0" fillId="0" borderId="0" xfId="0" applyFont="1" applyAlignment="1">
      <alignment vertical="center"/>
    </xf>
    <xf numFmtId="0" fontId="10" fillId="0" borderId="0" xfId="0" applyFont="1" applyAlignment="1">
      <alignment vertical="center"/>
    </xf>
    <xf numFmtId="0" fontId="30" fillId="10" borderId="38" xfId="1" applyFont="1" applyFill="1" applyBorder="1" applyAlignment="1">
      <alignment horizontal="center" vertical="center" wrapText="1"/>
    </xf>
    <xf numFmtId="0" fontId="30" fillId="10" borderId="39" xfId="1" applyFont="1" applyFill="1" applyBorder="1" applyAlignment="1">
      <alignment horizontal="center" vertical="center" wrapText="1"/>
    </xf>
    <xf numFmtId="0" fontId="30" fillId="10" borderId="40" xfId="1" applyFont="1" applyFill="1" applyBorder="1" applyAlignment="1">
      <alignment horizontal="center" vertical="center" wrapText="1"/>
    </xf>
    <xf numFmtId="0" fontId="31" fillId="0" borderId="41" xfId="1" applyFont="1" applyBorder="1"/>
    <xf numFmtId="0" fontId="31" fillId="0" borderId="42" xfId="1" applyFont="1" applyBorder="1"/>
    <xf numFmtId="14" fontId="31" fillId="0" borderId="42" xfId="1" applyNumberFormat="1" applyFont="1" applyBorder="1"/>
    <xf numFmtId="0" fontId="31" fillId="0" borderId="43" xfId="1" applyFont="1" applyBorder="1"/>
    <xf numFmtId="0" fontId="31" fillId="0" borderId="1" xfId="1" applyFont="1" applyBorder="1"/>
    <xf numFmtId="0" fontId="31" fillId="0" borderId="0" xfId="1" applyFont="1" applyBorder="1"/>
    <xf numFmtId="14" fontId="31" fillId="0" borderId="0" xfId="1" applyNumberFormat="1" applyFont="1" applyBorder="1"/>
    <xf numFmtId="0" fontId="31" fillId="0" borderId="44" xfId="1" applyFont="1" applyBorder="1"/>
    <xf numFmtId="0" fontId="31" fillId="0" borderId="45" xfId="1" applyFont="1" applyBorder="1"/>
    <xf numFmtId="0" fontId="31" fillId="0" borderId="12" xfId="1" applyFont="1" applyBorder="1"/>
    <xf numFmtId="14" fontId="31" fillId="0" borderId="12" xfId="1" applyNumberFormat="1" applyFont="1" applyBorder="1"/>
    <xf numFmtId="0" fontId="31" fillId="0" borderId="46" xfId="1" applyFont="1" applyBorder="1"/>
    <xf numFmtId="0" fontId="22" fillId="0" borderId="0" xfId="1" applyFont="1"/>
    <xf numFmtId="0" fontId="2" fillId="0" borderId="0" xfId="1"/>
    <xf numFmtId="0" fontId="30" fillId="11" borderId="47" xfId="1" applyFont="1" applyFill="1" applyBorder="1" applyAlignment="1">
      <alignment horizontal="center" vertical="center" wrapText="1"/>
    </xf>
    <xf numFmtId="0" fontId="30" fillId="11" borderId="48" xfId="1" applyFont="1" applyFill="1" applyBorder="1" applyAlignment="1">
      <alignment horizontal="center" vertical="center" wrapText="1"/>
    </xf>
    <xf numFmtId="0" fontId="30" fillId="11" borderId="49" xfId="1" applyFont="1" applyFill="1" applyBorder="1" applyAlignment="1">
      <alignment horizontal="center" vertical="center" wrapText="1"/>
    </xf>
    <xf numFmtId="0" fontId="31" fillId="0" borderId="50" xfId="1" applyFont="1" applyBorder="1" applyAlignment="1">
      <alignment wrapText="1"/>
    </xf>
    <xf numFmtId="165" fontId="31" fillId="0" borderId="51" xfId="1" applyNumberFormat="1" applyFont="1" applyBorder="1"/>
    <xf numFmtId="0" fontId="31" fillId="0" borderId="51" xfId="1" applyFont="1" applyBorder="1"/>
    <xf numFmtId="165" fontId="31" fillId="0" borderId="52" xfId="1" applyNumberFormat="1" applyFont="1" applyBorder="1"/>
    <xf numFmtId="0" fontId="31" fillId="0" borderId="53" xfId="1" applyFont="1" applyBorder="1" applyAlignment="1">
      <alignment wrapText="1"/>
    </xf>
    <xf numFmtId="165" fontId="31" fillId="0" borderId="54" xfId="1" applyNumberFormat="1" applyFont="1" applyBorder="1"/>
    <xf numFmtId="0" fontId="31" fillId="0" borderId="54" xfId="1" applyFont="1" applyBorder="1"/>
    <xf numFmtId="165" fontId="31" fillId="0" borderId="55" xfId="1" applyNumberFormat="1" applyFont="1" applyBorder="1"/>
    <xf numFmtId="0" fontId="2" fillId="0" borderId="0" xfId="6"/>
    <xf numFmtId="0" fontId="36" fillId="0" borderId="0" xfId="0" applyFont="1"/>
    <xf numFmtId="0" fontId="37" fillId="3" borderId="0" xfId="2" applyFont="1" applyFill="1"/>
    <xf numFmtId="0" fontId="22" fillId="3" borderId="0" xfId="2" applyFont="1" applyFill="1"/>
    <xf numFmtId="0" fontId="1" fillId="3" borderId="0" xfId="0" applyFont="1" applyFill="1"/>
    <xf numFmtId="0" fontId="37" fillId="3" borderId="0" xfId="0" applyFont="1" applyFill="1"/>
    <xf numFmtId="0" fontId="0" fillId="3" borderId="0" xfId="0" applyFill="1"/>
    <xf numFmtId="0" fontId="38" fillId="3" borderId="0" xfId="2" applyFont="1" applyFill="1"/>
    <xf numFmtId="0" fontId="37" fillId="0" borderId="0" xfId="6" applyFont="1"/>
    <xf numFmtId="0" fontId="37" fillId="12" borderId="0" xfId="6" applyFont="1" applyFill="1"/>
    <xf numFmtId="0" fontId="39" fillId="0" borderId="0" xfId="6" applyFont="1"/>
    <xf numFmtId="0" fontId="37" fillId="13" borderId="0" xfId="6" applyFont="1" applyFill="1"/>
    <xf numFmtId="0" fontId="37" fillId="14" borderId="0" xfId="6" applyFont="1" applyFill="1"/>
    <xf numFmtId="0" fontId="39" fillId="13" borderId="0" xfId="6" applyFont="1" applyFill="1"/>
    <xf numFmtId="0" fontId="37" fillId="15" borderId="0" xfId="6" applyFont="1" applyFill="1"/>
    <xf numFmtId="0" fontId="37" fillId="16" borderId="0" xfId="6" applyFont="1" applyFill="1"/>
    <xf numFmtId="0" fontId="37" fillId="17" borderId="0" xfId="6" applyFont="1" applyFill="1"/>
    <xf numFmtId="0" fontId="37" fillId="18" borderId="0" xfId="6" applyFont="1" applyFill="1"/>
    <xf numFmtId="0" fontId="37" fillId="19" borderId="0" xfId="6" applyFont="1" applyFill="1"/>
    <xf numFmtId="0" fontId="37" fillId="20" borderId="0" xfId="6" applyFont="1" applyFill="1"/>
    <xf numFmtId="0" fontId="37" fillId="21" borderId="0" xfId="6" applyFont="1" applyFill="1"/>
    <xf numFmtId="0" fontId="37" fillId="22" borderId="0" xfId="6" applyFont="1" applyFill="1"/>
    <xf numFmtId="0" fontId="37" fillId="23" borderId="0" xfId="6" applyFont="1" applyFill="1"/>
    <xf numFmtId="0" fontId="40" fillId="0" borderId="0" xfId="0" applyFont="1"/>
    <xf numFmtId="0" fontId="9" fillId="0" borderId="0" xfId="0" applyFont="1"/>
    <xf numFmtId="0" fontId="41" fillId="0" borderId="0" xfId="5" applyFont="1"/>
    <xf numFmtId="0" fontId="41" fillId="0" borderId="0" xfId="5" applyFont="1" applyAlignment="1">
      <alignment horizontal="left" vertical="center" readingOrder="1"/>
    </xf>
    <xf numFmtId="166" fontId="0" fillId="0" borderId="0" xfId="0" applyNumberFormat="1"/>
    <xf numFmtId="49" fontId="46" fillId="5" borderId="51" xfId="0" applyNumberFormat="1" applyFont="1" applyFill="1" applyBorder="1" applyAlignment="1">
      <alignment horizontal="center" vertical="center" wrapText="1"/>
    </xf>
    <xf numFmtId="0" fontId="46" fillId="5" borderId="51" xfId="0" applyFont="1" applyFill="1" applyBorder="1" applyAlignment="1">
      <alignment horizontal="left" vertical="center" wrapText="1"/>
    </xf>
    <xf numFmtId="0" fontId="47" fillId="5" borderId="0" xfId="0" applyFont="1" applyFill="1" applyAlignment="1">
      <alignment horizontal="left" vertical="center" wrapText="1"/>
    </xf>
    <xf numFmtId="0" fontId="48" fillId="5" borderId="51" xfId="0" applyFont="1" applyFill="1" applyBorder="1" applyAlignment="1">
      <alignment horizontal="center" vertical="center" wrapText="1"/>
    </xf>
    <xf numFmtId="0" fontId="48" fillId="5" borderId="51" xfId="0" applyFont="1" applyFill="1" applyBorder="1" applyAlignment="1">
      <alignment horizontal="left" vertical="center" wrapText="1"/>
    </xf>
    <xf numFmtId="0" fontId="47" fillId="5" borderId="0" xfId="0" applyFont="1" applyFill="1" applyAlignment="1">
      <alignment vertical="center" wrapText="1"/>
    </xf>
    <xf numFmtId="0" fontId="48" fillId="5" borderId="51" xfId="0" applyFont="1" applyFill="1" applyBorder="1" applyAlignment="1">
      <alignment vertical="center" wrapText="1"/>
    </xf>
    <xf numFmtId="0" fontId="48" fillId="0" borderId="51" xfId="0" applyFont="1" applyBorder="1" applyAlignment="1">
      <alignment horizontal="center" vertical="center" wrapText="1"/>
    </xf>
    <xf numFmtId="0" fontId="48" fillId="0" borderId="51" xfId="0" applyFont="1" applyBorder="1" applyAlignment="1">
      <alignment vertical="center" wrapText="1"/>
    </xf>
    <xf numFmtId="0" fontId="48" fillId="0" borderId="51" xfId="0" applyFont="1" applyBorder="1" applyAlignment="1">
      <alignment horizontal="left" vertical="center" wrapText="1"/>
    </xf>
    <xf numFmtId="0" fontId="48" fillId="0" borderId="51" xfId="0" applyFont="1" applyBorder="1" applyAlignment="1">
      <alignment wrapText="1"/>
    </xf>
    <xf numFmtId="0" fontId="48" fillId="5" borderId="51" xfId="0" applyFont="1" applyFill="1" applyBorder="1" applyAlignment="1">
      <alignment wrapText="1"/>
    </xf>
    <xf numFmtId="0" fontId="0" fillId="0" borderId="51" xfId="0" applyBorder="1" applyAlignment="1">
      <alignment vertical="center"/>
    </xf>
    <xf numFmtId="0" fontId="0" fillId="0" borderId="51" xfId="0" applyBorder="1" applyAlignment="1">
      <alignment vertical="center" wrapText="1"/>
    </xf>
    <xf numFmtId="0" fontId="49" fillId="0" borderId="51" xfId="0" applyFont="1" applyBorder="1" applyAlignment="1">
      <alignment vertical="center" wrapText="1"/>
    </xf>
    <xf numFmtId="0" fontId="0" fillId="0" borderId="51" xfId="0" applyBorder="1" applyAlignment="1">
      <alignment horizontal="left" vertical="center"/>
    </xf>
    <xf numFmtId="0" fontId="0" fillId="0" borderId="51" xfId="0" applyBorder="1" applyAlignment="1">
      <alignment horizontal="left" vertical="center" wrapText="1"/>
    </xf>
    <xf numFmtId="0" fontId="48" fillId="0" borderId="51" xfId="0" applyFont="1" applyBorder="1" applyAlignment="1">
      <alignment horizontal="left" wrapText="1"/>
    </xf>
    <xf numFmtId="49" fontId="48" fillId="0" borderId="51" xfId="0" applyNumberFormat="1" applyFont="1" applyBorder="1" applyAlignment="1">
      <alignment horizontal="left" vertical="center" wrapText="1"/>
    </xf>
    <xf numFmtId="0" fontId="49" fillId="0" borderId="51" xfId="0" applyFont="1" applyBorder="1" applyAlignment="1">
      <alignment horizontal="left" vertical="center" wrapText="1"/>
    </xf>
    <xf numFmtId="0" fontId="0" fillId="0" borderId="51" xfId="0" applyBorder="1" applyAlignment="1">
      <alignment wrapText="1"/>
    </xf>
    <xf numFmtId="0" fontId="49" fillId="0" borderId="51" xfId="0" applyFont="1" applyBorder="1" applyAlignment="1">
      <alignment vertical="center"/>
    </xf>
    <xf numFmtId="49" fontId="48" fillId="5" borderId="51" xfId="0" applyNumberFormat="1" applyFont="1" applyFill="1" applyBorder="1" applyAlignment="1">
      <alignment horizontal="center" vertical="center" wrapText="1"/>
    </xf>
    <xf numFmtId="0" fontId="0" fillId="5" borderId="51" xfId="0" applyFill="1" applyBorder="1" applyAlignment="1">
      <alignment horizontal="left" vertical="center" wrapText="1"/>
    </xf>
    <xf numFmtId="49" fontId="48" fillId="0" borderId="51" xfId="0" applyNumberFormat="1" applyFont="1" applyBorder="1" applyAlignment="1">
      <alignment horizontal="center" vertical="center" wrapText="1"/>
    </xf>
    <xf numFmtId="0" fontId="49" fillId="5" borderId="51" xfId="0" applyFont="1" applyFill="1" applyBorder="1" applyAlignment="1">
      <alignment vertical="center" wrapText="1"/>
    </xf>
    <xf numFmtId="0" fontId="49" fillId="5" borderId="51" xfId="0" applyFont="1" applyFill="1" applyBorder="1" applyAlignment="1">
      <alignment horizontal="left" vertical="center" wrapText="1"/>
    </xf>
    <xf numFmtId="0" fontId="48" fillId="0" borderId="63" xfId="0" applyFont="1" applyBorder="1" applyAlignment="1">
      <alignment horizontal="left" vertical="center" wrapText="1"/>
    </xf>
    <xf numFmtId="49" fontId="48" fillId="5" borderId="0" xfId="0" applyNumberFormat="1" applyFont="1" applyFill="1" applyAlignment="1">
      <alignment horizontal="center" vertical="center" wrapText="1"/>
    </xf>
    <xf numFmtId="0" fontId="48" fillId="0" borderId="0" xfId="0" applyFont="1" applyAlignment="1">
      <alignment horizontal="left" vertical="center" wrapText="1"/>
    </xf>
    <xf numFmtId="0" fontId="0" fillId="0" borderId="0" xfId="0" applyAlignment="1">
      <alignment horizontal="left" vertical="center" wrapText="1"/>
    </xf>
    <xf numFmtId="0" fontId="49" fillId="0" borderId="0" xfId="0" applyFont="1" applyAlignment="1">
      <alignment vertical="center" wrapText="1"/>
    </xf>
    <xf numFmtId="49" fontId="48" fillId="0" borderId="0" xfId="0" applyNumberFormat="1" applyFont="1" applyAlignment="1">
      <alignment horizontal="center" vertical="center" wrapText="1"/>
    </xf>
    <xf numFmtId="0" fontId="0" fillId="0" borderId="0" xfId="0" applyAlignment="1">
      <alignment vertical="center"/>
    </xf>
    <xf numFmtId="0" fontId="0" fillId="0" borderId="0" xfId="0" applyAlignment="1">
      <alignment vertical="center" wrapText="1"/>
    </xf>
    <xf numFmtId="0" fontId="48" fillId="0" borderId="0" xfId="0" applyFont="1" applyAlignment="1">
      <alignment vertical="center" wrapText="1"/>
    </xf>
    <xf numFmtId="0" fontId="0" fillId="0" borderId="0" xfId="0" applyAlignment="1">
      <alignment horizontal="left" vertical="center"/>
    </xf>
    <xf numFmtId="0" fontId="49" fillId="0" borderId="0" xfId="0" applyFont="1" applyAlignment="1">
      <alignment vertical="center"/>
    </xf>
    <xf numFmtId="0" fontId="0" fillId="5" borderId="0" xfId="0" applyFill="1" applyAlignment="1">
      <alignment horizontal="left" vertical="center" wrapText="1"/>
    </xf>
    <xf numFmtId="0" fontId="49" fillId="5" borderId="0" xfId="0" applyFont="1" applyFill="1" applyAlignment="1">
      <alignment vertical="center" wrapText="1"/>
    </xf>
    <xf numFmtId="0" fontId="49" fillId="5" borderId="0" xfId="0" applyFont="1" applyFill="1" applyAlignment="1">
      <alignment horizontal="left" vertical="center" wrapText="1"/>
    </xf>
    <xf numFmtId="49" fontId="48" fillId="0" borderId="0" xfId="0" applyNumberFormat="1" applyFont="1" applyAlignment="1">
      <alignment vertical="center" wrapText="1"/>
    </xf>
    <xf numFmtId="0" fontId="48" fillId="5" borderId="0" xfId="0" applyFont="1" applyFill="1" applyAlignment="1">
      <alignment horizontal="left" vertical="center" wrapText="1"/>
    </xf>
    <xf numFmtId="0" fontId="48" fillId="5" borderId="0" xfId="0" applyFont="1" applyFill="1" applyAlignment="1">
      <alignment vertical="center" wrapText="1"/>
    </xf>
    <xf numFmtId="0" fontId="0" fillId="5" borderId="0" xfId="0" applyFill="1" applyAlignment="1">
      <alignment vertical="center" wrapText="1"/>
    </xf>
    <xf numFmtId="0" fontId="0" fillId="5" borderId="0" xfId="0" applyFill="1" applyAlignment="1">
      <alignment vertical="center"/>
    </xf>
    <xf numFmtId="0" fontId="49" fillId="5" borderId="0" xfId="0" applyFont="1" applyFill="1" applyAlignment="1">
      <alignment vertical="center"/>
    </xf>
    <xf numFmtId="0" fontId="48" fillId="0" borderId="0" xfId="8" applyFont="1" applyBorder="1" applyAlignment="1" applyProtection="1">
      <alignment horizontal="left" vertical="center"/>
    </xf>
    <xf numFmtId="0" fontId="49" fillId="0" borderId="0" xfId="0" applyFont="1" applyAlignment="1">
      <alignment horizontal="left" vertical="center" wrapText="1"/>
    </xf>
    <xf numFmtId="0" fontId="47" fillId="5" borderId="0" xfId="0" applyFont="1" applyFill="1" applyAlignment="1" applyProtection="1">
      <alignment horizontal="left" vertical="center" wrapText="1"/>
      <protection locked="0"/>
    </xf>
    <xf numFmtId="0" fontId="0" fillId="5" borderId="0" xfId="0" applyFill="1" applyAlignment="1">
      <alignment horizontal="left" vertical="center"/>
    </xf>
    <xf numFmtId="0" fontId="0" fillId="5" borderId="0" xfId="0" applyFill="1" applyAlignment="1" applyProtection="1">
      <alignment vertical="center"/>
      <protection locked="0"/>
    </xf>
    <xf numFmtId="49" fontId="48" fillId="25" borderId="0" xfId="0" applyNumberFormat="1" applyFont="1" applyFill="1" applyAlignment="1">
      <alignment horizontal="center" vertical="center" wrapText="1"/>
    </xf>
    <xf numFmtId="0" fontId="45" fillId="0" borderId="0" xfId="0" applyFont="1" applyAlignment="1">
      <alignment horizontal="left" vertical="center" wrapText="1"/>
    </xf>
    <xf numFmtId="0" fontId="2" fillId="0" borderId="0" xfId="0" applyFont="1" applyAlignment="1">
      <alignment horizontal="left" vertical="center" wrapText="1"/>
    </xf>
    <xf numFmtId="0" fontId="45" fillId="25" borderId="0" xfId="0" applyFont="1" applyFill="1" applyAlignment="1">
      <alignment horizontal="left" vertical="center" wrapText="1"/>
    </xf>
    <xf numFmtId="0" fontId="51" fillId="0" borderId="0" xfId="0" applyFont="1" applyAlignment="1">
      <alignment horizontal="left" vertical="center" wrapText="1"/>
    </xf>
    <xf numFmtId="0" fontId="31" fillId="25" borderId="0" xfId="0" applyFont="1" applyFill="1" applyAlignment="1">
      <alignment horizontal="left" vertical="center" wrapText="1"/>
    </xf>
    <xf numFmtId="49" fontId="47" fillId="5" borderId="0" xfId="0" applyNumberFormat="1" applyFont="1" applyFill="1" applyAlignment="1">
      <alignment horizontal="center" vertical="center" wrapText="1"/>
    </xf>
    <xf numFmtId="0" fontId="13" fillId="3" borderId="41" xfId="9" applyFill="1" applyBorder="1"/>
    <xf numFmtId="0" fontId="13" fillId="3" borderId="42" xfId="9" applyFill="1" applyBorder="1"/>
    <xf numFmtId="0" fontId="13" fillId="0" borderId="0" xfId="9"/>
    <xf numFmtId="0" fontId="52" fillId="3" borderId="1" xfId="9" applyFont="1" applyFill="1" applyBorder="1"/>
    <xf numFmtId="0" fontId="53" fillId="3" borderId="0" xfId="9" applyFont="1" applyFill="1"/>
    <xf numFmtId="0" fontId="53" fillId="3" borderId="44" xfId="9" applyFont="1" applyFill="1" applyBorder="1"/>
    <xf numFmtId="0" fontId="54" fillId="3" borderId="0" xfId="9" applyFont="1" applyFill="1"/>
    <xf numFmtId="0" fontId="52" fillId="3" borderId="1" xfId="9" applyFont="1" applyFill="1" applyBorder="1" applyAlignment="1">
      <alignment vertical="top"/>
    </xf>
    <xf numFmtId="0" fontId="14" fillId="7" borderId="38" xfId="9" applyFont="1" applyFill="1" applyBorder="1" applyAlignment="1">
      <alignment vertical="center"/>
    </xf>
    <xf numFmtId="0" fontId="56" fillId="7" borderId="39" xfId="9" applyFont="1" applyFill="1" applyBorder="1"/>
    <xf numFmtId="0" fontId="56" fillId="7" borderId="40" xfId="9" applyFont="1" applyFill="1" applyBorder="1"/>
    <xf numFmtId="0" fontId="56" fillId="0" borderId="0" xfId="9" applyFont="1"/>
    <xf numFmtId="0" fontId="15" fillId="3" borderId="41" xfId="9" applyFont="1" applyFill="1" applyBorder="1" applyAlignment="1">
      <alignment vertical="center"/>
    </xf>
    <xf numFmtId="0" fontId="57" fillId="3" borderId="74" xfId="9" applyFont="1" applyFill="1" applyBorder="1" applyAlignment="1">
      <alignment vertical="center"/>
    </xf>
    <xf numFmtId="0" fontId="15" fillId="3" borderId="42" xfId="9" applyFont="1" applyFill="1" applyBorder="1" applyAlignment="1">
      <alignment vertical="top"/>
    </xf>
    <xf numFmtId="0" fontId="15" fillId="3" borderId="43" xfId="9" applyFont="1" applyFill="1" applyBorder="1" applyAlignment="1">
      <alignment vertical="top"/>
    </xf>
    <xf numFmtId="0" fontId="13" fillId="3" borderId="1" xfId="9" applyFill="1" applyBorder="1"/>
    <xf numFmtId="0" fontId="13" fillId="3" borderId="0" xfId="9" applyFill="1"/>
    <xf numFmtId="0" fontId="13" fillId="3" borderId="72" xfId="9" applyFill="1" applyBorder="1"/>
    <xf numFmtId="0" fontId="15" fillId="3" borderId="0" xfId="9" applyFont="1" applyFill="1" applyAlignment="1">
      <alignment vertical="top"/>
    </xf>
    <xf numFmtId="0" fontId="15" fillId="3" borderId="44" xfId="9" applyFont="1" applyFill="1" applyBorder="1" applyAlignment="1">
      <alignment vertical="top"/>
    </xf>
    <xf numFmtId="0" fontId="13" fillId="3" borderId="45" xfId="9" applyFill="1" applyBorder="1"/>
    <xf numFmtId="0" fontId="13" fillId="3" borderId="12" xfId="9" applyFill="1" applyBorder="1"/>
    <xf numFmtId="0" fontId="13" fillId="3" borderId="75" xfId="9" applyFill="1" applyBorder="1"/>
    <xf numFmtId="0" fontId="15" fillId="3" borderId="12" xfId="9" applyFont="1" applyFill="1" applyBorder="1" applyAlignment="1">
      <alignment vertical="top"/>
    </xf>
    <xf numFmtId="0" fontId="15" fillId="3" borderId="46" xfId="9" applyFont="1" applyFill="1" applyBorder="1" applyAlignment="1">
      <alignment vertical="top"/>
    </xf>
    <xf numFmtId="0" fontId="57" fillId="3" borderId="1" xfId="9" applyFont="1" applyFill="1" applyBorder="1" applyAlignment="1">
      <alignment vertical="center"/>
    </xf>
    <xf numFmtId="0" fontId="57" fillId="3" borderId="0" xfId="9" applyFont="1" applyFill="1"/>
    <xf numFmtId="0" fontId="57" fillId="3" borderId="41" xfId="9" applyFont="1" applyFill="1" applyBorder="1" applyAlignment="1">
      <alignment vertical="center"/>
    </xf>
    <xf numFmtId="0" fontId="13" fillId="3" borderId="42" xfId="9" applyFill="1" applyBorder="1" applyAlignment="1">
      <alignment vertical="center"/>
    </xf>
    <xf numFmtId="0" fontId="57" fillId="3" borderId="42" xfId="9" applyFont="1" applyFill="1" applyBorder="1"/>
    <xf numFmtId="0" fontId="13" fillId="3" borderId="43" xfId="9" applyFill="1" applyBorder="1"/>
    <xf numFmtId="0" fontId="15" fillId="3" borderId="1" xfId="9" applyFont="1" applyFill="1" applyBorder="1" applyAlignment="1">
      <alignment vertical="center"/>
    </xf>
    <xf numFmtId="0" fontId="13" fillId="3" borderId="0" xfId="9" applyFill="1" applyAlignment="1">
      <alignment vertical="center"/>
    </xf>
    <xf numFmtId="0" fontId="13" fillId="3" borderId="66" xfId="9" applyFill="1" applyBorder="1" applyAlignment="1">
      <alignment vertical="center"/>
    </xf>
    <xf numFmtId="0" fontId="57" fillId="3" borderId="2" xfId="9" applyFont="1" applyFill="1" applyBorder="1"/>
    <xf numFmtId="0" fontId="13" fillId="3" borderId="76" xfId="9" applyFill="1" applyBorder="1"/>
    <xf numFmtId="0" fontId="13" fillId="3" borderId="45" xfId="9" applyFill="1" applyBorder="1" applyAlignment="1">
      <alignment vertical="center"/>
    </xf>
    <xf numFmtId="0" fontId="13" fillId="3" borderId="12" xfId="9" applyFill="1" applyBorder="1" applyAlignment="1">
      <alignment vertical="center"/>
    </xf>
    <xf numFmtId="0" fontId="57" fillId="3" borderId="75" xfId="9" applyFont="1" applyFill="1" applyBorder="1" applyAlignment="1">
      <alignment vertical="center"/>
    </xf>
    <xf numFmtId="0" fontId="57" fillId="3" borderId="12" xfId="9" applyFont="1" applyFill="1" applyBorder="1"/>
    <xf numFmtId="0" fontId="57" fillId="3" borderId="46" xfId="9" applyFont="1" applyFill="1" applyBorder="1"/>
    <xf numFmtId="0" fontId="13" fillId="0" borderId="1" xfId="9" applyBorder="1" applyAlignment="1">
      <alignment vertical="center"/>
    </xf>
    <xf numFmtId="0" fontId="13" fillId="0" borderId="0" xfId="9" applyAlignment="1">
      <alignment vertical="center"/>
    </xf>
    <xf numFmtId="0" fontId="13" fillId="0" borderId="44" xfId="9" applyBorder="1"/>
    <xf numFmtId="0" fontId="13" fillId="3" borderId="44" xfId="9" applyFill="1" applyBorder="1"/>
    <xf numFmtId="0" fontId="13" fillId="3" borderId="46" xfId="9" applyFill="1" applyBorder="1"/>
    <xf numFmtId="0" fontId="57" fillId="3" borderId="42" xfId="9" applyFont="1" applyFill="1" applyBorder="1" applyAlignment="1">
      <alignment vertical="center"/>
    </xf>
    <xf numFmtId="0" fontId="58" fillId="3" borderId="43" xfId="9" applyFont="1" applyFill="1" applyBorder="1"/>
    <xf numFmtId="0" fontId="13" fillId="3" borderId="75" xfId="9" applyFill="1" applyBorder="1" applyAlignment="1">
      <alignment vertical="center"/>
    </xf>
    <xf numFmtId="0" fontId="14" fillId="7" borderId="1" xfId="9" applyFont="1" applyFill="1" applyBorder="1" applyAlignment="1">
      <alignment vertical="center"/>
    </xf>
    <xf numFmtId="0" fontId="56" fillId="7" borderId="0" xfId="9" applyFont="1" applyFill="1"/>
    <xf numFmtId="0" fontId="56" fillId="7" borderId="44" xfId="9" applyFont="1" applyFill="1" applyBorder="1"/>
    <xf numFmtId="0" fontId="13" fillId="0" borderId="39" xfId="9" applyBorder="1" applyAlignment="1">
      <alignment vertical="center"/>
    </xf>
    <xf numFmtId="0" fontId="13" fillId="0" borderId="40" xfId="9" applyBorder="1" applyAlignment="1">
      <alignment vertical="center"/>
    </xf>
    <xf numFmtId="0" fontId="54" fillId="3" borderId="0" xfId="9" applyFont="1" applyFill="1" applyAlignment="1">
      <alignment vertical="center"/>
    </xf>
    <xf numFmtId="0" fontId="54" fillId="3" borderId="44" xfId="9" applyFont="1" applyFill="1" applyBorder="1" applyAlignment="1">
      <alignment vertical="center"/>
    </xf>
    <xf numFmtId="0" fontId="59" fillId="3" borderId="44" xfId="9" applyFont="1" applyFill="1" applyBorder="1" applyAlignment="1">
      <alignment vertical="center"/>
    </xf>
    <xf numFmtId="0" fontId="59" fillId="3" borderId="1" xfId="9" applyFont="1" applyFill="1" applyBorder="1" applyAlignment="1">
      <alignment vertical="center"/>
    </xf>
    <xf numFmtId="0" fontId="59" fillId="3" borderId="0" xfId="9" applyFont="1" applyFill="1" applyAlignment="1">
      <alignment vertical="center"/>
    </xf>
    <xf numFmtId="0" fontId="60" fillId="0" borderId="0" xfId="9" applyFont="1" applyAlignment="1">
      <alignment vertical="center"/>
    </xf>
    <xf numFmtId="0" fontId="60" fillId="0" borderId="44" xfId="9" applyFont="1" applyBorder="1" applyAlignment="1">
      <alignment vertical="center"/>
    </xf>
    <xf numFmtId="0" fontId="60" fillId="0" borderId="0" xfId="9" applyFont="1"/>
    <xf numFmtId="0" fontId="61" fillId="3" borderId="45" xfId="9" applyFont="1" applyFill="1" applyBorder="1" applyAlignment="1">
      <alignment vertical="center"/>
    </xf>
    <xf numFmtId="0" fontId="60" fillId="3" borderId="12" xfId="9" applyFont="1" applyFill="1" applyBorder="1" applyAlignment="1">
      <alignment vertical="center"/>
    </xf>
    <xf numFmtId="0" fontId="54" fillId="3" borderId="12" xfId="9" applyFont="1" applyFill="1" applyBorder="1" applyAlignment="1">
      <alignment vertical="center"/>
    </xf>
    <xf numFmtId="0" fontId="59" fillId="3" borderId="46" xfId="9" applyFont="1" applyFill="1" applyBorder="1" applyAlignment="1">
      <alignment vertical="center"/>
    </xf>
    <xf numFmtId="0" fontId="54" fillId="3" borderId="1" xfId="9" applyFont="1" applyFill="1" applyBorder="1" applyAlignment="1">
      <alignment vertical="center"/>
    </xf>
    <xf numFmtId="0" fontId="15" fillId="3" borderId="38" xfId="9" applyFont="1" applyFill="1" applyBorder="1" applyAlignment="1">
      <alignment vertical="center"/>
    </xf>
    <xf numFmtId="0" fontId="13" fillId="3" borderId="39" xfId="9" applyFill="1" applyBorder="1" applyAlignment="1">
      <alignment vertical="center"/>
    </xf>
    <xf numFmtId="0" fontId="54" fillId="3" borderId="39" xfId="9" applyFont="1" applyFill="1" applyBorder="1" applyAlignment="1">
      <alignment vertical="center"/>
    </xf>
    <xf numFmtId="0" fontId="13" fillId="3" borderId="40" xfId="9" applyFill="1" applyBorder="1" applyAlignment="1">
      <alignment vertical="center"/>
    </xf>
    <xf numFmtId="0" fontId="53" fillId="3" borderId="39" xfId="9" applyFont="1" applyFill="1" applyBorder="1" applyAlignment="1">
      <alignment vertical="center"/>
    </xf>
    <xf numFmtId="0" fontId="62" fillId="3" borderId="39" xfId="9" applyFont="1" applyFill="1" applyBorder="1" applyAlignment="1">
      <alignment vertical="center"/>
    </xf>
    <xf numFmtId="0" fontId="60" fillId="3" borderId="40" xfId="9" applyFont="1" applyFill="1" applyBorder="1" applyAlignment="1">
      <alignment vertical="center"/>
    </xf>
    <xf numFmtId="0" fontId="52" fillId="3" borderId="1" xfId="9" applyFont="1" applyFill="1" applyBorder="1" applyAlignment="1">
      <alignment vertical="center"/>
    </xf>
    <xf numFmtId="0" fontId="13" fillId="3" borderId="44" xfId="9" applyFill="1" applyBorder="1" applyAlignment="1">
      <alignment vertical="center"/>
    </xf>
    <xf numFmtId="0" fontId="13" fillId="3" borderId="1" xfId="9" applyFill="1" applyBorder="1" applyAlignment="1">
      <alignment vertical="center"/>
    </xf>
    <xf numFmtId="0" fontId="64" fillId="7" borderId="38" xfId="9" applyFont="1" applyFill="1" applyBorder="1" applyAlignment="1">
      <alignment vertical="center"/>
    </xf>
    <xf numFmtId="0" fontId="57" fillId="3" borderId="41" xfId="9" applyFont="1" applyFill="1" applyBorder="1"/>
    <xf numFmtId="0" fontId="60" fillId="3" borderId="42" xfId="9" applyFont="1" applyFill="1" applyBorder="1"/>
    <xf numFmtId="0" fontId="54" fillId="3" borderId="43" xfId="9" applyFont="1" applyFill="1" applyBorder="1"/>
    <xf numFmtId="0" fontId="13" fillId="0" borderId="1" xfId="9" applyBorder="1"/>
    <xf numFmtId="0" fontId="60" fillId="3" borderId="0" xfId="9" applyFont="1" applyFill="1"/>
    <xf numFmtId="0" fontId="54" fillId="3" borderId="44" xfId="9" applyFont="1" applyFill="1" applyBorder="1"/>
    <xf numFmtId="0" fontId="60" fillId="3" borderId="1" xfId="9" applyFont="1" applyFill="1" applyBorder="1"/>
    <xf numFmtId="0" fontId="60" fillId="3" borderId="12" xfId="9" applyFont="1" applyFill="1" applyBorder="1"/>
    <xf numFmtId="0" fontId="54" fillId="3" borderId="46" xfId="9" applyFont="1" applyFill="1" applyBorder="1"/>
    <xf numFmtId="0" fontId="53" fillId="3" borderId="42" xfId="9" applyFont="1" applyFill="1" applyBorder="1"/>
    <xf numFmtId="0" fontId="13" fillId="3" borderId="74" xfId="9" applyFill="1" applyBorder="1"/>
    <xf numFmtId="0" fontId="15" fillId="3" borderId="72" xfId="9" applyFont="1" applyFill="1" applyBorder="1" applyAlignment="1">
      <alignment vertical="center"/>
    </xf>
    <xf numFmtId="0" fontId="13" fillId="3" borderId="46" xfId="9" applyFill="1" applyBorder="1" applyAlignment="1">
      <alignment vertical="center"/>
    </xf>
    <xf numFmtId="0" fontId="15" fillId="3" borderId="45" xfId="9" applyFont="1" applyFill="1" applyBorder="1" applyAlignment="1">
      <alignment vertical="center"/>
    </xf>
    <xf numFmtId="0" fontId="13" fillId="0" borderId="0" xfId="9" applyAlignment="1">
      <alignment wrapText="1"/>
    </xf>
    <xf numFmtId="0" fontId="15" fillId="3" borderId="42" xfId="9" applyFont="1" applyFill="1" applyBorder="1" applyAlignment="1">
      <alignment vertical="center"/>
    </xf>
    <xf numFmtId="0" fontId="54" fillId="3" borderId="42" xfId="9" applyFont="1" applyFill="1" applyBorder="1" applyAlignment="1">
      <alignment vertical="center"/>
    </xf>
    <xf numFmtId="0" fontId="13" fillId="3" borderId="43" xfId="9" applyFill="1" applyBorder="1" applyAlignment="1">
      <alignment vertical="center"/>
    </xf>
    <xf numFmtId="0" fontId="54" fillId="3" borderId="45" xfId="9" applyFont="1" applyFill="1" applyBorder="1" applyAlignment="1">
      <alignment vertical="center"/>
    </xf>
    <xf numFmtId="0" fontId="54" fillId="0" borderId="12" xfId="9" applyFont="1" applyBorder="1" applyAlignment="1">
      <alignment vertical="center"/>
    </xf>
    <xf numFmtId="0" fontId="54" fillId="3" borderId="46" xfId="9" applyFont="1" applyFill="1" applyBorder="1" applyAlignment="1">
      <alignment vertical="center"/>
    </xf>
    <xf numFmtId="0" fontId="54" fillId="0" borderId="0" xfId="9" applyFont="1"/>
    <xf numFmtId="0" fontId="60" fillId="3" borderId="1" xfId="9" applyFont="1" applyFill="1" applyBorder="1" applyAlignment="1">
      <alignment vertical="center"/>
    </xf>
    <xf numFmtId="0" fontId="60" fillId="3" borderId="45" xfId="9" applyFont="1" applyFill="1" applyBorder="1" applyAlignment="1">
      <alignment vertical="center"/>
    </xf>
    <xf numFmtId="0" fontId="53" fillId="3" borderId="12" xfId="9" applyFont="1" applyFill="1" applyBorder="1" applyAlignment="1">
      <alignment vertical="center"/>
    </xf>
    <xf numFmtId="0" fontId="61" fillId="3" borderId="39" xfId="9" applyFont="1" applyFill="1" applyBorder="1" applyAlignment="1">
      <alignment vertical="center"/>
    </xf>
    <xf numFmtId="0" fontId="60" fillId="3" borderId="39" xfId="9" applyFont="1" applyFill="1" applyBorder="1" applyAlignment="1">
      <alignment vertical="center"/>
    </xf>
    <xf numFmtId="0" fontId="53" fillId="0" borderId="0" xfId="9" applyFont="1" applyAlignment="1">
      <alignment vertical="center"/>
    </xf>
    <xf numFmtId="0" fontId="53" fillId="3" borderId="42" xfId="9" applyFont="1" applyFill="1" applyBorder="1" applyAlignment="1">
      <alignment vertical="center"/>
    </xf>
    <xf numFmtId="0" fontId="53" fillId="3" borderId="43" xfId="9" applyFont="1" applyFill="1" applyBorder="1" applyAlignment="1">
      <alignment vertical="center"/>
    </xf>
    <xf numFmtId="0" fontId="53" fillId="0" borderId="0" xfId="9" applyFont="1"/>
    <xf numFmtId="0" fontId="13" fillId="3" borderId="81" xfId="9" applyFill="1" applyBorder="1" applyAlignment="1">
      <alignment vertical="center"/>
    </xf>
    <xf numFmtId="0" fontId="13" fillId="3" borderId="2" xfId="9" applyFill="1" applyBorder="1" applyAlignment="1">
      <alignment vertical="center"/>
    </xf>
    <xf numFmtId="0" fontId="13" fillId="3" borderId="76" xfId="9" applyFill="1" applyBorder="1" applyAlignment="1">
      <alignment vertical="center"/>
    </xf>
    <xf numFmtId="0" fontId="60" fillId="3" borderId="0" xfId="9" applyFont="1" applyFill="1" applyAlignment="1">
      <alignment vertical="center"/>
    </xf>
    <xf numFmtId="0" fontId="66" fillId="3" borderId="72" xfId="9" applyFont="1" applyFill="1" applyBorder="1" applyAlignment="1">
      <alignment vertical="center"/>
    </xf>
    <xf numFmtId="0" fontId="60" fillId="3" borderId="44" xfId="9" applyFont="1" applyFill="1" applyBorder="1" applyAlignment="1">
      <alignment vertical="center"/>
    </xf>
    <xf numFmtId="0" fontId="13" fillId="7" borderId="39" xfId="9" applyFill="1" applyBorder="1"/>
    <xf numFmtId="0" fontId="13" fillId="7" borderId="40" xfId="9" applyFill="1" applyBorder="1"/>
    <xf numFmtId="0" fontId="59" fillId="3" borderId="0" xfId="9" applyFont="1" applyFill="1" applyAlignment="1">
      <alignment horizontal="left" vertical="center"/>
    </xf>
    <xf numFmtId="0" fontId="59" fillId="0" borderId="1" xfId="9" applyFont="1" applyBorder="1" applyAlignment="1">
      <alignment vertical="center"/>
    </xf>
    <xf numFmtId="0" fontId="59" fillId="0" borderId="0" xfId="9" applyFont="1" applyAlignment="1">
      <alignment vertical="center"/>
    </xf>
    <xf numFmtId="0" fontId="59" fillId="3" borderId="0" xfId="9" applyFont="1" applyFill="1" applyAlignment="1">
      <alignment horizontal="right" vertical="center"/>
    </xf>
    <xf numFmtId="0" fontId="59" fillId="3" borderId="44" xfId="9" applyFont="1" applyFill="1" applyBorder="1" applyAlignment="1">
      <alignment horizontal="left" vertical="center"/>
    </xf>
    <xf numFmtId="0" fontId="59" fillId="3" borderId="1" xfId="9" applyFont="1" applyFill="1" applyBorder="1" applyAlignment="1">
      <alignment horizontal="left" vertical="center"/>
    </xf>
    <xf numFmtId="0" fontId="59" fillId="3" borderId="0" xfId="9" applyFont="1" applyFill="1" applyAlignment="1">
      <alignment horizontal="center" vertical="center"/>
    </xf>
    <xf numFmtId="0" fontId="57" fillId="3" borderId="43" xfId="9" applyFont="1" applyFill="1" applyBorder="1" applyAlignment="1">
      <alignment vertical="center"/>
    </xf>
    <xf numFmtId="0" fontId="57" fillId="3" borderId="12" xfId="9" applyFont="1" applyFill="1" applyBorder="1" applyAlignment="1">
      <alignment vertical="center"/>
    </xf>
    <xf numFmtId="0" fontId="57" fillId="3" borderId="46" xfId="9" applyFont="1" applyFill="1" applyBorder="1" applyAlignment="1">
      <alignment vertical="center"/>
    </xf>
    <xf numFmtId="0" fontId="68" fillId="3" borderId="38" xfId="9" applyFont="1" applyFill="1" applyBorder="1" applyAlignment="1">
      <alignment vertical="center"/>
    </xf>
    <xf numFmtId="0" fontId="68" fillId="3" borderId="39" xfId="9" applyFont="1" applyFill="1" applyBorder="1" applyAlignment="1">
      <alignment vertical="center"/>
    </xf>
    <xf numFmtId="0" fontId="70" fillId="0" borderId="39" xfId="9" applyFont="1" applyBorder="1" applyAlignment="1">
      <alignment vertical="center"/>
    </xf>
    <xf numFmtId="0" fontId="54" fillId="3" borderId="40" xfId="9" applyFont="1" applyFill="1" applyBorder="1" applyAlignment="1">
      <alignment vertical="center"/>
    </xf>
    <xf numFmtId="0" fontId="64" fillId="7" borderId="84" xfId="9" applyFont="1" applyFill="1" applyBorder="1" applyAlignment="1">
      <alignment vertical="center"/>
    </xf>
    <xf numFmtId="0" fontId="13" fillId="7" borderId="71" xfId="9" applyFill="1" applyBorder="1"/>
    <xf numFmtId="0" fontId="13" fillId="7" borderId="85" xfId="9" applyFill="1" applyBorder="1"/>
    <xf numFmtId="0" fontId="60" fillId="3" borderId="42" xfId="9" applyFont="1" applyFill="1" applyBorder="1" applyAlignment="1">
      <alignment vertical="center"/>
    </xf>
    <xf numFmtId="0" fontId="13" fillId="0" borderId="42" xfId="9" applyBorder="1" applyAlignment="1">
      <alignment vertical="center"/>
    </xf>
    <xf numFmtId="0" fontId="60" fillId="3" borderId="43" xfId="9" applyFont="1" applyFill="1" applyBorder="1" applyAlignment="1">
      <alignment vertical="center"/>
    </xf>
    <xf numFmtId="0" fontId="62" fillId="3" borderId="0" xfId="9" applyFont="1" applyFill="1" applyAlignment="1">
      <alignment vertical="center"/>
    </xf>
    <xf numFmtId="0" fontId="61" fillId="3" borderId="0" xfId="9" applyFont="1" applyFill="1" applyAlignment="1">
      <alignment vertical="center"/>
    </xf>
    <xf numFmtId="0" fontId="57" fillId="3" borderId="0" xfId="9" applyFont="1" applyFill="1" applyAlignment="1">
      <alignment vertical="center"/>
    </xf>
    <xf numFmtId="0" fontId="62" fillId="3" borderId="44" xfId="9" applyFont="1" applyFill="1" applyBorder="1" applyAlignment="1">
      <alignment vertical="center"/>
    </xf>
    <xf numFmtId="0" fontId="13" fillId="0" borderId="44" xfId="9" applyBorder="1" applyAlignment="1">
      <alignment vertical="center"/>
    </xf>
    <xf numFmtId="0" fontId="15" fillId="3" borderId="0" xfId="9" applyFont="1" applyFill="1" applyAlignment="1">
      <alignment vertical="center"/>
    </xf>
    <xf numFmtId="0" fontId="60" fillId="3" borderId="74" xfId="9" applyFont="1" applyFill="1" applyBorder="1" applyAlignment="1">
      <alignment vertical="center"/>
    </xf>
    <xf numFmtId="0" fontId="13" fillId="0" borderId="82" xfId="9" applyBorder="1" applyAlignment="1">
      <alignment vertical="center"/>
    </xf>
    <xf numFmtId="0" fontId="13" fillId="0" borderId="43" xfId="9" applyBorder="1" applyAlignment="1">
      <alignment vertical="center"/>
    </xf>
    <xf numFmtId="0" fontId="62" fillId="3" borderId="66" xfId="9" applyFont="1" applyFill="1" applyBorder="1" applyAlignment="1">
      <alignment vertical="center"/>
    </xf>
    <xf numFmtId="0" fontId="54" fillId="3" borderId="2" xfId="9" applyFont="1" applyFill="1" applyBorder="1" applyAlignment="1">
      <alignment vertical="center"/>
    </xf>
    <xf numFmtId="0" fontId="54" fillId="3" borderId="67" xfId="9" applyFont="1" applyFill="1" applyBorder="1" applyAlignment="1">
      <alignment vertical="center"/>
    </xf>
    <xf numFmtId="0" fontId="54" fillId="3" borderId="76" xfId="9" applyFont="1" applyFill="1" applyBorder="1" applyAlignment="1">
      <alignment vertical="center"/>
    </xf>
    <xf numFmtId="0" fontId="60" fillId="3" borderId="70" xfId="9" applyFont="1" applyFill="1" applyBorder="1" applyAlignment="1">
      <alignment vertical="center"/>
    </xf>
    <xf numFmtId="0" fontId="54" fillId="3" borderId="71" xfId="9" applyFont="1" applyFill="1" applyBorder="1" applyAlignment="1">
      <alignment vertical="center"/>
    </xf>
    <xf numFmtId="0" fontId="54" fillId="3" borderId="68" xfId="9" applyFont="1" applyFill="1" applyBorder="1" applyAlignment="1">
      <alignment vertical="center"/>
    </xf>
    <xf numFmtId="0" fontId="62" fillId="3" borderId="72" xfId="9" applyFont="1" applyFill="1" applyBorder="1" applyAlignment="1">
      <alignment vertical="center"/>
    </xf>
    <xf numFmtId="0" fontId="54" fillId="3" borderId="73" xfId="9" applyFont="1" applyFill="1" applyBorder="1" applyAlignment="1">
      <alignment vertical="center"/>
    </xf>
    <xf numFmtId="0" fontId="62" fillId="3" borderId="71" xfId="9" applyFont="1" applyFill="1" applyBorder="1" applyAlignment="1">
      <alignment vertical="center"/>
    </xf>
    <xf numFmtId="0" fontId="54" fillId="3" borderId="85" xfId="9" applyFont="1" applyFill="1" applyBorder="1" applyAlignment="1">
      <alignment vertical="center"/>
    </xf>
    <xf numFmtId="0" fontId="13" fillId="0" borderId="45" xfId="9" applyBorder="1" applyAlignment="1">
      <alignment vertical="center"/>
    </xf>
    <xf numFmtId="0" fontId="62" fillId="3" borderId="75" xfId="9" applyFont="1" applyFill="1" applyBorder="1" applyAlignment="1">
      <alignment vertical="center"/>
    </xf>
    <xf numFmtId="0" fontId="13" fillId="0" borderId="12" xfId="9" applyBorder="1" applyAlignment="1">
      <alignment vertical="center"/>
    </xf>
    <xf numFmtId="0" fontId="60" fillId="3" borderId="46" xfId="9" applyFont="1" applyFill="1" applyBorder="1" applyAlignment="1">
      <alignment vertical="center"/>
    </xf>
    <xf numFmtId="0" fontId="62" fillId="3" borderId="42" xfId="9" applyFont="1" applyFill="1" applyBorder="1" applyAlignment="1">
      <alignment vertical="center"/>
    </xf>
    <xf numFmtId="0" fontId="57" fillId="0" borderId="38" xfId="9" applyFont="1" applyBorder="1" applyAlignment="1">
      <alignment vertical="center"/>
    </xf>
    <xf numFmtId="0" fontId="64" fillId="7" borderId="38" xfId="9" applyFont="1" applyFill="1" applyBorder="1" applyAlignment="1">
      <alignment horizontal="left" vertical="center"/>
    </xf>
    <xf numFmtId="0" fontId="71" fillId="7" borderId="39" xfId="9" applyFont="1" applyFill="1" applyBorder="1" applyAlignment="1">
      <alignment horizontal="left" vertical="top"/>
    </xf>
    <xf numFmtId="0" fontId="71" fillId="7" borderId="40" xfId="9" applyFont="1" applyFill="1" applyBorder="1" applyAlignment="1">
      <alignment horizontal="left" vertical="top"/>
    </xf>
    <xf numFmtId="0" fontId="72" fillId="3" borderId="41" xfId="9" applyFont="1" applyFill="1" applyBorder="1"/>
    <xf numFmtId="0" fontId="54" fillId="3" borderId="42" xfId="9" applyFont="1" applyFill="1" applyBorder="1"/>
    <xf numFmtId="0" fontId="66" fillId="0" borderId="0" xfId="9" applyFont="1"/>
    <xf numFmtId="0" fontId="54" fillId="3" borderId="45" xfId="9" applyFont="1" applyFill="1" applyBorder="1" applyAlignment="1">
      <alignment horizontal="right"/>
    </xf>
    <xf numFmtId="0" fontId="54" fillId="3" borderId="12" xfId="9" applyFont="1" applyFill="1" applyBorder="1"/>
    <xf numFmtId="0" fontId="54" fillId="0" borderId="12" xfId="9" applyFont="1" applyBorder="1" applyAlignment="1">
      <alignment horizontal="center"/>
    </xf>
    <xf numFmtId="0" fontId="73" fillId="3" borderId="1" xfId="9" applyFont="1" applyFill="1" applyBorder="1" applyAlignment="1">
      <alignment vertical="center"/>
    </xf>
    <xf numFmtId="0" fontId="74" fillId="3" borderId="1" xfId="9" applyFont="1" applyFill="1" applyBorder="1" applyAlignment="1">
      <alignment vertical="center"/>
    </xf>
    <xf numFmtId="0" fontId="62" fillId="3" borderId="1" xfId="9" applyFont="1" applyFill="1" applyBorder="1" applyAlignment="1">
      <alignment vertical="center"/>
    </xf>
    <xf numFmtId="0" fontId="13" fillId="0" borderId="45" xfId="9" applyBorder="1"/>
    <xf numFmtId="0" fontId="13" fillId="0" borderId="12" xfId="9" applyBorder="1"/>
    <xf numFmtId="0" fontId="13" fillId="0" borderId="46" xfId="9" applyBorder="1"/>
    <xf numFmtId="0" fontId="76" fillId="26" borderId="88" xfId="0" applyFont="1" applyFill="1" applyBorder="1" applyAlignment="1">
      <alignment horizontal="center" vertical="center" wrapText="1"/>
    </xf>
    <xf numFmtId="0" fontId="77" fillId="27" borderId="87" xfId="0" applyFont="1" applyFill="1" applyBorder="1" applyAlignment="1">
      <alignment horizontal="center" vertical="center" wrapText="1"/>
    </xf>
    <xf numFmtId="49" fontId="77" fillId="27" borderId="87" xfId="0" applyNumberFormat="1" applyFont="1" applyFill="1" applyBorder="1" applyAlignment="1">
      <alignment horizontal="center" vertical="center" wrapText="1"/>
    </xf>
    <xf numFmtId="0" fontId="77" fillId="27" borderId="89" xfId="0" applyFont="1" applyFill="1" applyBorder="1" applyAlignment="1">
      <alignment horizontal="center" vertical="center" wrapText="1"/>
    </xf>
    <xf numFmtId="0" fontId="78" fillId="28" borderId="87" xfId="0" applyFont="1" applyFill="1" applyBorder="1" applyAlignment="1">
      <alignment horizontal="left" vertical="center" wrapText="1"/>
    </xf>
    <xf numFmtId="49" fontId="78" fillId="28" borderId="87" xfId="0" applyNumberFormat="1" applyFont="1" applyFill="1" applyBorder="1" applyAlignment="1">
      <alignment horizontal="left" vertical="center" wrapText="1"/>
    </xf>
    <xf numFmtId="0" fontId="80" fillId="28" borderId="87" xfId="5" applyFont="1" applyFill="1" applyBorder="1" applyAlignment="1">
      <alignment horizontal="left" vertical="center" wrapText="1"/>
    </xf>
    <xf numFmtId="0" fontId="78" fillId="0" borderId="87" xfId="0" applyFont="1" applyBorder="1" applyAlignment="1">
      <alignment horizontal="left" vertical="center" wrapText="1"/>
    </xf>
    <xf numFmtId="0" fontId="81" fillId="0" borderId="87" xfId="0" applyFont="1" applyBorder="1" applyAlignment="1">
      <alignment horizontal="left" vertical="center" wrapText="1"/>
    </xf>
    <xf numFmtId="0" fontId="82" fillId="28" borderId="87" xfId="5" applyFont="1" applyFill="1" applyBorder="1" applyAlignment="1">
      <alignment horizontal="left" vertical="center" wrapText="1"/>
    </xf>
    <xf numFmtId="49" fontId="78" fillId="0" borderId="87" xfId="0" applyNumberFormat="1" applyFont="1" applyBorder="1" applyAlignment="1">
      <alignment horizontal="left" vertical="center" wrapText="1"/>
    </xf>
    <xf numFmtId="0" fontId="83" fillId="0" borderId="87" xfId="0" applyFont="1" applyBorder="1" applyAlignment="1">
      <alignment horizontal="left" vertical="center" wrapText="1"/>
    </xf>
    <xf numFmtId="0" fontId="80" fillId="0" borderId="87" xfId="5" applyFont="1" applyFill="1" applyBorder="1" applyAlignment="1">
      <alignment horizontal="left" vertical="center" wrapText="1"/>
    </xf>
    <xf numFmtId="3" fontId="78" fillId="0" borderId="87" xfId="0" applyNumberFormat="1" applyFont="1" applyBorder="1" applyAlignment="1">
      <alignment horizontal="left" vertical="center" wrapText="1"/>
    </xf>
    <xf numFmtId="0" fontId="82" fillId="0" borderId="87" xfId="5" applyFont="1" applyFill="1" applyBorder="1" applyAlignment="1">
      <alignment horizontal="left" vertical="center" wrapText="1"/>
    </xf>
    <xf numFmtId="0" fontId="84" fillId="28" borderId="87" xfId="5" applyFont="1" applyFill="1" applyBorder="1" applyAlignment="1">
      <alignment horizontal="left" vertical="center" wrapText="1"/>
    </xf>
    <xf numFmtId="3" fontId="78" fillId="28" borderId="87" xfId="0" applyNumberFormat="1" applyFont="1" applyFill="1" applyBorder="1" applyAlignment="1">
      <alignment horizontal="left" vertical="center" wrapText="1"/>
    </xf>
    <xf numFmtId="1" fontId="78" fillId="28" borderId="87" xfId="0" applyNumberFormat="1" applyFont="1" applyFill="1" applyBorder="1" applyAlignment="1">
      <alignment horizontal="left" vertical="center" wrapText="1"/>
    </xf>
    <xf numFmtId="0" fontId="79" fillId="28" borderId="87" xfId="5" applyFont="1" applyFill="1" applyBorder="1" applyAlignment="1">
      <alignment horizontal="left" vertical="center" wrapText="1"/>
    </xf>
    <xf numFmtId="0" fontId="84" fillId="0" borderId="87" xfId="5" applyFont="1" applyBorder="1" applyAlignment="1">
      <alignment horizontal="left" vertical="center" wrapText="1"/>
    </xf>
    <xf numFmtId="0" fontId="83" fillId="28" borderId="87" xfId="0" applyFont="1" applyFill="1" applyBorder="1" applyAlignment="1">
      <alignment horizontal="left" vertical="center" wrapText="1"/>
    </xf>
    <xf numFmtId="49" fontId="81" fillId="0" borderId="87" xfId="0" applyNumberFormat="1" applyFont="1" applyBorder="1" applyAlignment="1">
      <alignment horizontal="left" vertical="center" wrapText="1"/>
    </xf>
    <xf numFmtId="0" fontId="85" fillId="0" borderId="87" xfId="0" applyFont="1" applyBorder="1" applyAlignment="1">
      <alignment horizontal="left" vertical="center" wrapText="1"/>
    </xf>
    <xf numFmtId="0" fontId="87" fillId="0" borderId="87" xfId="5" applyFont="1" applyBorder="1" applyAlignment="1">
      <alignment horizontal="left" vertical="center" wrapText="1"/>
    </xf>
    <xf numFmtId="2" fontId="78" fillId="28" borderId="87" xfId="0" applyNumberFormat="1" applyFont="1" applyFill="1" applyBorder="1" applyAlignment="1">
      <alignment horizontal="left" vertical="center" wrapText="1"/>
    </xf>
    <xf numFmtId="2" fontId="78" fillId="0" borderId="87" xfId="0" applyNumberFormat="1" applyFont="1" applyBorder="1" applyAlignment="1">
      <alignment horizontal="left" vertical="center" wrapText="1"/>
    </xf>
    <xf numFmtId="2" fontId="80" fillId="0" borderId="87" xfId="5" applyNumberFormat="1" applyFont="1" applyFill="1" applyBorder="1" applyAlignment="1">
      <alignment horizontal="left" vertical="center" wrapText="1"/>
    </xf>
    <xf numFmtId="2" fontId="82" fillId="0" borderId="87" xfId="5" applyNumberFormat="1" applyFont="1" applyFill="1" applyBorder="1" applyAlignment="1">
      <alignment horizontal="left" vertical="center" wrapText="1"/>
    </xf>
    <xf numFmtId="0" fontId="80" fillId="0" borderId="87" xfId="5" applyFont="1" applyBorder="1" applyAlignment="1">
      <alignment horizontal="left" vertical="center" wrapText="1"/>
    </xf>
    <xf numFmtId="0" fontId="84" fillId="0" borderId="87" xfId="5" applyFont="1" applyFill="1" applyBorder="1" applyAlignment="1">
      <alignment horizontal="left" vertical="center" wrapText="1"/>
    </xf>
    <xf numFmtId="0" fontId="88" fillId="28" borderId="87" xfId="0" applyFont="1" applyFill="1" applyBorder="1" applyAlignment="1">
      <alignment horizontal="left" vertical="center" wrapText="1"/>
    </xf>
    <xf numFmtId="0" fontId="1" fillId="0" borderId="0" xfId="0" applyFont="1" applyAlignment="1">
      <alignment wrapText="1"/>
    </xf>
    <xf numFmtId="0" fontId="89" fillId="0" borderId="0" xfId="0" applyFont="1" applyAlignment="1">
      <alignment wrapText="1"/>
    </xf>
    <xf numFmtId="0" fontId="89" fillId="0" borderId="0" xfId="0" applyFont="1"/>
    <xf numFmtId="0" fontId="90" fillId="0" borderId="0" xfId="0" applyFont="1"/>
    <xf numFmtId="0" fontId="92" fillId="29" borderId="90" xfId="10" applyFont="1" applyFill="1" applyBorder="1" applyAlignment="1">
      <alignment horizontal="center"/>
    </xf>
    <xf numFmtId="49" fontId="92" fillId="29" borderId="91" xfId="10" applyNumberFormat="1" applyFont="1" applyFill="1" applyBorder="1" applyAlignment="1">
      <alignment horizontal="left"/>
    </xf>
    <xf numFmtId="49" fontId="92" fillId="29" borderId="39" xfId="10" applyNumberFormat="1" applyFont="1" applyFill="1" applyBorder="1" applyAlignment="1">
      <alignment horizontal="left"/>
    </xf>
    <xf numFmtId="49" fontId="92" fillId="29" borderId="92" xfId="10" applyNumberFormat="1" applyFont="1" applyFill="1" applyBorder="1" applyAlignment="1">
      <alignment horizontal="left"/>
    </xf>
    <xf numFmtId="49" fontId="92" fillId="29" borderId="93" xfId="10" applyNumberFormat="1" applyFont="1" applyFill="1" applyBorder="1" applyAlignment="1">
      <alignment horizontal="left" vertical="center"/>
    </xf>
    <xf numFmtId="0" fontId="91" fillId="0" borderId="0" xfId="10"/>
    <xf numFmtId="0" fontId="93" fillId="28" borderId="94" xfId="10" applyFont="1" applyFill="1" applyBorder="1" applyAlignment="1">
      <alignment horizontal="center"/>
    </xf>
    <xf numFmtId="49" fontId="93" fillId="28" borderId="95" xfId="10" applyNumberFormat="1" applyFont="1" applyFill="1" applyBorder="1" applyAlignment="1">
      <alignment horizontal="left"/>
    </xf>
    <xf numFmtId="49" fontId="93" fillId="28" borderId="94" xfId="10" applyNumberFormat="1" applyFont="1" applyFill="1" applyBorder="1" applyAlignment="1">
      <alignment horizontal="left" vertical="center"/>
    </xf>
    <xf numFmtId="49" fontId="93" fillId="28" borderId="87" xfId="10" applyNumberFormat="1" applyFont="1" applyFill="1" applyBorder="1" applyAlignment="1">
      <alignment horizontal="left"/>
    </xf>
    <xf numFmtId="49" fontId="93" fillId="28" borderId="86" xfId="10" applyNumberFormat="1" applyFont="1" applyFill="1" applyBorder="1" applyAlignment="1">
      <alignment horizontal="left"/>
    </xf>
    <xf numFmtId="49" fontId="93" fillId="28" borderId="87" xfId="10" applyNumberFormat="1" applyFont="1" applyFill="1" applyBorder="1" applyAlignment="1">
      <alignment horizontal="left" vertical="center"/>
    </xf>
    <xf numFmtId="49" fontId="93" fillId="28" borderId="96" xfId="10" applyNumberFormat="1" applyFont="1" applyFill="1" applyBorder="1" applyAlignment="1">
      <alignment horizontal="left"/>
    </xf>
    <xf numFmtId="49" fontId="93" fillId="28" borderId="89" xfId="10" applyNumberFormat="1" applyFont="1" applyFill="1" applyBorder="1" applyAlignment="1">
      <alignment horizontal="left"/>
    </xf>
    <xf numFmtId="49" fontId="93" fillId="28" borderId="0" xfId="10" applyNumberFormat="1" applyFont="1" applyFill="1" applyAlignment="1">
      <alignment horizontal="left"/>
    </xf>
    <xf numFmtId="49" fontId="93" fillId="28" borderId="89" xfId="10" applyNumberFormat="1" applyFont="1" applyFill="1" applyBorder="1" applyAlignment="1">
      <alignment horizontal="left" vertical="center"/>
    </xf>
    <xf numFmtId="49" fontId="93" fillId="28" borderId="94" xfId="10" applyNumberFormat="1" applyFont="1" applyFill="1" applyBorder="1" applyAlignment="1">
      <alignment horizontal="left"/>
    </xf>
    <xf numFmtId="49" fontId="93" fillId="28" borderId="97" xfId="10" applyNumberFormat="1" applyFont="1" applyFill="1" applyBorder="1" applyAlignment="1">
      <alignment horizontal="left"/>
    </xf>
    <xf numFmtId="49" fontId="93" fillId="28" borderId="98" xfId="10" applyNumberFormat="1" applyFont="1" applyFill="1" applyBorder="1" applyAlignment="1">
      <alignment horizontal="left"/>
    </xf>
    <xf numFmtId="49" fontId="93" fillId="28" borderId="99" xfId="10" applyNumberFormat="1" applyFont="1" applyFill="1" applyBorder="1" applyAlignment="1">
      <alignment horizontal="left"/>
    </xf>
    <xf numFmtId="49" fontId="93" fillId="28" borderId="51" xfId="10" applyNumberFormat="1" applyFont="1" applyFill="1" applyBorder="1" applyAlignment="1">
      <alignment horizontal="left"/>
    </xf>
    <xf numFmtId="49" fontId="93" fillId="28" borderId="51" xfId="10" applyNumberFormat="1" applyFont="1" applyFill="1" applyBorder="1" applyAlignment="1">
      <alignment horizontal="left" vertical="center"/>
    </xf>
    <xf numFmtId="0" fontId="93" fillId="28" borderId="0" xfId="10" applyFont="1" applyFill="1" applyAlignment="1">
      <alignment horizontal="center"/>
    </xf>
    <xf numFmtId="49" fontId="93" fillId="28" borderId="0" xfId="10" applyNumberFormat="1" applyFont="1" applyFill="1" applyAlignment="1">
      <alignment horizontal="left" vertical="center"/>
    </xf>
    <xf numFmtId="49" fontId="91" fillId="0" borderId="0" xfId="10" applyNumberFormat="1"/>
    <xf numFmtId="49" fontId="91" fillId="0" borderId="0" xfId="10" applyNumberFormat="1" applyAlignment="1">
      <alignment vertical="center"/>
    </xf>
    <xf numFmtId="0" fontId="91" fillId="0" borderId="0" xfId="10" applyAlignment="1">
      <alignment horizontal="center"/>
    </xf>
    <xf numFmtId="0" fontId="94" fillId="4" borderId="0" xfId="10" applyFont="1" applyFill="1"/>
    <xf numFmtId="15" fontId="91" fillId="0" borderId="0" xfId="10" applyNumberFormat="1"/>
    <xf numFmtId="0" fontId="96" fillId="0" borderId="0" xfId="11" applyFont="1"/>
    <xf numFmtId="0" fontId="97" fillId="0" borderId="0" xfId="11" applyFont="1"/>
    <xf numFmtId="0" fontId="95" fillId="0" borderId="0" xfId="11"/>
    <xf numFmtId="0" fontId="96" fillId="0" borderId="0" xfId="11" applyFont="1" applyAlignment="1">
      <alignment horizontal="center"/>
    </xf>
    <xf numFmtId="0" fontId="96" fillId="30" borderId="103" xfId="11" applyFont="1" applyFill="1" applyBorder="1" applyAlignment="1">
      <alignment horizontal="center" vertical="center"/>
    </xf>
    <xf numFmtId="0" fontId="96" fillId="30" borderId="104" xfId="11" applyFont="1" applyFill="1" applyBorder="1" applyAlignment="1">
      <alignment horizontal="center" vertical="center"/>
    </xf>
    <xf numFmtId="0" fontId="97" fillId="0" borderId="103" xfId="11" applyFont="1" applyBorder="1" applyAlignment="1">
      <alignment horizontal="center" vertical="center"/>
    </xf>
    <xf numFmtId="0" fontId="97" fillId="0" borderId="105" xfId="11" applyFont="1" applyBorder="1" applyAlignment="1">
      <alignment horizontal="center" vertical="center"/>
    </xf>
    <xf numFmtId="1" fontId="96" fillId="0" borderId="106" xfId="11" applyNumberFormat="1" applyFont="1" applyBorder="1" applyAlignment="1" applyProtection="1">
      <alignment horizontal="center" vertical="center"/>
      <protection locked="0"/>
    </xf>
    <xf numFmtId="1" fontId="96" fillId="0" borderId="105" xfId="11" applyNumberFormat="1" applyFont="1" applyBorder="1" applyAlignment="1" applyProtection="1">
      <alignment horizontal="center" vertical="center"/>
      <protection locked="0"/>
    </xf>
    <xf numFmtId="0" fontId="96" fillId="30" borderId="105" xfId="11" applyFont="1" applyFill="1" applyBorder="1" applyAlignment="1">
      <alignment horizontal="center" vertical="center"/>
    </xf>
    <xf numFmtId="0" fontId="96" fillId="0" borderId="106" xfId="11" applyFont="1" applyBorder="1" applyAlignment="1" applyProtection="1">
      <alignment horizontal="center" vertical="center"/>
      <protection locked="0"/>
    </xf>
    <xf numFmtId="0" fontId="96" fillId="0" borderId="105" xfId="11" applyFont="1" applyBorder="1" applyAlignment="1" applyProtection="1">
      <alignment horizontal="center" vertical="center"/>
      <protection locked="0"/>
    </xf>
    <xf numFmtId="0" fontId="96" fillId="0" borderId="104" xfId="11" applyFont="1" applyBorder="1" applyAlignment="1" applyProtection="1">
      <alignment horizontal="center" vertical="center"/>
      <protection locked="0"/>
    </xf>
    <xf numFmtId="0" fontId="97" fillId="0" borderId="104" xfId="11" applyFont="1" applyBorder="1" applyAlignment="1">
      <alignment horizontal="center" vertical="center"/>
    </xf>
    <xf numFmtId="0" fontId="95" fillId="0" borderId="0" xfId="11" applyAlignment="1">
      <alignment vertical="center"/>
    </xf>
    <xf numFmtId="49" fontId="96" fillId="0" borderId="0" xfId="11" applyNumberFormat="1" applyFont="1" applyAlignment="1" applyProtection="1">
      <alignment horizontal="left"/>
      <protection locked="0"/>
    </xf>
    <xf numFmtId="167" fontId="96" fillId="0" borderId="0" xfId="11" applyNumberFormat="1" applyFont="1" applyAlignment="1">
      <alignment wrapText="1" shrinkToFit="1"/>
    </xf>
    <xf numFmtId="0" fontId="96" fillId="0" borderId="111" xfId="11" applyFont="1" applyBorder="1"/>
    <xf numFmtId="0" fontId="97" fillId="0" borderId="111" xfId="11" applyFont="1" applyBorder="1"/>
    <xf numFmtId="0" fontId="97" fillId="0" borderId="112" xfId="11" applyFont="1" applyBorder="1"/>
    <xf numFmtId="0" fontId="97" fillId="0" borderId="114" xfId="11" applyFont="1" applyBorder="1"/>
    <xf numFmtId="0" fontId="97" fillId="0" borderId="0" xfId="11" applyFont="1" applyAlignment="1" applyProtection="1">
      <alignment horizontal="left"/>
      <protection locked="0"/>
    </xf>
    <xf numFmtId="0" fontId="97" fillId="0" borderId="114" xfId="11" applyFont="1" applyBorder="1" applyAlignment="1" applyProtection="1">
      <alignment horizontal="left"/>
      <protection locked="0"/>
    </xf>
    <xf numFmtId="0" fontId="97" fillId="0" borderId="104" xfId="11" applyFont="1" applyBorder="1"/>
    <xf numFmtId="0" fontId="97" fillId="0" borderId="105" xfId="11" applyFont="1" applyBorder="1"/>
    <xf numFmtId="0" fontId="96" fillId="0" borderId="0" xfId="11" applyFont="1" applyAlignment="1">
      <alignment horizontal="left"/>
    </xf>
    <xf numFmtId="0" fontId="96" fillId="0" borderId="0" xfId="11" applyFont="1" applyAlignment="1">
      <alignment horizontal="left" vertical="center" wrapText="1"/>
    </xf>
    <xf numFmtId="0" fontId="99" fillId="0" borderId="0" xfId="12" applyFont="1"/>
    <xf numFmtId="0" fontId="98" fillId="0" borderId="0" xfId="12"/>
    <xf numFmtId="0" fontId="4" fillId="0" borderId="51" xfId="12" applyFont="1" applyBorder="1" applyAlignment="1">
      <alignment horizontal="center"/>
    </xf>
    <xf numFmtId="0" fontId="47" fillId="0" borderId="51" xfId="12" applyFont="1" applyBorder="1"/>
    <xf numFmtId="4" fontId="101" fillId="0" borderId="65" xfId="13" applyNumberFormat="1" applyFont="1" applyBorder="1"/>
    <xf numFmtId="3" fontId="101" fillId="0" borderId="51" xfId="6" applyNumberFormat="1" applyFont="1" applyBorder="1"/>
    <xf numFmtId="0" fontId="4" fillId="0" borderId="63" xfId="12" applyFont="1" applyBorder="1" applyAlignment="1">
      <alignment horizontal="center" vertical="center" wrapText="1"/>
    </xf>
    <xf numFmtId="0" fontId="4" fillId="0" borderId="51" xfId="12" applyFont="1" applyBorder="1" applyAlignment="1">
      <alignment horizontal="center" vertical="center" wrapText="1"/>
    </xf>
    <xf numFmtId="3" fontId="98" fillId="0" borderId="0" xfId="12" applyNumberFormat="1"/>
    <xf numFmtId="0" fontId="101" fillId="0" borderId="51" xfId="12" applyFont="1" applyBorder="1"/>
    <xf numFmtId="0" fontId="2" fillId="0" borderId="51" xfId="12" applyFont="1" applyBorder="1"/>
    <xf numFmtId="4" fontId="2" fillId="0" borderId="66" xfId="13" applyNumberFormat="1" applyFont="1" applyBorder="1"/>
    <xf numFmtId="4" fontId="2" fillId="0" borderId="65" xfId="13" applyNumberFormat="1" applyFont="1" applyBorder="1"/>
    <xf numFmtId="0" fontId="47" fillId="0" borderId="69" xfId="12" applyFont="1" applyBorder="1"/>
    <xf numFmtId="4" fontId="101" fillId="0" borderId="70" xfId="13" applyNumberFormat="1" applyFont="1" applyBorder="1"/>
    <xf numFmtId="3" fontId="4" fillId="0" borderId="120" xfId="6" applyNumberFormat="1" applyFont="1" applyBorder="1"/>
    <xf numFmtId="3" fontId="99" fillId="0" borderId="0" xfId="12" applyNumberFormat="1" applyFont="1"/>
    <xf numFmtId="0" fontId="48" fillId="0" borderId="0" xfId="0" applyFont="1" applyAlignment="1">
      <alignment horizontal="center" vertical="center"/>
    </xf>
    <xf numFmtId="0" fontId="48" fillId="0" borderId="0" xfId="0" applyFont="1" applyAlignment="1">
      <alignment horizontal="center" vertical="center" wrapText="1"/>
    </xf>
    <xf numFmtId="49" fontId="48" fillId="0" borderId="0" xfId="0" applyNumberFormat="1" applyFont="1" applyAlignment="1">
      <alignment horizontal="center" vertical="center"/>
    </xf>
    <xf numFmtId="168" fontId="48" fillId="0" borderId="0" xfId="0" applyNumberFormat="1" applyFont="1" applyAlignment="1">
      <alignment horizontal="center" vertical="center"/>
    </xf>
    <xf numFmtId="14" fontId="48" fillId="0" borderId="0" xfId="0" applyNumberFormat="1" applyFont="1" applyAlignment="1">
      <alignment horizontal="left" vertical="center"/>
    </xf>
    <xf numFmtId="0" fontId="48" fillId="0" borderId="0" xfId="0" applyFont="1" applyAlignment="1">
      <alignment horizontal="left" vertical="center"/>
    </xf>
    <xf numFmtId="9" fontId="48" fillId="0" borderId="0" xfId="0" applyNumberFormat="1" applyFont="1" applyAlignment="1">
      <alignment horizontal="center" vertical="center"/>
    </xf>
    <xf numFmtId="0" fontId="48" fillId="0" borderId="0" xfId="0" applyFont="1" applyAlignment="1">
      <alignment vertical="center"/>
    </xf>
    <xf numFmtId="168" fontId="48" fillId="0" borderId="0" xfId="0" applyNumberFormat="1" applyFont="1" applyAlignment="1">
      <alignment horizontal="center" vertical="center" wrapText="1"/>
    </xf>
    <xf numFmtId="0" fontId="48" fillId="0" borderId="0" xfId="5" applyFont="1" applyAlignment="1">
      <alignment horizontal="left" vertical="center"/>
    </xf>
    <xf numFmtId="14" fontId="48" fillId="0" borderId="0" xfId="0" applyNumberFormat="1" applyFont="1" applyAlignment="1">
      <alignment horizontal="center" vertical="center" wrapText="1"/>
    </xf>
    <xf numFmtId="14" fontId="48" fillId="0" borderId="0" xfId="0" applyNumberFormat="1" applyFont="1" applyAlignment="1">
      <alignment horizontal="center" vertical="center"/>
    </xf>
    <xf numFmtId="49" fontId="48" fillId="0" borderId="0" xfId="0" applyNumberFormat="1" applyFont="1" applyAlignment="1">
      <alignment horizontal="left" vertical="center"/>
    </xf>
    <xf numFmtId="9" fontId="48" fillId="0" borderId="0" xfId="0" applyNumberFormat="1" applyFont="1" applyAlignment="1">
      <alignment horizontal="center" vertical="center" wrapText="1"/>
    </xf>
    <xf numFmtId="0" fontId="48" fillId="0" borderId="0" xfId="5" applyFont="1" applyFill="1" applyBorder="1" applyAlignment="1">
      <alignment horizontal="center" vertical="center"/>
    </xf>
    <xf numFmtId="0" fontId="48" fillId="0" borderId="0" xfId="5" applyFont="1" applyFill="1" applyBorder="1" applyAlignment="1">
      <alignment horizontal="center" vertical="center" wrapText="1"/>
    </xf>
    <xf numFmtId="0" fontId="34" fillId="0" borderId="0" xfId="0" applyFont="1" applyAlignment="1">
      <alignment horizontal="center" vertical="center"/>
    </xf>
    <xf numFmtId="168" fontId="34" fillId="0" borderId="0" xfId="0" applyNumberFormat="1" applyFont="1" applyAlignment="1">
      <alignment horizontal="center" vertical="center"/>
    </xf>
    <xf numFmtId="0" fontId="34" fillId="0" borderId="0" xfId="0" applyFont="1" applyAlignment="1">
      <alignment horizontal="left" vertical="center"/>
    </xf>
    <xf numFmtId="0" fontId="34" fillId="0" borderId="0" xfId="0" applyFont="1" applyAlignment="1">
      <alignment horizontal="center" vertical="center" wrapText="1"/>
    </xf>
    <xf numFmtId="0" fontId="34" fillId="0" borderId="0" xfId="0" applyFont="1" applyAlignment="1">
      <alignment horizontal="left" vertical="center" wrapText="1"/>
    </xf>
    <xf numFmtId="49" fontId="34" fillId="0" borderId="0" xfId="0" applyNumberFormat="1" applyFont="1" applyAlignment="1">
      <alignment horizontal="center" vertical="center"/>
    </xf>
    <xf numFmtId="168" fontId="0" fillId="0" borderId="0" xfId="0" applyNumberFormat="1"/>
    <xf numFmtId="0" fontId="102" fillId="0" borderId="0" xfId="0" applyFont="1"/>
    <xf numFmtId="0" fontId="103" fillId="0" borderId="0" xfId="0" applyFont="1"/>
    <xf numFmtId="0" fontId="104" fillId="7" borderId="51" xfId="0" applyFont="1" applyFill="1" applyBorder="1"/>
    <xf numFmtId="0" fontId="0" fillId="0" borderId="51" xfId="0" applyBorder="1"/>
    <xf numFmtId="14" fontId="0" fillId="0" borderId="51" xfId="0" applyNumberFormat="1" applyBorder="1"/>
    <xf numFmtId="0" fontId="105" fillId="5" borderId="41" xfId="0" applyFont="1" applyFill="1" applyBorder="1" applyAlignment="1">
      <alignment horizontal="center"/>
    </xf>
    <xf numFmtId="0" fontId="105" fillId="5" borderId="42" xfId="0" applyFont="1" applyFill="1" applyBorder="1"/>
    <xf numFmtId="0" fontId="0" fillId="5" borderId="43" xfId="0" applyFill="1" applyBorder="1"/>
    <xf numFmtId="0" fontId="105" fillId="5" borderId="1" xfId="0" applyFont="1" applyFill="1" applyBorder="1" applyAlignment="1">
      <alignment horizontal="center"/>
    </xf>
    <xf numFmtId="0" fontId="105" fillId="5" borderId="0" xfId="0" applyFont="1" applyFill="1"/>
    <xf numFmtId="0" fontId="0" fillId="5" borderId="44" xfId="0" applyFill="1" applyBorder="1"/>
    <xf numFmtId="0" fontId="106" fillId="5" borderId="44" xfId="0" applyFont="1" applyFill="1" applyBorder="1" applyAlignment="1">
      <alignment horizontal="right"/>
    </xf>
    <xf numFmtId="0" fontId="108" fillId="5" borderId="121" xfId="0" applyFont="1" applyFill="1" applyBorder="1" applyAlignment="1">
      <alignment vertical="center" wrapText="1"/>
    </xf>
    <xf numFmtId="0" fontId="108" fillId="5" borderId="116" xfId="0" applyFont="1" applyFill="1" applyBorder="1" applyAlignment="1">
      <alignment vertical="center" wrapText="1"/>
    </xf>
    <xf numFmtId="0" fontId="108" fillId="5" borderId="121" xfId="0" applyFont="1" applyFill="1" applyBorder="1" applyAlignment="1">
      <alignment vertical="center"/>
    </xf>
    <xf numFmtId="0" fontId="105" fillId="5" borderId="116" xfId="0" applyFont="1" applyFill="1" applyBorder="1" applyAlignment="1">
      <alignment vertical="center"/>
    </xf>
    <xf numFmtId="0" fontId="109" fillId="0" borderId="0" xfId="0" applyFont="1"/>
    <xf numFmtId="1" fontId="109" fillId="0" borderId="0" xfId="0" applyNumberFormat="1" applyFont="1"/>
    <xf numFmtId="0" fontId="110" fillId="34" borderId="50" xfId="0" applyFont="1" applyFill="1" applyBorder="1" applyAlignment="1">
      <alignment horizontal="center" vertical="center" wrapText="1"/>
    </xf>
    <xf numFmtId="0" fontId="110" fillId="34" borderId="51" xfId="0" applyFont="1" applyFill="1" applyBorder="1" applyAlignment="1">
      <alignment horizontal="center" vertical="center" wrapText="1"/>
    </xf>
    <xf numFmtId="0" fontId="110" fillId="34" borderId="52" xfId="0" applyFont="1" applyFill="1" applyBorder="1" applyAlignment="1">
      <alignment horizontal="center" vertical="center" wrapText="1"/>
    </xf>
    <xf numFmtId="0" fontId="111" fillId="5" borderId="50" xfId="0" applyFont="1" applyFill="1" applyBorder="1" applyAlignment="1">
      <alignment horizontal="center" vertical="center" shrinkToFit="1"/>
    </xf>
    <xf numFmtId="169" fontId="112" fillId="5" borderId="51" xfId="0" applyNumberFormat="1" applyFont="1" applyFill="1" applyBorder="1" applyAlignment="1">
      <alignment horizontal="center"/>
    </xf>
    <xf numFmtId="0" fontId="48" fillId="5" borderId="52" xfId="0" applyFont="1" applyFill="1" applyBorder="1"/>
    <xf numFmtId="1" fontId="111" fillId="5" borderId="50" xfId="0" applyNumberFormat="1" applyFont="1" applyFill="1" applyBorder="1" applyAlignment="1">
      <alignment horizontal="center" vertical="center" shrinkToFit="1"/>
    </xf>
    <xf numFmtId="0" fontId="113" fillId="5" borderId="52" xfId="0" applyFont="1" applyFill="1" applyBorder="1"/>
    <xf numFmtId="169" fontId="109" fillId="0" borderId="0" xfId="0" applyNumberFormat="1" applyFont="1"/>
    <xf numFmtId="20" fontId="108" fillId="0" borderId="51" xfId="0" applyNumberFormat="1" applyFont="1" applyBorder="1" applyAlignment="1">
      <alignment horizontal="center" vertical="center"/>
    </xf>
    <xf numFmtId="0" fontId="109" fillId="5" borderId="52" xfId="0" applyFont="1" applyFill="1" applyBorder="1"/>
    <xf numFmtId="0" fontId="101" fillId="0" borderId="0" xfId="0" applyFont="1"/>
    <xf numFmtId="0" fontId="4" fillId="0" borderId="0" xfId="0" applyFont="1" applyAlignment="1">
      <alignment horizontal="center" vertical="center"/>
    </xf>
    <xf numFmtId="0" fontId="101" fillId="0" borderId="0" xfId="0" applyFont="1" applyAlignment="1">
      <alignment vertical="center"/>
    </xf>
    <xf numFmtId="0" fontId="120" fillId="0" borderId="0" xfId="0" applyFont="1" applyAlignment="1">
      <alignment vertical="center"/>
    </xf>
    <xf numFmtId="0" fontId="120" fillId="0" borderId="0" xfId="0" applyFont="1" applyAlignment="1">
      <alignment horizontal="left" vertical="center"/>
    </xf>
    <xf numFmtId="4" fontId="101" fillId="0" borderId="0" xfId="0" applyNumberFormat="1" applyFont="1" applyAlignment="1">
      <alignment vertical="center"/>
    </xf>
    <xf numFmtId="1" fontId="4" fillId="37" borderId="68" xfId="0" applyNumberFormat="1" applyFont="1" applyFill="1" applyBorder="1" applyAlignment="1">
      <alignment horizontal="center" vertical="center"/>
    </xf>
    <xf numFmtId="1" fontId="4" fillId="36" borderId="69" xfId="0" applyNumberFormat="1" applyFont="1" applyFill="1" applyBorder="1" applyAlignment="1">
      <alignment horizontal="center" vertical="center"/>
    </xf>
    <xf numFmtId="1" fontId="4" fillId="36" borderId="70" xfId="0" applyNumberFormat="1" applyFont="1" applyFill="1" applyBorder="1" applyAlignment="1">
      <alignment horizontal="center" vertical="center"/>
    </xf>
    <xf numFmtId="0" fontId="4" fillId="36" borderId="129" xfId="0" applyFont="1" applyFill="1" applyBorder="1" applyAlignment="1">
      <alignment horizontal="center" vertical="center"/>
    </xf>
    <xf numFmtId="0" fontId="101" fillId="37" borderId="134" xfId="0" applyFont="1" applyFill="1" applyBorder="1" applyAlignment="1">
      <alignment horizontal="center" vertical="center"/>
    </xf>
    <xf numFmtId="0" fontId="101" fillId="37" borderId="135" xfId="0" applyFont="1" applyFill="1" applyBorder="1" applyAlignment="1">
      <alignment horizontal="center" vertical="center"/>
    </xf>
    <xf numFmtId="0" fontId="101" fillId="37" borderId="136" xfId="0" applyFont="1" applyFill="1" applyBorder="1" applyAlignment="1">
      <alignment horizontal="center" vertical="center"/>
    </xf>
    <xf numFmtId="0" fontId="4" fillId="34" borderId="133" xfId="0" applyFont="1" applyFill="1" applyBorder="1" applyAlignment="1">
      <alignment horizontal="center" vertical="center"/>
    </xf>
    <xf numFmtId="0" fontId="120" fillId="34" borderId="137" xfId="0" applyFont="1" applyFill="1" applyBorder="1" applyAlignment="1">
      <alignment horizontal="left" vertical="center"/>
    </xf>
    <xf numFmtId="1" fontId="123" fillId="34" borderId="129" xfId="0" applyNumberFormat="1" applyFont="1" applyFill="1" applyBorder="1" applyAlignment="1">
      <alignment horizontal="right" vertical="center"/>
    </xf>
    <xf numFmtId="1" fontId="101" fillId="34" borderId="67" xfId="0" applyNumberFormat="1" applyFont="1" applyFill="1" applyBorder="1" applyAlignment="1">
      <alignment horizontal="right" vertical="center"/>
    </xf>
    <xf numFmtId="1" fontId="101" fillId="34" borderId="63" xfId="0" applyNumberFormat="1" applyFont="1" applyFill="1" applyBorder="1" applyAlignment="1">
      <alignment horizontal="right" vertical="center"/>
    </xf>
    <xf numFmtId="1" fontId="101" fillId="34" borderId="66" xfId="0" applyNumberFormat="1" applyFont="1" applyFill="1" applyBorder="1" applyAlignment="1">
      <alignment horizontal="right" vertical="center"/>
    </xf>
    <xf numFmtId="4" fontId="4" fillId="36" borderId="129" xfId="0" applyNumberFormat="1" applyFont="1" applyFill="1" applyBorder="1" applyAlignment="1">
      <alignment horizontal="right" vertical="center"/>
    </xf>
    <xf numFmtId="16" fontId="101" fillId="0" borderId="50" xfId="0" applyNumberFormat="1" applyFont="1" applyBorder="1" applyAlignment="1">
      <alignment horizontal="left" vertical="center"/>
    </xf>
    <xf numFmtId="170" fontId="123" fillId="37" borderId="138" xfId="0" applyNumberFormat="1" applyFont="1" applyFill="1" applyBorder="1" applyAlignment="1">
      <alignment horizontal="right" vertical="center"/>
    </xf>
    <xf numFmtId="170" fontId="101" fillId="37" borderId="64" xfId="0" applyNumberFormat="1" applyFont="1" applyFill="1" applyBorder="1" applyAlignment="1">
      <alignment horizontal="right" vertical="center"/>
    </xf>
    <xf numFmtId="170" fontId="101" fillId="37" borderId="51" xfId="0" applyNumberFormat="1" applyFont="1" applyFill="1" applyBorder="1" applyAlignment="1">
      <alignment horizontal="right" vertical="center"/>
    </xf>
    <xf numFmtId="170" fontId="101" fillId="37" borderId="65" xfId="0" applyNumberFormat="1" applyFont="1" applyFill="1" applyBorder="1" applyAlignment="1">
      <alignment horizontal="right" vertical="center"/>
    </xf>
    <xf numFmtId="170" fontId="4" fillId="36" borderId="138" xfId="0" applyNumberFormat="1" applyFont="1" applyFill="1" applyBorder="1" applyAlignment="1">
      <alignment horizontal="right" vertical="center"/>
    </xf>
    <xf numFmtId="16" fontId="120" fillId="34" borderId="50" xfId="0" applyNumberFormat="1" applyFont="1" applyFill="1" applyBorder="1" applyAlignment="1">
      <alignment horizontal="left" vertical="center"/>
    </xf>
    <xf numFmtId="170" fontId="123" fillId="34" borderId="138" xfId="0" applyNumberFormat="1" applyFont="1" applyFill="1" applyBorder="1" applyAlignment="1">
      <alignment horizontal="right" vertical="center"/>
    </xf>
    <xf numFmtId="170" fontId="101" fillId="34" borderId="64" xfId="0" applyNumberFormat="1" applyFont="1" applyFill="1" applyBorder="1" applyAlignment="1">
      <alignment horizontal="right" vertical="center"/>
    </xf>
    <xf numFmtId="170" fontId="101" fillId="34" borderId="51" xfId="0" applyNumberFormat="1" applyFont="1" applyFill="1" applyBorder="1" applyAlignment="1">
      <alignment horizontal="right" vertical="center"/>
    </xf>
    <xf numFmtId="170" fontId="101" fillId="34" borderId="65" xfId="0" applyNumberFormat="1" applyFont="1" applyFill="1" applyBorder="1" applyAlignment="1">
      <alignment horizontal="right" vertical="center"/>
    </xf>
    <xf numFmtId="14" fontId="101" fillId="0" borderId="50" xfId="0" applyNumberFormat="1" applyFont="1" applyBorder="1" applyAlignment="1">
      <alignment horizontal="left" vertical="center"/>
    </xf>
    <xf numFmtId="14" fontId="120" fillId="34" borderId="50" xfId="0" applyNumberFormat="1" applyFont="1" applyFill="1" applyBorder="1" applyAlignment="1">
      <alignment horizontal="left" vertical="center"/>
    </xf>
    <xf numFmtId="170" fontId="4" fillId="34" borderId="138" xfId="0" applyNumberFormat="1" applyFont="1" applyFill="1" applyBorder="1" applyAlignment="1">
      <alignment horizontal="right" vertical="center"/>
    </xf>
    <xf numFmtId="0" fontId="101" fillId="0" borderId="50" xfId="0" applyFont="1" applyBorder="1" applyAlignment="1">
      <alignment horizontal="left" vertical="center"/>
    </xf>
    <xf numFmtId="0" fontId="120" fillId="0" borderId="139" xfId="0" applyFont="1" applyBorder="1" applyAlignment="1">
      <alignment horizontal="left" vertical="center"/>
    </xf>
    <xf numFmtId="0" fontId="120" fillId="0" borderId="140" xfId="0" applyFont="1" applyBorder="1" applyAlignment="1">
      <alignment horizontal="left" vertical="center"/>
    </xf>
    <xf numFmtId="170" fontId="123" fillId="37" borderId="142" xfId="0" applyNumberFormat="1" applyFont="1" applyFill="1" applyBorder="1" applyAlignment="1">
      <alignment horizontal="right" vertical="center"/>
    </xf>
    <xf numFmtId="170" fontId="101" fillId="37" borderId="143" xfId="0" applyNumberFormat="1" applyFont="1" applyFill="1" applyBorder="1" applyAlignment="1">
      <alignment horizontal="right" vertical="center"/>
    </xf>
    <xf numFmtId="170" fontId="101" fillId="37" borderId="144" xfId="0" applyNumberFormat="1" applyFont="1" applyFill="1" applyBorder="1" applyAlignment="1">
      <alignment horizontal="right" vertical="center"/>
    </xf>
    <xf numFmtId="170" fontId="101" fillId="37" borderId="145" xfId="0" applyNumberFormat="1" applyFont="1" applyFill="1" applyBorder="1" applyAlignment="1">
      <alignment horizontal="right" vertical="center"/>
    </xf>
    <xf numFmtId="170" fontId="4" fillId="36" borderId="142" xfId="0" applyNumberFormat="1" applyFont="1" applyFill="1" applyBorder="1" applyAlignment="1">
      <alignment horizontal="right" vertical="center"/>
    </xf>
    <xf numFmtId="170" fontId="122" fillId="34" borderId="146" xfId="0" applyNumberFormat="1" applyFont="1" applyFill="1" applyBorder="1" applyAlignment="1">
      <alignment horizontal="right" vertical="center"/>
    </xf>
    <xf numFmtId="170" fontId="4" fillId="36" borderId="83" xfId="0" applyNumberFormat="1" applyFont="1" applyFill="1" applyBorder="1" applyAlignment="1">
      <alignment horizontal="right" vertical="center"/>
    </xf>
    <xf numFmtId="170" fontId="4" fillId="36" borderId="147" xfId="0" applyNumberFormat="1" applyFont="1" applyFill="1" applyBorder="1" applyAlignment="1">
      <alignment horizontal="right" vertical="center"/>
    </xf>
    <xf numFmtId="170" fontId="4" fillId="36" borderId="75" xfId="0" applyNumberFormat="1" applyFont="1" applyFill="1" applyBorder="1" applyAlignment="1">
      <alignment horizontal="right" vertical="center"/>
    </xf>
    <xf numFmtId="170" fontId="4" fillId="36" borderId="146" xfId="0" applyNumberFormat="1" applyFont="1" applyFill="1" applyBorder="1" applyAlignment="1">
      <alignment horizontal="right" vertical="center"/>
    </xf>
    <xf numFmtId="0" fontId="4" fillId="0" borderId="0" xfId="0" applyFont="1" applyAlignment="1">
      <alignment vertical="center"/>
    </xf>
    <xf numFmtId="4" fontId="4" fillId="0" borderId="0" xfId="0" applyNumberFormat="1" applyFont="1" applyAlignment="1">
      <alignment vertical="center"/>
    </xf>
    <xf numFmtId="1" fontId="122" fillId="36" borderId="151" xfId="0" applyNumberFormat="1" applyFont="1" applyFill="1" applyBorder="1" applyAlignment="1">
      <alignment horizontal="center" vertical="center" wrapText="1"/>
    </xf>
    <xf numFmtId="0" fontId="4" fillId="36" borderId="151" xfId="0" applyFont="1" applyFill="1" applyBorder="1" applyAlignment="1">
      <alignment horizontal="center" vertical="center"/>
    </xf>
    <xf numFmtId="0" fontId="101" fillId="0" borderId="137" xfId="0" applyFont="1" applyBorder="1" applyAlignment="1">
      <alignment horizontal="left" vertical="center"/>
    </xf>
    <xf numFmtId="170" fontId="123" fillId="37" borderId="129" xfId="0" applyNumberFormat="1" applyFont="1" applyFill="1" applyBorder="1" applyAlignment="1" applyProtection="1">
      <alignment horizontal="right" vertical="center"/>
      <protection locked="0"/>
    </xf>
    <xf numFmtId="170" fontId="101" fillId="37" borderId="67" xfId="0" applyNumberFormat="1" applyFont="1" applyFill="1" applyBorder="1" applyAlignment="1" applyProtection="1">
      <alignment horizontal="right" vertical="center"/>
      <protection locked="0"/>
    </xf>
    <xf numFmtId="170" fontId="101" fillId="37" borderId="2" xfId="0" applyNumberFormat="1" applyFont="1" applyFill="1" applyBorder="1" applyAlignment="1" applyProtection="1">
      <alignment horizontal="right" vertical="center"/>
      <protection locked="0"/>
    </xf>
    <xf numFmtId="170" fontId="4" fillId="36" borderId="129" xfId="0" applyNumberFormat="1" applyFont="1" applyFill="1" applyBorder="1" applyAlignment="1">
      <alignment horizontal="right" vertical="center"/>
    </xf>
    <xf numFmtId="170" fontId="123" fillId="37" borderId="138" xfId="0" applyNumberFormat="1" applyFont="1" applyFill="1" applyBorder="1" applyAlignment="1" applyProtection="1">
      <alignment horizontal="right" vertical="center"/>
      <protection locked="0"/>
    </xf>
    <xf numFmtId="170" fontId="101" fillId="37" borderId="64" xfId="0" applyNumberFormat="1" applyFont="1" applyFill="1" applyBorder="1" applyAlignment="1" applyProtection="1">
      <alignment horizontal="right" vertical="center"/>
      <protection locked="0"/>
    </xf>
    <xf numFmtId="170" fontId="101" fillId="37" borderId="116" xfId="0" applyNumberFormat="1" applyFont="1" applyFill="1" applyBorder="1" applyAlignment="1" applyProtection="1">
      <alignment horizontal="right" vertical="center"/>
      <protection locked="0"/>
    </xf>
    <xf numFmtId="0" fontId="101" fillId="0" borderId="140" xfId="0" applyFont="1" applyBorder="1" applyAlignment="1">
      <alignment horizontal="left" vertical="center"/>
    </xf>
    <xf numFmtId="170" fontId="123" fillId="37" borderId="142" xfId="0" applyNumberFormat="1" applyFont="1" applyFill="1" applyBorder="1" applyAlignment="1" applyProtection="1">
      <alignment horizontal="right" vertical="center"/>
      <protection locked="0"/>
    </xf>
    <xf numFmtId="170" fontId="101" fillId="37" borderId="143" xfId="0" applyNumberFormat="1" applyFont="1" applyFill="1" applyBorder="1" applyAlignment="1" applyProtection="1">
      <alignment horizontal="right" vertical="center"/>
      <protection locked="0"/>
    </xf>
    <xf numFmtId="170" fontId="101" fillId="37" borderId="141" xfId="0" applyNumberFormat="1" applyFont="1" applyFill="1" applyBorder="1" applyAlignment="1" applyProtection="1">
      <alignment horizontal="right" vertical="center"/>
      <protection locked="0"/>
    </xf>
    <xf numFmtId="170" fontId="122" fillId="36" borderId="146" xfId="0" applyNumberFormat="1" applyFont="1" applyFill="1" applyBorder="1" applyAlignment="1">
      <alignment horizontal="right" vertical="center"/>
    </xf>
    <xf numFmtId="0" fontId="3" fillId="0" borderId="0" xfId="0" applyFont="1" applyAlignment="1">
      <alignment horizontal="center" vertical="center"/>
    </xf>
    <xf numFmtId="170" fontId="3" fillId="0" borderId="0" xfId="0" applyNumberFormat="1" applyFont="1" applyAlignment="1">
      <alignment horizontal="right" vertical="center"/>
    </xf>
    <xf numFmtId="0" fontId="118" fillId="0" borderId="0" xfId="0" applyFont="1" applyAlignment="1">
      <alignment horizontal="left" vertical="center"/>
    </xf>
    <xf numFmtId="4" fontId="125" fillId="0" borderId="0" xfId="0" applyNumberFormat="1" applyFont="1" applyAlignment="1">
      <alignment horizontal="right" vertical="center"/>
    </xf>
    <xf numFmtId="0" fontId="125" fillId="0" borderId="0" xfId="0" applyFont="1"/>
    <xf numFmtId="0" fontId="126" fillId="0" borderId="0" xfId="0" applyFont="1"/>
    <xf numFmtId="0" fontId="101" fillId="0" borderId="0" xfId="0" applyFont="1" applyAlignment="1">
      <alignment vertical="top" wrapText="1"/>
    </xf>
    <xf numFmtId="0" fontId="132" fillId="0" borderId="51" xfId="6" applyFont="1" applyBorder="1" applyAlignment="1">
      <alignment horizontal="center" vertical="center" wrapText="1"/>
    </xf>
    <xf numFmtId="0" fontId="100" fillId="0" borderId="51" xfId="6" applyFont="1" applyBorder="1" applyAlignment="1">
      <alignment horizontal="center" vertical="center" wrapText="1"/>
    </xf>
    <xf numFmtId="0" fontId="100" fillId="0" borderId="0" xfId="6" applyFont="1" applyAlignment="1">
      <alignment horizontal="center" vertical="center" wrapText="1"/>
    </xf>
    <xf numFmtId="0" fontId="4" fillId="0" borderId="0" xfId="6" applyFont="1" applyAlignment="1">
      <alignment horizontal="center" vertical="center" wrapText="1"/>
    </xf>
    <xf numFmtId="0" fontId="125" fillId="0" borderId="0" xfId="6" applyFont="1"/>
    <xf numFmtId="0" fontId="134" fillId="0" borderId="0" xfId="0" applyFont="1"/>
    <xf numFmtId="171" fontId="136" fillId="0" borderId="63" xfId="0" applyNumberFormat="1" applyFont="1" applyBorder="1"/>
    <xf numFmtId="0" fontId="136" fillId="0" borderId="63" xfId="0" applyFont="1" applyBorder="1"/>
    <xf numFmtId="0" fontId="136" fillId="0" borderId="63" xfId="0" applyFont="1" applyBorder="1" applyAlignment="1">
      <alignment wrapText="1"/>
    </xf>
    <xf numFmtId="3" fontId="134" fillId="0" borderId="51" xfId="0" applyNumberFormat="1" applyFont="1" applyBorder="1"/>
    <xf numFmtId="0" fontId="134" fillId="0" borderId="51" xfId="0" applyFont="1" applyBorder="1"/>
    <xf numFmtId="171" fontId="134" fillId="0" borderId="0" xfId="0" applyNumberFormat="1" applyFont="1"/>
    <xf numFmtId="0" fontId="33" fillId="0" borderId="0" xfId="0" applyFont="1"/>
    <xf numFmtId="0" fontId="137" fillId="0" borderId="0" xfId="0" applyFont="1"/>
    <xf numFmtId="49" fontId="137" fillId="0" borderId="0" xfId="0" applyNumberFormat="1" applyFont="1"/>
    <xf numFmtId="0" fontId="136" fillId="0" borderId="0" xfId="0" applyFont="1" applyAlignment="1">
      <alignment wrapText="1"/>
    </xf>
    <xf numFmtId="0" fontId="137" fillId="0" borderId="0" xfId="0" applyFont="1" applyAlignment="1">
      <alignment wrapText="1"/>
    </xf>
    <xf numFmtId="0" fontId="33" fillId="0" borderId="0" xfId="0" applyFont="1" applyAlignment="1">
      <alignment horizontal="center" vertical="center" wrapText="1"/>
    </xf>
    <xf numFmtId="14" fontId="33" fillId="0" borderId="0" xfId="0" applyNumberFormat="1" applyFont="1" applyAlignment="1">
      <alignment horizontal="left"/>
    </xf>
    <xf numFmtId="0" fontId="139" fillId="0" borderId="0" xfId="0" applyFont="1"/>
    <xf numFmtId="49" fontId="139" fillId="0" borderId="0" xfId="0" applyNumberFormat="1" applyFont="1"/>
    <xf numFmtId="0" fontId="140" fillId="0" borderId="0" xfId="0" applyFont="1" applyAlignment="1">
      <alignment horizontal="center" vertical="center" wrapText="1"/>
    </xf>
    <xf numFmtId="0" fontId="139" fillId="0" borderId="0" xfId="0" applyFont="1" applyAlignment="1">
      <alignment wrapText="1"/>
    </xf>
    <xf numFmtId="0" fontId="139" fillId="32" borderId="51" xfId="0" applyFont="1" applyFill="1" applyBorder="1" applyAlignment="1">
      <alignment horizontal="center" vertical="center"/>
    </xf>
    <xf numFmtId="0" fontId="139" fillId="40" borderId="51" xfId="0" applyFont="1" applyFill="1" applyBorder="1" applyAlignment="1">
      <alignment horizontal="center" vertical="center"/>
    </xf>
    <xf numFmtId="49" fontId="139" fillId="0" borderId="51" xfId="0" applyNumberFormat="1" applyFont="1" applyBorder="1" applyAlignment="1">
      <alignment horizontal="center" vertical="center"/>
    </xf>
    <xf numFmtId="0" fontId="140" fillId="0" borderId="65" xfId="0" applyFont="1" applyBorder="1" applyAlignment="1">
      <alignment horizontal="center" vertical="center" wrapText="1"/>
    </xf>
    <xf numFmtId="0" fontId="139" fillId="0" borderId="51" xfId="0" applyFont="1" applyBorder="1" applyAlignment="1">
      <alignment horizontal="center" vertical="center" wrapText="1"/>
    </xf>
    <xf numFmtId="49" fontId="139" fillId="0" borderId="51" xfId="0" applyNumberFormat="1" applyFont="1" applyBorder="1" applyAlignment="1">
      <alignment horizontal="center" vertical="center" wrapText="1"/>
    </xf>
    <xf numFmtId="0" fontId="139" fillId="0" borderId="51" xfId="0" applyFont="1" applyBorder="1" applyAlignment="1">
      <alignment horizontal="center" vertical="center"/>
    </xf>
    <xf numFmtId="0" fontId="139" fillId="0" borderId="63" xfId="0" applyFont="1" applyBorder="1" applyAlignment="1">
      <alignment horizontal="center" vertical="center" wrapText="1"/>
    </xf>
    <xf numFmtId="49" fontId="139" fillId="0" borderId="65" xfId="0" applyNumberFormat="1" applyFont="1" applyBorder="1" applyAlignment="1">
      <alignment horizontal="center" vertical="center" wrapText="1"/>
    </xf>
    <xf numFmtId="0" fontId="140" fillId="32" borderId="51" xfId="0" applyFont="1" applyFill="1" applyBorder="1" applyAlignment="1">
      <alignment horizontal="center" vertical="center" wrapText="1"/>
    </xf>
    <xf numFmtId="0" fontId="139" fillId="40" borderId="51" xfId="0" applyFont="1" applyFill="1" applyBorder="1" applyAlignment="1">
      <alignment horizontal="center" vertical="center" wrapText="1"/>
    </xf>
    <xf numFmtId="49" fontId="144" fillId="0" borderId="51" xfId="0" applyNumberFormat="1" applyFont="1" applyBorder="1" applyAlignment="1">
      <alignment horizontal="center" vertical="center"/>
    </xf>
    <xf numFmtId="0" fontId="144" fillId="0" borderId="51" xfId="0" applyFont="1" applyBorder="1" applyAlignment="1">
      <alignment horizontal="center" vertical="center" wrapText="1"/>
    </xf>
    <xf numFmtId="0" fontId="144" fillId="0" borderId="51" xfId="0" applyFont="1" applyBorder="1" applyAlignment="1">
      <alignment horizontal="center" vertical="center"/>
    </xf>
    <xf numFmtId="2" fontId="144" fillId="0" borderId="51" xfId="0" applyNumberFormat="1" applyFont="1" applyBorder="1" applyAlignment="1">
      <alignment horizontal="center" vertical="center"/>
    </xf>
    <xf numFmtId="0" fontId="144" fillId="0" borderId="63" xfId="0" applyFont="1" applyBorder="1" applyAlignment="1">
      <alignment horizontal="center" vertical="center" wrapText="1"/>
    </xf>
    <xf numFmtId="0" fontId="0" fillId="0" borderId="153" xfId="0" applyBorder="1"/>
    <xf numFmtId="0" fontId="1" fillId="42" borderId="57" xfId="0" applyFont="1" applyFill="1" applyBorder="1" applyAlignment="1">
      <alignment horizontal="center"/>
    </xf>
    <xf numFmtId="0" fontId="1" fillId="41" borderId="58" xfId="0" applyFont="1" applyFill="1" applyBorder="1" applyAlignment="1">
      <alignment horizontal="center"/>
    </xf>
    <xf numFmtId="0" fontId="1" fillId="41" borderId="156" xfId="0" applyFont="1" applyFill="1" applyBorder="1" applyAlignment="1">
      <alignment horizontal="center"/>
    </xf>
    <xf numFmtId="0" fontId="0" fillId="41" borderId="58" xfId="0" applyFill="1" applyBorder="1"/>
    <xf numFmtId="0" fontId="0" fillId="41" borderId="157" xfId="0" applyFill="1" applyBorder="1"/>
    <xf numFmtId="0" fontId="0" fillId="42" borderId="56" xfId="0" applyFill="1" applyBorder="1"/>
    <xf numFmtId="0" fontId="0" fillId="42" borderId="57" xfId="0" applyFill="1" applyBorder="1"/>
    <xf numFmtId="0" fontId="0" fillId="41" borderId="158" xfId="0" applyFill="1" applyBorder="1" applyAlignment="1">
      <alignment horizontal="center"/>
    </xf>
    <xf numFmtId="0" fontId="0" fillId="42" borderId="59" xfId="0" applyFill="1" applyBorder="1"/>
    <xf numFmtId="0" fontId="0" fillId="42" borderId="51" xfId="0" applyFill="1" applyBorder="1"/>
    <xf numFmtId="0" fontId="1" fillId="42" borderId="51" xfId="0" applyFont="1" applyFill="1" applyBorder="1" applyAlignment="1">
      <alignment horizontal="center"/>
    </xf>
    <xf numFmtId="0" fontId="0" fillId="41" borderId="159" xfId="0" applyFill="1" applyBorder="1"/>
    <xf numFmtId="0" fontId="0" fillId="41" borderId="158" xfId="0" applyFill="1" applyBorder="1"/>
    <xf numFmtId="0" fontId="0" fillId="41" borderId="159" xfId="0" applyFill="1" applyBorder="1" applyAlignment="1">
      <alignment horizontal="center"/>
    </xf>
    <xf numFmtId="0" fontId="0" fillId="41" borderId="157" xfId="0" applyFill="1" applyBorder="1" applyAlignment="1">
      <alignment horizontal="center"/>
    </xf>
    <xf numFmtId="0" fontId="0" fillId="42" borderId="60" xfId="0" applyFill="1" applyBorder="1"/>
    <xf numFmtId="0" fontId="0" fillId="42" borderId="61" xfId="0" applyFill="1" applyBorder="1"/>
    <xf numFmtId="0" fontId="1" fillId="42" borderId="61" xfId="0" applyFont="1" applyFill="1" applyBorder="1" applyAlignment="1">
      <alignment horizontal="center"/>
    </xf>
    <xf numFmtId="0" fontId="0" fillId="41" borderId="160" xfId="0" applyFill="1" applyBorder="1"/>
    <xf numFmtId="0" fontId="0" fillId="41" borderId="161" xfId="0" applyFill="1" applyBorder="1" applyAlignment="1">
      <alignment horizontal="center"/>
    </xf>
    <xf numFmtId="0" fontId="145" fillId="43" borderId="51" xfId="10" applyFont="1" applyFill="1" applyBorder="1" applyAlignment="1">
      <alignment horizontal="center" vertical="center" wrapText="1"/>
    </xf>
    <xf numFmtId="49" fontId="145" fillId="43" borderId="51" xfId="10" applyNumberFormat="1" applyFont="1" applyFill="1" applyBorder="1" applyAlignment="1">
      <alignment horizontal="center" vertical="center" wrapText="1"/>
    </xf>
    <xf numFmtId="14" fontId="145" fillId="43" borderId="51" xfId="10" applyNumberFormat="1" applyFont="1" applyFill="1" applyBorder="1" applyAlignment="1">
      <alignment horizontal="center" vertical="center" wrapText="1"/>
    </xf>
    <xf numFmtId="0" fontId="146" fillId="0" borderId="0" xfId="10" applyFont="1"/>
    <xf numFmtId="0" fontId="146" fillId="0" borderId="51" xfId="10" applyFont="1" applyBorder="1" applyAlignment="1">
      <alignment wrapText="1"/>
    </xf>
    <xf numFmtId="49" fontId="146" fillId="0" borderId="51" xfId="10" applyNumberFormat="1" applyFont="1" applyBorder="1" applyAlignment="1">
      <alignment wrapText="1"/>
    </xf>
    <xf numFmtId="14" fontId="146" fillId="0" borderId="51" xfId="10" applyNumberFormat="1" applyFont="1" applyBorder="1" applyAlignment="1">
      <alignment wrapText="1"/>
    </xf>
    <xf numFmtId="0" fontId="146" fillId="0" borderId="51" xfId="10" applyFont="1" applyBorder="1"/>
    <xf numFmtId="0" fontId="147" fillId="5" borderId="51" xfId="10" applyFont="1" applyFill="1" applyBorder="1"/>
    <xf numFmtId="0" fontId="148" fillId="5" borderId="51" xfId="10" applyFont="1" applyFill="1" applyBorder="1"/>
    <xf numFmtId="14" fontId="148" fillId="5" borderId="51" xfId="10" applyNumberFormat="1" applyFont="1" applyFill="1" applyBorder="1"/>
    <xf numFmtId="49" fontId="146" fillId="0" borderId="51" xfId="10" applyNumberFormat="1" applyFont="1" applyBorder="1"/>
    <xf numFmtId="0" fontId="146" fillId="0" borderId="51" xfId="10" applyFont="1" applyBorder="1" applyAlignment="1">
      <alignment horizontal="left" wrapText="1"/>
    </xf>
    <xf numFmtId="0" fontId="146" fillId="0" borderId="0" xfId="10" applyFont="1" applyAlignment="1">
      <alignment wrapText="1"/>
    </xf>
    <xf numFmtId="49" fontId="146" fillId="0" borderId="0" xfId="10" applyNumberFormat="1" applyFont="1"/>
    <xf numFmtId="0" fontId="147" fillId="5" borderId="0" xfId="10" applyFont="1" applyFill="1"/>
    <xf numFmtId="0" fontId="148" fillId="5" borderId="0" xfId="10" applyFont="1" applyFill="1"/>
    <xf numFmtId="14" fontId="148" fillId="5" borderId="0" xfId="10" applyNumberFormat="1" applyFont="1" applyFill="1"/>
    <xf numFmtId="0" fontId="0" fillId="5" borderId="0" xfId="0" applyFill="1"/>
    <xf numFmtId="0" fontId="149" fillId="0" borderId="62" xfId="14"/>
    <xf numFmtId="0" fontId="150" fillId="0" borderId="62" xfId="14" applyFont="1"/>
    <xf numFmtId="0" fontId="149" fillId="0" borderId="0" xfId="14" applyBorder="1"/>
    <xf numFmtId="0" fontId="0" fillId="5" borderId="0" xfId="0" applyFill="1" applyAlignment="1">
      <alignment horizontal="right"/>
    </xf>
    <xf numFmtId="0" fontId="30" fillId="44" borderId="163" xfId="15" applyFont="1" applyFill="1" applyBorder="1" applyAlignment="1">
      <alignment vertical="center"/>
    </xf>
    <xf numFmtId="0" fontId="152" fillId="5" borderId="164" xfId="15" applyFont="1" applyFill="1" applyBorder="1" applyAlignment="1">
      <alignment horizontal="center" vertical="center"/>
    </xf>
    <xf numFmtId="0" fontId="153" fillId="44" borderId="164" xfId="15" applyFont="1" applyFill="1" applyBorder="1" applyAlignment="1">
      <alignment horizontal="center" vertical="center"/>
    </xf>
    <xf numFmtId="0" fontId="153" fillId="44" borderId="165" xfId="15" applyFont="1" applyFill="1" applyBorder="1" applyAlignment="1">
      <alignment horizontal="center" vertical="center"/>
    </xf>
    <xf numFmtId="0" fontId="154" fillId="5" borderId="0" xfId="15" applyFont="1" applyFill="1" applyAlignment="1">
      <alignment horizontal="center" vertical="center"/>
    </xf>
    <xf numFmtId="0" fontId="155" fillId="19" borderId="137" xfId="0" applyFont="1" applyFill="1" applyBorder="1" applyAlignment="1">
      <alignment horizontal="left" indent="1"/>
    </xf>
    <xf numFmtId="3" fontId="156" fillId="19" borderId="51" xfId="0" applyNumberFormat="1" applyFont="1" applyFill="1" applyBorder="1"/>
    <xf numFmtId="3" fontId="156" fillId="19" borderId="52" xfId="0" applyNumberFormat="1" applyFont="1" applyFill="1" applyBorder="1"/>
    <xf numFmtId="172" fontId="157" fillId="5" borderId="0" xfId="0" applyNumberFormat="1" applyFont="1" applyFill="1"/>
    <xf numFmtId="0" fontId="48" fillId="0" borderId="50" xfId="0" applyFont="1" applyBorder="1" applyAlignment="1">
      <alignment horizontal="left" indent="2"/>
    </xf>
    <xf numFmtId="3" fontId="158" fillId="0" borderId="51" xfId="16" applyNumberFormat="1" applyFont="1" applyFill="1" applyBorder="1" applyAlignment="1" applyProtection="1">
      <alignment horizontal="right"/>
      <protection locked="0"/>
    </xf>
    <xf numFmtId="3" fontId="158" fillId="0" borderId="52" xfId="16" applyNumberFormat="1" applyFont="1" applyFill="1" applyBorder="1" applyAlignment="1" applyProtection="1">
      <alignment horizontal="right"/>
      <protection locked="0"/>
    </xf>
    <xf numFmtId="172" fontId="47" fillId="5" borderId="0" xfId="16" applyNumberFormat="1" applyFont="1" applyFill="1" applyBorder="1" applyAlignment="1" applyProtection="1">
      <alignment horizontal="right"/>
      <protection locked="0"/>
    </xf>
    <xf numFmtId="0" fontId="155" fillId="19" borderId="50" xfId="0" applyFont="1" applyFill="1" applyBorder="1" applyAlignment="1">
      <alignment horizontal="left" indent="1"/>
    </xf>
    <xf numFmtId="3" fontId="158" fillId="5" borderId="51" xfId="0" applyNumberFormat="1" applyFont="1" applyFill="1" applyBorder="1"/>
    <xf numFmtId="3" fontId="158" fillId="5" borderId="52" xfId="0" applyNumberFormat="1" applyFont="1" applyFill="1" applyBorder="1"/>
    <xf numFmtId="0" fontId="46" fillId="8" borderId="53" xfId="0" applyFont="1" applyFill="1" applyBorder="1" applyAlignment="1">
      <alignment horizontal="left"/>
    </xf>
    <xf numFmtId="3" fontId="158" fillId="8" borderId="54" xfId="0" applyNumberFormat="1" applyFont="1" applyFill="1" applyBorder="1"/>
    <xf numFmtId="3" fontId="158" fillId="8" borderId="55" xfId="0" applyNumberFormat="1" applyFont="1" applyFill="1" applyBorder="1"/>
    <xf numFmtId="172" fontId="47" fillId="5" borderId="0" xfId="0" applyNumberFormat="1" applyFont="1" applyFill="1"/>
    <xf numFmtId="0" fontId="159" fillId="0" borderId="0" xfId="0" applyFont="1" applyAlignment="1">
      <alignment horizontal="left"/>
    </xf>
    <xf numFmtId="172" fontId="160" fillId="0" borderId="0" xfId="0" applyNumberFormat="1" applyFont="1"/>
    <xf numFmtId="172" fontId="160" fillId="5" borderId="0" xfId="0" applyNumberFormat="1" applyFont="1" applyFill="1"/>
    <xf numFmtId="0" fontId="155" fillId="19" borderId="1" xfId="0" applyFont="1" applyFill="1" applyBorder="1" applyAlignment="1">
      <alignment horizontal="left" indent="1"/>
    </xf>
    <xf numFmtId="3" fontId="161" fillId="19" borderId="51" xfId="0" applyNumberFormat="1" applyFont="1" applyFill="1" applyBorder="1"/>
    <xf numFmtId="3" fontId="161" fillId="19" borderId="52" xfId="0" applyNumberFormat="1" applyFont="1" applyFill="1" applyBorder="1"/>
    <xf numFmtId="0" fontId="48" fillId="0" borderId="50" xfId="0" applyFont="1" applyBorder="1" applyAlignment="1">
      <alignment horizontal="left" vertical="center" indent="2"/>
    </xf>
    <xf numFmtId="3" fontId="2" fillId="0" borderId="51" xfId="0" applyNumberFormat="1" applyFont="1" applyBorder="1" applyAlignment="1">
      <alignment wrapText="1"/>
    </xf>
    <xf numFmtId="3" fontId="2" fillId="0" borderId="52" xfId="0" applyNumberFormat="1" applyFont="1" applyBorder="1" applyAlignment="1">
      <alignment wrapText="1"/>
    </xf>
    <xf numFmtId="3" fontId="2" fillId="0" borderId="51" xfId="0" applyNumberFormat="1" applyFont="1" applyBorder="1"/>
    <xf numFmtId="3" fontId="2" fillId="0" borderId="52" xfId="0" applyNumberFormat="1" applyFont="1" applyBorder="1"/>
    <xf numFmtId="3" fontId="2" fillId="0" borderId="51" xfId="0" applyNumberFormat="1" applyFont="1" applyBorder="1" applyAlignment="1">
      <alignment horizontal="right"/>
    </xf>
    <xf numFmtId="3" fontId="2" fillId="0" borderId="52" xfId="0" applyNumberFormat="1" applyFont="1" applyBorder="1" applyAlignment="1">
      <alignment horizontal="right"/>
    </xf>
    <xf numFmtId="0" fontId="155" fillId="19" borderId="121" xfId="0" applyFont="1" applyFill="1" applyBorder="1" applyAlignment="1">
      <alignment horizontal="left" indent="1"/>
    </xf>
    <xf numFmtId="3" fontId="2" fillId="5" borderId="51" xfId="0" applyNumberFormat="1" applyFont="1" applyFill="1" applyBorder="1"/>
    <xf numFmtId="3" fontId="2" fillId="5" borderId="52" xfId="0" applyNumberFormat="1" applyFont="1" applyFill="1" applyBorder="1"/>
    <xf numFmtId="0" fontId="46" fillId="8" borderId="45" xfId="0" applyFont="1" applyFill="1" applyBorder="1" applyAlignment="1">
      <alignment horizontal="left"/>
    </xf>
    <xf numFmtId="3" fontId="2" fillId="8" borderId="54" xfId="0" applyNumberFormat="1" applyFont="1" applyFill="1" applyBorder="1"/>
    <xf numFmtId="3" fontId="2" fillId="8" borderId="55" xfId="0" applyNumberFormat="1" applyFont="1" applyFill="1" applyBorder="1"/>
    <xf numFmtId="0" fontId="162" fillId="34" borderId="51" xfId="0" applyFont="1" applyFill="1" applyBorder="1" applyAlignment="1">
      <alignment vertical="center"/>
    </xf>
    <xf numFmtId="3" fontId="162" fillId="34" borderId="51" xfId="0" applyNumberFormat="1" applyFont="1" applyFill="1" applyBorder="1" applyAlignment="1">
      <alignment horizontal="center" vertical="center"/>
    </xf>
    <xf numFmtId="0" fontId="35" fillId="0" borderId="0" xfId="0" applyFont="1"/>
    <xf numFmtId="0" fontId="163" fillId="0" borderId="62" xfId="14" applyFont="1"/>
    <xf numFmtId="0" fontId="35" fillId="0" borderId="0" xfId="0" applyFont="1" applyAlignment="1">
      <alignment horizontal="right"/>
    </xf>
    <xf numFmtId="173" fontId="165" fillId="44" borderId="166" xfId="15" applyNumberFormat="1" applyFont="1" applyFill="1" applyBorder="1" applyAlignment="1">
      <alignment horizontal="center" vertical="center"/>
    </xf>
    <xf numFmtId="1" fontId="166" fillId="5" borderId="167" xfId="15" applyNumberFormat="1" applyFont="1" applyFill="1" applyBorder="1" applyAlignment="1">
      <alignment horizontal="center" vertical="center"/>
    </xf>
    <xf numFmtId="1" fontId="165" fillId="44" borderId="168" xfId="15" applyNumberFormat="1" applyFont="1" applyFill="1" applyBorder="1" applyAlignment="1">
      <alignment horizontal="center" vertical="center"/>
    </xf>
    <xf numFmtId="1" fontId="165" fillId="44" borderId="169" xfId="15" applyNumberFormat="1" applyFont="1" applyFill="1" applyBorder="1" applyAlignment="1">
      <alignment horizontal="center" vertical="center"/>
    </xf>
    <xf numFmtId="0" fontId="167" fillId="19" borderId="170" xfId="0" applyFont="1" applyFill="1" applyBorder="1"/>
    <xf numFmtId="3" fontId="168" fillId="19" borderId="171" xfId="0" applyNumberFormat="1" applyFont="1" applyFill="1" applyBorder="1"/>
    <xf numFmtId="3" fontId="168" fillId="19" borderId="172" xfId="0" applyNumberFormat="1" applyFont="1" applyFill="1" applyBorder="1"/>
    <xf numFmtId="174" fontId="166" fillId="3" borderId="173" xfId="1" applyNumberFormat="1" applyFont="1" applyFill="1" applyBorder="1"/>
    <xf numFmtId="3" fontId="169" fillId="0" borderId="48" xfId="0" applyNumberFormat="1" applyFont="1" applyBorder="1" applyAlignment="1">
      <alignment horizontal="right"/>
    </xf>
    <xf numFmtId="3" fontId="169" fillId="0" borderId="49" xfId="0" applyNumberFormat="1" applyFont="1" applyBorder="1" applyAlignment="1">
      <alignment horizontal="right"/>
    </xf>
    <xf numFmtId="174" fontId="166" fillId="3" borderId="174" xfId="1" applyNumberFormat="1" applyFont="1" applyFill="1" applyBorder="1"/>
    <xf numFmtId="3" fontId="169" fillId="0" borderId="51" xfId="0" applyNumberFormat="1" applyFont="1" applyBorder="1" applyAlignment="1">
      <alignment horizontal="right"/>
    </xf>
    <xf numFmtId="3" fontId="169" fillId="0" borderId="52" xfId="0" applyNumberFormat="1" applyFont="1" applyBorder="1" applyAlignment="1">
      <alignment horizontal="right"/>
    </xf>
    <xf numFmtId="174" fontId="166" fillId="34" borderId="81" xfId="1" applyNumberFormat="1" applyFont="1" applyFill="1" applyBorder="1"/>
    <xf numFmtId="3" fontId="169" fillId="34" borderId="63" xfId="0" applyNumberFormat="1" applyFont="1" applyFill="1" applyBorder="1" applyAlignment="1">
      <alignment horizontal="right"/>
    </xf>
    <xf numFmtId="3" fontId="169" fillId="34" borderId="52" xfId="0" applyNumberFormat="1" applyFont="1" applyFill="1" applyBorder="1" applyAlignment="1">
      <alignment horizontal="right"/>
    </xf>
    <xf numFmtId="174" fontId="170" fillId="3" borderId="121" xfId="1" applyNumberFormat="1" applyFont="1" applyFill="1" applyBorder="1"/>
    <xf numFmtId="3" fontId="171" fillId="0" borderId="51" xfId="0" applyNumberFormat="1" applyFont="1" applyBorder="1" applyAlignment="1">
      <alignment horizontal="right"/>
    </xf>
    <xf numFmtId="3" fontId="171" fillId="0" borderId="52" xfId="0" applyNumberFormat="1" applyFont="1" applyBorder="1" applyAlignment="1">
      <alignment horizontal="right"/>
    </xf>
    <xf numFmtId="174" fontId="170" fillId="3" borderId="1" xfId="1" applyNumberFormat="1" applyFont="1" applyFill="1" applyBorder="1"/>
    <xf numFmtId="3" fontId="171" fillId="0" borderId="69" xfId="0" applyNumberFormat="1" applyFont="1" applyBorder="1" applyAlignment="1">
      <alignment horizontal="right"/>
    </xf>
    <xf numFmtId="3" fontId="171" fillId="0" borderId="175" xfId="0" applyNumberFormat="1" applyFont="1" applyBorder="1" applyAlignment="1">
      <alignment horizontal="right"/>
    </xf>
    <xf numFmtId="0" fontId="167" fillId="19" borderId="38" xfId="0" applyFont="1" applyFill="1" applyBorder="1"/>
    <xf numFmtId="3" fontId="173" fillId="45" borderId="39" xfId="17" applyNumberFormat="1" applyFont="1" applyFill="1" applyBorder="1"/>
    <xf numFmtId="3" fontId="173" fillId="45" borderId="40" xfId="17" applyNumberFormat="1" applyFont="1" applyFill="1" applyBorder="1"/>
    <xf numFmtId="174" fontId="166" fillId="3" borderId="47" xfId="1" applyNumberFormat="1" applyFont="1" applyFill="1" applyBorder="1" applyAlignment="1">
      <alignment wrapText="1"/>
    </xf>
    <xf numFmtId="174" fontId="166" fillId="34" borderId="50" xfId="1" applyNumberFormat="1" applyFont="1" applyFill="1" applyBorder="1" applyAlignment="1">
      <alignment wrapText="1"/>
    </xf>
    <xf numFmtId="3" fontId="169" fillId="34" borderId="51" xfId="0" applyNumberFormat="1" applyFont="1" applyFill="1" applyBorder="1" applyAlignment="1">
      <alignment horizontal="right"/>
    </xf>
    <xf numFmtId="174" fontId="170" fillId="3" borderId="50" xfId="1" applyNumberFormat="1" applyFont="1" applyFill="1" applyBorder="1" applyAlignment="1">
      <alignment wrapText="1"/>
    </xf>
    <xf numFmtId="3" fontId="174" fillId="34" borderId="51" xfId="0" applyNumberFormat="1" applyFont="1" applyFill="1" applyBorder="1" applyAlignment="1">
      <alignment horizontal="right"/>
    </xf>
    <xf numFmtId="3" fontId="174" fillId="34" borderId="52" xfId="0" applyNumberFormat="1" applyFont="1" applyFill="1" applyBorder="1" applyAlignment="1">
      <alignment horizontal="right"/>
    </xf>
    <xf numFmtId="3" fontId="166" fillId="8" borderId="163" xfId="0" applyNumberFormat="1" applyFont="1" applyFill="1" applyBorder="1" applyAlignment="1" applyProtection="1">
      <alignment horizontal="left" vertical="center"/>
      <protection hidden="1"/>
    </xf>
    <xf numFmtId="3" fontId="169" fillId="8" borderId="48" xfId="0" applyNumberFormat="1" applyFont="1" applyFill="1" applyBorder="1" applyAlignment="1" applyProtection="1">
      <alignment vertical="center"/>
      <protection hidden="1"/>
    </xf>
    <xf numFmtId="3" fontId="169" fillId="8" borderId="49" xfId="0" applyNumberFormat="1" applyFont="1" applyFill="1" applyBorder="1" applyAlignment="1" applyProtection="1">
      <alignment vertical="center"/>
      <protection hidden="1"/>
    </xf>
    <xf numFmtId="0" fontId="175" fillId="0" borderId="121" xfId="0" applyFont="1" applyBorder="1"/>
    <xf numFmtId="0" fontId="166" fillId="8" borderId="123" xfId="0" applyFont="1" applyFill="1" applyBorder="1" applyAlignment="1">
      <alignment wrapText="1"/>
    </xf>
    <xf numFmtId="3" fontId="169" fillId="8" borderId="54" xfId="16" applyNumberFormat="1" applyFont="1" applyFill="1" applyBorder="1" applyAlignment="1" applyProtection="1">
      <alignment horizontal="right"/>
      <protection locked="0"/>
    </xf>
    <xf numFmtId="3" fontId="169" fillId="8" borderId="55" xfId="16" applyNumberFormat="1" applyFont="1" applyFill="1" applyBorder="1" applyAlignment="1" applyProtection="1">
      <alignment horizontal="right"/>
      <protection locked="0"/>
    </xf>
    <xf numFmtId="0" fontId="176" fillId="0" borderId="51" xfId="0" applyFont="1" applyBorder="1"/>
    <xf numFmtId="0" fontId="35" fillId="0" borderId="51" xfId="0" applyFont="1" applyBorder="1"/>
    <xf numFmtId="172" fontId="179" fillId="0" borderId="62" xfId="14" applyNumberFormat="1" applyFont="1"/>
    <xf numFmtId="0" fontId="181" fillId="5" borderId="164" xfId="15" applyFont="1" applyFill="1" applyBorder="1" applyAlignment="1">
      <alignment horizontal="center" vertical="center"/>
    </xf>
    <xf numFmtId="0" fontId="182" fillId="44" borderId="164" xfId="15" applyFont="1" applyFill="1" applyBorder="1" applyAlignment="1">
      <alignment horizontal="center" vertical="center"/>
    </xf>
    <xf numFmtId="0" fontId="182" fillId="44" borderId="165" xfId="15" applyFont="1" applyFill="1" applyBorder="1" applyAlignment="1">
      <alignment horizontal="center" vertical="center"/>
    </xf>
    <xf numFmtId="3" fontId="169" fillId="5" borderId="51" xfId="15" applyNumberFormat="1" applyFont="1" applyFill="1" applyBorder="1" applyAlignment="1">
      <alignment horizontal="right" vertical="center" wrapText="1"/>
    </xf>
    <xf numFmtId="3" fontId="169" fillId="46" borderId="51" xfId="15" applyNumberFormat="1" applyFont="1" applyFill="1" applyBorder="1" applyAlignment="1">
      <alignment horizontal="right" vertical="center" wrapText="1"/>
    </xf>
    <xf numFmtId="3" fontId="169" fillId="46" borderId="52" xfId="15" applyNumberFormat="1" applyFont="1" applyFill="1" applyBorder="1" applyAlignment="1">
      <alignment horizontal="right" vertical="center" wrapText="1"/>
    </xf>
    <xf numFmtId="3" fontId="169" fillId="34" borderId="51" xfId="0" applyNumberFormat="1" applyFont="1" applyFill="1" applyBorder="1"/>
    <xf numFmtId="3" fontId="169" fillId="34" borderId="52" xfId="0" applyNumberFormat="1" applyFont="1" applyFill="1" applyBorder="1"/>
    <xf numFmtId="3" fontId="158" fillId="0" borderId="51" xfId="0" applyNumberFormat="1" applyFont="1" applyBorder="1"/>
    <xf numFmtId="3" fontId="158" fillId="0" borderId="52" xfId="0" applyNumberFormat="1" applyFont="1" applyBorder="1"/>
    <xf numFmtId="3" fontId="171" fillId="0" borderId="51" xfId="0" applyNumberFormat="1" applyFont="1" applyBorder="1"/>
    <xf numFmtId="3" fontId="171" fillId="0" borderId="52" xfId="0" applyNumberFormat="1" applyFont="1" applyBorder="1"/>
    <xf numFmtId="3" fontId="174" fillId="34" borderId="51" xfId="0" applyNumberFormat="1" applyFont="1" applyFill="1" applyBorder="1"/>
    <xf numFmtId="3" fontId="174" fillId="34" borderId="52" xfId="0" applyNumberFormat="1" applyFont="1" applyFill="1" applyBorder="1"/>
    <xf numFmtId="3" fontId="183" fillId="38" borderId="51" xfId="0" applyNumberFormat="1" applyFont="1" applyFill="1" applyBorder="1"/>
    <xf numFmtId="3" fontId="183" fillId="38" borderId="52" xfId="0" applyNumberFormat="1" applyFont="1" applyFill="1" applyBorder="1"/>
    <xf numFmtId="3" fontId="169" fillId="46" borderId="54" xfId="15" applyNumberFormat="1" applyFont="1" applyFill="1" applyBorder="1" applyAlignment="1">
      <alignment horizontal="right" vertical="center" wrapText="1"/>
    </xf>
    <xf numFmtId="3" fontId="169" fillId="46" borderId="55" xfId="15" applyNumberFormat="1" applyFont="1" applyFill="1" applyBorder="1" applyAlignment="1">
      <alignment horizontal="right" vertical="center" wrapText="1"/>
    </xf>
    <xf numFmtId="0" fontId="105" fillId="0" borderId="0" xfId="6" applyFont="1"/>
    <xf numFmtId="0" fontId="137" fillId="0" borderId="0" xfId="6" applyFont="1"/>
    <xf numFmtId="0" fontId="105" fillId="0" borderId="63" xfId="6" applyFont="1" applyBorder="1"/>
    <xf numFmtId="0" fontId="105" fillId="0" borderId="72" xfId="6" applyFont="1" applyBorder="1"/>
    <xf numFmtId="0" fontId="105" fillId="0" borderId="2" xfId="6" applyFont="1" applyBorder="1"/>
    <xf numFmtId="0" fontId="105" fillId="0" borderId="66" xfId="6" applyFont="1" applyBorder="1"/>
    <xf numFmtId="0" fontId="105" fillId="0" borderId="67" xfId="6" applyFont="1" applyBorder="1"/>
    <xf numFmtId="0" fontId="105" fillId="0" borderId="70" xfId="6" applyFont="1" applyBorder="1"/>
    <xf numFmtId="0" fontId="137" fillId="0" borderId="66" xfId="6" applyFont="1" applyBorder="1"/>
    <xf numFmtId="0" fontId="137" fillId="0" borderId="72" xfId="6" applyFont="1" applyBorder="1"/>
    <xf numFmtId="0" fontId="137" fillId="0" borderId="73" xfId="6" applyFont="1" applyBorder="1"/>
    <xf numFmtId="0" fontId="137" fillId="0" borderId="65" xfId="6" applyFont="1" applyBorder="1"/>
    <xf numFmtId="0" fontId="105" fillId="0" borderId="71" xfId="6" applyFont="1" applyBorder="1"/>
    <xf numFmtId="0" fontId="185" fillId="0" borderId="0" xfId="0" applyFont="1" applyAlignment="1">
      <alignment horizontal="left"/>
    </xf>
    <xf numFmtId="0" fontId="186" fillId="0" borderId="0" xfId="0" applyFont="1" applyAlignment="1">
      <alignment wrapText="1"/>
    </xf>
    <xf numFmtId="0" fontId="134" fillId="49" borderId="53" xfId="0" applyFont="1" applyFill="1" applyBorder="1" applyAlignment="1">
      <alignment horizontal="center"/>
    </xf>
    <xf numFmtId="0" fontId="134" fillId="49" borderId="54" xfId="0" applyFont="1" applyFill="1" applyBorder="1" applyAlignment="1">
      <alignment horizontal="center"/>
    </xf>
    <xf numFmtId="0" fontId="134" fillId="49" borderId="55" xfId="0" applyFont="1" applyFill="1" applyBorder="1" applyAlignment="1">
      <alignment horizontal="center"/>
    </xf>
    <xf numFmtId="170" fontId="188" fillId="5" borderId="83" xfId="0" applyNumberFormat="1" applyFont="1" applyFill="1" applyBorder="1" applyProtection="1">
      <protection locked="0"/>
    </xf>
    <xf numFmtId="170" fontId="188" fillId="5" borderId="147" xfId="0" applyNumberFormat="1" applyFont="1" applyFill="1" applyBorder="1" applyProtection="1">
      <protection locked="0"/>
    </xf>
    <xf numFmtId="170" fontId="188" fillId="5" borderId="179" xfId="0" applyNumberFormat="1" applyFont="1" applyFill="1" applyBorder="1" applyProtection="1">
      <protection locked="0"/>
    </xf>
    <xf numFmtId="0" fontId="134" fillId="48" borderId="181" xfId="0" applyFont="1" applyFill="1" applyBorder="1"/>
    <xf numFmtId="170" fontId="191" fillId="0" borderId="137" xfId="0" applyNumberFormat="1" applyFont="1" applyBorder="1"/>
    <xf numFmtId="170" fontId="191" fillId="0" borderId="63" xfId="0" applyNumberFormat="1" applyFont="1" applyBorder="1"/>
    <xf numFmtId="170" fontId="191" fillId="0" borderId="181" xfId="0" applyNumberFormat="1" applyFont="1" applyBorder="1"/>
    <xf numFmtId="175" fontId="192" fillId="0" borderId="122" xfId="0" applyNumberFormat="1" applyFont="1" applyBorder="1"/>
    <xf numFmtId="0" fontId="134" fillId="48" borderId="52" xfId="0" applyFont="1" applyFill="1" applyBorder="1"/>
    <xf numFmtId="0" fontId="134" fillId="48" borderId="55" xfId="0" applyFont="1" applyFill="1" applyBorder="1"/>
    <xf numFmtId="170" fontId="191" fillId="0" borderId="182" xfId="0" applyNumberFormat="1" applyFont="1" applyBorder="1"/>
    <xf numFmtId="170" fontId="191" fillId="0" borderId="54" xfId="0" applyNumberFormat="1" applyFont="1" applyBorder="1"/>
    <xf numFmtId="170" fontId="191" fillId="0" borderId="179" xfId="0" applyNumberFormat="1" applyFont="1" applyBorder="1"/>
    <xf numFmtId="175" fontId="192" fillId="0" borderId="125" xfId="0" applyNumberFormat="1" applyFont="1" applyBorder="1"/>
    <xf numFmtId="0" fontId="0" fillId="0" borderId="0" xfId="0" applyAlignment="1">
      <alignment horizontal="center"/>
    </xf>
    <xf numFmtId="0" fontId="151" fillId="0" borderId="162" xfId="0" applyFont="1" applyBorder="1" applyAlignment="1">
      <alignment horizontal="right"/>
    </xf>
    <xf numFmtId="0" fontId="164" fillId="0" borderId="162" xfId="0" applyFont="1" applyBorder="1" applyAlignment="1">
      <alignment horizontal="right"/>
    </xf>
    <xf numFmtId="0" fontId="35" fillId="0" borderId="72" xfId="0" applyFont="1" applyBorder="1" applyAlignment="1">
      <alignment horizontal="center"/>
    </xf>
    <xf numFmtId="0" fontId="35" fillId="0" borderId="0" xfId="0" applyFont="1" applyAlignment="1">
      <alignment horizontal="center"/>
    </xf>
    <xf numFmtId="0" fontId="1" fillId="0" borderId="154" xfId="0" applyFont="1" applyBorder="1" applyAlignment="1">
      <alignment horizontal="center" vertical="center"/>
    </xf>
    <xf numFmtId="0" fontId="1" fillId="0" borderId="155" xfId="0" applyFont="1" applyBorder="1" applyAlignment="1">
      <alignment horizontal="center" vertical="center"/>
    </xf>
    <xf numFmtId="0" fontId="0" fillId="0" borderId="11" xfId="0" applyBorder="1" applyAlignment="1">
      <alignment horizontal="center" vertical="center"/>
    </xf>
    <xf numFmtId="0" fontId="0" fillId="0" borderId="156" xfId="0" applyBorder="1" applyAlignment="1">
      <alignment horizontal="center" vertical="center"/>
    </xf>
    <xf numFmtId="0" fontId="0" fillId="41" borderId="153" xfId="0" applyFill="1" applyBorder="1" applyAlignment="1">
      <alignment horizontal="center"/>
    </xf>
    <xf numFmtId="0" fontId="0" fillId="41" borderId="154" xfId="0" applyFill="1" applyBorder="1" applyAlignment="1">
      <alignment horizontal="center"/>
    </xf>
    <xf numFmtId="0" fontId="0" fillId="41" borderId="155" xfId="0" applyFill="1" applyBorder="1" applyAlignment="1">
      <alignment horizontal="center"/>
    </xf>
    <xf numFmtId="171" fontId="133" fillId="0" borderId="41" xfId="0" applyNumberFormat="1" applyFont="1" applyBorder="1" applyAlignment="1">
      <alignment horizontal="center"/>
    </xf>
    <xf numFmtId="171" fontId="133" fillId="0" borderId="42" xfId="0" applyNumberFormat="1" applyFont="1" applyBorder="1" applyAlignment="1">
      <alignment horizontal="center"/>
    </xf>
    <xf numFmtId="171" fontId="133" fillId="0" borderId="43" xfId="0" applyNumberFormat="1" applyFont="1" applyBorder="1" applyAlignment="1">
      <alignment horizontal="center"/>
    </xf>
    <xf numFmtId="171" fontId="135" fillId="0" borderId="45" xfId="0" applyNumberFormat="1" applyFont="1" applyBorder="1" applyAlignment="1">
      <alignment horizontal="center"/>
    </xf>
    <xf numFmtId="171" fontId="135" fillId="0" borderId="12" xfId="0" applyNumberFormat="1" applyFont="1" applyBorder="1" applyAlignment="1">
      <alignment horizontal="center"/>
    </xf>
    <xf numFmtId="171" fontId="135" fillId="0" borderId="46" xfId="0" applyNumberFormat="1" applyFont="1" applyBorder="1" applyAlignment="1">
      <alignment horizontal="center"/>
    </xf>
    <xf numFmtId="0" fontId="143" fillId="0" borderId="121" xfId="0" applyFont="1" applyBorder="1" applyAlignment="1">
      <alignment horizontal="left"/>
    </xf>
    <xf numFmtId="0" fontId="143" fillId="0" borderId="64" xfId="0" applyFont="1" applyBorder="1" applyAlignment="1">
      <alignment horizontal="left"/>
    </xf>
    <xf numFmtId="0" fontId="180" fillId="44" borderId="163" xfId="0" applyFont="1" applyFill="1" applyBorder="1" applyAlignment="1">
      <alignment horizontal="center" vertical="center"/>
    </xf>
    <xf numFmtId="0" fontId="180" fillId="44" borderId="176" xfId="0" applyFont="1" applyFill="1" applyBorder="1" applyAlignment="1">
      <alignment horizontal="center" vertical="center"/>
    </xf>
    <xf numFmtId="0" fontId="46" fillId="8" borderId="121" xfId="0" applyFont="1" applyFill="1" applyBorder="1" applyAlignment="1">
      <alignment horizontal="left"/>
    </xf>
    <xf numFmtId="0" fontId="46" fillId="8" borderId="64" xfId="0" applyFont="1" applyFill="1" applyBorder="1" applyAlignment="1">
      <alignment horizontal="left"/>
    </xf>
    <xf numFmtId="0" fontId="46" fillId="34" borderId="121" xfId="0" applyFont="1" applyFill="1" applyBorder="1" applyAlignment="1">
      <alignment horizontal="left"/>
    </xf>
    <xf numFmtId="0" fontId="46" fillId="34" borderId="64" xfId="0" applyFont="1" applyFill="1" applyBorder="1" applyAlignment="1">
      <alignment horizontal="left"/>
    </xf>
    <xf numFmtId="0" fontId="35" fillId="0" borderId="64" xfId="0" applyFont="1" applyBorder="1" applyAlignment="1">
      <alignment horizontal="left"/>
    </xf>
    <xf numFmtId="0" fontId="1" fillId="34" borderId="64" xfId="0" applyFont="1" applyFill="1" applyBorder="1" applyAlignment="1">
      <alignment horizontal="left"/>
    </xf>
    <xf numFmtId="0" fontId="46" fillId="8" borderId="123" xfId="0" applyFont="1" applyFill="1" applyBorder="1" applyAlignment="1">
      <alignment horizontal="left"/>
    </xf>
    <xf numFmtId="0" fontId="46" fillId="8" borderId="177" xfId="0" applyFont="1" applyFill="1" applyBorder="1" applyAlignment="1">
      <alignment horizontal="left"/>
    </xf>
    <xf numFmtId="0" fontId="46" fillId="38" borderId="121" xfId="0" applyFont="1" applyFill="1" applyBorder="1" applyAlignment="1">
      <alignment horizontal="left"/>
    </xf>
    <xf numFmtId="0" fontId="46" fillId="38" borderId="64" xfId="0" applyFont="1" applyFill="1" applyBorder="1" applyAlignment="1">
      <alignment horizontal="left"/>
    </xf>
    <xf numFmtId="0" fontId="143" fillId="0" borderId="121" xfId="0" applyFont="1" applyBorder="1" applyAlignment="1">
      <alignment horizontal="left" wrapText="1"/>
    </xf>
    <xf numFmtId="0" fontId="143" fillId="0" borderId="64" xfId="0" applyFont="1" applyBorder="1" applyAlignment="1">
      <alignment horizontal="left" wrapText="1"/>
    </xf>
    <xf numFmtId="0" fontId="46" fillId="8" borderId="121" xfId="0" applyFont="1" applyFill="1" applyBorder="1" applyAlignment="1">
      <alignment horizontal="left" wrapText="1"/>
    </xf>
    <xf numFmtId="0" fontId="46" fillId="8" borderId="64" xfId="0" applyFont="1" applyFill="1" applyBorder="1" applyAlignment="1">
      <alignment horizontal="left" wrapText="1"/>
    </xf>
    <xf numFmtId="0" fontId="102" fillId="7" borderId="51" xfId="0" applyFont="1" applyFill="1" applyBorder="1" applyAlignment="1">
      <alignment horizontal="center"/>
    </xf>
    <xf numFmtId="0" fontId="104" fillId="7" borderId="51" xfId="0" applyFont="1" applyFill="1" applyBorder="1" applyAlignment="1">
      <alignment horizontal="center"/>
    </xf>
    <xf numFmtId="0" fontId="137" fillId="0" borderId="0" xfId="0" applyFont="1" applyAlignment="1">
      <alignment horizontal="left" wrapText="1"/>
    </xf>
    <xf numFmtId="0" fontId="130" fillId="6" borderId="69" xfId="0" applyFont="1" applyFill="1" applyBorder="1" applyAlignment="1">
      <alignment horizontal="center" vertical="center" wrapText="1"/>
    </xf>
    <xf numFmtId="0" fontId="130" fillId="6" borderId="117" xfId="0" applyFont="1" applyFill="1" applyBorder="1" applyAlignment="1">
      <alignment horizontal="center" vertical="center" wrapText="1"/>
    </xf>
    <xf numFmtId="0" fontId="130" fillId="6" borderId="63" xfId="0" applyFont="1" applyFill="1" applyBorder="1" applyAlignment="1">
      <alignment horizontal="center" vertical="center" wrapText="1"/>
    </xf>
    <xf numFmtId="49" fontId="130" fillId="6" borderId="69" xfId="0" applyNumberFormat="1" applyFont="1" applyFill="1" applyBorder="1" applyAlignment="1">
      <alignment horizontal="center" vertical="center" wrapText="1"/>
    </xf>
    <xf numFmtId="49" fontId="130" fillId="6" borderId="117" xfId="0" applyNumberFormat="1" applyFont="1" applyFill="1" applyBorder="1" applyAlignment="1">
      <alignment horizontal="center" vertical="center" wrapText="1"/>
    </xf>
    <xf numFmtId="49" fontId="130" fillId="6" borderId="63" xfId="0" applyNumberFormat="1" applyFont="1" applyFill="1" applyBorder="1" applyAlignment="1">
      <alignment horizontal="center" vertical="center" wrapText="1"/>
    </xf>
    <xf numFmtId="0" fontId="131" fillId="6" borderId="69" xfId="0" applyFont="1" applyFill="1" applyBorder="1" applyAlignment="1">
      <alignment horizontal="center" vertical="center" wrapText="1"/>
    </xf>
    <xf numFmtId="0" fontId="131" fillId="6" borderId="117" xfId="0" applyFont="1" applyFill="1" applyBorder="1" applyAlignment="1">
      <alignment horizontal="center" vertical="center" wrapText="1"/>
    </xf>
    <xf numFmtId="0" fontId="131" fillId="6" borderId="63" xfId="0" applyFont="1" applyFill="1" applyBorder="1" applyAlignment="1">
      <alignment horizontal="center" vertical="center" wrapText="1"/>
    </xf>
    <xf numFmtId="0" fontId="139" fillId="6" borderId="69" xfId="0" applyFont="1" applyFill="1" applyBorder="1" applyAlignment="1">
      <alignment horizontal="center" vertical="center" wrapText="1"/>
    </xf>
    <xf numFmtId="0" fontId="139" fillId="6" borderId="117" xfId="0" applyFont="1" applyFill="1" applyBorder="1" applyAlignment="1">
      <alignment horizontal="center" vertical="center" wrapText="1"/>
    </xf>
    <xf numFmtId="0" fontId="139" fillId="6" borderId="63" xfId="0" applyFont="1" applyFill="1" applyBorder="1" applyAlignment="1">
      <alignment horizontal="center" vertical="center" wrapText="1"/>
    </xf>
    <xf numFmtId="0" fontId="139" fillId="6" borderId="70" xfId="0" applyFont="1" applyFill="1" applyBorder="1" applyAlignment="1">
      <alignment horizontal="center" vertical="center" wrapText="1"/>
    </xf>
    <xf numFmtId="0" fontId="139" fillId="6" borderId="72" xfId="0" applyFont="1" applyFill="1" applyBorder="1" applyAlignment="1">
      <alignment horizontal="center" vertical="center" wrapText="1"/>
    </xf>
    <xf numFmtId="0" fontId="139" fillId="6" borderId="66" xfId="0" applyFont="1" applyFill="1" applyBorder="1" applyAlignment="1">
      <alignment horizontal="center" vertical="center" wrapText="1"/>
    </xf>
    <xf numFmtId="0" fontId="139" fillId="6" borderId="68" xfId="0" applyFont="1" applyFill="1" applyBorder="1" applyAlignment="1">
      <alignment horizontal="center" vertical="center" wrapText="1"/>
    </xf>
    <xf numFmtId="0" fontId="139" fillId="6" borderId="73" xfId="0" applyFont="1" applyFill="1" applyBorder="1" applyAlignment="1">
      <alignment horizontal="center" vertical="center" wrapText="1"/>
    </xf>
    <xf numFmtId="0" fontId="139" fillId="6" borderId="67" xfId="0" applyFont="1" applyFill="1" applyBorder="1" applyAlignment="1">
      <alignment horizontal="center" vertical="center" wrapText="1"/>
    </xf>
    <xf numFmtId="0" fontId="143" fillId="6" borderId="63" xfId="0" applyFont="1" applyFill="1" applyBorder="1" applyAlignment="1">
      <alignment horizontal="center" vertical="center" wrapText="1"/>
    </xf>
    <xf numFmtId="0" fontId="4" fillId="0" borderId="0" xfId="6" applyFont="1" applyAlignment="1">
      <alignment horizontal="center"/>
    </xf>
    <xf numFmtId="0" fontId="4" fillId="0" borderId="70" xfId="12" applyFont="1" applyBorder="1" applyAlignment="1">
      <alignment horizontal="center" vertical="center"/>
    </xf>
    <xf numFmtId="0" fontId="4" fillId="0" borderId="68" xfId="12" applyFont="1" applyBorder="1" applyAlignment="1">
      <alignment horizontal="center" vertical="center"/>
    </xf>
    <xf numFmtId="0" fontId="4" fillId="0" borderId="72" xfId="12" applyFont="1" applyBorder="1" applyAlignment="1">
      <alignment horizontal="center" vertical="center"/>
    </xf>
    <xf numFmtId="0" fontId="4" fillId="0" borderId="73" xfId="12" applyFont="1" applyBorder="1" applyAlignment="1">
      <alignment horizontal="center" vertical="center"/>
    </xf>
    <xf numFmtId="0" fontId="4" fillId="0" borderId="66" xfId="12" applyFont="1" applyBorder="1" applyAlignment="1">
      <alignment horizontal="center" vertical="center"/>
    </xf>
    <xf numFmtId="0" fontId="4" fillId="0" borderId="67" xfId="12" applyFont="1" applyBorder="1" applyAlignment="1">
      <alignment horizontal="center" vertical="center"/>
    </xf>
    <xf numFmtId="0" fontId="4" fillId="0" borderId="69" xfId="12" applyFont="1" applyBorder="1" applyAlignment="1">
      <alignment horizontal="center" vertical="center" wrapText="1"/>
    </xf>
    <xf numFmtId="0" fontId="4" fillId="0" borderId="117" xfId="12" applyFont="1" applyBorder="1" applyAlignment="1">
      <alignment horizontal="center" vertical="center" wrapText="1"/>
    </xf>
    <xf numFmtId="0" fontId="4" fillId="0" borderId="63" xfId="12" applyFont="1" applyBorder="1" applyAlignment="1">
      <alignment horizontal="center" vertical="center" wrapText="1"/>
    </xf>
    <xf numFmtId="0" fontId="4" fillId="0" borderId="65" xfId="12" applyFont="1" applyBorder="1" applyAlignment="1">
      <alignment horizontal="center" vertical="center" wrapText="1"/>
    </xf>
    <xf numFmtId="0" fontId="4" fillId="0" borderId="116" xfId="12" applyFont="1" applyBorder="1" applyAlignment="1">
      <alignment horizontal="center" vertical="center" wrapText="1"/>
    </xf>
    <xf numFmtId="0" fontId="4" fillId="0" borderId="64" xfId="12" applyFont="1" applyBorder="1" applyAlignment="1">
      <alignment horizontal="center" vertical="center" wrapText="1"/>
    </xf>
    <xf numFmtId="0" fontId="100" fillId="0" borderId="65" xfId="12" applyFont="1" applyBorder="1" applyAlignment="1">
      <alignment horizontal="center" vertical="center" wrapText="1"/>
    </xf>
    <xf numFmtId="0" fontId="100" fillId="0" borderId="116" xfId="12" applyFont="1" applyBorder="1" applyAlignment="1">
      <alignment horizontal="center" vertical="center" wrapText="1"/>
    </xf>
    <xf numFmtId="0" fontId="100" fillId="0" borderId="64" xfId="12" applyFont="1" applyBorder="1" applyAlignment="1">
      <alignment horizontal="center" vertical="center" wrapText="1"/>
    </xf>
    <xf numFmtId="0" fontId="4" fillId="0" borderId="65" xfId="12" applyFont="1" applyBorder="1" applyAlignment="1">
      <alignment horizontal="center" vertical="center"/>
    </xf>
    <xf numFmtId="0" fontId="4" fillId="0" borderId="64" xfId="12" applyFont="1" applyBorder="1" applyAlignment="1">
      <alignment horizontal="center" vertical="center"/>
    </xf>
    <xf numFmtId="0" fontId="4" fillId="0" borderId="118" xfId="6" applyFont="1" applyBorder="1" applyAlignment="1">
      <alignment horizontal="left" wrapText="1"/>
    </xf>
    <xf numFmtId="0" fontId="4" fillId="0" borderId="119" xfId="6" applyFont="1" applyBorder="1" applyAlignment="1">
      <alignment horizontal="left" wrapText="1"/>
    </xf>
    <xf numFmtId="0" fontId="75" fillId="0" borderId="86" xfId="0" applyFont="1" applyBorder="1" applyAlignment="1">
      <alignment horizontal="center" vertical="center" wrapText="1"/>
    </xf>
    <xf numFmtId="0" fontId="76" fillId="26" borderId="87" xfId="0" applyFont="1" applyFill="1" applyBorder="1" applyAlignment="1">
      <alignment horizontal="center" vertical="center" wrapText="1"/>
    </xf>
    <xf numFmtId="9" fontId="184" fillId="0" borderId="0" xfId="0" applyNumberFormat="1" applyFont="1" applyAlignment="1">
      <alignment horizontal="center" vertical="center"/>
    </xf>
    <xf numFmtId="0" fontId="184" fillId="0" borderId="0" xfId="0" applyFont="1" applyAlignment="1">
      <alignment horizontal="center" vertical="center"/>
    </xf>
    <xf numFmtId="0" fontId="187" fillId="0" borderId="41" xfId="0" applyFont="1" applyBorder="1" applyAlignment="1">
      <alignment horizontal="center" vertical="center" wrapText="1"/>
    </xf>
    <xf numFmtId="0" fontId="188" fillId="0" borderId="43" xfId="0" applyFont="1" applyBorder="1" applyAlignment="1">
      <alignment horizontal="center" vertical="center" wrapText="1"/>
    </xf>
    <xf numFmtId="0" fontId="188" fillId="0" borderId="45" xfId="0" applyFont="1" applyBorder="1" applyAlignment="1">
      <alignment horizontal="center" vertical="center" wrapText="1"/>
    </xf>
    <xf numFmtId="0" fontId="188" fillId="0" borderId="46" xfId="0" applyFont="1" applyBorder="1" applyAlignment="1">
      <alignment horizontal="center" vertical="center" wrapText="1"/>
    </xf>
    <xf numFmtId="0" fontId="189" fillId="47" borderId="163" xfId="0" applyFont="1" applyFill="1" applyBorder="1" applyAlignment="1">
      <alignment horizontal="center" wrapText="1"/>
    </xf>
    <xf numFmtId="0" fontId="189" fillId="47" borderId="127" xfId="0" applyFont="1" applyFill="1" applyBorder="1" applyAlignment="1">
      <alignment horizontal="center" wrapText="1"/>
    </xf>
    <xf numFmtId="0" fontId="189" fillId="47" borderId="178" xfId="0" applyFont="1" applyFill="1" applyBorder="1" applyAlignment="1">
      <alignment horizontal="center" wrapText="1"/>
    </xf>
    <xf numFmtId="0" fontId="136" fillId="48" borderId="43" xfId="0" applyFont="1" applyFill="1" applyBorder="1" applyAlignment="1">
      <alignment horizontal="center" vertical="center" wrapText="1"/>
    </xf>
    <xf numFmtId="0" fontId="136" fillId="48" borderId="44" xfId="0" applyFont="1" applyFill="1" applyBorder="1" applyAlignment="1">
      <alignment horizontal="center" vertical="center" wrapText="1"/>
    </xf>
    <xf numFmtId="0" fontId="136" fillId="48" borderId="46" xfId="0" applyFont="1" applyFill="1" applyBorder="1" applyAlignment="1">
      <alignment horizontal="center" vertical="center" wrapText="1"/>
    </xf>
    <xf numFmtId="170" fontId="188" fillId="5" borderId="77" xfId="0" applyNumberFormat="1" applyFont="1" applyFill="1" applyBorder="1" applyAlignment="1">
      <alignment horizontal="center" vertical="center"/>
    </xf>
    <xf numFmtId="170" fontId="188" fillId="5" borderId="79" xfId="0" applyNumberFormat="1" applyFont="1" applyFill="1" applyBorder="1" applyAlignment="1">
      <alignment horizontal="center" vertical="center"/>
    </xf>
    <xf numFmtId="0" fontId="190" fillId="0" borderId="180" xfId="0" applyFont="1" applyBorder="1" applyAlignment="1">
      <alignment horizontal="center" vertical="center" textRotation="90"/>
    </xf>
    <xf numFmtId="0" fontId="190" fillId="0" borderId="182" xfId="0" applyFont="1" applyBorder="1" applyAlignment="1">
      <alignment horizontal="center" vertical="center" textRotation="90"/>
    </xf>
    <xf numFmtId="0" fontId="53" fillId="3" borderId="77" xfId="9" applyFont="1" applyFill="1" applyBorder="1" applyAlignment="1">
      <alignment vertical="center"/>
    </xf>
    <xf numFmtId="0" fontId="53" fillId="0" borderId="78" xfId="9" applyFont="1" applyBorder="1" applyAlignment="1">
      <alignment vertical="center"/>
    </xf>
    <xf numFmtId="0" fontId="53" fillId="0" borderId="79" xfId="9" applyFont="1" applyBorder="1" applyAlignment="1">
      <alignment vertical="center"/>
    </xf>
    <xf numFmtId="0" fontId="13" fillId="3" borderId="42" xfId="9" applyFill="1" applyBorder="1"/>
    <xf numFmtId="0" fontId="13" fillId="0" borderId="42" xfId="9" applyBorder="1"/>
    <xf numFmtId="0" fontId="13" fillId="0" borderId="43" xfId="9" applyBorder="1"/>
    <xf numFmtId="0" fontId="55" fillId="3" borderId="45" xfId="9" applyFont="1" applyFill="1" applyBorder="1" applyAlignment="1">
      <alignment horizontal="center" vertical="center"/>
    </xf>
    <xf numFmtId="0" fontId="55" fillId="3" borderId="12" xfId="9" applyFont="1" applyFill="1" applyBorder="1" applyAlignment="1">
      <alignment horizontal="center" vertical="center"/>
    </xf>
    <xf numFmtId="0" fontId="55" fillId="3" borderId="46" xfId="9" applyFont="1" applyFill="1" applyBorder="1" applyAlignment="1">
      <alignment horizontal="center" vertical="center"/>
    </xf>
    <xf numFmtId="0" fontId="57" fillId="3" borderId="72" xfId="9" applyFont="1" applyFill="1" applyBorder="1" applyAlignment="1">
      <alignment horizontal="left" vertical="center"/>
    </xf>
    <xf numFmtId="0" fontId="13" fillId="3" borderId="0" xfId="9" applyFill="1" applyAlignment="1">
      <alignment horizontal="left" vertical="center"/>
    </xf>
    <xf numFmtId="0" fontId="13" fillId="3" borderId="44" xfId="9" applyFill="1" applyBorder="1" applyAlignment="1">
      <alignment horizontal="left" vertical="center"/>
    </xf>
    <xf numFmtId="0" fontId="15" fillId="3" borderId="77" xfId="9" applyFont="1" applyFill="1" applyBorder="1" applyAlignment="1">
      <alignment vertical="center"/>
    </xf>
    <xf numFmtId="0" fontId="54" fillId="3" borderId="0" xfId="9" applyFont="1" applyFill="1" applyAlignment="1">
      <alignment horizontal="left" vertical="center" wrapText="1"/>
    </xf>
    <xf numFmtId="0" fontId="15" fillId="3" borderId="41" xfId="9" applyFont="1" applyFill="1" applyBorder="1" applyAlignment="1">
      <alignment vertical="center"/>
    </xf>
    <xf numFmtId="0" fontId="15" fillId="3" borderId="42" xfId="9" applyFont="1" applyFill="1" applyBorder="1" applyAlignment="1">
      <alignment vertical="center"/>
    </xf>
    <xf numFmtId="0" fontId="15" fillId="3" borderId="43" xfId="9" applyFont="1" applyFill="1" applyBorder="1" applyAlignment="1">
      <alignment vertical="center"/>
    </xf>
    <xf numFmtId="0" fontId="15" fillId="3" borderId="1" xfId="9" applyFont="1" applyFill="1" applyBorder="1" applyAlignment="1">
      <alignment vertical="center"/>
    </xf>
    <xf numFmtId="0" fontId="15" fillId="3" borderId="0" xfId="9" applyFont="1" applyFill="1" applyAlignment="1">
      <alignment vertical="center"/>
    </xf>
    <xf numFmtId="0" fontId="15" fillId="3" borderId="44" xfId="9" applyFont="1" applyFill="1" applyBorder="1" applyAlignment="1">
      <alignment vertical="center"/>
    </xf>
    <xf numFmtId="0" fontId="54" fillId="3" borderId="12" xfId="9" applyFont="1" applyFill="1" applyBorder="1" applyAlignment="1">
      <alignment horizontal="left"/>
    </xf>
    <xf numFmtId="0" fontId="54" fillId="3" borderId="12" xfId="9" applyFont="1" applyFill="1" applyBorder="1" applyAlignment="1">
      <alignment horizontal="center"/>
    </xf>
    <xf numFmtId="0" fontId="13" fillId="3" borderId="80" xfId="9" applyFill="1" applyBorder="1" applyAlignment="1">
      <alignment horizontal="left" vertical="center" wrapText="1"/>
    </xf>
    <xf numFmtId="0" fontId="13" fillId="3" borderId="39" xfId="9" applyFill="1" applyBorder="1" applyAlignment="1">
      <alignment horizontal="left" vertical="center" wrapText="1"/>
    </xf>
    <xf numFmtId="0" fontId="13" fillId="3" borderId="40" xfId="9" applyFill="1" applyBorder="1" applyAlignment="1">
      <alignment horizontal="left" vertical="center" wrapText="1"/>
    </xf>
    <xf numFmtId="0" fontId="59" fillId="3" borderId="1" xfId="9" applyFont="1" applyFill="1" applyBorder="1" applyAlignment="1">
      <alignment horizontal="left" vertical="center" wrapText="1"/>
    </xf>
    <xf numFmtId="0" fontId="59" fillId="3" borderId="0" xfId="9" applyFont="1" applyFill="1" applyAlignment="1">
      <alignment horizontal="left" vertical="center" wrapText="1"/>
    </xf>
    <xf numFmtId="0" fontId="59" fillId="3" borderId="44" xfId="9" applyFont="1" applyFill="1" applyBorder="1" applyAlignment="1">
      <alignment horizontal="left" vertical="center" wrapText="1"/>
    </xf>
    <xf numFmtId="0" fontId="15" fillId="3" borderId="41" xfId="9" applyFont="1" applyFill="1" applyBorder="1" applyAlignment="1">
      <alignment horizontal="left" vertical="center"/>
    </xf>
    <xf numFmtId="0" fontId="15" fillId="3" borderId="42" xfId="9" applyFont="1" applyFill="1" applyBorder="1" applyAlignment="1">
      <alignment horizontal="left" vertical="center"/>
    </xf>
    <xf numFmtId="0" fontId="15" fillId="3" borderId="82" xfId="9" applyFont="1" applyFill="1" applyBorder="1" applyAlignment="1">
      <alignment horizontal="left" vertical="center"/>
    </xf>
    <xf numFmtId="0" fontId="15" fillId="3" borderId="45" xfId="9" applyFont="1" applyFill="1" applyBorder="1" applyAlignment="1">
      <alignment horizontal="left" vertical="center"/>
    </xf>
    <xf numFmtId="0" fontId="15" fillId="3" borderId="12" xfId="9" applyFont="1" applyFill="1" applyBorder="1" applyAlignment="1">
      <alignment horizontal="left" vertical="center"/>
    </xf>
    <xf numFmtId="0" fontId="15" fillId="3" borderId="83" xfId="9" applyFont="1" applyFill="1" applyBorder="1" applyAlignment="1">
      <alignment horizontal="left" vertical="center"/>
    </xf>
    <xf numFmtId="0" fontId="96" fillId="0" borderId="0" xfId="11" applyFont="1" applyAlignment="1">
      <alignment horizontal="right"/>
    </xf>
    <xf numFmtId="0" fontId="96" fillId="0" borderId="0" xfId="11" applyFont="1" applyAlignment="1">
      <alignment horizontal="center" wrapText="1"/>
    </xf>
    <xf numFmtId="0" fontId="96" fillId="0" borderId="0" xfId="11" applyFont="1" applyAlignment="1">
      <alignment horizontal="center"/>
    </xf>
    <xf numFmtId="0" fontId="96" fillId="0" borderId="100" xfId="11" applyFont="1" applyBorder="1" applyAlignment="1">
      <alignment horizontal="center" vertical="center"/>
    </xf>
    <xf numFmtId="0" fontId="96" fillId="0" borderId="101" xfId="11" applyFont="1" applyBorder="1" applyAlignment="1">
      <alignment horizontal="center" vertical="center"/>
    </xf>
    <xf numFmtId="0" fontId="96" fillId="30" borderId="100" xfId="11" applyFont="1" applyFill="1" applyBorder="1" applyAlignment="1">
      <alignment horizontal="center" vertical="center"/>
    </xf>
    <xf numFmtId="0" fontId="96" fillId="30" borderId="101" xfId="11" applyFont="1" applyFill="1" applyBorder="1" applyAlignment="1">
      <alignment horizontal="center" vertical="center"/>
    </xf>
    <xf numFmtId="0" fontId="96" fillId="30" borderId="102" xfId="11" applyFont="1" applyFill="1" applyBorder="1" applyAlignment="1">
      <alignment horizontal="center" vertical="center"/>
    </xf>
    <xf numFmtId="0" fontId="96" fillId="0" borderId="0" xfId="11" applyFont="1" applyAlignment="1">
      <alignment horizontal="left" vertical="center" wrapText="1"/>
    </xf>
    <xf numFmtId="0" fontId="96" fillId="0" borderId="107" xfId="11" applyFont="1" applyBorder="1" applyAlignment="1">
      <alignment horizontal="center" vertical="center"/>
    </xf>
    <xf numFmtId="0" fontId="96" fillId="0" borderId="108" xfId="11" applyFont="1" applyBorder="1" applyAlignment="1">
      <alignment horizontal="center" vertical="center"/>
    </xf>
    <xf numFmtId="0" fontId="96" fillId="30" borderId="109" xfId="11" applyFont="1" applyFill="1" applyBorder="1" applyAlignment="1">
      <alignment horizontal="center" vertical="center" wrapText="1"/>
    </xf>
    <xf numFmtId="0" fontId="96" fillId="30" borderId="108" xfId="11" applyFont="1" applyFill="1" applyBorder="1" applyAlignment="1">
      <alignment horizontal="center" vertical="center" wrapText="1"/>
    </xf>
    <xf numFmtId="167" fontId="96" fillId="0" borderId="0" xfId="11" applyNumberFormat="1" applyFont="1" applyAlignment="1">
      <alignment wrapText="1" shrinkToFit="1"/>
    </xf>
    <xf numFmtId="0" fontId="96" fillId="0" borderId="110" xfId="11" applyFont="1" applyBorder="1" applyAlignment="1">
      <alignment horizontal="left" vertical="top"/>
    </xf>
    <xf numFmtId="0" fontId="96" fillId="0" borderId="113" xfId="11" applyFont="1" applyBorder="1" applyAlignment="1">
      <alignment horizontal="left" vertical="top"/>
    </xf>
    <xf numFmtId="0" fontId="96" fillId="0" borderId="111" xfId="11" applyFont="1" applyBorder="1" applyAlignment="1">
      <alignment horizontal="left" vertical="top"/>
    </xf>
    <xf numFmtId="0" fontId="96" fillId="0" borderId="0" xfId="11" applyFont="1" applyAlignment="1">
      <alignment horizontal="left" vertical="top"/>
    </xf>
    <xf numFmtId="0" fontId="96" fillId="0" borderId="111" xfId="11" applyFont="1" applyBorder="1" applyAlignment="1">
      <alignment horizontal="left" vertical="top" wrapText="1"/>
    </xf>
    <xf numFmtId="0" fontId="96" fillId="0" borderId="0" xfId="11" applyFont="1" applyAlignment="1">
      <alignment horizontal="left" vertical="top" wrapText="1"/>
    </xf>
    <xf numFmtId="0" fontId="96" fillId="0" borderId="113" xfId="11" applyFont="1" applyBorder="1" applyAlignment="1" applyProtection="1">
      <alignment horizontal="center" vertical="center"/>
      <protection locked="0"/>
    </xf>
    <xf numFmtId="0" fontId="96" fillId="0" borderId="115" xfId="11" applyFont="1" applyBorder="1" applyAlignment="1" applyProtection="1">
      <alignment horizontal="center" vertical="center"/>
      <protection locked="0"/>
    </xf>
    <xf numFmtId="0" fontId="96" fillId="0" borderId="0" xfId="11" applyFont="1" applyAlignment="1" applyProtection="1">
      <alignment horizontal="center" vertical="center"/>
      <protection locked="0"/>
    </xf>
    <xf numFmtId="0" fontId="96" fillId="0" borderId="104" xfId="11" applyFont="1" applyBorder="1" applyAlignment="1" applyProtection="1">
      <alignment horizontal="center" vertical="center"/>
      <protection locked="0"/>
    </xf>
    <xf numFmtId="0" fontId="96" fillId="0" borderId="0" xfId="11" applyFont="1" applyAlignment="1" applyProtection="1">
      <alignment horizontal="center" vertical="center" wrapText="1"/>
      <protection locked="0"/>
    </xf>
    <xf numFmtId="0" fontId="96" fillId="0" borderId="104" xfId="11" applyFont="1" applyBorder="1" applyAlignment="1" applyProtection="1">
      <alignment horizontal="center" vertical="center" wrapText="1"/>
      <protection locked="0"/>
    </xf>
    <xf numFmtId="167" fontId="97" fillId="0" borderId="0" xfId="11" applyNumberFormat="1" applyFont="1" applyAlignment="1">
      <alignment horizontal="justify" vertical="center"/>
    </xf>
    <xf numFmtId="0" fontId="96" fillId="0" borderId="0" xfId="11" applyFont="1" applyAlignment="1">
      <alignment horizontal="left"/>
    </xf>
    <xf numFmtId="0" fontId="108" fillId="5" borderId="116" xfId="0" applyFont="1" applyFill="1" applyBorder="1" applyAlignment="1">
      <alignment horizontal="left" vertical="center"/>
    </xf>
    <xf numFmtId="0" fontId="108" fillId="5" borderId="122" xfId="0" applyFont="1" applyFill="1" applyBorder="1" applyAlignment="1">
      <alignment horizontal="left" vertical="center"/>
    </xf>
    <xf numFmtId="0" fontId="107" fillId="31" borderId="50" xfId="0" applyFont="1" applyFill="1" applyBorder="1" applyAlignment="1">
      <alignment horizontal="center" vertical="center" wrapText="1"/>
    </xf>
    <xf numFmtId="0" fontId="107" fillId="31" borderId="51" xfId="0" applyFont="1" applyFill="1" applyBorder="1" applyAlignment="1">
      <alignment horizontal="center" vertical="center" wrapText="1"/>
    </xf>
    <xf numFmtId="0" fontId="107" fillId="31" borderId="52" xfId="0" applyFont="1" applyFill="1" applyBorder="1" applyAlignment="1">
      <alignment horizontal="center" vertical="center" wrapText="1"/>
    </xf>
    <xf numFmtId="0" fontId="108" fillId="32" borderId="65" xfId="0" applyFont="1" applyFill="1" applyBorder="1" applyAlignment="1">
      <alignment horizontal="left" vertical="center" wrapText="1"/>
    </xf>
    <xf numFmtId="0" fontId="108" fillId="32" borderId="122" xfId="0" applyFont="1" applyFill="1" applyBorder="1" applyAlignment="1">
      <alignment horizontal="left" vertical="center" wrapText="1"/>
    </xf>
    <xf numFmtId="0" fontId="108" fillId="5" borderId="121" xfId="0" applyFont="1" applyFill="1" applyBorder="1" applyAlignment="1">
      <alignment horizontal="left" vertical="center"/>
    </xf>
    <xf numFmtId="0" fontId="108" fillId="33" borderId="121" xfId="0" applyFont="1" applyFill="1" applyBorder="1" applyAlignment="1">
      <alignment horizontal="left" vertical="center"/>
    </xf>
    <xf numFmtId="0" fontId="108" fillId="33" borderId="116" xfId="0" applyFont="1" applyFill="1" applyBorder="1" applyAlignment="1">
      <alignment horizontal="left" vertical="center"/>
    </xf>
    <xf numFmtId="0" fontId="108" fillId="33" borderId="122" xfId="0" applyFont="1" applyFill="1" applyBorder="1" applyAlignment="1">
      <alignment horizontal="left" vertical="center"/>
    </xf>
    <xf numFmtId="0" fontId="108" fillId="5" borderId="50" xfId="0" applyFont="1" applyFill="1" applyBorder="1" applyAlignment="1" applyProtection="1">
      <alignment horizontal="left" vertical="center" wrapText="1"/>
      <protection locked="0"/>
    </xf>
    <xf numFmtId="0" fontId="108" fillId="5" borderId="51" xfId="0" applyFont="1" applyFill="1" applyBorder="1" applyAlignment="1" applyProtection="1">
      <alignment horizontal="left" vertical="center" wrapText="1"/>
      <protection locked="0"/>
    </xf>
    <xf numFmtId="0" fontId="108" fillId="5" borderId="52" xfId="0" applyFont="1" applyFill="1" applyBorder="1" applyAlignment="1" applyProtection="1">
      <alignment horizontal="left" vertical="center" wrapText="1"/>
      <protection locked="0"/>
    </xf>
    <xf numFmtId="0" fontId="108" fillId="5" borderId="121" xfId="0" applyFont="1" applyFill="1" applyBorder="1" applyAlignment="1" applyProtection="1">
      <alignment horizontal="left" vertical="center" wrapText="1"/>
      <protection locked="0"/>
    </xf>
    <xf numFmtId="0" fontId="108" fillId="5" borderId="116" xfId="0" applyFont="1" applyFill="1" applyBorder="1" applyAlignment="1" applyProtection="1">
      <alignment horizontal="left" vertical="center" wrapText="1"/>
      <protection locked="0"/>
    </xf>
    <xf numFmtId="0" fontId="108" fillId="5" borderId="122" xfId="0" applyFont="1" applyFill="1" applyBorder="1" applyAlignment="1" applyProtection="1">
      <alignment horizontal="left" vertical="center" wrapText="1"/>
      <protection locked="0"/>
    </xf>
    <xf numFmtId="0" fontId="108" fillId="5" borderId="123" xfId="0" applyFont="1" applyFill="1" applyBorder="1" applyAlignment="1">
      <alignment horizontal="left" vertical="center"/>
    </xf>
    <xf numFmtId="0" fontId="108" fillId="5" borderId="124" xfId="0" applyFont="1" applyFill="1" applyBorder="1" applyAlignment="1">
      <alignment horizontal="left" vertical="center"/>
    </xf>
    <xf numFmtId="0" fontId="108" fillId="5" borderId="125" xfId="0" applyFont="1" applyFill="1" applyBorder="1" applyAlignment="1">
      <alignment horizontal="left" vertical="center"/>
    </xf>
    <xf numFmtId="0" fontId="116" fillId="0" borderId="42" xfId="0" applyFont="1" applyBorder="1" applyAlignment="1">
      <alignment horizontal="left"/>
    </xf>
    <xf numFmtId="0" fontId="105" fillId="5" borderId="116" xfId="0" applyFont="1" applyFill="1" applyBorder="1" applyAlignment="1">
      <alignment horizontal="left" vertical="center"/>
    </xf>
    <xf numFmtId="0" fontId="105" fillId="5" borderId="122" xfId="0" applyFont="1" applyFill="1" applyBorder="1" applyAlignment="1">
      <alignment horizontal="left" vertical="center"/>
    </xf>
    <xf numFmtId="0" fontId="108" fillId="0" borderId="121" xfId="0" applyFont="1" applyBorder="1" applyAlignment="1">
      <alignment horizontal="left" vertical="center" shrinkToFit="1"/>
    </xf>
    <xf numFmtId="0" fontId="108" fillId="0" borderId="116" xfId="0" applyFont="1" applyBorder="1" applyAlignment="1">
      <alignment horizontal="left" vertical="center" shrinkToFit="1"/>
    </xf>
    <xf numFmtId="0" fontId="108" fillId="0" borderId="64" xfId="0" applyFont="1" applyBorder="1" applyAlignment="1">
      <alignment horizontal="left" vertical="center" shrinkToFit="1"/>
    </xf>
    <xf numFmtId="0" fontId="114" fillId="34" borderId="121" xfId="0" applyFont="1" applyFill="1" applyBorder="1" applyAlignment="1" applyProtection="1">
      <alignment vertical="center" wrapText="1"/>
      <protection locked="0"/>
    </xf>
    <xf numFmtId="0" fontId="115" fillId="34" borderId="116" xfId="0" applyFont="1" applyFill="1" applyBorder="1" applyAlignment="1" applyProtection="1">
      <alignment vertical="center" wrapText="1"/>
      <protection locked="0"/>
    </xf>
    <xf numFmtId="0" fontId="115" fillId="34" borderId="122" xfId="0" applyFont="1" applyFill="1" applyBorder="1" applyAlignment="1" applyProtection="1">
      <alignment vertical="center" wrapText="1"/>
      <protection locked="0"/>
    </xf>
    <xf numFmtId="0" fontId="108" fillId="5" borderId="121" xfId="0" applyFont="1" applyFill="1" applyBorder="1" applyAlignment="1" applyProtection="1">
      <alignment horizontal="center" vertical="center" wrapText="1"/>
      <protection locked="0"/>
    </xf>
    <xf numFmtId="0" fontId="108" fillId="5" borderId="116" xfId="0" applyFont="1" applyFill="1" applyBorder="1" applyAlignment="1" applyProtection="1">
      <alignment horizontal="center" vertical="center" wrapText="1"/>
      <protection locked="0"/>
    </xf>
    <xf numFmtId="0" fontId="108" fillId="5" borderId="122" xfId="0" applyFont="1" applyFill="1" applyBorder="1" applyAlignment="1" applyProtection="1">
      <alignment horizontal="center" vertical="center" wrapText="1"/>
      <protection locked="0"/>
    </xf>
    <xf numFmtId="0" fontId="117" fillId="0" borderId="0" xfId="0" applyFont="1" applyAlignment="1">
      <alignment horizontal="left" wrapText="1"/>
    </xf>
    <xf numFmtId="0" fontId="117" fillId="0" borderId="0" xfId="0" applyFont="1" applyAlignment="1">
      <alignment horizontal="left"/>
    </xf>
    <xf numFmtId="0" fontId="121" fillId="35" borderId="65" xfId="0" applyFont="1" applyFill="1" applyBorder="1" applyAlignment="1">
      <alignment horizontal="left"/>
    </xf>
    <xf numFmtId="0" fontId="121" fillId="35" borderId="116" xfId="0" applyFont="1" applyFill="1" applyBorder="1" applyAlignment="1">
      <alignment horizontal="left"/>
    </xf>
    <xf numFmtId="0" fontId="121" fillId="35" borderId="64" xfId="0" applyFont="1" applyFill="1" applyBorder="1" applyAlignment="1">
      <alignment horizontal="left"/>
    </xf>
    <xf numFmtId="0" fontId="101" fillId="36" borderId="51" xfId="0" applyFont="1" applyFill="1" applyBorder="1" applyAlignment="1">
      <alignment horizontal="left" vertical="center"/>
    </xf>
    <xf numFmtId="0" fontId="120" fillId="0" borderId="51" xfId="0" applyFont="1" applyBorder="1" applyAlignment="1" applyProtection="1">
      <alignment horizontal="left" vertical="center"/>
      <protection locked="0"/>
    </xf>
    <xf numFmtId="0" fontId="120" fillId="34" borderId="65" xfId="0" applyFont="1" applyFill="1" applyBorder="1" applyAlignment="1">
      <alignment horizontal="left" vertical="center"/>
    </xf>
    <xf numFmtId="0" fontId="120" fillId="34" borderId="122" xfId="0" applyFont="1" applyFill="1" applyBorder="1" applyAlignment="1">
      <alignment horizontal="left" vertical="center"/>
    </xf>
    <xf numFmtId="0" fontId="2" fillId="36" borderId="51" xfId="0" applyFont="1" applyFill="1" applyBorder="1" applyAlignment="1">
      <alignment horizontal="left" vertical="center"/>
    </xf>
    <xf numFmtId="14" fontId="120" fillId="0" borderId="51" xfId="0" applyNumberFormat="1" applyFont="1" applyBorder="1" applyAlignment="1" applyProtection="1">
      <alignment horizontal="center" vertical="center"/>
      <protection locked="0"/>
    </xf>
    <xf numFmtId="0" fontId="4" fillId="36" borderId="41" xfId="0" applyFont="1" applyFill="1" applyBorder="1" applyAlignment="1">
      <alignment horizontal="center" vertical="center" wrapText="1"/>
    </xf>
    <xf numFmtId="0" fontId="4" fillId="36" borderId="42" xfId="0" applyFont="1" applyFill="1" applyBorder="1" applyAlignment="1">
      <alignment horizontal="center" vertical="center" wrapText="1"/>
    </xf>
    <xf numFmtId="0" fontId="4" fillId="36" borderId="43" xfId="0" applyFont="1" applyFill="1" applyBorder="1" applyAlignment="1">
      <alignment horizontal="center" vertical="center" wrapText="1"/>
    </xf>
    <xf numFmtId="0" fontId="4" fillId="36" borderId="1" xfId="0" applyFont="1" applyFill="1" applyBorder="1" applyAlignment="1">
      <alignment horizontal="center" vertical="center" wrapText="1"/>
    </xf>
    <xf numFmtId="0" fontId="4" fillId="36" borderId="0" xfId="0" applyFont="1" applyFill="1" applyAlignment="1">
      <alignment horizontal="center" vertical="center" wrapText="1"/>
    </xf>
    <xf numFmtId="0" fontId="4" fillId="36" borderId="44" xfId="0" applyFont="1" applyFill="1" applyBorder="1" applyAlignment="1">
      <alignment horizontal="center" vertical="center" wrapText="1"/>
    </xf>
    <xf numFmtId="0" fontId="4" fillId="36" borderId="130" xfId="0" applyFont="1" applyFill="1" applyBorder="1" applyAlignment="1">
      <alignment horizontal="center" vertical="center" wrapText="1"/>
    </xf>
    <xf numFmtId="0" fontId="4" fillId="36" borderId="131" xfId="0" applyFont="1" applyFill="1" applyBorder="1" applyAlignment="1">
      <alignment horizontal="center" vertical="center" wrapText="1"/>
    </xf>
    <xf numFmtId="0" fontId="4" fillId="36" borderId="132" xfId="0" applyFont="1" applyFill="1" applyBorder="1" applyAlignment="1">
      <alignment horizontal="center" vertical="center" wrapText="1"/>
    </xf>
    <xf numFmtId="1" fontId="122" fillId="36" borderId="126" xfId="0" applyNumberFormat="1" applyFont="1" applyFill="1" applyBorder="1" applyAlignment="1">
      <alignment horizontal="center" vertical="center" wrapText="1"/>
    </xf>
    <xf numFmtId="1" fontId="122" fillId="36" borderId="128" xfId="0" applyNumberFormat="1" applyFont="1" applyFill="1" applyBorder="1" applyAlignment="1">
      <alignment horizontal="center" vertical="center" wrapText="1"/>
    </xf>
    <xf numFmtId="1" fontId="122" fillId="36" borderId="133" xfId="0" applyNumberFormat="1" applyFont="1" applyFill="1" applyBorder="1" applyAlignment="1">
      <alignment horizontal="center" vertical="center" wrapText="1"/>
    </xf>
    <xf numFmtId="0" fontId="4" fillId="36" borderId="127" xfId="0" applyFont="1" applyFill="1" applyBorder="1" applyAlignment="1">
      <alignment horizontal="center" vertical="center"/>
    </xf>
    <xf numFmtId="0" fontId="4" fillId="36" borderId="126" xfId="0" applyFont="1" applyFill="1" applyBorder="1" applyAlignment="1">
      <alignment horizontal="center" vertical="center"/>
    </xf>
    <xf numFmtId="0" fontId="4" fillId="36" borderId="128" xfId="0" applyFont="1" applyFill="1" applyBorder="1" applyAlignment="1">
      <alignment horizontal="center" vertical="center"/>
    </xf>
    <xf numFmtId="1" fontId="4" fillId="36" borderId="116" xfId="0" applyNumberFormat="1" applyFont="1" applyFill="1" applyBorder="1" applyAlignment="1">
      <alignment horizontal="center" vertical="center" wrapText="1"/>
    </xf>
    <xf numFmtId="0" fontId="120" fillId="34" borderId="66" xfId="0" applyFont="1" applyFill="1" applyBorder="1" applyAlignment="1">
      <alignment horizontal="left" vertical="center" wrapText="1"/>
    </xf>
    <xf numFmtId="0" fontId="120" fillId="34" borderId="2" xfId="0" applyFont="1" applyFill="1" applyBorder="1" applyAlignment="1">
      <alignment horizontal="left" vertical="center" wrapText="1"/>
    </xf>
    <xf numFmtId="0" fontId="101" fillId="0" borderId="116" xfId="0" applyFont="1" applyBorder="1" applyAlignment="1">
      <alignment horizontal="left" vertical="center" wrapText="1"/>
    </xf>
    <xf numFmtId="0" fontId="120" fillId="34" borderId="65" xfId="0" applyFont="1" applyFill="1" applyBorder="1" applyAlignment="1">
      <alignment horizontal="left" vertical="center" wrapText="1"/>
    </xf>
    <xf numFmtId="0" fontId="120" fillId="34" borderId="122" xfId="0" applyFont="1" applyFill="1" applyBorder="1" applyAlignment="1">
      <alignment horizontal="left" vertical="center" wrapText="1"/>
    </xf>
    <xf numFmtId="0" fontId="101" fillId="0" borderId="116" xfId="0" applyFont="1" applyBorder="1" applyAlignment="1">
      <alignment horizontal="left" vertical="center"/>
    </xf>
    <xf numFmtId="0" fontId="101" fillId="0" borderId="2" xfId="0" applyFont="1" applyBorder="1" applyAlignment="1">
      <alignment horizontal="left" vertical="center"/>
    </xf>
    <xf numFmtId="0" fontId="101" fillId="0" borderId="76" xfId="0" applyFont="1" applyBorder="1" applyAlignment="1">
      <alignment horizontal="left" vertical="center"/>
    </xf>
    <xf numFmtId="0" fontId="101" fillId="0" borderId="65" xfId="0" applyFont="1" applyBorder="1" applyAlignment="1">
      <alignment horizontal="left" vertical="center" wrapText="1"/>
    </xf>
    <xf numFmtId="0" fontId="120" fillId="0" borderId="2" xfId="0" applyFont="1" applyBorder="1" applyAlignment="1">
      <alignment horizontal="left" vertical="center" wrapText="1"/>
    </xf>
    <xf numFmtId="0" fontId="4" fillId="0" borderId="141" xfId="0" applyFont="1" applyBorder="1" applyAlignment="1">
      <alignment horizontal="left" vertical="center" wrapText="1"/>
    </xf>
    <xf numFmtId="0" fontId="4" fillId="36" borderId="45" xfId="0" applyFont="1" applyFill="1" applyBorder="1" applyAlignment="1">
      <alignment horizontal="left" vertical="center"/>
    </xf>
    <xf numFmtId="0" fontId="4" fillId="36" borderId="12" xfId="0" applyFont="1" applyFill="1" applyBorder="1" applyAlignment="1">
      <alignment horizontal="left" vertical="center"/>
    </xf>
    <xf numFmtId="0" fontId="4" fillId="36" borderId="148" xfId="0" applyFont="1" applyFill="1" applyBorder="1" applyAlignment="1">
      <alignment horizontal="center" vertical="center" wrapText="1"/>
    </xf>
    <xf numFmtId="0" fontId="4" fillId="36" borderId="149" xfId="0" applyFont="1" applyFill="1" applyBorder="1" applyAlignment="1">
      <alignment horizontal="center" vertical="center" wrapText="1"/>
    </xf>
    <xf numFmtId="0" fontId="4" fillId="36" borderId="150" xfId="0" applyFont="1" applyFill="1" applyBorder="1" applyAlignment="1">
      <alignment horizontal="center" vertical="center" wrapText="1"/>
    </xf>
    <xf numFmtId="0" fontId="4" fillId="36" borderId="149" xfId="0" applyFont="1" applyFill="1" applyBorder="1" applyAlignment="1">
      <alignment horizontal="center" vertical="center"/>
    </xf>
    <xf numFmtId="0" fontId="126" fillId="0" borderId="0" xfId="0" applyFont="1" applyAlignment="1">
      <alignment horizontal="left" vertical="center" wrapText="1"/>
    </xf>
    <xf numFmtId="0" fontId="126" fillId="0" borderId="0" xfId="0" applyFont="1" applyAlignment="1">
      <alignment horizontal="left" vertical="top" wrapText="1"/>
    </xf>
    <xf numFmtId="0" fontId="101" fillId="0" borderId="65" xfId="0" applyFont="1" applyBorder="1" applyAlignment="1">
      <alignment horizontal="left" vertical="center"/>
    </xf>
    <xf numFmtId="0" fontId="101" fillId="0" borderId="122" xfId="0" applyFont="1" applyBorder="1" applyAlignment="1">
      <alignment horizontal="left" vertical="center"/>
    </xf>
    <xf numFmtId="0" fontId="101" fillId="0" borderId="145" xfId="0" applyFont="1" applyBorder="1" applyAlignment="1">
      <alignment horizontal="left" vertical="center"/>
    </xf>
    <xf numFmtId="0" fontId="101" fillId="0" borderId="152" xfId="0" applyFont="1" applyBorder="1" applyAlignment="1">
      <alignment horizontal="left" vertical="center"/>
    </xf>
    <xf numFmtId="0" fontId="4" fillId="36" borderId="46" xfId="0" applyFont="1" applyFill="1" applyBorder="1" applyAlignment="1">
      <alignment horizontal="left" vertical="center"/>
    </xf>
    <xf numFmtId="0" fontId="124" fillId="38" borderId="38" xfId="0" applyFont="1" applyFill="1" applyBorder="1" applyAlignment="1">
      <alignment horizontal="left" vertical="center"/>
    </xf>
    <xf numFmtId="0" fontId="124" fillId="38" borderId="39" xfId="0" applyFont="1" applyFill="1" applyBorder="1" applyAlignment="1">
      <alignment horizontal="left" vertical="center"/>
    </xf>
    <xf numFmtId="0" fontId="124" fillId="38" borderId="40" xfId="0" applyFont="1" applyFill="1" applyBorder="1" applyAlignment="1">
      <alignment horizontal="left" vertical="center"/>
    </xf>
    <xf numFmtId="170" fontId="124" fillId="39" borderId="38" xfId="0" applyNumberFormat="1" applyFont="1" applyFill="1" applyBorder="1" applyAlignment="1">
      <alignment horizontal="center" vertical="center"/>
    </xf>
    <xf numFmtId="170" fontId="124" fillId="39" borderId="40" xfId="0" applyNumberFormat="1" applyFont="1" applyFill="1" applyBorder="1" applyAlignment="1">
      <alignment horizontal="center" vertical="center"/>
    </xf>
    <xf numFmtId="0" fontId="127" fillId="0" borderId="0" xfId="0" applyFont="1" applyAlignment="1">
      <alignment horizontal="left" vertical="center" wrapText="1"/>
    </xf>
    <xf numFmtId="0" fontId="126" fillId="0" borderId="0" xfId="0" applyFont="1" applyAlignment="1">
      <alignment horizontal="left" wrapText="1"/>
    </xf>
    <xf numFmtId="0" fontId="137" fillId="0" borderId="0" xfId="6" applyFont="1" applyAlignment="1">
      <alignment horizontal="right"/>
    </xf>
    <xf numFmtId="0" fontId="33" fillId="0" borderId="70" xfId="6" applyFont="1" applyBorder="1" applyAlignment="1">
      <alignment horizontal="center" vertical="center" wrapText="1"/>
    </xf>
    <xf numFmtId="0" fontId="33" fillId="0" borderId="71" xfId="6" applyFont="1" applyBorder="1" applyAlignment="1">
      <alignment horizontal="center" vertical="center" wrapText="1"/>
    </xf>
    <xf numFmtId="0" fontId="33" fillId="0" borderId="68" xfId="6" applyFont="1" applyBorder="1" applyAlignment="1">
      <alignment horizontal="center" vertical="center" wrapText="1"/>
    </xf>
    <xf numFmtId="0" fontId="33" fillId="0" borderId="72" xfId="6" applyFont="1" applyBorder="1" applyAlignment="1">
      <alignment horizontal="center" vertical="center" wrapText="1"/>
    </xf>
    <xf numFmtId="0" fontId="33" fillId="0" borderId="0" xfId="6" applyFont="1" applyAlignment="1">
      <alignment horizontal="center" vertical="center" wrapText="1"/>
    </xf>
    <xf numFmtId="0" fontId="33" fillId="0" borderId="73" xfId="6" applyFont="1" applyBorder="1" applyAlignment="1">
      <alignment horizontal="center" vertical="center" wrapText="1"/>
    </xf>
    <xf numFmtId="0" fontId="33" fillId="0" borderId="66" xfId="6" applyFont="1" applyBorder="1" applyAlignment="1">
      <alignment horizontal="center" vertical="center" wrapText="1"/>
    </xf>
    <xf numFmtId="0" fontId="33" fillId="0" borderId="2" xfId="6" applyFont="1" applyBorder="1" applyAlignment="1">
      <alignment horizontal="center" vertical="center" wrapText="1"/>
    </xf>
    <xf numFmtId="0" fontId="33" fillId="0" borderId="67" xfId="6" applyFont="1" applyBorder="1" applyAlignment="1">
      <alignment horizontal="center" vertical="center" wrapText="1"/>
    </xf>
    <xf numFmtId="0" fontId="139" fillId="0" borderId="70" xfId="6" applyFont="1" applyBorder="1" applyAlignment="1">
      <alignment horizontal="center" vertical="center" wrapText="1"/>
    </xf>
    <xf numFmtId="0" fontId="139" fillId="0" borderId="71" xfId="6" applyFont="1" applyBorder="1" applyAlignment="1">
      <alignment horizontal="center" vertical="center" wrapText="1"/>
    </xf>
    <xf numFmtId="0" fontId="139" fillId="0" borderId="68" xfId="6" applyFont="1" applyBorder="1" applyAlignment="1">
      <alignment horizontal="center" vertical="center" wrapText="1"/>
    </xf>
    <xf numFmtId="0" fontId="139" fillId="0" borderId="66" xfId="6" applyFont="1" applyBorder="1" applyAlignment="1">
      <alignment horizontal="center" vertical="center" wrapText="1"/>
    </xf>
    <xf numFmtId="0" fontId="139" fillId="0" borderId="2" xfId="6" applyFont="1" applyBorder="1" applyAlignment="1">
      <alignment horizontal="center" vertical="center" wrapText="1"/>
    </xf>
    <xf numFmtId="0" fontId="139" fillId="0" borderId="67" xfId="6" applyFont="1" applyBorder="1" applyAlignment="1">
      <alignment horizontal="center" vertical="center" wrapText="1"/>
    </xf>
    <xf numFmtId="0" fontId="137" fillId="0" borderId="70" xfId="6" applyFont="1" applyBorder="1" applyAlignment="1">
      <alignment horizontal="center" vertical="center" wrapText="1"/>
    </xf>
    <xf numFmtId="0" fontId="137" fillId="0" borderId="71" xfId="6" applyFont="1" applyBorder="1" applyAlignment="1">
      <alignment horizontal="center" vertical="center" wrapText="1"/>
    </xf>
    <xf numFmtId="0" fontId="137" fillId="0" borderId="68" xfId="6" applyFont="1" applyBorder="1" applyAlignment="1">
      <alignment horizontal="center" vertical="center" wrapText="1"/>
    </xf>
    <xf numFmtId="0" fontId="137" fillId="0" borderId="66" xfId="6" applyFont="1" applyBorder="1" applyAlignment="1">
      <alignment horizontal="center" vertical="center" wrapText="1"/>
    </xf>
    <xf numFmtId="0" fontId="137" fillId="0" borderId="2" xfId="6" applyFont="1" applyBorder="1" applyAlignment="1">
      <alignment horizontal="center" vertical="center" wrapText="1"/>
    </xf>
    <xf numFmtId="0" fontId="137" fillId="0" borderId="67" xfId="6" applyFont="1" applyBorder="1" applyAlignment="1">
      <alignment horizontal="center" vertical="center" wrapText="1"/>
    </xf>
    <xf numFmtId="0" fontId="137" fillId="0" borderId="0" xfId="6" applyFont="1" applyAlignment="1">
      <alignment horizontal="center" vertical="center" wrapText="1"/>
    </xf>
    <xf numFmtId="0" fontId="10" fillId="7" borderId="3" xfId="0" applyFont="1" applyFill="1" applyBorder="1" applyAlignment="1">
      <alignment horizontal="left" vertical="center" wrapText="1"/>
    </xf>
    <xf numFmtId="0" fontId="10" fillId="7" borderId="4" xfId="0" applyFont="1" applyFill="1" applyBorder="1" applyAlignment="1">
      <alignment horizontal="left" vertical="center" wrapText="1"/>
    </xf>
    <xf numFmtId="0" fontId="10" fillId="7" borderId="5" xfId="0" applyFont="1" applyFill="1" applyBorder="1" applyAlignment="1">
      <alignment horizontal="left" vertical="center" wrapText="1"/>
    </xf>
    <xf numFmtId="0" fontId="10" fillId="7" borderId="6" xfId="0" applyFont="1" applyFill="1" applyBorder="1" applyAlignment="1">
      <alignment horizontal="left" vertical="center" wrapText="1"/>
    </xf>
    <xf numFmtId="0" fontId="10" fillId="7" borderId="0" xfId="0" applyFont="1" applyFill="1" applyBorder="1" applyAlignment="1">
      <alignment horizontal="left" vertical="center" wrapText="1"/>
    </xf>
    <xf numFmtId="0" fontId="10" fillId="7" borderId="7" xfId="0" applyFont="1" applyFill="1" applyBorder="1" applyAlignment="1">
      <alignment horizontal="left" vertical="center" wrapText="1"/>
    </xf>
    <xf numFmtId="0" fontId="10" fillId="7" borderId="8" xfId="0" applyFont="1" applyFill="1" applyBorder="1" applyAlignment="1">
      <alignment horizontal="left" vertical="center" wrapText="1"/>
    </xf>
    <xf numFmtId="0" fontId="10" fillId="7" borderId="9" xfId="0" applyFont="1" applyFill="1" applyBorder="1" applyAlignment="1">
      <alignment horizontal="left" vertical="center" wrapText="1"/>
    </xf>
    <xf numFmtId="0" fontId="10" fillId="7" borderId="10" xfId="0" applyFont="1" applyFill="1" applyBorder="1" applyAlignment="1">
      <alignment horizontal="left" vertical="center" wrapText="1"/>
    </xf>
    <xf numFmtId="0" fontId="23" fillId="0" borderId="0" xfId="0" applyFont="1" applyAlignment="1">
      <alignment horizontal="left" vertical="center" wrapText="1"/>
    </xf>
    <xf numFmtId="0" fontId="23" fillId="7" borderId="3" xfId="0" applyFont="1" applyFill="1" applyBorder="1" applyAlignment="1">
      <alignment horizontal="left" vertical="center" wrapText="1"/>
    </xf>
    <xf numFmtId="0" fontId="23" fillId="7" borderId="4" xfId="0" applyFont="1" applyFill="1" applyBorder="1" applyAlignment="1">
      <alignment horizontal="left" vertical="center" wrapText="1"/>
    </xf>
    <xf numFmtId="0" fontId="23" fillId="7" borderId="5" xfId="0" applyFont="1" applyFill="1" applyBorder="1" applyAlignment="1">
      <alignment horizontal="left" vertical="center" wrapText="1"/>
    </xf>
    <xf numFmtId="0" fontId="23" fillId="7" borderId="6" xfId="0" applyFont="1" applyFill="1" applyBorder="1" applyAlignment="1">
      <alignment horizontal="left" vertical="center" wrapText="1"/>
    </xf>
    <xf numFmtId="0" fontId="23" fillId="7" borderId="0" xfId="0" applyFont="1" applyFill="1" applyBorder="1" applyAlignment="1">
      <alignment horizontal="left" vertical="center" wrapText="1"/>
    </xf>
    <xf numFmtId="0" fontId="23" fillId="7" borderId="7" xfId="0" applyFont="1" applyFill="1" applyBorder="1" applyAlignment="1">
      <alignment horizontal="left" vertical="center" wrapText="1"/>
    </xf>
    <xf numFmtId="0" fontId="23" fillId="7" borderId="8" xfId="0" applyFont="1" applyFill="1" applyBorder="1" applyAlignment="1">
      <alignment horizontal="left" vertical="center" wrapText="1"/>
    </xf>
    <xf numFmtId="0" fontId="23" fillId="7" borderId="9" xfId="0" applyFont="1" applyFill="1" applyBorder="1" applyAlignment="1">
      <alignment horizontal="left" vertical="center" wrapText="1"/>
    </xf>
    <xf numFmtId="0" fontId="23" fillId="7" borderId="10" xfId="0" applyFont="1" applyFill="1" applyBorder="1" applyAlignment="1">
      <alignment horizontal="left" vertical="center" wrapText="1"/>
    </xf>
    <xf numFmtId="0" fontId="0" fillId="0" borderId="0" xfId="0" applyFont="1" applyAlignment="1">
      <alignment horizontal="center"/>
    </xf>
    <xf numFmtId="0" fontId="22" fillId="6" borderId="13" xfId="0" applyNumberFormat="1" applyFont="1" applyFill="1" applyBorder="1" applyAlignment="1">
      <alignment horizontal="left"/>
    </xf>
    <xf numFmtId="0" fontId="22" fillId="6" borderId="14" xfId="0" applyNumberFormat="1" applyFont="1" applyFill="1" applyBorder="1" applyAlignment="1">
      <alignment horizontal="left"/>
    </xf>
    <xf numFmtId="0" fontId="22" fillId="6" borderId="15" xfId="0" applyNumberFormat="1" applyFont="1" applyFill="1" applyBorder="1" applyAlignment="1">
      <alignment horizontal="left"/>
    </xf>
    <xf numFmtId="0" fontId="0" fillId="0" borderId="0" xfId="0" applyFont="1" applyAlignment="1">
      <alignment horizontal="left" vertical="center" wrapText="1"/>
    </xf>
    <xf numFmtId="0" fontId="10" fillId="0" borderId="0" xfId="0" applyFont="1" applyAlignment="1">
      <alignment horizontal="left" vertical="center" wrapText="1"/>
    </xf>
    <xf numFmtId="0" fontId="14" fillId="6" borderId="13" xfId="0" applyNumberFormat="1" applyFont="1" applyFill="1" applyBorder="1" applyAlignment="1">
      <alignment horizontal="left"/>
    </xf>
    <xf numFmtId="0" fontId="14" fillId="6" borderId="14" xfId="0" applyNumberFormat="1" applyFont="1" applyFill="1" applyBorder="1" applyAlignment="1">
      <alignment horizontal="left"/>
    </xf>
    <xf numFmtId="0" fontId="14" fillId="6" borderId="15" xfId="0" applyNumberFormat="1" applyFont="1" applyFill="1" applyBorder="1" applyAlignment="1">
      <alignment horizontal="left"/>
    </xf>
    <xf numFmtId="0" fontId="8" fillId="7" borderId="16" xfId="4" applyFont="1" applyFill="1" applyBorder="1" applyAlignment="1">
      <alignment horizontal="center" vertical="center" wrapText="1"/>
    </xf>
    <xf numFmtId="0" fontId="8" fillId="7" borderId="17" xfId="4" applyFont="1" applyFill="1" applyBorder="1" applyAlignment="1">
      <alignment horizontal="center" vertical="center" wrapText="1"/>
    </xf>
    <xf numFmtId="0" fontId="8" fillId="7" borderId="18" xfId="4" applyFont="1" applyFill="1" applyBorder="1" applyAlignment="1">
      <alignment horizontal="center" vertical="center" wrapText="1"/>
    </xf>
    <xf numFmtId="0" fontId="8" fillId="7" borderId="22" xfId="4" applyFont="1" applyFill="1" applyBorder="1" applyAlignment="1">
      <alignment horizontal="center" vertical="center" wrapText="1"/>
    </xf>
    <xf numFmtId="0" fontId="8" fillId="7" borderId="0" xfId="4" applyFont="1" applyFill="1" applyBorder="1" applyAlignment="1">
      <alignment horizontal="center" vertical="center" wrapText="1"/>
    </xf>
    <xf numFmtId="0" fontId="8" fillId="7" borderId="23" xfId="4" applyFont="1" applyFill="1" applyBorder="1" applyAlignment="1">
      <alignment horizontal="center" vertical="center" wrapText="1"/>
    </xf>
    <xf numFmtId="0" fontId="8" fillId="7" borderId="29" xfId="4" applyFont="1" applyFill="1" applyBorder="1" applyAlignment="1">
      <alignment horizontal="center" vertical="center" wrapText="1"/>
    </xf>
    <xf numFmtId="0" fontId="8" fillId="7" borderId="30" xfId="4" applyFont="1" applyFill="1" applyBorder="1" applyAlignment="1">
      <alignment horizontal="center" vertical="center" wrapText="1"/>
    </xf>
    <xf numFmtId="0" fontId="8" fillId="7" borderId="31" xfId="4" applyFont="1" applyFill="1" applyBorder="1" applyAlignment="1">
      <alignment horizontal="center" vertical="center" wrapText="1"/>
    </xf>
    <xf numFmtId="0" fontId="16" fillId="7" borderId="19" xfId="4" applyFont="1" applyFill="1" applyBorder="1" applyAlignment="1">
      <alignment horizontal="left" wrapText="1"/>
    </xf>
    <xf numFmtId="0" fontId="16" fillId="7" borderId="20" xfId="4" applyFont="1" applyFill="1" applyBorder="1" applyAlignment="1">
      <alignment horizontal="left" wrapText="1"/>
    </xf>
    <xf numFmtId="0" fontId="16" fillId="7" borderId="21" xfId="4" applyFont="1" applyFill="1" applyBorder="1" applyAlignment="1">
      <alignment horizontal="left" wrapText="1"/>
    </xf>
    <xf numFmtId="0" fontId="16" fillId="7" borderId="24" xfId="4" applyFont="1" applyFill="1" applyBorder="1" applyAlignment="1">
      <alignment horizontal="left" wrapText="1"/>
    </xf>
    <xf numFmtId="0" fontId="16" fillId="7" borderId="0" xfId="4" applyFont="1" applyFill="1" applyBorder="1" applyAlignment="1">
      <alignment horizontal="left" wrapText="1"/>
    </xf>
    <xf numFmtId="0" fontId="16" fillId="7" borderId="25" xfId="4" applyFont="1" applyFill="1" applyBorder="1" applyAlignment="1">
      <alignment horizontal="left" wrapText="1"/>
    </xf>
    <xf numFmtId="0" fontId="16" fillId="7" borderId="26" xfId="4" applyFont="1" applyFill="1" applyBorder="1" applyAlignment="1">
      <alignment horizontal="left" wrapText="1"/>
    </xf>
    <xf numFmtId="0" fontId="16" fillId="7" borderId="27" xfId="4" applyFont="1" applyFill="1" applyBorder="1" applyAlignment="1">
      <alignment horizontal="left" wrapText="1"/>
    </xf>
    <xf numFmtId="0" fontId="16" fillId="7" borderId="28" xfId="4" applyFont="1" applyFill="1" applyBorder="1" applyAlignment="1">
      <alignment horizontal="left" wrapText="1"/>
    </xf>
    <xf numFmtId="0" fontId="17" fillId="8" borderId="32" xfId="0" applyFont="1" applyFill="1" applyBorder="1" applyAlignment="1">
      <alignment horizontal="left" vertical="center"/>
    </xf>
    <xf numFmtId="0" fontId="17" fillId="8" borderId="0" xfId="0" applyFont="1" applyFill="1" applyBorder="1" applyAlignment="1">
      <alignment horizontal="left" vertical="center"/>
    </xf>
    <xf numFmtId="0" fontId="18" fillId="9" borderId="33" xfId="0" applyNumberFormat="1" applyFont="1" applyFill="1" applyBorder="1" applyAlignment="1">
      <alignment horizontal="left" vertical="center"/>
    </xf>
    <xf numFmtId="0" fontId="18" fillId="9" borderId="32" xfId="0" applyNumberFormat="1" applyFont="1" applyFill="1" applyBorder="1" applyAlignment="1">
      <alignment horizontal="left" vertical="center"/>
    </xf>
    <xf numFmtId="0" fontId="18" fillId="9" borderId="32" xfId="0" applyNumberFormat="1" applyFont="1" applyFill="1" applyBorder="1" applyAlignment="1">
      <alignment horizontal="right" vertical="center"/>
    </xf>
    <xf numFmtId="0" fontId="18" fillId="9" borderId="34" xfId="0" applyNumberFormat="1" applyFont="1" applyFill="1" applyBorder="1" applyAlignment="1">
      <alignment horizontal="right" vertical="center"/>
    </xf>
    <xf numFmtId="0" fontId="18" fillId="9" borderId="35" xfId="0" applyNumberFormat="1" applyFont="1" applyFill="1" applyBorder="1" applyAlignment="1">
      <alignment horizontal="left"/>
    </xf>
    <xf numFmtId="0" fontId="18" fillId="9" borderId="36" xfId="0" applyNumberFormat="1" applyFont="1" applyFill="1" applyBorder="1" applyAlignment="1">
      <alignment horizontal="left"/>
    </xf>
    <xf numFmtId="0" fontId="18" fillId="9" borderId="36" xfId="0" applyNumberFormat="1" applyFont="1" applyFill="1" applyBorder="1" applyAlignment="1">
      <alignment horizontal="right" vertical="center"/>
    </xf>
    <xf numFmtId="0" fontId="18" fillId="9" borderId="37" xfId="0" applyNumberFormat="1" applyFont="1" applyFill="1" applyBorder="1" applyAlignment="1">
      <alignment horizontal="right" vertical="center"/>
    </xf>
    <xf numFmtId="0" fontId="28" fillId="7" borderId="16" xfId="4" applyFont="1" applyFill="1" applyBorder="1" applyAlignment="1">
      <alignment horizontal="left" vertical="center"/>
    </xf>
    <xf numFmtId="0" fontId="28" fillId="7" borderId="17" xfId="4" applyFont="1" applyFill="1" applyBorder="1" applyAlignment="1">
      <alignment horizontal="left" vertical="center"/>
    </xf>
    <xf numFmtId="0" fontId="28" fillId="7" borderId="18" xfId="4" applyFont="1" applyFill="1" applyBorder="1" applyAlignment="1">
      <alignment horizontal="left" vertical="center"/>
    </xf>
    <xf numFmtId="0" fontId="29" fillId="7" borderId="19" xfId="4" applyFont="1" applyFill="1" applyBorder="1" applyAlignment="1">
      <alignment horizontal="left" wrapText="1"/>
    </xf>
    <xf numFmtId="0" fontId="29" fillId="7" borderId="20" xfId="4" applyFont="1" applyFill="1" applyBorder="1" applyAlignment="1">
      <alignment horizontal="left" wrapText="1"/>
    </xf>
    <xf numFmtId="0" fontId="29" fillId="7" borderId="21" xfId="4" applyFont="1" applyFill="1" applyBorder="1" applyAlignment="1">
      <alignment horizontal="left" wrapText="1"/>
    </xf>
    <xf numFmtId="0" fontId="29" fillId="7" borderId="24" xfId="4" applyFont="1" applyFill="1" applyBorder="1" applyAlignment="1">
      <alignment horizontal="left" wrapText="1"/>
    </xf>
    <xf numFmtId="0" fontId="29" fillId="7" borderId="0" xfId="4" applyFont="1" applyFill="1" applyBorder="1" applyAlignment="1">
      <alignment horizontal="left" wrapText="1"/>
    </xf>
    <xf numFmtId="0" fontId="29" fillId="7" borderId="25" xfId="4" applyFont="1" applyFill="1" applyBorder="1" applyAlignment="1">
      <alignment horizontal="left" wrapText="1"/>
    </xf>
    <xf numFmtId="0" fontId="29" fillId="7" borderId="26" xfId="4" applyFont="1" applyFill="1" applyBorder="1" applyAlignment="1">
      <alignment horizontal="left" wrapText="1"/>
    </xf>
    <xf numFmtId="0" fontId="29" fillId="7" borderId="27" xfId="4" applyFont="1" applyFill="1" applyBorder="1" applyAlignment="1">
      <alignment horizontal="left" wrapText="1"/>
    </xf>
    <xf numFmtId="0" fontId="29" fillId="7" borderId="28" xfId="4" applyFont="1" applyFill="1" applyBorder="1" applyAlignment="1">
      <alignment horizontal="left" wrapText="1"/>
    </xf>
    <xf numFmtId="0" fontId="28" fillId="7" borderId="22" xfId="4" applyFont="1" applyFill="1" applyBorder="1" applyAlignment="1">
      <alignment horizontal="left" vertical="center"/>
    </xf>
    <xf numFmtId="0" fontId="28" fillId="7" borderId="0" xfId="4" applyFont="1" applyFill="1" applyBorder="1" applyAlignment="1">
      <alignment horizontal="left" vertical="center"/>
    </xf>
    <xf numFmtId="0" fontId="28" fillId="7" borderId="23" xfId="4" applyFont="1" applyFill="1" applyBorder="1" applyAlignment="1">
      <alignment horizontal="left" vertical="center"/>
    </xf>
    <xf numFmtId="0" fontId="28" fillId="7" borderId="16" xfId="4" applyFont="1" applyFill="1" applyBorder="1" applyAlignment="1">
      <alignment horizontal="center" vertical="center" wrapText="1"/>
    </xf>
    <xf numFmtId="0" fontId="28" fillId="7" borderId="18" xfId="4" applyFont="1" applyFill="1" applyBorder="1" applyAlignment="1">
      <alignment horizontal="center" vertical="center" wrapText="1"/>
    </xf>
    <xf numFmtId="0" fontId="28" fillId="7" borderId="22" xfId="4" applyFont="1" applyFill="1" applyBorder="1" applyAlignment="1">
      <alignment horizontal="center" vertical="center" wrapText="1"/>
    </xf>
    <xf numFmtId="0" fontId="28" fillId="7" borderId="23" xfId="4" applyFont="1" applyFill="1" applyBorder="1" applyAlignment="1">
      <alignment horizontal="center" vertical="center" wrapText="1"/>
    </xf>
    <xf numFmtId="0" fontId="28" fillId="7" borderId="29" xfId="4" applyFont="1" applyFill="1" applyBorder="1" applyAlignment="1">
      <alignment horizontal="center" vertical="center" wrapText="1"/>
    </xf>
    <xf numFmtId="0" fontId="28" fillId="7" borderId="31" xfId="4" applyFont="1" applyFill="1" applyBorder="1" applyAlignment="1">
      <alignment horizontal="center" vertical="center" wrapText="1"/>
    </xf>
    <xf numFmtId="0" fontId="28" fillId="7" borderId="29" xfId="4" applyFont="1" applyFill="1" applyBorder="1" applyAlignment="1">
      <alignment horizontal="left" vertical="center"/>
    </xf>
    <xf numFmtId="0" fontId="28" fillId="7" borderId="30" xfId="4" applyFont="1" applyFill="1" applyBorder="1" applyAlignment="1">
      <alignment horizontal="left" vertical="center"/>
    </xf>
    <xf numFmtId="0" fontId="28" fillId="7" borderId="31" xfId="4" applyFont="1" applyFill="1" applyBorder="1" applyAlignment="1">
      <alignment horizontal="left" vertical="center"/>
    </xf>
    <xf numFmtId="0" fontId="185" fillId="0" borderId="0" xfId="0" applyFont="1" applyAlignment="1">
      <alignment horizontal="left" vertical="center" wrapText="1"/>
    </xf>
    <xf numFmtId="0" fontId="185" fillId="0" borderId="0" xfId="0" applyFont="1"/>
    <xf numFmtId="0" fontId="0" fillId="7" borderId="51" xfId="0" applyFill="1" applyBorder="1"/>
    <xf numFmtId="0" fontId="195" fillId="0" borderId="0" xfId="0" applyFont="1"/>
    <xf numFmtId="0" fontId="0" fillId="7" borderId="51" xfId="18" applyNumberFormat="1" applyFont="1" applyFill="1" applyBorder="1"/>
    <xf numFmtId="0" fontId="0" fillId="8" borderId="51" xfId="0" applyFill="1" applyBorder="1"/>
    <xf numFmtId="0" fontId="0" fillId="8" borderId="51" xfId="18" applyNumberFormat="1" applyFont="1" applyFill="1" applyBorder="1"/>
    <xf numFmtId="0" fontId="196" fillId="4" borderId="51" xfId="0" applyFont="1" applyFill="1" applyBorder="1" applyAlignment="1">
      <alignment horizontal="center"/>
    </xf>
  </cellXfs>
  <cellStyles count="19">
    <cellStyle name="Hypertextové prepojenie" xfId="5" builtinId="8"/>
    <cellStyle name="Hypertextové prepojenie 2" xfId="8" xr:uid="{0F3DB181-9E1C-423A-858E-F4E3701D85EC}"/>
    <cellStyle name="Mena" xfId="18" builtinId="4"/>
    <cellStyle name="Nadpis 1 2" xfId="14" xr:uid="{0F1F14C2-D739-43D9-99B6-0C0B088C4715}"/>
    <cellStyle name="Normal 2" xfId="3" xr:uid="{00000000-0005-0000-0000-000001000000}"/>
    <cellStyle name="Normálna" xfId="0" builtinId="0"/>
    <cellStyle name="Normálna 2" xfId="6" xr:uid="{B20C761A-AE42-4DF3-A813-197399A53E61}"/>
    <cellStyle name="Normálna 3" xfId="9" xr:uid="{2BB309F5-3ED4-479F-B672-798FE981BA1E}"/>
    <cellStyle name="Normálna 4" xfId="7" xr:uid="{050D049E-F0D2-4D2F-8736-2BC71B795C60}"/>
    <cellStyle name="Normálna 5" xfId="10" xr:uid="{79A6CA57-B8A1-4BE0-93BF-AE98FE453F41}"/>
    <cellStyle name="Normálna 6" xfId="11" xr:uid="{19A96166-1445-45A3-9315-45DD3393E811}"/>
    <cellStyle name="Normálna 7" xfId="12" xr:uid="{4A1407C4-A166-4ECA-A82C-FC172E5AB547}"/>
    <cellStyle name="normálne 2" xfId="1" xr:uid="{00000000-0005-0000-0000-000003000000}"/>
    <cellStyle name="normálne 2 2" xfId="13" xr:uid="{EB036D53-1702-4A3B-92AE-435F90927D4A}"/>
    <cellStyle name="normálne 2 2 2" xfId="15" xr:uid="{97D557AA-F5ED-4940-8243-003AA97AE229}"/>
    <cellStyle name="normálne_1.01 - Uvod do aplikacie" xfId="2" xr:uid="{00000000-0005-0000-0000-000004000000}"/>
    <cellStyle name="normálne_2.01 - Format II" xfId="4" xr:uid="{BA04BEDD-B41A-42C1-AC97-68FFF2B8248C}"/>
    <cellStyle name="Währung 2" xfId="16" xr:uid="{DA450B97-A266-4333-806F-9EB56B09ACFC}"/>
    <cellStyle name="Zvýraznenie1 2" xfId="17" xr:uid="{7AE20C90-8784-4C88-A972-3235CC4C7858}"/>
  </cellStyles>
  <dxfs count="8">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condense val="0"/>
        <extend val="0"/>
        <color indexed="10"/>
      </font>
    </dxf>
    <dxf>
      <fill>
        <patternFill>
          <bgColor rgb="FFFF000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3738A68B-FB46-41DB-A08C-80558E4051F6}">
      <tableStyleElement type="wholeTable" dxfId="7"/>
      <tableStyleElement type="headerRow" dxfId="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2.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5.xml"/><Relationship Id="rId47" Type="http://schemas.openxmlformats.org/officeDocument/2006/relationships/externalLink" Target="externalLinks/externalLink10.xml"/><Relationship Id="rId50" Type="http://schemas.openxmlformats.org/officeDocument/2006/relationships/externalLink" Target="externalLinks/externalLink13.xml"/><Relationship Id="rId55"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1.xml"/><Relationship Id="rId46" Type="http://schemas.openxmlformats.org/officeDocument/2006/relationships/externalLink" Target="externalLinks/externalLink9.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externalLink" Target="externalLinks/externalLink4.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externalLink" Target="externalLinks/externalLink3.xml"/><Relationship Id="rId45" Type="http://schemas.openxmlformats.org/officeDocument/2006/relationships/externalLink" Target="externalLinks/externalLink8.xml"/><Relationship Id="rId53"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1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7.xml"/><Relationship Id="rId52" Type="http://schemas.openxmlformats.org/officeDocument/2006/relationships/externalLink" Target="externalLinks/externalLink1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6.xml"/><Relationship Id="rId48" Type="http://schemas.openxmlformats.org/officeDocument/2006/relationships/externalLink" Target="externalLinks/externalLink11.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externalLink" Target="externalLinks/externalLink14.xml"/><Relationship Id="rId3" Type="http://schemas.openxmlformats.org/officeDocument/2006/relationships/worksheet" Target="worksheets/sheet3.xml"/></Relationships>
</file>

<file path=xl/diagrams/colors1.xml><?xml version="1.0" encoding="utf-8"?>
<dgm:colorsDef xmlns:dgm="http://schemas.openxmlformats.org/drawingml/2006/diagram" xmlns:a="http://schemas.openxmlformats.org/drawingml/2006/main" uniqueId="urn:microsoft.com/office/officeart/2005/8/colors/colorful1">
  <dgm:title val=""/>
  <dgm:desc val=""/>
  <dgm:catLst>
    <dgm:cat type="colorful" pri="10100"/>
  </dgm:catLst>
  <dgm:styleLbl name="node0">
    <dgm:fillClrLst meth="repeat">
      <a:schemeClr val="accent1"/>
    </dgm:fillClrLst>
    <dgm:linClrLst meth="repeat">
      <a:schemeClr val="lt1"/>
    </dgm:linClrLst>
    <dgm:effectClrLst/>
    <dgm:txLinClrLst/>
    <dgm:txFillClrLst/>
    <dgm:txEffectClrLst/>
  </dgm:styleLbl>
  <dgm:styleLbl name="node1">
    <dgm:fillClrLst meth="repeat">
      <a:schemeClr val="accent2"/>
      <a:schemeClr val="accent3"/>
      <a:schemeClr val="accent4"/>
      <a:schemeClr val="accent5"/>
      <a:schemeClr val="accent6"/>
    </dgm:fillClrLst>
    <dgm:linClrLst meth="repeat">
      <a:schemeClr val="lt1"/>
    </dgm:linClrLst>
    <dgm:effectClrLst/>
    <dgm:txLinClrLst/>
    <dgm:txFillClrLst/>
    <dgm:txEffectClrLst/>
  </dgm:styleLbl>
  <dgm:styleLbl name="alignNode1">
    <dgm:fillClrLst meth="repeat">
      <a:schemeClr val="accent2"/>
      <a:schemeClr val="accent3"/>
      <a:schemeClr val="accent4"/>
      <a:schemeClr val="accent5"/>
      <a:schemeClr val="accent6"/>
    </dgm:fillClrLst>
    <dgm:linClrLst meth="repeat">
      <a:schemeClr val="accent2"/>
      <a:schemeClr val="accent3"/>
      <a:schemeClr val="accent4"/>
      <a:schemeClr val="accent5"/>
      <a:schemeClr val="accent6"/>
    </dgm:linClrLst>
    <dgm:effectClrLst/>
    <dgm:txLinClrLst/>
    <dgm:txFillClrLst/>
    <dgm:txEffectClrLst/>
  </dgm:styleLbl>
  <dgm:styleLbl name="lnNode1">
    <dgm:fillClrLst meth="repeat">
      <a:schemeClr val="accent2"/>
      <a:schemeClr val="accent3"/>
      <a:schemeClr val="accent4"/>
      <a:schemeClr val="accent5"/>
      <a:schemeClr val="accent6"/>
    </dgm:fillClrLst>
    <dgm:linClrLst meth="repeat">
      <a:schemeClr val="lt1"/>
    </dgm:linClrLst>
    <dgm:effectClrLst/>
    <dgm:txLinClrLst/>
    <dgm:txFillClrLst/>
    <dgm:txEffectClrLst/>
  </dgm:styleLbl>
  <dgm:styleLbl name="vennNode1">
    <dgm:fillClrLst meth="repeat">
      <a:schemeClr val="accent2">
        <a:alpha val="50000"/>
      </a:schemeClr>
      <a:schemeClr val="accent3">
        <a:alpha val="50000"/>
      </a:schemeClr>
      <a:schemeClr val="accent4">
        <a:alpha val="50000"/>
      </a:schemeClr>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2"/>
    </dgm:fillClrLst>
    <dgm:linClrLst meth="repeat">
      <a:schemeClr val="lt1"/>
    </dgm:linClrLst>
    <dgm:effectClrLst/>
    <dgm:txLinClrLst/>
    <dgm:txFillClrLst/>
    <dgm:txEffectClrLst/>
  </dgm:styleLbl>
  <dgm:styleLbl name="node3">
    <dgm:fillClrLst>
      <a:schemeClr val="accent3"/>
    </dgm:fillClrLst>
    <dgm:linClrLst meth="repeat">
      <a:schemeClr val="lt1"/>
    </dgm:linClrLst>
    <dgm:effectClrLst/>
    <dgm:txLinClrLst/>
    <dgm:txFillClrLst/>
    <dgm:txEffectClrLst/>
  </dgm:styleLbl>
  <dgm:styleLbl name="node4">
    <dgm:fillClrLst>
      <a:schemeClr val="accent4"/>
    </dgm:fillClrLst>
    <dgm:linClrLst meth="repeat">
      <a:schemeClr val="lt1"/>
    </dgm:linClrLst>
    <dgm:effectClrLst/>
    <dgm:txLinClrLst/>
    <dgm:txFillClrLst/>
    <dgm:txEffectClrLst/>
  </dgm:styleLbl>
  <dgm:styleLbl name="fgImgPlace1">
    <dgm:fillClrLst meth="repeat">
      <a:schemeClr val="accent2">
        <a:tint val="50000"/>
      </a:schemeClr>
      <a:schemeClr val="accent3">
        <a:tint val="50000"/>
      </a:schemeClr>
      <a:schemeClr val="accent4">
        <a:tint val="50000"/>
      </a:schemeClr>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1">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1">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2"/>
      <a:schemeClr val="accent3"/>
      <a:schemeClr val="accent4"/>
      <a:schemeClr val="accent5"/>
      <a:schemeClr val="accent6"/>
    </dgm:fillClrLst>
    <dgm:linClrLst meth="cycle">
      <a:schemeClr val="lt1"/>
    </dgm:linClrLst>
    <dgm:effectClrLst/>
    <dgm:txLinClrLst/>
    <dgm:txFillClrLst/>
    <dgm:txEffectClrLst/>
  </dgm:styleLbl>
  <dgm:styleLbl name="fgSibTrans2D1">
    <dgm:fillClrLst meth="repeat">
      <a:schemeClr val="accent2"/>
      <a:schemeClr val="accent3"/>
      <a:schemeClr val="accent4"/>
      <a:schemeClr val="accent5"/>
      <a:schemeClr val="accent6"/>
    </dgm:fillClrLst>
    <dgm:linClrLst meth="cycle">
      <a:schemeClr val="lt1"/>
    </dgm:linClrLst>
    <dgm:effectClrLst/>
    <dgm:txLinClrLst/>
    <dgm:txFillClrLst meth="repeat">
      <a:schemeClr val="lt1"/>
    </dgm:txFillClrLst>
    <dgm:txEffectClrLst/>
  </dgm:styleLbl>
  <dgm:styleLbl name="bgSibTrans2D1">
    <dgm:fillClrLst meth="repeat">
      <a:schemeClr val="accent2"/>
      <a:schemeClr val="accent3"/>
      <a:schemeClr val="accent4"/>
      <a:schemeClr val="accent5"/>
      <a:schemeClr val="accent6"/>
    </dgm:fillClrLst>
    <dgm:linClrLst meth="cycle">
      <a:schemeClr val="lt1"/>
    </dgm:linClrLst>
    <dgm:effectClrLst/>
    <dgm:txLinClrLst/>
    <dgm:txFillClrLst meth="repeat">
      <a:schemeClr val="lt1"/>
    </dgm:txFillClrLst>
    <dgm:txEffectClrLst/>
  </dgm:styleLbl>
  <dgm:styleLbl name="sibTrans1D1">
    <dgm:fillClrLst meth="repeat">
      <a:schemeClr val="accent2"/>
      <a:schemeClr val="accent3"/>
      <a:schemeClr val="accent4"/>
      <a:schemeClr val="accent5"/>
      <a:schemeClr val="accent6"/>
    </dgm:fillClrLst>
    <dgm:linClrLst meth="repeat">
      <a:schemeClr val="accent2"/>
      <a:schemeClr val="accent3"/>
      <a:schemeClr val="accent4"/>
      <a:schemeClr val="accent5"/>
      <a:schemeClr val="accent6"/>
    </dgm:linClrLst>
    <dgm:effectClrLst/>
    <dgm:txLinClrLst/>
    <dgm:txFillClrLst meth="repeat">
      <a:schemeClr val="tx1"/>
    </dgm:txFillClrLst>
    <dgm:txEffectClrLst/>
  </dgm:styleLbl>
  <dgm:styleLbl name="callout">
    <dgm:fillClrLst meth="repeat">
      <a:schemeClr val="accent2"/>
    </dgm:fillClrLst>
    <dgm:linClrLst meth="repeat">
      <a:schemeClr val="accent2">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2"/>
    </dgm:fillClrLst>
    <dgm:linClrLst meth="repeat">
      <a:schemeClr val="lt1"/>
    </dgm:linClrLst>
    <dgm:effectClrLst/>
    <dgm:txLinClrLst/>
    <dgm:txFillClrLst/>
    <dgm:txEffectClrLst/>
  </dgm:styleLbl>
  <dgm:styleLbl name="asst2">
    <dgm:fillClrLst>
      <a:schemeClr val="accent3"/>
    </dgm:fillClrLst>
    <dgm:linClrLst meth="repeat">
      <a:schemeClr val="lt1"/>
    </dgm:linClrLst>
    <dgm:effectClrLst/>
    <dgm:txLinClrLst/>
    <dgm:txFillClrLst/>
    <dgm:txEffectClrLst/>
  </dgm:styleLbl>
  <dgm:styleLbl name="asst3">
    <dgm:fillClrLst>
      <a:schemeClr val="accent4"/>
    </dgm:fillClrLst>
    <dgm:linClrLst meth="repeat">
      <a:schemeClr val="lt1"/>
    </dgm:linClrLst>
    <dgm:effectClrLst/>
    <dgm:txLinClrLst/>
    <dgm:txFillClrLst/>
    <dgm:txEffectClrLst/>
  </dgm:styleLbl>
  <dgm:styleLbl name="asst4">
    <dgm:fillClrLst>
      <a:schemeClr val="accent5"/>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2"/>
    </dgm:fillClrLst>
    <dgm:linClrLst meth="repeat">
      <a:schemeClr val="accent1"/>
    </dgm:linClrLst>
    <dgm:effectClrLst/>
    <dgm:txLinClrLst/>
    <dgm:txFillClrLst meth="repeat">
      <a:schemeClr val="tx1"/>
    </dgm:txFillClrLst>
    <dgm:txEffectClrLst/>
  </dgm:styleLbl>
  <dgm:styleLbl name="parChTrans1D2">
    <dgm:fillClrLst meth="repeat">
      <a:schemeClr val="accent3">
        <a:tint val="90000"/>
      </a:schemeClr>
    </dgm:fillClrLst>
    <dgm:linClrLst meth="repeat">
      <a:schemeClr val="accent2"/>
    </dgm:linClrLst>
    <dgm:effectClrLst/>
    <dgm:txLinClrLst/>
    <dgm:txFillClrLst meth="repeat">
      <a:schemeClr val="tx1"/>
    </dgm:txFillClrLst>
    <dgm:txEffectClrLst/>
  </dgm:styleLbl>
  <dgm:styleLbl name="parChTrans1D3">
    <dgm:fillClrLst meth="repeat">
      <a:schemeClr val="accent4">
        <a:tint val="70000"/>
      </a:schemeClr>
    </dgm:fillClrLst>
    <dgm:linClrLst meth="repeat">
      <a:schemeClr val="accent3"/>
    </dgm:linClrLst>
    <dgm:effectClrLst/>
    <dgm:txLinClrLst/>
    <dgm:txFillClrLst meth="repeat">
      <a:schemeClr val="tx1"/>
    </dgm:txFillClrLst>
    <dgm:txEffectClrLst/>
  </dgm:styleLbl>
  <dgm:styleLbl name="parChTrans1D4">
    <dgm:fillClrLst meth="repeat">
      <a:schemeClr val="accent5">
        <a:tint val="50000"/>
      </a:schemeClr>
    </dgm:fillClrLst>
    <dgm:linClrLst meth="repeat">
      <a:schemeClr val="accent4"/>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Fg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Bg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fg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align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1"/>
    </dgm:linClrLst>
    <dgm:effectClrLst/>
    <dgm:txLinClrLst/>
    <dgm:txFillClrLst meth="repeat">
      <a:schemeClr val="dk1"/>
    </dgm:txFillClrLst>
    <dgm:txEffectClrLst/>
  </dgm:styleLbl>
  <dgm:styleLbl name="fgAcc2">
    <dgm:fillClrLst meth="repeat">
      <a:schemeClr val="lt1">
        <a:alpha val="90000"/>
      </a:schemeClr>
    </dgm:fillClrLst>
    <dgm:linClrLst>
      <a:schemeClr val="accent2"/>
    </dgm:linClrLst>
    <dgm:effectClrLst/>
    <dgm:txLinClrLst/>
    <dgm:txFillClrLst meth="repeat">
      <a:schemeClr val="dk1"/>
    </dgm:txFillClrLst>
    <dgm:txEffectClrLst/>
  </dgm:styleLbl>
  <dgm:styleLbl name="fgAcc3">
    <dgm:fillClrLst meth="repeat">
      <a:schemeClr val="lt1">
        <a:alpha val="90000"/>
      </a:schemeClr>
    </dgm:fillClrLst>
    <dgm:linClrLst>
      <a:schemeClr val="accent3"/>
    </dgm:linClrLst>
    <dgm:effectClrLst/>
    <dgm:txLinClrLst/>
    <dgm:txFillClrLst meth="repeat">
      <a:schemeClr val="dk1"/>
    </dgm:txFillClrLst>
    <dgm:txEffectClrLst/>
  </dgm:styleLbl>
  <dgm:styleLbl name="fgAcc4">
    <dgm:fillClrLst meth="repeat">
      <a:schemeClr val="lt1">
        <a:alpha val="90000"/>
      </a:schemeClr>
    </dgm:fillClrLst>
    <dgm:linClrLst>
      <a:schemeClr val="accent4"/>
    </dgm:linClrLst>
    <dgm:effectClrLst/>
    <dgm:txLinClrLst/>
    <dgm:txFillClrLst meth="repeat">
      <a:schemeClr val="dk1"/>
    </dgm:txFillClrLst>
    <dgm:txEffectClrLst/>
  </dgm:styleLbl>
  <dgm:styleLbl name="bgShp">
    <dgm:fillClrLst meth="repeat">
      <a:schemeClr val="accent2">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2">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2"/>
    </dgm:linClrLst>
    <dgm:effectClrLst/>
    <dgm:txLinClrLst/>
    <dgm:txFillClrLst meth="repeat">
      <a:schemeClr val="lt1"/>
    </dgm:txFillClrLst>
    <dgm:txEffectClrLst/>
  </dgm:styleLbl>
  <dgm:styleLbl name="fgShp">
    <dgm:fillClrLst meth="repeat">
      <a:schemeClr val="accent2">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AEE847AF-505F-40CB-9D03-59F904046724}" type="doc">
      <dgm:prSet loTypeId="urn:microsoft.com/office/officeart/2005/8/layout/default" loCatId="list" qsTypeId="urn:microsoft.com/office/officeart/2005/8/quickstyle/simple1" qsCatId="simple" csTypeId="urn:microsoft.com/office/officeart/2005/8/colors/colorful1" csCatId="colorful"/>
      <dgm:spPr/>
      <dgm:t>
        <a:bodyPr/>
        <a:lstStyle/>
        <a:p>
          <a:endParaRPr lang="sk-SK"/>
        </a:p>
      </dgm:t>
    </dgm:pt>
    <dgm:pt modelId="{7BD7FC3E-EDF3-46DD-8870-6124BF8EBBBD}">
      <dgm:prSet/>
      <dgm:spPr/>
      <dgm:t>
        <a:bodyPr/>
        <a:lstStyle/>
        <a:p>
          <a:pPr rtl="0"/>
          <a:r>
            <a:rPr lang="sk-SK" b="1"/>
            <a:t>Stavový riadok</a:t>
          </a:r>
        </a:p>
      </dgm:t>
    </dgm:pt>
    <dgm:pt modelId="{77F71728-5806-4A1F-AA35-56126241AFF1}" type="parTrans" cxnId="{05324B9D-3AC3-4E6D-8678-34F9CC11BD36}">
      <dgm:prSet/>
      <dgm:spPr/>
      <dgm:t>
        <a:bodyPr/>
        <a:lstStyle/>
        <a:p>
          <a:endParaRPr lang="sk-SK"/>
        </a:p>
      </dgm:t>
    </dgm:pt>
    <dgm:pt modelId="{BF395003-A99B-4D63-A556-4202B6407011}" type="sibTrans" cxnId="{05324B9D-3AC3-4E6D-8678-34F9CC11BD36}">
      <dgm:prSet/>
      <dgm:spPr/>
      <dgm:t>
        <a:bodyPr/>
        <a:lstStyle/>
        <a:p>
          <a:endParaRPr lang="sk-SK"/>
        </a:p>
      </dgm:t>
    </dgm:pt>
    <dgm:pt modelId="{699FB1B3-2073-4A7D-A3EC-3D86BD804299}">
      <dgm:prSet/>
      <dgm:spPr/>
      <dgm:t>
        <a:bodyPr/>
        <a:lstStyle/>
        <a:p>
          <a:pPr rtl="0"/>
          <a:r>
            <a:rPr lang="sk-SK" b="1"/>
            <a:t>Panel rýchleho prístupu</a:t>
          </a:r>
        </a:p>
      </dgm:t>
    </dgm:pt>
    <dgm:pt modelId="{39808346-351F-4DDC-89DE-81061FD80C74}" type="parTrans" cxnId="{CBDF4178-35CC-4DED-8179-25B50E9F4879}">
      <dgm:prSet/>
      <dgm:spPr/>
      <dgm:t>
        <a:bodyPr/>
        <a:lstStyle/>
        <a:p>
          <a:endParaRPr lang="sk-SK"/>
        </a:p>
      </dgm:t>
    </dgm:pt>
    <dgm:pt modelId="{FD974E13-8E65-4D97-8F69-335C9B82BE1B}" type="sibTrans" cxnId="{CBDF4178-35CC-4DED-8179-25B50E9F4879}">
      <dgm:prSet/>
      <dgm:spPr/>
      <dgm:t>
        <a:bodyPr/>
        <a:lstStyle/>
        <a:p>
          <a:endParaRPr lang="sk-SK"/>
        </a:p>
      </dgm:t>
    </dgm:pt>
    <dgm:pt modelId="{4CC68AEF-C00C-48BB-BAD1-45509DE50839}">
      <dgm:prSet/>
      <dgm:spPr/>
      <dgm:t>
        <a:bodyPr/>
        <a:lstStyle/>
        <a:p>
          <a:pPr rtl="0"/>
          <a:r>
            <a:rPr lang="sk-SK" b="1"/>
            <a:t>Pás s nastrojmi (Skrývanie)</a:t>
          </a:r>
        </a:p>
      </dgm:t>
    </dgm:pt>
    <dgm:pt modelId="{B3A611D7-DFD1-45E2-9C18-B16265043343}" type="parTrans" cxnId="{E3C6014C-4656-4652-9FB6-3DE5916EE562}">
      <dgm:prSet/>
      <dgm:spPr/>
      <dgm:t>
        <a:bodyPr/>
        <a:lstStyle/>
        <a:p>
          <a:endParaRPr lang="sk-SK"/>
        </a:p>
      </dgm:t>
    </dgm:pt>
    <dgm:pt modelId="{3729A2BB-AA11-47DA-A248-8FBAC1ADA20B}" type="sibTrans" cxnId="{E3C6014C-4656-4652-9FB6-3DE5916EE562}">
      <dgm:prSet/>
      <dgm:spPr/>
      <dgm:t>
        <a:bodyPr/>
        <a:lstStyle/>
        <a:p>
          <a:endParaRPr lang="sk-SK"/>
        </a:p>
      </dgm:t>
    </dgm:pt>
    <dgm:pt modelId="{D138441E-A030-4EAE-AC7F-C603C3777A49}">
      <dgm:prSet/>
      <dgm:spPr/>
      <dgm:t>
        <a:bodyPr/>
        <a:lstStyle/>
        <a:p>
          <a:pPr rtl="0"/>
          <a:r>
            <a:rPr lang="sk-SK" b="1"/>
            <a:t>Hranice Excelu</a:t>
          </a:r>
        </a:p>
      </dgm:t>
    </dgm:pt>
    <dgm:pt modelId="{BFBAF8E7-B871-4C16-8E8A-913120B162D8}" type="parTrans" cxnId="{764D1CC6-BF89-425D-AEC7-7BAB2E0A6ACA}">
      <dgm:prSet/>
      <dgm:spPr/>
      <dgm:t>
        <a:bodyPr/>
        <a:lstStyle/>
        <a:p>
          <a:endParaRPr lang="sk-SK"/>
        </a:p>
      </dgm:t>
    </dgm:pt>
    <dgm:pt modelId="{619D98BC-9DC7-460C-9FFA-9E4CE6D9B936}" type="sibTrans" cxnId="{764D1CC6-BF89-425D-AEC7-7BAB2E0A6ACA}">
      <dgm:prSet/>
      <dgm:spPr/>
      <dgm:t>
        <a:bodyPr/>
        <a:lstStyle/>
        <a:p>
          <a:endParaRPr lang="sk-SK"/>
        </a:p>
      </dgm:t>
    </dgm:pt>
    <dgm:pt modelId="{32926434-32C8-448D-A678-EA63A2138E8B}">
      <dgm:prSet/>
      <dgm:spPr/>
      <dgm:t>
        <a:bodyPr/>
        <a:lstStyle/>
        <a:p>
          <a:pPr rtl="0"/>
          <a:r>
            <a:rPr lang="sk-SK" b="1"/>
            <a:t>Zoom</a:t>
          </a:r>
        </a:p>
      </dgm:t>
    </dgm:pt>
    <dgm:pt modelId="{9B0F5196-61BD-454C-B4F2-4CADED019FF9}" type="parTrans" cxnId="{E0BF190D-8FBD-4C88-A2C9-D21F011A1DA2}">
      <dgm:prSet/>
      <dgm:spPr/>
      <dgm:t>
        <a:bodyPr/>
        <a:lstStyle/>
        <a:p>
          <a:endParaRPr lang="sk-SK"/>
        </a:p>
      </dgm:t>
    </dgm:pt>
    <dgm:pt modelId="{387E9A63-9FC5-42AF-A915-118619D3228A}" type="sibTrans" cxnId="{E0BF190D-8FBD-4C88-A2C9-D21F011A1DA2}">
      <dgm:prSet/>
      <dgm:spPr/>
      <dgm:t>
        <a:bodyPr/>
        <a:lstStyle/>
        <a:p>
          <a:endParaRPr lang="sk-SK"/>
        </a:p>
      </dgm:t>
    </dgm:pt>
    <dgm:pt modelId="{A9D21D7F-08F6-4CA9-B50E-283B9472826D}">
      <dgm:prSet/>
      <dgm:spPr/>
      <dgm:t>
        <a:bodyPr/>
        <a:lstStyle/>
        <a:p>
          <a:pPr rtl="0"/>
          <a:r>
            <a:rPr lang="sk-SK" b="1" dirty="0"/>
            <a:t>Pomocné čiary a mriežka</a:t>
          </a:r>
        </a:p>
      </dgm:t>
    </dgm:pt>
    <dgm:pt modelId="{C0D9CD78-AEBD-4B9A-B3F9-DE8BBE22060D}" type="parTrans" cxnId="{79DFE39E-F0A8-4D23-A5F5-ECA3D1F3AC35}">
      <dgm:prSet/>
      <dgm:spPr/>
      <dgm:t>
        <a:bodyPr/>
        <a:lstStyle/>
        <a:p>
          <a:endParaRPr lang="sk-SK"/>
        </a:p>
      </dgm:t>
    </dgm:pt>
    <dgm:pt modelId="{92A3BF2E-8B51-4E2C-B0AB-A4FA1868D464}" type="sibTrans" cxnId="{79DFE39E-F0A8-4D23-A5F5-ECA3D1F3AC35}">
      <dgm:prSet/>
      <dgm:spPr/>
      <dgm:t>
        <a:bodyPr/>
        <a:lstStyle/>
        <a:p>
          <a:endParaRPr lang="sk-SK"/>
        </a:p>
      </dgm:t>
    </dgm:pt>
    <dgm:pt modelId="{01AE86C9-04F6-44E3-995B-C1A7E53C9CF4}" type="pres">
      <dgm:prSet presAssocID="{AEE847AF-505F-40CB-9D03-59F904046724}" presName="diagram" presStyleCnt="0">
        <dgm:presLayoutVars>
          <dgm:dir/>
          <dgm:resizeHandles val="exact"/>
        </dgm:presLayoutVars>
      </dgm:prSet>
      <dgm:spPr/>
    </dgm:pt>
    <dgm:pt modelId="{26E610D3-E96C-4918-835F-ACA1E33B184E}" type="pres">
      <dgm:prSet presAssocID="{7BD7FC3E-EDF3-46DD-8870-6124BF8EBBBD}" presName="node" presStyleLbl="node1" presStyleIdx="0" presStyleCnt="6">
        <dgm:presLayoutVars>
          <dgm:bulletEnabled val="1"/>
        </dgm:presLayoutVars>
      </dgm:prSet>
      <dgm:spPr/>
    </dgm:pt>
    <dgm:pt modelId="{5B9AEFEE-20DC-43D1-9134-E356C62758C7}" type="pres">
      <dgm:prSet presAssocID="{BF395003-A99B-4D63-A556-4202B6407011}" presName="sibTrans" presStyleCnt="0"/>
      <dgm:spPr/>
    </dgm:pt>
    <dgm:pt modelId="{0AA43280-C8A1-46A2-8E1C-8027BFB71B94}" type="pres">
      <dgm:prSet presAssocID="{699FB1B3-2073-4A7D-A3EC-3D86BD804299}" presName="node" presStyleLbl="node1" presStyleIdx="1" presStyleCnt="6">
        <dgm:presLayoutVars>
          <dgm:bulletEnabled val="1"/>
        </dgm:presLayoutVars>
      </dgm:prSet>
      <dgm:spPr/>
    </dgm:pt>
    <dgm:pt modelId="{5F691081-571C-4936-8551-95EB57156051}" type="pres">
      <dgm:prSet presAssocID="{FD974E13-8E65-4D97-8F69-335C9B82BE1B}" presName="sibTrans" presStyleCnt="0"/>
      <dgm:spPr/>
    </dgm:pt>
    <dgm:pt modelId="{72E97DE5-5252-41F2-85AA-640B4365EDF9}" type="pres">
      <dgm:prSet presAssocID="{4CC68AEF-C00C-48BB-BAD1-45509DE50839}" presName="node" presStyleLbl="node1" presStyleIdx="2" presStyleCnt="6">
        <dgm:presLayoutVars>
          <dgm:bulletEnabled val="1"/>
        </dgm:presLayoutVars>
      </dgm:prSet>
      <dgm:spPr/>
    </dgm:pt>
    <dgm:pt modelId="{0F879E13-DE6E-4115-A622-960F15D1C1D1}" type="pres">
      <dgm:prSet presAssocID="{3729A2BB-AA11-47DA-A248-8FBAC1ADA20B}" presName="sibTrans" presStyleCnt="0"/>
      <dgm:spPr/>
    </dgm:pt>
    <dgm:pt modelId="{19B9DE39-FB85-4FC0-B2C4-B5440F97026F}" type="pres">
      <dgm:prSet presAssocID="{D138441E-A030-4EAE-AC7F-C603C3777A49}" presName="node" presStyleLbl="node1" presStyleIdx="3" presStyleCnt="6">
        <dgm:presLayoutVars>
          <dgm:bulletEnabled val="1"/>
        </dgm:presLayoutVars>
      </dgm:prSet>
      <dgm:spPr/>
    </dgm:pt>
    <dgm:pt modelId="{8DAC3458-971B-41D4-822E-92F7F5347887}" type="pres">
      <dgm:prSet presAssocID="{619D98BC-9DC7-460C-9FFA-9E4CE6D9B936}" presName="sibTrans" presStyleCnt="0"/>
      <dgm:spPr/>
    </dgm:pt>
    <dgm:pt modelId="{EA9532E1-5B3C-4DD9-B0EB-3CEBD192A815}" type="pres">
      <dgm:prSet presAssocID="{32926434-32C8-448D-A678-EA63A2138E8B}" presName="node" presStyleLbl="node1" presStyleIdx="4" presStyleCnt="6">
        <dgm:presLayoutVars>
          <dgm:bulletEnabled val="1"/>
        </dgm:presLayoutVars>
      </dgm:prSet>
      <dgm:spPr/>
    </dgm:pt>
    <dgm:pt modelId="{CFB1D448-F997-4C8F-BCD6-F357E89245A9}" type="pres">
      <dgm:prSet presAssocID="{387E9A63-9FC5-42AF-A915-118619D3228A}" presName="sibTrans" presStyleCnt="0"/>
      <dgm:spPr/>
    </dgm:pt>
    <dgm:pt modelId="{5B9ADF3A-E554-4974-97B0-05472847583C}" type="pres">
      <dgm:prSet presAssocID="{A9D21D7F-08F6-4CA9-B50E-283B9472826D}" presName="node" presStyleLbl="node1" presStyleIdx="5" presStyleCnt="6">
        <dgm:presLayoutVars>
          <dgm:bulletEnabled val="1"/>
        </dgm:presLayoutVars>
      </dgm:prSet>
      <dgm:spPr/>
    </dgm:pt>
  </dgm:ptLst>
  <dgm:cxnLst>
    <dgm:cxn modelId="{E0BF190D-8FBD-4C88-A2C9-D21F011A1DA2}" srcId="{AEE847AF-505F-40CB-9D03-59F904046724}" destId="{32926434-32C8-448D-A678-EA63A2138E8B}" srcOrd="4" destOrd="0" parTransId="{9B0F5196-61BD-454C-B4F2-4CADED019FF9}" sibTransId="{387E9A63-9FC5-42AF-A915-118619D3228A}"/>
    <dgm:cxn modelId="{84565324-EAE1-40C3-8873-9528278D062F}" type="presOf" srcId="{A9D21D7F-08F6-4CA9-B50E-283B9472826D}" destId="{5B9ADF3A-E554-4974-97B0-05472847583C}" srcOrd="0" destOrd="0" presId="urn:microsoft.com/office/officeart/2005/8/layout/default"/>
    <dgm:cxn modelId="{C469BE2A-3895-42CB-958B-87056FCACE94}" type="presOf" srcId="{7BD7FC3E-EDF3-46DD-8870-6124BF8EBBBD}" destId="{26E610D3-E96C-4918-835F-ACA1E33B184E}" srcOrd="0" destOrd="0" presId="urn:microsoft.com/office/officeart/2005/8/layout/default"/>
    <dgm:cxn modelId="{E3C6014C-4656-4652-9FB6-3DE5916EE562}" srcId="{AEE847AF-505F-40CB-9D03-59F904046724}" destId="{4CC68AEF-C00C-48BB-BAD1-45509DE50839}" srcOrd="2" destOrd="0" parTransId="{B3A611D7-DFD1-45E2-9C18-B16265043343}" sibTransId="{3729A2BB-AA11-47DA-A248-8FBAC1ADA20B}"/>
    <dgm:cxn modelId="{CBDF4178-35CC-4DED-8179-25B50E9F4879}" srcId="{AEE847AF-505F-40CB-9D03-59F904046724}" destId="{699FB1B3-2073-4A7D-A3EC-3D86BD804299}" srcOrd="1" destOrd="0" parTransId="{39808346-351F-4DDC-89DE-81061FD80C74}" sibTransId="{FD974E13-8E65-4D97-8F69-335C9B82BE1B}"/>
    <dgm:cxn modelId="{574B187D-BF05-465C-BD10-AACE2B22A8D5}" type="presOf" srcId="{AEE847AF-505F-40CB-9D03-59F904046724}" destId="{01AE86C9-04F6-44E3-995B-C1A7E53C9CF4}" srcOrd="0" destOrd="0" presId="urn:microsoft.com/office/officeart/2005/8/layout/default"/>
    <dgm:cxn modelId="{1D0F3D82-0FC9-43CE-BF87-61A51FE836D6}" type="presOf" srcId="{D138441E-A030-4EAE-AC7F-C603C3777A49}" destId="{19B9DE39-FB85-4FC0-B2C4-B5440F97026F}" srcOrd="0" destOrd="0" presId="urn:microsoft.com/office/officeart/2005/8/layout/default"/>
    <dgm:cxn modelId="{05324B9D-3AC3-4E6D-8678-34F9CC11BD36}" srcId="{AEE847AF-505F-40CB-9D03-59F904046724}" destId="{7BD7FC3E-EDF3-46DD-8870-6124BF8EBBBD}" srcOrd="0" destOrd="0" parTransId="{77F71728-5806-4A1F-AA35-56126241AFF1}" sibTransId="{BF395003-A99B-4D63-A556-4202B6407011}"/>
    <dgm:cxn modelId="{79DFE39E-F0A8-4D23-A5F5-ECA3D1F3AC35}" srcId="{AEE847AF-505F-40CB-9D03-59F904046724}" destId="{A9D21D7F-08F6-4CA9-B50E-283B9472826D}" srcOrd="5" destOrd="0" parTransId="{C0D9CD78-AEBD-4B9A-B3F9-DE8BBE22060D}" sibTransId="{92A3BF2E-8B51-4E2C-B0AB-A4FA1868D464}"/>
    <dgm:cxn modelId="{6D93E1A2-67A7-45F6-A50B-6726AF8FBF5C}" type="presOf" srcId="{4CC68AEF-C00C-48BB-BAD1-45509DE50839}" destId="{72E97DE5-5252-41F2-85AA-640B4365EDF9}" srcOrd="0" destOrd="0" presId="urn:microsoft.com/office/officeart/2005/8/layout/default"/>
    <dgm:cxn modelId="{764D1CC6-BF89-425D-AEC7-7BAB2E0A6ACA}" srcId="{AEE847AF-505F-40CB-9D03-59F904046724}" destId="{D138441E-A030-4EAE-AC7F-C603C3777A49}" srcOrd="3" destOrd="0" parTransId="{BFBAF8E7-B871-4C16-8E8A-913120B162D8}" sibTransId="{619D98BC-9DC7-460C-9FFA-9E4CE6D9B936}"/>
    <dgm:cxn modelId="{493309D4-DD64-4E04-9D3F-FFF84C874175}" type="presOf" srcId="{699FB1B3-2073-4A7D-A3EC-3D86BD804299}" destId="{0AA43280-C8A1-46A2-8E1C-8027BFB71B94}" srcOrd="0" destOrd="0" presId="urn:microsoft.com/office/officeart/2005/8/layout/default"/>
    <dgm:cxn modelId="{8FA94CF6-E73F-46DE-99DA-EAE29CA5260F}" type="presOf" srcId="{32926434-32C8-448D-A678-EA63A2138E8B}" destId="{EA9532E1-5B3C-4DD9-B0EB-3CEBD192A815}" srcOrd="0" destOrd="0" presId="urn:microsoft.com/office/officeart/2005/8/layout/default"/>
    <dgm:cxn modelId="{C5386200-9502-41CA-B737-1D4030AB6FE6}" type="presParOf" srcId="{01AE86C9-04F6-44E3-995B-C1A7E53C9CF4}" destId="{26E610D3-E96C-4918-835F-ACA1E33B184E}" srcOrd="0" destOrd="0" presId="urn:microsoft.com/office/officeart/2005/8/layout/default"/>
    <dgm:cxn modelId="{054BCB0F-2EA9-4388-955C-860B843EBCA9}" type="presParOf" srcId="{01AE86C9-04F6-44E3-995B-C1A7E53C9CF4}" destId="{5B9AEFEE-20DC-43D1-9134-E356C62758C7}" srcOrd="1" destOrd="0" presId="urn:microsoft.com/office/officeart/2005/8/layout/default"/>
    <dgm:cxn modelId="{1C8492C6-94F4-4D44-8DF3-A149D456971F}" type="presParOf" srcId="{01AE86C9-04F6-44E3-995B-C1A7E53C9CF4}" destId="{0AA43280-C8A1-46A2-8E1C-8027BFB71B94}" srcOrd="2" destOrd="0" presId="urn:microsoft.com/office/officeart/2005/8/layout/default"/>
    <dgm:cxn modelId="{DDCF5529-7D7C-49A6-AA5B-440D35B1DE18}" type="presParOf" srcId="{01AE86C9-04F6-44E3-995B-C1A7E53C9CF4}" destId="{5F691081-571C-4936-8551-95EB57156051}" srcOrd="3" destOrd="0" presId="urn:microsoft.com/office/officeart/2005/8/layout/default"/>
    <dgm:cxn modelId="{C1A1B6F7-6DAC-401D-9E69-0BCF1ED4C2AF}" type="presParOf" srcId="{01AE86C9-04F6-44E3-995B-C1A7E53C9CF4}" destId="{72E97DE5-5252-41F2-85AA-640B4365EDF9}" srcOrd="4" destOrd="0" presId="urn:microsoft.com/office/officeart/2005/8/layout/default"/>
    <dgm:cxn modelId="{691AA3A1-07E6-4893-87F4-F4724539D042}" type="presParOf" srcId="{01AE86C9-04F6-44E3-995B-C1A7E53C9CF4}" destId="{0F879E13-DE6E-4115-A622-960F15D1C1D1}" srcOrd="5" destOrd="0" presId="urn:microsoft.com/office/officeart/2005/8/layout/default"/>
    <dgm:cxn modelId="{6A910B5A-14D7-4D9E-A87C-3913D117D2B5}" type="presParOf" srcId="{01AE86C9-04F6-44E3-995B-C1A7E53C9CF4}" destId="{19B9DE39-FB85-4FC0-B2C4-B5440F97026F}" srcOrd="6" destOrd="0" presId="urn:microsoft.com/office/officeart/2005/8/layout/default"/>
    <dgm:cxn modelId="{04FA3A4C-6951-49FC-8FD3-BC0D101D0605}" type="presParOf" srcId="{01AE86C9-04F6-44E3-995B-C1A7E53C9CF4}" destId="{8DAC3458-971B-41D4-822E-92F7F5347887}" srcOrd="7" destOrd="0" presId="urn:microsoft.com/office/officeart/2005/8/layout/default"/>
    <dgm:cxn modelId="{B3BC261E-2B79-400A-B8B9-90B214DBC5C6}" type="presParOf" srcId="{01AE86C9-04F6-44E3-995B-C1A7E53C9CF4}" destId="{EA9532E1-5B3C-4DD9-B0EB-3CEBD192A815}" srcOrd="8" destOrd="0" presId="urn:microsoft.com/office/officeart/2005/8/layout/default"/>
    <dgm:cxn modelId="{B8C3F4A8-252C-477B-8CE4-3A2745A0F4EC}" type="presParOf" srcId="{01AE86C9-04F6-44E3-995B-C1A7E53C9CF4}" destId="{CFB1D448-F997-4C8F-BCD6-F357E89245A9}" srcOrd="9" destOrd="0" presId="urn:microsoft.com/office/officeart/2005/8/layout/default"/>
    <dgm:cxn modelId="{C256D104-BD81-41DC-9062-956DB96D6AE2}" type="presParOf" srcId="{01AE86C9-04F6-44E3-995B-C1A7E53C9CF4}" destId="{5B9ADF3A-E554-4974-97B0-05472847583C}" srcOrd="10" destOrd="0" presId="urn:microsoft.com/office/officeart/2005/8/layout/default"/>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26E610D3-E96C-4918-835F-ACA1E33B184E}">
      <dsp:nvSpPr>
        <dsp:cNvPr id="0" name=""/>
        <dsp:cNvSpPr/>
      </dsp:nvSpPr>
      <dsp:spPr>
        <a:xfrm>
          <a:off x="0" y="336450"/>
          <a:ext cx="1946671" cy="1168003"/>
        </a:xfrm>
        <a:prstGeom prst="rect">
          <a:avLst/>
        </a:prstGeom>
        <a:solidFill>
          <a:schemeClr val="accent2">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7630" tIns="87630" rIns="87630" bIns="87630" numCol="1" spcCol="1270" anchor="ctr" anchorCtr="0">
          <a:noAutofit/>
        </a:bodyPr>
        <a:lstStyle/>
        <a:p>
          <a:pPr marL="0" lvl="0" indent="0" algn="ctr" defTabSz="1022350" rtl="0">
            <a:lnSpc>
              <a:spcPct val="90000"/>
            </a:lnSpc>
            <a:spcBef>
              <a:spcPct val="0"/>
            </a:spcBef>
            <a:spcAft>
              <a:spcPct val="35000"/>
            </a:spcAft>
            <a:buNone/>
          </a:pPr>
          <a:r>
            <a:rPr lang="sk-SK" sz="2300" b="1" kern="1200"/>
            <a:t>Stavový riadok</a:t>
          </a:r>
        </a:p>
      </dsp:txBody>
      <dsp:txXfrm>
        <a:off x="0" y="336450"/>
        <a:ext cx="1946671" cy="1168003"/>
      </dsp:txXfrm>
    </dsp:sp>
    <dsp:sp modelId="{0AA43280-C8A1-46A2-8E1C-8027BFB71B94}">
      <dsp:nvSpPr>
        <dsp:cNvPr id="0" name=""/>
        <dsp:cNvSpPr/>
      </dsp:nvSpPr>
      <dsp:spPr>
        <a:xfrm>
          <a:off x="2141339" y="336450"/>
          <a:ext cx="1946671" cy="1168003"/>
        </a:xfrm>
        <a:prstGeom prst="rect">
          <a:avLst/>
        </a:prstGeom>
        <a:solidFill>
          <a:schemeClr val="accent3">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7630" tIns="87630" rIns="87630" bIns="87630" numCol="1" spcCol="1270" anchor="ctr" anchorCtr="0">
          <a:noAutofit/>
        </a:bodyPr>
        <a:lstStyle/>
        <a:p>
          <a:pPr marL="0" lvl="0" indent="0" algn="ctr" defTabSz="1022350" rtl="0">
            <a:lnSpc>
              <a:spcPct val="90000"/>
            </a:lnSpc>
            <a:spcBef>
              <a:spcPct val="0"/>
            </a:spcBef>
            <a:spcAft>
              <a:spcPct val="35000"/>
            </a:spcAft>
            <a:buNone/>
          </a:pPr>
          <a:r>
            <a:rPr lang="sk-SK" sz="2300" b="1" kern="1200"/>
            <a:t>Panel rýchleho prístupu</a:t>
          </a:r>
        </a:p>
      </dsp:txBody>
      <dsp:txXfrm>
        <a:off x="2141339" y="336450"/>
        <a:ext cx="1946671" cy="1168003"/>
      </dsp:txXfrm>
    </dsp:sp>
    <dsp:sp modelId="{72E97DE5-5252-41F2-85AA-640B4365EDF9}">
      <dsp:nvSpPr>
        <dsp:cNvPr id="0" name=""/>
        <dsp:cNvSpPr/>
      </dsp:nvSpPr>
      <dsp:spPr>
        <a:xfrm>
          <a:off x="4282678" y="336450"/>
          <a:ext cx="1946671" cy="1168003"/>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7630" tIns="87630" rIns="87630" bIns="87630" numCol="1" spcCol="1270" anchor="ctr" anchorCtr="0">
          <a:noAutofit/>
        </a:bodyPr>
        <a:lstStyle/>
        <a:p>
          <a:pPr marL="0" lvl="0" indent="0" algn="ctr" defTabSz="1022350" rtl="0">
            <a:lnSpc>
              <a:spcPct val="90000"/>
            </a:lnSpc>
            <a:spcBef>
              <a:spcPct val="0"/>
            </a:spcBef>
            <a:spcAft>
              <a:spcPct val="35000"/>
            </a:spcAft>
            <a:buNone/>
          </a:pPr>
          <a:r>
            <a:rPr lang="sk-SK" sz="2300" b="1" kern="1200"/>
            <a:t>Pás s nastrojmi (Skrývanie)</a:t>
          </a:r>
        </a:p>
      </dsp:txBody>
      <dsp:txXfrm>
        <a:off x="4282678" y="336450"/>
        <a:ext cx="1946671" cy="1168003"/>
      </dsp:txXfrm>
    </dsp:sp>
    <dsp:sp modelId="{19B9DE39-FB85-4FC0-B2C4-B5440F97026F}">
      <dsp:nvSpPr>
        <dsp:cNvPr id="0" name=""/>
        <dsp:cNvSpPr/>
      </dsp:nvSpPr>
      <dsp:spPr>
        <a:xfrm>
          <a:off x="0" y="1699121"/>
          <a:ext cx="1946671" cy="1168003"/>
        </a:xfrm>
        <a:prstGeom prst="rect">
          <a:avLst/>
        </a:prstGeom>
        <a:solidFill>
          <a:schemeClr val="accent5">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7630" tIns="87630" rIns="87630" bIns="87630" numCol="1" spcCol="1270" anchor="ctr" anchorCtr="0">
          <a:noAutofit/>
        </a:bodyPr>
        <a:lstStyle/>
        <a:p>
          <a:pPr marL="0" lvl="0" indent="0" algn="ctr" defTabSz="1022350" rtl="0">
            <a:lnSpc>
              <a:spcPct val="90000"/>
            </a:lnSpc>
            <a:spcBef>
              <a:spcPct val="0"/>
            </a:spcBef>
            <a:spcAft>
              <a:spcPct val="35000"/>
            </a:spcAft>
            <a:buNone/>
          </a:pPr>
          <a:r>
            <a:rPr lang="sk-SK" sz="2300" b="1" kern="1200"/>
            <a:t>Hranice Excelu</a:t>
          </a:r>
        </a:p>
      </dsp:txBody>
      <dsp:txXfrm>
        <a:off x="0" y="1699121"/>
        <a:ext cx="1946671" cy="1168003"/>
      </dsp:txXfrm>
    </dsp:sp>
    <dsp:sp modelId="{EA9532E1-5B3C-4DD9-B0EB-3CEBD192A815}">
      <dsp:nvSpPr>
        <dsp:cNvPr id="0" name=""/>
        <dsp:cNvSpPr/>
      </dsp:nvSpPr>
      <dsp:spPr>
        <a:xfrm>
          <a:off x="2141339" y="1699121"/>
          <a:ext cx="1946671" cy="1168003"/>
        </a:xfrm>
        <a:prstGeom prst="rect">
          <a:avLst/>
        </a:prstGeom>
        <a:solidFill>
          <a:schemeClr val="accent6">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7630" tIns="87630" rIns="87630" bIns="87630" numCol="1" spcCol="1270" anchor="ctr" anchorCtr="0">
          <a:noAutofit/>
        </a:bodyPr>
        <a:lstStyle/>
        <a:p>
          <a:pPr marL="0" lvl="0" indent="0" algn="ctr" defTabSz="1022350" rtl="0">
            <a:lnSpc>
              <a:spcPct val="90000"/>
            </a:lnSpc>
            <a:spcBef>
              <a:spcPct val="0"/>
            </a:spcBef>
            <a:spcAft>
              <a:spcPct val="35000"/>
            </a:spcAft>
            <a:buNone/>
          </a:pPr>
          <a:r>
            <a:rPr lang="sk-SK" sz="2300" b="1" kern="1200"/>
            <a:t>Zoom</a:t>
          </a:r>
        </a:p>
      </dsp:txBody>
      <dsp:txXfrm>
        <a:off x="2141339" y="1699121"/>
        <a:ext cx="1946671" cy="1168003"/>
      </dsp:txXfrm>
    </dsp:sp>
    <dsp:sp modelId="{5B9ADF3A-E554-4974-97B0-05472847583C}">
      <dsp:nvSpPr>
        <dsp:cNvPr id="0" name=""/>
        <dsp:cNvSpPr/>
      </dsp:nvSpPr>
      <dsp:spPr>
        <a:xfrm>
          <a:off x="4282678" y="1699121"/>
          <a:ext cx="1946671" cy="1168003"/>
        </a:xfrm>
        <a:prstGeom prst="rect">
          <a:avLst/>
        </a:prstGeom>
        <a:solidFill>
          <a:schemeClr val="accent2">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7630" tIns="87630" rIns="87630" bIns="87630" numCol="1" spcCol="1270" anchor="ctr" anchorCtr="0">
          <a:noAutofit/>
        </a:bodyPr>
        <a:lstStyle/>
        <a:p>
          <a:pPr marL="0" lvl="0" indent="0" algn="ctr" defTabSz="1022350" rtl="0">
            <a:lnSpc>
              <a:spcPct val="90000"/>
            </a:lnSpc>
            <a:spcBef>
              <a:spcPct val="0"/>
            </a:spcBef>
            <a:spcAft>
              <a:spcPct val="35000"/>
            </a:spcAft>
            <a:buNone/>
          </a:pPr>
          <a:r>
            <a:rPr lang="sk-SK" sz="2300" b="1" kern="1200" dirty="0"/>
            <a:t>Pomocné čiary a mriežka</a:t>
          </a:r>
        </a:p>
      </dsp:txBody>
      <dsp:txXfrm>
        <a:off x="4282678" y="1699121"/>
        <a:ext cx="1946671" cy="1168003"/>
      </dsp:txXfrm>
    </dsp:sp>
  </dsp:spTree>
</dsp:drawing>
</file>

<file path=xl/diagrams/layout1.xml><?xml version="1.0" encoding="utf-8"?>
<dgm:layoutDef xmlns:dgm="http://schemas.openxmlformats.org/drawingml/2006/diagram" xmlns:a="http://schemas.openxmlformats.org/drawingml/2006/main" uniqueId="urn:microsoft.com/office/officeart/2005/8/layout/default">
  <dgm:title val=""/>
  <dgm:desc val=""/>
  <dgm:catLst>
    <dgm:cat type="list" pri="400"/>
  </dgm:catLst>
  <dgm:sampData>
    <dgm:dataModel>
      <dgm:ptLst>
        <dgm:pt modelId="0" type="doc"/>
        <dgm:pt modelId="1">
          <dgm:prSet phldr="1"/>
        </dgm:pt>
        <dgm:pt modelId="2">
          <dgm:prSet phldr="1"/>
        </dgm:pt>
        <dgm:pt modelId="3">
          <dgm:prSet phldr="1"/>
        </dgm:pt>
        <dgm:pt modelId="4">
          <dgm:prSet phldr="1"/>
        </dgm:pt>
        <dgm:pt modelId="5">
          <dgm:prSet phldr="1"/>
        </dgm:pt>
      </dgm:ptLst>
      <dgm:cxnLst>
        <dgm:cxn modelId="6" srcId="0" destId="1" srcOrd="0" destOrd="0"/>
        <dgm:cxn modelId="7" srcId="0" destId="2" srcOrd="1" destOrd="0"/>
        <dgm:cxn modelId="8" srcId="0" destId="3" srcOrd="2" destOrd="0"/>
        <dgm:cxn modelId="9" srcId="0" destId="4" srcOrd="3" destOrd="0"/>
        <dgm:cxn modelId="10" srcId="0" destId="5" srcOrd="4" destOrd="0"/>
      </dgm:cxn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 modelId="5"/>
        <dgm:pt modelId="6"/>
      </dgm:ptLst>
      <dgm:cxnLst>
        <dgm:cxn modelId="7" srcId="0" destId="1" srcOrd="0" destOrd="0"/>
        <dgm:cxn modelId="8" srcId="0" destId="2" srcOrd="1" destOrd="0"/>
        <dgm:cxn modelId="9" srcId="0" destId="3" srcOrd="2" destOrd="0"/>
        <dgm:cxn modelId="10" srcId="0" destId="4" srcOrd="3" destOrd="0"/>
        <dgm:cxn modelId="11" srcId="0" destId="5" srcOrd="4" destOrd="0"/>
        <dgm:cxn modelId="12" srcId="0" destId="6" srcOrd="5" destOrd="0"/>
      </dgm:cxnLst>
      <dgm:bg/>
      <dgm:whole/>
    </dgm:dataModel>
  </dgm:clrData>
  <dgm:layoutNode name="diagram">
    <dgm:varLst>
      <dgm:dir/>
      <dgm:resizeHandles val="exact"/>
    </dgm:varLst>
    <dgm:choose name="Name0">
      <dgm:if name="Name1" func="var" arg="dir" op="equ" val="norm">
        <dgm:alg type="snake">
          <dgm:param type="grDir" val="tL"/>
          <dgm:param type="flowDir" val="row"/>
          <dgm:param type="contDir" val="sameDir"/>
          <dgm:param type="off" val="ctr"/>
        </dgm:alg>
      </dgm:if>
      <dgm:else name="Name2">
        <dgm:alg type="snake">
          <dgm:param type="grDir" val="tR"/>
          <dgm:param type="flowDir" val="row"/>
          <dgm:param type="contDir" val="sameDir"/>
          <dgm:param type="off" val="ctr"/>
        </dgm:alg>
      </dgm:else>
    </dgm:choose>
    <dgm:shape xmlns:r="http://schemas.openxmlformats.org/officeDocument/2006/relationships" r:blip="">
      <dgm:adjLst/>
    </dgm:shape>
    <dgm:presOf/>
    <dgm:constrLst>
      <dgm:constr type="w" for="ch" forName="node" refType="w"/>
      <dgm:constr type="h" for="ch" forName="node" refType="w" refFor="ch" refForName="node" fact="0.6"/>
      <dgm:constr type="w" for="ch" forName="sibTrans" refType="w" refFor="ch" refForName="node" fact="0.1"/>
      <dgm:constr type="sp" refType="w" refFor="ch" refForName="sibTrans"/>
      <dgm:constr type="primFontSz" for="ch" forName="node" op="equ" val="65"/>
    </dgm:constrLst>
    <dgm:ruleLst/>
    <dgm:forEach name="Name3" axis="ch" ptType="node">
      <dgm:layoutNode name="node">
        <dgm:varLst>
          <dgm:bulletEnabled val="1"/>
        </dgm:varLst>
        <dgm:alg type="tx"/>
        <dgm:shape xmlns:r="http://schemas.openxmlformats.org/officeDocument/2006/relationships" type="rect" r:blip="">
          <dgm:adjLst/>
        </dgm:shape>
        <dgm:presOf axis="desOr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forEach name="Name4" axis="followSib" ptType="sibTrans" cnt="1">
        <dgm:layoutNode name="sibTrans">
          <dgm:alg type="sp"/>
          <dgm:shape xmlns:r="http://schemas.openxmlformats.org/officeDocument/2006/relationships" r:blip="">
            <dgm:adjLst/>
          </dgm:shape>
          <dgm:presOf/>
          <dgm:constrLst/>
          <dgm:ruleLst/>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0.emf"/></Relationships>
</file>

<file path=xl/drawings/_rels/drawing12.xml.rels><?xml version="1.0" encoding="UTF-8" standalone="yes"?>
<Relationships xmlns="http://schemas.openxmlformats.org/package/2006/relationships"><Relationship Id="rId1" Type="http://schemas.openxmlformats.org/officeDocument/2006/relationships/image" Target="../media/image10.emf"/></Relationships>
</file>

<file path=xl/drawings/_rels/drawing13.xml.rels><?xml version="1.0" encoding="UTF-8" standalone="yes"?>
<Relationships xmlns="http://schemas.openxmlformats.org/package/2006/relationships"><Relationship Id="rId1" Type="http://schemas.openxmlformats.org/officeDocument/2006/relationships/image" Target="../media/image11.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2.emf"/></Relationships>
</file>

<file path=xl/drawings/_rels/drawing15.xml.rels><?xml version="1.0" encoding="UTF-8" standalone="yes"?>
<Relationships xmlns="http://schemas.openxmlformats.org/package/2006/relationships"><Relationship Id="rId1" Type="http://schemas.openxmlformats.org/officeDocument/2006/relationships/image" Target="../media/image13.jpg"/></Relationships>
</file>

<file path=xl/drawings/_rels/drawing17.xml.rels><?xml version="1.0" encoding="UTF-8" standalone="yes"?>
<Relationships xmlns="http://schemas.openxmlformats.org/package/2006/relationships"><Relationship Id="rId3" Type="http://schemas.openxmlformats.org/officeDocument/2006/relationships/image" Target="../media/image16.jpeg"/><Relationship Id="rId2" Type="http://schemas.openxmlformats.org/officeDocument/2006/relationships/image" Target="../media/image15.emf"/><Relationship Id="rId1" Type="http://schemas.openxmlformats.org/officeDocument/2006/relationships/image" Target="../media/image14.emf"/><Relationship Id="rId4" Type="http://schemas.openxmlformats.org/officeDocument/2006/relationships/image" Target="../media/image17.jpeg"/></Relationships>
</file>

<file path=xl/drawings/_rels/drawing2.xml.rels><?xml version="1.0" encoding="UTF-8" standalone="yes"?>
<Relationships xmlns="http://schemas.openxmlformats.org/package/2006/relationships"><Relationship Id="rId2" Type="http://schemas.openxmlformats.org/officeDocument/2006/relationships/image" Target="../media/image4.sv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svg"/><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6.xml.rels><?xml version="1.0" encoding="UTF-8" standalone="yes"?>
<Relationships xmlns="http://schemas.openxmlformats.org/package/2006/relationships"><Relationship Id="rId1" Type="http://schemas.openxmlformats.org/officeDocument/2006/relationships/image" Target="../media/image9.emf"/></Relationships>
</file>

<file path=xl/drawings/_rels/drawing7.x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oneCellAnchor>
    <xdr:from>
      <xdr:col>1</xdr:col>
      <xdr:colOff>431800</xdr:colOff>
      <xdr:row>0</xdr:row>
      <xdr:rowOff>99060</xdr:rowOff>
    </xdr:from>
    <xdr:ext cx="11271250" cy="600074"/>
    <xdr:sp macro="" textlink="">
      <xdr:nvSpPr>
        <xdr:cNvPr id="2" name="Obdĺžnik 1">
          <a:extLst>
            <a:ext uri="{FF2B5EF4-FFF2-40B4-BE49-F238E27FC236}">
              <a16:creationId xmlns:a16="http://schemas.microsoft.com/office/drawing/2014/main" id="{194D8FCE-B009-4598-AA0F-C2322CAFE69A}"/>
            </a:ext>
          </a:extLst>
        </xdr:cNvPr>
        <xdr:cNvSpPr/>
      </xdr:nvSpPr>
      <xdr:spPr>
        <a:xfrm>
          <a:off x="1041400" y="99060"/>
          <a:ext cx="11271250" cy="600074"/>
        </a:xfrm>
        <a:prstGeom prst="rect">
          <a:avLst/>
        </a:prstGeom>
        <a:noFill/>
      </xdr:spPr>
      <xdr:txBody>
        <a:bodyPr wrap="none" lIns="91440" tIns="45720" rIns="91440" bIns="45720" anchor="ctr">
          <a:noAutofit/>
        </a:bodyPr>
        <a:lstStyle/>
        <a:p>
          <a:pPr algn="ctr"/>
          <a:r>
            <a:rPr lang="sk-SK" sz="6000" b="1" cap="none" spc="0">
              <a:ln w="19050">
                <a:solidFill>
                  <a:schemeClr val="tx2">
                    <a:tint val="1000"/>
                  </a:schemeClr>
                </a:solidFill>
                <a:prstDash val="solid"/>
              </a:ln>
              <a:solidFill>
                <a:schemeClr val="accent3"/>
              </a:solidFill>
              <a:effectLst/>
            </a:rPr>
            <a:t>Microsoft Excel - Praktické Cvičenia</a:t>
          </a:r>
        </a:p>
      </xdr:txBody>
    </xdr:sp>
    <xdr:clientData/>
  </xdr:oneCellAnchor>
  <xdr:twoCellAnchor editAs="oneCell">
    <xdr:from>
      <xdr:col>7</xdr:col>
      <xdr:colOff>0</xdr:colOff>
      <xdr:row>8</xdr:row>
      <xdr:rowOff>0</xdr:rowOff>
    </xdr:from>
    <xdr:to>
      <xdr:col>12</xdr:col>
      <xdr:colOff>481238</xdr:colOff>
      <xdr:row>23</xdr:row>
      <xdr:rowOff>122643</xdr:rowOff>
    </xdr:to>
    <xdr:pic>
      <xdr:nvPicPr>
        <xdr:cNvPr id="3" name="Obrázok 2">
          <a:extLst>
            <a:ext uri="{FF2B5EF4-FFF2-40B4-BE49-F238E27FC236}">
              <a16:creationId xmlns:a16="http://schemas.microsoft.com/office/drawing/2014/main" id="{554B3A94-9E7A-4B79-AC50-FF1A819ABE9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461000" y="1625600"/>
          <a:ext cx="3529238" cy="3646893"/>
        </a:xfrm>
        <a:prstGeom prst="rect">
          <a:avLst/>
        </a:prstGeom>
      </xdr:spPr>
    </xdr:pic>
    <xdr:clientData/>
  </xdr:twoCellAnchor>
  <xdr:twoCellAnchor editAs="oneCell">
    <xdr:from>
      <xdr:col>0</xdr:col>
      <xdr:colOff>133351</xdr:colOff>
      <xdr:row>0</xdr:row>
      <xdr:rowOff>57151</xdr:rowOff>
    </xdr:from>
    <xdr:to>
      <xdr:col>1</xdr:col>
      <xdr:colOff>304801</xdr:colOff>
      <xdr:row>4</xdr:row>
      <xdr:rowOff>76201</xdr:rowOff>
    </xdr:to>
    <xdr:pic>
      <xdr:nvPicPr>
        <xdr:cNvPr id="4" name="Picture 3">
          <a:extLst>
            <a:ext uri="{FF2B5EF4-FFF2-40B4-BE49-F238E27FC236}">
              <a16:creationId xmlns:a16="http://schemas.microsoft.com/office/drawing/2014/main" id="{911A0486-48C6-4A79-87F0-58EDD2529AA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3351" y="57151"/>
          <a:ext cx="781050" cy="75565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6</xdr:col>
      <xdr:colOff>0</xdr:colOff>
      <xdr:row>2</xdr:row>
      <xdr:rowOff>25400</xdr:rowOff>
    </xdr:from>
    <xdr:to>
      <xdr:col>14</xdr:col>
      <xdr:colOff>0</xdr:colOff>
      <xdr:row>24</xdr:row>
      <xdr:rowOff>0</xdr:rowOff>
    </xdr:to>
    <xdr:sp macro="" textlink="">
      <xdr:nvSpPr>
        <xdr:cNvPr id="2" name="BlokTextu 1">
          <a:extLst>
            <a:ext uri="{FF2B5EF4-FFF2-40B4-BE49-F238E27FC236}">
              <a16:creationId xmlns:a16="http://schemas.microsoft.com/office/drawing/2014/main" id="{D5CE83A4-7144-6E45-4F12-B8280BA58C97}"/>
            </a:ext>
          </a:extLst>
        </xdr:cNvPr>
        <xdr:cNvSpPr txBox="1"/>
      </xdr:nvSpPr>
      <xdr:spPr>
        <a:xfrm>
          <a:off x="6400800" y="495300"/>
          <a:ext cx="4876800" cy="403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k-SK" sz="1100" b="1"/>
            <a:t>Nech sú čísla kdekoľvek v texte</a:t>
          </a:r>
        </a:p>
        <a:p>
          <a:r>
            <a:rPr lang="sk-SK" sz="1100"/>
            <a:t>=TEXTJOIN("";TRUE;IFERROR((MID(A4;ROW(INDIRECT("1:"&amp;LEN(A4)));1)*1);""))</a:t>
          </a:r>
        </a:p>
        <a:p>
          <a:endParaRPr lang="sk-SK" sz="1100"/>
        </a:p>
        <a:p>
          <a:r>
            <a:rPr lang="sk-SK" sz="1100" b="1">
              <a:solidFill>
                <a:schemeClr val="dk1"/>
              </a:solidFill>
              <a:effectLst/>
              <a:latin typeface="+mn-lt"/>
              <a:ea typeface="+mn-ea"/>
              <a:cs typeface="+mn-cs"/>
            </a:rPr>
            <a:t>Čísla </a:t>
          </a:r>
          <a:r>
            <a:rPr lang="sk-SK" sz="1100" b="1"/>
            <a:t>Office 365 a</a:t>
          </a:r>
          <a:r>
            <a:rPr lang="sk-SK" sz="1100" b="1" baseline="0"/>
            <a:t> 2021</a:t>
          </a:r>
        </a:p>
        <a:p>
          <a:r>
            <a:rPr lang="sk-SK" sz="1100"/>
            <a:t>=TEXTJOIN(""; TRUE; IFERROR(MID(a4; SEQUENCE(LEN(a4)); 1) *1; ""))</a:t>
          </a:r>
        </a:p>
        <a:p>
          <a:endParaRPr lang="sk-SK" sz="1100"/>
        </a:p>
        <a:p>
          <a:r>
            <a:rPr lang="sk-SK" sz="1100" b="1"/>
            <a:t>Len keď sú čísla na začiatku</a:t>
          </a:r>
        </a:p>
        <a:p>
          <a:r>
            <a:rPr lang="sk-SK" sz="1100"/>
            <a:t>=LEFT(B5,SUM(LEN(B5)-LEN(SUBSTITUTE(B5,{"0","1","2","3","4","5","6","7","8","9"},""))))</a:t>
          </a:r>
        </a:p>
        <a:p>
          <a:endParaRPr lang="sk-SK" sz="1100"/>
        </a:p>
        <a:p>
          <a:r>
            <a:rPr lang="sk-SK" sz="1100" b="1"/>
            <a:t>Len keď sú čísla na konci</a:t>
          </a:r>
        </a:p>
        <a:p>
          <a:r>
            <a:rPr lang="sk-SK" sz="1100"/>
            <a:t>=RIGHT(a4;LEN(a4) - MIN(SEARCH({0;1;2;3;4;5;6;7;8;9}; a4&amp;"0123456789")) +1)</a:t>
          </a:r>
        </a:p>
        <a:p>
          <a:endParaRPr lang="sk-SK" sz="1100"/>
        </a:p>
        <a:p>
          <a:r>
            <a:rPr lang="sk-SK" sz="1100" b="1"/>
            <a:t>Texty/reťazce</a:t>
          </a:r>
          <a:r>
            <a:rPr lang="sk-SK" sz="1100" b="1" baseline="0"/>
            <a:t> pozor aj ()</a:t>
          </a:r>
          <a:endParaRPr lang="sk-SK" sz="1100" b="1"/>
        </a:p>
        <a:p>
          <a:r>
            <a:rPr lang="sk-SK" sz="1100"/>
            <a:t>=TEXTJOIN(""; TRUE; IF(ISERR(MID(a4; ROW(INDIRECT( "1:"&amp;LEN(a4) )); 1) *1); MID(a4; ROW(INDIRECT("1:"&amp;LEN(a4))); 1); ""))</a:t>
          </a:r>
        </a:p>
        <a:p>
          <a:endParaRPr lang="sk-SK" sz="1100"/>
        </a:p>
        <a:p>
          <a:pPr marL="0" marR="0" lvl="0" indent="0" defTabSz="914400" eaLnBrk="1" fontAlgn="auto" latinLnBrk="0" hangingPunct="1">
            <a:lnSpc>
              <a:spcPct val="100000"/>
            </a:lnSpc>
            <a:spcBef>
              <a:spcPts val="0"/>
            </a:spcBef>
            <a:spcAft>
              <a:spcPts val="0"/>
            </a:spcAft>
            <a:buClrTx/>
            <a:buSzTx/>
            <a:buFontTx/>
            <a:buNone/>
            <a:tabLst/>
            <a:defRPr/>
          </a:pPr>
          <a:r>
            <a:rPr lang="sk-SK" sz="1100" b="1">
              <a:solidFill>
                <a:schemeClr val="dk1"/>
              </a:solidFill>
              <a:effectLst/>
              <a:latin typeface="+mn-lt"/>
              <a:ea typeface="+mn-ea"/>
              <a:cs typeface="+mn-cs"/>
            </a:rPr>
            <a:t>Texty/reťazce</a:t>
          </a:r>
          <a:r>
            <a:rPr lang="sk-SK" sz="1100" b="1" baseline="0">
              <a:solidFill>
                <a:schemeClr val="dk1"/>
              </a:solidFill>
              <a:effectLst/>
              <a:latin typeface="+mn-lt"/>
              <a:ea typeface="+mn-ea"/>
              <a:cs typeface="+mn-cs"/>
            </a:rPr>
            <a:t> pozor aj ()</a:t>
          </a:r>
          <a:r>
            <a:rPr lang="sk-SK" sz="1100" b="1">
              <a:solidFill>
                <a:schemeClr val="dk1"/>
              </a:solidFill>
              <a:effectLst/>
              <a:latin typeface="+mn-lt"/>
              <a:ea typeface="+mn-ea"/>
              <a:cs typeface="+mn-cs"/>
            </a:rPr>
            <a:t> Office 365 a</a:t>
          </a:r>
          <a:r>
            <a:rPr lang="sk-SK" sz="1100" b="1" baseline="0">
              <a:solidFill>
                <a:schemeClr val="dk1"/>
              </a:solidFill>
              <a:effectLst/>
              <a:latin typeface="+mn-lt"/>
              <a:ea typeface="+mn-ea"/>
              <a:cs typeface="+mn-cs"/>
            </a:rPr>
            <a:t> 2021</a:t>
          </a:r>
          <a:endParaRPr lang="sk-SK" sz="1100"/>
        </a:p>
        <a:p>
          <a:r>
            <a:rPr lang="sk-SK" sz="1100"/>
            <a:t>=TEXTJOIN(""; TRUE; IF(ISERROR(MID(a4; SEQUENCE(LEN(a4)); 1) *1); MID(a4; SEQUENCE(LEN(a4)); 1); ""))</a:t>
          </a: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16</xdr:row>
      <xdr:rowOff>82550</xdr:rowOff>
    </xdr:from>
    <xdr:to>
      <xdr:col>15</xdr:col>
      <xdr:colOff>342900</xdr:colOff>
      <xdr:row>29</xdr:row>
      <xdr:rowOff>177800</xdr:rowOff>
    </xdr:to>
    <xdr:pic>
      <xdr:nvPicPr>
        <xdr:cNvPr id="2" name="Obrázok 1">
          <a:extLst>
            <a:ext uri="{FF2B5EF4-FFF2-40B4-BE49-F238E27FC236}">
              <a16:creationId xmlns:a16="http://schemas.microsoft.com/office/drawing/2014/main" id="{77F8D37F-48C0-6CB3-E940-DD7BF47643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028950"/>
          <a:ext cx="14357350" cy="2489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16</xdr:row>
      <xdr:rowOff>82550</xdr:rowOff>
    </xdr:from>
    <xdr:to>
      <xdr:col>15</xdr:col>
      <xdr:colOff>342900</xdr:colOff>
      <xdr:row>29</xdr:row>
      <xdr:rowOff>177800</xdr:rowOff>
    </xdr:to>
    <xdr:pic>
      <xdr:nvPicPr>
        <xdr:cNvPr id="2" name="Obrázok 1">
          <a:extLst>
            <a:ext uri="{FF2B5EF4-FFF2-40B4-BE49-F238E27FC236}">
              <a16:creationId xmlns:a16="http://schemas.microsoft.com/office/drawing/2014/main" id="{22B29DAC-6DAB-41AB-91CA-486FA3F44C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028950"/>
          <a:ext cx="14357350" cy="2489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282575</xdr:colOff>
      <xdr:row>0</xdr:row>
      <xdr:rowOff>0</xdr:rowOff>
    </xdr:from>
    <xdr:to>
      <xdr:col>4</xdr:col>
      <xdr:colOff>1606551</xdr:colOff>
      <xdr:row>3</xdr:row>
      <xdr:rowOff>19050</xdr:rowOff>
    </xdr:to>
    <xdr:pic>
      <xdr:nvPicPr>
        <xdr:cNvPr id="2" name="Obrázok 1">
          <a:extLst>
            <a:ext uri="{FF2B5EF4-FFF2-40B4-BE49-F238E27FC236}">
              <a16:creationId xmlns:a16="http://schemas.microsoft.com/office/drawing/2014/main" id="{C8BF4AA3-4E04-4F73-B3DB-10F81AB683AE}"/>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2575" y="0"/>
          <a:ext cx="5159376" cy="78105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21</xdr:col>
      <xdr:colOff>184150</xdr:colOff>
      <xdr:row>0</xdr:row>
      <xdr:rowOff>25400</xdr:rowOff>
    </xdr:from>
    <xdr:to>
      <xdr:col>39</xdr:col>
      <xdr:colOff>273050</xdr:colOff>
      <xdr:row>28</xdr:row>
      <xdr:rowOff>31750</xdr:rowOff>
    </xdr:to>
    <xdr:pic>
      <xdr:nvPicPr>
        <xdr:cNvPr id="5" name="Obrázok 4">
          <a:extLst>
            <a:ext uri="{FF2B5EF4-FFF2-40B4-BE49-F238E27FC236}">
              <a16:creationId xmlns:a16="http://schemas.microsoft.com/office/drawing/2014/main" id="{67909BA5-2717-C7BD-026A-54EF661CE8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18750" y="25400"/>
          <a:ext cx="11068050" cy="6534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5.xml><?xml version="1.0" encoding="utf-8"?>
<xdr:wsDr xmlns:xdr="http://schemas.openxmlformats.org/drawingml/2006/spreadsheetDrawing" xmlns:a="http://schemas.openxmlformats.org/drawingml/2006/main">
  <xdr:oneCellAnchor>
    <xdr:from>
      <xdr:col>1</xdr:col>
      <xdr:colOff>590550</xdr:colOff>
      <xdr:row>0</xdr:row>
      <xdr:rowOff>28575</xdr:rowOff>
    </xdr:from>
    <xdr:ext cx="6381750" cy="657225"/>
    <xdr:sp macro="" textlink="">
      <xdr:nvSpPr>
        <xdr:cNvPr id="2" name="Obdĺžnik 1">
          <a:extLst>
            <a:ext uri="{FF2B5EF4-FFF2-40B4-BE49-F238E27FC236}">
              <a16:creationId xmlns:a16="http://schemas.microsoft.com/office/drawing/2014/main" id="{00000000-0008-0000-0900-000002000000}"/>
            </a:ext>
          </a:extLst>
        </xdr:cNvPr>
        <xdr:cNvSpPr/>
      </xdr:nvSpPr>
      <xdr:spPr>
        <a:xfrm>
          <a:off x="1200150" y="28575"/>
          <a:ext cx="6381750" cy="657225"/>
        </a:xfrm>
        <a:prstGeom prst="rect">
          <a:avLst/>
        </a:prstGeom>
        <a:noFill/>
      </xdr:spPr>
      <xdr:txBody>
        <a:bodyPr wrap="none" lIns="91440" tIns="45720" rIns="91440" bIns="45720" anchor="ctr">
          <a:noAutofit/>
        </a:bodyPr>
        <a:lstStyle/>
        <a:p>
          <a:pPr algn="ctr"/>
          <a:r>
            <a:rPr lang="sk-SK" sz="5400" b="1" cap="none" spc="0">
              <a:ln w="19050">
                <a:solidFill>
                  <a:schemeClr val="tx2">
                    <a:tint val="1000"/>
                  </a:schemeClr>
                </a:solidFill>
                <a:prstDash val="solid"/>
              </a:ln>
              <a:solidFill>
                <a:schemeClr val="accent3"/>
              </a:solidFill>
              <a:effectLst>
                <a:outerShdw blurRad="50000" dist="50800" dir="7500000" algn="tl">
                  <a:srgbClr val="000000">
                    <a:shade val="5000"/>
                    <a:alpha val="35000"/>
                  </a:srgbClr>
                </a:outerShdw>
              </a:effectLst>
            </a:rPr>
            <a:t>Bezpečnosť </a:t>
          </a:r>
        </a:p>
      </xdr:txBody>
    </xdr:sp>
    <xdr:clientData/>
  </xdr:oneCellAnchor>
  <xdr:twoCellAnchor editAs="oneCell">
    <xdr:from>
      <xdr:col>3</xdr:col>
      <xdr:colOff>285750</xdr:colOff>
      <xdr:row>5</xdr:row>
      <xdr:rowOff>139700</xdr:rowOff>
    </xdr:from>
    <xdr:to>
      <xdr:col>10</xdr:col>
      <xdr:colOff>180975</xdr:colOff>
      <xdr:row>18</xdr:row>
      <xdr:rowOff>22226</xdr:rowOff>
    </xdr:to>
    <xdr:pic>
      <xdr:nvPicPr>
        <xdr:cNvPr id="5" name="Obrázok 4">
          <a:extLst>
            <a:ext uri="{FF2B5EF4-FFF2-40B4-BE49-F238E27FC236}">
              <a16:creationId xmlns:a16="http://schemas.microsoft.com/office/drawing/2014/main" id="{00000000-0008-0000-0900-000005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3605" t="15646" r="12075" b="28345"/>
        <a:stretch/>
      </xdr:blipFill>
      <xdr:spPr>
        <a:xfrm>
          <a:off x="2114550" y="1060450"/>
          <a:ext cx="4162425" cy="2276476"/>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oneCellAnchor>
    <xdr:from>
      <xdr:col>0</xdr:col>
      <xdr:colOff>19049</xdr:colOff>
      <xdr:row>21</xdr:row>
      <xdr:rowOff>85725</xdr:rowOff>
    </xdr:from>
    <xdr:ext cx="12182476" cy="1143000"/>
    <xdr:sp macro="" textlink="">
      <xdr:nvSpPr>
        <xdr:cNvPr id="2" name="Obdĺžnik 1">
          <a:extLst>
            <a:ext uri="{FF2B5EF4-FFF2-40B4-BE49-F238E27FC236}">
              <a16:creationId xmlns:a16="http://schemas.microsoft.com/office/drawing/2014/main" id="{8B6B5BFA-663D-43C3-A480-AA6067F8D986}"/>
            </a:ext>
          </a:extLst>
        </xdr:cNvPr>
        <xdr:cNvSpPr/>
      </xdr:nvSpPr>
      <xdr:spPr>
        <a:xfrm>
          <a:off x="19049" y="2936875"/>
          <a:ext cx="12182476" cy="1143000"/>
        </a:xfrm>
        <a:prstGeom prst="rect">
          <a:avLst/>
        </a:prstGeom>
        <a:noFill/>
      </xdr:spPr>
      <xdr:txBody>
        <a:bodyPr wrap="none" lIns="91440" tIns="45720" rIns="91440" bIns="45720" anchor="ctr">
          <a:noAutofit/>
        </a:bodyPr>
        <a:lstStyle/>
        <a:p>
          <a:pPr algn="ctr"/>
          <a:r>
            <a:rPr lang="sk-SK" sz="5400" b="1" cap="none" spc="0">
              <a:ln w="19050">
                <a:solidFill>
                  <a:schemeClr val="tx2">
                    <a:tint val="1000"/>
                  </a:schemeClr>
                </a:solidFill>
                <a:prstDash val="solid"/>
              </a:ln>
              <a:solidFill>
                <a:schemeClr val="accent3"/>
              </a:solidFill>
              <a:effectLst>
                <a:outerShdw blurRad="50000" dist="50800" dir="7500000" algn="tl">
                  <a:srgbClr val="000000">
                    <a:shade val="5000"/>
                    <a:alpha val="35000"/>
                  </a:srgbClr>
                </a:outerShdw>
              </a:effectLst>
            </a:rPr>
            <a:t>Gratulujeme k Absolvovaniu Kurzu</a:t>
          </a:r>
        </a:p>
      </xdr:txBody>
    </xdr:sp>
    <xdr:clientData/>
  </xdr:oneCellAnchor>
</xdr:wsDr>
</file>

<file path=xl/drawings/drawing17.xml><?xml version="1.0" encoding="utf-8"?>
<xdr:wsDr xmlns:xdr="http://schemas.openxmlformats.org/drawingml/2006/spreadsheetDrawing" xmlns:a="http://schemas.openxmlformats.org/drawingml/2006/main">
  <xdr:oneCellAnchor>
    <xdr:from>
      <xdr:col>2</xdr:col>
      <xdr:colOff>552449</xdr:colOff>
      <xdr:row>0</xdr:row>
      <xdr:rowOff>209550</xdr:rowOff>
    </xdr:from>
    <xdr:ext cx="6448425" cy="600074"/>
    <xdr:sp macro="" textlink="">
      <xdr:nvSpPr>
        <xdr:cNvPr id="2" name="Obdĺžnik 1">
          <a:extLst>
            <a:ext uri="{FF2B5EF4-FFF2-40B4-BE49-F238E27FC236}">
              <a16:creationId xmlns:a16="http://schemas.microsoft.com/office/drawing/2014/main" id="{11348358-1F01-4F99-A5D9-88F74396A7D5}"/>
            </a:ext>
          </a:extLst>
        </xdr:cNvPr>
        <xdr:cNvSpPr/>
      </xdr:nvSpPr>
      <xdr:spPr>
        <a:xfrm>
          <a:off x="1835149" y="209550"/>
          <a:ext cx="6448425" cy="600074"/>
        </a:xfrm>
        <a:prstGeom prst="rect">
          <a:avLst/>
        </a:prstGeom>
        <a:noFill/>
      </xdr:spPr>
      <xdr:txBody>
        <a:bodyPr wrap="none" lIns="91440" tIns="45720" rIns="91440" bIns="45720" anchor="ctr">
          <a:noAutofit/>
        </a:bodyPr>
        <a:lstStyle/>
        <a:p>
          <a:pPr algn="ctr"/>
          <a:r>
            <a:rPr lang="sk-SK" sz="5400" b="1" cap="none" spc="0">
              <a:ln w="19050">
                <a:solidFill>
                  <a:schemeClr val="tx2">
                    <a:tint val="1000"/>
                  </a:schemeClr>
                </a:solidFill>
                <a:prstDash val="solid"/>
              </a:ln>
              <a:solidFill>
                <a:schemeClr val="accent3"/>
              </a:solidFill>
              <a:effectLst>
                <a:outerShdw blurRad="50000" dist="50800" dir="7500000" algn="tl">
                  <a:srgbClr val="000000">
                    <a:shade val="5000"/>
                    <a:alpha val="35000"/>
                  </a:srgbClr>
                </a:outerShdw>
              </a:effectLst>
            </a:rPr>
            <a:t>Teória kontigenčných tabuliek</a:t>
          </a:r>
        </a:p>
      </xdr:txBody>
    </xdr:sp>
    <xdr:clientData/>
  </xdr:oneCellAnchor>
  <xdr:twoCellAnchor editAs="oneCell">
    <xdr:from>
      <xdr:col>1</xdr:col>
      <xdr:colOff>0</xdr:colOff>
      <xdr:row>7</xdr:row>
      <xdr:rowOff>171450</xdr:rowOff>
    </xdr:from>
    <xdr:to>
      <xdr:col>4</xdr:col>
      <xdr:colOff>314325</xdr:colOff>
      <xdr:row>13</xdr:row>
      <xdr:rowOff>161925</xdr:rowOff>
    </xdr:to>
    <xdr:pic>
      <xdr:nvPicPr>
        <xdr:cNvPr id="3" name="Obrázok 2">
          <a:extLst>
            <a:ext uri="{FF2B5EF4-FFF2-40B4-BE49-F238E27FC236}">
              <a16:creationId xmlns:a16="http://schemas.microsoft.com/office/drawing/2014/main" id="{FBA752C0-25E1-423A-B538-4B9500D1D2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1350" y="2400300"/>
          <a:ext cx="2238375" cy="1120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457200</xdr:colOff>
      <xdr:row>7</xdr:row>
      <xdr:rowOff>171450</xdr:rowOff>
    </xdr:from>
    <xdr:to>
      <xdr:col>8</xdr:col>
      <xdr:colOff>590550</xdr:colOff>
      <xdr:row>15</xdr:row>
      <xdr:rowOff>142875</xdr:rowOff>
    </xdr:to>
    <xdr:pic>
      <xdr:nvPicPr>
        <xdr:cNvPr id="4" name="Obrázok 3">
          <a:extLst>
            <a:ext uri="{FF2B5EF4-FFF2-40B4-BE49-F238E27FC236}">
              <a16:creationId xmlns:a16="http://schemas.microsoft.com/office/drawing/2014/main" id="{9D695B00-09DC-41C6-A2A9-72A1173A9D6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22600" y="2400300"/>
          <a:ext cx="2698750" cy="1495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9525</xdr:colOff>
      <xdr:row>3</xdr:row>
      <xdr:rowOff>0</xdr:rowOff>
    </xdr:from>
    <xdr:to>
      <xdr:col>15</xdr:col>
      <xdr:colOff>339491</xdr:colOff>
      <xdr:row>13</xdr:row>
      <xdr:rowOff>142875</xdr:rowOff>
    </xdr:to>
    <xdr:pic>
      <xdr:nvPicPr>
        <xdr:cNvPr id="5" name="Picture 2" descr="C:\Users\IT Academy\Desktop\images.jpeg">
          <a:extLst>
            <a:ext uri="{FF2B5EF4-FFF2-40B4-BE49-F238E27FC236}">
              <a16:creationId xmlns:a16="http://schemas.microsoft.com/office/drawing/2014/main" id="{7C16D96F-B9B3-4660-B6F3-0B625F715D25}"/>
            </a:ext>
          </a:extLst>
        </xdr:cNvPr>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b="4284"/>
        <a:stretch/>
      </xdr:blipFill>
      <xdr:spPr bwMode="auto">
        <a:xfrm>
          <a:off x="6423025" y="1466850"/>
          <a:ext cx="3536716" cy="2035175"/>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19050</xdr:colOff>
      <xdr:row>24</xdr:row>
      <xdr:rowOff>9525</xdr:rowOff>
    </xdr:from>
    <xdr:to>
      <xdr:col>14</xdr:col>
      <xdr:colOff>404700</xdr:colOff>
      <xdr:row>34</xdr:row>
      <xdr:rowOff>136072</xdr:rowOff>
    </xdr:to>
    <xdr:pic>
      <xdr:nvPicPr>
        <xdr:cNvPr id="6" name="Picture 2" descr="C:\Users\IT Academy\Desktop\slgTf.jpg">
          <a:extLst>
            <a:ext uri="{FF2B5EF4-FFF2-40B4-BE49-F238E27FC236}">
              <a16:creationId xmlns:a16="http://schemas.microsoft.com/office/drawing/2014/main" id="{010D0FD1-33CC-4440-8389-B9063B81919C}"/>
            </a:ext>
          </a:extLst>
        </xdr:cNvPr>
        <xdr:cNvPicPr>
          <a:picLocks noChangeAspect="1" noChangeArrowheads="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18916" t="8163" r="10927" b="12140"/>
        <a:stretch/>
      </xdr:blipFill>
      <xdr:spPr bwMode="auto">
        <a:xfrm>
          <a:off x="6432550" y="5489575"/>
          <a:ext cx="2951050" cy="21013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8.xml><?xml version="1.0" encoding="utf-8"?>
<xdr:wsDr xmlns:xdr="http://schemas.openxmlformats.org/drawingml/2006/spreadsheetDrawing" xmlns:a="http://schemas.openxmlformats.org/drawingml/2006/main">
  <xdr:oneCellAnchor>
    <xdr:from>
      <xdr:col>2</xdr:col>
      <xdr:colOff>552449</xdr:colOff>
      <xdr:row>0</xdr:row>
      <xdr:rowOff>209550</xdr:rowOff>
    </xdr:from>
    <xdr:ext cx="6448425" cy="600074"/>
    <xdr:sp macro="" textlink="">
      <xdr:nvSpPr>
        <xdr:cNvPr id="2" name="Obdĺžnik 1">
          <a:extLst>
            <a:ext uri="{FF2B5EF4-FFF2-40B4-BE49-F238E27FC236}">
              <a16:creationId xmlns:a16="http://schemas.microsoft.com/office/drawing/2014/main" id="{FB478965-9D13-4E57-8978-4C05766090A8}"/>
            </a:ext>
          </a:extLst>
        </xdr:cNvPr>
        <xdr:cNvSpPr/>
      </xdr:nvSpPr>
      <xdr:spPr>
        <a:xfrm>
          <a:off x="1809749" y="209550"/>
          <a:ext cx="6448425" cy="600074"/>
        </a:xfrm>
        <a:prstGeom prst="rect">
          <a:avLst/>
        </a:prstGeom>
        <a:noFill/>
      </xdr:spPr>
      <xdr:txBody>
        <a:bodyPr wrap="none" lIns="91440" tIns="45720" rIns="91440" bIns="45720" anchor="ctr">
          <a:noAutofit/>
        </a:bodyPr>
        <a:lstStyle/>
        <a:p>
          <a:pPr algn="ctr"/>
          <a:r>
            <a:rPr lang="sk-SK" sz="5400" b="1" cap="none" spc="0">
              <a:ln w="19050">
                <a:solidFill>
                  <a:schemeClr val="tx2">
                    <a:tint val="1000"/>
                  </a:schemeClr>
                </a:solidFill>
                <a:prstDash val="solid"/>
              </a:ln>
              <a:solidFill>
                <a:schemeClr val="accent3"/>
              </a:solidFill>
              <a:effectLst>
                <a:outerShdw blurRad="50000" dist="50800" dir="7500000" algn="tl">
                  <a:srgbClr val="000000">
                    <a:shade val="5000"/>
                    <a:alpha val="35000"/>
                  </a:srgbClr>
                </a:outerShdw>
              </a:effectLst>
            </a:rPr>
            <a:t>Kontingenčné tabuľky </a:t>
          </a:r>
        </a:p>
      </xdr:txBody>
    </xdr:sp>
    <xdr:clientData/>
  </xdr:oneCellAnchor>
  <xdr:oneCellAnchor>
    <xdr:from>
      <xdr:col>6</xdr:col>
      <xdr:colOff>1162049</xdr:colOff>
      <xdr:row>15</xdr:row>
      <xdr:rowOff>190499</xdr:rowOff>
    </xdr:from>
    <xdr:ext cx="2867025" cy="843693"/>
    <xdr:sp macro="" textlink="">
      <xdr:nvSpPr>
        <xdr:cNvPr id="3" name="BlokTextu 2">
          <a:extLst>
            <a:ext uri="{FF2B5EF4-FFF2-40B4-BE49-F238E27FC236}">
              <a16:creationId xmlns:a16="http://schemas.microsoft.com/office/drawing/2014/main" id="{8B0A301F-B76E-4A0A-A3E2-0C8184CFDB25}"/>
            </a:ext>
          </a:extLst>
        </xdr:cNvPr>
        <xdr:cNvSpPr txBox="1"/>
      </xdr:nvSpPr>
      <xdr:spPr>
        <a:xfrm>
          <a:off x="6743699" y="4152899"/>
          <a:ext cx="2867025" cy="843693"/>
        </a:xfrm>
        <a:prstGeom prst="rect">
          <a:avLst/>
        </a:prstGeom>
      </xdr:spPr>
      <xdr:style>
        <a:lnRef idx="1">
          <a:schemeClr val="accent3"/>
        </a:lnRef>
        <a:fillRef idx="3">
          <a:schemeClr val="accent3"/>
        </a:fillRef>
        <a:effectRef idx="2">
          <a:schemeClr val="accent3"/>
        </a:effectRef>
        <a:fontRef idx="minor">
          <a:schemeClr val="lt1"/>
        </a:fontRef>
      </xdr:style>
      <xdr:txBody>
        <a:bodyPr vertOverflow="clip" horzOverflow="clip" wrap="square" rtlCol="0" anchor="ctr">
          <a:spAutoFit/>
        </a:bodyPr>
        <a:lstStyle/>
        <a:p>
          <a:pPr algn="ctr"/>
          <a:r>
            <a:rPr lang="sk-SK" sz="2400" b="1"/>
            <a:t>Aká je výška platieb každého predajcu?</a:t>
          </a:r>
        </a:p>
      </xdr:txBody>
    </xdr:sp>
    <xdr:clientData/>
  </xdr:oneCellAnchor>
</xdr:wsDr>
</file>

<file path=xl/drawings/drawing19.xml><?xml version="1.0" encoding="utf-8"?>
<xdr:wsDr xmlns:xdr="http://schemas.openxmlformats.org/drawingml/2006/spreadsheetDrawing" xmlns:a="http://schemas.openxmlformats.org/drawingml/2006/main">
  <xdr:oneCellAnchor>
    <xdr:from>
      <xdr:col>2</xdr:col>
      <xdr:colOff>552449</xdr:colOff>
      <xdr:row>0</xdr:row>
      <xdr:rowOff>209550</xdr:rowOff>
    </xdr:from>
    <xdr:ext cx="6448425" cy="600074"/>
    <xdr:sp macro="" textlink="">
      <xdr:nvSpPr>
        <xdr:cNvPr id="2" name="Obdĺžnik 1">
          <a:extLst>
            <a:ext uri="{FF2B5EF4-FFF2-40B4-BE49-F238E27FC236}">
              <a16:creationId xmlns:a16="http://schemas.microsoft.com/office/drawing/2014/main" id="{85BCF093-63E6-46AF-9544-4F91B332465C}"/>
            </a:ext>
          </a:extLst>
        </xdr:cNvPr>
        <xdr:cNvSpPr/>
      </xdr:nvSpPr>
      <xdr:spPr>
        <a:xfrm>
          <a:off x="1809749" y="209550"/>
          <a:ext cx="6448425" cy="600074"/>
        </a:xfrm>
        <a:prstGeom prst="rect">
          <a:avLst/>
        </a:prstGeom>
        <a:noFill/>
      </xdr:spPr>
      <xdr:txBody>
        <a:bodyPr wrap="none" lIns="91440" tIns="45720" rIns="91440" bIns="45720" anchor="ctr">
          <a:noAutofit/>
        </a:bodyPr>
        <a:lstStyle/>
        <a:p>
          <a:pPr algn="ctr"/>
          <a:r>
            <a:rPr lang="sk-SK" sz="5400" b="1" cap="none" spc="0">
              <a:ln w="19050">
                <a:solidFill>
                  <a:schemeClr val="tx2">
                    <a:tint val="1000"/>
                  </a:schemeClr>
                </a:solidFill>
                <a:prstDash val="solid"/>
              </a:ln>
              <a:solidFill>
                <a:schemeClr val="accent3"/>
              </a:solidFill>
              <a:effectLst>
                <a:outerShdw blurRad="50000" dist="50800" dir="7500000" algn="tl">
                  <a:srgbClr val="000000">
                    <a:shade val="5000"/>
                    <a:alpha val="35000"/>
                  </a:srgbClr>
                </a:outerShdw>
              </a:effectLst>
            </a:rPr>
            <a:t>Kontingenčné tabuľky </a:t>
          </a: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9</xdr:col>
      <xdr:colOff>469900</xdr:colOff>
      <xdr:row>4</xdr:row>
      <xdr:rowOff>50800</xdr:rowOff>
    </xdr:from>
    <xdr:to>
      <xdr:col>13</xdr:col>
      <xdr:colOff>457200</xdr:colOff>
      <xdr:row>11</xdr:row>
      <xdr:rowOff>95250</xdr:rowOff>
    </xdr:to>
    <xdr:pic>
      <xdr:nvPicPr>
        <xdr:cNvPr id="2" name="Zástupný objekt pre obsah 7" descr="Stopky">
          <a:extLst>
            <a:ext uri="{FF2B5EF4-FFF2-40B4-BE49-F238E27FC236}">
              <a16:creationId xmlns:a16="http://schemas.microsoft.com/office/drawing/2014/main" id="{6FC157A2-8DA3-42ED-9AA5-ACF8BE0B5420}"/>
            </a:ext>
          </a:extLst>
        </xdr:cNvPr>
        <xdr:cNvPicPr>
          <a:picLocks noGrp="1"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956300" y="787400"/>
          <a:ext cx="2425700" cy="24257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534858</xdr:colOff>
      <xdr:row>20</xdr:row>
      <xdr:rowOff>6350</xdr:rowOff>
    </xdr:to>
    <xdr:pic>
      <xdr:nvPicPr>
        <xdr:cNvPr id="4" name="Obrázok 3">
          <a:extLst>
            <a:ext uri="{FF2B5EF4-FFF2-40B4-BE49-F238E27FC236}">
              <a16:creationId xmlns:a16="http://schemas.microsoft.com/office/drawing/2014/main" id="{A1A0F35D-AF59-03C6-4A01-80F0DF4E03F6}"/>
            </a:ext>
          </a:extLst>
        </xdr:cNvPr>
        <xdr:cNvPicPr>
          <a:picLocks noChangeAspect="1"/>
        </xdr:cNvPicPr>
      </xdr:nvPicPr>
      <xdr:blipFill rotWithShape="1">
        <a:blip xmlns:r="http://schemas.openxmlformats.org/officeDocument/2006/relationships" r:embed="rId1"/>
        <a:srcRect t="8574" b="9758"/>
        <a:stretch/>
      </xdr:blipFill>
      <xdr:spPr>
        <a:xfrm>
          <a:off x="0" y="0"/>
          <a:ext cx="10961558" cy="36893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235857</xdr:colOff>
      <xdr:row>1</xdr:row>
      <xdr:rowOff>0</xdr:rowOff>
    </xdr:from>
    <xdr:to>
      <xdr:col>14</xdr:col>
      <xdr:colOff>270328</xdr:colOff>
      <xdr:row>17</xdr:row>
      <xdr:rowOff>170543</xdr:rowOff>
    </xdr:to>
    <xdr:pic>
      <xdr:nvPicPr>
        <xdr:cNvPr id="3" name="Zástupný objekt pre obsah 8" descr="Tím">
          <a:extLst>
            <a:ext uri="{FF2B5EF4-FFF2-40B4-BE49-F238E27FC236}">
              <a16:creationId xmlns:a16="http://schemas.microsoft.com/office/drawing/2014/main" id="{7B2E35F5-C217-4356-9C3C-B33D88190F33}"/>
            </a:ext>
          </a:extLst>
        </xdr:cNvPr>
        <xdr:cNvPicPr>
          <a:picLocks noGrp="1"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705928" y="181429"/>
          <a:ext cx="3073400" cy="3073400"/>
        </a:xfrm>
        <a:prstGeom prst="rect">
          <a:avLst/>
        </a:prstGeom>
      </xdr:spPr>
    </xdr:pic>
    <xdr:clientData/>
  </xdr:twoCellAnchor>
  <xdr:twoCellAnchor editAs="oneCell">
    <xdr:from>
      <xdr:col>0</xdr:col>
      <xdr:colOff>0</xdr:colOff>
      <xdr:row>0</xdr:row>
      <xdr:rowOff>0</xdr:rowOff>
    </xdr:from>
    <xdr:to>
      <xdr:col>9</xdr:col>
      <xdr:colOff>12669</xdr:colOff>
      <xdr:row>25</xdr:row>
      <xdr:rowOff>132719</xdr:rowOff>
    </xdr:to>
    <xdr:pic>
      <xdr:nvPicPr>
        <xdr:cNvPr id="5" name="Obrázok 4">
          <a:extLst>
            <a:ext uri="{FF2B5EF4-FFF2-40B4-BE49-F238E27FC236}">
              <a16:creationId xmlns:a16="http://schemas.microsoft.com/office/drawing/2014/main" id="{E9174359-981E-4F84-B56C-9645542C622E}"/>
            </a:ext>
          </a:extLst>
        </xdr:cNvPr>
        <xdr:cNvPicPr>
          <a:picLocks noChangeAspect="1"/>
        </xdr:cNvPicPr>
      </xdr:nvPicPr>
      <xdr:blipFill>
        <a:blip xmlns:r="http://schemas.openxmlformats.org/officeDocument/2006/relationships" r:embed="rId3"/>
        <a:stretch>
          <a:fillRect/>
        </a:stretch>
      </xdr:blipFill>
      <xdr:spPr>
        <a:xfrm>
          <a:off x="0" y="0"/>
          <a:ext cx="5499069" cy="461507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1</xdr:col>
      <xdr:colOff>0</xdr:colOff>
      <xdr:row>0</xdr:row>
      <xdr:rowOff>19050</xdr:rowOff>
    </xdr:from>
    <xdr:ext cx="6972300" cy="908050"/>
    <xdr:sp macro="" textlink="">
      <xdr:nvSpPr>
        <xdr:cNvPr id="2" name="Obdĺžnik 1">
          <a:extLst>
            <a:ext uri="{FF2B5EF4-FFF2-40B4-BE49-F238E27FC236}">
              <a16:creationId xmlns:a16="http://schemas.microsoft.com/office/drawing/2014/main" id="{00000000-0008-0000-0100-000002000000}"/>
            </a:ext>
          </a:extLst>
        </xdr:cNvPr>
        <xdr:cNvSpPr/>
      </xdr:nvSpPr>
      <xdr:spPr>
        <a:xfrm>
          <a:off x="609600" y="19050"/>
          <a:ext cx="6972300" cy="908050"/>
        </a:xfrm>
        <a:prstGeom prst="rect">
          <a:avLst/>
        </a:prstGeom>
        <a:noFill/>
      </xdr:spPr>
      <xdr:txBody>
        <a:bodyPr wrap="none" lIns="91440" tIns="45720" rIns="91440" bIns="45720" anchor="ctr">
          <a:noAutofit/>
        </a:bodyPr>
        <a:lstStyle/>
        <a:p>
          <a:pPr algn="ctr"/>
          <a:r>
            <a:rPr lang="sk-SK" sz="5400" b="1" cap="none" spc="0">
              <a:ln w="19050">
                <a:solidFill>
                  <a:schemeClr val="tx2">
                    <a:tint val="1000"/>
                  </a:schemeClr>
                </a:solidFill>
                <a:prstDash val="solid"/>
              </a:ln>
              <a:solidFill>
                <a:schemeClr val="accent3"/>
              </a:solidFill>
              <a:effectLst>
                <a:outerShdw blurRad="50000" dist="50800" dir="7500000" algn="tl">
                  <a:srgbClr val="000000">
                    <a:shade val="5000"/>
                    <a:alpha val="35000"/>
                  </a:srgbClr>
                </a:outerShdw>
              </a:effectLst>
            </a:rPr>
            <a:t>Používateľské Rozhranie</a:t>
          </a:r>
        </a:p>
      </xdr:txBody>
    </xdr:sp>
    <xdr:clientData/>
  </xdr:oneCellAnchor>
  <xdr:twoCellAnchor>
    <xdr:from>
      <xdr:col>1</xdr:col>
      <xdr:colOff>393700</xdr:colOff>
      <xdr:row>5</xdr:row>
      <xdr:rowOff>111125</xdr:rowOff>
    </xdr:from>
    <xdr:to>
      <xdr:col>10</xdr:col>
      <xdr:colOff>0</xdr:colOff>
      <xdr:row>23</xdr:row>
      <xdr:rowOff>0</xdr:rowOff>
    </xdr:to>
    <xdr:graphicFrame macro="">
      <xdr:nvGraphicFramePr>
        <xdr:cNvPr id="5" name="Zástupný symbol obsahu 3">
          <a:extLst>
            <a:ext uri="{FF2B5EF4-FFF2-40B4-BE49-F238E27FC236}">
              <a16:creationId xmlns:a16="http://schemas.microsoft.com/office/drawing/2014/main" id="{00000000-0008-0000-0100-000005000000}"/>
            </a:ext>
          </a:extLst>
        </xdr:cNvPr>
        <xdr:cNvGraphicFramePr>
          <a:graphicFrameLocks noGrp="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0</xdr:colOff>
      <xdr:row>0</xdr:row>
      <xdr:rowOff>0</xdr:rowOff>
    </xdr:from>
    <xdr:to>
      <xdr:col>17</xdr:col>
      <xdr:colOff>241300</xdr:colOff>
      <xdr:row>40</xdr:row>
      <xdr:rowOff>6350</xdr:rowOff>
    </xdr:to>
    <xdr:pic>
      <xdr:nvPicPr>
        <xdr:cNvPr id="3" name="Obrázok 2">
          <a:extLst>
            <a:ext uri="{FF2B5EF4-FFF2-40B4-BE49-F238E27FC236}">
              <a16:creationId xmlns:a16="http://schemas.microsoft.com/office/drawing/2014/main" id="{1DA58206-D872-38ED-909A-BED4B7778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0550" y="0"/>
          <a:ext cx="6337300" cy="7391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7</xdr:col>
      <xdr:colOff>0</xdr:colOff>
      <xdr:row>0</xdr:row>
      <xdr:rowOff>0</xdr:rowOff>
    </xdr:from>
    <xdr:to>
      <xdr:col>17</xdr:col>
      <xdr:colOff>241300</xdr:colOff>
      <xdr:row>40</xdr:row>
      <xdr:rowOff>6350</xdr:rowOff>
    </xdr:to>
    <xdr:pic>
      <xdr:nvPicPr>
        <xdr:cNvPr id="2" name="Obrázok 1">
          <a:extLst>
            <a:ext uri="{FF2B5EF4-FFF2-40B4-BE49-F238E27FC236}">
              <a16:creationId xmlns:a16="http://schemas.microsoft.com/office/drawing/2014/main" id="{23872636-06BF-485F-9A6D-062D3F3157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0550" y="0"/>
          <a:ext cx="6337300" cy="7391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4</xdr:col>
      <xdr:colOff>139700</xdr:colOff>
      <xdr:row>0</xdr:row>
      <xdr:rowOff>279400</xdr:rowOff>
    </xdr:from>
    <xdr:to>
      <xdr:col>10</xdr:col>
      <xdr:colOff>558800</xdr:colOff>
      <xdr:row>10</xdr:row>
      <xdr:rowOff>0</xdr:rowOff>
    </xdr:to>
    <xdr:sp macro="" textlink="">
      <xdr:nvSpPr>
        <xdr:cNvPr id="2" name="BlokTextu 1">
          <a:extLst>
            <a:ext uri="{FF2B5EF4-FFF2-40B4-BE49-F238E27FC236}">
              <a16:creationId xmlns:a16="http://schemas.microsoft.com/office/drawing/2014/main" id="{D34CE803-FCEE-4412-AEFF-5BBBEA490158}"/>
            </a:ext>
          </a:extLst>
        </xdr:cNvPr>
        <xdr:cNvSpPr txBox="1"/>
      </xdr:nvSpPr>
      <xdr:spPr>
        <a:xfrm>
          <a:off x="11087100" y="279400"/>
          <a:ext cx="4267200" cy="1739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k-SK" sz="1600" b="1"/>
            <a:t>Načo si treba dávať pozor pri TvorbeT:</a:t>
          </a:r>
        </a:p>
        <a:p>
          <a:r>
            <a:rPr lang="sk-SK" sz="1600" b="0"/>
            <a:t>- Makro hárok</a:t>
          </a:r>
        </a:p>
        <a:p>
          <a:r>
            <a:rPr lang="sk-SK" sz="1600" b="0"/>
            <a:t>- Zabezpečenie zošita</a:t>
          </a:r>
        </a:p>
        <a:p>
          <a:r>
            <a:rPr lang="sk-SK" sz="1600" b="0"/>
            <a:t>- Heslá</a:t>
          </a:r>
          <a:endParaRPr lang="sk-SK" sz="1200" b="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9</xdr:col>
      <xdr:colOff>0</xdr:colOff>
      <xdr:row>1</xdr:row>
      <xdr:rowOff>0</xdr:rowOff>
    </xdr:from>
    <xdr:to>
      <xdr:col>16</xdr:col>
      <xdr:colOff>0</xdr:colOff>
      <xdr:row>20</xdr:row>
      <xdr:rowOff>0</xdr:rowOff>
    </xdr:to>
    <xdr:sp macro="" textlink="">
      <xdr:nvSpPr>
        <xdr:cNvPr id="2" name="BlokTextu 1">
          <a:extLst>
            <a:ext uri="{FF2B5EF4-FFF2-40B4-BE49-F238E27FC236}">
              <a16:creationId xmlns:a16="http://schemas.microsoft.com/office/drawing/2014/main" id="{1ED4BF96-4F15-89D8-2C30-F72A1C3EDDFE}"/>
            </a:ext>
          </a:extLst>
        </xdr:cNvPr>
        <xdr:cNvSpPr txBox="1"/>
      </xdr:nvSpPr>
      <xdr:spPr>
        <a:xfrm>
          <a:off x="7861300" y="184150"/>
          <a:ext cx="4267200" cy="3581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k-SK" sz="1600" b="1"/>
            <a:t>Spracovanie Údajov</a:t>
          </a:r>
        </a:p>
        <a:p>
          <a:r>
            <a:rPr lang="sk-SK" sz="1200"/>
            <a:t>-</a:t>
          </a:r>
          <a:r>
            <a:rPr lang="sk-SK" sz="1200" baseline="0"/>
            <a:t> Databázová Tabuľka</a:t>
          </a:r>
        </a:p>
        <a:p>
          <a:r>
            <a:rPr lang="sk-SK" sz="1200" baseline="0"/>
            <a:t>- Odstránenie prádznych riadkov a stĺpcov</a:t>
          </a:r>
          <a:endParaRPr lang="sk-SK" sz="1200"/>
        </a:p>
        <a:p>
          <a:r>
            <a:rPr lang="sk-SK" sz="1200"/>
            <a:t>-</a:t>
          </a:r>
          <a:r>
            <a:rPr lang="sk-SK" sz="1200" baseline="0"/>
            <a:t> Autofit</a:t>
          </a:r>
        </a:p>
        <a:p>
          <a:r>
            <a:rPr lang="sk-SK" sz="1200" baseline="0"/>
            <a:t>- Presnosť a počet desatinných miest</a:t>
          </a:r>
        </a:p>
        <a:p>
          <a:r>
            <a:rPr lang="sk-SK" sz="1200" baseline="0"/>
            <a:t>- Správne typy údajov a formáty</a:t>
          </a:r>
        </a:p>
        <a:p>
          <a:r>
            <a:rPr lang="sk-SK" sz="1200" baseline="0"/>
            <a:t>- Validácia</a:t>
          </a:r>
        </a:p>
        <a:p>
          <a:r>
            <a:rPr lang="sk-SK" sz="1200" baseline="0"/>
            <a:t>- Vzorce a Funkcie</a:t>
          </a:r>
        </a:p>
        <a:p>
          <a:r>
            <a:rPr lang="sk-SK" sz="1200" baseline="0"/>
            <a:t>- Zarovnania údajov a textu</a:t>
          </a:r>
        </a:p>
        <a:p>
          <a:r>
            <a:rPr lang="sk-SK" sz="1200" baseline="0"/>
            <a:t>- Podmienené Formátovanie</a:t>
          </a:r>
        </a:p>
        <a:p>
          <a:endParaRPr lang="sk-SK" sz="1100" baseline="0"/>
        </a:p>
        <a:p>
          <a:r>
            <a:rPr lang="sk-SK" sz="1600" b="1" baseline="0"/>
            <a:t>Filtre</a:t>
          </a:r>
        </a:p>
        <a:p>
          <a:r>
            <a:rPr lang="sk-SK" sz="1200" b="0" i="0" u="none" strike="noStrike">
              <a:solidFill>
                <a:schemeClr val="dk1"/>
              </a:solidFill>
              <a:effectLst/>
              <a:latin typeface="+mn-lt"/>
              <a:ea typeface="+mn-ea"/>
              <a:cs typeface="+mn-cs"/>
            </a:rPr>
            <a:t>- Všetky údaje, kde je počet medzi 10 a 25</a:t>
          </a:r>
          <a:r>
            <a:rPr lang="sk-SK" sz="1200"/>
            <a:t> </a:t>
          </a:r>
        </a:p>
        <a:p>
          <a:r>
            <a:rPr lang="sk-SK" sz="1200" b="0" i="0" u="none" strike="noStrike">
              <a:solidFill>
                <a:schemeClr val="dk1"/>
              </a:solidFill>
              <a:effectLst/>
              <a:latin typeface="+mn-lt"/>
              <a:ea typeface="+mn-ea"/>
              <a:cs typeface="+mn-cs"/>
            </a:rPr>
            <a:t>- Krstné</a:t>
          </a:r>
          <a:r>
            <a:rPr lang="sk-SK" sz="1200" b="0" i="0" u="none" strike="noStrike" baseline="0">
              <a:solidFill>
                <a:schemeClr val="dk1"/>
              </a:solidFill>
              <a:effectLst/>
              <a:latin typeface="+mn-lt"/>
              <a:ea typeface="+mn-ea"/>
              <a:cs typeface="+mn-cs"/>
            </a:rPr>
            <a:t> me</a:t>
          </a:r>
          <a:r>
            <a:rPr lang="sk-SK" sz="1200" b="0" i="0" u="none" strike="noStrike">
              <a:solidFill>
                <a:schemeClr val="dk1"/>
              </a:solidFill>
              <a:effectLst/>
              <a:latin typeface="+mn-lt"/>
              <a:ea typeface="+mn-ea"/>
              <a:cs typeface="+mn-cs"/>
            </a:rPr>
            <a:t>ná musia končit na </a:t>
          </a:r>
          <a:r>
            <a:rPr lang="sk-SK" sz="1200" b="1" i="0" u="none" strike="noStrike">
              <a:solidFill>
                <a:schemeClr val="dk1"/>
              </a:solidFill>
              <a:effectLst/>
              <a:latin typeface="+mn-lt"/>
              <a:ea typeface="+mn-ea"/>
              <a:cs typeface="+mn-cs"/>
            </a:rPr>
            <a:t>a</a:t>
          </a:r>
          <a:r>
            <a:rPr lang="sk-SK" sz="1200"/>
            <a:t> </a:t>
          </a:r>
        </a:p>
        <a:p>
          <a:r>
            <a:rPr lang="sk-SK" sz="1200" b="0" i="0">
              <a:solidFill>
                <a:schemeClr val="dk1"/>
              </a:solidFill>
              <a:effectLst/>
              <a:latin typeface="+mn-lt"/>
              <a:ea typeface="+mn-ea"/>
              <a:cs typeface="+mn-cs"/>
            </a:rPr>
            <a:t>- Krstné</a:t>
          </a:r>
          <a:r>
            <a:rPr lang="sk-SK" sz="1200" b="0" i="0" baseline="0">
              <a:solidFill>
                <a:schemeClr val="dk1"/>
              </a:solidFill>
              <a:effectLst/>
              <a:latin typeface="+mn-lt"/>
              <a:ea typeface="+mn-ea"/>
              <a:cs typeface="+mn-cs"/>
            </a:rPr>
            <a:t> me</a:t>
          </a:r>
          <a:r>
            <a:rPr lang="sk-SK" sz="1200" b="0" i="0">
              <a:solidFill>
                <a:schemeClr val="dk1"/>
              </a:solidFill>
              <a:effectLst/>
              <a:latin typeface="+mn-lt"/>
              <a:ea typeface="+mn-ea"/>
              <a:cs typeface="+mn-cs"/>
            </a:rPr>
            <a:t>ná </a:t>
          </a:r>
          <a:r>
            <a:rPr lang="sk-SK" sz="1200" b="0" i="0" u="none" strike="noStrike">
              <a:solidFill>
                <a:schemeClr val="dk1"/>
              </a:solidFill>
              <a:effectLst/>
              <a:latin typeface="+mn-lt"/>
              <a:ea typeface="+mn-ea"/>
              <a:cs typeface="+mn-cs"/>
            </a:rPr>
            <a:t> nesmú začínať na </a:t>
          </a:r>
          <a:r>
            <a:rPr lang="sk-SK" sz="1200" b="1" i="0" u="none" strike="noStrike">
              <a:solidFill>
                <a:schemeClr val="dk1"/>
              </a:solidFill>
              <a:effectLst/>
              <a:latin typeface="+mn-lt"/>
              <a:ea typeface="+mn-ea"/>
              <a:cs typeface="+mn-cs"/>
            </a:rPr>
            <a:t>a</a:t>
          </a:r>
          <a:r>
            <a:rPr lang="sk-SK" sz="1200"/>
            <a:t> </a:t>
          </a:r>
        </a:p>
        <a:p>
          <a:pPr marL="0" marR="0" lvl="0" indent="0" defTabSz="914400" eaLnBrk="1" fontAlgn="auto" latinLnBrk="0" hangingPunct="1">
            <a:lnSpc>
              <a:spcPct val="100000"/>
            </a:lnSpc>
            <a:spcBef>
              <a:spcPts val="0"/>
            </a:spcBef>
            <a:spcAft>
              <a:spcPts val="0"/>
            </a:spcAft>
            <a:buClrTx/>
            <a:buSzTx/>
            <a:buFontTx/>
            <a:buNone/>
            <a:tabLst/>
            <a:defRPr/>
          </a:pPr>
          <a:r>
            <a:rPr lang="sk-SK" sz="1200" b="0" i="0">
              <a:solidFill>
                <a:schemeClr val="dk1"/>
              </a:solidFill>
              <a:effectLst/>
              <a:latin typeface="+mn-lt"/>
              <a:ea typeface="+mn-ea"/>
              <a:cs typeface="+mn-cs"/>
            </a:rPr>
            <a:t>- Výrobok má presne</a:t>
          </a:r>
          <a:r>
            <a:rPr lang="sk-SK" sz="1200" b="0" i="0" baseline="0">
              <a:solidFill>
                <a:schemeClr val="dk1"/>
              </a:solidFill>
              <a:effectLst/>
              <a:latin typeface="+mn-lt"/>
              <a:ea typeface="+mn-ea"/>
              <a:cs typeface="+mn-cs"/>
            </a:rPr>
            <a:t> 6 znakov</a:t>
          </a:r>
          <a:endParaRPr lang="sk-SK" sz="1200"/>
        </a:p>
        <a:p>
          <a:r>
            <a:rPr lang="sk-SK" sz="1200" b="0" i="0" u="none" strike="noStrike">
              <a:solidFill>
                <a:schemeClr val="dk1"/>
              </a:solidFill>
              <a:effectLst/>
              <a:latin typeface="+mn-lt"/>
              <a:ea typeface="+mn-ea"/>
              <a:cs typeface="+mn-cs"/>
            </a:rPr>
            <a:t>- Výrobok nesmie byt smotana ani tvaroh</a:t>
          </a:r>
          <a:r>
            <a:rPr lang="sk-SK" sz="1200"/>
            <a:t> </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Documents%20and%20Settings\jlalik\Dokumenty\REPORTING\zdroj%20pre%20reporting.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Users\Admin\AppData\Local\Packages\microsoft.windowscommunicationsapps_8wekyb3d8bbwe\LocalState\Files\S0\1405\Attachments\BP_Hotel-Crystal_2007-07-25_VJ-MT.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IT%20Academy/SkyDrive/!!!%20Kurzy%20Materi&#225;ly/Microsoft%20Excel%20I,%20II,%20III/Excel%203/02%20-%20Funkcie%20III%20-%20Lookup.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Admin/Downloads/data.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L:\Highline\01Winter2011\Busn216\ClassNotes\03Excel\Excel2010IsFun!STARTVideos%20.xlsm"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5a0d4d1b27afcb5a/!!%20Kurzy/02.%20Kancel&#225;rske%20Bal&#237;ky/Excel%20-%20Kontingen&#269;n&#233;%20Tabulky/Cvi&#269;enia/!%20&#352;kolenie/Excel2010IsFun!START.xlsm"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F:\Documents%20and%20Settings\Administrator\Dokumenty\PREMIER%20Consulting\Projekty\LesPro\FinPlan\FinPlan_LesPro_Vers1.8_ms28050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do_1_12_2008_2\Across%202006\DSS\&#268;P\&#268;P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Users\vlado\Desktop\min_mzda.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Reiter%20-%20Microsoft%20Excel%20-%20Praktick&#233;%20&#218;lohy%20D2.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F:\DOCUME~1\Mato\LOCALS~1\Temp\dotaznik%20spokojnosti%20zakaznik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5a0d4d1b27afcb5a/!%20Kurzy/02.%20Kancel&#225;rske%20Bal&#237;ky/Microsoft%20Excel/Reiter%20-%20Excel%20III%20-%20MO-201%20-%20Bez%20Rie&#353;enia.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Datasety/pomocny-register-k-vyplneniu-prilohy.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F:\DOCUME~1\Mato\LOCALS~1\Temp\hotel.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H:\do_1_12_2008_2\Across%202007_2008\budget_2008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tatus"/>
      <sheetName val="invoicing"/>
      <sheetName val="BPO_calc"/>
      <sheetName val="rezia_AF"/>
      <sheetName val="rezia_AWM"/>
      <sheetName val="AF_AWM"/>
      <sheetName val="AF_AWM_eb"/>
      <sheetName val="CA_graph"/>
      <sheetName val="s_af"/>
      <sheetName val="s_awm"/>
      <sheetName val="os_af"/>
      <sheetName val="os_awm"/>
      <sheetName val="me_af"/>
      <sheetName val="me_awm"/>
      <sheetName val="oe_awm"/>
      <sheetName val="MV~ Projekt"/>
      <sheetName val="RAFR"/>
      <sheetName val="RAF2"/>
      <sheetName val="CF-RAF2"/>
      <sheetName val="RPEZ"/>
      <sheetName val="RBIN"/>
      <sheetName val="CSEL"/>
      <sheetName val="CLEK"/>
      <sheetName val="COTP"/>
      <sheetName val="CF-COTP"/>
      <sheetName val="PDWT"/>
      <sheetName val="PSKI"/>
      <sheetName val="PASP"/>
      <sheetName val="HZDP"/>
      <sheetName val="HLEK"/>
      <sheetName val="HAPE"/>
      <sheetName val="vstupy"/>
      <sheetName val="popis"/>
      <sheetName val="PABC"/>
      <sheetName val="CF-PABC"/>
      <sheetName val="plan-PABC"/>
      <sheetName val="not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 val="CAPEX"/>
      <sheetName val="Revenues_baseline"/>
      <sheetName val="Revenues_optimistic"/>
      <sheetName val="Revenues_pesimistic"/>
      <sheetName val="Costs"/>
      <sheetName val="Loan"/>
      <sheetName val="Projekcia_baseline"/>
      <sheetName val="Projekcia_optimistic"/>
      <sheetName val="Projekcia_pesimistic"/>
      <sheetName val="CapitalStructure"/>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LOOKUP1"/>
      <sheetName val="Cvičenie 1"/>
      <sheetName val="Cvičenie 1 - Data"/>
      <sheetName val="Cvičenie 2"/>
      <sheetName val="Cvičenie 2 - Data"/>
      <sheetName val="VLOOKUP2"/>
      <sheetName val="Cvičenie 3"/>
      <sheetName val="Cvičenie 4"/>
      <sheetName val="Cvičenie 4 - Data"/>
      <sheetName val="HLOOKUP"/>
      <sheetName val="Cvičenie 5"/>
      <sheetName val="Cvičenie 5 - Data"/>
    </sheetNames>
    <sheetDataSet>
      <sheetData sheetId="0"/>
      <sheetData sheetId="1"/>
      <sheetData sheetId="2"/>
      <sheetData sheetId="3"/>
      <sheetData sheetId="4">
        <row r="2">
          <cell r="A2" t="str">
            <v>hot001</v>
          </cell>
        </row>
        <row r="3">
          <cell r="A3" t="str">
            <v>hot002</v>
          </cell>
        </row>
        <row r="4">
          <cell r="A4" t="str">
            <v>hot003</v>
          </cell>
        </row>
        <row r="5">
          <cell r="A5" t="str">
            <v>hot004</v>
          </cell>
        </row>
        <row r="6">
          <cell r="A6" t="str">
            <v>hot005</v>
          </cell>
        </row>
        <row r="7">
          <cell r="A7" t="str">
            <v>hot006</v>
          </cell>
        </row>
        <row r="8">
          <cell r="A8" t="str">
            <v>hot007</v>
          </cell>
        </row>
        <row r="9">
          <cell r="A9" t="str">
            <v>hot008</v>
          </cell>
        </row>
        <row r="10">
          <cell r="A10" t="str">
            <v>hot009</v>
          </cell>
        </row>
        <row r="11">
          <cell r="A11" t="str">
            <v>hot010</v>
          </cell>
        </row>
        <row r="12">
          <cell r="A12" t="str">
            <v>hot011</v>
          </cell>
        </row>
        <row r="13">
          <cell r="A13" t="str">
            <v>hot012</v>
          </cell>
        </row>
        <row r="14">
          <cell r="A14" t="str">
            <v>hot013</v>
          </cell>
        </row>
        <row r="15">
          <cell r="A15" t="str">
            <v>hot014</v>
          </cell>
        </row>
        <row r="16">
          <cell r="A16" t="str">
            <v>hos001</v>
          </cell>
        </row>
        <row r="17">
          <cell r="A17" t="str">
            <v>hos002</v>
          </cell>
        </row>
        <row r="18">
          <cell r="A18" t="str">
            <v>hos003</v>
          </cell>
        </row>
        <row r="19">
          <cell r="A19" t="str">
            <v>hos004</v>
          </cell>
        </row>
        <row r="20">
          <cell r="A20" t="str">
            <v>hos005</v>
          </cell>
        </row>
        <row r="21">
          <cell r="A21" t="str">
            <v>hos006</v>
          </cell>
        </row>
        <row r="22">
          <cell r="A22" t="str">
            <v>hos007</v>
          </cell>
        </row>
        <row r="23">
          <cell r="A23" t="str">
            <v>mot001</v>
          </cell>
        </row>
        <row r="24">
          <cell r="A24" t="str">
            <v>mot002</v>
          </cell>
        </row>
        <row r="25">
          <cell r="A25" t="str">
            <v>mot003</v>
          </cell>
        </row>
        <row r="26">
          <cell r="A26" t="str">
            <v>mot004</v>
          </cell>
        </row>
        <row r="27">
          <cell r="A27" t="str">
            <v>uby001</v>
          </cell>
        </row>
        <row r="28">
          <cell r="A28" t="str">
            <v>uby002</v>
          </cell>
        </row>
        <row r="29">
          <cell r="A29" t="str">
            <v>uby003</v>
          </cell>
        </row>
        <row r="30">
          <cell r="A30" t="str">
            <v>uby004</v>
          </cell>
        </row>
        <row r="31">
          <cell r="A31" t="str">
            <v>uby005</v>
          </cell>
        </row>
        <row r="32">
          <cell r="A32" t="str">
            <v>uby006</v>
          </cell>
        </row>
        <row r="33">
          <cell r="A33" t="str">
            <v>uby007</v>
          </cell>
        </row>
        <row r="34">
          <cell r="A34" t="str">
            <v>uby008</v>
          </cell>
        </row>
      </sheetData>
      <sheetData sheetId="5"/>
      <sheetData sheetId="6"/>
      <sheetData sheetId="7"/>
      <sheetData sheetId="8"/>
      <sheetData sheetId="9"/>
      <sheetData sheetId="10"/>
      <sheetData sheetId="1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árok1"/>
      <sheetName val="rodne cislo"/>
      <sheetName val="Hárok2"/>
      <sheetName val="data"/>
      <sheetName val="cennik"/>
      <sheetName val="hladanie riesenia"/>
      <sheetName val="solver"/>
    </sheetNames>
    <sheetDataSet>
      <sheetData sheetId="0" refreshError="1"/>
      <sheetData sheetId="1" refreshError="1"/>
      <sheetData sheetId="2" refreshError="1"/>
      <sheetData sheetId="3" refreshError="1"/>
      <sheetData sheetId="4" refreshError="1">
        <row r="1">
          <cell r="A1" t="str">
            <v>Produkt</v>
          </cell>
          <cell r="B1" t="str">
            <v>Cena bez DPH</v>
          </cell>
          <cell r="C1" t="str">
            <v>Cena s DPH</v>
          </cell>
        </row>
        <row r="2">
          <cell r="A2" t="str">
            <v>Acidko plnotucne</v>
          </cell>
          <cell r="B2">
            <v>503.99999999999994</v>
          </cell>
          <cell r="C2">
            <v>645.61606925220599</v>
          </cell>
        </row>
        <row r="3">
          <cell r="A3" t="str">
            <v>Acidko polotucne</v>
          </cell>
          <cell r="B3">
            <v>432</v>
          </cell>
          <cell r="C3">
            <v>553.38520221617659</v>
          </cell>
        </row>
        <row r="4">
          <cell r="A4" t="str">
            <v>Jogurt</v>
          </cell>
          <cell r="B4">
            <v>251.99999999999997</v>
          </cell>
          <cell r="C4">
            <v>322.80803462610299</v>
          </cell>
        </row>
        <row r="5">
          <cell r="A5" t="str">
            <v>Probia drink</v>
          </cell>
          <cell r="B5">
            <v>612</v>
          </cell>
          <cell r="C5">
            <v>783.96236980625008</v>
          </cell>
        </row>
        <row r="6">
          <cell r="A6" t="str">
            <v>Smotana</v>
          </cell>
          <cell r="B6">
            <v>648</v>
          </cell>
          <cell r="C6">
            <v>830.07780332426489</v>
          </cell>
        </row>
        <row r="7">
          <cell r="A7" t="str">
            <v>Tvaroh</v>
          </cell>
          <cell r="B7">
            <v>612</v>
          </cell>
          <cell r="C7">
            <v>783.96236980625008</v>
          </cell>
        </row>
      </sheetData>
      <sheetData sheetId="5" refreshError="1"/>
      <sheetData sheetId="6"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hat is Excel"/>
      <sheetName val="Rows and Columns"/>
      <sheetName val="The Equal Sign"/>
      <sheetName val="Ampersand"/>
      <sheetName val="Formulas"/>
      <sheetName val="HW(1)"/>
      <sheetName val="HW(1an)"/>
      <sheetName val="Math (1)"/>
      <sheetName val="Math(2)"/>
      <sheetName val="Math(2an)"/>
      <sheetName val="Functions"/>
      <sheetName val="Functions (2)"/>
      <sheetName val="HW(3)"/>
      <sheetName val="HW(3an)"/>
      <sheetName val="Cell References"/>
      <sheetName val="IncomeStatement"/>
      <sheetName val="Multiplication Table"/>
      <sheetName val="Copy and Move"/>
      <sheetName val="Assumptions"/>
      <sheetName val="FormulaInputs"/>
      <sheetName val="HW(4)"/>
      <sheetName val="HW(4an)"/>
      <sheetName val="Formatting (1)"/>
      <sheetName val="Formatting (2)"/>
      <sheetName val="HW(5)"/>
      <sheetName val="HW(5an)"/>
      <sheetName val="Formatting (3)"/>
      <sheetName val="Round for Deduction"/>
      <sheetName val="Date Math"/>
      <sheetName val="Time Formatting (1)"/>
      <sheetName val="Time Formatting (2)"/>
      <sheetName val="Time Formatting (3)"/>
      <sheetName val="Percentage"/>
      <sheetName val="HW(6)"/>
      <sheetName val="HW(6an)"/>
      <sheetName val="Charts (1)"/>
      <sheetName val="Charts (2)"/>
      <sheetName val="Charts (3)"/>
      <sheetName val="Charts (4)"/>
      <sheetName val="Charts (5)"/>
      <sheetName val="Chart1"/>
      <sheetName val="Charts (6)"/>
      <sheetName val="Charts (7)"/>
      <sheetName val="HW(7)"/>
      <sheetName val="HW(7an)"/>
      <sheetName val="Page Setup"/>
      <sheetName val="Analyze Data"/>
      <sheetName val="Sort"/>
      <sheetName val="Filter(2)"/>
      <sheetName val="LukeSales"/>
      <sheetName val="JonNE"/>
      <sheetName val="PT(1)"/>
      <sheetName val="PT(2)"/>
      <sheetName val="PT(3)"/>
      <sheetName val="PT(4)"/>
      <sheetName val="PT(5)"/>
      <sheetName val="PT"/>
      <sheetName val="FilterSearch"/>
      <sheetName val="PT(6)"/>
      <sheetName val="TableF"/>
      <sheetName val="HW(9)"/>
      <sheetName val="HW(9an)"/>
      <sheetName val="HW(10)"/>
      <sheetName val="HW(10an)"/>
      <sheetName val="HW(11)"/>
      <sheetName val="HW(11an)"/>
      <sheetName val="IF Function"/>
      <sheetName val="Filter"/>
      <sheetName val="IF(1)"/>
      <sheetName val="IF(2)"/>
      <sheetName val="V(1)"/>
      <sheetName val="V(2)"/>
      <sheetName val="K"/>
      <sheetName val="HW(8)"/>
      <sheetName val="HW(8an)"/>
    </sheetNames>
    <sheetDataSet>
      <sheetData sheetId="0"/>
      <sheetData sheetId="1"/>
      <sheetData sheetId="2"/>
      <sheetData sheetId="3"/>
      <sheetData sheetId="4"/>
      <sheetData sheetId="5"/>
      <sheetData sheetId="6"/>
      <sheetData sheetId="7"/>
      <sheetData sheetId="8"/>
      <sheetData sheetId="9"/>
      <sheetData sheetId="10"/>
      <sheetData sheetId="11">
        <row r="2">
          <cell r="A2">
            <v>37827</v>
          </cell>
          <cell r="B2">
            <v>26722</v>
          </cell>
          <cell r="C2">
            <v>52269</v>
          </cell>
          <cell r="D2">
            <v>41140</v>
          </cell>
          <cell r="E2">
            <v>47195</v>
          </cell>
          <cell r="F2">
            <v>47609</v>
          </cell>
          <cell r="G2">
            <v>45963</v>
          </cell>
          <cell r="H2">
            <v>16527</v>
          </cell>
          <cell r="I2">
            <v>18848</v>
          </cell>
          <cell r="J2">
            <v>42737</v>
          </cell>
        </row>
        <row r="3">
          <cell r="A3">
            <v>44040</v>
          </cell>
          <cell r="B3">
            <v>13980</v>
          </cell>
          <cell r="C3">
            <v>40909</v>
          </cell>
          <cell r="D3">
            <v>54632</v>
          </cell>
          <cell r="E3">
            <v>48236</v>
          </cell>
          <cell r="F3">
            <v>43511</v>
          </cell>
          <cell r="G3">
            <v>13981</v>
          </cell>
          <cell r="H3">
            <v>25887</v>
          </cell>
          <cell r="I3">
            <v>45310</v>
          </cell>
          <cell r="J3">
            <v>24211</v>
          </cell>
        </row>
        <row r="4">
          <cell r="A4">
            <v>20527</v>
          </cell>
          <cell r="B4">
            <v>40663</v>
          </cell>
          <cell r="C4">
            <v>46398</v>
          </cell>
          <cell r="D4">
            <v>31802</v>
          </cell>
          <cell r="E4">
            <v>41115</v>
          </cell>
          <cell r="F4">
            <v>42221</v>
          </cell>
          <cell r="G4">
            <v>52936</v>
          </cell>
          <cell r="H4">
            <v>19412</v>
          </cell>
          <cell r="I4">
            <v>52833</v>
          </cell>
          <cell r="J4">
            <v>53879</v>
          </cell>
        </row>
        <row r="5">
          <cell r="A5">
            <v>51500</v>
          </cell>
          <cell r="B5">
            <v>53360</v>
          </cell>
          <cell r="C5">
            <v>18407</v>
          </cell>
          <cell r="D5">
            <v>33099</v>
          </cell>
          <cell r="E5">
            <v>13063</v>
          </cell>
          <cell r="F5">
            <v>34761</v>
          </cell>
          <cell r="G5">
            <v>41983</v>
          </cell>
          <cell r="H5">
            <v>51034</v>
          </cell>
          <cell r="I5">
            <v>24456</v>
          </cell>
          <cell r="J5">
            <v>26970</v>
          </cell>
        </row>
        <row r="6">
          <cell r="A6">
            <v>45256</v>
          </cell>
          <cell r="B6">
            <v>21315</v>
          </cell>
          <cell r="C6">
            <v>15103</v>
          </cell>
          <cell r="D6">
            <v>13330</v>
          </cell>
          <cell r="E6">
            <v>37964</v>
          </cell>
          <cell r="F6">
            <v>54849</v>
          </cell>
          <cell r="G6">
            <v>38530</v>
          </cell>
          <cell r="H6">
            <v>38939</v>
          </cell>
          <cell r="I6">
            <v>16250</v>
          </cell>
          <cell r="J6">
            <v>44911</v>
          </cell>
        </row>
        <row r="7">
          <cell r="A7">
            <v>34788</v>
          </cell>
          <cell r="B7">
            <v>20666</v>
          </cell>
          <cell r="C7">
            <v>36019</v>
          </cell>
          <cell r="D7">
            <v>33587</v>
          </cell>
          <cell r="E7">
            <v>46349</v>
          </cell>
          <cell r="F7">
            <v>24604</v>
          </cell>
          <cell r="G7">
            <v>36651</v>
          </cell>
          <cell r="H7">
            <v>24834</v>
          </cell>
          <cell r="I7">
            <v>30191</v>
          </cell>
          <cell r="J7">
            <v>35117</v>
          </cell>
        </row>
        <row r="8">
          <cell r="A8">
            <v>34034</v>
          </cell>
          <cell r="B8">
            <v>17822</v>
          </cell>
          <cell r="C8">
            <v>40273</v>
          </cell>
          <cell r="D8">
            <v>31795</v>
          </cell>
          <cell r="E8">
            <v>22175</v>
          </cell>
          <cell r="F8">
            <v>28698</v>
          </cell>
          <cell r="G8">
            <v>51116</v>
          </cell>
          <cell r="H8">
            <v>49923</v>
          </cell>
          <cell r="I8">
            <v>47916</v>
          </cell>
          <cell r="J8">
            <v>18273</v>
          </cell>
        </row>
        <row r="9">
          <cell r="A9">
            <v>37065</v>
          </cell>
          <cell r="B9">
            <v>21700</v>
          </cell>
          <cell r="C9">
            <v>28515</v>
          </cell>
          <cell r="D9">
            <v>22040</v>
          </cell>
          <cell r="E9">
            <v>25103</v>
          </cell>
          <cell r="F9">
            <v>42833</v>
          </cell>
          <cell r="G9">
            <v>40231</v>
          </cell>
          <cell r="H9">
            <v>37742</v>
          </cell>
          <cell r="I9">
            <v>44545</v>
          </cell>
          <cell r="J9">
            <v>27536</v>
          </cell>
        </row>
        <row r="20">
          <cell r="A20" t="str">
            <v>Tom</v>
          </cell>
          <cell r="B20">
            <v>288</v>
          </cell>
        </row>
        <row r="21">
          <cell r="A21" t="str">
            <v>Pham</v>
          </cell>
          <cell r="B21">
            <v>306</v>
          </cell>
        </row>
        <row r="22">
          <cell r="A22" t="str">
            <v>Tom</v>
          </cell>
          <cell r="B22">
            <v>162</v>
          </cell>
        </row>
        <row r="23">
          <cell r="A23" t="str">
            <v>Pham</v>
          </cell>
          <cell r="B23">
            <v>346</v>
          </cell>
        </row>
        <row r="24">
          <cell r="A24" t="str">
            <v>Sioux</v>
          </cell>
          <cell r="B24">
            <v>174</v>
          </cell>
        </row>
        <row r="25">
          <cell r="A25" t="str">
            <v>Sioux</v>
          </cell>
          <cell r="B25">
            <v>56</v>
          </cell>
        </row>
        <row r="26">
          <cell r="A26" t="str">
            <v>Tom</v>
          </cell>
          <cell r="B26">
            <v>80</v>
          </cell>
        </row>
        <row r="27">
          <cell r="A27" t="str">
            <v>Pham</v>
          </cell>
          <cell r="B27">
            <v>86</v>
          </cell>
        </row>
        <row r="28">
          <cell r="A28" t="str">
            <v>Pham</v>
          </cell>
          <cell r="B28">
            <v>340</v>
          </cell>
        </row>
      </sheetData>
      <sheetData sheetId="12"/>
      <sheetData sheetId="13">
        <row r="2">
          <cell r="A2" t="str">
            <v>Joe</v>
          </cell>
        </row>
      </sheetData>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hat is Excel"/>
      <sheetName val="Rows and Columns"/>
      <sheetName val="The Equal Sign"/>
      <sheetName val="Ampersand"/>
      <sheetName val="Formulas"/>
      <sheetName val="HW(1)"/>
      <sheetName val="HW(1an)"/>
      <sheetName val="Math (1)"/>
      <sheetName val="Math (2)"/>
      <sheetName val="Math (2an)"/>
      <sheetName val="Functions"/>
      <sheetName val="Functions (2)"/>
      <sheetName val="HW(3)"/>
      <sheetName val="HW(3an)"/>
      <sheetName val="Cell References"/>
      <sheetName val="IncomeStatement"/>
      <sheetName val="Multiplication Table"/>
      <sheetName val="Copy and Move"/>
      <sheetName val="Assumptions"/>
      <sheetName val="FormulaInputs"/>
      <sheetName val="HW(4)"/>
      <sheetName val="HW(4an)"/>
      <sheetName val="Formatting (1)"/>
      <sheetName val="Formatting (2)"/>
      <sheetName val="HW(5)"/>
      <sheetName val="HW(5an)"/>
      <sheetName val="Formatting (3)"/>
      <sheetName val="Round for Deduction"/>
      <sheetName val="Date Math"/>
      <sheetName val="Time Formatting (1)"/>
      <sheetName val="Time Formatting (2)"/>
      <sheetName val="Time Formatting (3)"/>
      <sheetName val="Percentages"/>
      <sheetName val="HW(6)"/>
      <sheetName val="HW(6an)"/>
      <sheetName val="Charts (1)"/>
      <sheetName val="Charts (2)"/>
      <sheetName val="Charts (3)"/>
      <sheetName val="Charts (4)"/>
      <sheetName val="Charts (5)"/>
      <sheetName val="Charts (6)"/>
      <sheetName val="Charts (7)"/>
      <sheetName val="HW(7)"/>
      <sheetName val="HW(7an)"/>
      <sheetName val="Page Setup"/>
      <sheetName val="Analyze Data"/>
      <sheetName val="FilterSearch"/>
      <sheetName val="TableF"/>
      <sheetName val="HW(9)"/>
      <sheetName val="HW(9an)"/>
      <sheetName val="HW(10)"/>
      <sheetName val="HW(10an)"/>
      <sheetName val="HW(11)"/>
      <sheetName val="HW(11an)"/>
      <sheetName val="IF Function"/>
      <sheetName val="Filter"/>
      <sheetName val="IF(1)"/>
      <sheetName val="IF(2)"/>
      <sheetName val="V(1)"/>
      <sheetName val="V(2)"/>
      <sheetName val="HW(8)"/>
      <sheetName val="HW(8a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2">
          <cell r="A2" t="str">
            <v>Joe</v>
          </cell>
          <cell r="B2">
            <v>338</v>
          </cell>
        </row>
        <row r="3">
          <cell r="A3" t="str">
            <v>Sue</v>
          </cell>
          <cell r="B3">
            <v>356</v>
          </cell>
        </row>
        <row r="4">
          <cell r="A4" t="str">
            <v>Chin</v>
          </cell>
          <cell r="B4">
            <v>212</v>
          </cell>
        </row>
        <row r="5">
          <cell r="A5" t="str">
            <v>Chin</v>
          </cell>
          <cell r="B5">
            <v>396</v>
          </cell>
        </row>
        <row r="6">
          <cell r="A6" t="str">
            <v>Sue</v>
          </cell>
          <cell r="B6">
            <v>224</v>
          </cell>
        </row>
        <row r="7">
          <cell r="A7" t="str">
            <v>Mo</v>
          </cell>
          <cell r="B7">
            <v>106</v>
          </cell>
        </row>
        <row r="8">
          <cell r="A8" t="str">
            <v>Mo</v>
          </cell>
          <cell r="B8">
            <v>130</v>
          </cell>
        </row>
        <row r="9">
          <cell r="A9" t="str">
            <v>Mo</v>
          </cell>
          <cell r="B9">
            <v>136</v>
          </cell>
        </row>
        <row r="10">
          <cell r="A10" t="str">
            <v>Chin</v>
          </cell>
          <cell r="B10">
            <v>390</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ent"/>
      <sheetName val="Cover"/>
      <sheetName val="Vstupne Udaje"/>
      <sheetName val="Investícia"/>
      <sheetName val="Projekt"/>
      <sheetName val="Trzby 1"/>
      <sheetName val="Vecne Naklady"/>
      <sheetName val="Osobne Naklady"/>
      <sheetName val="Investicie"/>
      <sheetName val="Kapital"/>
      <sheetName val="WorkingCapital"/>
      <sheetName val="Bilancia"/>
      <sheetName val="Bilancia_SAPARD"/>
      <sheetName val="Tabulky_SAPARD"/>
      <sheetName val="Tabulky_Tlac"/>
      <sheetName val="Bilancia_Tlac"/>
      <sheetName val="Hodnota Podniku"/>
      <sheetName val="Trzby 2"/>
      <sheetName val="Mzdy_Model"/>
      <sheetName val="BreakPoint_Model"/>
      <sheetName val="Translation"/>
      <sheetName val="Finanz-Multiples_Finance_Vers.J"/>
      <sheetName val="Kredit Tilgungstabelle"/>
      <sheetName val="Verkauf "/>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QQ"/>
      <sheetName val="Změnový list"/>
      <sheetName val="HV"/>
      <sheetName val="PN"/>
      <sheetName val="Citlivosti"/>
      <sheetName val="Vstupní data"/>
      <sheetName val="Marketing"/>
      <sheetName val="Investice"/>
      <sheetName val="List1"/>
      <sheetName val="Rozvaha a Výsledovka"/>
      <sheetName val="Daňový štít"/>
      <sheetName val="Mzdy"/>
      <sheetName val="Provize"/>
      <sheetName val="Dep. popl."/>
      <sheetName val="Rozpočet roku 2004"/>
      <sheetName val="Demografie"/>
      <sheetName val="Rozpočet roku 2004-W"/>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1"/>
      <sheetName val="List2"/>
      <sheetName val="List3"/>
      <sheetName val="min_mzda"/>
      <sheetName val="input"/>
      <sheetName val="výpočet nájomného"/>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Úvod"/>
      <sheetName val="Dáta a Formáty"/>
      <sheetName val="Kúpna Zmluva"/>
      <sheetName val="Hárok1"/>
      <sheetName val="Hárok2"/>
      <sheetName val="Selekcia - Zoznam FS SR"/>
      <sheetName val="TOP Tržby 2021 STAVEBNICTVO"/>
      <sheetName val="TOP Tržby 2021 TELCO"/>
      <sheetName val="Tabuľky - OLO Platby Pyronova"/>
      <sheetName val="Tabuľky - Web Obrázky "/>
      <sheetName val="Tabuľky - Web Odkazy Von"/>
      <sheetName val="Podmienené Formátovanie"/>
      <sheetName val="Súčty a Oblasti"/>
      <sheetName val="Rozbaľovacie Zoznamy"/>
      <sheetName val="Data Pyronova"/>
      <sheetName val="Formuláre a Ochrana"/>
      <sheetName val="Formuláre, VLookupy"/>
      <sheetName val="Fomulár Dáta"/>
      <sheetName val="SumProduct a Scenáre"/>
      <sheetName val="Ponukový List Produkt"/>
      <sheetName val="Ponukový List Služba"/>
      <sheetName val="Poradovník"/>
      <sheetName val="Rýchla Analýza"/>
      <sheetName val="Rýchla Analýza TOP Tržby 2021"/>
      <sheetName val="Rýchla Analýza Grafy Fin Telek"/>
      <sheetName val="Rýchla Analýza Grafy2 Fin Telek"/>
      <sheetName val="Dynamické Dopĺňanie"/>
      <sheetName val="Dynamické Dopĺňanie Tržby 2021"/>
      <sheetName val="Maticové Vzorce"/>
      <sheetName val="Prepájanie Vzorcov"/>
      <sheetName val="Kontingenčné Tabuľky 1"/>
      <sheetName val="Kontingenčné Tabuľky 2"/>
      <sheetName val="A1"/>
      <sheetName val="A2"/>
      <sheetName val="A3"/>
      <sheetName val="Konsolidácia"/>
      <sheetName val="2020-2022"/>
      <sheetName val="Dynamicka Konsolidácia"/>
      <sheetName val="2020"/>
      <sheetName val="2021"/>
      <sheetName val="2022"/>
      <sheetName val="VO"/>
      <sheetName val="Pyronova"/>
      <sheetName val="Konkurent 1"/>
      <sheetName val="Konkurent 2"/>
      <sheetName val="Makrá"/>
      <sheetName val="Makrá Čistenie NG"/>
      <sheetName val="Makrá Čistenie NG (2)"/>
      <sheetName val="Makrá Čistenie OK"/>
      <sheetName val="Hľadanie Riešenia"/>
      <sheetName val="Konie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ow r="29">
          <cell r="C29">
            <v>50</v>
          </cell>
          <cell r="D29">
            <v>60</v>
          </cell>
          <cell r="F29">
            <v>5</v>
          </cell>
        </row>
        <row r="30">
          <cell r="C30">
            <v>150</v>
          </cell>
          <cell r="D30">
            <v>180</v>
          </cell>
          <cell r="F30">
            <v>2</v>
          </cell>
        </row>
        <row r="31">
          <cell r="C31">
            <v>80</v>
          </cell>
          <cell r="D31">
            <v>96</v>
          </cell>
          <cell r="F31">
            <v>10</v>
          </cell>
        </row>
        <row r="32">
          <cell r="C32">
            <v>260</v>
          </cell>
          <cell r="D32">
            <v>312</v>
          </cell>
          <cell r="F32">
            <v>12</v>
          </cell>
        </row>
        <row r="33">
          <cell r="C33">
            <v>100</v>
          </cell>
          <cell r="D33">
            <v>120</v>
          </cell>
          <cell r="F33">
            <v>14</v>
          </cell>
        </row>
        <row r="56">
          <cell r="C56">
            <v>50</v>
          </cell>
          <cell r="D56">
            <v>60</v>
          </cell>
        </row>
        <row r="57">
          <cell r="C57">
            <v>150</v>
          </cell>
          <cell r="D57">
            <v>180</v>
          </cell>
        </row>
        <row r="58">
          <cell r="C58">
            <v>80</v>
          </cell>
          <cell r="D58">
            <v>96</v>
          </cell>
        </row>
        <row r="59">
          <cell r="C59">
            <v>260</v>
          </cell>
          <cell r="D59">
            <v>312</v>
          </cell>
        </row>
        <row r="60">
          <cell r="C60">
            <v>100</v>
          </cell>
          <cell r="D60">
            <v>120</v>
          </cell>
        </row>
      </sheetData>
      <sheetData sheetId="29">
        <row r="3">
          <cell r="B3" t="str">
            <v>Adam</v>
          </cell>
        </row>
        <row r="4">
          <cell r="B4" t="str">
            <v>Peter</v>
          </cell>
        </row>
        <row r="5">
          <cell r="B5" t="str">
            <v>Eva</v>
          </cell>
        </row>
        <row r="9">
          <cell r="C9">
            <v>100</v>
          </cell>
        </row>
        <row r="10">
          <cell r="C10">
            <v>200</v>
          </cell>
        </row>
        <row r="11">
          <cell r="C11">
            <v>300</v>
          </cell>
          <cell r="D11" t="str">
            <v>áno</v>
          </cell>
          <cell r="E11" t="str">
            <v>ok</v>
          </cell>
        </row>
        <row r="12">
          <cell r="C12">
            <v>400</v>
          </cell>
        </row>
        <row r="13">
          <cell r="C13">
            <v>500</v>
          </cell>
          <cell r="D13" t="str">
            <v>áno</v>
          </cell>
          <cell r="E13" t="str">
            <v>ok</v>
          </cell>
        </row>
      </sheetData>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árok1"/>
      <sheetName val="Hárok2"/>
      <sheetName val="Hárok3"/>
    </sheetNames>
    <sheetDataSet>
      <sheetData sheetId="0"/>
      <sheetData sheetId="1"/>
      <sheetData sheetId="2"/>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Úvod"/>
      <sheetName val="Duplikácia"/>
      <sheetName val="Vyplniť"/>
      <sheetName val="Rozsahy"/>
      <sheetName val="Selekcia"/>
      <sheetName val="Tabuľky"/>
      <sheetName val="Rýchla Analýza"/>
      <sheetName val="Vkladanie dát"/>
      <sheetName val="Štatistika"/>
      <sheetName val="Mená tabuliek 1"/>
      <sheetName val="Mená tabuliek 2"/>
      <sheetName val="Pokročilá selekcia"/>
      <sheetName val="Dynamické Dopĺňanie"/>
      <sheetName val="Textové F."/>
      <sheetName val="Overenie Textu"/>
      <sheetName val="Dátumové F."/>
      <sheetName val="Logické F."/>
      <sheetName val="Matematické F."/>
      <sheetName val="Formulár"/>
      <sheetName val="Graf1"/>
      <sheetName val="Transponovanie"/>
      <sheetName val="Maticové Vzorce"/>
      <sheetName val="Automatizacia Nazvov"/>
      <sheetName val="SumProduct"/>
      <sheetName val="Vyhľadávacie. F."/>
      <sheetName val="HLookup Data"/>
      <sheetName val="Import dát"/>
      <sheetName val="Texty na Stĺpce"/>
      <sheetName val="XML"/>
      <sheetName val="CHOOSE"/>
      <sheetName val="Rozbaľovací Zoznam"/>
      <sheetName val="Formulár lvl.2"/>
      <sheetName val="Data Form"/>
      <sheetName val="Hľadanie Riešenia"/>
      <sheetName val="Súhrn scenára"/>
      <sheetName val="Scenáre"/>
      <sheetName val="MATCH"/>
      <sheetName val="INDEX"/>
      <sheetName val="INDEX a MATCH"/>
      <sheetName val="Duplicity"/>
      <sheetName val="Kontingenčné tabulky"/>
      <sheetName val="Data"/>
      <sheetName val="Kontingenčné tabulky 2"/>
      <sheetName val="KONT"/>
      <sheetName val="KONT2"/>
      <sheetName val="KONT3"/>
      <sheetName val="KONT4"/>
      <sheetName val="Hlavička Makrá"/>
      <sheetName val="Schránka"/>
      <sheetName val="Prepojenie Aplikácii"/>
      <sheetName val="Správa o kompatibilite"/>
      <sheetName val="Konie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refreshError="1"/>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2">
          <cell r="C2" t="str">
            <v>Air France</v>
          </cell>
          <cell r="D2" t="str">
            <v>ČSA</v>
          </cell>
          <cell r="E2" t="str">
            <v>Emirates</v>
          </cell>
          <cell r="F2" t="str">
            <v>SmartWings</v>
          </cell>
          <cell r="G2" t="str">
            <v>Ryannair</v>
          </cell>
          <cell r="H2" t="str">
            <v>Austrian</v>
          </cell>
        </row>
        <row r="3">
          <cell r="B3" t="str">
            <v>London</v>
          </cell>
          <cell r="C3">
            <v>2113</v>
          </cell>
          <cell r="D3">
            <v>14875</v>
          </cell>
          <cell r="E3">
            <v>8587</v>
          </cell>
          <cell r="F3">
            <v>6329</v>
          </cell>
          <cell r="G3">
            <v>8742</v>
          </cell>
          <cell r="H3">
            <v>9012</v>
          </cell>
        </row>
        <row r="4">
          <cell r="B4" t="str">
            <v>Paris</v>
          </cell>
          <cell r="C4">
            <v>11717</v>
          </cell>
          <cell r="D4">
            <v>6736</v>
          </cell>
          <cell r="E4">
            <v>11330</v>
          </cell>
          <cell r="F4">
            <v>6570</v>
          </cell>
          <cell r="G4">
            <v>6846</v>
          </cell>
          <cell r="H4">
            <v>8074</v>
          </cell>
        </row>
        <row r="5">
          <cell r="B5" t="str">
            <v>Dubai</v>
          </cell>
          <cell r="C5">
            <v>12633</v>
          </cell>
          <cell r="D5">
            <v>9779</v>
          </cell>
          <cell r="E5">
            <v>3670</v>
          </cell>
          <cell r="F5">
            <v>8116</v>
          </cell>
          <cell r="G5">
            <v>3196</v>
          </cell>
          <cell r="H5">
            <v>8650</v>
          </cell>
        </row>
        <row r="6">
          <cell r="B6" t="str">
            <v>New York</v>
          </cell>
          <cell r="C6">
            <v>9287</v>
          </cell>
          <cell r="D6">
            <v>4978</v>
          </cell>
          <cell r="E6">
            <v>8270</v>
          </cell>
          <cell r="F6">
            <v>15709</v>
          </cell>
          <cell r="G6">
            <v>12305</v>
          </cell>
          <cell r="H6">
            <v>15596</v>
          </cell>
        </row>
        <row r="7">
          <cell r="B7" t="str">
            <v>Hong Kong</v>
          </cell>
          <cell r="C7">
            <v>11214</v>
          </cell>
          <cell r="D7">
            <v>5911</v>
          </cell>
          <cell r="E7">
            <v>3864</v>
          </cell>
          <cell r="F7">
            <v>7637</v>
          </cell>
          <cell r="G7">
            <v>4939</v>
          </cell>
          <cell r="H7">
            <v>15684</v>
          </cell>
        </row>
        <row r="8">
          <cell r="B8" t="str">
            <v>Hurghada</v>
          </cell>
          <cell r="C8">
            <v>9823</v>
          </cell>
          <cell r="D8">
            <v>10490</v>
          </cell>
          <cell r="E8">
            <v>4730</v>
          </cell>
          <cell r="F8">
            <v>11609</v>
          </cell>
          <cell r="G8">
            <v>2663</v>
          </cell>
          <cell r="H8">
            <v>6122</v>
          </cell>
        </row>
        <row r="9">
          <cell r="B9" t="str">
            <v>Cairo</v>
          </cell>
          <cell r="C9">
            <v>2275</v>
          </cell>
          <cell r="D9">
            <v>14516</v>
          </cell>
          <cell r="E9">
            <v>5431</v>
          </cell>
          <cell r="F9">
            <v>15099</v>
          </cell>
          <cell r="G9">
            <v>1946</v>
          </cell>
          <cell r="H9">
            <v>12366</v>
          </cell>
        </row>
        <row r="10">
          <cell r="B10" t="str">
            <v>Wien</v>
          </cell>
          <cell r="C10">
            <v>4085</v>
          </cell>
          <cell r="D10">
            <v>7395</v>
          </cell>
          <cell r="E10">
            <v>4590</v>
          </cell>
          <cell r="F10">
            <v>12542</v>
          </cell>
          <cell r="G10">
            <v>4285</v>
          </cell>
          <cell r="H10">
            <v>11156</v>
          </cell>
        </row>
        <row r="11">
          <cell r="B11" t="str">
            <v>Moscow</v>
          </cell>
          <cell r="C11">
            <v>3205</v>
          </cell>
          <cell r="D11">
            <v>12537</v>
          </cell>
          <cell r="E11">
            <v>12228</v>
          </cell>
          <cell r="F11">
            <v>7064</v>
          </cell>
          <cell r="G11">
            <v>13947</v>
          </cell>
          <cell r="H11">
            <v>7176</v>
          </cell>
        </row>
        <row r="12">
          <cell r="B12" t="str">
            <v>Kiev</v>
          </cell>
          <cell r="C12">
            <v>11687</v>
          </cell>
          <cell r="D12">
            <v>5378</v>
          </cell>
          <cell r="E12">
            <v>14277</v>
          </cell>
          <cell r="F12">
            <v>13665</v>
          </cell>
          <cell r="G12">
            <v>14282</v>
          </cell>
          <cell r="H12">
            <v>5893</v>
          </cell>
        </row>
        <row r="13">
          <cell r="B13" t="str">
            <v>Košice</v>
          </cell>
          <cell r="C13">
            <v>2889</v>
          </cell>
          <cell r="D13">
            <v>4460</v>
          </cell>
          <cell r="E13">
            <v>3994</v>
          </cell>
          <cell r="F13">
            <v>11002</v>
          </cell>
          <cell r="G13">
            <v>6542</v>
          </cell>
          <cell r="H13">
            <v>10181</v>
          </cell>
        </row>
        <row r="14">
          <cell r="B14" t="str">
            <v>Bratislava</v>
          </cell>
          <cell r="C14">
            <v>2333</v>
          </cell>
          <cell r="D14">
            <v>7130</v>
          </cell>
          <cell r="E14">
            <v>11759</v>
          </cell>
          <cell r="F14">
            <v>6060</v>
          </cell>
          <cell r="G14">
            <v>14136</v>
          </cell>
          <cell r="H14">
            <v>4948</v>
          </cell>
        </row>
        <row r="15">
          <cell r="B15" t="str">
            <v>Budapest</v>
          </cell>
          <cell r="C15">
            <v>10284</v>
          </cell>
          <cell r="D15">
            <v>11095</v>
          </cell>
          <cell r="E15">
            <v>3198</v>
          </cell>
          <cell r="F15">
            <v>13098</v>
          </cell>
          <cell r="G15">
            <v>12650</v>
          </cell>
          <cell r="H15">
            <v>5600</v>
          </cell>
        </row>
        <row r="16">
          <cell r="B16" t="str">
            <v>Vilnius</v>
          </cell>
          <cell r="C16">
            <v>3566</v>
          </cell>
          <cell r="D16">
            <v>11871</v>
          </cell>
          <cell r="E16">
            <v>8774</v>
          </cell>
          <cell r="F16">
            <v>7173</v>
          </cell>
          <cell r="G16">
            <v>7523</v>
          </cell>
          <cell r="H16">
            <v>11718</v>
          </cell>
        </row>
        <row r="17">
          <cell r="B17" t="str">
            <v>Stockholm</v>
          </cell>
          <cell r="C17">
            <v>7854</v>
          </cell>
          <cell r="D17">
            <v>9320</v>
          </cell>
          <cell r="E17">
            <v>11522</v>
          </cell>
          <cell r="F17">
            <v>14493</v>
          </cell>
          <cell r="G17">
            <v>8242</v>
          </cell>
          <cell r="H17">
            <v>12557</v>
          </cell>
        </row>
        <row r="18">
          <cell r="B18" t="str">
            <v>Helsinki</v>
          </cell>
          <cell r="C18">
            <v>7227</v>
          </cell>
          <cell r="D18">
            <v>9874</v>
          </cell>
          <cell r="E18">
            <v>4869</v>
          </cell>
          <cell r="F18">
            <v>6921</v>
          </cell>
          <cell r="G18">
            <v>14561</v>
          </cell>
          <cell r="H18">
            <v>3197</v>
          </cell>
        </row>
        <row r="19">
          <cell r="B19" t="str">
            <v>Belfast</v>
          </cell>
          <cell r="C19">
            <v>10453</v>
          </cell>
          <cell r="D19">
            <v>6350</v>
          </cell>
          <cell r="E19">
            <v>2342</v>
          </cell>
          <cell r="F19">
            <v>5653</v>
          </cell>
          <cell r="G19">
            <v>10470</v>
          </cell>
          <cell r="H19">
            <v>10397</v>
          </cell>
        </row>
        <row r="20">
          <cell r="B20" t="str">
            <v>Madrid</v>
          </cell>
          <cell r="C20">
            <v>3068</v>
          </cell>
          <cell r="D20">
            <v>14657</v>
          </cell>
          <cell r="E20">
            <v>4563</v>
          </cell>
          <cell r="F20">
            <v>10889</v>
          </cell>
          <cell r="G20">
            <v>15065</v>
          </cell>
          <cell r="H20">
            <v>9942</v>
          </cell>
        </row>
        <row r="21">
          <cell r="B21" t="str">
            <v>Roma</v>
          </cell>
          <cell r="C21">
            <v>13109</v>
          </cell>
          <cell r="D21">
            <v>10463</v>
          </cell>
          <cell r="E21">
            <v>3751</v>
          </cell>
          <cell r="F21">
            <v>13901</v>
          </cell>
          <cell r="G21">
            <v>3818</v>
          </cell>
          <cell r="H21">
            <v>15347</v>
          </cell>
        </row>
        <row r="22">
          <cell r="B22" t="str">
            <v>Athens</v>
          </cell>
          <cell r="C22">
            <v>2150</v>
          </cell>
          <cell r="D22">
            <v>1531</v>
          </cell>
          <cell r="E22">
            <v>9328</v>
          </cell>
          <cell r="F22">
            <v>6871</v>
          </cell>
          <cell r="G22">
            <v>5043</v>
          </cell>
          <cell r="H22">
            <v>13675</v>
          </cell>
        </row>
      </sheetData>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gister"/>
      <sheetName val="Sheet1"/>
      <sheetName val="Hárok1"/>
    </sheetNames>
    <sheetDataSet>
      <sheetData sheetId="0"/>
      <sheetData sheetId="1" refreshError="1"/>
      <sheetData sheetId="2">
        <row r="1">
          <cell r="A1" t="str">
            <v>Denné centrum</v>
          </cell>
          <cell r="C1" t="str">
            <v>neverejný poskytovateľ</v>
          </cell>
          <cell r="D1" t="str">
            <v>Ambulantná</v>
          </cell>
          <cell r="E1" t="str">
            <v>neurčitý čas</v>
          </cell>
        </row>
        <row r="2">
          <cell r="A2" t="str">
            <v>Denný stacionár</v>
          </cell>
          <cell r="C2" t="str">
            <v>obec/mesto</v>
          </cell>
          <cell r="D2" t="str">
            <v>Iná forma (telefonicky, pomocou telekomunikačných technológií)</v>
          </cell>
          <cell r="E2" t="str">
            <v>určitý čas</v>
          </cell>
        </row>
        <row r="3">
          <cell r="A3" t="str">
            <v>Domov na polceste</v>
          </cell>
          <cell r="C3" t="str">
            <v>právnická osoba zriadená alebo založená obcou/mestom</v>
          </cell>
          <cell r="D3" t="str">
            <v>Pobytová - ročná</v>
          </cell>
        </row>
        <row r="4">
          <cell r="A4" t="str">
            <v>Domov sociálnych služieb</v>
          </cell>
          <cell r="C4" t="str">
            <v>právnická osoba zriadená alebo založená samosprávnym krajom</v>
          </cell>
          <cell r="D4" t="str">
            <v>Pobytová - týždenná</v>
          </cell>
        </row>
        <row r="5">
          <cell r="A5" t="str">
            <v>Integračné centrum</v>
          </cell>
          <cell r="D5" t="str">
            <v>Terénna</v>
          </cell>
        </row>
        <row r="6">
          <cell r="A6" t="str">
            <v>Jedáleň</v>
          </cell>
        </row>
        <row r="7">
          <cell r="A7" t="str">
            <v>Komunitné centrum</v>
          </cell>
        </row>
        <row r="8">
          <cell r="A8" t="str">
            <v>Krízová pomoc poskytovaná prostredníctvom telekomunikačných technológií</v>
          </cell>
        </row>
        <row r="9">
          <cell r="A9" t="str">
            <v>Monitorovanie a signalizácia potreby pomoci</v>
          </cell>
        </row>
        <row r="10">
          <cell r="A10" t="str">
            <v>Nízkoprahová sociálna služba pre deti a rodinu</v>
          </cell>
        </row>
        <row r="11">
          <cell r="A11" t="str">
            <v>Nízkoprahové denné centrum</v>
          </cell>
        </row>
        <row r="12">
          <cell r="A12" t="str">
            <v>Nocľaháreň</v>
          </cell>
        </row>
        <row r="13">
          <cell r="A13" t="str">
            <v>Opatrovateľská služba</v>
          </cell>
        </row>
        <row r="14">
          <cell r="A14" t="str">
            <v>Podpora samostatného bývania</v>
          </cell>
        </row>
        <row r="15">
          <cell r="A15" t="str">
            <v>Pomoc pri osobnej starostlivosti o dieťa a podpora zosúľadovania rodinného života a pracovného života</v>
          </cell>
        </row>
        <row r="16">
          <cell r="A16" t="str">
            <v>Pomoc pri výkone opatrovníckych práv a povinností</v>
          </cell>
        </row>
        <row r="17">
          <cell r="A17" t="str">
            <v>Požičiavanie pomôcok</v>
          </cell>
        </row>
        <row r="18">
          <cell r="A18" t="str">
            <v>Práčovňa</v>
          </cell>
        </row>
        <row r="19">
          <cell r="A19" t="str">
            <v>Prepravná služba</v>
          </cell>
        </row>
        <row r="20">
          <cell r="A20" t="str">
            <v>Rehabilitačné stredisko</v>
          </cell>
        </row>
        <row r="21">
          <cell r="A21" t="str">
            <v>Služba včasnej intervencie</v>
          </cell>
        </row>
        <row r="22">
          <cell r="A22" t="str">
            <v>Sociálna rehabilitácia</v>
          </cell>
        </row>
        <row r="23">
          <cell r="A23" t="str">
            <v>Sociálne poradenstvo - základné</v>
          </cell>
        </row>
        <row r="24">
          <cell r="A24" t="str">
            <v>Sociálne poradentstvo - špecializované</v>
          </cell>
        </row>
        <row r="25">
          <cell r="A25" t="str">
            <v>Sprievodcovská a predčitateľská služba</v>
          </cell>
        </row>
        <row r="26">
          <cell r="A26" t="str">
            <v>Sprostredkovanie osobnej asistencie</v>
          </cell>
        </row>
        <row r="27">
          <cell r="A27" t="str">
            <v>Sprostredkovanie tlmočníckej služby</v>
          </cell>
        </row>
        <row r="28">
          <cell r="A28" t="str">
            <v>Stimulácia komplexného vývoja dieťaťa so zdravotným postihnutím</v>
          </cell>
        </row>
        <row r="29">
          <cell r="A29" t="str">
            <v>Stredisko osobnej hygieny</v>
          </cell>
        </row>
        <row r="30">
          <cell r="A30" t="str">
            <v>Špecializované zariadenie</v>
          </cell>
        </row>
        <row r="31">
          <cell r="A31" t="str">
            <v>Terénna sociálna služba krízovej intervencie</v>
          </cell>
        </row>
        <row r="32">
          <cell r="A32" t="str">
            <v>Tlmočnícka služba</v>
          </cell>
        </row>
        <row r="33">
          <cell r="A33" t="str">
            <v>Útulok</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1. Rozpocet"/>
      <sheetName val="2.Zdroje financovania"/>
      <sheetName val="Hárok1"/>
      <sheetName val="Projekt"/>
    </sheetNames>
    <sheetDataSet>
      <sheetData sheetId="0"/>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laries_calc"/>
      <sheetName val="input"/>
      <sheetName val="BUDGETING"/>
      <sheetName val="m_AWM"/>
      <sheetName val="AGF"/>
      <sheetName val="AGO"/>
      <sheetName val="AGI"/>
      <sheetName val="AGR"/>
      <sheetName val="AWM"/>
      <sheetName val="PSKI"/>
      <sheetName val="PDWT"/>
      <sheetName val="HAPE"/>
      <sheetName val="COTP"/>
      <sheetName val="CLEK"/>
      <sheetName val="RVIL"/>
      <sheetName val="RKOL"/>
      <sheetName val="PPRA"/>
      <sheetName val="RDNV"/>
      <sheetName val="R29A"/>
      <sheetName val="TSAL"/>
      <sheetName val="RBAN"/>
      <sheetName val="RDUB"/>
      <sheetName val="RBIN"/>
      <sheetName val="RAFR"/>
      <sheetName val="RAF2"/>
      <sheetName val="PZTS"/>
      <sheetName val="RZNH"/>
      <sheetName val="payroll_budget"/>
      <sheetName val="AU_capital_lease"/>
      <sheetName val="vehicle_list"/>
      <sheetName val="work_flow"/>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theme/theme1.xml><?xml version="1.0" encoding="utf-8"?>
<a:theme xmlns:a="http://schemas.openxmlformats.org/drawingml/2006/main" name="Motív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3" Type="http://schemas.openxmlformats.org/officeDocument/2006/relationships/hyperlink" Target="https://data.gov.sk/set/codelist/CL000646" TargetMode="External"/><Relationship Id="rId18" Type="http://schemas.openxmlformats.org/officeDocument/2006/relationships/hyperlink" Target="https://data.gov.sk/set/codelist/CL004004" TargetMode="External"/><Relationship Id="rId26" Type="http://schemas.openxmlformats.org/officeDocument/2006/relationships/hyperlink" Target="https://data.gov.sk/set/codelist/CL010113" TargetMode="External"/><Relationship Id="rId39" Type="http://schemas.openxmlformats.org/officeDocument/2006/relationships/hyperlink" Target="https://data.gov.sk/def/ontology/egov/LifeSituation" TargetMode="External"/><Relationship Id="rId21" Type="http://schemas.openxmlformats.org/officeDocument/2006/relationships/hyperlink" Target="https://data.gov.sk/set/codelist/CL010076" TargetMode="External"/><Relationship Id="rId34" Type="http://schemas.openxmlformats.org/officeDocument/2006/relationships/hyperlink" Target="https://data.gov.sk/set/codelist/CL010142" TargetMode="External"/><Relationship Id="rId42" Type="http://schemas.openxmlformats.org/officeDocument/2006/relationships/hyperlink" Target="https://data.gov.sk/def/ontology/?/TelephoneNumberType" TargetMode="External"/><Relationship Id="rId47" Type="http://schemas.openxmlformats.org/officeDocument/2006/relationships/hyperlink" Target="https://data.gov.sk/def/ontology/physical-person/OccupationBan" TargetMode="External"/><Relationship Id="rId50" Type="http://schemas.openxmlformats.org/officeDocument/2006/relationships/hyperlink" Target="https://data.gov.sk/def/ontology/legal-subject/StatutoryBodyType" TargetMode="External"/><Relationship Id="rId55" Type="http://schemas.openxmlformats.org/officeDocument/2006/relationships/hyperlink" Target="https://data.gov.sk/def/ontology/legal-subject/LegalStatusType" TargetMode="External"/><Relationship Id="rId63" Type="http://schemas.openxmlformats.org/officeDocument/2006/relationships/hyperlink" Target="https://data.gov.sk/def/statutory-body-type/%7bkod_polozky%7d" TargetMode="External"/><Relationship Id="rId68" Type="http://schemas.openxmlformats.org/officeDocument/2006/relationships/hyperlink" Target="https://data.gov.sk/def/ontology/legal-subject/LegalFormType" TargetMode="External"/><Relationship Id="rId76" Type="http://schemas.openxmlformats.org/officeDocument/2006/relationships/hyperlink" Target="https://data.gov.sk/id/egov/life-situation-scope/%7bkod_polozky%7d" TargetMode="External"/><Relationship Id="rId84" Type="http://schemas.openxmlformats.org/officeDocument/2006/relationships/hyperlink" Target="https://data.gov.sk/def/share-type/%7bkod_polozky%7d" TargetMode="External"/><Relationship Id="rId89" Type="http://schemas.openxmlformats.org/officeDocument/2006/relationships/hyperlink" Target="https://data.gov.sk/def/ontology/physical-person/CivilDisabilityType" TargetMode="External"/><Relationship Id="rId7" Type="http://schemas.openxmlformats.org/officeDocument/2006/relationships/hyperlink" Target="https://data.gov.sk/set/codelist/CL000056" TargetMode="External"/><Relationship Id="rId71" Type="http://schemas.openxmlformats.org/officeDocument/2006/relationships/hyperlink" Target="https://data.gov.sk/def/name-suffix/%7bkod_polozky%7d" TargetMode="External"/><Relationship Id="rId92" Type="http://schemas.openxmlformats.org/officeDocument/2006/relationships/hyperlink" Target="https://data.gov.sk/def/ontology/location/District" TargetMode="External"/><Relationship Id="rId2" Type="http://schemas.openxmlformats.org/officeDocument/2006/relationships/hyperlink" Target="https://data.gov.sk/set/codelist/CL000138" TargetMode="External"/><Relationship Id="rId16" Type="http://schemas.openxmlformats.org/officeDocument/2006/relationships/hyperlink" Target="https://data.gov.sk/set/codelist/CL004002" TargetMode="External"/><Relationship Id="rId29" Type="http://schemas.openxmlformats.org/officeDocument/2006/relationships/hyperlink" Target="https://data.gov.sk/set/codelist/CL010131" TargetMode="External"/><Relationship Id="rId11" Type="http://schemas.openxmlformats.org/officeDocument/2006/relationships/hyperlink" Target="https://data.gov.sk/set/codelist/CL000644" TargetMode="External"/><Relationship Id="rId24" Type="http://schemas.openxmlformats.org/officeDocument/2006/relationships/hyperlink" Target="https://data.gov.sk/set/codelist/CL010110" TargetMode="External"/><Relationship Id="rId32" Type="http://schemas.openxmlformats.org/officeDocument/2006/relationships/hyperlink" Target="https://data.gov.sk/set/codelist/CL010136" TargetMode="External"/><Relationship Id="rId37" Type="http://schemas.openxmlformats.org/officeDocument/2006/relationships/hyperlink" Target="https://data.gov.sk/def/ontology/physical-person/NameSuffix" TargetMode="External"/><Relationship Id="rId40" Type="http://schemas.openxmlformats.org/officeDocument/2006/relationships/hyperlink" Target="https://data.gov.sk/def/ontology/egov/LifeSituationScope" TargetMode="External"/><Relationship Id="rId45" Type="http://schemas.openxmlformats.org/officeDocument/2006/relationships/hyperlink" Target="https://data.gov.sk/def/ontology/location/LAU1" TargetMode="External"/><Relationship Id="rId53" Type="http://schemas.openxmlformats.org/officeDocument/2006/relationships/hyperlink" Target="https://data.gov.sk/def/ontology/physical-person/PersonRelationship" TargetMode="External"/><Relationship Id="rId58" Type="http://schemas.openxmlformats.org/officeDocument/2006/relationships/hyperlink" Target="https://data.gov.sk/def/ontology/legal-subject/ShareType" TargetMode="External"/><Relationship Id="rId66" Type="http://schemas.openxmlformats.org/officeDocument/2006/relationships/hyperlink" Target="https://data.gov.sk/id/lau1/%7bkod_polozky%7d" TargetMode="External"/><Relationship Id="rId74" Type="http://schemas.openxmlformats.org/officeDocument/2006/relationships/hyperlink" Target="https://data.gov.sk/id/egov/agenda/%7bkod_polozky%7d" TargetMode="External"/><Relationship Id="rId79" Type="http://schemas.openxmlformats.org/officeDocument/2006/relationships/hyperlink" Target="https://data.gov.sk/def/person-relationship-type/%7bkod_polozky%7d" TargetMode="External"/><Relationship Id="rId87" Type="http://schemas.openxmlformats.org/officeDocument/2006/relationships/hyperlink" Target="https://data.gov.sk/def/nationality/%7bkod_polozky%7d" TargetMode="External"/><Relationship Id="rId5" Type="http://schemas.openxmlformats.org/officeDocument/2006/relationships/hyperlink" Target="https://data.gov.sk/set/codelist/CL000024" TargetMode="External"/><Relationship Id="rId61" Type="http://schemas.openxmlformats.org/officeDocument/2006/relationships/hyperlink" Target="https://data.gov.sk/def/ontology/egov/ISVS" TargetMode="External"/><Relationship Id="rId82" Type="http://schemas.openxmlformats.org/officeDocument/2006/relationships/hyperlink" Target="https://data.gov.sk/def/stakeholder-type/%7bkod_polozky%7d" TargetMode="External"/><Relationship Id="rId90" Type="http://schemas.openxmlformats.org/officeDocument/2006/relationships/hyperlink" Target="https://data.gov.sk/def/civil-disability-type/%7bkod_polozky%7d" TargetMode="External"/><Relationship Id="rId19" Type="http://schemas.openxmlformats.org/officeDocument/2006/relationships/hyperlink" Target="https://data.gov.sk/set/codelist/CL004005" TargetMode="External"/><Relationship Id="rId14" Type="http://schemas.openxmlformats.org/officeDocument/2006/relationships/hyperlink" Target="https://data.gov.sk/set/codelist/CL000647" TargetMode="External"/><Relationship Id="rId22" Type="http://schemas.openxmlformats.org/officeDocument/2006/relationships/hyperlink" Target="https://data.gov.sk/set/codelist/CL010108" TargetMode="External"/><Relationship Id="rId27" Type="http://schemas.openxmlformats.org/officeDocument/2006/relationships/hyperlink" Target="https://data.gov.sk/set/codelist/CL010139" TargetMode="External"/><Relationship Id="rId30" Type="http://schemas.openxmlformats.org/officeDocument/2006/relationships/hyperlink" Target="https://data.gov.sk/set/codelist/CL010112" TargetMode="External"/><Relationship Id="rId35" Type="http://schemas.openxmlformats.org/officeDocument/2006/relationships/hyperlink" Target="https://data.gov.sk/set/codelist/CL000023" TargetMode="External"/><Relationship Id="rId43" Type="http://schemas.openxmlformats.org/officeDocument/2006/relationships/hyperlink" Target="https://data.gov.sk/def/ontology/location/AddressType" TargetMode="External"/><Relationship Id="rId48" Type="http://schemas.openxmlformats.org/officeDocument/2006/relationships/hyperlink" Target="https://data.gov.sk/def/ontology/egov/PublicAdministrationSection" TargetMode="External"/><Relationship Id="rId56" Type="http://schemas.openxmlformats.org/officeDocument/2006/relationships/hyperlink" Target="https://data.gov.sk/def/ontology/legal-subject/StakeholderType" TargetMode="External"/><Relationship Id="rId64" Type="http://schemas.openxmlformats.org/officeDocument/2006/relationships/hyperlink" Target="https://data.gov.sk/def/ontology/finance/Currency" TargetMode="External"/><Relationship Id="rId69" Type="http://schemas.openxmlformats.org/officeDocument/2006/relationships/hyperlink" Target="https://data.gov.sk/def/legal-form-type/%7bkod_polozky%7d" TargetMode="External"/><Relationship Id="rId77" Type="http://schemas.openxmlformats.org/officeDocument/2006/relationships/hyperlink" Target="https://data.gov.sk/def/marital-status-type/%7bkod_polozky%7d" TargetMode="External"/><Relationship Id="rId8" Type="http://schemas.openxmlformats.org/officeDocument/2006/relationships/hyperlink" Target="https://data.gov.sk/set/codelist/CL000062" TargetMode="External"/><Relationship Id="rId51" Type="http://schemas.openxmlformats.org/officeDocument/2006/relationships/hyperlink" Target="https://data.gov.sk/def/ontology/physical-person/MaritalStatusType" TargetMode="External"/><Relationship Id="rId72" Type="http://schemas.openxmlformats.org/officeDocument/2006/relationships/hyperlink" Target="https://data.gov.sk/def/uncountry/%7bkod_polozky%7d" TargetMode="External"/><Relationship Id="rId80" Type="http://schemas.openxmlformats.org/officeDocument/2006/relationships/hyperlink" Target="https://data.gov.sk/def/economic-activity-type/%7bkod_polozky%7d" TargetMode="External"/><Relationship Id="rId85" Type="http://schemas.openxmlformats.org/officeDocument/2006/relationships/hyperlink" Target="https://data.gov.sk/def/address-type/%7bkod_polozky%7d" TargetMode="External"/><Relationship Id="rId93" Type="http://schemas.openxmlformats.org/officeDocument/2006/relationships/hyperlink" Target="https://data.gov.sk/def/ontology/location/BuildingPurpose" TargetMode="External"/><Relationship Id="rId3" Type="http://schemas.openxmlformats.org/officeDocument/2006/relationships/hyperlink" Target="https://data.gov.sk/def/sex/%7bkod%20polozky%7d" TargetMode="External"/><Relationship Id="rId12" Type="http://schemas.openxmlformats.org/officeDocument/2006/relationships/hyperlink" Target="https://data.gov.sk/set/codelist/CL000645" TargetMode="External"/><Relationship Id="rId17" Type="http://schemas.openxmlformats.org/officeDocument/2006/relationships/hyperlink" Target="https://data.gov.sk/set/codelist/CL004003" TargetMode="External"/><Relationship Id="rId25" Type="http://schemas.openxmlformats.org/officeDocument/2006/relationships/hyperlink" Target="https://data.gov.sk/set/codelist/CL010111" TargetMode="External"/><Relationship Id="rId33" Type="http://schemas.openxmlformats.org/officeDocument/2006/relationships/hyperlink" Target="https://data.gov.sk/set/codelist/CL010141" TargetMode="External"/><Relationship Id="rId38" Type="http://schemas.openxmlformats.org/officeDocument/2006/relationships/hyperlink" Target="https://data.gov.sk/def/ontology/location/UNCountry" TargetMode="External"/><Relationship Id="rId46" Type="http://schemas.openxmlformats.org/officeDocument/2006/relationships/hyperlink" Target="https://data.gov.sk/def/ontology/location/NUTS3" TargetMode="External"/><Relationship Id="rId59" Type="http://schemas.openxmlformats.org/officeDocument/2006/relationships/hyperlink" Target="https://data.gov.sk/def/ontology/location/BuildingType" TargetMode="External"/><Relationship Id="rId67" Type="http://schemas.openxmlformats.org/officeDocument/2006/relationships/hyperlink" Target="https://data.gov.sk/id/lau2/%7bkod_polozky%7d" TargetMode="External"/><Relationship Id="rId20" Type="http://schemas.openxmlformats.org/officeDocument/2006/relationships/hyperlink" Target="https://data.gov.sk/set/codelist/CL005205" TargetMode="External"/><Relationship Id="rId41" Type="http://schemas.openxmlformats.org/officeDocument/2006/relationships/hyperlink" Target="https://data.gov.sk/set/codelist/Identifier" TargetMode="External"/><Relationship Id="rId54" Type="http://schemas.openxmlformats.org/officeDocument/2006/relationships/hyperlink" Target="https://data.gov.sk/def/ontology/legal-subject/EconomicActivityType" TargetMode="External"/><Relationship Id="rId62" Type="http://schemas.openxmlformats.org/officeDocument/2006/relationships/hyperlink" Target="https://data.gov.sk/def/ontology/physical-person/Sex" TargetMode="External"/><Relationship Id="rId70" Type="http://schemas.openxmlformats.org/officeDocument/2006/relationships/hyperlink" Target="https://data.gov.sk/def/name-prefix/%7bkod_polozky%7d" TargetMode="External"/><Relationship Id="rId75" Type="http://schemas.openxmlformats.org/officeDocument/2006/relationships/hyperlink" Target="https://data.gov.sk/id/egov/life-situation/%7bkod_polozky%7d" TargetMode="External"/><Relationship Id="rId83" Type="http://schemas.openxmlformats.org/officeDocument/2006/relationships/hyperlink" Target="https://data.gov.sk/def/unit-type/%7bkod_polozky%7d" TargetMode="External"/><Relationship Id="rId88" Type="http://schemas.openxmlformats.org/officeDocument/2006/relationships/hyperlink" Target="https://data.gov.sk/id/egov/isvs/%7bkod_polozky%7d" TargetMode="External"/><Relationship Id="rId91" Type="http://schemas.openxmlformats.org/officeDocument/2006/relationships/hyperlink" Target="https://data.gov.sk/id/district/%7bkod_polozky%7d" TargetMode="External"/><Relationship Id="rId1" Type="http://schemas.openxmlformats.org/officeDocument/2006/relationships/hyperlink" Target="https://data.gov.sk/set/codelist/CL003003" TargetMode="External"/><Relationship Id="rId6" Type="http://schemas.openxmlformats.org/officeDocument/2006/relationships/hyperlink" Target="https://data.gov.sk/set/codelist/CL000025" TargetMode="External"/><Relationship Id="rId15" Type="http://schemas.openxmlformats.org/officeDocument/2006/relationships/hyperlink" Target="https://data.gov.sk/set/codelist/CL004001" TargetMode="External"/><Relationship Id="rId23" Type="http://schemas.openxmlformats.org/officeDocument/2006/relationships/hyperlink" Target="https://data.gov.sk/set/codelist/CL010109" TargetMode="External"/><Relationship Id="rId28" Type="http://schemas.openxmlformats.org/officeDocument/2006/relationships/hyperlink" Target="https://data.gov.sk/set/codelist/CL010143" TargetMode="External"/><Relationship Id="rId36" Type="http://schemas.openxmlformats.org/officeDocument/2006/relationships/hyperlink" Target="https://data.gov.sk/def/ontology/physical-person/NamePrefix" TargetMode="External"/><Relationship Id="rId49" Type="http://schemas.openxmlformats.org/officeDocument/2006/relationships/hyperlink" Target="https://data.gov.sk/def/ontology/egov/Agenda" TargetMode="External"/><Relationship Id="rId57" Type="http://schemas.openxmlformats.org/officeDocument/2006/relationships/hyperlink" Target="https://data.gov.sk/def/ontology/legal-subject/UnitType" TargetMode="External"/><Relationship Id="rId10" Type="http://schemas.openxmlformats.org/officeDocument/2006/relationships/hyperlink" Target="https://data.gov.sk/set/codelist/CL000086" TargetMode="External"/><Relationship Id="rId31" Type="http://schemas.openxmlformats.org/officeDocument/2006/relationships/hyperlink" Target="https://data.gov.sk/set/codelist/CL010134" TargetMode="External"/><Relationship Id="rId44" Type="http://schemas.openxmlformats.org/officeDocument/2006/relationships/hyperlink" Target="https://data.gov.sk/def/ontology/location/LAU2" TargetMode="External"/><Relationship Id="rId52" Type="http://schemas.openxmlformats.org/officeDocument/2006/relationships/hyperlink" Target="https://data.gov.sk/def/ontology/physical-person/ExistentialStatusType" TargetMode="External"/><Relationship Id="rId60" Type="http://schemas.openxmlformats.org/officeDocument/2006/relationships/hyperlink" Target="https://data.gov.sk/def/ontology/physical-person/Nationality" TargetMode="External"/><Relationship Id="rId65" Type="http://schemas.openxmlformats.org/officeDocument/2006/relationships/hyperlink" Target="https://data.gov.sk/id/nuts3/%7bkod_polozky%7d" TargetMode="External"/><Relationship Id="rId73" Type="http://schemas.openxmlformats.org/officeDocument/2006/relationships/hyperlink" Target="https://data.gov.sk/id/egov/public-administration-section/%7bkod_polozky%7d" TargetMode="External"/><Relationship Id="rId78" Type="http://schemas.openxmlformats.org/officeDocument/2006/relationships/hyperlink" Target="https://data.gov.sk/def/existential-status-type/%7bkod_polozky%7d" TargetMode="External"/><Relationship Id="rId81" Type="http://schemas.openxmlformats.org/officeDocument/2006/relationships/hyperlink" Target="https://data.gov.sk/def/legal-status-type/%7bkod_polozky%7d" TargetMode="External"/><Relationship Id="rId86" Type="http://schemas.openxmlformats.org/officeDocument/2006/relationships/hyperlink" Target="https://data.gov.sk/def/building-type/%7bkod_polozky%7d" TargetMode="External"/><Relationship Id="rId94" Type="http://schemas.openxmlformats.org/officeDocument/2006/relationships/printerSettings" Target="../printerSettings/printerSettings7.bin"/><Relationship Id="rId4" Type="http://schemas.openxmlformats.org/officeDocument/2006/relationships/hyperlink" Target="https://data.gov.sk/def/currency/%7bkod_polozky%7d" TargetMode="External"/><Relationship Id="rId9" Type="http://schemas.openxmlformats.org/officeDocument/2006/relationships/hyperlink" Target="https://data.gov.sk/set/codelist/CL000063"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4.xml.rels><?xml version="1.0" encoding="UTF-8" standalone="yes"?>
<Relationships xmlns="http://schemas.openxmlformats.org/package/2006/relationships"><Relationship Id="rId13" Type="http://schemas.openxmlformats.org/officeDocument/2006/relationships/hyperlink" Target="http://www.poradenskecentrumlm.sk/" TargetMode="External"/><Relationship Id="rId18" Type="http://schemas.openxmlformats.org/officeDocument/2006/relationships/hyperlink" Target="http://matuskova.dsszsk.sk/" TargetMode="External"/><Relationship Id="rId26" Type="http://schemas.openxmlformats.org/officeDocument/2006/relationships/hyperlink" Target="http://www.dsaksbb.sk/" TargetMode="External"/><Relationship Id="rId39" Type="http://schemas.openxmlformats.org/officeDocument/2006/relationships/hyperlink" Target="mailto:ksamoret@stonline.sk" TargetMode="External"/><Relationship Id="rId21" Type="http://schemas.openxmlformats.org/officeDocument/2006/relationships/hyperlink" Target="mailto:kcentrum@povazska-bystrica.sk" TargetMode="External"/><Relationship Id="rId34" Type="http://schemas.openxmlformats.org/officeDocument/2006/relationships/hyperlink" Target="http://www.fenestra.sk/" TargetMode="External"/><Relationship Id="rId42" Type="http://schemas.openxmlformats.org/officeDocument/2006/relationships/hyperlink" Target="http://krizovestrediskott.sk/" TargetMode="External"/><Relationship Id="rId47" Type="http://schemas.openxmlformats.org/officeDocument/2006/relationships/hyperlink" Target="https://www.bezpecnyzenskydomtrencin.sk/" TargetMode="External"/><Relationship Id="rId50" Type="http://schemas.openxmlformats.org/officeDocument/2006/relationships/hyperlink" Target="mailto:znb@brnet.sk;" TargetMode="External"/><Relationship Id="rId55" Type="http://schemas.openxmlformats.org/officeDocument/2006/relationships/hyperlink" Target="mailto:eli.ke@stonline.sk" TargetMode="External"/><Relationship Id="rId63" Type="http://schemas.openxmlformats.org/officeDocument/2006/relationships/hyperlink" Target="http://www.pomocrodine.sk/" TargetMode="External"/><Relationship Id="rId68" Type="http://schemas.openxmlformats.org/officeDocument/2006/relationships/hyperlink" Target="mailto:progresfem@progresfem.sk" TargetMode="External"/><Relationship Id="rId76" Type="http://schemas.openxmlformats.org/officeDocument/2006/relationships/hyperlink" Target="http://www.zdruzeniestorm.sk/" TargetMode="External"/><Relationship Id="rId84" Type="http://schemas.openxmlformats.org/officeDocument/2006/relationships/hyperlink" Target="https://www.bizref.sk/azylovydomtamara" TargetMode="External"/><Relationship Id="rId7" Type="http://schemas.openxmlformats.org/officeDocument/2006/relationships/hyperlink" Target="http://www.branadozivota.sk/" TargetMode="External"/><Relationship Id="rId71" Type="http://schemas.openxmlformats.org/officeDocument/2006/relationships/hyperlink" Target="mailto:dotyk@dotyk.sk" TargetMode="External"/><Relationship Id="rId2" Type="http://schemas.openxmlformats.org/officeDocument/2006/relationships/hyperlink" Target="mailto:alianciazien@alianciazien.sk" TargetMode="External"/><Relationship Id="rId16" Type="http://schemas.openxmlformats.org/officeDocument/2006/relationships/hyperlink" Target="mailto:aninasur@gmail.com" TargetMode="External"/><Relationship Id="rId29" Type="http://schemas.openxmlformats.org/officeDocument/2006/relationships/hyperlink" Target="mailto:bzd@domovduha.sk" TargetMode="External"/><Relationship Id="rId11" Type="http://schemas.openxmlformats.org/officeDocument/2006/relationships/hyperlink" Target="http://www.centrumslniecko.sk/" TargetMode="External"/><Relationship Id="rId24" Type="http://schemas.openxmlformats.org/officeDocument/2006/relationships/hyperlink" Target="http://www.jozefinum.sk/" TargetMode="External"/><Relationship Id="rId32" Type="http://schemas.openxmlformats.org/officeDocument/2006/relationships/hyperlink" Target="mailto:trubacovabibiana@gmail.com" TargetMode="External"/><Relationship Id="rId37" Type="http://schemas.openxmlformats.org/officeDocument/2006/relationships/hyperlink" Target="mailto:ozhana.snv@gmail.com" TargetMode="External"/><Relationship Id="rId40" Type="http://schemas.openxmlformats.org/officeDocument/2006/relationships/hyperlink" Target="https://www.kssoshurbanovo.sk/inpage/krizove-stredisko-sos/" TargetMode="External"/><Relationship Id="rId45" Type="http://schemas.openxmlformats.org/officeDocument/2006/relationships/hyperlink" Target="mailto:emauzy@stonline.sk" TargetMode="External"/><Relationship Id="rId53" Type="http://schemas.openxmlformats.org/officeDocument/2006/relationships/hyperlink" Target="mailto:livia.hricova@ziar.sk;" TargetMode="External"/><Relationship Id="rId58" Type="http://schemas.openxmlformats.org/officeDocument/2006/relationships/hyperlink" Target="http://www.zastavmenasilie.gov.sk/" TargetMode="External"/><Relationship Id="rId66" Type="http://schemas.openxmlformats.org/officeDocument/2006/relationships/hyperlink" Target="mailto:office@centrumnadej.sk" TargetMode="External"/><Relationship Id="rId74" Type="http://schemas.openxmlformats.org/officeDocument/2006/relationships/hyperlink" Target="https://caritas.sk/sluzby/dom-charitas-sv-hildegardy-z-bingenu/" TargetMode="External"/><Relationship Id="rId79" Type="http://schemas.openxmlformats.org/officeDocument/2006/relationships/hyperlink" Target="mailto:poradna@materskecentra.sk" TargetMode="External"/><Relationship Id="rId87" Type="http://schemas.openxmlformats.org/officeDocument/2006/relationships/hyperlink" Target="mailto:oz.zenavtiesni@tipnet.sk" TargetMode="External"/><Relationship Id="rId5" Type="http://schemas.openxmlformats.org/officeDocument/2006/relationships/hyperlink" Target="https://www.charita-ke.sk/index.php/sk/sluzby/ine-sluzby/itemlist/tag/Kr&#237;zov&#233;%20centrum" TargetMode="External"/><Relationship Id="rId61" Type="http://schemas.openxmlformats.org/officeDocument/2006/relationships/hyperlink" Target="http://www.pomocobetiam.sk/" TargetMode="External"/><Relationship Id="rId82" Type="http://schemas.openxmlformats.org/officeDocument/2006/relationships/hyperlink" Target="http://www.dostojnyzivot.sk/" TargetMode="External"/><Relationship Id="rId19" Type="http://schemas.openxmlformats.org/officeDocument/2006/relationships/hyperlink" Target="mailto:znb.dkubin@gmail.com&#160;" TargetMode="External"/><Relationship Id="rId4" Type="http://schemas.openxmlformats.org/officeDocument/2006/relationships/hyperlink" Target="mailto:apz@nextra.sk" TargetMode="External"/><Relationship Id="rId9" Type="http://schemas.openxmlformats.org/officeDocument/2006/relationships/hyperlink" Target="http://www.buducnost.eu/" TargetMode="External"/><Relationship Id="rId14" Type="http://schemas.openxmlformats.org/officeDocument/2006/relationships/hyperlink" Target="mailto:poradenskecentrumlm@gmail.com" TargetMode="External"/><Relationship Id="rId22" Type="http://schemas.openxmlformats.org/officeDocument/2006/relationships/hyperlink" Target="http://www.ozdetislnka.sk/" TargetMode="External"/><Relationship Id="rId27" Type="http://schemas.openxmlformats.org/officeDocument/2006/relationships/hyperlink" Target="mailto:michalikovalubica@dsaksbb.sk" TargetMode="External"/><Relationship Id="rId30" Type="http://schemas.openxmlformats.org/officeDocument/2006/relationships/hyperlink" Target="mailto:domum@piestany.sk" TargetMode="External"/><Relationship Id="rId35" Type="http://schemas.openxmlformats.org/officeDocument/2006/relationships/hyperlink" Target="mailto:fenestra@fenestra.ak" TargetMode="External"/><Relationship Id="rId43" Type="http://schemas.openxmlformats.org/officeDocument/2006/relationships/hyperlink" Target="mailto:krizovestredisko@zupa-tt.sk" TargetMode="External"/><Relationship Id="rId48" Type="http://schemas.openxmlformats.org/officeDocument/2006/relationships/hyperlink" Target="mailto:bzdluna@gmail.com" TargetMode="External"/><Relationship Id="rId56" Type="http://schemas.openxmlformats.org/officeDocument/2006/relationships/hyperlink" Target="http://www.mymamy.sk/" TargetMode="External"/><Relationship Id="rId64" Type="http://schemas.openxmlformats.org/officeDocument/2006/relationships/hyperlink" Target="mailto:pomocrodine@centrum.sk" TargetMode="External"/><Relationship Id="rId69" Type="http://schemas.openxmlformats.org/officeDocument/2006/relationships/hyperlink" Target="http://www.pscentrum.sk/zariadenie-nudzoveho-byvania/" TargetMode="External"/><Relationship Id="rId77" Type="http://schemas.openxmlformats.org/officeDocument/2006/relationships/hyperlink" Target="mailto:zdruzenie.storm@gmail.com" TargetMode="External"/><Relationship Id="rId8" Type="http://schemas.openxmlformats.org/officeDocument/2006/relationships/hyperlink" Target="http://briezdenie.sk/" TargetMode="External"/><Relationship Id="rId51" Type="http://schemas.openxmlformats.org/officeDocument/2006/relationships/hyperlink" Target="mailto:msubogdan@humenne.sk" TargetMode="External"/><Relationship Id="rId72" Type="http://schemas.openxmlformats.org/officeDocument/2006/relationships/hyperlink" Target="http://trebisov.redcross.sk/uvod" TargetMode="External"/><Relationship Id="rId80" Type="http://schemas.openxmlformats.org/officeDocument/2006/relationships/hyperlink" Target="http://beznasilia.sk/" TargetMode="External"/><Relationship Id="rId85" Type="http://schemas.openxmlformats.org/officeDocument/2006/relationships/hyperlink" Target="mailto:azylovydom@gmail.com" TargetMode="External"/><Relationship Id="rId3" Type="http://schemas.openxmlformats.org/officeDocument/2006/relationships/hyperlink" Target="http://www.anoprezivot.sk/" TargetMode="External"/><Relationship Id="rId12" Type="http://schemas.openxmlformats.org/officeDocument/2006/relationships/hyperlink" Target="mailto:bzd@%20centrumslniecko.sk" TargetMode="External"/><Relationship Id="rId17" Type="http://schemas.openxmlformats.org/officeDocument/2006/relationships/hyperlink" Target="http://jkrala.dsszsk.sk/" TargetMode="External"/><Relationship Id="rId25" Type="http://schemas.openxmlformats.org/officeDocument/2006/relationships/hyperlink" Target="mailto:jozefinum@gmail.com" TargetMode="External"/><Relationship Id="rId33" Type="http://schemas.openxmlformats.org/officeDocument/2006/relationships/hyperlink" Target="http://www.facilitas.sk/" TargetMode="External"/><Relationship Id="rId38" Type="http://schemas.openxmlformats.org/officeDocument/2006/relationships/hyperlink" Target="http://www.ksamoret.sk/" TargetMode="External"/><Relationship Id="rId46" Type="http://schemas.openxmlformats.org/officeDocument/2006/relationships/hyperlink" Target="https://kruhbezpecia.webnode.sk/" TargetMode="External"/><Relationship Id="rId59" Type="http://schemas.openxmlformats.org/officeDocument/2006/relationships/hyperlink" Target="http://naruc.sk/" TargetMode="External"/><Relationship Id="rId67" Type="http://schemas.openxmlformats.org/officeDocument/2006/relationships/hyperlink" Target="http://www.progresfem.sk/" TargetMode="External"/><Relationship Id="rId20" Type="http://schemas.openxmlformats.org/officeDocument/2006/relationships/hyperlink" Target="http://www.gender.gov.sk/zastavmenasilie/organizacie/trenciansky-vuc/" TargetMode="External"/><Relationship Id="rId41" Type="http://schemas.openxmlformats.org/officeDocument/2006/relationships/hyperlink" Target="mailto:kssoshurbanovo@gmail.com" TargetMode="External"/><Relationship Id="rId54" Type="http://schemas.openxmlformats.org/officeDocument/2006/relationships/hyperlink" Target="http://www.miestopodslnkom.sk/" TargetMode="External"/><Relationship Id="rId62" Type="http://schemas.openxmlformats.org/officeDocument/2006/relationships/hyperlink" Target="mailto:linka@pomocobetiam.sk" TargetMode="External"/><Relationship Id="rId70" Type="http://schemas.openxmlformats.org/officeDocument/2006/relationships/hyperlink" Target="http://www.dotyk.sk/" TargetMode="External"/><Relationship Id="rId75" Type="http://schemas.openxmlformats.org/officeDocument/2006/relationships/hyperlink" Target="mailto:veronika.tyrolova@caritas.sk" TargetMode="External"/><Relationship Id="rId83" Type="http://schemas.openxmlformats.org/officeDocument/2006/relationships/hyperlink" Target="mailto:ozdostojnyzivot@gmail.com&#160;" TargetMode="External"/><Relationship Id="rId1" Type="http://schemas.openxmlformats.org/officeDocument/2006/relationships/hyperlink" Target="http://www.alianciazien.sk/" TargetMode="External"/><Relationship Id="rId6" Type="http://schemas.openxmlformats.org/officeDocument/2006/relationships/hyperlink" Target="mailto:kc.kosice@charita-ke.sk" TargetMode="External"/><Relationship Id="rId15" Type="http://schemas.openxmlformats.org/officeDocument/2006/relationships/hyperlink" Target="http://www.css-ka.sk/" TargetMode="External"/><Relationship Id="rId23" Type="http://schemas.openxmlformats.org/officeDocument/2006/relationships/hyperlink" Target="http://www.ozdetislnka.sk/" TargetMode="External"/><Relationship Id="rId28" Type="http://schemas.openxmlformats.org/officeDocument/2006/relationships/hyperlink" Target="http://www.domovduha.sk/" TargetMode="External"/><Relationship Id="rId36" Type="http://schemas.openxmlformats.org/officeDocument/2006/relationships/hyperlink" Target="http://www.ozhana.sk/" TargetMode="External"/><Relationship Id="rId49" Type="http://schemas.openxmlformats.org/officeDocument/2006/relationships/hyperlink" Target="http://www.brezno.sk/zariadenie-nudzoveho-byvania-naruc.phtml?id3=54165" TargetMode="External"/><Relationship Id="rId57" Type="http://schemas.openxmlformats.org/officeDocument/2006/relationships/hyperlink" Target="mailto:poradkyne@mymamy.sk" TargetMode="External"/><Relationship Id="rId10" Type="http://schemas.openxmlformats.org/officeDocument/2006/relationships/hyperlink" Target="mailto:buducnost@buducnost.eu" TargetMode="External"/><Relationship Id="rId31" Type="http://schemas.openxmlformats.org/officeDocument/2006/relationships/hyperlink" Target="http://www.estheroz.sk/" TargetMode="External"/><Relationship Id="rId44" Type="http://schemas.openxmlformats.org/officeDocument/2006/relationships/hyperlink" Target="https://www.krizovatky.eu/azylovy-dom-emauzy/" TargetMode="External"/><Relationship Id="rId52" Type="http://schemas.openxmlformats.org/officeDocument/2006/relationships/hyperlink" Target="http://www.ziar.sk/" TargetMode="External"/><Relationship Id="rId60" Type="http://schemas.openxmlformats.org/officeDocument/2006/relationships/hyperlink" Target="mailto:poradnazilina@naruc.sk" TargetMode="External"/><Relationship Id="rId65" Type="http://schemas.openxmlformats.org/officeDocument/2006/relationships/hyperlink" Target="http://www.centrumnadej.sk/" TargetMode="External"/><Relationship Id="rId73" Type="http://schemas.openxmlformats.org/officeDocument/2006/relationships/hyperlink" Target="mailto:trebisov@redcross.sk" TargetMode="External"/><Relationship Id="rId78" Type="http://schemas.openxmlformats.org/officeDocument/2006/relationships/hyperlink" Target="http://www.materskecentra.sk/zeny_zenam.html" TargetMode="External"/><Relationship Id="rId81" Type="http://schemas.openxmlformats.org/officeDocument/2006/relationships/hyperlink" Target="mailto:info@beznasilia.sk" TargetMode="External"/><Relationship Id="rId86" Type="http://schemas.openxmlformats.org/officeDocument/2006/relationships/hyperlink" Target="http://www.zenavtiesni.sk/" TargetMode="External"/></Relationships>
</file>

<file path=xl/worksheets/_rels/sheet2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0.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www.linkedin.com/in/miroslav-reiter" TargetMode="External"/><Relationship Id="rId1" Type="http://schemas.openxmlformats.org/officeDocument/2006/relationships/hyperlink" Target="mailto:miroslav.reiter@it-academy.sk" TargetMode="Externa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3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7.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8.bin"/></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9.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0.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0DEB4-6345-402D-9A1E-7E3DCB53B0F2}">
  <sheetPr codeName="Hárok2">
    <tabColor rgb="FFFF0000"/>
  </sheetPr>
  <dimension ref="D1:L33"/>
  <sheetViews>
    <sheetView showGridLines="0" tabSelected="1" workbookViewId="0">
      <selection activeCell="U9" sqref="U9"/>
    </sheetView>
  </sheetViews>
  <sheetFormatPr defaultRowHeight="14.5" x14ac:dyDescent="0.35"/>
  <cols>
    <col min="4" max="4" width="13.54296875" customWidth="1"/>
    <col min="5" max="5" width="21" bestFit="1" customWidth="1"/>
  </cols>
  <sheetData>
    <row r="1" spans="4:12" x14ac:dyDescent="0.35">
      <c r="D1" s="765"/>
      <c r="E1" s="765"/>
      <c r="F1" s="765"/>
      <c r="G1" s="765"/>
      <c r="H1" s="765"/>
      <c r="I1" s="765"/>
      <c r="J1" s="765"/>
      <c r="K1" s="765"/>
      <c r="L1" s="765"/>
    </row>
    <row r="2" spans="4:12" x14ac:dyDescent="0.35">
      <c r="D2" s="765"/>
      <c r="E2" s="765"/>
      <c r="F2" s="765"/>
      <c r="G2" s="765"/>
      <c r="H2" s="765"/>
      <c r="I2" s="765"/>
      <c r="J2" s="765"/>
      <c r="K2" s="765"/>
      <c r="L2" s="765"/>
    </row>
    <row r="3" spans="4:12" x14ac:dyDescent="0.35">
      <c r="D3" s="765"/>
      <c r="E3" s="765"/>
      <c r="F3" s="765"/>
      <c r="G3" s="765"/>
      <c r="H3" s="765"/>
      <c r="I3" s="765"/>
      <c r="J3" s="765"/>
      <c r="K3" s="765"/>
      <c r="L3" s="765"/>
    </row>
    <row r="4" spans="4:12" x14ac:dyDescent="0.35">
      <c r="D4" s="765"/>
      <c r="E4" s="765"/>
      <c r="F4" s="765"/>
      <c r="G4" s="765"/>
      <c r="H4" s="765"/>
      <c r="I4" s="765"/>
      <c r="J4" s="765"/>
      <c r="K4" s="765"/>
      <c r="L4" s="765"/>
    </row>
    <row r="6" spans="4:12" ht="21" x14ac:dyDescent="0.5">
      <c r="D6" s="56" t="s">
        <v>49</v>
      </c>
      <c r="E6" s="52" t="s">
        <v>174</v>
      </c>
      <c r="F6" s="4"/>
      <c r="G6" s="4"/>
      <c r="H6" s="4"/>
      <c r="I6" s="4"/>
      <c r="J6" s="4"/>
      <c r="K6" s="4"/>
    </row>
    <row r="7" spans="4:12" ht="21" x14ac:dyDescent="0.5">
      <c r="D7" s="56"/>
      <c r="E7" s="51"/>
      <c r="F7" s="51"/>
      <c r="G7" s="51"/>
    </row>
    <row r="8" spans="4:12" ht="21" x14ac:dyDescent="0.5">
      <c r="D8" s="56" t="s">
        <v>175</v>
      </c>
      <c r="E8" s="52" t="s">
        <v>59</v>
      </c>
      <c r="F8" s="51"/>
      <c r="G8" s="51"/>
    </row>
    <row r="9" spans="4:12" ht="18.5" x14ac:dyDescent="0.45">
      <c r="D9" s="51"/>
      <c r="E9" s="51"/>
      <c r="F9" s="51"/>
      <c r="G9" s="51"/>
      <c r="I9" s="51"/>
    </row>
    <row r="10" spans="4:12" ht="18.5" x14ac:dyDescent="0.45">
      <c r="D10" s="51"/>
      <c r="E10" s="51" t="s">
        <v>177</v>
      </c>
      <c r="G10" s="51"/>
      <c r="I10" s="51"/>
    </row>
    <row r="11" spans="4:12" ht="18.5" x14ac:dyDescent="0.45">
      <c r="D11" s="51"/>
      <c r="E11" s="51"/>
      <c r="F11" s="51"/>
      <c r="G11" s="51"/>
      <c r="I11" s="51"/>
    </row>
    <row r="12" spans="4:12" ht="18.5" x14ac:dyDescent="0.45">
      <c r="D12" s="51"/>
      <c r="E12" s="52" t="s">
        <v>178</v>
      </c>
      <c r="G12" s="51"/>
    </row>
    <row r="13" spans="4:12" ht="18.5" x14ac:dyDescent="0.45">
      <c r="D13" s="51"/>
      <c r="E13" s="51"/>
      <c r="F13" s="51"/>
      <c r="G13" s="51"/>
    </row>
    <row r="14" spans="4:12" ht="18.5" x14ac:dyDescent="0.45">
      <c r="D14" s="51"/>
      <c r="E14" s="51" t="s">
        <v>60</v>
      </c>
      <c r="F14" s="51"/>
      <c r="G14" s="51"/>
    </row>
    <row r="15" spans="4:12" ht="18.5" x14ac:dyDescent="0.45">
      <c r="D15" s="51"/>
      <c r="E15" s="51"/>
      <c r="F15" s="51"/>
      <c r="G15" s="51"/>
    </row>
    <row r="16" spans="4:12" ht="18.5" x14ac:dyDescent="0.45">
      <c r="D16" s="51"/>
      <c r="E16" s="52" t="s">
        <v>179</v>
      </c>
      <c r="F16" s="51"/>
      <c r="G16" s="51"/>
    </row>
    <row r="17" spans="4:7" ht="18.5" x14ac:dyDescent="0.45">
      <c r="D17" s="51"/>
      <c r="E17" s="51"/>
      <c r="F17" s="51"/>
      <c r="G17" s="51"/>
    </row>
    <row r="18" spans="4:7" ht="18.5" x14ac:dyDescent="0.45">
      <c r="D18" s="51"/>
      <c r="E18" s="51" t="s">
        <v>176</v>
      </c>
      <c r="F18" s="51"/>
      <c r="G18" s="51"/>
    </row>
    <row r="19" spans="4:7" ht="18.5" x14ac:dyDescent="0.45">
      <c r="D19" s="51"/>
      <c r="E19" s="51"/>
      <c r="F19" s="5"/>
      <c r="G19" s="51"/>
    </row>
    <row r="20" spans="4:7" ht="18.5" x14ac:dyDescent="0.45">
      <c r="D20" s="51"/>
      <c r="E20" s="52" t="s">
        <v>180</v>
      </c>
      <c r="F20" s="5"/>
      <c r="G20" s="51"/>
    </row>
    <row r="21" spans="4:7" ht="18.5" x14ac:dyDescent="0.45">
      <c r="D21" s="51"/>
      <c r="E21" s="53"/>
      <c r="F21" s="5"/>
      <c r="G21" s="51"/>
    </row>
    <row r="22" spans="4:7" ht="18.5" x14ac:dyDescent="0.45">
      <c r="D22" s="51"/>
      <c r="E22" s="54" t="s">
        <v>181</v>
      </c>
      <c r="F22" s="51"/>
      <c r="G22" s="51"/>
    </row>
    <row r="23" spans="4:7" ht="18.5" x14ac:dyDescent="0.45">
      <c r="D23" s="51"/>
      <c r="E23" s="53"/>
      <c r="F23" s="51"/>
      <c r="G23" s="51"/>
    </row>
    <row r="24" spans="4:7" ht="18.5" x14ac:dyDescent="0.45">
      <c r="D24" s="51"/>
      <c r="E24" s="51"/>
      <c r="F24" s="51"/>
      <c r="G24" s="51"/>
    </row>
    <row r="25" spans="4:7" ht="18.5" x14ac:dyDescent="0.45">
      <c r="D25" s="51"/>
      <c r="E25" s="55"/>
      <c r="F25" s="51"/>
      <c r="G25" s="51"/>
    </row>
    <row r="26" spans="4:7" ht="18.5" x14ac:dyDescent="0.45">
      <c r="D26" s="51"/>
      <c r="E26" s="54"/>
      <c r="F26" s="51"/>
      <c r="G26" s="51"/>
    </row>
    <row r="27" spans="4:7" ht="18.5" x14ac:dyDescent="0.45">
      <c r="D27" s="51"/>
      <c r="F27" s="51"/>
      <c r="G27" s="51"/>
    </row>
    <row r="28" spans="4:7" ht="18.5" x14ac:dyDescent="0.45">
      <c r="D28" s="51"/>
      <c r="E28" s="54"/>
      <c r="F28" s="51"/>
      <c r="G28" s="51"/>
    </row>
    <row r="29" spans="4:7" ht="18.5" x14ac:dyDescent="0.45">
      <c r="D29" s="51"/>
      <c r="E29" s="51"/>
      <c r="F29" s="51"/>
      <c r="G29" s="51"/>
    </row>
    <row r="30" spans="4:7" ht="18.5" x14ac:dyDescent="0.45">
      <c r="D30" s="51"/>
      <c r="E30" s="51"/>
      <c r="F30" s="51"/>
      <c r="G30" s="51"/>
    </row>
    <row r="31" spans="4:7" ht="18.5" x14ac:dyDescent="0.45">
      <c r="D31" s="51"/>
      <c r="E31" s="55"/>
      <c r="F31" s="51"/>
      <c r="G31" s="51"/>
    </row>
    <row r="32" spans="4:7" ht="18.5" x14ac:dyDescent="0.45">
      <c r="D32" s="51"/>
      <c r="E32" s="55"/>
      <c r="F32" s="51"/>
      <c r="G32" s="51"/>
    </row>
    <row r="33" spans="4:7" ht="18.5" x14ac:dyDescent="0.45">
      <c r="D33" s="51"/>
      <c r="E33" s="55"/>
      <c r="F33" s="51"/>
      <c r="G33" s="51"/>
    </row>
  </sheetData>
  <mergeCells count="1">
    <mergeCell ref="D1:L4"/>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33B50-7E87-43F8-932E-589D1481C987}">
  <sheetPr>
    <tabColor theme="0"/>
    <pageSetUpPr fitToPage="1"/>
  </sheetPr>
  <dimension ref="A1:F42"/>
  <sheetViews>
    <sheetView workbookViewId="0">
      <selection activeCell="G27" sqref="G27"/>
    </sheetView>
  </sheetViews>
  <sheetFormatPr defaultRowHeight="14.5" x14ac:dyDescent="0.35"/>
  <cols>
    <col min="1" max="1" width="5.1796875" customWidth="1"/>
    <col min="2" max="2" width="20.26953125" customWidth="1"/>
    <col min="3" max="3" width="37" customWidth="1"/>
    <col min="4" max="4" width="9.54296875" customWidth="1"/>
    <col min="5" max="5" width="9.81640625" customWidth="1"/>
    <col min="6" max="6" width="8.81640625" customWidth="1"/>
  </cols>
  <sheetData>
    <row r="1" spans="1:6" ht="42" customHeight="1" thickTop="1" thickBot="1" x14ac:dyDescent="0.4">
      <c r="A1" s="586"/>
      <c r="B1" s="770" t="s">
        <v>16765</v>
      </c>
      <c r="C1" s="770"/>
      <c r="D1" s="770"/>
      <c r="E1" s="770"/>
      <c r="F1" s="771"/>
    </row>
    <row r="2" spans="1:6" ht="15.5" thickTop="1" thickBot="1" x14ac:dyDescent="0.4">
      <c r="A2" s="772" t="s">
        <v>16766</v>
      </c>
      <c r="B2" s="772" t="s">
        <v>16767</v>
      </c>
      <c r="C2" s="772" t="s">
        <v>16768</v>
      </c>
      <c r="D2" s="774" t="s">
        <v>16769</v>
      </c>
      <c r="E2" s="775"/>
      <c r="F2" s="776"/>
    </row>
    <row r="3" spans="1:6" ht="15.5" thickTop="1" thickBot="1" x14ac:dyDescent="0.4">
      <c r="A3" s="773"/>
      <c r="B3" s="773"/>
      <c r="C3" s="773"/>
      <c r="D3" s="587" t="s">
        <v>16770</v>
      </c>
      <c r="E3" s="588" t="s">
        <v>16771</v>
      </c>
      <c r="F3" s="589" t="s">
        <v>16772</v>
      </c>
    </row>
    <row r="4" spans="1:6" ht="16.5" hidden="1" customHeight="1" thickTop="1" thickBot="1" x14ac:dyDescent="0.4">
      <c r="A4" s="773"/>
      <c r="B4" s="773"/>
      <c r="C4" s="773"/>
      <c r="D4" s="590"/>
      <c r="E4" s="590"/>
      <c r="F4" s="591"/>
    </row>
    <row r="5" spans="1:6" ht="13.5" hidden="1" customHeight="1" thickTop="1" thickBot="1" x14ac:dyDescent="0.4">
      <c r="A5" s="773"/>
      <c r="B5" s="773"/>
      <c r="C5" s="773"/>
      <c r="D5" s="590"/>
      <c r="E5" s="590"/>
      <c r="F5" s="591"/>
    </row>
    <row r="6" spans="1:6" ht="15" thickTop="1" x14ac:dyDescent="0.35">
      <c r="A6" s="592"/>
      <c r="B6" s="593" t="s">
        <v>16773</v>
      </c>
      <c r="C6" s="593" t="s">
        <v>16774</v>
      </c>
      <c r="D6" s="587"/>
      <c r="E6" s="590"/>
      <c r="F6" s="594"/>
    </row>
    <row r="7" spans="1:6" x14ac:dyDescent="0.35">
      <c r="A7" s="595"/>
      <c r="B7" s="596" t="s">
        <v>16775</v>
      </c>
      <c r="C7" s="596"/>
      <c r="D7" s="597"/>
      <c r="E7" s="598"/>
      <c r="F7" s="594"/>
    </row>
    <row r="8" spans="1:6" x14ac:dyDescent="0.35">
      <c r="A8" s="595"/>
      <c r="B8" s="596" t="s">
        <v>16776</v>
      </c>
      <c r="C8" s="596" t="s">
        <v>16777</v>
      </c>
      <c r="D8" s="597"/>
      <c r="E8" s="599"/>
      <c r="F8" s="594"/>
    </row>
    <row r="9" spans="1:6" x14ac:dyDescent="0.35">
      <c r="A9" s="595"/>
      <c r="B9" s="596" t="s">
        <v>16778</v>
      </c>
      <c r="C9" s="596"/>
      <c r="D9" s="597"/>
      <c r="E9" s="599"/>
      <c r="F9" s="594"/>
    </row>
    <row r="10" spans="1:6" x14ac:dyDescent="0.35">
      <c r="A10" s="595"/>
      <c r="B10" s="596" t="s">
        <v>16779</v>
      </c>
      <c r="C10" s="596"/>
      <c r="D10" s="597"/>
      <c r="E10" s="591"/>
      <c r="F10" s="594"/>
    </row>
    <row r="11" spans="1:6" x14ac:dyDescent="0.35">
      <c r="A11" s="595"/>
      <c r="B11" s="596" t="s">
        <v>16780</v>
      </c>
      <c r="C11" s="596" t="s">
        <v>16781</v>
      </c>
      <c r="D11" s="597"/>
      <c r="E11" s="599"/>
      <c r="F11" s="594"/>
    </row>
    <row r="12" spans="1:6" x14ac:dyDescent="0.35">
      <c r="A12" s="595"/>
      <c r="B12" s="596" t="s">
        <v>16782</v>
      </c>
      <c r="C12" s="596" t="s">
        <v>16781</v>
      </c>
      <c r="D12" s="597"/>
      <c r="E12" s="599"/>
      <c r="F12" s="594"/>
    </row>
    <row r="13" spans="1:6" x14ac:dyDescent="0.35">
      <c r="A13" s="595"/>
      <c r="B13" s="596" t="s">
        <v>16783</v>
      </c>
      <c r="C13" s="596" t="s">
        <v>16784</v>
      </c>
      <c r="D13" s="597"/>
      <c r="E13" s="599"/>
      <c r="F13" s="594"/>
    </row>
    <row r="14" spans="1:6" x14ac:dyDescent="0.35">
      <c r="A14" s="595"/>
      <c r="B14" s="596" t="s">
        <v>16785</v>
      </c>
      <c r="C14" s="596" t="s">
        <v>16786</v>
      </c>
      <c r="D14" s="597"/>
      <c r="E14" s="599"/>
      <c r="F14" s="594"/>
    </row>
    <row r="15" spans="1:6" x14ac:dyDescent="0.35">
      <c r="A15" s="595"/>
      <c r="B15" s="596" t="s">
        <v>16787</v>
      </c>
      <c r="C15" s="596" t="s">
        <v>16777</v>
      </c>
      <c r="D15" s="597"/>
      <c r="E15" s="599"/>
      <c r="F15" s="594"/>
    </row>
    <row r="16" spans="1:6" x14ac:dyDescent="0.35">
      <c r="A16" s="595"/>
      <c r="B16" s="596" t="s">
        <v>16788</v>
      </c>
      <c r="C16" s="596" t="s">
        <v>16789</v>
      </c>
      <c r="D16" s="597"/>
      <c r="E16" s="599"/>
      <c r="F16" s="594"/>
    </row>
    <row r="17" spans="1:6" x14ac:dyDescent="0.35">
      <c r="A17" s="595"/>
      <c r="B17" s="596" t="s">
        <v>16790</v>
      </c>
      <c r="C17" s="596" t="s">
        <v>16789</v>
      </c>
      <c r="D17" s="597"/>
      <c r="E17" s="599"/>
      <c r="F17" s="594"/>
    </row>
    <row r="18" spans="1:6" x14ac:dyDescent="0.35">
      <c r="A18" s="595"/>
      <c r="B18" s="596" t="s">
        <v>16791</v>
      </c>
      <c r="C18" s="596" t="s">
        <v>16792</v>
      </c>
      <c r="D18" s="597"/>
      <c r="E18" s="599"/>
      <c r="F18" s="594"/>
    </row>
    <row r="19" spans="1:6" x14ac:dyDescent="0.35">
      <c r="A19" s="595"/>
      <c r="B19" s="596" t="s">
        <v>16793</v>
      </c>
      <c r="C19" s="596" t="s">
        <v>16794</v>
      </c>
      <c r="D19" s="597"/>
      <c r="E19" s="599"/>
      <c r="F19" s="594"/>
    </row>
    <row r="20" spans="1:6" x14ac:dyDescent="0.35">
      <c r="A20" s="595"/>
      <c r="B20" s="596" t="s">
        <v>16795</v>
      </c>
      <c r="C20" s="596" t="s">
        <v>16796</v>
      </c>
      <c r="D20" s="597"/>
      <c r="E20" s="599"/>
      <c r="F20" s="594"/>
    </row>
    <row r="21" spans="1:6" x14ac:dyDescent="0.35">
      <c r="A21" s="595"/>
      <c r="B21" s="596" t="s">
        <v>16797</v>
      </c>
      <c r="C21" s="596"/>
      <c r="D21" s="597"/>
      <c r="E21" s="599"/>
      <c r="F21" s="594"/>
    </row>
    <row r="22" spans="1:6" x14ac:dyDescent="0.35">
      <c r="A22" s="595"/>
      <c r="B22" s="596" t="s">
        <v>16799</v>
      </c>
      <c r="C22" s="596"/>
      <c r="D22" s="597"/>
      <c r="E22" s="599"/>
      <c r="F22" s="594"/>
    </row>
    <row r="23" spans="1:6" x14ac:dyDescent="0.35">
      <c r="A23" s="595"/>
      <c r="B23" s="596" t="s">
        <v>16800</v>
      </c>
      <c r="C23" s="596"/>
      <c r="D23" s="597"/>
      <c r="E23" s="599"/>
      <c r="F23" s="594"/>
    </row>
    <row r="24" spans="1:6" x14ac:dyDescent="0.35">
      <c r="A24" s="595"/>
      <c r="B24" s="596" t="s">
        <v>16801</v>
      </c>
      <c r="C24" s="596"/>
      <c r="D24" s="597"/>
      <c r="E24" s="599"/>
      <c r="F24" s="594"/>
    </row>
    <row r="25" spans="1:6" x14ac:dyDescent="0.35">
      <c r="A25" s="595"/>
      <c r="B25" s="596" t="s">
        <v>16802</v>
      </c>
      <c r="C25" s="596" t="s">
        <v>16803</v>
      </c>
      <c r="D25" s="597"/>
      <c r="E25" s="599"/>
      <c r="F25" s="594"/>
    </row>
    <row r="26" spans="1:6" x14ac:dyDescent="0.35">
      <c r="A26" s="595"/>
      <c r="B26" s="596" t="s">
        <v>16804</v>
      </c>
      <c r="C26" s="596" t="s">
        <v>16805</v>
      </c>
      <c r="D26" s="597"/>
      <c r="E26" s="599"/>
      <c r="F26" s="594"/>
    </row>
    <row r="27" spans="1:6" x14ac:dyDescent="0.35">
      <c r="A27" s="595"/>
      <c r="B27" s="596" t="s">
        <v>16806</v>
      </c>
      <c r="C27" s="596" t="s">
        <v>16807</v>
      </c>
      <c r="D27" s="597"/>
      <c r="E27" s="599"/>
      <c r="F27" s="594"/>
    </row>
    <row r="28" spans="1:6" x14ac:dyDescent="0.35">
      <c r="A28" s="595"/>
      <c r="B28" s="596" t="s">
        <v>16808</v>
      </c>
      <c r="C28" s="596" t="s">
        <v>16809</v>
      </c>
      <c r="D28" s="597"/>
      <c r="E28" s="599"/>
      <c r="F28" s="594"/>
    </row>
    <row r="29" spans="1:6" x14ac:dyDescent="0.35">
      <c r="A29" s="595"/>
      <c r="B29" s="596" t="s">
        <v>16810</v>
      </c>
      <c r="C29" s="596" t="s">
        <v>16809</v>
      </c>
      <c r="D29" s="597"/>
      <c r="E29" s="599"/>
      <c r="F29" s="600"/>
    </row>
    <row r="30" spans="1:6" x14ac:dyDescent="0.35">
      <c r="A30" s="595"/>
      <c r="B30" s="596" t="s">
        <v>16811</v>
      </c>
      <c r="C30" s="596" t="s">
        <v>16812</v>
      </c>
      <c r="D30" s="597"/>
      <c r="E30" s="599"/>
      <c r="F30" s="594"/>
    </row>
    <row r="31" spans="1:6" x14ac:dyDescent="0.35">
      <c r="A31" s="595"/>
      <c r="B31" s="596" t="s">
        <v>16813</v>
      </c>
      <c r="C31" s="596" t="s">
        <v>16814</v>
      </c>
      <c r="D31" s="597"/>
      <c r="E31" s="599"/>
      <c r="F31" s="594"/>
    </row>
    <row r="32" spans="1:6" x14ac:dyDescent="0.35">
      <c r="A32" s="595"/>
      <c r="B32" s="596" t="s">
        <v>16815</v>
      </c>
      <c r="C32" s="596" t="s">
        <v>16816</v>
      </c>
      <c r="D32" s="597"/>
      <c r="E32" s="599"/>
      <c r="F32" s="601"/>
    </row>
    <row r="33" spans="1:6" x14ac:dyDescent="0.35">
      <c r="A33" s="595"/>
      <c r="B33" s="596" t="s">
        <v>16817</v>
      </c>
      <c r="C33" s="596" t="s">
        <v>16818</v>
      </c>
      <c r="D33" s="597"/>
      <c r="E33" s="599"/>
      <c r="F33" s="594"/>
    </row>
    <row r="34" spans="1:6" x14ac:dyDescent="0.35">
      <c r="A34" s="595"/>
      <c r="B34" s="596"/>
      <c r="C34" s="596" t="s">
        <v>16819</v>
      </c>
      <c r="D34" s="597"/>
      <c r="E34" s="599"/>
      <c r="F34" s="594"/>
    </row>
    <row r="35" spans="1:6" x14ac:dyDescent="0.35">
      <c r="A35" s="595"/>
      <c r="B35" s="596" t="s">
        <v>16820</v>
      </c>
      <c r="C35" s="596" t="s">
        <v>16821</v>
      </c>
      <c r="D35" s="597"/>
      <c r="E35" s="599"/>
      <c r="F35" s="594"/>
    </row>
    <row r="36" spans="1:6" x14ac:dyDescent="0.35">
      <c r="A36" s="595"/>
      <c r="B36" s="596" t="s">
        <v>16822</v>
      </c>
      <c r="C36" s="596" t="s">
        <v>16823</v>
      </c>
      <c r="D36" s="597"/>
      <c r="E36" s="599"/>
      <c r="F36" s="594"/>
    </row>
    <row r="37" spans="1:6" x14ac:dyDescent="0.35">
      <c r="A37" s="595"/>
      <c r="B37" s="596" t="s">
        <v>16824</v>
      </c>
      <c r="C37" s="596" t="s">
        <v>16825</v>
      </c>
      <c r="D37" s="597"/>
      <c r="E37" s="599"/>
      <c r="F37" s="594"/>
    </row>
    <row r="38" spans="1:6" x14ac:dyDescent="0.35">
      <c r="A38" s="595"/>
      <c r="B38" s="596" t="s">
        <v>16826</v>
      </c>
      <c r="C38" s="596" t="s">
        <v>16827</v>
      </c>
      <c r="D38" s="597"/>
      <c r="E38" s="599"/>
      <c r="F38" s="594"/>
    </row>
    <row r="39" spans="1:6" x14ac:dyDescent="0.35">
      <c r="A39" s="595"/>
      <c r="B39" s="596" t="s">
        <v>16828</v>
      </c>
      <c r="C39" s="596" t="s">
        <v>16829</v>
      </c>
      <c r="D39" s="597"/>
      <c r="E39" s="599"/>
      <c r="F39" s="594"/>
    </row>
    <row r="40" spans="1:6" ht="15" thickBot="1" x14ac:dyDescent="0.4">
      <c r="A40" s="602"/>
      <c r="B40" s="603" t="s">
        <v>16830</v>
      </c>
      <c r="C40" s="603" t="s">
        <v>16831</v>
      </c>
      <c r="D40" s="604"/>
      <c r="E40" s="605"/>
      <c r="F40" s="606"/>
    </row>
    <row r="41" spans="1:6" ht="15" thickTop="1" x14ac:dyDescent="0.35"/>
    <row r="42" spans="1:6" x14ac:dyDescent="0.35">
      <c r="D42" s="7"/>
    </row>
  </sheetData>
  <mergeCells count="5">
    <mergeCell ref="B1:F1"/>
    <mergeCell ref="A2:A5"/>
    <mergeCell ref="B2:B5"/>
    <mergeCell ref="C2:C5"/>
    <mergeCell ref="D2:F2"/>
  </mergeCells>
  <pageMargins left="0.7" right="0.7" top="0.75" bottom="0.75" header="0.3" footer="0.3"/>
  <pageSetup paperSize="9" scale="96"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E9911-6BE0-45B3-A52F-A92299C7D72C}">
  <sheetPr>
    <tabColor theme="0"/>
    <pageSetUpPr fitToPage="1"/>
  </sheetPr>
  <dimension ref="A1:F42"/>
  <sheetViews>
    <sheetView workbookViewId="0">
      <selection activeCell="G27" sqref="G27"/>
    </sheetView>
  </sheetViews>
  <sheetFormatPr defaultRowHeight="14.5" x14ac:dyDescent="0.35"/>
  <cols>
    <col min="1" max="1" width="5.1796875" customWidth="1"/>
    <col min="2" max="2" width="20.26953125" customWidth="1"/>
    <col min="3" max="3" width="37" customWidth="1"/>
    <col min="4" max="4" width="9.54296875" customWidth="1"/>
    <col min="5" max="5" width="9.81640625" customWidth="1"/>
    <col min="6" max="6" width="8.81640625" customWidth="1"/>
  </cols>
  <sheetData>
    <row r="1" spans="1:6" ht="42" customHeight="1" thickTop="1" thickBot="1" x14ac:dyDescent="0.4">
      <c r="A1" s="586"/>
      <c r="B1" s="770" t="s">
        <v>16765</v>
      </c>
      <c r="C1" s="770"/>
      <c r="D1" s="770"/>
      <c r="E1" s="770"/>
      <c r="F1" s="771"/>
    </row>
    <row r="2" spans="1:6" ht="15.5" thickTop="1" thickBot="1" x14ac:dyDescent="0.4">
      <c r="A2" s="772" t="s">
        <v>16766</v>
      </c>
      <c r="B2" s="772" t="s">
        <v>16767</v>
      </c>
      <c r="C2" s="772" t="s">
        <v>16768</v>
      </c>
      <c r="D2" s="774" t="s">
        <v>16769</v>
      </c>
      <c r="E2" s="775"/>
      <c r="F2" s="776"/>
    </row>
    <row r="3" spans="1:6" ht="15.5" thickTop="1" thickBot="1" x14ac:dyDescent="0.4">
      <c r="A3" s="773"/>
      <c r="B3" s="773"/>
      <c r="C3" s="773"/>
      <c r="D3" s="587" t="s">
        <v>16770</v>
      </c>
      <c r="E3" s="588" t="s">
        <v>16771</v>
      </c>
      <c r="F3" s="589" t="s">
        <v>16772</v>
      </c>
    </row>
    <row r="4" spans="1:6" ht="16.5" hidden="1" customHeight="1" thickTop="1" thickBot="1" x14ac:dyDescent="0.4">
      <c r="A4" s="773"/>
      <c r="B4" s="773"/>
      <c r="C4" s="773"/>
      <c r="D4" s="590"/>
      <c r="E4" s="590"/>
      <c r="F4" s="591"/>
    </row>
    <row r="5" spans="1:6" ht="13.5" hidden="1" customHeight="1" thickTop="1" thickBot="1" x14ac:dyDescent="0.4">
      <c r="A5" s="773"/>
      <c r="B5" s="773"/>
      <c r="C5" s="773"/>
      <c r="D5" s="590"/>
      <c r="E5" s="590"/>
      <c r="F5" s="591"/>
    </row>
    <row r="6" spans="1:6" ht="15" thickTop="1" x14ac:dyDescent="0.35">
      <c r="A6" s="592">
        <v>1</v>
      </c>
      <c r="B6" s="593" t="s">
        <v>16773</v>
      </c>
      <c r="C6" s="593" t="s">
        <v>16774</v>
      </c>
      <c r="D6" s="587" t="s">
        <v>2513</v>
      </c>
      <c r="E6" s="590"/>
      <c r="F6" s="594"/>
    </row>
    <row r="7" spans="1:6" x14ac:dyDescent="0.35">
      <c r="A7" s="595">
        <v>2</v>
      </c>
      <c r="B7" s="596" t="s">
        <v>16775</v>
      </c>
      <c r="C7" s="596" t="s">
        <v>2417</v>
      </c>
      <c r="D7" s="597" t="s">
        <v>2513</v>
      </c>
      <c r="E7" s="598"/>
      <c r="F7" s="594"/>
    </row>
    <row r="8" spans="1:6" x14ac:dyDescent="0.35">
      <c r="A8" s="595">
        <v>3</v>
      </c>
      <c r="B8" s="596" t="s">
        <v>16776</v>
      </c>
      <c r="C8" s="596" t="s">
        <v>16777</v>
      </c>
      <c r="D8" s="597" t="s">
        <v>2513</v>
      </c>
      <c r="E8" s="599"/>
      <c r="F8" s="594"/>
    </row>
    <row r="9" spans="1:6" x14ac:dyDescent="0.35">
      <c r="A9" s="595">
        <v>4</v>
      </c>
      <c r="B9" s="596" t="s">
        <v>16778</v>
      </c>
      <c r="C9" s="596" t="s">
        <v>2417</v>
      </c>
      <c r="D9" s="597" t="s">
        <v>2513</v>
      </c>
      <c r="E9" s="599"/>
      <c r="F9" s="594"/>
    </row>
    <row r="10" spans="1:6" x14ac:dyDescent="0.35">
      <c r="A10" s="595">
        <v>5</v>
      </c>
      <c r="B10" s="596" t="s">
        <v>16779</v>
      </c>
      <c r="C10" s="596" t="s">
        <v>2417</v>
      </c>
      <c r="D10" s="597"/>
      <c r="E10" s="591"/>
      <c r="F10" s="594" t="s">
        <v>2513</v>
      </c>
    </row>
    <row r="11" spans="1:6" x14ac:dyDescent="0.35">
      <c r="A11" s="595">
        <v>6</v>
      </c>
      <c r="B11" s="596" t="s">
        <v>16780</v>
      </c>
      <c r="C11" s="596" t="s">
        <v>16781</v>
      </c>
      <c r="D11" s="597" t="s">
        <v>2513</v>
      </c>
      <c r="E11" s="599"/>
      <c r="F11" s="594"/>
    </row>
    <row r="12" spans="1:6" x14ac:dyDescent="0.35">
      <c r="A12" s="595">
        <v>7</v>
      </c>
      <c r="B12" s="596" t="s">
        <v>16782</v>
      </c>
      <c r="C12" s="596" t="s">
        <v>16781</v>
      </c>
      <c r="D12" s="597" t="s">
        <v>2513</v>
      </c>
      <c r="E12" s="599"/>
      <c r="F12" s="594"/>
    </row>
    <row r="13" spans="1:6" x14ac:dyDescent="0.35">
      <c r="A13" s="595">
        <v>8</v>
      </c>
      <c r="B13" s="596" t="s">
        <v>16783</v>
      </c>
      <c r="C13" s="596" t="s">
        <v>16784</v>
      </c>
      <c r="D13" s="597" t="s">
        <v>2513</v>
      </c>
      <c r="E13" s="599"/>
      <c r="F13" s="594"/>
    </row>
    <row r="14" spans="1:6" x14ac:dyDescent="0.35">
      <c r="A14" s="595">
        <v>9</v>
      </c>
      <c r="B14" s="596" t="s">
        <v>16785</v>
      </c>
      <c r="C14" s="596" t="s">
        <v>16786</v>
      </c>
      <c r="D14" s="597" t="s">
        <v>2513</v>
      </c>
      <c r="E14" s="599"/>
      <c r="F14" s="594"/>
    </row>
    <row r="15" spans="1:6" x14ac:dyDescent="0.35">
      <c r="A15" s="595">
        <v>10</v>
      </c>
      <c r="B15" s="596" t="s">
        <v>16787</v>
      </c>
      <c r="C15" s="596" t="s">
        <v>16777</v>
      </c>
      <c r="D15" s="597" t="s">
        <v>2513</v>
      </c>
      <c r="E15" s="599"/>
      <c r="F15" s="594"/>
    </row>
    <row r="16" spans="1:6" x14ac:dyDescent="0.35">
      <c r="A16" s="595">
        <v>11</v>
      </c>
      <c r="B16" s="596" t="s">
        <v>16788</v>
      </c>
      <c r="C16" s="596" t="s">
        <v>16789</v>
      </c>
      <c r="D16" s="597"/>
      <c r="E16" s="599"/>
      <c r="F16" s="594" t="s">
        <v>2513</v>
      </c>
    </row>
    <row r="17" spans="1:6" x14ac:dyDescent="0.35">
      <c r="A17" s="595">
        <v>12</v>
      </c>
      <c r="B17" s="596" t="s">
        <v>16790</v>
      </c>
      <c r="C17" s="596" t="s">
        <v>16789</v>
      </c>
      <c r="D17" s="597" t="s">
        <v>2513</v>
      </c>
      <c r="E17" s="599"/>
      <c r="F17" s="594"/>
    </row>
    <row r="18" spans="1:6" x14ac:dyDescent="0.35">
      <c r="A18" s="595">
        <v>13</v>
      </c>
      <c r="B18" s="596" t="s">
        <v>16791</v>
      </c>
      <c r="C18" s="596" t="s">
        <v>16792</v>
      </c>
      <c r="D18" s="597" t="s">
        <v>2513</v>
      </c>
      <c r="E18" s="599"/>
      <c r="F18" s="594"/>
    </row>
    <row r="19" spans="1:6" x14ac:dyDescent="0.35">
      <c r="A19" s="595">
        <v>14</v>
      </c>
      <c r="B19" s="596" t="s">
        <v>16793</v>
      </c>
      <c r="C19" s="596" t="s">
        <v>16794</v>
      </c>
      <c r="D19" s="597" t="s">
        <v>2513</v>
      </c>
      <c r="E19" s="599"/>
      <c r="F19" s="594"/>
    </row>
    <row r="20" spans="1:6" x14ac:dyDescent="0.35">
      <c r="A20" s="595">
        <v>15</v>
      </c>
      <c r="B20" s="596" t="s">
        <v>16795</v>
      </c>
      <c r="C20" s="596" t="s">
        <v>16796</v>
      </c>
      <c r="D20" s="597"/>
      <c r="E20" s="599"/>
      <c r="F20" s="594" t="s">
        <v>2513</v>
      </c>
    </row>
    <row r="21" spans="1:6" x14ac:dyDescent="0.35">
      <c r="A21" s="595">
        <v>16</v>
      </c>
      <c r="B21" s="596" t="s">
        <v>16797</v>
      </c>
      <c r="C21" s="596" t="s">
        <v>16798</v>
      </c>
      <c r="D21" s="597" t="s">
        <v>2513</v>
      </c>
      <c r="E21" s="599"/>
      <c r="F21" s="594"/>
    </row>
    <row r="22" spans="1:6" x14ac:dyDescent="0.35">
      <c r="A22" s="595">
        <v>17</v>
      </c>
      <c r="B22" s="596" t="s">
        <v>16799</v>
      </c>
      <c r="C22" s="596" t="s">
        <v>16798</v>
      </c>
      <c r="D22" s="597" t="s">
        <v>2513</v>
      </c>
      <c r="E22" s="599"/>
      <c r="F22" s="594"/>
    </row>
    <row r="23" spans="1:6" x14ac:dyDescent="0.35">
      <c r="A23" s="595">
        <v>18</v>
      </c>
      <c r="B23" s="596" t="s">
        <v>16800</v>
      </c>
      <c r="C23" s="596" t="s">
        <v>16798</v>
      </c>
      <c r="D23" s="597" t="s">
        <v>2513</v>
      </c>
      <c r="E23" s="599"/>
      <c r="F23" s="594"/>
    </row>
    <row r="24" spans="1:6" x14ac:dyDescent="0.35">
      <c r="A24" s="595">
        <v>19</v>
      </c>
      <c r="B24" s="596" t="s">
        <v>16801</v>
      </c>
      <c r="C24" s="596" t="s">
        <v>16798</v>
      </c>
      <c r="D24" s="597"/>
      <c r="E24" s="599"/>
      <c r="F24" s="594" t="s">
        <v>2513</v>
      </c>
    </row>
    <row r="25" spans="1:6" x14ac:dyDescent="0.35">
      <c r="A25" s="595">
        <v>20</v>
      </c>
      <c r="B25" s="596" t="s">
        <v>16802</v>
      </c>
      <c r="C25" s="596" t="s">
        <v>16803</v>
      </c>
      <c r="D25" s="597" t="s">
        <v>2513</v>
      </c>
      <c r="E25" s="599"/>
      <c r="F25" s="594"/>
    </row>
    <row r="26" spans="1:6" x14ac:dyDescent="0.35">
      <c r="A26" s="595">
        <v>21</v>
      </c>
      <c r="B26" s="596" t="s">
        <v>16804</v>
      </c>
      <c r="C26" s="596" t="s">
        <v>16805</v>
      </c>
      <c r="D26" s="597" t="s">
        <v>2513</v>
      </c>
      <c r="E26" s="599"/>
      <c r="F26" s="594"/>
    </row>
    <row r="27" spans="1:6" x14ac:dyDescent="0.35">
      <c r="A27" s="595">
        <v>22</v>
      </c>
      <c r="B27" s="596" t="s">
        <v>16806</v>
      </c>
      <c r="C27" s="596" t="s">
        <v>16807</v>
      </c>
      <c r="D27" s="597" t="s">
        <v>2513</v>
      </c>
      <c r="E27" s="599"/>
      <c r="F27" s="594"/>
    </row>
    <row r="28" spans="1:6" x14ac:dyDescent="0.35">
      <c r="A28" s="595">
        <v>23</v>
      </c>
      <c r="B28" s="596" t="s">
        <v>16808</v>
      </c>
      <c r="C28" s="596" t="s">
        <v>16809</v>
      </c>
      <c r="D28" s="597"/>
      <c r="E28" s="599"/>
      <c r="F28" s="594" t="s">
        <v>2513</v>
      </c>
    </row>
    <row r="29" spans="1:6" x14ac:dyDescent="0.35">
      <c r="A29" s="595">
        <v>24</v>
      </c>
      <c r="B29" s="596" t="s">
        <v>16810</v>
      </c>
      <c r="C29" s="596" t="s">
        <v>16809</v>
      </c>
      <c r="D29" s="597" t="s">
        <v>2513</v>
      </c>
      <c r="E29" s="599"/>
      <c r="F29" s="600"/>
    </row>
    <row r="30" spans="1:6" x14ac:dyDescent="0.35">
      <c r="A30" s="595">
        <v>25</v>
      </c>
      <c r="B30" s="596" t="s">
        <v>16811</v>
      </c>
      <c r="C30" s="596" t="s">
        <v>16812</v>
      </c>
      <c r="D30" s="597"/>
      <c r="E30" s="599"/>
      <c r="F30" s="594" t="s">
        <v>2513</v>
      </c>
    </row>
    <row r="31" spans="1:6" x14ac:dyDescent="0.35">
      <c r="A31" s="595">
        <v>26</v>
      </c>
      <c r="B31" s="596" t="s">
        <v>16813</v>
      </c>
      <c r="C31" s="596" t="s">
        <v>16814</v>
      </c>
      <c r="D31" s="597" t="s">
        <v>2513</v>
      </c>
      <c r="E31" s="599"/>
      <c r="F31" s="594"/>
    </row>
    <row r="32" spans="1:6" x14ac:dyDescent="0.35">
      <c r="A32" s="595">
        <v>27</v>
      </c>
      <c r="B32" s="596" t="s">
        <v>16815</v>
      </c>
      <c r="C32" s="596" t="s">
        <v>16816</v>
      </c>
      <c r="D32" s="597"/>
      <c r="E32" s="599"/>
      <c r="F32" s="601" t="s">
        <v>2513</v>
      </c>
    </row>
    <row r="33" spans="1:6" x14ac:dyDescent="0.35">
      <c r="A33" s="595">
        <v>28</v>
      </c>
      <c r="B33" s="596" t="s">
        <v>16817</v>
      </c>
      <c r="C33" s="596" t="s">
        <v>16818</v>
      </c>
      <c r="D33" s="597" t="s">
        <v>2513</v>
      </c>
      <c r="E33" s="599"/>
      <c r="F33" s="594"/>
    </row>
    <row r="34" spans="1:6" x14ac:dyDescent="0.35">
      <c r="A34" s="595">
        <v>29</v>
      </c>
      <c r="B34" s="596"/>
      <c r="C34" s="596" t="s">
        <v>16819</v>
      </c>
      <c r="D34" s="597"/>
      <c r="E34" s="599"/>
      <c r="F34" s="594"/>
    </row>
    <row r="35" spans="1:6" x14ac:dyDescent="0.35">
      <c r="A35" s="595">
        <v>30</v>
      </c>
      <c r="B35" s="596" t="s">
        <v>16820</v>
      </c>
      <c r="C35" s="596" t="s">
        <v>16821</v>
      </c>
      <c r="D35" s="597" t="s">
        <v>2513</v>
      </c>
      <c r="E35" s="599"/>
      <c r="F35" s="594"/>
    </row>
    <row r="36" spans="1:6" x14ac:dyDescent="0.35">
      <c r="A36" s="595">
        <v>31</v>
      </c>
      <c r="B36" s="596" t="s">
        <v>16822</v>
      </c>
      <c r="C36" s="596" t="s">
        <v>16823</v>
      </c>
      <c r="D36" s="597"/>
      <c r="E36" s="599"/>
      <c r="F36" s="594" t="s">
        <v>2513</v>
      </c>
    </row>
    <row r="37" spans="1:6" x14ac:dyDescent="0.35">
      <c r="A37" s="595">
        <v>32</v>
      </c>
      <c r="B37" s="596" t="s">
        <v>16824</v>
      </c>
      <c r="C37" s="596" t="s">
        <v>16825</v>
      </c>
      <c r="D37" s="597" t="s">
        <v>2513</v>
      </c>
      <c r="E37" s="599"/>
      <c r="F37" s="594"/>
    </row>
    <row r="38" spans="1:6" x14ac:dyDescent="0.35">
      <c r="A38" s="595">
        <v>33</v>
      </c>
      <c r="B38" s="596" t="s">
        <v>16826</v>
      </c>
      <c r="C38" s="596" t="s">
        <v>16827</v>
      </c>
      <c r="D38" s="597" t="s">
        <v>2513</v>
      </c>
      <c r="E38" s="599"/>
      <c r="F38" s="594"/>
    </row>
    <row r="39" spans="1:6" x14ac:dyDescent="0.35">
      <c r="A39" s="595">
        <v>34</v>
      </c>
      <c r="B39" s="596" t="s">
        <v>16828</v>
      </c>
      <c r="C39" s="596" t="s">
        <v>16829</v>
      </c>
      <c r="D39" s="597"/>
      <c r="E39" s="599"/>
      <c r="F39" s="594" t="s">
        <v>2513</v>
      </c>
    </row>
    <row r="40" spans="1:6" ht="15" thickBot="1" x14ac:dyDescent="0.4">
      <c r="A40" s="602">
        <v>35</v>
      </c>
      <c r="B40" s="603" t="s">
        <v>16830</v>
      </c>
      <c r="C40" s="603" t="s">
        <v>16831</v>
      </c>
      <c r="D40" s="604" t="s">
        <v>2513</v>
      </c>
      <c r="E40" s="605"/>
      <c r="F40" s="606"/>
    </row>
    <row r="41" spans="1:6" ht="15" thickTop="1" x14ac:dyDescent="0.35"/>
    <row r="42" spans="1:6" x14ac:dyDescent="0.35">
      <c r="D42" s="7"/>
    </row>
  </sheetData>
  <mergeCells count="5">
    <mergeCell ref="B1:F1"/>
    <mergeCell ref="A2:A5"/>
    <mergeCell ref="B2:B5"/>
    <mergeCell ref="C2:C5"/>
    <mergeCell ref="D2:F2"/>
  </mergeCells>
  <pageMargins left="0.7" right="0.7" top="0.75" bottom="0.75" header="0.3" footer="0.3"/>
  <pageSetup paperSize="9" scale="96"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036FB-89D2-4CE4-9711-137E4459451F}">
  <sheetPr>
    <tabColor theme="2" tint="-0.499984740745262"/>
    <pageSetUpPr fitToPage="1"/>
  </sheetPr>
  <dimension ref="A1:M243"/>
  <sheetViews>
    <sheetView topLeftCell="E1" zoomScale="70" zoomScaleNormal="70" workbookViewId="0">
      <pane ySplit="1" topLeftCell="A2" activePane="bottomLeft" state="frozen"/>
      <selection activeCell="G27" sqref="G27"/>
      <selection pane="bottomLeft" activeCell="G27" sqref="G27"/>
    </sheetView>
  </sheetViews>
  <sheetFormatPr defaultColWidth="8.81640625" defaultRowHeight="13" x14ac:dyDescent="0.3"/>
  <cols>
    <col min="1" max="1" width="23.81640625" style="620" customWidth="1"/>
    <col min="2" max="2" width="37.81640625" style="620" customWidth="1"/>
    <col min="3" max="3" width="18.26953125" style="610" customWidth="1"/>
    <col min="4" max="4" width="27.26953125" style="621" bestFit="1" customWidth="1"/>
    <col min="5" max="5" width="13.7265625" style="610" customWidth="1"/>
    <col min="6" max="6" width="22.7265625" style="610" customWidth="1"/>
    <col min="7" max="7" width="34" style="610" bestFit="1" customWidth="1"/>
    <col min="8" max="8" width="53.1796875" style="622" customWidth="1"/>
    <col min="9" max="9" width="36.81640625" style="623" customWidth="1"/>
    <col min="10" max="10" width="42.81640625" style="623" customWidth="1"/>
    <col min="11" max="11" width="21.26953125" style="610" customWidth="1"/>
    <col min="12" max="12" width="11.1796875" style="624" customWidth="1"/>
    <col min="13" max="13" width="24.7265625" style="623" bestFit="1" customWidth="1"/>
    <col min="14" max="16384" width="8.81640625" style="610"/>
  </cols>
  <sheetData>
    <row r="1" spans="1:13" ht="26" x14ac:dyDescent="0.3">
      <c r="A1" s="607" t="s">
        <v>16832</v>
      </c>
      <c r="B1" s="607" t="s">
        <v>16833</v>
      </c>
      <c r="C1" s="607" t="s">
        <v>16834</v>
      </c>
      <c r="D1" s="608" t="s">
        <v>16835</v>
      </c>
      <c r="E1" s="607" t="s">
        <v>16836</v>
      </c>
      <c r="F1" s="607" t="s">
        <v>16837</v>
      </c>
      <c r="G1" s="607" t="s">
        <v>16838</v>
      </c>
      <c r="H1" s="607" t="s">
        <v>16839</v>
      </c>
      <c r="I1" s="607" t="s">
        <v>16840</v>
      </c>
      <c r="J1" s="607" t="s">
        <v>16841</v>
      </c>
      <c r="K1" s="607" t="s">
        <v>16842</v>
      </c>
      <c r="L1" s="609" t="s">
        <v>16843</v>
      </c>
      <c r="M1" s="609" t="s">
        <v>16844</v>
      </c>
    </row>
    <row r="2" spans="1:13" ht="26" x14ac:dyDescent="0.3">
      <c r="A2" s="611" t="s">
        <v>16845</v>
      </c>
      <c r="B2" s="611" t="s">
        <v>16845</v>
      </c>
      <c r="C2" s="611" t="s">
        <v>16846</v>
      </c>
      <c r="D2" s="612" t="s">
        <v>16847</v>
      </c>
      <c r="E2" s="611" t="s">
        <v>16848</v>
      </c>
      <c r="F2" s="611" t="s">
        <v>16848</v>
      </c>
      <c r="G2" s="611" t="s">
        <v>16849</v>
      </c>
      <c r="H2" s="611" t="s">
        <v>16850</v>
      </c>
      <c r="I2" s="611" t="s">
        <v>16851</v>
      </c>
      <c r="J2" s="611" t="s">
        <v>16852</v>
      </c>
      <c r="K2" s="611" t="s">
        <v>2461</v>
      </c>
      <c r="L2" s="613">
        <v>42186</v>
      </c>
      <c r="M2" s="611" t="s">
        <v>16853</v>
      </c>
    </row>
    <row r="3" spans="1:13" ht="39" x14ac:dyDescent="0.3">
      <c r="A3" s="611" t="s">
        <v>16854</v>
      </c>
      <c r="B3" s="611" t="s">
        <v>16854</v>
      </c>
      <c r="C3" s="611" t="s">
        <v>16855</v>
      </c>
      <c r="D3" s="612" t="s">
        <v>16856</v>
      </c>
      <c r="E3" s="611" t="s">
        <v>16848</v>
      </c>
      <c r="F3" s="611" t="s">
        <v>16848</v>
      </c>
      <c r="G3" s="611" t="s">
        <v>16849</v>
      </c>
      <c r="H3" s="611" t="s">
        <v>16857</v>
      </c>
      <c r="I3" s="611" t="s">
        <v>16858</v>
      </c>
      <c r="J3" s="611" t="s">
        <v>16859</v>
      </c>
      <c r="K3" s="611" t="s">
        <v>2461</v>
      </c>
      <c r="L3" s="613">
        <v>39722</v>
      </c>
      <c r="M3" s="611" t="s">
        <v>16853</v>
      </c>
    </row>
    <row r="4" spans="1:13" ht="39" x14ac:dyDescent="0.3">
      <c r="A4" s="611" t="s">
        <v>16860</v>
      </c>
      <c r="B4" s="611" t="s">
        <v>16860</v>
      </c>
      <c r="C4" s="611" t="s">
        <v>16861</v>
      </c>
      <c r="D4" s="612" t="s">
        <v>16862</v>
      </c>
      <c r="E4" s="611" t="s">
        <v>16848</v>
      </c>
      <c r="F4" s="611" t="s">
        <v>16848</v>
      </c>
      <c r="G4" s="611" t="s">
        <v>16849</v>
      </c>
      <c r="H4" s="611" t="s">
        <v>16863</v>
      </c>
      <c r="I4" s="611" t="s">
        <v>16864</v>
      </c>
      <c r="J4" s="611" t="s">
        <v>16865</v>
      </c>
      <c r="K4" s="611" t="s">
        <v>2461</v>
      </c>
      <c r="L4" s="613">
        <v>39722</v>
      </c>
      <c r="M4" s="611" t="s">
        <v>16853</v>
      </c>
    </row>
    <row r="5" spans="1:13" ht="26" x14ac:dyDescent="0.3">
      <c r="A5" s="611" t="s">
        <v>16866</v>
      </c>
      <c r="B5" s="611" t="s">
        <v>16866</v>
      </c>
      <c r="C5" s="611" t="s">
        <v>16867</v>
      </c>
      <c r="D5" s="612" t="s">
        <v>16868</v>
      </c>
      <c r="E5" s="611" t="s">
        <v>16848</v>
      </c>
      <c r="F5" s="611" t="s">
        <v>16848</v>
      </c>
      <c r="G5" s="611" t="s">
        <v>16849</v>
      </c>
      <c r="H5" s="611" t="s">
        <v>16869</v>
      </c>
      <c r="I5" s="611" t="s">
        <v>16870</v>
      </c>
      <c r="J5" s="611" t="s">
        <v>16871</v>
      </c>
      <c r="K5" s="611" t="s">
        <v>2461</v>
      </c>
      <c r="L5" s="613">
        <v>39722</v>
      </c>
      <c r="M5" s="611" t="s">
        <v>16853</v>
      </c>
    </row>
    <row r="6" spans="1:13" ht="39" x14ac:dyDescent="0.3">
      <c r="A6" s="611" t="s">
        <v>16872</v>
      </c>
      <c r="B6" s="611" t="s">
        <v>16872</v>
      </c>
      <c r="C6" s="611" t="s">
        <v>16873</v>
      </c>
      <c r="D6" s="612" t="s">
        <v>16874</v>
      </c>
      <c r="E6" s="611" t="s">
        <v>16848</v>
      </c>
      <c r="F6" s="611" t="s">
        <v>16848</v>
      </c>
      <c r="G6" s="611" t="s">
        <v>16849</v>
      </c>
      <c r="H6" s="611" t="s">
        <v>16875</v>
      </c>
      <c r="I6" s="611" t="s">
        <v>16876</v>
      </c>
      <c r="J6" s="611" t="s">
        <v>16877</v>
      </c>
      <c r="K6" s="611" t="s">
        <v>16878</v>
      </c>
      <c r="L6" s="613">
        <v>39722</v>
      </c>
      <c r="M6" s="611" t="s">
        <v>16879</v>
      </c>
    </row>
    <row r="7" spans="1:13" ht="39" x14ac:dyDescent="0.3">
      <c r="A7" s="611" t="s">
        <v>16880</v>
      </c>
      <c r="B7" s="611" t="s">
        <v>16880</v>
      </c>
      <c r="C7" s="611" t="s">
        <v>16881</v>
      </c>
      <c r="D7" s="612" t="s">
        <v>16882</v>
      </c>
      <c r="E7" s="611" t="s">
        <v>16848</v>
      </c>
      <c r="F7" s="611" t="s">
        <v>16848</v>
      </c>
      <c r="G7" s="611" t="s">
        <v>16849</v>
      </c>
      <c r="H7" s="611" t="s">
        <v>16883</v>
      </c>
      <c r="I7" s="611" t="s">
        <v>16884</v>
      </c>
      <c r="J7" s="611" t="s">
        <v>16885</v>
      </c>
      <c r="K7" s="611" t="s">
        <v>2388</v>
      </c>
      <c r="L7" s="613">
        <v>39722</v>
      </c>
      <c r="M7" s="611" t="s">
        <v>16879</v>
      </c>
    </row>
    <row r="8" spans="1:13" x14ac:dyDescent="0.3">
      <c r="A8" s="611" t="s">
        <v>16886</v>
      </c>
      <c r="B8" s="611" t="s">
        <v>16886</v>
      </c>
      <c r="C8" s="611" t="s">
        <v>16887</v>
      </c>
      <c r="D8" s="612" t="s">
        <v>16888</v>
      </c>
      <c r="E8" s="611" t="s">
        <v>16848</v>
      </c>
      <c r="F8" s="611" t="s">
        <v>16848</v>
      </c>
      <c r="G8" s="611" t="s">
        <v>16849</v>
      </c>
      <c r="H8" s="611" t="s">
        <v>16889</v>
      </c>
      <c r="I8" s="611" t="s">
        <v>16890</v>
      </c>
      <c r="J8" s="611" t="s">
        <v>16891</v>
      </c>
      <c r="K8" s="611" t="s">
        <v>2461</v>
      </c>
      <c r="L8" s="613">
        <v>39722</v>
      </c>
      <c r="M8" s="611" t="s">
        <v>16853</v>
      </c>
    </row>
    <row r="9" spans="1:13" ht="26" x14ac:dyDescent="0.3">
      <c r="A9" s="611" t="s">
        <v>16892</v>
      </c>
      <c r="B9" s="611" t="s">
        <v>16892</v>
      </c>
      <c r="C9" s="611" t="s">
        <v>16893</v>
      </c>
      <c r="D9" s="612" t="s">
        <v>16894</v>
      </c>
      <c r="E9" s="611" t="s">
        <v>16848</v>
      </c>
      <c r="F9" s="611" t="s">
        <v>16848</v>
      </c>
      <c r="G9" s="611" t="s">
        <v>16849</v>
      </c>
      <c r="H9" s="611" t="s">
        <v>16895</v>
      </c>
      <c r="I9" s="611" t="s">
        <v>16896</v>
      </c>
      <c r="J9" s="611" t="s">
        <v>16897</v>
      </c>
      <c r="K9" s="611" t="s">
        <v>16898</v>
      </c>
      <c r="L9" s="613">
        <v>40544</v>
      </c>
      <c r="M9" s="611" t="s">
        <v>16899</v>
      </c>
    </row>
    <row r="10" spans="1:13" ht="26" x14ac:dyDescent="0.3">
      <c r="A10" s="611" t="s">
        <v>16900</v>
      </c>
      <c r="B10" s="611" t="s">
        <v>16900</v>
      </c>
      <c r="C10" s="611" t="s">
        <v>16901</v>
      </c>
      <c r="D10" s="612" t="s">
        <v>16902</v>
      </c>
      <c r="E10" s="611" t="s">
        <v>16848</v>
      </c>
      <c r="F10" s="611" t="s">
        <v>16848</v>
      </c>
      <c r="G10" s="611" t="s">
        <v>16849</v>
      </c>
      <c r="H10" s="611" t="s">
        <v>16903</v>
      </c>
      <c r="I10" s="611" t="s">
        <v>16904</v>
      </c>
      <c r="J10" s="611" t="s">
        <v>16905</v>
      </c>
      <c r="K10" s="611" t="s">
        <v>16898</v>
      </c>
      <c r="L10" s="613">
        <v>40544</v>
      </c>
      <c r="M10" s="611" t="s">
        <v>16899</v>
      </c>
    </row>
    <row r="11" spans="1:13" ht="26" x14ac:dyDescent="0.3">
      <c r="A11" s="611" t="s">
        <v>16906</v>
      </c>
      <c r="B11" s="611" t="s">
        <v>16906</v>
      </c>
      <c r="C11" s="611" t="s">
        <v>16907</v>
      </c>
      <c r="D11" s="612" t="s">
        <v>16908</v>
      </c>
      <c r="E11" s="611" t="s">
        <v>16848</v>
      </c>
      <c r="F11" s="611" t="s">
        <v>16848</v>
      </c>
      <c r="G11" s="611" t="s">
        <v>16849</v>
      </c>
      <c r="H11" s="611" t="s">
        <v>16909</v>
      </c>
      <c r="I11" s="611" t="s">
        <v>16910</v>
      </c>
      <c r="J11" s="611" t="s">
        <v>16911</v>
      </c>
      <c r="K11" s="611" t="s">
        <v>16898</v>
      </c>
      <c r="L11" s="613">
        <v>40544</v>
      </c>
      <c r="M11" s="611" t="s">
        <v>16899</v>
      </c>
    </row>
    <row r="12" spans="1:13" ht="26" x14ac:dyDescent="0.3">
      <c r="A12" s="611" t="s">
        <v>16912</v>
      </c>
      <c r="B12" s="611" t="s">
        <v>16912</v>
      </c>
      <c r="C12" s="611" t="s">
        <v>16913</v>
      </c>
      <c r="D12" s="612" t="s">
        <v>16914</v>
      </c>
      <c r="E12" s="611" t="s">
        <v>16848</v>
      </c>
      <c r="F12" s="611" t="s">
        <v>16848</v>
      </c>
      <c r="G12" s="611" t="s">
        <v>16849</v>
      </c>
      <c r="H12" s="611" t="s">
        <v>16915</v>
      </c>
      <c r="I12" s="611" t="s">
        <v>16916</v>
      </c>
      <c r="J12" s="611" t="s">
        <v>16917</v>
      </c>
      <c r="K12" s="611" t="s">
        <v>16898</v>
      </c>
      <c r="L12" s="613">
        <v>40544</v>
      </c>
      <c r="M12" s="611" t="s">
        <v>16899</v>
      </c>
    </row>
    <row r="13" spans="1:13" x14ac:dyDescent="0.3">
      <c r="A13" s="611" t="s">
        <v>16918</v>
      </c>
      <c r="B13" s="611" t="s">
        <v>16918</v>
      </c>
      <c r="C13" s="611" t="s">
        <v>16919</v>
      </c>
      <c r="D13" s="612" t="s">
        <v>16920</v>
      </c>
      <c r="E13" s="611" t="s">
        <v>16848</v>
      </c>
      <c r="F13" s="611" t="s">
        <v>16848</v>
      </c>
      <c r="G13" s="611" t="s">
        <v>16849</v>
      </c>
      <c r="H13" s="611" t="s">
        <v>16921</v>
      </c>
      <c r="I13" s="611" t="s">
        <v>16922</v>
      </c>
      <c r="J13" s="611" t="s">
        <v>16923</v>
      </c>
      <c r="K13" s="611" t="s">
        <v>2461</v>
      </c>
      <c r="L13" s="613">
        <v>39722</v>
      </c>
      <c r="M13" s="611" t="s">
        <v>16853</v>
      </c>
    </row>
    <row r="14" spans="1:13" x14ac:dyDescent="0.3">
      <c r="A14" s="611" t="s">
        <v>16924</v>
      </c>
      <c r="B14" s="611" t="s">
        <v>16924</v>
      </c>
      <c r="C14" s="611" t="s">
        <v>16925</v>
      </c>
      <c r="D14" s="612" t="s">
        <v>16926</v>
      </c>
      <c r="E14" s="611"/>
      <c r="F14" s="611" t="s">
        <v>16848</v>
      </c>
      <c r="G14" s="611" t="s">
        <v>16849</v>
      </c>
      <c r="H14" s="611" t="s">
        <v>16927</v>
      </c>
      <c r="I14" s="611" t="s">
        <v>16928</v>
      </c>
      <c r="J14" s="611"/>
      <c r="K14" s="611" t="s">
        <v>16898</v>
      </c>
      <c r="L14" s="613">
        <v>39722</v>
      </c>
      <c r="M14" s="611" t="s">
        <v>16899</v>
      </c>
    </row>
    <row r="15" spans="1:13" ht="26" x14ac:dyDescent="0.3">
      <c r="A15" s="611" t="s">
        <v>16929</v>
      </c>
      <c r="B15" s="611" t="s">
        <v>16929</v>
      </c>
      <c r="C15" s="611" t="s">
        <v>16930</v>
      </c>
      <c r="D15" s="612" t="s">
        <v>16931</v>
      </c>
      <c r="E15" s="611" t="s">
        <v>16848</v>
      </c>
      <c r="F15" s="611" t="s">
        <v>16848</v>
      </c>
      <c r="G15" s="611" t="s">
        <v>16849</v>
      </c>
      <c r="H15" s="611" t="s">
        <v>16932</v>
      </c>
      <c r="I15" s="611" t="s">
        <v>16933</v>
      </c>
      <c r="J15" s="611" t="s">
        <v>16934</v>
      </c>
      <c r="K15" s="611" t="s">
        <v>2461</v>
      </c>
      <c r="L15" s="613">
        <v>39722</v>
      </c>
      <c r="M15" s="611" t="s">
        <v>16853</v>
      </c>
    </row>
    <row r="16" spans="1:13" ht="26" x14ac:dyDescent="0.3">
      <c r="A16" s="611" t="s">
        <v>16935</v>
      </c>
      <c r="B16" s="611" t="s">
        <v>16935</v>
      </c>
      <c r="C16" s="611" t="s">
        <v>16936</v>
      </c>
      <c r="D16" s="612" t="s">
        <v>16937</v>
      </c>
      <c r="E16" s="611" t="s">
        <v>16848</v>
      </c>
      <c r="F16" s="611" t="s">
        <v>16848</v>
      </c>
      <c r="G16" s="611" t="s">
        <v>16849</v>
      </c>
      <c r="H16" s="611" t="s">
        <v>16938</v>
      </c>
      <c r="I16" s="611" t="s">
        <v>16939</v>
      </c>
      <c r="J16" s="611" t="s">
        <v>16940</v>
      </c>
      <c r="K16" s="611" t="s">
        <v>2461</v>
      </c>
      <c r="L16" s="613">
        <v>39722</v>
      </c>
      <c r="M16" s="611" t="s">
        <v>16853</v>
      </c>
    </row>
    <row r="17" spans="1:13" ht="26" x14ac:dyDescent="0.3">
      <c r="A17" s="611" t="s">
        <v>16941</v>
      </c>
      <c r="B17" s="611" t="s">
        <v>16941</v>
      </c>
      <c r="C17" s="611" t="s">
        <v>16942</v>
      </c>
      <c r="D17" s="612" t="s">
        <v>16943</v>
      </c>
      <c r="E17" s="611" t="s">
        <v>16848</v>
      </c>
      <c r="F17" s="611" t="s">
        <v>16848</v>
      </c>
      <c r="G17" s="611" t="s">
        <v>16849</v>
      </c>
      <c r="H17" s="611" t="s">
        <v>16944</v>
      </c>
      <c r="I17" s="611" t="s">
        <v>16945</v>
      </c>
      <c r="J17" s="611" t="s">
        <v>16946</v>
      </c>
      <c r="K17" s="611" t="s">
        <v>2461</v>
      </c>
      <c r="L17" s="613">
        <v>39722</v>
      </c>
      <c r="M17" s="611" t="s">
        <v>16853</v>
      </c>
    </row>
    <row r="18" spans="1:13" ht="39" x14ac:dyDescent="0.3">
      <c r="A18" s="611" t="s">
        <v>16947</v>
      </c>
      <c r="B18" s="611" t="s">
        <v>16947</v>
      </c>
      <c r="C18" s="611" t="s">
        <v>16948</v>
      </c>
      <c r="D18" s="612" t="s">
        <v>16949</v>
      </c>
      <c r="E18" s="611" t="s">
        <v>16848</v>
      </c>
      <c r="F18" s="611" t="s">
        <v>16848</v>
      </c>
      <c r="G18" s="611" t="s">
        <v>16849</v>
      </c>
      <c r="H18" s="611" t="s">
        <v>16950</v>
      </c>
      <c r="I18" s="611" t="s">
        <v>16951</v>
      </c>
      <c r="J18" s="611" t="s">
        <v>16952</v>
      </c>
      <c r="K18" s="611" t="s">
        <v>16953</v>
      </c>
      <c r="L18" s="613">
        <v>39722</v>
      </c>
      <c r="M18" s="611" t="s">
        <v>16954</v>
      </c>
    </row>
    <row r="19" spans="1:13" ht="26" x14ac:dyDescent="0.3">
      <c r="A19" s="611" t="s">
        <v>16955</v>
      </c>
      <c r="B19" s="611" t="s">
        <v>16955</v>
      </c>
      <c r="C19" s="611" t="s">
        <v>16956</v>
      </c>
      <c r="D19" s="612" t="s">
        <v>16957</v>
      </c>
      <c r="E19" s="611" t="s">
        <v>16848</v>
      </c>
      <c r="F19" s="611" t="s">
        <v>16848</v>
      </c>
      <c r="G19" s="611" t="s">
        <v>16849</v>
      </c>
      <c r="H19" s="611" t="s">
        <v>16958</v>
      </c>
      <c r="I19" s="611" t="s">
        <v>16959</v>
      </c>
      <c r="J19" s="611" t="s">
        <v>16960</v>
      </c>
      <c r="K19" s="611" t="s">
        <v>2461</v>
      </c>
      <c r="L19" s="613">
        <v>42186</v>
      </c>
      <c r="M19" s="611" t="s">
        <v>16853</v>
      </c>
    </row>
    <row r="20" spans="1:13" x14ac:dyDescent="0.3">
      <c r="A20" s="611" t="s">
        <v>16961</v>
      </c>
      <c r="B20" s="611" t="s">
        <v>16961</v>
      </c>
      <c r="C20" s="611" t="s">
        <v>16962</v>
      </c>
      <c r="D20" s="612" t="s">
        <v>16963</v>
      </c>
      <c r="E20" s="611" t="s">
        <v>16848</v>
      </c>
      <c r="F20" s="611" t="s">
        <v>16848</v>
      </c>
      <c r="G20" s="611" t="s">
        <v>16849</v>
      </c>
      <c r="H20" s="611" t="s">
        <v>16952</v>
      </c>
      <c r="I20" s="611" t="s">
        <v>16964</v>
      </c>
      <c r="J20" s="611"/>
      <c r="K20" s="611" t="s">
        <v>2380</v>
      </c>
      <c r="L20" s="613">
        <v>42320</v>
      </c>
      <c r="M20" s="611" t="s">
        <v>16965</v>
      </c>
    </row>
    <row r="21" spans="1:13" ht="26" x14ac:dyDescent="0.3">
      <c r="A21" s="611" t="s">
        <v>16966</v>
      </c>
      <c r="B21" s="611" t="s">
        <v>16966</v>
      </c>
      <c r="C21" s="611" t="s">
        <v>16967</v>
      </c>
      <c r="D21" s="612" t="s">
        <v>16968</v>
      </c>
      <c r="E21" s="611" t="s">
        <v>16848</v>
      </c>
      <c r="F21" s="611" t="s">
        <v>16848</v>
      </c>
      <c r="G21" s="611" t="s">
        <v>16849</v>
      </c>
      <c r="H21" s="611" t="s">
        <v>16969</v>
      </c>
      <c r="I21" s="611" t="s">
        <v>16970</v>
      </c>
      <c r="J21" s="611" t="s">
        <v>16971</v>
      </c>
      <c r="K21" s="611" t="s">
        <v>2461</v>
      </c>
      <c r="L21" s="613">
        <v>42186</v>
      </c>
      <c r="M21" s="611" t="s">
        <v>16853</v>
      </c>
    </row>
    <row r="22" spans="1:13" ht="26" x14ac:dyDescent="0.3">
      <c r="A22" s="611" t="s">
        <v>16972</v>
      </c>
      <c r="B22" s="611" t="s">
        <v>16972</v>
      </c>
      <c r="C22" s="611" t="s">
        <v>16973</v>
      </c>
      <c r="D22" s="612" t="s">
        <v>16974</v>
      </c>
      <c r="E22" s="611" t="s">
        <v>16848</v>
      </c>
      <c r="F22" s="611" t="s">
        <v>16848</v>
      </c>
      <c r="G22" s="611" t="s">
        <v>16849</v>
      </c>
      <c r="H22" s="611" t="s">
        <v>16975</v>
      </c>
      <c r="I22" s="611" t="s">
        <v>16976</v>
      </c>
      <c r="J22" s="611" t="s">
        <v>16977</v>
      </c>
      <c r="K22" s="611" t="s">
        <v>2461</v>
      </c>
      <c r="L22" s="613">
        <v>42186</v>
      </c>
      <c r="M22" s="611" t="s">
        <v>16853</v>
      </c>
    </row>
    <row r="23" spans="1:13" ht="26" x14ac:dyDescent="0.3">
      <c r="A23" s="611" t="s">
        <v>16978</v>
      </c>
      <c r="B23" s="611" t="s">
        <v>16978</v>
      </c>
      <c r="C23" s="611" t="s">
        <v>16979</v>
      </c>
      <c r="D23" s="612" t="s">
        <v>16980</v>
      </c>
      <c r="E23" s="611" t="s">
        <v>16848</v>
      </c>
      <c r="F23" s="611" t="s">
        <v>16848</v>
      </c>
      <c r="G23" s="611" t="s">
        <v>16849</v>
      </c>
      <c r="H23" s="611" t="s">
        <v>16981</v>
      </c>
      <c r="I23" s="611" t="s">
        <v>16982</v>
      </c>
      <c r="J23" s="611" t="s">
        <v>16983</v>
      </c>
      <c r="K23" s="611" t="s">
        <v>2461</v>
      </c>
      <c r="L23" s="613">
        <v>42186</v>
      </c>
      <c r="M23" s="611" t="s">
        <v>16853</v>
      </c>
    </row>
    <row r="24" spans="1:13" x14ac:dyDescent="0.3">
      <c r="A24" s="611" t="s">
        <v>16984</v>
      </c>
      <c r="B24" s="611" t="s">
        <v>16984</v>
      </c>
      <c r="C24" s="611" t="s">
        <v>16985</v>
      </c>
      <c r="D24" s="612" t="s">
        <v>16986</v>
      </c>
      <c r="E24" s="611" t="s">
        <v>16848</v>
      </c>
      <c r="F24" s="611" t="s">
        <v>16848</v>
      </c>
      <c r="G24" s="611" t="s">
        <v>16849</v>
      </c>
      <c r="H24" s="611" t="s">
        <v>16987</v>
      </c>
      <c r="I24" s="611" t="s">
        <v>16988</v>
      </c>
      <c r="J24" s="611" t="s">
        <v>16989</v>
      </c>
      <c r="K24" s="611" t="s">
        <v>2461</v>
      </c>
      <c r="L24" s="613">
        <v>42186</v>
      </c>
      <c r="M24" s="611" t="s">
        <v>16853</v>
      </c>
    </row>
    <row r="25" spans="1:13" ht="26" x14ac:dyDescent="0.3">
      <c r="A25" s="611" t="s">
        <v>16990</v>
      </c>
      <c r="B25" s="611" t="s">
        <v>16990</v>
      </c>
      <c r="C25" s="611" t="s">
        <v>16991</v>
      </c>
      <c r="D25" s="612" t="s">
        <v>16992</v>
      </c>
      <c r="E25" s="611" t="s">
        <v>16848</v>
      </c>
      <c r="F25" s="611" t="s">
        <v>16848</v>
      </c>
      <c r="G25" s="611" t="s">
        <v>16849</v>
      </c>
      <c r="H25" s="611" t="s">
        <v>16993</v>
      </c>
      <c r="I25" s="611" t="s">
        <v>16994</v>
      </c>
      <c r="J25" s="611" t="s">
        <v>16995</v>
      </c>
      <c r="K25" s="611" t="s">
        <v>2461</v>
      </c>
      <c r="L25" s="613">
        <v>42186</v>
      </c>
      <c r="M25" s="611" t="s">
        <v>16853</v>
      </c>
    </row>
    <row r="26" spans="1:13" x14ac:dyDescent="0.3">
      <c r="A26" s="611" t="s">
        <v>16996</v>
      </c>
      <c r="B26" s="611" t="s">
        <v>16996</v>
      </c>
      <c r="C26" s="611" t="s">
        <v>16997</v>
      </c>
      <c r="D26" s="612" t="s">
        <v>16998</v>
      </c>
      <c r="E26" s="611" t="s">
        <v>16848</v>
      </c>
      <c r="F26" s="611" t="s">
        <v>16848</v>
      </c>
      <c r="G26" s="611" t="s">
        <v>16849</v>
      </c>
      <c r="H26" s="611" t="s">
        <v>16999</v>
      </c>
      <c r="I26" s="611" t="s">
        <v>17000</v>
      </c>
      <c r="J26" s="611" t="s">
        <v>17001</v>
      </c>
      <c r="K26" s="611" t="s">
        <v>16898</v>
      </c>
      <c r="L26" s="613">
        <v>42292</v>
      </c>
      <c r="M26" s="611" t="s">
        <v>16899</v>
      </c>
    </row>
    <row r="27" spans="1:13" x14ac:dyDescent="0.3">
      <c r="A27" s="611" t="s">
        <v>17002</v>
      </c>
      <c r="B27" s="611" t="s">
        <v>17002</v>
      </c>
      <c r="C27" s="611" t="s">
        <v>17003</v>
      </c>
      <c r="D27" s="612" t="s">
        <v>17004</v>
      </c>
      <c r="E27" s="611" t="s">
        <v>16848</v>
      </c>
      <c r="F27" s="611" t="s">
        <v>16848</v>
      </c>
      <c r="G27" s="611" t="s">
        <v>16849</v>
      </c>
      <c r="H27" s="611" t="s">
        <v>17005</v>
      </c>
      <c r="I27" s="611" t="s">
        <v>17006</v>
      </c>
      <c r="J27" s="611" t="s">
        <v>17007</v>
      </c>
      <c r="K27" s="611" t="s">
        <v>16898</v>
      </c>
      <c r="L27" s="613">
        <v>42292</v>
      </c>
      <c r="M27" s="611" t="s">
        <v>16899</v>
      </c>
    </row>
    <row r="28" spans="1:13" ht="26" x14ac:dyDescent="0.3">
      <c r="A28" s="611" t="s">
        <v>17008</v>
      </c>
      <c r="B28" s="611" t="s">
        <v>17008</v>
      </c>
      <c r="C28" s="611" t="s">
        <v>17009</v>
      </c>
      <c r="D28" s="612" t="s">
        <v>17010</v>
      </c>
      <c r="E28" s="611" t="s">
        <v>16848</v>
      </c>
      <c r="F28" s="611" t="s">
        <v>16848</v>
      </c>
      <c r="G28" s="611" t="s">
        <v>16849</v>
      </c>
      <c r="H28" s="611" t="s">
        <v>17011</v>
      </c>
      <c r="I28" s="611" t="s">
        <v>17012</v>
      </c>
      <c r="J28" s="611" t="s">
        <v>17013</v>
      </c>
      <c r="K28" s="611" t="s">
        <v>2460</v>
      </c>
      <c r="L28" s="613">
        <v>40148</v>
      </c>
      <c r="M28" s="611" t="s">
        <v>17014</v>
      </c>
    </row>
    <row r="29" spans="1:13" ht="26" x14ac:dyDescent="0.3">
      <c r="A29" s="611" t="s">
        <v>17015</v>
      </c>
      <c r="B29" s="611" t="s">
        <v>17015</v>
      </c>
      <c r="C29" s="611"/>
      <c r="D29" s="612" t="s">
        <v>17016</v>
      </c>
      <c r="E29" s="611" t="s">
        <v>16848</v>
      </c>
      <c r="F29" s="611" t="s">
        <v>17017</v>
      </c>
      <c r="G29" s="611" t="s">
        <v>16849</v>
      </c>
      <c r="H29" s="611" t="s">
        <v>17018</v>
      </c>
      <c r="I29" s="611" t="s">
        <v>17019</v>
      </c>
      <c r="J29" s="611" t="s">
        <v>17020</v>
      </c>
      <c r="K29" s="611" t="s">
        <v>2390</v>
      </c>
      <c r="L29" s="613"/>
      <c r="M29" s="611" t="s">
        <v>17021</v>
      </c>
    </row>
    <row r="30" spans="1:13" ht="26" x14ac:dyDescent="0.3">
      <c r="A30" s="611" t="s">
        <v>17022</v>
      </c>
      <c r="B30" s="611" t="s">
        <v>17022</v>
      </c>
      <c r="C30" s="611"/>
      <c r="D30" s="612" t="s">
        <v>17023</v>
      </c>
      <c r="E30" s="611" t="s">
        <v>16848</v>
      </c>
      <c r="F30" s="611" t="s">
        <v>17017</v>
      </c>
      <c r="G30" s="611" t="s">
        <v>16849</v>
      </c>
      <c r="H30" s="611" t="s">
        <v>17024</v>
      </c>
      <c r="I30" s="611" t="s">
        <v>17025</v>
      </c>
      <c r="J30" s="611" t="s">
        <v>17026</v>
      </c>
      <c r="K30" s="611" t="s">
        <v>16898</v>
      </c>
      <c r="L30" s="613" t="s">
        <v>17027</v>
      </c>
      <c r="M30" s="611" t="s">
        <v>16899</v>
      </c>
    </row>
    <row r="31" spans="1:13" ht="26" x14ac:dyDescent="0.3">
      <c r="A31" s="611" t="s">
        <v>17028</v>
      </c>
      <c r="B31" s="611" t="s">
        <v>17028</v>
      </c>
      <c r="C31" s="611"/>
      <c r="D31" s="612" t="s">
        <v>17029</v>
      </c>
      <c r="E31" s="611" t="s">
        <v>16848</v>
      </c>
      <c r="F31" s="611" t="s">
        <v>17017</v>
      </c>
      <c r="G31" s="611" t="s">
        <v>16849</v>
      </c>
      <c r="H31" s="611" t="s">
        <v>17030</v>
      </c>
      <c r="I31" s="611" t="s">
        <v>17031</v>
      </c>
      <c r="J31" s="611"/>
      <c r="K31" s="611" t="s">
        <v>2386</v>
      </c>
      <c r="L31" s="613" t="s">
        <v>17027</v>
      </c>
      <c r="M31" s="611" t="s">
        <v>17032</v>
      </c>
    </row>
    <row r="32" spans="1:13" ht="26" x14ac:dyDescent="0.3">
      <c r="A32" s="611" t="s">
        <v>17033</v>
      </c>
      <c r="B32" s="611" t="s">
        <v>17033</v>
      </c>
      <c r="C32" s="611"/>
      <c r="D32" s="612" t="s">
        <v>17034</v>
      </c>
      <c r="E32" s="611" t="s">
        <v>16848</v>
      </c>
      <c r="F32" s="611" t="s">
        <v>17017</v>
      </c>
      <c r="G32" s="611" t="s">
        <v>16849</v>
      </c>
      <c r="H32" s="611" t="s">
        <v>17035</v>
      </c>
      <c r="I32" s="611" t="s">
        <v>17036</v>
      </c>
      <c r="J32" s="611" t="s">
        <v>17037</v>
      </c>
      <c r="K32" s="611" t="s">
        <v>2459</v>
      </c>
      <c r="L32" s="613" t="s">
        <v>17027</v>
      </c>
      <c r="M32" s="611"/>
    </row>
    <row r="33" spans="1:13" ht="26" x14ac:dyDescent="0.3">
      <c r="A33" s="611" t="s">
        <v>17038</v>
      </c>
      <c r="B33" s="611" t="s">
        <v>17038</v>
      </c>
      <c r="C33" s="611"/>
      <c r="D33" s="612" t="s">
        <v>17039</v>
      </c>
      <c r="E33" s="611" t="s">
        <v>16848</v>
      </c>
      <c r="F33" s="611" t="s">
        <v>17017</v>
      </c>
      <c r="G33" s="611" t="s">
        <v>16849</v>
      </c>
      <c r="H33" s="611" t="s">
        <v>17040</v>
      </c>
      <c r="I33" s="611" t="s">
        <v>17041</v>
      </c>
      <c r="J33" s="611" t="s">
        <v>17042</v>
      </c>
      <c r="K33" s="611" t="s">
        <v>2390</v>
      </c>
      <c r="L33" s="613" t="s">
        <v>17027</v>
      </c>
      <c r="M33" s="611" t="s">
        <v>17043</v>
      </c>
    </row>
    <row r="34" spans="1:13" ht="39" x14ac:dyDescent="0.3">
      <c r="A34" s="611" t="s">
        <v>17044</v>
      </c>
      <c r="B34" s="611" t="s">
        <v>17044</v>
      </c>
      <c r="C34" s="611"/>
      <c r="D34" s="612" t="s">
        <v>17045</v>
      </c>
      <c r="E34" s="611" t="s">
        <v>16848</v>
      </c>
      <c r="F34" s="611" t="s">
        <v>17017</v>
      </c>
      <c r="G34" s="611" t="s">
        <v>16849</v>
      </c>
      <c r="H34" s="611" t="s">
        <v>17046</v>
      </c>
      <c r="I34" s="611" t="s">
        <v>17047</v>
      </c>
      <c r="J34" s="611"/>
      <c r="K34" s="611" t="s">
        <v>16953</v>
      </c>
      <c r="L34" s="613" t="s">
        <v>17027</v>
      </c>
      <c r="M34" s="611" t="s">
        <v>17048</v>
      </c>
    </row>
    <row r="35" spans="1:13" x14ac:dyDescent="0.3">
      <c r="A35" s="611"/>
      <c r="B35" s="611" t="s">
        <v>17049</v>
      </c>
      <c r="C35" s="614"/>
      <c r="D35" s="612">
        <v>5208</v>
      </c>
      <c r="E35" s="614" t="s">
        <v>17050</v>
      </c>
      <c r="F35" s="611" t="s">
        <v>17050</v>
      </c>
      <c r="G35" s="611" t="s">
        <v>17050</v>
      </c>
      <c r="H35" s="615"/>
      <c r="I35" s="616"/>
      <c r="J35" s="616"/>
      <c r="K35" s="611" t="s">
        <v>2461</v>
      </c>
      <c r="L35" s="617"/>
      <c r="M35" s="614" t="s">
        <v>17051</v>
      </c>
    </row>
    <row r="36" spans="1:13" x14ac:dyDescent="0.3">
      <c r="A36" s="611"/>
      <c r="B36" s="611" t="s">
        <v>17052</v>
      </c>
      <c r="C36" s="614"/>
      <c r="D36" s="612" t="s">
        <v>17053</v>
      </c>
      <c r="E36" s="614" t="s">
        <v>17050</v>
      </c>
      <c r="F36" s="611" t="s">
        <v>17050</v>
      </c>
      <c r="G36" s="611" t="s">
        <v>17050</v>
      </c>
      <c r="H36" s="615"/>
      <c r="I36" s="616"/>
      <c r="J36" s="616"/>
      <c r="K36" s="611" t="s">
        <v>2461</v>
      </c>
      <c r="L36" s="617"/>
      <c r="M36" s="614" t="s">
        <v>17051</v>
      </c>
    </row>
    <row r="37" spans="1:13" x14ac:dyDescent="0.3">
      <c r="A37" s="611"/>
      <c r="B37" s="611" t="s">
        <v>17054</v>
      </c>
      <c r="C37" s="614"/>
      <c r="D37" s="612">
        <v>5586</v>
      </c>
      <c r="E37" s="614" t="s">
        <v>17050</v>
      </c>
      <c r="F37" s="611" t="s">
        <v>17050</v>
      </c>
      <c r="G37" s="611" t="s">
        <v>17050</v>
      </c>
      <c r="H37" s="615"/>
      <c r="I37" s="616"/>
      <c r="J37" s="616"/>
      <c r="K37" s="611" t="s">
        <v>2461</v>
      </c>
      <c r="L37" s="617"/>
      <c r="M37" s="614" t="s">
        <v>17051</v>
      </c>
    </row>
    <row r="38" spans="1:13" ht="26" x14ac:dyDescent="0.3">
      <c r="A38" s="611"/>
      <c r="B38" s="611" t="s">
        <v>17055</v>
      </c>
      <c r="C38" s="614"/>
      <c r="D38" s="612">
        <v>5582</v>
      </c>
      <c r="E38" s="614" t="s">
        <v>17050</v>
      </c>
      <c r="F38" s="611" t="s">
        <v>17050</v>
      </c>
      <c r="G38" s="611" t="s">
        <v>17050</v>
      </c>
      <c r="H38" s="615"/>
      <c r="I38" s="616"/>
      <c r="J38" s="616"/>
      <c r="K38" s="611" t="s">
        <v>2461</v>
      </c>
      <c r="L38" s="617"/>
      <c r="M38" s="614" t="s">
        <v>17051</v>
      </c>
    </row>
    <row r="39" spans="1:13" ht="26" x14ac:dyDescent="0.3">
      <c r="A39" s="611" t="s">
        <v>16955</v>
      </c>
      <c r="B39" s="611" t="s">
        <v>17056</v>
      </c>
      <c r="C39" s="614"/>
      <c r="D39" s="612">
        <v>5202</v>
      </c>
      <c r="E39" s="614" t="s">
        <v>17050</v>
      </c>
      <c r="F39" s="611" t="s">
        <v>17057</v>
      </c>
      <c r="G39" s="611" t="s">
        <v>17050</v>
      </c>
      <c r="H39" s="615"/>
      <c r="I39" s="616"/>
      <c r="J39" s="616"/>
      <c r="K39" s="611" t="s">
        <v>2461</v>
      </c>
      <c r="L39" s="617"/>
      <c r="M39" s="614" t="s">
        <v>17051</v>
      </c>
    </row>
    <row r="40" spans="1:13" ht="26" x14ac:dyDescent="0.3">
      <c r="A40" s="611"/>
      <c r="B40" s="611" t="s">
        <v>17058</v>
      </c>
      <c r="C40" s="614"/>
      <c r="D40" s="612">
        <v>5302</v>
      </c>
      <c r="E40" s="614" t="s">
        <v>17050</v>
      </c>
      <c r="F40" s="611" t="s">
        <v>17050</v>
      </c>
      <c r="G40" s="611" t="s">
        <v>17050</v>
      </c>
      <c r="H40" s="615"/>
      <c r="I40" s="616"/>
      <c r="J40" s="616"/>
      <c r="K40" s="611" t="s">
        <v>2461</v>
      </c>
      <c r="L40" s="617"/>
      <c r="M40" s="614" t="s">
        <v>17051</v>
      </c>
    </row>
    <row r="41" spans="1:13" x14ac:dyDescent="0.3">
      <c r="A41" s="611"/>
      <c r="B41" s="611" t="s">
        <v>17059</v>
      </c>
      <c r="C41" s="614"/>
      <c r="D41" s="612" t="s">
        <v>17060</v>
      </c>
      <c r="E41" s="614" t="s">
        <v>17050</v>
      </c>
      <c r="F41" s="611" t="s">
        <v>17050</v>
      </c>
      <c r="G41" s="611" t="s">
        <v>17050</v>
      </c>
      <c r="H41" s="615"/>
      <c r="I41" s="616"/>
      <c r="J41" s="616"/>
      <c r="K41" s="611" t="s">
        <v>2461</v>
      </c>
      <c r="L41" s="617"/>
      <c r="M41" s="614" t="s">
        <v>17051</v>
      </c>
    </row>
    <row r="42" spans="1:13" ht="26" x14ac:dyDescent="0.3">
      <c r="A42" s="611" t="s">
        <v>17061</v>
      </c>
      <c r="B42" s="611" t="s">
        <v>17061</v>
      </c>
      <c r="C42" s="614"/>
      <c r="D42" s="612">
        <v>491</v>
      </c>
      <c r="E42" s="614" t="s">
        <v>17050</v>
      </c>
      <c r="F42" s="611" t="s">
        <v>17057</v>
      </c>
      <c r="G42" s="611" t="s">
        <v>17050</v>
      </c>
      <c r="H42" s="615"/>
      <c r="I42" s="616"/>
      <c r="J42" s="616"/>
      <c r="K42" s="611" t="s">
        <v>2461</v>
      </c>
      <c r="L42" s="617"/>
      <c r="M42" s="614" t="s">
        <v>17051</v>
      </c>
    </row>
    <row r="43" spans="1:13" ht="26" x14ac:dyDescent="0.3">
      <c r="A43" s="611" t="s">
        <v>17062</v>
      </c>
      <c r="B43" s="611" t="s">
        <v>17062</v>
      </c>
      <c r="C43" s="614"/>
      <c r="D43" s="612" t="s">
        <v>17063</v>
      </c>
      <c r="E43" s="614" t="s">
        <v>17050</v>
      </c>
      <c r="F43" s="611" t="s">
        <v>17057</v>
      </c>
      <c r="G43" s="611" t="s">
        <v>17050</v>
      </c>
      <c r="H43" s="615"/>
      <c r="I43" s="616"/>
      <c r="J43" s="616"/>
      <c r="K43" s="611" t="s">
        <v>2461</v>
      </c>
      <c r="L43" s="617"/>
      <c r="M43" s="614" t="s">
        <v>17051</v>
      </c>
    </row>
    <row r="44" spans="1:13" ht="26" x14ac:dyDescent="0.3">
      <c r="A44" s="611" t="s">
        <v>17064</v>
      </c>
      <c r="B44" s="611" t="s">
        <v>17064</v>
      </c>
      <c r="C44" s="614"/>
      <c r="D44" s="612" t="s">
        <v>17065</v>
      </c>
      <c r="E44" s="614" t="s">
        <v>17050</v>
      </c>
      <c r="F44" s="611" t="s">
        <v>17057</v>
      </c>
      <c r="G44" s="611" t="s">
        <v>17050</v>
      </c>
      <c r="H44" s="615"/>
      <c r="I44" s="616"/>
      <c r="J44" s="616"/>
      <c r="K44" s="611" t="s">
        <v>2461</v>
      </c>
      <c r="L44" s="617"/>
      <c r="M44" s="614" t="s">
        <v>17051</v>
      </c>
    </row>
    <row r="45" spans="1:13" ht="26" x14ac:dyDescent="0.3">
      <c r="A45" s="611" t="s">
        <v>17066</v>
      </c>
      <c r="B45" s="611" t="s">
        <v>17066</v>
      </c>
      <c r="C45" s="614"/>
      <c r="D45" s="612">
        <v>495</v>
      </c>
      <c r="E45" s="614" t="s">
        <v>17050</v>
      </c>
      <c r="F45" s="611" t="s">
        <v>17057</v>
      </c>
      <c r="G45" s="611" t="s">
        <v>17050</v>
      </c>
      <c r="H45" s="615"/>
      <c r="I45" s="616"/>
      <c r="J45" s="616"/>
      <c r="K45" s="611" t="s">
        <v>2461</v>
      </c>
      <c r="L45" s="617"/>
      <c r="M45" s="614" t="s">
        <v>17051</v>
      </c>
    </row>
    <row r="46" spans="1:13" x14ac:dyDescent="0.3">
      <c r="A46" s="611"/>
      <c r="B46" s="611" t="s">
        <v>17067</v>
      </c>
      <c r="C46" s="614"/>
      <c r="D46" s="612">
        <v>1201</v>
      </c>
      <c r="E46" s="614" t="s">
        <v>17050</v>
      </c>
      <c r="F46" s="611" t="s">
        <v>17050</v>
      </c>
      <c r="G46" s="611" t="s">
        <v>17050</v>
      </c>
      <c r="H46" s="615"/>
      <c r="I46" s="616"/>
      <c r="J46" s="616"/>
      <c r="K46" s="611" t="s">
        <v>2461</v>
      </c>
      <c r="L46" s="617"/>
      <c r="M46" s="614" t="s">
        <v>17051</v>
      </c>
    </row>
    <row r="47" spans="1:13" ht="39" x14ac:dyDescent="0.3">
      <c r="A47" s="611" t="s">
        <v>17068</v>
      </c>
      <c r="B47" s="611" t="s">
        <v>17068</v>
      </c>
      <c r="C47" s="614"/>
      <c r="D47" s="612">
        <v>6014</v>
      </c>
      <c r="E47" s="614" t="s">
        <v>17050</v>
      </c>
      <c r="F47" s="611" t="s">
        <v>17057</v>
      </c>
      <c r="G47" s="611" t="s">
        <v>17050</v>
      </c>
      <c r="H47" s="615"/>
      <c r="I47" s="616"/>
      <c r="J47" s="616"/>
      <c r="K47" s="611" t="s">
        <v>2461</v>
      </c>
      <c r="L47" s="617"/>
      <c r="M47" s="614" t="s">
        <v>17051</v>
      </c>
    </row>
    <row r="48" spans="1:13" ht="26" x14ac:dyDescent="0.3">
      <c r="A48" s="611"/>
      <c r="B48" s="611" t="s">
        <v>17069</v>
      </c>
      <c r="C48" s="614"/>
      <c r="D48" s="612" t="s">
        <v>17070</v>
      </c>
      <c r="E48" s="614" t="s">
        <v>17050</v>
      </c>
      <c r="F48" s="611" t="s">
        <v>17057</v>
      </c>
      <c r="G48" s="611" t="s">
        <v>17050</v>
      </c>
      <c r="H48" s="615"/>
      <c r="I48" s="616"/>
      <c r="J48" s="616"/>
      <c r="K48" s="611" t="s">
        <v>2461</v>
      </c>
      <c r="L48" s="617"/>
      <c r="M48" s="614" t="s">
        <v>17051</v>
      </c>
    </row>
    <row r="49" spans="1:13" ht="26" x14ac:dyDescent="0.3">
      <c r="A49" s="611"/>
      <c r="B49" s="611" t="s">
        <v>17071</v>
      </c>
      <c r="C49" s="614"/>
      <c r="D49" s="612" t="s">
        <v>17072</v>
      </c>
      <c r="E49" s="614" t="s">
        <v>17050</v>
      </c>
      <c r="F49" s="611" t="s">
        <v>17050</v>
      </c>
      <c r="G49" s="611" t="s">
        <v>17050</v>
      </c>
      <c r="H49" s="615"/>
      <c r="I49" s="616"/>
      <c r="J49" s="616"/>
      <c r="K49" s="611" t="s">
        <v>2461</v>
      </c>
      <c r="L49" s="617"/>
      <c r="M49" s="614" t="s">
        <v>17051</v>
      </c>
    </row>
    <row r="50" spans="1:13" ht="39" x14ac:dyDescent="0.3">
      <c r="A50" s="611" t="s">
        <v>17073</v>
      </c>
      <c r="B50" s="611" t="s">
        <v>17074</v>
      </c>
      <c r="C50" s="614"/>
      <c r="D50" s="612">
        <v>2230</v>
      </c>
      <c r="E50" s="614" t="s">
        <v>17050</v>
      </c>
      <c r="F50" s="611" t="s">
        <v>17057</v>
      </c>
      <c r="G50" s="611" t="s">
        <v>17050</v>
      </c>
      <c r="H50" s="615"/>
      <c r="I50" s="616"/>
      <c r="J50" s="616"/>
      <c r="K50" s="611" t="s">
        <v>2461</v>
      </c>
      <c r="L50" s="617"/>
      <c r="M50" s="614" t="s">
        <v>17051</v>
      </c>
    </row>
    <row r="51" spans="1:13" ht="39" x14ac:dyDescent="0.3">
      <c r="A51" s="611" t="s">
        <v>17075</v>
      </c>
      <c r="B51" s="611" t="s">
        <v>17076</v>
      </c>
      <c r="C51" s="614"/>
      <c r="D51" s="612" t="s">
        <v>17077</v>
      </c>
      <c r="E51" s="614" t="s">
        <v>17050</v>
      </c>
      <c r="F51" s="611" t="s">
        <v>17057</v>
      </c>
      <c r="G51" s="611" t="s">
        <v>17050</v>
      </c>
      <c r="H51" s="615"/>
      <c r="I51" s="616"/>
      <c r="J51" s="616"/>
      <c r="K51" s="611" t="s">
        <v>2461</v>
      </c>
      <c r="L51" s="617"/>
      <c r="M51" s="614" t="s">
        <v>17051</v>
      </c>
    </row>
    <row r="52" spans="1:13" ht="26" x14ac:dyDescent="0.3">
      <c r="A52" s="611" t="s">
        <v>17078</v>
      </c>
      <c r="B52" s="611" t="s">
        <v>17079</v>
      </c>
      <c r="C52" s="614"/>
      <c r="D52" s="612">
        <v>1020</v>
      </c>
      <c r="E52" s="614" t="s">
        <v>17050</v>
      </c>
      <c r="F52" s="611" t="s">
        <v>17057</v>
      </c>
      <c r="G52" s="611" t="s">
        <v>17050</v>
      </c>
      <c r="H52" s="615"/>
      <c r="I52" s="616"/>
      <c r="J52" s="616"/>
      <c r="K52" s="611" t="s">
        <v>2461</v>
      </c>
      <c r="L52" s="617"/>
      <c r="M52" s="614" t="s">
        <v>17051</v>
      </c>
    </row>
    <row r="53" spans="1:13" ht="26" x14ac:dyDescent="0.3">
      <c r="A53" s="611" t="s">
        <v>17080</v>
      </c>
      <c r="B53" s="611" t="s">
        <v>17081</v>
      </c>
      <c r="C53" s="614"/>
      <c r="D53" s="612">
        <v>5401</v>
      </c>
      <c r="E53" s="614" t="s">
        <v>17050</v>
      </c>
      <c r="F53" s="611" t="s">
        <v>17057</v>
      </c>
      <c r="G53" s="611" t="s">
        <v>17050</v>
      </c>
      <c r="H53" s="615"/>
      <c r="I53" s="616"/>
      <c r="J53" s="616"/>
      <c r="K53" s="611" t="s">
        <v>2461</v>
      </c>
      <c r="L53" s="617"/>
      <c r="M53" s="614" t="s">
        <v>17051</v>
      </c>
    </row>
    <row r="54" spans="1:13" ht="26" x14ac:dyDescent="0.3">
      <c r="A54" s="611"/>
      <c r="B54" s="611" t="s">
        <v>17082</v>
      </c>
      <c r="C54" s="614"/>
      <c r="D54" s="612">
        <v>1477</v>
      </c>
      <c r="E54" s="614" t="s">
        <v>17050</v>
      </c>
      <c r="F54" s="611" t="s">
        <v>17057</v>
      </c>
      <c r="G54" s="611" t="s">
        <v>17050</v>
      </c>
      <c r="H54" s="615"/>
      <c r="I54" s="616"/>
      <c r="J54" s="616"/>
      <c r="K54" s="611" t="s">
        <v>2461</v>
      </c>
      <c r="L54" s="617"/>
      <c r="M54" s="614" t="s">
        <v>17051</v>
      </c>
    </row>
    <row r="55" spans="1:13" x14ac:dyDescent="0.3">
      <c r="A55" s="611"/>
      <c r="B55" s="611" t="s">
        <v>17083</v>
      </c>
      <c r="C55" s="614"/>
      <c r="D55" s="612">
        <v>2302</v>
      </c>
      <c r="E55" s="614" t="s">
        <v>17050</v>
      </c>
      <c r="F55" s="611" t="s">
        <v>17050</v>
      </c>
      <c r="G55" s="611" t="s">
        <v>17050</v>
      </c>
      <c r="H55" s="615"/>
      <c r="I55" s="616"/>
      <c r="J55" s="616"/>
      <c r="K55" s="611" t="s">
        <v>2461</v>
      </c>
      <c r="L55" s="617"/>
      <c r="M55" s="614" t="s">
        <v>17051</v>
      </c>
    </row>
    <row r="56" spans="1:13" x14ac:dyDescent="0.3">
      <c r="A56" s="611"/>
      <c r="B56" s="611" t="s">
        <v>17084</v>
      </c>
      <c r="C56" s="614"/>
      <c r="D56" s="612" t="s">
        <v>17085</v>
      </c>
      <c r="E56" s="614" t="s">
        <v>17050</v>
      </c>
      <c r="F56" s="611" t="s">
        <v>17050</v>
      </c>
      <c r="G56" s="611" t="s">
        <v>17050</v>
      </c>
      <c r="H56" s="615"/>
      <c r="I56" s="616"/>
      <c r="J56" s="616"/>
      <c r="K56" s="611" t="s">
        <v>2461</v>
      </c>
      <c r="L56" s="617"/>
      <c r="M56" s="614" t="s">
        <v>17051</v>
      </c>
    </row>
    <row r="57" spans="1:13" x14ac:dyDescent="0.3">
      <c r="A57" s="611"/>
      <c r="B57" s="611" t="s">
        <v>17086</v>
      </c>
      <c r="C57" s="614"/>
      <c r="D57" s="612">
        <v>5516</v>
      </c>
      <c r="E57" s="614" t="s">
        <v>17050</v>
      </c>
      <c r="F57" s="611" t="s">
        <v>17050</v>
      </c>
      <c r="G57" s="611" t="s">
        <v>17050</v>
      </c>
      <c r="H57" s="615"/>
      <c r="I57" s="616"/>
      <c r="J57" s="616"/>
      <c r="K57" s="611" t="s">
        <v>2461</v>
      </c>
      <c r="L57" s="617"/>
      <c r="M57" s="614" t="s">
        <v>17051</v>
      </c>
    </row>
    <row r="58" spans="1:13" x14ac:dyDescent="0.3">
      <c r="A58" s="611"/>
      <c r="B58" s="611" t="s">
        <v>17087</v>
      </c>
      <c r="C58" s="614"/>
      <c r="D58" s="612" t="s">
        <v>17088</v>
      </c>
      <c r="E58" s="614" t="s">
        <v>17050</v>
      </c>
      <c r="F58" s="611" t="s">
        <v>17050</v>
      </c>
      <c r="G58" s="611" t="s">
        <v>17050</v>
      </c>
      <c r="H58" s="615"/>
      <c r="I58" s="616"/>
      <c r="J58" s="616"/>
      <c r="K58" s="611" t="s">
        <v>2461</v>
      </c>
      <c r="L58" s="617"/>
      <c r="M58" s="614" t="s">
        <v>17051</v>
      </c>
    </row>
    <row r="59" spans="1:13" x14ac:dyDescent="0.3">
      <c r="A59" s="611"/>
      <c r="B59" s="611" t="s">
        <v>17089</v>
      </c>
      <c r="C59" s="614"/>
      <c r="D59" s="612" t="s">
        <v>17090</v>
      </c>
      <c r="E59" s="614" t="s">
        <v>17050</v>
      </c>
      <c r="F59" s="611" t="s">
        <v>17050</v>
      </c>
      <c r="G59" s="611" t="s">
        <v>17050</v>
      </c>
      <c r="H59" s="615"/>
      <c r="I59" s="616"/>
      <c r="J59" s="616"/>
      <c r="K59" s="611" t="s">
        <v>2461</v>
      </c>
      <c r="L59" s="617"/>
      <c r="M59" s="614" t="s">
        <v>17051</v>
      </c>
    </row>
    <row r="60" spans="1:13" ht="26" x14ac:dyDescent="0.3">
      <c r="A60" s="611"/>
      <c r="B60" s="611" t="s">
        <v>17091</v>
      </c>
      <c r="C60" s="614"/>
      <c r="D60" s="612">
        <v>2020</v>
      </c>
      <c r="E60" s="614" t="s">
        <v>17050</v>
      </c>
      <c r="F60" s="611" t="s">
        <v>17057</v>
      </c>
      <c r="G60" s="611" t="s">
        <v>17050</v>
      </c>
      <c r="H60" s="615"/>
      <c r="I60" s="616"/>
      <c r="J60" s="616"/>
      <c r="K60" s="611" t="s">
        <v>2461</v>
      </c>
      <c r="L60" s="617"/>
      <c r="M60" s="614" t="s">
        <v>17051</v>
      </c>
    </row>
    <row r="61" spans="1:13" ht="26" x14ac:dyDescent="0.3">
      <c r="A61" s="611" t="s">
        <v>17092</v>
      </c>
      <c r="B61" s="611" t="s">
        <v>17093</v>
      </c>
      <c r="C61" s="614"/>
      <c r="D61" s="612" t="s">
        <v>17094</v>
      </c>
      <c r="E61" s="614" t="s">
        <v>17050</v>
      </c>
      <c r="F61" s="611" t="s">
        <v>17057</v>
      </c>
      <c r="G61" s="611" t="s">
        <v>17050</v>
      </c>
      <c r="H61" s="615"/>
      <c r="I61" s="616"/>
      <c r="J61" s="616"/>
      <c r="K61" s="611" t="s">
        <v>2461</v>
      </c>
      <c r="L61" s="617"/>
      <c r="M61" s="614" t="s">
        <v>17051</v>
      </c>
    </row>
    <row r="62" spans="1:13" ht="26" x14ac:dyDescent="0.3">
      <c r="A62" s="611"/>
      <c r="B62" s="611" t="s">
        <v>17095</v>
      </c>
      <c r="C62" s="614"/>
      <c r="D62" s="612">
        <v>5305</v>
      </c>
      <c r="E62" s="614" t="s">
        <v>17050</v>
      </c>
      <c r="F62" s="611" t="s">
        <v>17050</v>
      </c>
      <c r="G62" s="611" t="s">
        <v>17050</v>
      </c>
      <c r="H62" s="615"/>
      <c r="I62" s="616"/>
      <c r="J62" s="616"/>
      <c r="K62" s="611" t="s">
        <v>2461</v>
      </c>
      <c r="L62" s="617"/>
      <c r="M62" s="614" t="s">
        <v>17051</v>
      </c>
    </row>
    <row r="63" spans="1:13" ht="26" x14ac:dyDescent="0.3">
      <c r="A63" s="611"/>
      <c r="B63" s="611" t="s">
        <v>17096</v>
      </c>
      <c r="C63" s="614"/>
      <c r="D63" s="612" t="s">
        <v>17097</v>
      </c>
      <c r="E63" s="614" t="s">
        <v>17050</v>
      </c>
      <c r="F63" s="611" t="s">
        <v>17050</v>
      </c>
      <c r="G63" s="611" t="s">
        <v>17050</v>
      </c>
      <c r="H63" s="615"/>
      <c r="I63" s="616"/>
      <c r="J63" s="616"/>
      <c r="K63" s="611" t="s">
        <v>2461</v>
      </c>
      <c r="L63" s="617"/>
      <c r="M63" s="614" t="s">
        <v>17051</v>
      </c>
    </row>
    <row r="64" spans="1:13" ht="26" x14ac:dyDescent="0.3">
      <c r="A64" s="611"/>
      <c r="B64" s="611" t="s">
        <v>17098</v>
      </c>
      <c r="C64" s="614"/>
      <c r="D64" s="612" t="s">
        <v>17099</v>
      </c>
      <c r="E64" s="614" t="s">
        <v>17050</v>
      </c>
      <c r="F64" s="611" t="s">
        <v>17050</v>
      </c>
      <c r="G64" s="611" t="s">
        <v>17050</v>
      </c>
      <c r="H64" s="615"/>
      <c r="I64" s="616"/>
      <c r="J64" s="616"/>
      <c r="K64" s="611" t="s">
        <v>2461</v>
      </c>
      <c r="L64" s="617"/>
      <c r="M64" s="614" t="s">
        <v>17051</v>
      </c>
    </row>
    <row r="65" spans="1:13" ht="26" x14ac:dyDescent="0.3">
      <c r="A65" s="611"/>
      <c r="B65" s="611" t="s">
        <v>17100</v>
      </c>
      <c r="C65" s="614"/>
      <c r="D65" s="612" t="s">
        <v>17101</v>
      </c>
      <c r="E65" s="614" t="s">
        <v>17050</v>
      </c>
      <c r="F65" s="611" t="s">
        <v>17050</v>
      </c>
      <c r="G65" s="611" t="s">
        <v>17050</v>
      </c>
      <c r="H65" s="615"/>
      <c r="I65" s="616"/>
      <c r="J65" s="616"/>
      <c r="K65" s="611" t="s">
        <v>2461</v>
      </c>
      <c r="L65" s="617"/>
      <c r="M65" s="614" t="s">
        <v>17051</v>
      </c>
    </row>
    <row r="66" spans="1:13" ht="26" x14ac:dyDescent="0.3">
      <c r="A66" s="611"/>
      <c r="B66" s="611" t="s">
        <v>17102</v>
      </c>
      <c r="C66" s="614"/>
      <c r="D66" s="612" t="s">
        <v>17103</v>
      </c>
      <c r="E66" s="614" t="s">
        <v>17050</v>
      </c>
      <c r="F66" s="611" t="s">
        <v>17050</v>
      </c>
      <c r="G66" s="611" t="s">
        <v>17050</v>
      </c>
      <c r="H66" s="615"/>
      <c r="I66" s="616"/>
      <c r="J66" s="616"/>
      <c r="K66" s="611" t="s">
        <v>2461</v>
      </c>
      <c r="L66" s="617"/>
      <c r="M66" s="614" t="s">
        <v>17051</v>
      </c>
    </row>
    <row r="67" spans="1:13" ht="26" x14ac:dyDescent="0.3">
      <c r="A67" s="611"/>
      <c r="B67" s="611" t="s">
        <v>17104</v>
      </c>
      <c r="C67" s="614"/>
      <c r="D67" s="612">
        <v>1217</v>
      </c>
      <c r="E67" s="614" t="s">
        <v>17050</v>
      </c>
      <c r="F67" s="611" t="s">
        <v>17050</v>
      </c>
      <c r="G67" s="611" t="s">
        <v>17050</v>
      </c>
      <c r="H67" s="615"/>
      <c r="I67" s="616"/>
      <c r="J67" s="616"/>
      <c r="K67" s="611" t="s">
        <v>2461</v>
      </c>
      <c r="L67" s="617"/>
      <c r="M67" s="614" t="s">
        <v>17051</v>
      </c>
    </row>
    <row r="68" spans="1:13" ht="26" x14ac:dyDescent="0.3">
      <c r="A68" s="611"/>
      <c r="B68" s="611" t="s">
        <v>17105</v>
      </c>
      <c r="C68" s="614"/>
      <c r="D68" s="612">
        <v>1218</v>
      </c>
      <c r="E68" s="614" t="s">
        <v>17050</v>
      </c>
      <c r="F68" s="611" t="s">
        <v>17050</v>
      </c>
      <c r="G68" s="611" t="s">
        <v>17050</v>
      </c>
      <c r="H68" s="615"/>
      <c r="I68" s="616"/>
      <c r="J68" s="616"/>
      <c r="K68" s="611" t="s">
        <v>2461</v>
      </c>
      <c r="L68" s="617"/>
      <c r="M68" s="614" t="s">
        <v>17051</v>
      </c>
    </row>
    <row r="69" spans="1:13" ht="26" x14ac:dyDescent="0.3">
      <c r="A69" s="611"/>
      <c r="B69" s="611" t="s">
        <v>17106</v>
      </c>
      <c r="C69" s="614"/>
      <c r="D69" s="612">
        <v>384</v>
      </c>
      <c r="E69" s="614" t="s">
        <v>17050</v>
      </c>
      <c r="F69" s="611" t="s">
        <v>17050</v>
      </c>
      <c r="G69" s="611" t="s">
        <v>17050</v>
      </c>
      <c r="H69" s="615"/>
      <c r="I69" s="616"/>
      <c r="J69" s="616"/>
      <c r="K69" s="611" t="s">
        <v>2461</v>
      </c>
      <c r="L69" s="617"/>
      <c r="M69" s="614" t="s">
        <v>17051</v>
      </c>
    </row>
    <row r="70" spans="1:13" ht="26" x14ac:dyDescent="0.3">
      <c r="A70" s="611"/>
      <c r="B70" s="611" t="s">
        <v>17107</v>
      </c>
      <c r="C70" s="614"/>
      <c r="D70" s="612">
        <v>5556</v>
      </c>
      <c r="E70" s="614" t="s">
        <v>17050</v>
      </c>
      <c r="F70" s="611" t="s">
        <v>17050</v>
      </c>
      <c r="G70" s="611" t="s">
        <v>17050</v>
      </c>
      <c r="H70" s="615"/>
      <c r="I70" s="616"/>
      <c r="J70" s="616"/>
      <c r="K70" s="611" t="s">
        <v>2461</v>
      </c>
      <c r="L70" s="617"/>
      <c r="M70" s="614" t="s">
        <v>17051</v>
      </c>
    </row>
    <row r="71" spans="1:13" ht="39" x14ac:dyDescent="0.3">
      <c r="A71" s="611"/>
      <c r="B71" s="611" t="s">
        <v>17108</v>
      </c>
      <c r="C71" s="614"/>
      <c r="D71" s="612">
        <v>5308</v>
      </c>
      <c r="E71" s="614" t="s">
        <v>17050</v>
      </c>
      <c r="F71" s="611" t="s">
        <v>17050</v>
      </c>
      <c r="G71" s="611" t="s">
        <v>17050</v>
      </c>
      <c r="H71" s="615"/>
      <c r="I71" s="616"/>
      <c r="J71" s="616"/>
      <c r="K71" s="611" t="s">
        <v>2461</v>
      </c>
      <c r="L71" s="617"/>
      <c r="M71" s="614" t="s">
        <v>17051</v>
      </c>
    </row>
    <row r="72" spans="1:13" ht="39" x14ac:dyDescent="0.3">
      <c r="A72" s="611"/>
      <c r="B72" s="611" t="s">
        <v>17109</v>
      </c>
      <c r="C72" s="614"/>
      <c r="D72" s="612" t="s">
        <v>17110</v>
      </c>
      <c r="E72" s="614" t="s">
        <v>17050</v>
      </c>
      <c r="F72" s="611" t="s">
        <v>17050</v>
      </c>
      <c r="G72" s="611" t="s">
        <v>17050</v>
      </c>
      <c r="H72" s="615"/>
      <c r="I72" s="616"/>
      <c r="J72" s="616"/>
      <c r="K72" s="611" t="s">
        <v>2461</v>
      </c>
      <c r="L72" s="617"/>
      <c r="M72" s="614" t="s">
        <v>17051</v>
      </c>
    </row>
    <row r="73" spans="1:13" ht="39" x14ac:dyDescent="0.3">
      <c r="A73" s="611"/>
      <c r="B73" s="611" t="s">
        <v>17111</v>
      </c>
      <c r="C73" s="614"/>
      <c r="D73" s="612">
        <v>5309</v>
      </c>
      <c r="E73" s="614" t="s">
        <v>17050</v>
      </c>
      <c r="F73" s="611" t="s">
        <v>17050</v>
      </c>
      <c r="G73" s="611" t="s">
        <v>17050</v>
      </c>
      <c r="H73" s="615"/>
      <c r="I73" s="616"/>
      <c r="J73" s="616"/>
      <c r="K73" s="611" t="s">
        <v>2461</v>
      </c>
      <c r="L73" s="617"/>
      <c r="M73" s="614" t="s">
        <v>17051</v>
      </c>
    </row>
    <row r="74" spans="1:13" ht="26" x14ac:dyDescent="0.3">
      <c r="A74" s="611"/>
      <c r="B74" s="611" t="s">
        <v>17112</v>
      </c>
      <c r="C74" s="614"/>
      <c r="D74" s="612">
        <v>5310</v>
      </c>
      <c r="E74" s="614" t="s">
        <v>17050</v>
      </c>
      <c r="F74" s="611" t="s">
        <v>17050</v>
      </c>
      <c r="G74" s="611" t="s">
        <v>17050</v>
      </c>
      <c r="H74" s="615"/>
      <c r="I74" s="616"/>
      <c r="J74" s="616"/>
      <c r="K74" s="611" t="s">
        <v>2461</v>
      </c>
      <c r="L74" s="617"/>
      <c r="M74" s="614" t="s">
        <v>17051</v>
      </c>
    </row>
    <row r="75" spans="1:13" ht="26" x14ac:dyDescent="0.3">
      <c r="A75" s="611"/>
      <c r="B75" s="611" t="s">
        <v>17113</v>
      </c>
      <c r="C75" s="614"/>
      <c r="D75" s="612" t="s">
        <v>17114</v>
      </c>
      <c r="E75" s="614" t="s">
        <v>17050</v>
      </c>
      <c r="F75" s="611" t="s">
        <v>17050</v>
      </c>
      <c r="G75" s="611" t="s">
        <v>17050</v>
      </c>
      <c r="H75" s="615"/>
      <c r="I75" s="616"/>
      <c r="J75" s="616"/>
      <c r="K75" s="611" t="s">
        <v>2461</v>
      </c>
      <c r="L75" s="617"/>
      <c r="M75" s="614" t="s">
        <v>17051</v>
      </c>
    </row>
    <row r="76" spans="1:13" ht="26" x14ac:dyDescent="0.3">
      <c r="A76" s="611"/>
      <c r="B76" s="611" t="s">
        <v>17115</v>
      </c>
      <c r="C76" s="614"/>
      <c r="D76" s="612">
        <v>5591</v>
      </c>
      <c r="E76" s="614" t="s">
        <v>17050</v>
      </c>
      <c r="F76" s="611" t="s">
        <v>17050</v>
      </c>
      <c r="G76" s="611" t="s">
        <v>17050</v>
      </c>
      <c r="H76" s="615"/>
      <c r="I76" s="616"/>
      <c r="J76" s="616"/>
      <c r="K76" s="611" t="s">
        <v>2461</v>
      </c>
      <c r="L76" s="617"/>
      <c r="M76" s="614" t="s">
        <v>17051</v>
      </c>
    </row>
    <row r="77" spans="1:13" ht="26" x14ac:dyDescent="0.3">
      <c r="A77" s="611" t="s">
        <v>17116</v>
      </c>
      <c r="B77" s="611" t="s">
        <v>17117</v>
      </c>
      <c r="C77" s="614"/>
      <c r="D77" s="612" t="s">
        <v>17118</v>
      </c>
      <c r="E77" s="614" t="s">
        <v>17050</v>
      </c>
      <c r="F77" s="611" t="s">
        <v>17057</v>
      </c>
      <c r="G77" s="611" t="s">
        <v>17050</v>
      </c>
      <c r="H77" s="615"/>
      <c r="I77" s="616"/>
      <c r="J77" s="616"/>
      <c r="K77" s="611" t="s">
        <v>2461</v>
      </c>
      <c r="L77" s="617"/>
      <c r="M77" s="614" t="s">
        <v>17051</v>
      </c>
    </row>
    <row r="78" spans="1:13" x14ac:dyDescent="0.3">
      <c r="A78" s="611"/>
      <c r="B78" s="611" t="s">
        <v>17119</v>
      </c>
      <c r="C78" s="614"/>
      <c r="D78" s="612">
        <v>2532</v>
      </c>
      <c r="E78" s="614" t="s">
        <v>17050</v>
      </c>
      <c r="F78" s="611" t="s">
        <v>17050</v>
      </c>
      <c r="G78" s="611" t="s">
        <v>17050</v>
      </c>
      <c r="H78" s="615"/>
      <c r="I78" s="616"/>
      <c r="J78" s="616"/>
      <c r="K78" s="611" t="s">
        <v>2461</v>
      </c>
      <c r="L78" s="617"/>
      <c r="M78" s="614" t="s">
        <v>17051</v>
      </c>
    </row>
    <row r="79" spans="1:13" x14ac:dyDescent="0.3">
      <c r="A79" s="611"/>
      <c r="B79" s="611" t="s">
        <v>17120</v>
      </c>
      <c r="C79" s="614"/>
      <c r="D79" s="612">
        <v>1063</v>
      </c>
      <c r="E79" s="614" t="s">
        <v>17050</v>
      </c>
      <c r="F79" s="611" t="s">
        <v>17050</v>
      </c>
      <c r="G79" s="611" t="s">
        <v>17050</v>
      </c>
      <c r="H79" s="615"/>
      <c r="I79" s="616"/>
      <c r="J79" s="616"/>
      <c r="K79" s="611" t="s">
        <v>2461</v>
      </c>
      <c r="L79" s="617"/>
      <c r="M79" s="614" t="s">
        <v>17051</v>
      </c>
    </row>
    <row r="80" spans="1:13" ht="26" x14ac:dyDescent="0.3">
      <c r="A80" s="611"/>
      <c r="B80" s="611" t="s">
        <v>17121</v>
      </c>
      <c r="C80" s="614"/>
      <c r="D80" s="612">
        <v>5507</v>
      </c>
      <c r="E80" s="614" t="s">
        <v>17050</v>
      </c>
      <c r="F80" s="611" t="s">
        <v>17050</v>
      </c>
      <c r="G80" s="611" t="s">
        <v>17050</v>
      </c>
      <c r="H80" s="615"/>
      <c r="I80" s="616"/>
      <c r="J80" s="616"/>
      <c r="K80" s="611" t="s">
        <v>2461</v>
      </c>
      <c r="L80" s="617"/>
      <c r="M80" s="614" t="s">
        <v>17051</v>
      </c>
    </row>
    <row r="81" spans="1:13" ht="26" x14ac:dyDescent="0.3">
      <c r="A81" s="611"/>
      <c r="B81" s="611" t="s">
        <v>17122</v>
      </c>
      <c r="C81" s="614"/>
      <c r="D81" s="612">
        <v>1277</v>
      </c>
      <c r="E81" s="614" t="s">
        <v>17050</v>
      </c>
      <c r="F81" s="611" t="s">
        <v>17050</v>
      </c>
      <c r="G81" s="611" t="s">
        <v>17050</v>
      </c>
      <c r="H81" s="615"/>
      <c r="I81" s="616"/>
      <c r="J81" s="616"/>
      <c r="K81" s="611" t="s">
        <v>2461</v>
      </c>
      <c r="L81" s="617"/>
      <c r="M81" s="614" t="s">
        <v>17051</v>
      </c>
    </row>
    <row r="82" spans="1:13" ht="26" x14ac:dyDescent="0.3">
      <c r="A82" s="611"/>
      <c r="B82" s="611" t="s">
        <v>17123</v>
      </c>
      <c r="C82" s="614"/>
      <c r="D82" s="612">
        <v>1286</v>
      </c>
      <c r="E82" s="614" t="s">
        <v>17050</v>
      </c>
      <c r="F82" s="611" t="s">
        <v>17050</v>
      </c>
      <c r="G82" s="611" t="s">
        <v>17050</v>
      </c>
      <c r="H82" s="615"/>
      <c r="I82" s="616"/>
      <c r="J82" s="616"/>
      <c r="K82" s="611" t="s">
        <v>2461</v>
      </c>
      <c r="L82" s="617"/>
      <c r="M82" s="614" t="s">
        <v>17051</v>
      </c>
    </row>
    <row r="83" spans="1:13" ht="26" x14ac:dyDescent="0.3">
      <c r="A83" s="611"/>
      <c r="B83" s="611" t="s">
        <v>17124</v>
      </c>
      <c r="C83" s="614"/>
      <c r="D83" s="612">
        <v>1253</v>
      </c>
      <c r="E83" s="614" t="s">
        <v>17050</v>
      </c>
      <c r="F83" s="611" t="s">
        <v>17050</v>
      </c>
      <c r="G83" s="611" t="s">
        <v>17050</v>
      </c>
      <c r="H83" s="615"/>
      <c r="I83" s="616"/>
      <c r="J83" s="616"/>
      <c r="K83" s="611" t="s">
        <v>2461</v>
      </c>
      <c r="L83" s="617"/>
      <c r="M83" s="614" t="s">
        <v>17051</v>
      </c>
    </row>
    <row r="84" spans="1:13" ht="26" x14ac:dyDescent="0.3">
      <c r="A84" s="611" t="s">
        <v>17125</v>
      </c>
      <c r="B84" s="611" t="s">
        <v>17126</v>
      </c>
      <c r="C84" s="614"/>
      <c r="D84" s="612" t="s">
        <v>17127</v>
      </c>
      <c r="E84" s="614" t="s">
        <v>17050</v>
      </c>
      <c r="F84" s="611" t="s">
        <v>17057</v>
      </c>
      <c r="G84" s="611" t="s">
        <v>17050</v>
      </c>
      <c r="H84" s="615"/>
      <c r="I84" s="616"/>
      <c r="J84" s="616"/>
      <c r="K84" s="611" t="s">
        <v>2461</v>
      </c>
      <c r="L84" s="617"/>
      <c r="M84" s="614" t="s">
        <v>17051</v>
      </c>
    </row>
    <row r="85" spans="1:13" x14ac:dyDescent="0.3">
      <c r="A85" s="611"/>
      <c r="B85" s="611" t="s">
        <v>17128</v>
      </c>
      <c r="C85" s="614"/>
      <c r="D85" s="612" t="s">
        <v>17129</v>
      </c>
      <c r="E85" s="614" t="s">
        <v>17050</v>
      </c>
      <c r="F85" s="611" t="s">
        <v>17050</v>
      </c>
      <c r="G85" s="611" t="s">
        <v>17050</v>
      </c>
      <c r="H85" s="615"/>
      <c r="I85" s="616"/>
      <c r="J85" s="616"/>
      <c r="K85" s="611" t="s">
        <v>2461</v>
      </c>
      <c r="L85" s="617"/>
      <c r="M85" s="614" t="s">
        <v>17051</v>
      </c>
    </row>
    <row r="86" spans="1:13" x14ac:dyDescent="0.3">
      <c r="A86" s="611"/>
      <c r="B86" s="611" t="s">
        <v>17130</v>
      </c>
      <c r="C86" s="614"/>
      <c r="D86" s="612" t="s">
        <v>17131</v>
      </c>
      <c r="E86" s="614" t="s">
        <v>17050</v>
      </c>
      <c r="F86" s="611" t="s">
        <v>17050</v>
      </c>
      <c r="G86" s="611" t="s">
        <v>17050</v>
      </c>
      <c r="H86" s="615"/>
      <c r="I86" s="616"/>
      <c r="J86" s="616"/>
      <c r="K86" s="611" t="s">
        <v>2461</v>
      </c>
      <c r="L86" s="617"/>
      <c r="M86" s="614" t="s">
        <v>17051</v>
      </c>
    </row>
    <row r="87" spans="1:13" x14ac:dyDescent="0.3">
      <c r="A87" s="611"/>
      <c r="B87" s="611" t="s">
        <v>17132</v>
      </c>
      <c r="C87" s="614"/>
      <c r="D87" s="612" t="s">
        <v>17133</v>
      </c>
      <c r="E87" s="614" t="s">
        <v>17050</v>
      </c>
      <c r="F87" s="611" t="s">
        <v>17050</v>
      </c>
      <c r="G87" s="611" t="s">
        <v>17050</v>
      </c>
      <c r="H87" s="615"/>
      <c r="I87" s="616"/>
      <c r="J87" s="616"/>
      <c r="K87" s="611" t="s">
        <v>2461</v>
      </c>
      <c r="L87" s="617"/>
      <c r="M87" s="614" t="s">
        <v>17051</v>
      </c>
    </row>
    <row r="88" spans="1:13" ht="26" x14ac:dyDescent="0.3">
      <c r="A88" s="611"/>
      <c r="B88" s="611" t="s">
        <v>17134</v>
      </c>
      <c r="C88" s="614"/>
      <c r="D88" s="612">
        <v>6015</v>
      </c>
      <c r="E88" s="614" t="s">
        <v>17050</v>
      </c>
      <c r="F88" s="611" t="s">
        <v>17050</v>
      </c>
      <c r="G88" s="611" t="s">
        <v>17050</v>
      </c>
      <c r="H88" s="615"/>
      <c r="I88" s="616"/>
      <c r="J88" s="616"/>
      <c r="K88" s="611" t="s">
        <v>2461</v>
      </c>
      <c r="L88" s="617"/>
      <c r="M88" s="614" t="s">
        <v>17051</v>
      </c>
    </row>
    <row r="89" spans="1:13" x14ac:dyDescent="0.3">
      <c r="A89" s="611"/>
      <c r="B89" s="611" t="s">
        <v>17135</v>
      </c>
      <c r="C89" s="614"/>
      <c r="D89" s="612" t="s">
        <v>17136</v>
      </c>
      <c r="E89" s="614" t="s">
        <v>17050</v>
      </c>
      <c r="F89" s="611" t="s">
        <v>17050</v>
      </c>
      <c r="G89" s="611" t="s">
        <v>17050</v>
      </c>
      <c r="H89" s="615"/>
      <c r="I89" s="616"/>
      <c r="J89" s="616"/>
      <c r="K89" s="611" t="s">
        <v>2461</v>
      </c>
      <c r="L89" s="617"/>
      <c r="M89" s="614" t="s">
        <v>17051</v>
      </c>
    </row>
    <row r="90" spans="1:13" ht="26" x14ac:dyDescent="0.3">
      <c r="A90" s="611"/>
      <c r="B90" s="611" t="s">
        <v>17137</v>
      </c>
      <c r="C90" s="614"/>
      <c r="D90" s="612">
        <v>5597</v>
      </c>
      <c r="E90" s="614" t="s">
        <v>17050</v>
      </c>
      <c r="F90" s="611" t="s">
        <v>17050</v>
      </c>
      <c r="G90" s="611" t="s">
        <v>17050</v>
      </c>
      <c r="H90" s="615"/>
      <c r="I90" s="616"/>
      <c r="J90" s="616"/>
      <c r="K90" s="611" t="s">
        <v>2461</v>
      </c>
      <c r="L90" s="617"/>
      <c r="M90" s="614" t="s">
        <v>17051</v>
      </c>
    </row>
    <row r="91" spans="1:13" ht="26" x14ac:dyDescent="0.3">
      <c r="A91" s="611"/>
      <c r="B91" s="611" t="s">
        <v>17138</v>
      </c>
      <c r="C91" s="614"/>
      <c r="D91" s="612">
        <v>5596</v>
      </c>
      <c r="E91" s="614" t="s">
        <v>17050</v>
      </c>
      <c r="F91" s="611" t="s">
        <v>17050</v>
      </c>
      <c r="G91" s="611" t="s">
        <v>17050</v>
      </c>
      <c r="H91" s="615"/>
      <c r="I91" s="616"/>
      <c r="J91" s="616"/>
      <c r="K91" s="611" t="s">
        <v>2461</v>
      </c>
      <c r="L91" s="617"/>
      <c r="M91" s="614" t="s">
        <v>17051</v>
      </c>
    </row>
    <row r="92" spans="1:13" ht="26" x14ac:dyDescent="0.3">
      <c r="A92" s="611" t="s">
        <v>17073</v>
      </c>
      <c r="B92" s="611" t="s">
        <v>17139</v>
      </c>
      <c r="C92" s="614"/>
      <c r="D92" s="612">
        <v>5602</v>
      </c>
      <c r="E92" s="614" t="s">
        <v>17050</v>
      </c>
      <c r="F92" s="611" t="s">
        <v>17057</v>
      </c>
      <c r="G92" s="611" t="s">
        <v>17050</v>
      </c>
      <c r="H92" s="615"/>
      <c r="I92" s="616"/>
      <c r="J92" s="616"/>
      <c r="K92" s="611" t="s">
        <v>2461</v>
      </c>
      <c r="L92" s="617"/>
      <c r="M92" s="614" t="s">
        <v>17051</v>
      </c>
    </row>
    <row r="93" spans="1:13" ht="26" x14ac:dyDescent="0.3">
      <c r="A93" s="611"/>
      <c r="B93" s="611" t="s">
        <v>17140</v>
      </c>
      <c r="C93" s="614"/>
      <c r="D93" s="612">
        <v>8010</v>
      </c>
      <c r="E93" s="614" t="s">
        <v>17050</v>
      </c>
      <c r="F93" s="611" t="s">
        <v>17050</v>
      </c>
      <c r="G93" s="611" t="s">
        <v>17050</v>
      </c>
      <c r="H93" s="615"/>
      <c r="I93" s="616"/>
      <c r="J93" s="616"/>
      <c r="K93" s="611" t="s">
        <v>2461</v>
      </c>
      <c r="L93" s="617"/>
      <c r="M93" s="614" t="s">
        <v>17051</v>
      </c>
    </row>
    <row r="94" spans="1:13" x14ac:dyDescent="0.3">
      <c r="A94" s="611"/>
      <c r="B94" s="611" t="s">
        <v>17141</v>
      </c>
      <c r="C94" s="614"/>
      <c r="D94" s="612" t="s">
        <v>17142</v>
      </c>
      <c r="E94" s="614" t="s">
        <v>17050</v>
      </c>
      <c r="F94" s="611" t="s">
        <v>17050</v>
      </c>
      <c r="G94" s="611" t="s">
        <v>17050</v>
      </c>
      <c r="H94" s="615"/>
      <c r="I94" s="616"/>
      <c r="J94" s="616"/>
      <c r="K94" s="611" t="s">
        <v>2461</v>
      </c>
      <c r="L94" s="617"/>
      <c r="M94" s="614" t="s">
        <v>17051</v>
      </c>
    </row>
    <row r="95" spans="1:13" x14ac:dyDescent="0.3">
      <c r="A95" s="611"/>
      <c r="B95" s="611" t="s">
        <v>17143</v>
      </c>
      <c r="C95" s="614"/>
      <c r="D95" s="612" t="s">
        <v>17144</v>
      </c>
      <c r="E95" s="614" t="s">
        <v>17050</v>
      </c>
      <c r="F95" s="611" t="s">
        <v>17050</v>
      </c>
      <c r="G95" s="611" t="s">
        <v>17050</v>
      </c>
      <c r="H95" s="615"/>
      <c r="I95" s="616"/>
      <c r="J95" s="616"/>
      <c r="K95" s="611" t="s">
        <v>2461</v>
      </c>
      <c r="L95" s="617"/>
      <c r="M95" s="614" t="s">
        <v>17051</v>
      </c>
    </row>
    <row r="96" spans="1:13" x14ac:dyDescent="0.3">
      <c r="A96" s="611"/>
      <c r="B96" s="611" t="s">
        <v>17145</v>
      </c>
      <c r="C96" s="614"/>
      <c r="D96" s="612" t="s">
        <v>17146</v>
      </c>
      <c r="E96" s="614" t="s">
        <v>17050</v>
      </c>
      <c r="F96" s="611" t="s">
        <v>17050</v>
      </c>
      <c r="G96" s="611" t="s">
        <v>17050</v>
      </c>
      <c r="H96" s="615"/>
      <c r="I96" s="616"/>
      <c r="J96" s="616"/>
      <c r="K96" s="611" t="s">
        <v>2461</v>
      </c>
      <c r="L96" s="617"/>
      <c r="M96" s="614" t="s">
        <v>17051</v>
      </c>
    </row>
    <row r="97" spans="1:13" ht="26" x14ac:dyDescent="0.3">
      <c r="A97" s="611" t="s">
        <v>89</v>
      </c>
      <c r="B97" s="611" t="s">
        <v>17147</v>
      </c>
      <c r="C97" s="614"/>
      <c r="D97" s="612" t="s">
        <v>17148</v>
      </c>
      <c r="E97" s="614" t="s">
        <v>17050</v>
      </c>
      <c r="F97" s="611" t="s">
        <v>17057</v>
      </c>
      <c r="G97" s="611" t="s">
        <v>17050</v>
      </c>
      <c r="H97" s="615"/>
      <c r="I97" s="616"/>
      <c r="J97" s="616"/>
      <c r="K97" s="611" t="s">
        <v>2461</v>
      </c>
      <c r="L97" s="617"/>
      <c r="M97" s="614" t="s">
        <v>17051</v>
      </c>
    </row>
    <row r="98" spans="1:13" ht="26" x14ac:dyDescent="0.3">
      <c r="A98" s="611"/>
      <c r="B98" s="611" t="s">
        <v>17149</v>
      </c>
      <c r="C98" s="614"/>
      <c r="D98" s="612" t="s">
        <v>17150</v>
      </c>
      <c r="E98" s="614" t="s">
        <v>17050</v>
      </c>
      <c r="F98" s="611" t="s">
        <v>17050</v>
      </c>
      <c r="G98" s="611" t="s">
        <v>17050</v>
      </c>
      <c r="H98" s="615"/>
      <c r="I98" s="616"/>
      <c r="J98" s="616"/>
      <c r="K98" s="611" t="s">
        <v>2461</v>
      </c>
      <c r="L98" s="617"/>
      <c r="M98" s="614" t="s">
        <v>17051</v>
      </c>
    </row>
    <row r="99" spans="1:13" ht="26" x14ac:dyDescent="0.3">
      <c r="A99" s="611" t="s">
        <v>17151</v>
      </c>
      <c r="B99" s="611" t="s">
        <v>17152</v>
      </c>
      <c r="C99" s="614"/>
      <c r="D99" s="612">
        <v>1154</v>
      </c>
      <c r="E99" s="614" t="s">
        <v>17050</v>
      </c>
      <c r="F99" s="611" t="s">
        <v>17057</v>
      </c>
      <c r="G99" s="611" t="s">
        <v>17050</v>
      </c>
      <c r="H99" s="615"/>
      <c r="I99" s="616"/>
      <c r="J99" s="616"/>
      <c r="K99" s="611" t="s">
        <v>2461</v>
      </c>
      <c r="L99" s="617"/>
      <c r="M99" s="614" t="s">
        <v>17051</v>
      </c>
    </row>
    <row r="100" spans="1:13" x14ac:dyDescent="0.3">
      <c r="A100" s="611"/>
      <c r="B100" s="611" t="s">
        <v>17153</v>
      </c>
      <c r="C100" s="614"/>
      <c r="D100" s="612" t="s">
        <v>17154</v>
      </c>
      <c r="E100" s="614" t="s">
        <v>17050</v>
      </c>
      <c r="F100" s="611" t="s">
        <v>17050</v>
      </c>
      <c r="G100" s="611" t="s">
        <v>17050</v>
      </c>
      <c r="H100" s="615"/>
      <c r="I100" s="616"/>
      <c r="J100" s="616"/>
      <c r="K100" s="611" t="s">
        <v>2461</v>
      </c>
      <c r="L100" s="617"/>
      <c r="M100" s="614" t="s">
        <v>17051</v>
      </c>
    </row>
    <row r="101" spans="1:13" x14ac:dyDescent="0.3">
      <c r="A101" s="611"/>
      <c r="B101" s="611" t="s">
        <v>17155</v>
      </c>
      <c r="C101" s="614"/>
      <c r="D101" s="612" t="s">
        <v>17156</v>
      </c>
      <c r="E101" s="614" t="s">
        <v>17050</v>
      </c>
      <c r="F101" s="611" t="s">
        <v>17050</v>
      </c>
      <c r="G101" s="611" t="s">
        <v>17050</v>
      </c>
      <c r="H101" s="615"/>
      <c r="I101" s="616"/>
      <c r="J101" s="616"/>
      <c r="K101" s="611" t="s">
        <v>2461</v>
      </c>
      <c r="L101" s="617"/>
      <c r="M101" s="614" t="s">
        <v>17051</v>
      </c>
    </row>
    <row r="102" spans="1:13" x14ac:dyDescent="0.3">
      <c r="A102" s="611"/>
      <c r="B102" s="611" t="s">
        <v>17157</v>
      </c>
      <c r="C102" s="614"/>
      <c r="D102" s="612" t="s">
        <v>17158</v>
      </c>
      <c r="E102" s="614" t="s">
        <v>17050</v>
      </c>
      <c r="F102" s="611" t="s">
        <v>17050</v>
      </c>
      <c r="G102" s="611" t="s">
        <v>17050</v>
      </c>
      <c r="H102" s="615"/>
      <c r="I102" s="616"/>
      <c r="J102" s="616"/>
      <c r="K102" s="611" t="s">
        <v>2461</v>
      </c>
      <c r="L102" s="617"/>
      <c r="M102" s="614" t="s">
        <v>17051</v>
      </c>
    </row>
    <row r="103" spans="1:13" x14ac:dyDescent="0.3">
      <c r="A103" s="611"/>
      <c r="B103" s="611" t="s">
        <v>17159</v>
      </c>
      <c r="C103" s="614"/>
      <c r="D103" s="612">
        <v>5581</v>
      </c>
      <c r="E103" s="614" t="s">
        <v>17050</v>
      </c>
      <c r="F103" s="611" t="s">
        <v>17050</v>
      </c>
      <c r="G103" s="611" t="s">
        <v>17050</v>
      </c>
      <c r="H103" s="615"/>
      <c r="I103" s="616"/>
      <c r="J103" s="616"/>
      <c r="K103" s="611" t="s">
        <v>2461</v>
      </c>
      <c r="L103" s="617"/>
      <c r="M103" s="614" t="s">
        <v>17051</v>
      </c>
    </row>
    <row r="104" spans="1:13" ht="26" x14ac:dyDescent="0.3">
      <c r="A104" s="611" t="s">
        <v>17080</v>
      </c>
      <c r="B104" s="611" t="s">
        <v>17160</v>
      </c>
      <c r="C104" s="614"/>
      <c r="D104" s="612">
        <v>2393</v>
      </c>
      <c r="E104" s="614" t="s">
        <v>17050</v>
      </c>
      <c r="F104" s="611" t="s">
        <v>17057</v>
      </c>
      <c r="G104" s="611" t="s">
        <v>17050</v>
      </c>
      <c r="H104" s="615"/>
      <c r="I104" s="616"/>
      <c r="J104" s="616"/>
      <c r="K104" s="611" t="s">
        <v>2461</v>
      </c>
      <c r="L104" s="617"/>
      <c r="M104" s="614" t="s">
        <v>17051</v>
      </c>
    </row>
    <row r="105" spans="1:13" ht="26" x14ac:dyDescent="0.3">
      <c r="A105" s="611" t="s">
        <v>17161</v>
      </c>
      <c r="B105" s="611" t="s">
        <v>17162</v>
      </c>
      <c r="C105" s="614"/>
      <c r="D105" s="612">
        <v>5404</v>
      </c>
      <c r="E105" s="614" t="s">
        <v>17050</v>
      </c>
      <c r="F105" s="611" t="s">
        <v>17057</v>
      </c>
      <c r="G105" s="611" t="s">
        <v>17050</v>
      </c>
      <c r="H105" s="615"/>
      <c r="I105" s="616"/>
      <c r="J105" s="616"/>
      <c r="K105" s="611" t="s">
        <v>2461</v>
      </c>
      <c r="L105" s="617"/>
      <c r="M105" s="614" t="s">
        <v>17051</v>
      </c>
    </row>
    <row r="106" spans="1:13" ht="26" x14ac:dyDescent="0.3">
      <c r="A106" s="611" t="s">
        <v>16955</v>
      </c>
      <c r="B106" s="611" t="s">
        <v>17163</v>
      </c>
      <c r="C106" s="614"/>
      <c r="D106" s="612">
        <v>5205</v>
      </c>
      <c r="E106" s="614" t="s">
        <v>17050</v>
      </c>
      <c r="F106" s="611" t="s">
        <v>17057</v>
      </c>
      <c r="G106" s="611" t="s">
        <v>17050</v>
      </c>
      <c r="H106" s="615"/>
      <c r="I106" s="616"/>
      <c r="J106" s="616"/>
      <c r="K106" s="611" t="s">
        <v>2461</v>
      </c>
      <c r="L106" s="617"/>
      <c r="M106" s="614" t="s">
        <v>17051</v>
      </c>
    </row>
    <row r="107" spans="1:13" ht="26" x14ac:dyDescent="0.3">
      <c r="A107" s="611"/>
      <c r="B107" s="611" t="s">
        <v>17164</v>
      </c>
      <c r="C107" s="614"/>
      <c r="D107" s="612">
        <v>5576</v>
      </c>
      <c r="E107" s="614" t="s">
        <v>17050</v>
      </c>
      <c r="F107" s="611" t="s">
        <v>17050</v>
      </c>
      <c r="G107" s="611" t="s">
        <v>17050</v>
      </c>
      <c r="H107" s="615"/>
      <c r="I107" s="616"/>
      <c r="J107" s="616"/>
      <c r="K107" s="611" t="s">
        <v>2461</v>
      </c>
      <c r="L107" s="617"/>
      <c r="M107" s="614" t="s">
        <v>17051</v>
      </c>
    </row>
    <row r="108" spans="1:13" x14ac:dyDescent="0.3">
      <c r="A108" s="611"/>
      <c r="B108" s="611" t="s">
        <v>17165</v>
      </c>
      <c r="C108" s="614"/>
      <c r="D108" s="612" t="s">
        <v>17166</v>
      </c>
      <c r="E108" s="614" t="s">
        <v>17050</v>
      </c>
      <c r="F108" s="611" t="s">
        <v>17050</v>
      </c>
      <c r="G108" s="611" t="s">
        <v>17050</v>
      </c>
      <c r="H108" s="615"/>
      <c r="I108" s="616"/>
      <c r="J108" s="616"/>
      <c r="K108" s="611" t="s">
        <v>2461</v>
      </c>
      <c r="L108" s="617"/>
      <c r="M108" s="614" t="s">
        <v>17051</v>
      </c>
    </row>
    <row r="109" spans="1:13" x14ac:dyDescent="0.3">
      <c r="A109" s="611"/>
      <c r="B109" s="611" t="s">
        <v>17167</v>
      </c>
      <c r="C109" s="614"/>
      <c r="D109" s="612">
        <v>3129</v>
      </c>
      <c r="E109" s="614" t="s">
        <v>17050</v>
      </c>
      <c r="F109" s="611" t="s">
        <v>17050</v>
      </c>
      <c r="G109" s="611" t="s">
        <v>17050</v>
      </c>
      <c r="H109" s="615"/>
      <c r="I109" s="616"/>
      <c r="J109" s="616"/>
      <c r="K109" s="611" t="s">
        <v>2461</v>
      </c>
      <c r="L109" s="617"/>
      <c r="M109" s="614" t="s">
        <v>17051</v>
      </c>
    </row>
    <row r="110" spans="1:13" x14ac:dyDescent="0.3">
      <c r="A110" s="611"/>
      <c r="B110" s="611" t="s">
        <v>17168</v>
      </c>
      <c r="C110" s="614"/>
      <c r="D110" s="612">
        <v>3130</v>
      </c>
      <c r="E110" s="614" t="s">
        <v>17050</v>
      </c>
      <c r="F110" s="611" t="s">
        <v>17050</v>
      </c>
      <c r="G110" s="611" t="s">
        <v>17050</v>
      </c>
      <c r="H110" s="615"/>
      <c r="I110" s="616"/>
      <c r="J110" s="616"/>
      <c r="K110" s="611" t="s">
        <v>2461</v>
      </c>
      <c r="L110" s="617"/>
      <c r="M110" s="614" t="s">
        <v>17051</v>
      </c>
    </row>
    <row r="111" spans="1:13" ht="26" x14ac:dyDescent="0.3">
      <c r="A111" s="611" t="s">
        <v>17125</v>
      </c>
      <c r="B111" s="611" t="s">
        <v>17169</v>
      </c>
      <c r="C111" s="614"/>
      <c r="D111" s="612" t="s">
        <v>17170</v>
      </c>
      <c r="E111" s="614" t="s">
        <v>17050</v>
      </c>
      <c r="F111" s="611" t="s">
        <v>17057</v>
      </c>
      <c r="G111" s="611" t="s">
        <v>17050</v>
      </c>
      <c r="H111" s="615"/>
      <c r="I111" s="616"/>
      <c r="J111" s="616"/>
      <c r="K111" s="611" t="s">
        <v>2461</v>
      </c>
      <c r="L111" s="617"/>
      <c r="M111" s="614" t="s">
        <v>17051</v>
      </c>
    </row>
    <row r="112" spans="1:13" x14ac:dyDescent="0.3">
      <c r="A112" s="611"/>
      <c r="B112" s="611" t="s">
        <v>17171</v>
      </c>
      <c r="C112" s="614"/>
      <c r="D112" s="612">
        <v>1152</v>
      </c>
      <c r="E112" s="614" t="s">
        <v>17050</v>
      </c>
      <c r="F112" s="611" t="s">
        <v>17050</v>
      </c>
      <c r="G112" s="611" t="s">
        <v>17050</v>
      </c>
      <c r="H112" s="615"/>
      <c r="I112" s="616"/>
      <c r="J112" s="616"/>
      <c r="K112" s="611" t="s">
        <v>2461</v>
      </c>
      <c r="L112" s="617"/>
      <c r="M112" s="614" t="s">
        <v>17051</v>
      </c>
    </row>
    <row r="113" spans="1:13" ht="26" x14ac:dyDescent="0.3">
      <c r="A113" s="611" t="s">
        <v>16966</v>
      </c>
      <c r="B113" s="611" t="s">
        <v>16966</v>
      </c>
      <c r="C113" s="614"/>
      <c r="D113" s="612" t="s">
        <v>16968</v>
      </c>
      <c r="E113" s="614" t="s">
        <v>17050</v>
      </c>
      <c r="F113" s="611" t="s">
        <v>17057</v>
      </c>
      <c r="G113" s="611" t="s">
        <v>17050</v>
      </c>
      <c r="H113" s="615"/>
      <c r="I113" s="616"/>
      <c r="J113" s="616"/>
      <c r="K113" s="611" t="s">
        <v>2461</v>
      </c>
      <c r="L113" s="617"/>
      <c r="M113" s="614" t="s">
        <v>17051</v>
      </c>
    </row>
    <row r="114" spans="1:13" x14ac:dyDescent="0.3">
      <c r="A114" s="611"/>
      <c r="B114" s="611" t="s">
        <v>17172</v>
      </c>
      <c r="C114" s="614"/>
      <c r="D114" s="612" t="s">
        <v>17173</v>
      </c>
      <c r="E114" s="614" t="s">
        <v>17050</v>
      </c>
      <c r="F114" s="611" t="s">
        <v>17050</v>
      </c>
      <c r="G114" s="611" t="s">
        <v>17050</v>
      </c>
      <c r="H114" s="615"/>
      <c r="I114" s="616"/>
      <c r="J114" s="616"/>
      <c r="K114" s="611" t="s">
        <v>2461</v>
      </c>
      <c r="L114" s="617"/>
      <c r="M114" s="614" t="s">
        <v>17051</v>
      </c>
    </row>
    <row r="115" spans="1:13" x14ac:dyDescent="0.3">
      <c r="A115" s="611"/>
      <c r="B115" s="611" t="s">
        <v>17174</v>
      </c>
      <c r="C115" s="614"/>
      <c r="D115" s="612" t="s">
        <v>17175</v>
      </c>
      <c r="E115" s="614" t="s">
        <v>17050</v>
      </c>
      <c r="F115" s="611" t="s">
        <v>17050</v>
      </c>
      <c r="G115" s="611" t="s">
        <v>17050</v>
      </c>
      <c r="H115" s="615"/>
      <c r="I115" s="616"/>
      <c r="J115" s="616"/>
      <c r="K115" s="611" t="s">
        <v>2461</v>
      </c>
      <c r="L115" s="617"/>
      <c r="M115" s="614" t="s">
        <v>17051</v>
      </c>
    </row>
    <row r="116" spans="1:13" x14ac:dyDescent="0.3">
      <c r="A116" s="611"/>
      <c r="B116" s="611" t="s">
        <v>17176</v>
      </c>
      <c r="C116" s="614"/>
      <c r="D116" s="612" t="s">
        <v>17177</v>
      </c>
      <c r="E116" s="614" t="s">
        <v>17050</v>
      </c>
      <c r="F116" s="611" t="s">
        <v>17050</v>
      </c>
      <c r="G116" s="611" t="s">
        <v>17050</v>
      </c>
      <c r="H116" s="615"/>
      <c r="I116" s="616"/>
      <c r="J116" s="616"/>
      <c r="K116" s="611" t="s">
        <v>2461</v>
      </c>
      <c r="L116" s="617"/>
      <c r="M116" s="614" t="s">
        <v>17051</v>
      </c>
    </row>
    <row r="117" spans="1:13" x14ac:dyDescent="0.3">
      <c r="A117" s="611"/>
      <c r="B117" s="611" t="s">
        <v>17178</v>
      </c>
      <c r="C117" s="614"/>
      <c r="D117" s="612" t="s">
        <v>17179</v>
      </c>
      <c r="E117" s="614" t="s">
        <v>17050</v>
      </c>
      <c r="F117" s="611" t="s">
        <v>17050</v>
      </c>
      <c r="G117" s="611" t="s">
        <v>17050</v>
      </c>
      <c r="H117" s="615"/>
      <c r="I117" s="616"/>
      <c r="J117" s="616"/>
      <c r="K117" s="611" t="s">
        <v>2461</v>
      </c>
      <c r="L117" s="617"/>
      <c r="M117" s="614" t="s">
        <v>17051</v>
      </c>
    </row>
    <row r="118" spans="1:13" ht="26" x14ac:dyDescent="0.3">
      <c r="A118" s="611"/>
      <c r="B118" s="611" t="s">
        <v>17180</v>
      </c>
      <c r="C118" s="614"/>
      <c r="D118" s="612" t="s">
        <v>17181</v>
      </c>
      <c r="E118" s="614" t="s">
        <v>17050</v>
      </c>
      <c r="F118" s="611" t="s">
        <v>17050</v>
      </c>
      <c r="G118" s="611" t="s">
        <v>17050</v>
      </c>
      <c r="H118" s="615"/>
      <c r="I118" s="616"/>
      <c r="J118" s="616"/>
      <c r="K118" s="611" t="s">
        <v>2461</v>
      </c>
      <c r="L118" s="617"/>
      <c r="M118" s="614" t="s">
        <v>17051</v>
      </c>
    </row>
    <row r="119" spans="1:13" x14ac:dyDescent="0.3">
      <c r="A119" s="611"/>
      <c r="B119" s="611" t="s">
        <v>17182</v>
      </c>
      <c r="C119" s="614"/>
      <c r="D119" s="612" t="s">
        <v>17183</v>
      </c>
      <c r="E119" s="614" t="s">
        <v>17050</v>
      </c>
      <c r="F119" s="611" t="s">
        <v>17050</v>
      </c>
      <c r="G119" s="611" t="s">
        <v>17050</v>
      </c>
      <c r="H119" s="615"/>
      <c r="I119" s="616"/>
      <c r="J119" s="616"/>
      <c r="K119" s="611" t="s">
        <v>2461</v>
      </c>
      <c r="L119" s="617"/>
      <c r="M119" s="614" t="s">
        <v>17051</v>
      </c>
    </row>
    <row r="120" spans="1:13" ht="26" x14ac:dyDescent="0.3">
      <c r="A120" s="611" t="s">
        <v>89</v>
      </c>
      <c r="B120" s="611" t="s">
        <v>17184</v>
      </c>
      <c r="C120" s="614"/>
      <c r="D120" s="612" t="s">
        <v>17185</v>
      </c>
      <c r="E120" s="614" t="s">
        <v>17050</v>
      </c>
      <c r="F120" s="611" t="s">
        <v>17057</v>
      </c>
      <c r="G120" s="611" t="s">
        <v>17050</v>
      </c>
      <c r="H120" s="615"/>
      <c r="I120" s="616"/>
      <c r="J120" s="616"/>
      <c r="K120" s="611" t="s">
        <v>2461</v>
      </c>
      <c r="L120" s="617"/>
      <c r="M120" s="614" t="s">
        <v>17051</v>
      </c>
    </row>
    <row r="121" spans="1:13" ht="26" x14ac:dyDescent="0.3">
      <c r="A121" s="611"/>
      <c r="B121" s="611" t="s">
        <v>17186</v>
      </c>
      <c r="C121" s="614"/>
      <c r="D121" s="612">
        <v>8003</v>
      </c>
      <c r="E121" s="614" t="s">
        <v>17050</v>
      </c>
      <c r="F121" s="611" t="s">
        <v>17050</v>
      </c>
      <c r="G121" s="611" t="s">
        <v>17050</v>
      </c>
      <c r="H121" s="615"/>
      <c r="I121" s="616"/>
      <c r="J121" s="616"/>
      <c r="K121" s="611" t="s">
        <v>2461</v>
      </c>
      <c r="L121" s="617"/>
      <c r="M121" s="614" t="s">
        <v>17051</v>
      </c>
    </row>
    <row r="122" spans="1:13" ht="26" x14ac:dyDescent="0.3">
      <c r="A122" s="611" t="s">
        <v>16955</v>
      </c>
      <c r="B122" s="611" t="s">
        <v>17187</v>
      </c>
      <c r="C122" s="614"/>
      <c r="D122" s="612">
        <v>5201</v>
      </c>
      <c r="E122" s="614" t="s">
        <v>17050</v>
      </c>
      <c r="F122" s="611" t="s">
        <v>17057</v>
      </c>
      <c r="G122" s="611" t="s">
        <v>17050</v>
      </c>
      <c r="H122" s="615"/>
      <c r="I122" s="616"/>
      <c r="J122" s="616"/>
      <c r="K122" s="611" t="s">
        <v>2461</v>
      </c>
      <c r="L122" s="617"/>
      <c r="M122" s="614" t="s">
        <v>17051</v>
      </c>
    </row>
    <row r="123" spans="1:13" ht="26" x14ac:dyDescent="0.3">
      <c r="A123" s="611" t="s">
        <v>17075</v>
      </c>
      <c r="B123" s="611" t="s">
        <v>17188</v>
      </c>
      <c r="C123" s="614"/>
      <c r="D123" s="612">
        <v>5301</v>
      </c>
      <c r="E123" s="614" t="s">
        <v>17050</v>
      </c>
      <c r="F123" s="611" t="s">
        <v>17057</v>
      </c>
      <c r="G123" s="611" t="s">
        <v>17050</v>
      </c>
      <c r="H123" s="615"/>
      <c r="I123" s="616"/>
      <c r="J123" s="616"/>
      <c r="K123" s="611" t="s">
        <v>2461</v>
      </c>
      <c r="L123" s="617"/>
      <c r="M123" s="614" t="s">
        <v>17051</v>
      </c>
    </row>
    <row r="124" spans="1:13" x14ac:dyDescent="0.3">
      <c r="A124" s="611"/>
      <c r="B124" s="611" t="s">
        <v>17189</v>
      </c>
      <c r="C124" s="614"/>
      <c r="D124" s="612">
        <v>6010</v>
      </c>
      <c r="E124" s="614" t="s">
        <v>17050</v>
      </c>
      <c r="F124" s="611" t="s">
        <v>17050</v>
      </c>
      <c r="G124" s="611" t="s">
        <v>17050</v>
      </c>
      <c r="H124" s="615"/>
      <c r="I124" s="616"/>
      <c r="J124" s="616"/>
      <c r="K124" s="611" t="s">
        <v>2461</v>
      </c>
      <c r="L124" s="617"/>
      <c r="M124" s="614" t="s">
        <v>17051</v>
      </c>
    </row>
    <row r="125" spans="1:13" ht="26" x14ac:dyDescent="0.3">
      <c r="A125" s="611" t="s">
        <v>16955</v>
      </c>
      <c r="B125" s="611" t="s">
        <v>17190</v>
      </c>
      <c r="C125" s="614"/>
      <c r="D125" s="612">
        <v>5203</v>
      </c>
      <c r="E125" s="614" t="s">
        <v>17050</v>
      </c>
      <c r="F125" s="611" t="s">
        <v>17057</v>
      </c>
      <c r="G125" s="611" t="s">
        <v>17050</v>
      </c>
      <c r="H125" s="615"/>
      <c r="I125" s="616"/>
      <c r="J125" s="616"/>
      <c r="K125" s="611" t="s">
        <v>2461</v>
      </c>
      <c r="L125" s="617"/>
      <c r="M125" s="614" t="s">
        <v>17051</v>
      </c>
    </row>
    <row r="126" spans="1:13" ht="26" x14ac:dyDescent="0.3">
      <c r="A126" s="611"/>
      <c r="B126" s="611" t="s">
        <v>17191</v>
      </c>
      <c r="C126" s="614"/>
      <c r="D126" s="612">
        <v>5303</v>
      </c>
      <c r="E126" s="614" t="s">
        <v>17050</v>
      </c>
      <c r="F126" s="611" t="s">
        <v>17050</v>
      </c>
      <c r="G126" s="611" t="s">
        <v>17050</v>
      </c>
      <c r="H126" s="615"/>
      <c r="I126" s="616"/>
      <c r="J126" s="616"/>
      <c r="K126" s="611" t="s">
        <v>2461</v>
      </c>
      <c r="L126" s="617"/>
      <c r="M126" s="614" t="s">
        <v>17051</v>
      </c>
    </row>
    <row r="127" spans="1:13" ht="26" x14ac:dyDescent="0.3">
      <c r="A127" s="611" t="s">
        <v>17080</v>
      </c>
      <c r="B127" s="611" t="s">
        <v>17192</v>
      </c>
      <c r="C127" s="614"/>
      <c r="D127" s="612">
        <v>5403</v>
      </c>
      <c r="E127" s="614" t="s">
        <v>17050</v>
      </c>
      <c r="F127" s="611" t="s">
        <v>17057</v>
      </c>
      <c r="G127" s="611" t="s">
        <v>17050</v>
      </c>
      <c r="H127" s="615"/>
      <c r="I127" s="616"/>
      <c r="J127" s="616"/>
      <c r="K127" s="611" t="s">
        <v>2461</v>
      </c>
      <c r="L127" s="617"/>
      <c r="M127" s="614" t="s">
        <v>17051</v>
      </c>
    </row>
    <row r="128" spans="1:13" x14ac:dyDescent="0.3">
      <c r="A128" s="611"/>
      <c r="B128" s="611" t="s">
        <v>17193</v>
      </c>
      <c r="C128" s="614"/>
      <c r="D128" s="612" t="s">
        <v>17194</v>
      </c>
      <c r="E128" s="614" t="s">
        <v>17050</v>
      </c>
      <c r="F128" s="611" t="s">
        <v>17050</v>
      </c>
      <c r="G128" s="611" t="s">
        <v>17050</v>
      </c>
      <c r="H128" s="615"/>
      <c r="I128" s="616"/>
      <c r="J128" s="616"/>
      <c r="K128" s="611" t="s">
        <v>2461</v>
      </c>
      <c r="L128" s="617"/>
      <c r="M128" s="614" t="s">
        <v>17051</v>
      </c>
    </row>
    <row r="129" spans="1:13" ht="26" x14ac:dyDescent="0.3">
      <c r="A129" s="611"/>
      <c r="B129" s="611" t="s">
        <v>17195</v>
      </c>
      <c r="C129" s="614"/>
      <c r="D129" s="612">
        <v>2209</v>
      </c>
      <c r="E129" s="614" t="s">
        <v>17050</v>
      </c>
      <c r="F129" s="611" t="s">
        <v>17050</v>
      </c>
      <c r="G129" s="611" t="s">
        <v>17050</v>
      </c>
      <c r="H129" s="615"/>
      <c r="I129" s="616"/>
      <c r="J129" s="616"/>
      <c r="K129" s="611" t="s">
        <v>2461</v>
      </c>
      <c r="L129" s="617"/>
      <c r="M129" s="614" t="s">
        <v>17051</v>
      </c>
    </row>
    <row r="130" spans="1:13" x14ac:dyDescent="0.3">
      <c r="A130" s="611"/>
      <c r="B130" s="611" t="s">
        <v>17196</v>
      </c>
      <c r="C130" s="614"/>
      <c r="D130" s="612" t="s">
        <v>17197</v>
      </c>
      <c r="E130" s="614" t="s">
        <v>17050</v>
      </c>
      <c r="F130" s="611" t="s">
        <v>17050</v>
      </c>
      <c r="G130" s="611" t="s">
        <v>17050</v>
      </c>
      <c r="H130" s="615"/>
      <c r="I130" s="616"/>
      <c r="J130" s="616"/>
      <c r="K130" s="611" t="s">
        <v>2461</v>
      </c>
      <c r="L130" s="617"/>
      <c r="M130" s="614" t="s">
        <v>17051</v>
      </c>
    </row>
    <row r="131" spans="1:13" x14ac:dyDescent="0.3">
      <c r="A131" s="611"/>
      <c r="B131" s="611" t="s">
        <v>17198</v>
      </c>
      <c r="C131" s="614"/>
      <c r="D131" s="612" t="s">
        <v>17199</v>
      </c>
      <c r="E131" s="614" t="s">
        <v>17050</v>
      </c>
      <c r="F131" s="611" t="s">
        <v>17050</v>
      </c>
      <c r="G131" s="611" t="s">
        <v>17050</v>
      </c>
      <c r="H131" s="615"/>
      <c r="I131" s="616"/>
      <c r="J131" s="616"/>
      <c r="K131" s="611" t="s">
        <v>2461</v>
      </c>
      <c r="L131" s="617"/>
      <c r="M131" s="614" t="s">
        <v>17051</v>
      </c>
    </row>
    <row r="132" spans="1:13" x14ac:dyDescent="0.3">
      <c r="A132" s="611"/>
      <c r="B132" s="611" t="s">
        <v>17200</v>
      </c>
      <c r="C132" s="614"/>
      <c r="D132" s="612" t="s">
        <v>17201</v>
      </c>
      <c r="E132" s="614" t="s">
        <v>17050</v>
      </c>
      <c r="F132" s="611" t="s">
        <v>17050</v>
      </c>
      <c r="G132" s="611" t="s">
        <v>17050</v>
      </c>
      <c r="H132" s="615"/>
      <c r="I132" s="616"/>
      <c r="J132" s="616"/>
      <c r="K132" s="611" t="s">
        <v>2461</v>
      </c>
      <c r="L132" s="617"/>
      <c r="M132" s="614" t="s">
        <v>17051</v>
      </c>
    </row>
    <row r="133" spans="1:13" ht="26" x14ac:dyDescent="0.3">
      <c r="A133" s="611"/>
      <c r="B133" s="611" t="s">
        <v>17202</v>
      </c>
      <c r="C133" s="614"/>
      <c r="D133" s="612" t="s">
        <v>17203</v>
      </c>
      <c r="E133" s="614" t="s">
        <v>17050</v>
      </c>
      <c r="F133" s="611" t="s">
        <v>17050</v>
      </c>
      <c r="G133" s="611" t="s">
        <v>17050</v>
      </c>
      <c r="H133" s="615"/>
      <c r="I133" s="616"/>
      <c r="J133" s="616"/>
      <c r="K133" s="611" t="s">
        <v>2461</v>
      </c>
      <c r="L133" s="617"/>
      <c r="M133" s="614" t="s">
        <v>17051</v>
      </c>
    </row>
    <row r="134" spans="1:13" ht="26" x14ac:dyDescent="0.3">
      <c r="A134" s="611"/>
      <c r="B134" s="611" t="s">
        <v>17204</v>
      </c>
      <c r="C134" s="614"/>
      <c r="D134" s="612">
        <v>5306</v>
      </c>
      <c r="E134" s="614" t="s">
        <v>17050</v>
      </c>
      <c r="F134" s="611" t="s">
        <v>17050</v>
      </c>
      <c r="G134" s="611" t="s">
        <v>17050</v>
      </c>
      <c r="H134" s="615"/>
      <c r="I134" s="616"/>
      <c r="J134" s="616"/>
      <c r="K134" s="611" t="s">
        <v>2461</v>
      </c>
      <c r="L134" s="617"/>
      <c r="M134" s="614" t="s">
        <v>17051</v>
      </c>
    </row>
    <row r="135" spans="1:13" ht="26" x14ac:dyDescent="0.3">
      <c r="A135" s="611" t="s">
        <v>16955</v>
      </c>
      <c r="B135" s="611" t="s">
        <v>17205</v>
      </c>
      <c r="C135" s="614"/>
      <c r="D135" s="612">
        <v>5207</v>
      </c>
      <c r="E135" s="614" t="s">
        <v>17050</v>
      </c>
      <c r="F135" s="611" t="s">
        <v>17057</v>
      </c>
      <c r="G135" s="611" t="s">
        <v>17050</v>
      </c>
      <c r="H135" s="615"/>
      <c r="I135" s="616"/>
      <c r="J135" s="616"/>
      <c r="K135" s="611" t="s">
        <v>2461</v>
      </c>
      <c r="L135" s="617"/>
      <c r="M135" s="614" t="s">
        <v>17051</v>
      </c>
    </row>
    <row r="136" spans="1:13" ht="26" x14ac:dyDescent="0.3">
      <c r="A136" s="611" t="s">
        <v>17075</v>
      </c>
      <c r="B136" s="611" t="s">
        <v>17206</v>
      </c>
      <c r="C136" s="614"/>
      <c r="D136" s="612">
        <v>5304</v>
      </c>
      <c r="E136" s="614" t="s">
        <v>17050</v>
      </c>
      <c r="F136" s="611" t="s">
        <v>17057</v>
      </c>
      <c r="G136" s="611" t="s">
        <v>17050</v>
      </c>
      <c r="H136" s="615"/>
      <c r="I136" s="616"/>
      <c r="J136" s="616"/>
      <c r="K136" s="611" t="s">
        <v>2461</v>
      </c>
      <c r="L136" s="617"/>
      <c r="M136" s="614" t="s">
        <v>17051</v>
      </c>
    </row>
    <row r="137" spans="1:13" ht="26" x14ac:dyDescent="0.3">
      <c r="A137" s="611" t="s">
        <v>17080</v>
      </c>
      <c r="B137" s="611" t="s">
        <v>17207</v>
      </c>
      <c r="C137" s="614"/>
      <c r="D137" s="612">
        <v>5402</v>
      </c>
      <c r="E137" s="614" t="s">
        <v>17050</v>
      </c>
      <c r="F137" s="611" t="s">
        <v>17057</v>
      </c>
      <c r="G137" s="611" t="s">
        <v>17050</v>
      </c>
      <c r="H137" s="615"/>
      <c r="I137" s="616"/>
      <c r="J137" s="616"/>
      <c r="K137" s="611" t="s">
        <v>2461</v>
      </c>
      <c r="L137" s="617"/>
      <c r="M137" s="614" t="s">
        <v>17051</v>
      </c>
    </row>
    <row r="138" spans="1:13" x14ac:dyDescent="0.3">
      <c r="A138" s="611"/>
      <c r="B138" s="611" t="s">
        <v>17208</v>
      </c>
      <c r="C138" s="614"/>
      <c r="D138" s="612">
        <v>3044</v>
      </c>
      <c r="E138" s="614" t="s">
        <v>17050</v>
      </c>
      <c r="F138" s="611" t="s">
        <v>17050</v>
      </c>
      <c r="G138" s="611" t="s">
        <v>17050</v>
      </c>
      <c r="H138" s="615"/>
      <c r="I138" s="616"/>
      <c r="J138" s="616"/>
      <c r="K138" s="611" t="s">
        <v>2461</v>
      </c>
      <c r="L138" s="617"/>
      <c r="M138" s="614" t="s">
        <v>17051</v>
      </c>
    </row>
    <row r="139" spans="1:13" ht="26" x14ac:dyDescent="0.3">
      <c r="A139" s="611"/>
      <c r="B139" s="611" t="s">
        <v>17209</v>
      </c>
      <c r="C139" s="614"/>
      <c r="D139" s="612" t="s">
        <v>17210</v>
      </c>
      <c r="E139" s="614" t="s">
        <v>17050</v>
      </c>
      <c r="F139" s="611" t="s">
        <v>17050</v>
      </c>
      <c r="G139" s="611" t="s">
        <v>17050</v>
      </c>
      <c r="H139" s="615"/>
      <c r="I139" s="616"/>
      <c r="J139" s="616"/>
      <c r="K139" s="611" t="s">
        <v>2461</v>
      </c>
      <c r="L139" s="617"/>
      <c r="M139" s="614" t="s">
        <v>17051</v>
      </c>
    </row>
    <row r="140" spans="1:13" x14ac:dyDescent="0.3">
      <c r="A140" s="611"/>
      <c r="B140" s="611" t="s">
        <v>17211</v>
      </c>
      <c r="C140" s="614"/>
      <c r="D140" s="612">
        <v>2301</v>
      </c>
      <c r="E140" s="614" t="s">
        <v>17050</v>
      </c>
      <c r="F140" s="611" t="s">
        <v>17050</v>
      </c>
      <c r="G140" s="611" t="s">
        <v>17050</v>
      </c>
      <c r="H140" s="615"/>
      <c r="I140" s="616"/>
      <c r="J140" s="616"/>
      <c r="K140" s="611" t="s">
        <v>2461</v>
      </c>
      <c r="L140" s="617"/>
      <c r="M140" s="614" t="s">
        <v>17051</v>
      </c>
    </row>
    <row r="141" spans="1:13" x14ac:dyDescent="0.3">
      <c r="A141" s="611"/>
      <c r="B141" s="611" t="s">
        <v>17212</v>
      </c>
      <c r="C141" s="614"/>
      <c r="D141" s="612" t="s">
        <v>17213</v>
      </c>
      <c r="E141" s="614" t="s">
        <v>17050</v>
      </c>
      <c r="F141" s="611" t="s">
        <v>17050</v>
      </c>
      <c r="G141" s="611" t="s">
        <v>17050</v>
      </c>
      <c r="H141" s="615"/>
      <c r="I141" s="616"/>
      <c r="J141" s="616"/>
      <c r="K141" s="611" t="s">
        <v>2461</v>
      </c>
      <c r="L141" s="617"/>
      <c r="M141" s="614" t="s">
        <v>17051</v>
      </c>
    </row>
    <row r="142" spans="1:13" x14ac:dyDescent="0.3">
      <c r="A142" s="611"/>
      <c r="B142" s="611" t="s">
        <v>17214</v>
      </c>
      <c r="C142" s="614"/>
      <c r="D142" s="612">
        <v>1215</v>
      </c>
      <c r="E142" s="614" t="s">
        <v>17050</v>
      </c>
      <c r="F142" s="611" t="s">
        <v>17050</v>
      </c>
      <c r="G142" s="611" t="s">
        <v>17050</v>
      </c>
      <c r="H142" s="615"/>
      <c r="I142" s="616"/>
      <c r="J142" s="616"/>
      <c r="K142" s="611" t="s">
        <v>2461</v>
      </c>
      <c r="L142" s="617"/>
      <c r="M142" s="614" t="s">
        <v>17051</v>
      </c>
    </row>
    <row r="143" spans="1:13" x14ac:dyDescent="0.3">
      <c r="A143" s="611"/>
      <c r="B143" s="611" t="s">
        <v>17215</v>
      </c>
      <c r="C143" s="614"/>
      <c r="D143" s="612" t="s">
        <v>17216</v>
      </c>
      <c r="E143" s="614" t="s">
        <v>17050</v>
      </c>
      <c r="F143" s="611" t="s">
        <v>17050</v>
      </c>
      <c r="G143" s="611" t="s">
        <v>17050</v>
      </c>
      <c r="H143" s="615"/>
      <c r="I143" s="616"/>
      <c r="J143" s="616"/>
      <c r="K143" s="611" t="s">
        <v>2461</v>
      </c>
      <c r="L143" s="617"/>
      <c r="M143" s="614" t="s">
        <v>17051</v>
      </c>
    </row>
    <row r="144" spans="1:13" ht="26" x14ac:dyDescent="0.3">
      <c r="A144" s="611"/>
      <c r="B144" s="611" t="s">
        <v>17217</v>
      </c>
      <c r="C144" s="614"/>
      <c r="D144" s="612" t="s">
        <v>17218</v>
      </c>
      <c r="E144" s="614" t="s">
        <v>17050</v>
      </c>
      <c r="F144" s="611" t="s">
        <v>17050</v>
      </c>
      <c r="G144" s="611" t="s">
        <v>17050</v>
      </c>
      <c r="H144" s="615"/>
      <c r="I144" s="616"/>
      <c r="J144" s="616"/>
      <c r="K144" s="611" t="s">
        <v>2461</v>
      </c>
      <c r="L144" s="617"/>
      <c r="M144" s="614" t="s">
        <v>17051</v>
      </c>
    </row>
    <row r="145" spans="1:13" ht="26" x14ac:dyDescent="0.3">
      <c r="A145" s="611"/>
      <c r="B145" s="611" t="s">
        <v>17219</v>
      </c>
      <c r="C145" s="614"/>
      <c r="D145" s="612" t="s">
        <v>17220</v>
      </c>
      <c r="E145" s="614" t="s">
        <v>17050</v>
      </c>
      <c r="F145" s="611" t="s">
        <v>17050</v>
      </c>
      <c r="G145" s="611" t="s">
        <v>17050</v>
      </c>
      <c r="H145" s="615"/>
      <c r="I145" s="616"/>
      <c r="J145" s="616"/>
      <c r="K145" s="611" t="s">
        <v>2461</v>
      </c>
      <c r="L145" s="617"/>
      <c r="M145" s="614" t="s">
        <v>17051</v>
      </c>
    </row>
    <row r="146" spans="1:13" x14ac:dyDescent="0.3">
      <c r="A146" s="611"/>
      <c r="B146" s="611" t="s">
        <v>17221</v>
      </c>
      <c r="C146" s="614"/>
      <c r="D146" s="612" t="s">
        <v>17222</v>
      </c>
      <c r="E146" s="614" t="s">
        <v>17050</v>
      </c>
      <c r="F146" s="611" t="s">
        <v>17050</v>
      </c>
      <c r="G146" s="611" t="s">
        <v>17050</v>
      </c>
      <c r="H146" s="615"/>
      <c r="I146" s="616"/>
      <c r="J146" s="616"/>
      <c r="K146" s="611" t="s">
        <v>2461</v>
      </c>
      <c r="L146" s="617"/>
      <c r="M146" s="614" t="s">
        <v>17051</v>
      </c>
    </row>
    <row r="147" spans="1:13" ht="26" x14ac:dyDescent="0.3">
      <c r="A147" s="611"/>
      <c r="B147" s="611" t="s">
        <v>17223</v>
      </c>
      <c r="C147" s="614"/>
      <c r="D147" s="612">
        <v>1153</v>
      </c>
      <c r="E147" s="614" t="s">
        <v>17050</v>
      </c>
      <c r="F147" s="611" t="s">
        <v>17050</v>
      </c>
      <c r="G147" s="611" t="s">
        <v>17050</v>
      </c>
      <c r="H147" s="615"/>
      <c r="I147" s="616"/>
      <c r="J147" s="616"/>
      <c r="K147" s="611" t="s">
        <v>2461</v>
      </c>
      <c r="L147" s="617"/>
      <c r="M147" s="614" t="s">
        <v>17051</v>
      </c>
    </row>
    <row r="148" spans="1:13" x14ac:dyDescent="0.3">
      <c r="A148" s="611"/>
      <c r="B148" s="611" t="s">
        <v>17224</v>
      </c>
      <c r="C148" s="614"/>
      <c r="D148" s="612">
        <v>2303</v>
      </c>
      <c r="E148" s="614" t="s">
        <v>17050</v>
      </c>
      <c r="F148" s="611" t="s">
        <v>17050</v>
      </c>
      <c r="G148" s="611" t="s">
        <v>17050</v>
      </c>
      <c r="H148" s="615"/>
      <c r="I148" s="616"/>
      <c r="J148" s="616"/>
      <c r="K148" s="611" t="s">
        <v>2461</v>
      </c>
      <c r="L148" s="617"/>
      <c r="M148" s="614" t="s">
        <v>17051</v>
      </c>
    </row>
    <row r="149" spans="1:13" x14ac:dyDescent="0.3">
      <c r="A149" s="611"/>
      <c r="B149" s="611" t="s">
        <v>17225</v>
      </c>
      <c r="C149" s="614"/>
      <c r="D149" s="612" t="s">
        <v>17226</v>
      </c>
      <c r="E149" s="614" t="s">
        <v>17050</v>
      </c>
      <c r="F149" s="611" t="s">
        <v>17050</v>
      </c>
      <c r="G149" s="611" t="s">
        <v>17050</v>
      </c>
      <c r="H149" s="615"/>
      <c r="I149" s="616"/>
      <c r="J149" s="616"/>
      <c r="K149" s="611" t="s">
        <v>2461</v>
      </c>
      <c r="L149" s="617"/>
      <c r="M149" s="614" t="s">
        <v>17051</v>
      </c>
    </row>
    <row r="150" spans="1:13" x14ac:dyDescent="0.3">
      <c r="A150" s="611"/>
      <c r="B150" s="611" t="s">
        <v>17227</v>
      </c>
      <c r="C150" s="614"/>
      <c r="D150" s="612">
        <v>1167</v>
      </c>
      <c r="E150" s="614" t="s">
        <v>17050</v>
      </c>
      <c r="F150" s="611" t="s">
        <v>17050</v>
      </c>
      <c r="G150" s="611" t="s">
        <v>17050</v>
      </c>
      <c r="H150" s="615"/>
      <c r="I150" s="616"/>
      <c r="J150" s="616"/>
      <c r="K150" s="611" t="s">
        <v>2461</v>
      </c>
      <c r="L150" s="617"/>
      <c r="M150" s="614" t="s">
        <v>17051</v>
      </c>
    </row>
    <row r="151" spans="1:13" ht="26" x14ac:dyDescent="0.3">
      <c r="A151" s="611"/>
      <c r="B151" s="611" t="s">
        <v>17228</v>
      </c>
      <c r="C151" s="614"/>
      <c r="D151" s="612">
        <v>5522</v>
      </c>
      <c r="E151" s="614" t="s">
        <v>17050</v>
      </c>
      <c r="F151" s="611" t="s">
        <v>17050</v>
      </c>
      <c r="G151" s="611" t="s">
        <v>17050</v>
      </c>
      <c r="H151" s="615"/>
      <c r="I151" s="616"/>
      <c r="J151" s="616"/>
      <c r="K151" s="611" t="s">
        <v>2461</v>
      </c>
      <c r="L151" s="617"/>
      <c r="M151" s="614" t="s">
        <v>17051</v>
      </c>
    </row>
    <row r="152" spans="1:13" x14ac:dyDescent="0.3">
      <c r="A152" s="611"/>
      <c r="B152" s="611" t="s">
        <v>17229</v>
      </c>
      <c r="C152" s="614"/>
      <c r="D152" s="612" t="s">
        <v>17230</v>
      </c>
      <c r="E152" s="614" t="s">
        <v>17050</v>
      </c>
      <c r="F152" s="611" t="s">
        <v>17050</v>
      </c>
      <c r="G152" s="611" t="s">
        <v>17050</v>
      </c>
      <c r="H152" s="615"/>
      <c r="I152" s="616"/>
      <c r="J152" s="616"/>
      <c r="K152" s="611" t="s">
        <v>2461</v>
      </c>
      <c r="L152" s="617"/>
      <c r="M152" s="614" t="s">
        <v>17051</v>
      </c>
    </row>
    <row r="153" spans="1:13" x14ac:dyDescent="0.3">
      <c r="A153" s="611"/>
      <c r="B153" s="611" t="s">
        <v>17231</v>
      </c>
      <c r="C153" s="614"/>
      <c r="D153" s="612" t="s">
        <v>17232</v>
      </c>
      <c r="E153" s="614" t="s">
        <v>17050</v>
      </c>
      <c r="F153" s="611" t="s">
        <v>17050</v>
      </c>
      <c r="G153" s="611" t="s">
        <v>17050</v>
      </c>
      <c r="H153" s="615"/>
      <c r="I153" s="616"/>
      <c r="J153" s="616"/>
      <c r="K153" s="611" t="s">
        <v>2461</v>
      </c>
      <c r="L153" s="617"/>
      <c r="M153" s="614" t="s">
        <v>17051</v>
      </c>
    </row>
    <row r="154" spans="1:13" x14ac:dyDescent="0.3">
      <c r="A154" s="611"/>
      <c r="B154" s="611" t="s">
        <v>17233</v>
      </c>
      <c r="C154" s="614"/>
      <c r="D154" s="612" t="s">
        <v>17234</v>
      </c>
      <c r="E154" s="614" t="s">
        <v>17050</v>
      </c>
      <c r="F154" s="611" t="s">
        <v>17050</v>
      </c>
      <c r="G154" s="611" t="s">
        <v>17050</v>
      </c>
      <c r="H154" s="615"/>
      <c r="I154" s="616"/>
      <c r="J154" s="616"/>
      <c r="K154" s="611" t="s">
        <v>2461</v>
      </c>
      <c r="L154" s="617"/>
      <c r="M154" s="614" t="s">
        <v>17051</v>
      </c>
    </row>
    <row r="155" spans="1:13" x14ac:dyDescent="0.3">
      <c r="A155" s="611"/>
      <c r="B155" s="611" t="s">
        <v>17022</v>
      </c>
      <c r="C155" s="614"/>
      <c r="D155" s="612" t="s">
        <v>17023</v>
      </c>
      <c r="E155" s="614" t="s">
        <v>17050</v>
      </c>
      <c r="F155" s="611" t="s">
        <v>17050</v>
      </c>
      <c r="G155" s="611" t="s">
        <v>17050</v>
      </c>
      <c r="H155" s="615"/>
      <c r="I155" s="616"/>
      <c r="J155" s="616"/>
      <c r="K155" s="611" t="s">
        <v>2461</v>
      </c>
      <c r="L155" s="617"/>
      <c r="M155" s="614" t="s">
        <v>17051</v>
      </c>
    </row>
    <row r="156" spans="1:13" ht="26" x14ac:dyDescent="0.3">
      <c r="A156" s="611"/>
      <c r="B156" s="611" t="s">
        <v>17235</v>
      </c>
      <c r="C156" s="614"/>
      <c r="D156" s="612" t="s">
        <v>17236</v>
      </c>
      <c r="E156" s="614" t="s">
        <v>17050</v>
      </c>
      <c r="F156" s="611" t="s">
        <v>17050</v>
      </c>
      <c r="G156" s="611" t="s">
        <v>17050</v>
      </c>
      <c r="H156" s="615"/>
      <c r="I156" s="616"/>
      <c r="J156" s="616"/>
      <c r="K156" s="611" t="s">
        <v>2461</v>
      </c>
      <c r="L156" s="617"/>
      <c r="M156" s="614" t="s">
        <v>17051</v>
      </c>
    </row>
    <row r="157" spans="1:13" x14ac:dyDescent="0.3">
      <c r="A157" s="611"/>
      <c r="B157" s="611" t="s">
        <v>17237</v>
      </c>
      <c r="C157" s="614"/>
      <c r="D157" s="612" t="s">
        <v>17238</v>
      </c>
      <c r="E157" s="614" t="s">
        <v>17050</v>
      </c>
      <c r="F157" s="611" t="s">
        <v>17050</v>
      </c>
      <c r="G157" s="611" t="s">
        <v>17050</v>
      </c>
      <c r="H157" s="615"/>
      <c r="I157" s="616"/>
      <c r="J157" s="616"/>
      <c r="K157" s="611" t="s">
        <v>2461</v>
      </c>
      <c r="L157" s="617"/>
      <c r="M157" s="614" t="s">
        <v>17051</v>
      </c>
    </row>
    <row r="158" spans="1:13" x14ac:dyDescent="0.3">
      <c r="A158" s="611"/>
      <c r="B158" s="611" t="s">
        <v>17239</v>
      </c>
      <c r="C158" s="614"/>
      <c r="D158" s="612">
        <v>1216</v>
      </c>
      <c r="E158" s="614" t="s">
        <v>17050</v>
      </c>
      <c r="F158" s="611" t="s">
        <v>17050</v>
      </c>
      <c r="G158" s="611" t="s">
        <v>17050</v>
      </c>
      <c r="H158" s="615"/>
      <c r="I158" s="616"/>
      <c r="J158" s="616"/>
      <c r="K158" s="611" t="s">
        <v>2461</v>
      </c>
      <c r="L158" s="617"/>
      <c r="M158" s="614" t="s">
        <v>17051</v>
      </c>
    </row>
    <row r="159" spans="1:13" ht="26" x14ac:dyDescent="0.3">
      <c r="A159" s="611"/>
      <c r="B159" s="611" t="s">
        <v>17240</v>
      </c>
      <c r="C159" s="614"/>
      <c r="D159" s="612" t="s">
        <v>17241</v>
      </c>
      <c r="E159" s="614" t="s">
        <v>17050</v>
      </c>
      <c r="F159" s="611" t="s">
        <v>17050</v>
      </c>
      <c r="G159" s="611" t="s">
        <v>17050</v>
      </c>
      <c r="H159" s="615"/>
      <c r="I159" s="616"/>
      <c r="J159" s="616"/>
      <c r="K159" s="611" t="s">
        <v>2461</v>
      </c>
      <c r="L159" s="617"/>
      <c r="M159" s="614" t="s">
        <v>17051</v>
      </c>
    </row>
    <row r="160" spans="1:13" ht="26" x14ac:dyDescent="0.3">
      <c r="A160" s="611"/>
      <c r="B160" s="611" t="s">
        <v>17242</v>
      </c>
      <c r="C160" s="614"/>
      <c r="D160" s="612" t="s">
        <v>17243</v>
      </c>
      <c r="E160" s="614" t="s">
        <v>17050</v>
      </c>
      <c r="F160" s="611" t="s">
        <v>17050</v>
      </c>
      <c r="G160" s="611" t="s">
        <v>17050</v>
      </c>
      <c r="H160" s="615"/>
      <c r="I160" s="616"/>
      <c r="J160" s="616"/>
      <c r="K160" s="611" t="s">
        <v>2461</v>
      </c>
      <c r="L160" s="617"/>
      <c r="M160" s="614" t="s">
        <v>17051</v>
      </c>
    </row>
    <row r="161" spans="1:13" ht="26" x14ac:dyDescent="0.3">
      <c r="A161" s="611"/>
      <c r="B161" s="611" t="s">
        <v>17244</v>
      </c>
      <c r="C161" s="614"/>
      <c r="D161" s="612" t="s">
        <v>17245</v>
      </c>
      <c r="E161" s="614" t="s">
        <v>17050</v>
      </c>
      <c r="F161" s="611" t="s">
        <v>17050</v>
      </c>
      <c r="G161" s="611" t="s">
        <v>17050</v>
      </c>
      <c r="H161" s="615"/>
      <c r="I161" s="616"/>
      <c r="J161" s="616"/>
      <c r="K161" s="611" t="s">
        <v>2461</v>
      </c>
      <c r="L161" s="617"/>
      <c r="M161" s="614" t="s">
        <v>17051</v>
      </c>
    </row>
    <row r="162" spans="1:13" ht="26" x14ac:dyDescent="0.3">
      <c r="A162" s="611"/>
      <c r="B162" s="611" t="s">
        <v>17246</v>
      </c>
      <c r="C162" s="614"/>
      <c r="D162" s="612" t="s">
        <v>17247</v>
      </c>
      <c r="E162" s="614" t="s">
        <v>17050</v>
      </c>
      <c r="F162" s="611" t="s">
        <v>17050</v>
      </c>
      <c r="G162" s="611" t="s">
        <v>17050</v>
      </c>
      <c r="H162" s="615"/>
      <c r="I162" s="616"/>
      <c r="J162" s="616"/>
      <c r="K162" s="611" t="s">
        <v>2461</v>
      </c>
      <c r="L162" s="617"/>
      <c r="M162" s="614" t="s">
        <v>17051</v>
      </c>
    </row>
    <row r="163" spans="1:13" ht="26" x14ac:dyDescent="0.3">
      <c r="A163" s="611"/>
      <c r="B163" s="611" t="s">
        <v>17248</v>
      </c>
      <c r="C163" s="614"/>
      <c r="D163" s="612" t="s">
        <v>17249</v>
      </c>
      <c r="E163" s="614" t="s">
        <v>17050</v>
      </c>
      <c r="F163" s="611" t="s">
        <v>17050</v>
      </c>
      <c r="G163" s="611" t="s">
        <v>17050</v>
      </c>
      <c r="H163" s="615"/>
      <c r="I163" s="616"/>
      <c r="J163" s="616"/>
      <c r="K163" s="611" t="s">
        <v>2461</v>
      </c>
      <c r="L163" s="617"/>
      <c r="M163" s="614" t="s">
        <v>17051</v>
      </c>
    </row>
    <row r="164" spans="1:13" ht="26" x14ac:dyDescent="0.3">
      <c r="A164" s="611"/>
      <c r="B164" s="611" t="s">
        <v>17250</v>
      </c>
      <c r="C164" s="614"/>
      <c r="D164" s="612">
        <v>5580</v>
      </c>
      <c r="E164" s="614" t="s">
        <v>17050</v>
      </c>
      <c r="F164" s="611" t="s">
        <v>17050</v>
      </c>
      <c r="G164" s="611" t="s">
        <v>17050</v>
      </c>
      <c r="H164" s="615"/>
      <c r="I164" s="616"/>
      <c r="J164" s="616"/>
      <c r="K164" s="611" t="s">
        <v>2461</v>
      </c>
      <c r="L164" s="617"/>
      <c r="M164" s="614" t="s">
        <v>17051</v>
      </c>
    </row>
    <row r="165" spans="1:13" x14ac:dyDescent="0.3">
      <c r="A165" s="611"/>
      <c r="B165" s="611" t="s">
        <v>17251</v>
      </c>
      <c r="C165" s="614"/>
      <c r="D165" s="612" t="s">
        <v>17252</v>
      </c>
      <c r="E165" s="614" t="s">
        <v>17050</v>
      </c>
      <c r="F165" s="611" t="s">
        <v>17050</v>
      </c>
      <c r="G165" s="611" t="s">
        <v>17050</v>
      </c>
      <c r="H165" s="615"/>
      <c r="I165" s="616"/>
      <c r="J165" s="616"/>
      <c r="K165" s="611" t="s">
        <v>2461</v>
      </c>
      <c r="L165" s="617"/>
      <c r="M165" s="614" t="s">
        <v>17051</v>
      </c>
    </row>
    <row r="166" spans="1:13" ht="26" x14ac:dyDescent="0.3">
      <c r="A166" s="611" t="s">
        <v>17253</v>
      </c>
      <c r="B166" s="611" t="s">
        <v>17254</v>
      </c>
      <c r="C166" s="614"/>
      <c r="D166" s="618" t="s">
        <v>17255</v>
      </c>
      <c r="E166" s="614" t="s">
        <v>17050</v>
      </c>
      <c r="F166" s="611" t="s">
        <v>17057</v>
      </c>
      <c r="G166" s="614" t="s">
        <v>17256</v>
      </c>
      <c r="H166" s="615"/>
      <c r="I166" s="616"/>
      <c r="J166" s="616"/>
      <c r="K166" s="611" t="s">
        <v>17257</v>
      </c>
      <c r="L166" s="617"/>
      <c r="M166" s="616"/>
    </row>
    <row r="167" spans="1:13" ht="26" x14ac:dyDescent="0.3">
      <c r="A167" s="611" t="s">
        <v>17258</v>
      </c>
      <c r="B167" s="611" t="s">
        <v>17258</v>
      </c>
      <c r="C167" s="614"/>
      <c r="D167" s="618" t="s">
        <v>17255</v>
      </c>
      <c r="E167" s="614" t="s">
        <v>17050</v>
      </c>
      <c r="F167" s="611" t="s">
        <v>17057</v>
      </c>
      <c r="G167" s="614" t="s">
        <v>17256</v>
      </c>
      <c r="H167" s="615"/>
      <c r="I167" s="616"/>
      <c r="J167" s="616"/>
      <c r="K167" s="611" t="s">
        <v>17257</v>
      </c>
      <c r="L167" s="617"/>
      <c r="M167" s="616"/>
    </row>
    <row r="168" spans="1:13" ht="26" x14ac:dyDescent="0.3">
      <c r="A168" s="611"/>
      <c r="B168" s="611" t="s">
        <v>17259</v>
      </c>
      <c r="C168" s="614"/>
      <c r="D168" s="618" t="s">
        <v>17255</v>
      </c>
      <c r="E168" s="614" t="s">
        <v>17050</v>
      </c>
      <c r="F168" s="611" t="s">
        <v>17057</v>
      </c>
      <c r="G168" s="614" t="s">
        <v>17256</v>
      </c>
      <c r="H168" s="615"/>
      <c r="I168" s="616"/>
      <c r="J168" s="616"/>
      <c r="K168" s="611" t="s">
        <v>17257</v>
      </c>
      <c r="L168" s="617"/>
      <c r="M168" s="616"/>
    </row>
    <row r="169" spans="1:13" ht="26" x14ac:dyDescent="0.3">
      <c r="A169" s="611"/>
      <c r="B169" s="611" t="s">
        <v>17260</v>
      </c>
      <c r="C169" s="614"/>
      <c r="D169" s="618" t="s">
        <v>17255</v>
      </c>
      <c r="E169" s="614" t="s">
        <v>17050</v>
      </c>
      <c r="F169" s="611" t="s">
        <v>17057</v>
      </c>
      <c r="G169" s="614" t="s">
        <v>17256</v>
      </c>
      <c r="H169" s="615"/>
      <c r="I169" s="616"/>
      <c r="J169" s="616"/>
      <c r="K169" s="611" t="s">
        <v>17257</v>
      </c>
      <c r="L169" s="617"/>
      <c r="M169" s="616"/>
    </row>
    <row r="170" spans="1:13" x14ac:dyDescent="0.3">
      <c r="A170" s="611"/>
      <c r="B170" s="611" t="s">
        <v>17261</v>
      </c>
      <c r="C170" s="614"/>
      <c r="D170" s="618" t="s">
        <v>17255</v>
      </c>
      <c r="E170" s="614" t="s">
        <v>17050</v>
      </c>
      <c r="F170" s="611" t="s">
        <v>17050</v>
      </c>
      <c r="G170" s="614" t="s">
        <v>17256</v>
      </c>
      <c r="H170" s="615"/>
      <c r="I170" s="616"/>
      <c r="J170" s="616"/>
      <c r="K170" s="611" t="s">
        <v>17257</v>
      </c>
      <c r="L170" s="617"/>
      <c r="M170" s="616"/>
    </row>
    <row r="171" spans="1:13" ht="26" x14ac:dyDescent="0.3">
      <c r="A171" s="611" t="s">
        <v>17262</v>
      </c>
      <c r="B171" s="611" t="s">
        <v>17262</v>
      </c>
      <c r="C171" s="614"/>
      <c r="D171" s="618" t="s">
        <v>17255</v>
      </c>
      <c r="E171" s="614" t="s">
        <v>17050</v>
      </c>
      <c r="F171" s="611" t="s">
        <v>17057</v>
      </c>
      <c r="G171" s="614" t="s">
        <v>17256</v>
      </c>
      <c r="H171" s="615"/>
      <c r="I171" s="616"/>
      <c r="J171" s="616"/>
      <c r="K171" s="611" t="s">
        <v>17257</v>
      </c>
      <c r="L171" s="617"/>
      <c r="M171" s="616"/>
    </row>
    <row r="172" spans="1:13" ht="26" x14ac:dyDescent="0.3">
      <c r="A172" s="611" t="s">
        <v>17263</v>
      </c>
      <c r="B172" s="611" t="s">
        <v>17263</v>
      </c>
      <c r="C172" s="614"/>
      <c r="D172" s="618" t="s">
        <v>17255</v>
      </c>
      <c r="E172" s="614" t="s">
        <v>17050</v>
      </c>
      <c r="F172" s="611" t="s">
        <v>17050</v>
      </c>
      <c r="G172" s="614" t="s">
        <v>17256</v>
      </c>
      <c r="H172" s="615"/>
      <c r="I172" s="616"/>
      <c r="J172" s="616"/>
      <c r="K172" s="611" t="s">
        <v>17257</v>
      </c>
      <c r="L172" s="617"/>
      <c r="M172" s="616"/>
    </row>
    <row r="173" spans="1:13" ht="26" x14ac:dyDescent="0.3">
      <c r="A173" s="611" t="s">
        <v>17264</v>
      </c>
      <c r="B173" s="611" t="s">
        <v>17264</v>
      </c>
      <c r="C173" s="614"/>
      <c r="D173" s="618" t="s">
        <v>17255</v>
      </c>
      <c r="E173" s="614" t="s">
        <v>17050</v>
      </c>
      <c r="F173" s="611" t="s">
        <v>17057</v>
      </c>
      <c r="G173" s="614" t="s">
        <v>17256</v>
      </c>
      <c r="H173" s="615"/>
      <c r="I173" s="616"/>
      <c r="J173" s="616"/>
      <c r="K173" s="611" t="s">
        <v>17257</v>
      </c>
      <c r="L173" s="617"/>
      <c r="M173" s="616"/>
    </row>
    <row r="174" spans="1:13" ht="26" x14ac:dyDescent="0.3">
      <c r="A174" s="611" t="s">
        <v>17265</v>
      </c>
      <c r="B174" s="611" t="s">
        <v>17265</v>
      </c>
      <c r="C174" s="614"/>
      <c r="D174" s="618" t="s">
        <v>17255</v>
      </c>
      <c r="E174" s="614" t="s">
        <v>17050</v>
      </c>
      <c r="F174" s="611" t="s">
        <v>17057</v>
      </c>
      <c r="G174" s="614" t="s">
        <v>17256</v>
      </c>
      <c r="H174" s="615"/>
      <c r="I174" s="616"/>
      <c r="J174" s="616"/>
      <c r="K174" s="611" t="s">
        <v>17257</v>
      </c>
      <c r="L174" s="617"/>
      <c r="M174" s="616"/>
    </row>
    <row r="175" spans="1:13" x14ac:dyDescent="0.3">
      <c r="A175" s="611" t="s">
        <v>17266</v>
      </c>
      <c r="B175" s="611" t="s">
        <v>17266</v>
      </c>
      <c r="C175" s="614"/>
      <c r="D175" s="618" t="s">
        <v>17255</v>
      </c>
      <c r="E175" s="614" t="s">
        <v>17050</v>
      </c>
      <c r="F175" s="611" t="s">
        <v>17050</v>
      </c>
      <c r="G175" s="614" t="s">
        <v>17256</v>
      </c>
      <c r="H175" s="615"/>
      <c r="I175" s="616"/>
      <c r="J175" s="616"/>
      <c r="K175" s="611" t="s">
        <v>17257</v>
      </c>
      <c r="L175" s="617"/>
      <c r="M175" s="616"/>
    </row>
    <row r="176" spans="1:13" ht="26" x14ac:dyDescent="0.3">
      <c r="A176" s="611" t="s">
        <v>17267</v>
      </c>
      <c r="B176" s="611" t="s">
        <v>17267</v>
      </c>
      <c r="C176" s="614"/>
      <c r="D176" s="618" t="s">
        <v>17255</v>
      </c>
      <c r="E176" s="614" t="s">
        <v>17050</v>
      </c>
      <c r="F176" s="611" t="s">
        <v>17057</v>
      </c>
      <c r="G176" s="614" t="s">
        <v>17256</v>
      </c>
      <c r="H176" s="615"/>
      <c r="I176" s="616"/>
      <c r="J176" s="616"/>
      <c r="K176" s="611" t="s">
        <v>17257</v>
      </c>
      <c r="L176" s="617"/>
      <c r="M176" s="616"/>
    </row>
    <row r="177" spans="1:13" ht="26" x14ac:dyDescent="0.3">
      <c r="A177" s="611" t="s">
        <v>17268</v>
      </c>
      <c r="B177" s="611" t="s">
        <v>17268</v>
      </c>
      <c r="C177" s="614"/>
      <c r="D177" s="618" t="s">
        <v>17255</v>
      </c>
      <c r="E177" s="614" t="s">
        <v>17050</v>
      </c>
      <c r="F177" s="611" t="s">
        <v>17057</v>
      </c>
      <c r="G177" s="614" t="s">
        <v>17256</v>
      </c>
      <c r="H177" s="615"/>
      <c r="I177" s="616"/>
      <c r="J177" s="616"/>
      <c r="K177" s="611" t="s">
        <v>17257</v>
      </c>
      <c r="L177" s="617"/>
      <c r="M177" s="616"/>
    </row>
    <row r="178" spans="1:13" ht="26" x14ac:dyDescent="0.3">
      <c r="A178" s="611" t="s">
        <v>17269</v>
      </c>
      <c r="B178" s="611" t="s">
        <v>17269</v>
      </c>
      <c r="C178" s="614"/>
      <c r="D178" s="618" t="s">
        <v>17255</v>
      </c>
      <c r="E178" s="614" t="s">
        <v>17050</v>
      </c>
      <c r="F178" s="611" t="s">
        <v>17057</v>
      </c>
      <c r="G178" s="614" t="s">
        <v>17256</v>
      </c>
      <c r="H178" s="615"/>
      <c r="I178" s="616"/>
      <c r="J178" s="616"/>
      <c r="K178" s="611" t="s">
        <v>17257</v>
      </c>
      <c r="L178" s="617"/>
      <c r="M178" s="616"/>
    </row>
    <row r="179" spans="1:13" ht="26" x14ac:dyDescent="0.3">
      <c r="A179" s="611" t="s">
        <v>17270</v>
      </c>
      <c r="B179" s="611" t="s">
        <v>17270</v>
      </c>
      <c r="C179" s="614"/>
      <c r="D179" s="618" t="s">
        <v>17255</v>
      </c>
      <c r="E179" s="614" t="s">
        <v>17050</v>
      </c>
      <c r="F179" s="611" t="s">
        <v>17057</v>
      </c>
      <c r="G179" s="614" t="s">
        <v>17256</v>
      </c>
      <c r="H179" s="615"/>
      <c r="I179" s="616"/>
      <c r="J179" s="616"/>
      <c r="K179" s="611" t="s">
        <v>17257</v>
      </c>
      <c r="L179" s="617"/>
      <c r="M179" s="616"/>
    </row>
    <row r="180" spans="1:13" x14ac:dyDescent="0.3">
      <c r="A180" s="611"/>
      <c r="B180" s="611" t="s">
        <v>17128</v>
      </c>
      <c r="C180" s="614" t="s">
        <v>17271</v>
      </c>
      <c r="D180" s="618" t="s">
        <v>17272</v>
      </c>
      <c r="E180" s="614" t="s">
        <v>17050</v>
      </c>
      <c r="F180" s="611" t="s">
        <v>17050</v>
      </c>
      <c r="G180" s="614" t="s">
        <v>17273</v>
      </c>
      <c r="H180" s="615"/>
      <c r="I180" s="616"/>
      <c r="J180" s="616"/>
      <c r="K180" s="611" t="s">
        <v>2390</v>
      </c>
      <c r="L180" s="617"/>
      <c r="M180" s="616"/>
    </row>
    <row r="181" spans="1:13" x14ac:dyDescent="0.3">
      <c r="A181" s="611"/>
      <c r="B181" s="611" t="s">
        <v>17153</v>
      </c>
      <c r="C181" s="614" t="s">
        <v>17274</v>
      </c>
      <c r="D181" s="618" t="s">
        <v>17275</v>
      </c>
      <c r="E181" s="614" t="s">
        <v>17050</v>
      </c>
      <c r="F181" s="611" t="s">
        <v>17050</v>
      </c>
      <c r="G181" s="614" t="s">
        <v>17273</v>
      </c>
      <c r="H181" s="615"/>
      <c r="I181" s="616"/>
      <c r="J181" s="616"/>
      <c r="K181" s="611" t="s">
        <v>2390</v>
      </c>
      <c r="L181" s="617"/>
      <c r="M181" s="616"/>
    </row>
    <row r="182" spans="1:13" x14ac:dyDescent="0.3">
      <c r="A182" s="611"/>
      <c r="B182" s="611" t="s">
        <v>17276</v>
      </c>
      <c r="C182" s="614" t="s">
        <v>17277</v>
      </c>
      <c r="D182" s="618" t="s">
        <v>17278</v>
      </c>
      <c r="E182" s="614" t="s">
        <v>17050</v>
      </c>
      <c r="F182" s="611" t="s">
        <v>17050</v>
      </c>
      <c r="G182" s="614" t="s">
        <v>17273</v>
      </c>
      <c r="H182" s="615"/>
      <c r="I182" s="616"/>
      <c r="J182" s="616"/>
      <c r="K182" s="611" t="s">
        <v>2390</v>
      </c>
      <c r="L182" s="617"/>
      <c r="M182" s="616"/>
    </row>
    <row r="183" spans="1:13" ht="26" x14ac:dyDescent="0.3">
      <c r="A183" s="611" t="s">
        <v>17279</v>
      </c>
      <c r="B183" s="611" t="s">
        <v>17279</v>
      </c>
      <c r="C183" s="614" t="s">
        <v>17280</v>
      </c>
      <c r="D183" s="618" t="s">
        <v>17281</v>
      </c>
      <c r="E183" s="614" t="s">
        <v>17050</v>
      </c>
      <c r="F183" s="611" t="s">
        <v>17057</v>
      </c>
      <c r="G183" s="614" t="s">
        <v>17273</v>
      </c>
      <c r="H183" s="615"/>
      <c r="I183" s="616"/>
      <c r="J183" s="616"/>
      <c r="K183" s="611" t="s">
        <v>2390</v>
      </c>
      <c r="L183" s="617"/>
      <c r="M183" s="616"/>
    </row>
    <row r="184" spans="1:13" ht="26" x14ac:dyDescent="0.3">
      <c r="A184" s="611" t="s">
        <v>17282</v>
      </c>
      <c r="B184" s="611" t="s">
        <v>17282</v>
      </c>
      <c r="C184" s="614" t="s">
        <v>17283</v>
      </c>
      <c r="D184" s="618" t="s">
        <v>17284</v>
      </c>
      <c r="E184" s="614" t="s">
        <v>17050</v>
      </c>
      <c r="F184" s="611" t="s">
        <v>17057</v>
      </c>
      <c r="G184" s="614" t="s">
        <v>17273</v>
      </c>
      <c r="H184" s="615"/>
      <c r="I184" s="616"/>
      <c r="J184" s="616"/>
      <c r="K184" s="611" t="s">
        <v>2390</v>
      </c>
      <c r="L184" s="617"/>
      <c r="M184" s="616"/>
    </row>
    <row r="185" spans="1:13" ht="26" x14ac:dyDescent="0.3">
      <c r="A185" s="611" t="s">
        <v>17285</v>
      </c>
      <c r="B185" s="611" t="s">
        <v>17285</v>
      </c>
      <c r="C185" s="614" t="s">
        <v>17286</v>
      </c>
      <c r="D185" s="618" t="s">
        <v>17287</v>
      </c>
      <c r="E185" s="614" t="s">
        <v>17050</v>
      </c>
      <c r="F185" s="611" t="s">
        <v>17057</v>
      </c>
      <c r="G185" s="614" t="s">
        <v>17273</v>
      </c>
      <c r="H185" s="615"/>
      <c r="I185" s="616"/>
      <c r="J185" s="616"/>
      <c r="K185" s="611" t="s">
        <v>2390</v>
      </c>
      <c r="L185" s="617"/>
      <c r="M185" s="616"/>
    </row>
    <row r="186" spans="1:13" ht="26" x14ac:dyDescent="0.3">
      <c r="A186" s="611" t="s">
        <v>17288</v>
      </c>
      <c r="B186" s="611" t="s">
        <v>17288</v>
      </c>
      <c r="C186" s="614" t="s">
        <v>17289</v>
      </c>
      <c r="D186" s="618" t="s">
        <v>17290</v>
      </c>
      <c r="E186" s="614" t="s">
        <v>17050</v>
      </c>
      <c r="F186" s="611" t="s">
        <v>17057</v>
      </c>
      <c r="G186" s="614" t="s">
        <v>17273</v>
      </c>
      <c r="H186" s="615"/>
      <c r="I186" s="616"/>
      <c r="J186" s="616"/>
      <c r="K186" s="611" t="s">
        <v>2390</v>
      </c>
      <c r="L186" s="617"/>
      <c r="M186" s="616"/>
    </row>
    <row r="187" spans="1:13" x14ac:dyDescent="0.3">
      <c r="A187" s="611"/>
      <c r="B187" s="611" t="s">
        <v>17291</v>
      </c>
      <c r="C187" s="614" t="s">
        <v>17292</v>
      </c>
      <c r="D187" s="618" t="s">
        <v>17293</v>
      </c>
      <c r="E187" s="614" t="s">
        <v>17050</v>
      </c>
      <c r="F187" s="611" t="s">
        <v>17050</v>
      </c>
      <c r="G187" s="614" t="s">
        <v>17273</v>
      </c>
      <c r="H187" s="615"/>
      <c r="I187" s="616"/>
      <c r="J187" s="616"/>
      <c r="K187" s="611" t="s">
        <v>2390</v>
      </c>
      <c r="L187" s="617"/>
      <c r="M187" s="616"/>
    </row>
    <row r="188" spans="1:13" x14ac:dyDescent="0.3">
      <c r="A188" s="611"/>
      <c r="B188" s="611" t="s">
        <v>17294</v>
      </c>
      <c r="C188" s="614" t="s">
        <v>17295</v>
      </c>
      <c r="D188" s="618" t="s">
        <v>17296</v>
      </c>
      <c r="E188" s="614" t="s">
        <v>17050</v>
      </c>
      <c r="F188" s="611" t="s">
        <v>17050</v>
      </c>
      <c r="G188" s="614" t="s">
        <v>17273</v>
      </c>
      <c r="H188" s="615"/>
      <c r="I188" s="616"/>
      <c r="J188" s="616"/>
      <c r="K188" s="611" t="s">
        <v>2390</v>
      </c>
      <c r="L188" s="617"/>
      <c r="M188" s="616"/>
    </row>
    <row r="189" spans="1:13" x14ac:dyDescent="0.3">
      <c r="A189" s="611"/>
      <c r="B189" s="611" t="s">
        <v>17297</v>
      </c>
      <c r="C189" s="614" t="s">
        <v>17298</v>
      </c>
      <c r="D189" s="618" t="s">
        <v>17299</v>
      </c>
      <c r="E189" s="614" t="s">
        <v>17050</v>
      </c>
      <c r="F189" s="611" t="s">
        <v>17050</v>
      </c>
      <c r="G189" s="614" t="s">
        <v>17273</v>
      </c>
      <c r="H189" s="615"/>
      <c r="I189" s="616"/>
      <c r="J189" s="616"/>
      <c r="K189" s="611" t="s">
        <v>2390</v>
      </c>
      <c r="L189" s="617"/>
      <c r="M189" s="616"/>
    </row>
    <row r="190" spans="1:13" x14ac:dyDescent="0.3">
      <c r="A190" s="611"/>
      <c r="B190" s="611" t="s">
        <v>17300</v>
      </c>
      <c r="C190" s="614"/>
      <c r="D190" s="618" t="s">
        <v>17301</v>
      </c>
      <c r="E190" s="614" t="s">
        <v>17050</v>
      </c>
      <c r="F190" s="611" t="s">
        <v>17050</v>
      </c>
      <c r="G190" s="614" t="s">
        <v>17302</v>
      </c>
      <c r="H190" s="615"/>
      <c r="I190" s="616"/>
      <c r="J190" s="616"/>
      <c r="K190" s="611" t="s">
        <v>2390</v>
      </c>
      <c r="L190" s="617"/>
      <c r="M190" s="616"/>
    </row>
    <row r="191" spans="1:13" x14ac:dyDescent="0.3">
      <c r="A191" s="611"/>
      <c r="B191" s="611" t="s">
        <v>17303</v>
      </c>
      <c r="C191" s="614"/>
      <c r="D191" s="618" t="s">
        <v>17304</v>
      </c>
      <c r="E191" s="614" t="s">
        <v>17050</v>
      </c>
      <c r="F191" s="611" t="s">
        <v>17050</v>
      </c>
      <c r="G191" s="614" t="s">
        <v>17302</v>
      </c>
      <c r="H191" s="615"/>
      <c r="I191" s="616"/>
      <c r="J191" s="616"/>
      <c r="K191" s="611" t="s">
        <v>2390</v>
      </c>
      <c r="L191" s="617"/>
      <c r="M191" s="616"/>
    </row>
    <row r="192" spans="1:13" x14ac:dyDescent="0.3">
      <c r="A192" s="611"/>
      <c r="B192" s="611" t="s">
        <v>17305</v>
      </c>
      <c r="C192" s="614"/>
      <c r="D192" s="618" t="s">
        <v>17306</v>
      </c>
      <c r="E192" s="614" t="s">
        <v>17050</v>
      </c>
      <c r="F192" s="611" t="s">
        <v>17050</v>
      </c>
      <c r="G192" s="614" t="s">
        <v>17302</v>
      </c>
      <c r="H192" s="615"/>
      <c r="I192" s="616"/>
      <c r="J192" s="616"/>
      <c r="K192" s="611" t="s">
        <v>2390</v>
      </c>
      <c r="L192" s="617"/>
      <c r="M192" s="616"/>
    </row>
    <row r="193" spans="1:13" x14ac:dyDescent="0.3">
      <c r="A193" s="611"/>
      <c r="B193" s="611" t="s">
        <v>17307</v>
      </c>
      <c r="C193" s="614"/>
      <c r="D193" s="618" t="s">
        <v>17308</v>
      </c>
      <c r="E193" s="614" t="s">
        <v>17050</v>
      </c>
      <c r="F193" s="611" t="s">
        <v>17050</v>
      </c>
      <c r="G193" s="614" t="s">
        <v>17302</v>
      </c>
      <c r="H193" s="615"/>
      <c r="I193" s="616"/>
      <c r="J193" s="616"/>
      <c r="K193" s="611" t="s">
        <v>2390</v>
      </c>
      <c r="L193" s="617"/>
      <c r="M193" s="616"/>
    </row>
    <row r="194" spans="1:13" x14ac:dyDescent="0.3">
      <c r="A194" s="611" t="s">
        <v>17015</v>
      </c>
      <c r="B194" s="611" t="s">
        <v>17015</v>
      </c>
      <c r="C194" s="614"/>
      <c r="D194" s="618" t="s">
        <v>17309</v>
      </c>
      <c r="E194" s="614" t="s">
        <v>17050</v>
      </c>
      <c r="F194" s="611" t="s">
        <v>17050</v>
      </c>
      <c r="G194" s="614" t="s">
        <v>17302</v>
      </c>
      <c r="H194" s="615"/>
      <c r="I194" s="616"/>
      <c r="J194" s="616"/>
      <c r="K194" s="611" t="s">
        <v>2390</v>
      </c>
      <c r="L194" s="617"/>
      <c r="M194" s="616"/>
    </row>
    <row r="195" spans="1:13" x14ac:dyDescent="0.3">
      <c r="A195" s="611" t="s">
        <v>16918</v>
      </c>
      <c r="B195" s="611" t="s">
        <v>16918</v>
      </c>
      <c r="C195" s="614"/>
      <c r="D195" s="618" t="s">
        <v>17310</v>
      </c>
      <c r="E195" s="614" t="s">
        <v>17050</v>
      </c>
      <c r="F195" s="611" t="s">
        <v>17050</v>
      </c>
      <c r="G195" s="614" t="s">
        <v>17302</v>
      </c>
      <c r="H195" s="615"/>
      <c r="I195" s="616"/>
      <c r="J195" s="616"/>
      <c r="K195" s="611" t="s">
        <v>2390</v>
      </c>
      <c r="L195" s="617"/>
      <c r="M195" s="616"/>
    </row>
    <row r="196" spans="1:13" x14ac:dyDescent="0.3">
      <c r="A196" s="611" t="s">
        <v>16929</v>
      </c>
      <c r="B196" s="611" t="s">
        <v>16929</v>
      </c>
      <c r="C196" s="614"/>
      <c r="D196" s="618" t="s">
        <v>17311</v>
      </c>
      <c r="E196" s="614" t="s">
        <v>17050</v>
      </c>
      <c r="F196" s="611" t="s">
        <v>17050</v>
      </c>
      <c r="G196" s="614" t="s">
        <v>17302</v>
      </c>
      <c r="H196" s="615"/>
      <c r="I196" s="616"/>
      <c r="J196" s="616"/>
      <c r="K196" s="611" t="s">
        <v>2390</v>
      </c>
      <c r="L196" s="617"/>
      <c r="M196" s="616"/>
    </row>
    <row r="197" spans="1:13" ht="26" x14ac:dyDescent="0.3">
      <c r="A197" s="611" t="s">
        <v>17312</v>
      </c>
      <c r="B197" s="611" t="s">
        <v>17312</v>
      </c>
      <c r="C197" s="614"/>
      <c r="D197" s="618" t="s">
        <v>17313</v>
      </c>
      <c r="E197" s="614" t="s">
        <v>17050</v>
      </c>
      <c r="F197" s="611" t="s">
        <v>17057</v>
      </c>
      <c r="G197" s="614" t="s">
        <v>17302</v>
      </c>
      <c r="H197" s="615"/>
      <c r="I197" s="616"/>
      <c r="J197" s="616"/>
      <c r="K197" s="611" t="s">
        <v>2390</v>
      </c>
      <c r="L197" s="617"/>
      <c r="M197" s="616"/>
    </row>
    <row r="198" spans="1:13" ht="26" x14ac:dyDescent="0.3">
      <c r="A198" s="611" t="s">
        <v>17314</v>
      </c>
      <c r="B198" s="611" t="s">
        <v>17314</v>
      </c>
      <c r="C198" s="614"/>
      <c r="D198" s="618" t="s">
        <v>17315</v>
      </c>
      <c r="E198" s="614" t="s">
        <v>17050</v>
      </c>
      <c r="F198" s="611" t="s">
        <v>17057</v>
      </c>
      <c r="G198" s="614" t="s">
        <v>17302</v>
      </c>
      <c r="H198" s="615"/>
      <c r="I198" s="616"/>
      <c r="J198" s="616"/>
      <c r="K198" s="611" t="s">
        <v>2390</v>
      </c>
      <c r="L198" s="617"/>
      <c r="M198" s="616"/>
    </row>
    <row r="199" spans="1:13" x14ac:dyDescent="0.3">
      <c r="A199" s="611"/>
      <c r="B199" s="611" t="s">
        <v>17316</v>
      </c>
      <c r="C199" s="614"/>
      <c r="D199" s="618" t="s">
        <v>17317</v>
      </c>
      <c r="E199" s="614" t="s">
        <v>17050</v>
      </c>
      <c r="F199" s="611" t="s">
        <v>17050</v>
      </c>
      <c r="G199" s="614" t="s">
        <v>17302</v>
      </c>
      <c r="H199" s="615"/>
      <c r="I199" s="616"/>
      <c r="J199" s="616"/>
      <c r="K199" s="611" t="s">
        <v>2390</v>
      </c>
      <c r="L199" s="617"/>
      <c r="M199" s="616"/>
    </row>
    <row r="200" spans="1:13" x14ac:dyDescent="0.3">
      <c r="A200" s="611"/>
      <c r="B200" s="611" t="s">
        <v>17318</v>
      </c>
      <c r="C200" s="614"/>
      <c r="D200" s="618" t="s">
        <v>17319</v>
      </c>
      <c r="E200" s="614" t="s">
        <v>17050</v>
      </c>
      <c r="F200" s="611" t="s">
        <v>17050</v>
      </c>
      <c r="G200" s="614" t="s">
        <v>17302</v>
      </c>
      <c r="H200" s="615"/>
      <c r="I200" s="616"/>
      <c r="J200" s="616"/>
      <c r="K200" s="611" t="s">
        <v>2390</v>
      </c>
      <c r="L200" s="617"/>
      <c r="M200" s="616"/>
    </row>
    <row r="201" spans="1:13" ht="26" x14ac:dyDescent="0.3">
      <c r="A201" s="611" t="s">
        <v>17320</v>
      </c>
      <c r="B201" s="611" t="s">
        <v>17320</v>
      </c>
      <c r="C201" s="614"/>
      <c r="D201" s="618" t="s">
        <v>2500</v>
      </c>
      <c r="E201" s="614" t="s">
        <v>17050</v>
      </c>
      <c r="F201" s="611" t="s">
        <v>17057</v>
      </c>
      <c r="G201" s="614" t="s">
        <v>17302</v>
      </c>
      <c r="H201" s="615"/>
      <c r="I201" s="616"/>
      <c r="J201" s="616"/>
      <c r="K201" s="611" t="s">
        <v>2390</v>
      </c>
      <c r="L201" s="617"/>
      <c r="M201" s="616"/>
    </row>
    <row r="202" spans="1:13" ht="26" x14ac:dyDescent="0.3">
      <c r="A202" s="611" t="s">
        <v>17321</v>
      </c>
      <c r="B202" s="611" t="s">
        <v>17321</v>
      </c>
      <c r="C202" s="614"/>
      <c r="D202" s="618" t="s">
        <v>17322</v>
      </c>
      <c r="E202" s="614" t="s">
        <v>17050</v>
      </c>
      <c r="F202" s="611" t="s">
        <v>17057</v>
      </c>
      <c r="G202" s="614" t="s">
        <v>17302</v>
      </c>
      <c r="H202" s="615"/>
      <c r="I202" s="616"/>
      <c r="J202" s="616"/>
      <c r="K202" s="611" t="s">
        <v>2390</v>
      </c>
      <c r="L202" s="617"/>
      <c r="M202" s="616"/>
    </row>
    <row r="203" spans="1:13" x14ac:dyDescent="0.3">
      <c r="A203" s="611"/>
      <c r="B203" s="611" t="s">
        <v>17323</v>
      </c>
      <c r="C203" s="614"/>
      <c r="D203" s="618" t="s">
        <v>17324</v>
      </c>
      <c r="E203" s="614" t="s">
        <v>17050</v>
      </c>
      <c r="F203" s="611" t="s">
        <v>17050</v>
      </c>
      <c r="G203" s="614" t="s">
        <v>17302</v>
      </c>
      <c r="H203" s="615"/>
      <c r="I203" s="616"/>
      <c r="J203" s="616"/>
      <c r="K203" s="611" t="s">
        <v>2390</v>
      </c>
      <c r="L203" s="617"/>
      <c r="M203" s="616"/>
    </row>
    <row r="204" spans="1:13" x14ac:dyDescent="0.3">
      <c r="A204" s="611"/>
      <c r="B204" s="611" t="s">
        <v>17325</v>
      </c>
      <c r="C204" s="614"/>
      <c r="D204" s="618" t="s">
        <v>17326</v>
      </c>
      <c r="E204" s="614" t="s">
        <v>17050</v>
      </c>
      <c r="F204" s="611" t="s">
        <v>17050</v>
      </c>
      <c r="G204" s="614" t="s">
        <v>17302</v>
      </c>
      <c r="H204" s="615"/>
      <c r="I204" s="616"/>
      <c r="J204" s="616"/>
      <c r="K204" s="611" t="s">
        <v>2390</v>
      </c>
      <c r="L204" s="617"/>
      <c r="M204" s="616"/>
    </row>
    <row r="205" spans="1:13" x14ac:dyDescent="0.3">
      <c r="A205" s="611"/>
      <c r="B205" s="611" t="s">
        <v>17327</v>
      </c>
      <c r="C205" s="614"/>
      <c r="D205" s="618" t="s">
        <v>17328</v>
      </c>
      <c r="E205" s="614" t="s">
        <v>17050</v>
      </c>
      <c r="F205" s="611" t="s">
        <v>17050</v>
      </c>
      <c r="G205" s="614" t="s">
        <v>17302</v>
      </c>
      <c r="H205" s="615"/>
      <c r="I205" s="616"/>
      <c r="J205" s="616"/>
      <c r="K205" s="611" t="s">
        <v>2390</v>
      </c>
      <c r="L205" s="617"/>
      <c r="M205" s="616"/>
    </row>
    <row r="206" spans="1:13" x14ac:dyDescent="0.3">
      <c r="A206" s="611"/>
      <c r="B206" s="611" t="s">
        <v>17329</v>
      </c>
      <c r="C206" s="614"/>
      <c r="D206" s="618" t="s">
        <v>17330</v>
      </c>
      <c r="E206" s="614" t="s">
        <v>17050</v>
      </c>
      <c r="F206" s="611" t="s">
        <v>17050</v>
      </c>
      <c r="G206" s="614" t="s">
        <v>17302</v>
      </c>
      <c r="H206" s="615"/>
      <c r="I206" s="616"/>
      <c r="J206" s="616"/>
      <c r="K206" s="611" t="s">
        <v>2390</v>
      </c>
      <c r="L206" s="617"/>
      <c r="M206" s="616"/>
    </row>
    <row r="207" spans="1:13" x14ac:dyDescent="0.3">
      <c r="A207" s="611"/>
      <c r="B207" s="611" t="s">
        <v>17303</v>
      </c>
      <c r="C207" s="614"/>
      <c r="D207" s="618" t="s">
        <v>17331</v>
      </c>
      <c r="E207" s="614" t="s">
        <v>17050</v>
      </c>
      <c r="F207" s="611" t="s">
        <v>17050</v>
      </c>
      <c r="G207" s="614" t="s">
        <v>17302</v>
      </c>
      <c r="H207" s="615"/>
      <c r="I207" s="616"/>
      <c r="J207" s="616"/>
      <c r="K207" s="611" t="s">
        <v>2390</v>
      </c>
      <c r="L207" s="617"/>
      <c r="M207" s="616"/>
    </row>
    <row r="208" spans="1:13" ht="26" x14ac:dyDescent="0.3">
      <c r="A208" s="611" t="s">
        <v>17321</v>
      </c>
      <c r="B208" s="611" t="s">
        <v>17332</v>
      </c>
      <c r="C208" s="614"/>
      <c r="D208" s="618" t="s">
        <v>17333</v>
      </c>
      <c r="E208" s="614" t="s">
        <v>17050</v>
      </c>
      <c r="F208" s="611" t="s">
        <v>17057</v>
      </c>
      <c r="G208" s="614" t="s">
        <v>17302</v>
      </c>
      <c r="H208" s="615"/>
      <c r="I208" s="616"/>
      <c r="J208" s="616"/>
      <c r="K208" s="611" t="s">
        <v>2390</v>
      </c>
      <c r="L208" s="617"/>
      <c r="M208" s="616"/>
    </row>
    <row r="209" spans="1:13" ht="26" x14ac:dyDescent="0.3">
      <c r="A209" s="611" t="s">
        <v>17334</v>
      </c>
      <c r="B209" s="611" t="s">
        <v>17334</v>
      </c>
      <c r="C209" s="614"/>
      <c r="D209" s="618" t="s">
        <v>17335</v>
      </c>
      <c r="E209" s="614" t="s">
        <v>17050</v>
      </c>
      <c r="F209" s="611" t="s">
        <v>17057</v>
      </c>
      <c r="G209" s="614" t="s">
        <v>17302</v>
      </c>
      <c r="H209" s="615"/>
      <c r="I209" s="616"/>
      <c r="J209" s="616"/>
      <c r="K209" s="611" t="s">
        <v>2390</v>
      </c>
      <c r="L209" s="617"/>
      <c r="M209" s="616"/>
    </row>
    <row r="210" spans="1:13" x14ac:dyDescent="0.3">
      <c r="A210" s="611"/>
      <c r="B210" s="611" t="s">
        <v>17336</v>
      </c>
      <c r="C210" s="614"/>
      <c r="D210" s="618" t="s">
        <v>17337</v>
      </c>
      <c r="E210" s="614" t="s">
        <v>17050</v>
      </c>
      <c r="F210" s="611" t="s">
        <v>17050</v>
      </c>
      <c r="G210" s="614" t="s">
        <v>17302</v>
      </c>
      <c r="H210" s="615"/>
      <c r="I210" s="616"/>
      <c r="J210" s="616"/>
      <c r="K210" s="611" t="s">
        <v>2390</v>
      </c>
      <c r="L210" s="617"/>
      <c r="M210" s="616"/>
    </row>
    <row r="211" spans="1:13" ht="26" x14ac:dyDescent="0.3">
      <c r="A211" s="611" t="s">
        <v>17338</v>
      </c>
      <c r="B211" s="611" t="s">
        <v>17338</v>
      </c>
      <c r="C211" s="614"/>
      <c r="D211" s="618" t="s">
        <v>17339</v>
      </c>
      <c r="E211" s="614" t="s">
        <v>17050</v>
      </c>
      <c r="F211" s="611" t="s">
        <v>17057</v>
      </c>
      <c r="G211" s="614" t="s">
        <v>17302</v>
      </c>
      <c r="H211" s="615"/>
      <c r="I211" s="616"/>
      <c r="J211" s="616"/>
      <c r="K211" s="611" t="s">
        <v>2390</v>
      </c>
      <c r="L211" s="617"/>
      <c r="M211" s="616"/>
    </row>
    <row r="212" spans="1:13" x14ac:dyDescent="0.3">
      <c r="A212" s="611"/>
      <c r="B212" s="611" t="s">
        <v>17340</v>
      </c>
      <c r="C212" s="614"/>
      <c r="D212" s="618" t="s">
        <v>17341</v>
      </c>
      <c r="E212" s="614" t="s">
        <v>17050</v>
      </c>
      <c r="F212" s="611" t="s">
        <v>17050</v>
      </c>
      <c r="G212" s="614" t="s">
        <v>17302</v>
      </c>
      <c r="H212" s="615"/>
      <c r="I212" s="616"/>
      <c r="J212" s="616"/>
      <c r="K212" s="611" t="s">
        <v>2390</v>
      </c>
      <c r="L212" s="617"/>
      <c r="M212" s="616"/>
    </row>
    <row r="213" spans="1:13" ht="26" x14ac:dyDescent="0.3">
      <c r="A213" s="611" t="s">
        <v>17342</v>
      </c>
      <c r="B213" s="611" t="s">
        <v>17342</v>
      </c>
      <c r="C213" s="614"/>
      <c r="D213" s="618" t="s">
        <v>17343</v>
      </c>
      <c r="E213" s="614" t="s">
        <v>17050</v>
      </c>
      <c r="F213" s="611" t="s">
        <v>17057</v>
      </c>
      <c r="G213" s="614" t="s">
        <v>17302</v>
      </c>
      <c r="H213" s="615"/>
      <c r="I213" s="616"/>
      <c r="J213" s="616"/>
      <c r="K213" s="611" t="s">
        <v>2390</v>
      </c>
      <c r="L213" s="617"/>
      <c r="M213" s="616"/>
    </row>
    <row r="214" spans="1:13" ht="26" x14ac:dyDescent="0.3">
      <c r="A214" s="611" t="s">
        <v>17344</v>
      </c>
      <c r="B214" s="611" t="s">
        <v>17344</v>
      </c>
      <c r="C214" s="614"/>
      <c r="D214" s="618" t="s">
        <v>17345</v>
      </c>
      <c r="E214" s="614" t="s">
        <v>17050</v>
      </c>
      <c r="F214" s="611" t="s">
        <v>17057</v>
      </c>
      <c r="G214" s="614" t="s">
        <v>17302</v>
      </c>
      <c r="H214" s="615"/>
      <c r="I214" s="616"/>
      <c r="J214" s="616"/>
      <c r="K214" s="611" t="s">
        <v>2390</v>
      </c>
      <c r="L214" s="617"/>
      <c r="M214" s="616"/>
    </row>
    <row r="215" spans="1:13" ht="26" x14ac:dyDescent="0.3">
      <c r="A215" s="611" t="s">
        <v>17346</v>
      </c>
      <c r="B215" s="611" t="s">
        <v>17346</v>
      </c>
      <c r="C215" s="614"/>
      <c r="D215" s="618" t="s">
        <v>17347</v>
      </c>
      <c r="E215" s="614" t="s">
        <v>17050</v>
      </c>
      <c r="F215" s="611" t="s">
        <v>17057</v>
      </c>
      <c r="G215" s="614" t="s">
        <v>17302</v>
      </c>
      <c r="H215" s="615"/>
      <c r="I215" s="616"/>
      <c r="J215" s="616"/>
      <c r="K215" s="611" t="s">
        <v>2390</v>
      </c>
      <c r="L215" s="617"/>
      <c r="M215" s="616"/>
    </row>
    <row r="216" spans="1:13" ht="26" x14ac:dyDescent="0.3">
      <c r="A216" s="611" t="s">
        <v>17348</v>
      </c>
      <c r="B216" s="611" t="s">
        <v>17348</v>
      </c>
      <c r="C216" s="614"/>
      <c r="D216" s="618" t="s">
        <v>17349</v>
      </c>
      <c r="E216" s="614" t="s">
        <v>17050</v>
      </c>
      <c r="F216" s="611" t="s">
        <v>17057</v>
      </c>
      <c r="G216" s="614" t="s">
        <v>17302</v>
      </c>
      <c r="H216" s="615"/>
      <c r="I216" s="616"/>
      <c r="J216" s="616"/>
      <c r="K216" s="611" t="s">
        <v>2390</v>
      </c>
      <c r="L216" s="617"/>
      <c r="M216" s="616"/>
    </row>
    <row r="217" spans="1:13" ht="26" x14ac:dyDescent="0.3">
      <c r="A217" s="611" t="s">
        <v>17350</v>
      </c>
      <c r="B217" s="611" t="s">
        <v>17350</v>
      </c>
      <c r="C217" s="614"/>
      <c r="D217" s="618" t="s">
        <v>17351</v>
      </c>
      <c r="E217" s="614" t="s">
        <v>17050</v>
      </c>
      <c r="F217" s="611" t="s">
        <v>17057</v>
      </c>
      <c r="G217" s="614" t="s">
        <v>17302</v>
      </c>
      <c r="H217" s="615"/>
      <c r="I217" s="616"/>
      <c r="J217" s="616"/>
      <c r="K217" s="611" t="s">
        <v>2390</v>
      </c>
      <c r="L217" s="617"/>
      <c r="M217" s="616"/>
    </row>
    <row r="218" spans="1:13" ht="26" x14ac:dyDescent="0.3">
      <c r="A218" s="611" t="s">
        <v>17352</v>
      </c>
      <c r="B218" s="611" t="s">
        <v>17352</v>
      </c>
      <c r="C218" s="614"/>
      <c r="D218" s="618" t="s">
        <v>17353</v>
      </c>
      <c r="E218" s="614" t="s">
        <v>17050</v>
      </c>
      <c r="F218" s="611" t="s">
        <v>17057</v>
      </c>
      <c r="G218" s="614" t="s">
        <v>17302</v>
      </c>
      <c r="H218" s="615"/>
      <c r="I218" s="616"/>
      <c r="J218" s="616"/>
      <c r="K218" s="611" t="s">
        <v>2390</v>
      </c>
      <c r="L218" s="617"/>
      <c r="M218" s="616"/>
    </row>
    <row r="219" spans="1:13" ht="26" x14ac:dyDescent="0.3">
      <c r="A219" s="611" t="s">
        <v>17354</v>
      </c>
      <c r="B219" s="611" t="s">
        <v>17354</v>
      </c>
      <c r="C219" s="614"/>
      <c r="D219" s="618" t="s">
        <v>17355</v>
      </c>
      <c r="E219" s="614" t="s">
        <v>17050</v>
      </c>
      <c r="F219" s="611" t="s">
        <v>17057</v>
      </c>
      <c r="G219" s="614" t="s">
        <v>17302</v>
      </c>
      <c r="H219" s="615"/>
      <c r="I219" s="616"/>
      <c r="J219" s="616"/>
      <c r="K219" s="611" t="s">
        <v>2390</v>
      </c>
      <c r="L219" s="617"/>
      <c r="M219" s="616"/>
    </row>
    <row r="220" spans="1:13" ht="26" x14ac:dyDescent="0.3">
      <c r="A220" s="611" t="s">
        <v>17356</v>
      </c>
      <c r="B220" s="611" t="s">
        <v>17356</v>
      </c>
      <c r="C220" s="614"/>
      <c r="D220" s="618" t="s">
        <v>17357</v>
      </c>
      <c r="E220" s="614" t="s">
        <v>17050</v>
      </c>
      <c r="F220" s="611" t="s">
        <v>17057</v>
      </c>
      <c r="G220" s="614" t="s">
        <v>17358</v>
      </c>
      <c r="H220" s="615"/>
      <c r="I220" s="616"/>
      <c r="J220" s="616"/>
      <c r="K220" s="611" t="s">
        <v>17359</v>
      </c>
      <c r="L220" s="617"/>
      <c r="M220" s="616"/>
    </row>
    <row r="221" spans="1:13" ht="26" x14ac:dyDescent="0.3">
      <c r="A221" s="611" t="s">
        <v>17360</v>
      </c>
      <c r="B221" s="611" t="s">
        <v>17360</v>
      </c>
      <c r="C221" s="614"/>
      <c r="D221" s="618" t="s">
        <v>17361</v>
      </c>
      <c r="E221" s="614" t="s">
        <v>17050</v>
      </c>
      <c r="F221" s="611" t="s">
        <v>17057</v>
      </c>
      <c r="G221" s="614" t="s">
        <v>17358</v>
      </c>
      <c r="H221" s="615"/>
      <c r="I221" s="616"/>
      <c r="J221" s="616"/>
      <c r="K221" s="611" t="s">
        <v>17359</v>
      </c>
      <c r="L221" s="617"/>
      <c r="M221" s="616"/>
    </row>
    <row r="222" spans="1:13" ht="26" x14ac:dyDescent="0.3">
      <c r="A222" s="611" t="s">
        <v>17362</v>
      </c>
      <c r="B222" s="611" t="s">
        <v>17362</v>
      </c>
      <c r="C222" s="614"/>
      <c r="D222" s="618" t="s">
        <v>17363</v>
      </c>
      <c r="E222" s="614" t="s">
        <v>17050</v>
      </c>
      <c r="F222" s="611" t="s">
        <v>17057</v>
      </c>
      <c r="G222" s="614" t="s">
        <v>17358</v>
      </c>
      <c r="H222" s="615"/>
      <c r="I222" s="616"/>
      <c r="J222" s="616"/>
      <c r="K222" s="611" t="s">
        <v>17359</v>
      </c>
      <c r="L222" s="617"/>
      <c r="M222" s="616"/>
    </row>
    <row r="223" spans="1:13" ht="26" x14ac:dyDescent="0.3">
      <c r="A223" s="611" t="s">
        <v>17364</v>
      </c>
      <c r="B223" s="611" t="s">
        <v>17364</v>
      </c>
      <c r="C223" s="614"/>
      <c r="D223" s="619" t="s">
        <v>17365</v>
      </c>
      <c r="E223" s="614" t="s">
        <v>17050</v>
      </c>
      <c r="F223" s="611" t="s">
        <v>17057</v>
      </c>
      <c r="G223" s="614" t="s">
        <v>17358</v>
      </c>
      <c r="H223" s="615"/>
      <c r="I223" s="616"/>
      <c r="J223" s="616"/>
      <c r="K223" s="611" t="s">
        <v>17359</v>
      </c>
      <c r="L223" s="617"/>
      <c r="M223" s="616"/>
    </row>
    <row r="224" spans="1:13" ht="26" x14ac:dyDescent="0.3">
      <c r="A224" s="611" t="s">
        <v>17366</v>
      </c>
      <c r="B224" s="611" t="s">
        <v>17366</v>
      </c>
      <c r="C224" s="614"/>
      <c r="D224" s="619">
        <v>1153</v>
      </c>
      <c r="E224" s="614" t="s">
        <v>17050</v>
      </c>
      <c r="F224" s="611" t="s">
        <v>17057</v>
      </c>
      <c r="G224" s="614" t="s">
        <v>17358</v>
      </c>
      <c r="H224" s="615"/>
      <c r="I224" s="616"/>
      <c r="J224" s="616"/>
      <c r="K224" s="611" t="s">
        <v>17359</v>
      </c>
      <c r="L224" s="617"/>
      <c r="M224" s="616"/>
    </row>
    <row r="225" spans="1:13" ht="26" x14ac:dyDescent="0.3">
      <c r="A225" s="611" t="s">
        <v>17367</v>
      </c>
      <c r="B225" s="611" t="s">
        <v>17367</v>
      </c>
      <c r="C225" s="614"/>
      <c r="D225" s="619">
        <v>1007</v>
      </c>
      <c r="E225" s="614" t="s">
        <v>17050</v>
      </c>
      <c r="F225" s="611" t="s">
        <v>17057</v>
      </c>
      <c r="G225" s="614" t="s">
        <v>17358</v>
      </c>
      <c r="H225" s="615"/>
      <c r="I225" s="616"/>
      <c r="J225" s="616"/>
      <c r="K225" s="611" t="s">
        <v>17359</v>
      </c>
      <c r="L225" s="617"/>
      <c r="M225" s="616"/>
    </row>
    <row r="226" spans="1:13" ht="26" x14ac:dyDescent="0.3">
      <c r="A226" s="611" t="s">
        <v>17368</v>
      </c>
      <c r="B226" s="611" t="s">
        <v>17368</v>
      </c>
      <c r="C226" s="614"/>
      <c r="D226" s="618" t="s">
        <v>17369</v>
      </c>
      <c r="E226" s="614" t="s">
        <v>17050</v>
      </c>
      <c r="F226" s="611" t="s">
        <v>17057</v>
      </c>
      <c r="G226" s="614" t="s">
        <v>17370</v>
      </c>
      <c r="H226" s="615"/>
      <c r="I226" s="616"/>
      <c r="J226" s="616"/>
      <c r="K226" s="611" t="s">
        <v>17371</v>
      </c>
      <c r="L226" s="617"/>
      <c r="M226" s="616"/>
    </row>
    <row r="227" spans="1:13" ht="26" x14ac:dyDescent="0.3">
      <c r="A227" s="611" t="s">
        <v>17372</v>
      </c>
      <c r="B227" s="611" t="s">
        <v>17372</v>
      </c>
      <c r="C227" s="614"/>
      <c r="D227" s="618" t="s">
        <v>17373</v>
      </c>
      <c r="E227" s="614" t="s">
        <v>17050</v>
      </c>
      <c r="F227" s="611" t="s">
        <v>17057</v>
      </c>
      <c r="G227" s="614" t="s">
        <v>17370</v>
      </c>
      <c r="H227" s="615"/>
      <c r="I227" s="616"/>
      <c r="J227" s="616"/>
      <c r="K227" s="611" t="s">
        <v>17371</v>
      </c>
      <c r="L227" s="617"/>
      <c r="M227" s="616"/>
    </row>
    <row r="228" spans="1:13" ht="26" x14ac:dyDescent="0.3">
      <c r="A228" s="611" t="s">
        <v>17374</v>
      </c>
      <c r="B228" s="611" t="s">
        <v>17374</v>
      </c>
      <c r="C228" s="614"/>
      <c r="D228" s="618" t="s">
        <v>17375</v>
      </c>
      <c r="E228" s="614" t="s">
        <v>17050</v>
      </c>
      <c r="F228" s="611" t="s">
        <v>17057</v>
      </c>
      <c r="G228" s="614" t="s">
        <v>17370</v>
      </c>
      <c r="H228" s="615"/>
      <c r="I228" s="616"/>
      <c r="J228" s="616"/>
      <c r="K228" s="611" t="s">
        <v>17371</v>
      </c>
      <c r="L228" s="617"/>
      <c r="M228" s="616"/>
    </row>
    <row r="229" spans="1:13" x14ac:dyDescent="0.3">
      <c r="A229" s="611"/>
      <c r="B229" s="611" t="s">
        <v>17376</v>
      </c>
      <c r="C229" s="614"/>
      <c r="D229" s="618" t="s">
        <v>17377</v>
      </c>
      <c r="E229" s="614" t="s">
        <v>17050</v>
      </c>
      <c r="F229" s="614" t="s">
        <v>17050</v>
      </c>
      <c r="G229" s="614" t="s">
        <v>17370</v>
      </c>
      <c r="H229" s="615"/>
      <c r="I229" s="616"/>
      <c r="J229" s="616"/>
      <c r="K229" s="611" t="s">
        <v>17371</v>
      </c>
      <c r="L229" s="617"/>
      <c r="M229" s="616"/>
    </row>
    <row r="230" spans="1:13" x14ac:dyDescent="0.3">
      <c r="A230" s="611"/>
      <c r="B230" s="611" t="s">
        <v>17378</v>
      </c>
      <c r="C230" s="614"/>
      <c r="D230" s="618" t="s">
        <v>17379</v>
      </c>
      <c r="E230" s="614" t="s">
        <v>17050</v>
      </c>
      <c r="F230" s="614" t="s">
        <v>17050</v>
      </c>
      <c r="G230" s="614" t="s">
        <v>17370</v>
      </c>
      <c r="H230" s="615"/>
      <c r="I230" s="616"/>
      <c r="J230" s="616"/>
      <c r="K230" s="611" t="s">
        <v>17371</v>
      </c>
      <c r="L230" s="617"/>
      <c r="M230" s="616"/>
    </row>
    <row r="231" spans="1:13" x14ac:dyDescent="0.3">
      <c r="A231" s="611"/>
      <c r="B231" s="611" t="s">
        <v>17380</v>
      </c>
      <c r="C231" s="614"/>
      <c r="D231" s="618" t="s">
        <v>17381</v>
      </c>
      <c r="E231" s="614" t="s">
        <v>17050</v>
      </c>
      <c r="F231" s="614" t="s">
        <v>17050</v>
      </c>
      <c r="G231" s="614" t="s">
        <v>17370</v>
      </c>
      <c r="H231" s="615"/>
      <c r="I231" s="616"/>
      <c r="J231" s="616"/>
      <c r="K231" s="611" t="s">
        <v>17371</v>
      </c>
      <c r="L231" s="617"/>
      <c r="M231" s="616"/>
    </row>
    <row r="232" spans="1:13" x14ac:dyDescent="0.3">
      <c r="A232" s="611"/>
      <c r="B232" s="611" t="s">
        <v>17382</v>
      </c>
      <c r="C232" s="614"/>
      <c r="D232" s="618" t="s">
        <v>17383</v>
      </c>
      <c r="E232" s="614" t="s">
        <v>17050</v>
      </c>
      <c r="F232" s="614" t="s">
        <v>17050</v>
      </c>
      <c r="G232" s="614" t="s">
        <v>17370</v>
      </c>
      <c r="H232" s="615"/>
      <c r="I232" s="616"/>
      <c r="J232" s="616"/>
      <c r="K232" s="611" t="s">
        <v>17371</v>
      </c>
      <c r="L232" s="617"/>
      <c r="M232" s="616"/>
    </row>
    <row r="233" spans="1:13" x14ac:dyDescent="0.3">
      <c r="A233" s="611"/>
      <c r="B233" s="611" t="s">
        <v>17384</v>
      </c>
      <c r="C233" s="614"/>
      <c r="D233" s="618" t="s">
        <v>17385</v>
      </c>
      <c r="E233" s="614" t="s">
        <v>17050</v>
      </c>
      <c r="F233" s="614" t="s">
        <v>17050</v>
      </c>
      <c r="G233" s="614" t="s">
        <v>17370</v>
      </c>
      <c r="H233" s="615"/>
      <c r="I233" s="616"/>
      <c r="J233" s="616"/>
      <c r="K233" s="611" t="s">
        <v>17371</v>
      </c>
      <c r="L233" s="617"/>
      <c r="M233" s="616"/>
    </row>
    <row r="234" spans="1:13" x14ac:dyDescent="0.3">
      <c r="A234" s="611"/>
      <c r="B234" s="611" t="s">
        <v>17386</v>
      </c>
      <c r="C234" s="614"/>
      <c r="D234" s="618" t="s">
        <v>17387</v>
      </c>
      <c r="E234" s="614" t="s">
        <v>17050</v>
      </c>
      <c r="F234" s="614" t="s">
        <v>17050</v>
      </c>
      <c r="G234" s="614" t="s">
        <v>17370</v>
      </c>
      <c r="H234" s="615"/>
      <c r="I234" s="616"/>
      <c r="J234" s="616"/>
      <c r="K234" s="611" t="s">
        <v>17371</v>
      </c>
      <c r="L234" s="617"/>
      <c r="M234" s="616"/>
    </row>
    <row r="235" spans="1:13" ht="26" x14ac:dyDescent="0.3">
      <c r="A235" s="611" t="s">
        <v>17388</v>
      </c>
      <c r="B235" s="611" t="s">
        <v>17388</v>
      </c>
      <c r="C235" s="614"/>
      <c r="D235" s="618" t="s">
        <v>17389</v>
      </c>
      <c r="E235" s="614" t="s">
        <v>17050</v>
      </c>
      <c r="F235" s="611" t="s">
        <v>17057</v>
      </c>
      <c r="G235" s="614" t="s">
        <v>17370</v>
      </c>
      <c r="H235" s="615"/>
      <c r="I235" s="616"/>
      <c r="J235" s="616"/>
      <c r="K235" s="611" t="s">
        <v>17371</v>
      </c>
      <c r="L235" s="617"/>
      <c r="M235" s="616"/>
    </row>
    <row r="236" spans="1:13" x14ac:dyDescent="0.3">
      <c r="K236" s="620"/>
    </row>
    <row r="237" spans="1:13" x14ac:dyDescent="0.3">
      <c r="K237" s="620"/>
    </row>
    <row r="238" spans="1:13" x14ac:dyDescent="0.3">
      <c r="K238" s="620"/>
    </row>
    <row r="239" spans="1:13" x14ac:dyDescent="0.3">
      <c r="K239" s="620"/>
    </row>
    <row r="240" spans="1:13" x14ac:dyDescent="0.3">
      <c r="K240" s="620"/>
    </row>
    <row r="241" spans="11:11" x14ac:dyDescent="0.3">
      <c r="K241" s="620"/>
    </row>
    <row r="242" spans="11:11" x14ac:dyDescent="0.3">
      <c r="K242" s="620"/>
    </row>
    <row r="243" spans="11:11" x14ac:dyDescent="0.3">
      <c r="K243" s="620"/>
    </row>
  </sheetData>
  <hyperlinks>
    <hyperlink ref="I13" r:id="rId1" xr:uid="{8C38F411-5417-42FA-8579-A41A4445E02B}"/>
    <hyperlink ref="I26" r:id="rId2" xr:uid="{7FDDF8D7-3EE2-4FA5-A170-5B7FBEE9EC9A}"/>
    <hyperlink ref="J13" r:id="rId3" xr:uid="{F2169D85-43D8-45F6-97A9-6B282EA9126F}"/>
    <hyperlink ref="J26" r:id="rId4" xr:uid="{CD2242C3-B7BF-487E-96B3-6A40ED752A60}"/>
    <hyperlink ref="I3" r:id="rId5" xr:uid="{55C2CE5D-4B7C-4843-A93D-4D02F0988DE5}"/>
    <hyperlink ref="I4" r:id="rId6" xr:uid="{F69B5D8D-AC3A-4530-916D-1AC2DC016F71}"/>
    <hyperlink ref="I5" r:id="rId7" xr:uid="{470AE718-F624-473D-BE1E-551EF09F4E01}"/>
    <hyperlink ref="I6" r:id="rId8" xr:uid="{BFB6823C-6AAB-4058-84E7-0B69666D4AC1}"/>
    <hyperlink ref="I7" r:id="rId9" xr:uid="{872E73DA-4465-4827-8849-F5FCF70B0CA6}"/>
    <hyperlink ref="I8" r:id="rId10" xr:uid="{BA7B1925-AD9F-407C-A944-A9B8360CBBD8}"/>
    <hyperlink ref="I9" r:id="rId11" xr:uid="{7CE40987-466D-472A-829B-1C2C93058FC1}"/>
    <hyperlink ref="I10" r:id="rId12" xr:uid="{404076DA-A6CF-40DE-A59C-A48B20E0A93A}"/>
    <hyperlink ref="I11" r:id="rId13" xr:uid="{A2399CB7-765C-4D27-89BB-D565C179C80B}"/>
    <hyperlink ref="I12" r:id="rId14" xr:uid="{F98E285B-1090-4AC7-8A1E-0F7BFDA098A9}"/>
    <hyperlink ref="I14" r:id="rId15" xr:uid="{C2429211-BBB2-4F89-8080-4A9B67C211BB}"/>
    <hyperlink ref="I15" r:id="rId16" xr:uid="{672E1339-5739-4C78-A77A-0936CD2DB4A1}"/>
    <hyperlink ref="I16" r:id="rId17" xr:uid="{30E89205-2495-457D-B1D5-1211950F9F4E}"/>
    <hyperlink ref="I17" r:id="rId18" xr:uid="{BA4EDE81-805D-4B74-A43B-2768FCF8D61F}"/>
    <hyperlink ref="I18" r:id="rId19" xr:uid="{F93FBB73-DCCA-4FAC-A151-87766BAF8342}"/>
    <hyperlink ref="I19" r:id="rId20" xr:uid="{ADBD416C-FD19-4CB6-B4B2-30441DD9AA5C}"/>
    <hyperlink ref="I20" r:id="rId21" xr:uid="{10A5F6AE-82D0-4646-BFDB-A7C1B6E3DC7F}"/>
    <hyperlink ref="I21" r:id="rId22" xr:uid="{2EEF2E58-195F-43F5-AFCB-955C16060D1C}"/>
    <hyperlink ref="I22" r:id="rId23" xr:uid="{4A52195B-A094-460A-ACD0-FFEFA1154F88}"/>
    <hyperlink ref="I23" r:id="rId24" xr:uid="{F60A287C-7B84-4AA8-8868-184759E97F5C}"/>
    <hyperlink ref="I24" r:id="rId25" xr:uid="{1623C701-626D-4867-A418-628460B6565E}"/>
    <hyperlink ref="I25" r:id="rId26" xr:uid="{7AD282BD-C5BD-43C0-996E-40CA1FC63643}"/>
    <hyperlink ref="I27" r:id="rId27" xr:uid="{87FCB797-5B75-42FC-B2F6-57C4939BED88}"/>
    <hyperlink ref="I28" r:id="rId28" xr:uid="{5578DB46-786E-4FA8-BED5-E507ACF06920}"/>
    <hyperlink ref="I29" r:id="rId29" xr:uid="{3679BB69-CB0E-4047-A215-5A2BDAC2BFEA}"/>
    <hyperlink ref="I30" r:id="rId30" xr:uid="{4898A7A2-DA8F-4CF9-8276-D567F68668DC}"/>
    <hyperlink ref="I31" r:id="rId31" xr:uid="{F2D9A420-5FDA-43E4-91A2-567A900D46F5}"/>
    <hyperlink ref="I32" r:id="rId32" xr:uid="{453D08BA-4B5E-4C19-8CE7-8972A9D7F655}"/>
    <hyperlink ref="I33" r:id="rId33" xr:uid="{8B776962-ADB2-44DC-BBB5-2B6022E4F7F8}"/>
    <hyperlink ref="I34" r:id="rId34" xr:uid="{0A6FC6EA-DDFA-45ED-A10F-2BFFF7A32CAE}"/>
    <hyperlink ref="I2" r:id="rId35" xr:uid="{E550E82F-A487-44C5-A93D-4BF2007CB0D5}"/>
    <hyperlink ref="H6" r:id="rId36" xr:uid="{5B15F1C4-A6D8-4826-85FA-E6AE0F0BDAB9}"/>
    <hyperlink ref="H7" r:id="rId37" xr:uid="{326727FE-1FF0-4BA8-8ABA-CAABDD43610C}"/>
    <hyperlink ref="H8" r:id="rId38" xr:uid="{5DC2E45C-D94E-4E0F-8A2B-2D9563AAB882}"/>
    <hyperlink ref="H11" r:id="rId39" xr:uid="{E4A1389D-B58C-4BFF-A80F-FFCB462B6DD3}"/>
    <hyperlink ref="H12" r:id="rId40" xr:uid="{29897C3A-B79A-4BDA-96C2-EF239C19196B}"/>
    <hyperlink ref="H14" r:id="rId41" display="https://data.gov.sk/set/codelist/Identifier" xr:uid="{5CE420C6-31BE-4B1C-8699-C6A610507CDD}"/>
    <hyperlink ref="H18" r:id="rId42" xr:uid="{73C844FE-C02A-426B-AAA3-13EF52FEF27C}"/>
    <hyperlink ref="H27" r:id="rId43" xr:uid="{4264C0FB-AF30-42AD-A394-C869B36C285E}"/>
    <hyperlink ref="H4" r:id="rId44" xr:uid="{9760D6CD-8E02-4384-A790-731D52F8CA86}"/>
    <hyperlink ref="H3" r:id="rId45" xr:uid="{BD9480E2-6B7D-4420-B489-242F13E2145F}"/>
    <hyperlink ref="H2" r:id="rId46" xr:uid="{BFC6CFCA-79AF-46DA-A37C-6C6D4F8CB83A}"/>
    <hyperlink ref="H31" r:id="rId47" xr:uid="{CF264F29-45AF-48B6-B419-4E1CD280B579}"/>
    <hyperlink ref="H9" r:id="rId48" xr:uid="{41D6808D-2DC5-49F8-B6CD-188E56FDA2C7}"/>
    <hyperlink ref="H10" r:id="rId49" xr:uid="{F46998F9-DBAD-4B72-96C6-F2D83A676FE1}"/>
    <hyperlink ref="H25" r:id="rId50" xr:uid="{68C0FEE9-CDCB-4812-8DBF-71ED4C9D9575}"/>
    <hyperlink ref="H15" r:id="rId51" xr:uid="{C84D1F84-D7F4-4909-B67F-DB5E8495760E}"/>
    <hyperlink ref="H16" r:id="rId52" xr:uid="{E7B00156-354B-4EFF-A4A8-620907236882}"/>
    <hyperlink ref="H17" r:id="rId53" xr:uid="{40B4E664-99B2-4B67-9E4B-319BA437F4FC}"/>
    <hyperlink ref="H19" r:id="rId54" xr:uid="{C45A38A1-F32F-4944-A7AC-20411ABAD118}"/>
    <hyperlink ref="H21" r:id="rId55" xr:uid="{8AC1A268-7BA8-4ED2-9782-0D8B95A0CA3E}"/>
    <hyperlink ref="H22" r:id="rId56" xr:uid="{88F39C1D-DC16-4F96-BA22-1BD4334B6EF9}"/>
    <hyperlink ref="H23" r:id="rId57" xr:uid="{5EA61C58-8456-4A13-9C28-B0B8CA7F4450}"/>
    <hyperlink ref="H24" r:id="rId58" xr:uid="{3A5E184C-01C0-4FBE-AC24-0F42F4755531}"/>
    <hyperlink ref="H28" r:id="rId59" xr:uid="{AE2DE348-208F-4384-A5E3-078D32B4DE8E}"/>
    <hyperlink ref="H29" r:id="rId60" xr:uid="{E4FEAA25-D025-47D0-BA5D-6866461C327F}"/>
    <hyperlink ref="H30" r:id="rId61" xr:uid="{A8FEC95C-9F24-41F3-8793-7F8F3BC1646D}"/>
    <hyperlink ref="H13" r:id="rId62" xr:uid="{658A4C0C-B6F1-42C7-8739-BC2B7D3711C5}"/>
    <hyperlink ref="J25" r:id="rId63" xr:uid="{FA7D0F46-EE77-42D6-8EDC-BA0F34379920}"/>
    <hyperlink ref="H26" r:id="rId64" xr:uid="{26A23876-5168-4F25-AF23-042A1201A3DA}"/>
    <hyperlink ref="J2" r:id="rId65" xr:uid="{7A0C4DA5-8759-4555-BEB4-BADDD3CEC8FA}"/>
    <hyperlink ref="J3" r:id="rId66" xr:uid="{2AD98F89-4816-481B-8461-F0FBB05FA222}"/>
    <hyperlink ref="J4" r:id="rId67" xr:uid="{8219541D-F5BD-4D87-99BA-A008D72C3595}"/>
    <hyperlink ref="H5" r:id="rId68" xr:uid="{1689FF94-7189-4EB3-897F-2EE77F048E6E}"/>
    <hyperlink ref="J5" r:id="rId69" xr:uid="{0AF834A4-B0A2-493D-91F7-7B488489C612}"/>
    <hyperlink ref="J6" r:id="rId70" xr:uid="{E341F98F-27C7-4185-AE5D-A4BB9004B238}"/>
    <hyperlink ref="J7" r:id="rId71" xr:uid="{F27CCBE8-F216-4FA2-81B4-DF5976C3ADCD}"/>
    <hyperlink ref="J8" r:id="rId72" xr:uid="{88602D02-B484-4916-821C-91C37A808F8D}"/>
    <hyperlink ref="J9" r:id="rId73" xr:uid="{FEF18F3E-FE52-44AB-907B-203A71ADB7F7}"/>
    <hyperlink ref="J10" r:id="rId74" xr:uid="{38FA2031-563A-41ED-B4F8-0B7C81619544}"/>
    <hyperlink ref="J11" r:id="rId75" xr:uid="{60B91106-0282-4A15-A81A-5C80E07BEEC8}"/>
    <hyperlink ref="J12" r:id="rId76" xr:uid="{A04ACBD3-DB65-4667-8D97-183F116CF0A2}"/>
    <hyperlink ref="J15" r:id="rId77" xr:uid="{6E381616-0CFD-4BCF-A7DB-9D3F542B51A1}"/>
    <hyperlink ref="J16" r:id="rId78" xr:uid="{20FFDE68-02A5-4FC1-B3DD-11936BEC1E9F}"/>
    <hyperlink ref="J17" r:id="rId79" xr:uid="{F6C21BD8-BC50-417C-B928-C4F5E6DB1E68}"/>
    <hyperlink ref="J19" r:id="rId80" xr:uid="{9FE47DF0-3732-48B2-A8AC-EF6EF08AF03E}"/>
    <hyperlink ref="J21" r:id="rId81" xr:uid="{F2A381AE-F085-4F5A-91F3-451841DAEB98}"/>
    <hyperlink ref="J22" r:id="rId82" xr:uid="{5F24A3A2-ED36-48E2-8F05-4F4CE3C9DAB9}"/>
    <hyperlink ref="J23" r:id="rId83" xr:uid="{CAF86820-72ED-46E5-9C2D-64C5E4EC2D0D}"/>
    <hyperlink ref="J24" r:id="rId84" xr:uid="{C111AD87-D611-46EF-A14D-F7BF6E0D96A0}"/>
    <hyperlink ref="J27" r:id="rId85" xr:uid="{C3D277F5-F99C-44A8-AEC8-0A21AF56A9BC}"/>
    <hyperlink ref="J28" r:id="rId86" xr:uid="{2D94641A-CCA1-4815-9043-84768DB5922C}"/>
    <hyperlink ref="J29" r:id="rId87" xr:uid="{93E12B2B-2E91-447F-AFB2-61E39B21E728}"/>
    <hyperlink ref="J30" r:id="rId88" xr:uid="{CAD6043F-84E0-488B-93C2-7CBA58AF8CA4}"/>
    <hyperlink ref="H32" r:id="rId89" xr:uid="{4A3CD9FC-1000-408A-BBE5-F9CD94B8048E}"/>
    <hyperlink ref="J32" r:id="rId90" xr:uid="{758FED03-C41D-42C6-995C-D6CDEF775787}"/>
    <hyperlink ref="J33" r:id="rId91" xr:uid="{22B9276B-1084-4369-972B-CC84A854489F}"/>
    <hyperlink ref="H33" r:id="rId92" xr:uid="{F0A94622-8AD7-4AB4-A3BD-A3193E33FC80}"/>
    <hyperlink ref="H34" r:id="rId93" xr:uid="{E063B951-F294-46FC-8D54-64A593BF2919}"/>
  </hyperlinks>
  <pageMargins left="0.25" right="0.25" top="0.75" bottom="0.75" header="0.3" footer="0.3"/>
  <pageSetup paperSize="9" scale="39" fitToHeight="0" orientation="landscape" r:id="rId9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2B087-7840-42B2-8E7E-A7545F75B11F}">
  <sheetPr>
    <tabColor rgb="FFFFFF00"/>
  </sheetPr>
  <dimension ref="A1:AC999"/>
  <sheetViews>
    <sheetView zoomScale="70" zoomScaleNormal="70" workbookViewId="0">
      <selection activeCell="G27" sqref="G27"/>
    </sheetView>
  </sheetViews>
  <sheetFormatPr defaultRowHeight="14.5" x14ac:dyDescent="0.35"/>
  <cols>
    <col min="1" max="1" width="23.08984375" customWidth="1"/>
    <col min="2" max="2" width="22.08984375" style="446" customWidth="1"/>
    <col min="3" max="3" width="23.453125" style="446" customWidth="1"/>
    <col min="4" max="4" width="26.90625" customWidth="1"/>
    <col min="5" max="5" width="23.6328125" customWidth="1"/>
    <col min="6" max="6" width="56.6328125" customWidth="1"/>
    <col min="7" max="7" width="15.453125" customWidth="1"/>
    <col min="8" max="11" width="39.08984375" customWidth="1"/>
    <col min="12" max="12" width="29.90625" customWidth="1"/>
    <col min="13" max="13" width="20.54296875" customWidth="1"/>
    <col min="14" max="14" width="25.6328125" customWidth="1"/>
    <col min="15" max="15" width="21.08984375" customWidth="1"/>
    <col min="16" max="16" width="41.36328125" bestFit="1" customWidth="1"/>
    <col min="17" max="17" width="34.6328125" customWidth="1"/>
    <col min="18" max="18" width="26" customWidth="1"/>
    <col min="19" max="19" width="26.453125" customWidth="1"/>
    <col min="20" max="20" width="37.453125" customWidth="1"/>
    <col min="21" max="21" width="53.54296875" customWidth="1"/>
    <col min="22" max="23" width="33.453125" customWidth="1"/>
    <col min="24" max="24" width="18.453125" customWidth="1"/>
    <col min="25" max="25" width="40" customWidth="1"/>
    <col min="26" max="26" width="45.90625" bestFit="1" customWidth="1"/>
    <col min="27" max="27" width="40.6328125" bestFit="1" customWidth="1"/>
    <col min="28" max="28" width="45.6328125" bestFit="1" customWidth="1"/>
    <col min="29" max="29" width="34.90625" bestFit="1" customWidth="1"/>
  </cols>
  <sheetData>
    <row r="1" spans="1:29" ht="40" customHeight="1" x14ac:dyDescent="0.35">
      <c r="A1" s="424" t="s">
        <v>2467</v>
      </c>
      <c r="B1" s="425" t="s">
        <v>2468</v>
      </c>
      <c r="C1" s="425" t="s">
        <v>2469</v>
      </c>
      <c r="D1" s="425" t="s">
        <v>2470</v>
      </c>
      <c r="E1" s="425" t="s">
        <v>2471</v>
      </c>
      <c r="F1" s="425" t="s">
        <v>2472</v>
      </c>
      <c r="G1" s="426" t="s">
        <v>2422</v>
      </c>
      <c r="H1" s="425" t="s">
        <v>2473</v>
      </c>
      <c r="I1" s="424" t="s">
        <v>2474</v>
      </c>
      <c r="J1" s="424" t="s">
        <v>2475</v>
      </c>
      <c r="K1" s="424" t="s">
        <v>2476</v>
      </c>
      <c r="L1" s="424" t="s">
        <v>2477</v>
      </c>
      <c r="M1" s="424" t="s">
        <v>2478</v>
      </c>
      <c r="N1" s="424" t="s">
        <v>2479</v>
      </c>
      <c r="O1" s="424" t="s">
        <v>2480</v>
      </c>
      <c r="P1" s="424" t="s">
        <v>2481</v>
      </c>
      <c r="Q1" s="424" t="s">
        <v>2482</v>
      </c>
      <c r="R1" s="424" t="s">
        <v>2483</v>
      </c>
      <c r="S1" s="424" t="s">
        <v>2484</v>
      </c>
      <c r="T1" s="424" t="s">
        <v>2485</v>
      </c>
      <c r="U1" s="424" t="s">
        <v>2486</v>
      </c>
      <c r="V1" s="425" t="s">
        <v>2487</v>
      </c>
      <c r="W1" s="425" t="s">
        <v>2488</v>
      </c>
      <c r="X1" s="424" t="s">
        <v>2489</v>
      </c>
      <c r="Y1" s="424" t="s">
        <v>2490</v>
      </c>
      <c r="Z1" s="424" t="s">
        <v>2491</v>
      </c>
      <c r="AA1" s="424" t="s">
        <v>2492</v>
      </c>
      <c r="AB1" s="424" t="s">
        <v>2493</v>
      </c>
      <c r="AC1" s="424" t="s">
        <v>2494</v>
      </c>
    </row>
    <row r="2" spans="1:29" ht="40" customHeight="1" x14ac:dyDescent="0.35">
      <c r="A2" s="424" t="s">
        <v>2495</v>
      </c>
      <c r="B2" s="427">
        <v>43360</v>
      </c>
      <c r="C2" s="427"/>
      <c r="D2" s="428"/>
      <c r="E2" s="425" t="s">
        <v>2496</v>
      </c>
      <c r="F2" s="106" t="s">
        <v>2497</v>
      </c>
      <c r="G2" s="426" t="s">
        <v>2498</v>
      </c>
      <c r="H2" s="106" t="s">
        <v>2499</v>
      </c>
      <c r="I2" s="429" t="s">
        <v>2500</v>
      </c>
      <c r="J2" s="429"/>
      <c r="K2" s="429">
        <v>10</v>
      </c>
      <c r="L2" s="429" t="s">
        <v>2501</v>
      </c>
      <c r="M2" s="429" t="s">
        <v>2502</v>
      </c>
      <c r="N2" s="429" t="s">
        <v>1079</v>
      </c>
      <c r="O2" s="106" t="s">
        <v>2503</v>
      </c>
      <c r="P2" s="429" t="s">
        <v>2504</v>
      </c>
      <c r="Q2" s="429" t="s">
        <v>2501</v>
      </c>
      <c r="R2" s="429" t="s">
        <v>2502</v>
      </c>
      <c r="S2" s="429" t="s">
        <v>2505</v>
      </c>
      <c r="T2" s="429" t="s">
        <v>2506</v>
      </c>
      <c r="U2" s="429" t="s">
        <v>2507</v>
      </c>
      <c r="V2" s="425" t="s">
        <v>2508</v>
      </c>
      <c r="W2" s="425" t="s">
        <v>2509</v>
      </c>
      <c r="X2" s="430">
        <v>1</v>
      </c>
      <c r="Y2" s="424" t="s">
        <v>2510</v>
      </c>
      <c r="Z2" s="424" t="s">
        <v>2511</v>
      </c>
      <c r="AA2" s="426" t="s">
        <v>2512</v>
      </c>
      <c r="AB2" s="431"/>
      <c r="AC2" s="424" t="s">
        <v>2513</v>
      </c>
    </row>
    <row r="3" spans="1:29" ht="40" customHeight="1" x14ac:dyDescent="0.35">
      <c r="A3" s="424" t="s">
        <v>2514</v>
      </c>
      <c r="B3" s="427">
        <v>43374</v>
      </c>
      <c r="C3" s="427"/>
      <c r="D3" s="429"/>
      <c r="E3" s="425" t="s">
        <v>2496</v>
      </c>
      <c r="F3" s="106" t="s">
        <v>2515</v>
      </c>
      <c r="G3" s="426" t="s">
        <v>2516</v>
      </c>
      <c r="H3" s="106" t="s">
        <v>2517</v>
      </c>
      <c r="I3" s="429" t="s">
        <v>2518</v>
      </c>
      <c r="J3" s="429"/>
      <c r="K3" s="429">
        <v>153</v>
      </c>
      <c r="L3" s="429" t="s">
        <v>123</v>
      </c>
      <c r="M3" s="429" t="s">
        <v>2519</v>
      </c>
      <c r="N3" s="429" t="s">
        <v>123</v>
      </c>
      <c r="O3" s="106" t="s">
        <v>2520</v>
      </c>
      <c r="P3" s="429" t="s">
        <v>2521</v>
      </c>
      <c r="Q3" s="429" t="s">
        <v>123</v>
      </c>
      <c r="R3" s="429" t="s">
        <v>2519</v>
      </c>
      <c r="S3" s="429" t="s">
        <v>2522</v>
      </c>
      <c r="T3" s="429" t="s">
        <v>2523</v>
      </c>
      <c r="U3" s="429" t="s">
        <v>2524</v>
      </c>
      <c r="V3" s="425" t="s">
        <v>2508</v>
      </c>
      <c r="W3" s="425" t="s">
        <v>2509</v>
      </c>
      <c r="X3" s="430">
        <v>1</v>
      </c>
      <c r="Y3" s="424" t="s">
        <v>2525</v>
      </c>
      <c r="Z3" s="425" t="s">
        <v>2526</v>
      </c>
      <c r="AA3" s="426" t="s">
        <v>2527</v>
      </c>
      <c r="AB3" s="431"/>
      <c r="AC3" s="424" t="s">
        <v>2513</v>
      </c>
    </row>
    <row r="4" spans="1:29" ht="40" customHeight="1" x14ac:dyDescent="0.35">
      <c r="A4" s="424" t="s">
        <v>2528</v>
      </c>
      <c r="B4" s="427">
        <v>43435</v>
      </c>
      <c r="C4" s="427"/>
      <c r="D4" s="429"/>
      <c r="E4" s="425" t="s">
        <v>2496</v>
      </c>
      <c r="F4" s="106" t="s">
        <v>2529</v>
      </c>
      <c r="G4" s="426" t="s">
        <v>2530</v>
      </c>
      <c r="H4" s="106" t="s">
        <v>2517</v>
      </c>
      <c r="I4" s="429" t="s">
        <v>2531</v>
      </c>
      <c r="J4" s="429"/>
      <c r="K4" s="429">
        <v>4</v>
      </c>
      <c r="L4" s="429" t="s">
        <v>2532</v>
      </c>
      <c r="M4" s="429" t="s">
        <v>2533</v>
      </c>
      <c r="N4" s="429" t="s">
        <v>2534</v>
      </c>
      <c r="O4" s="106" t="s">
        <v>2535</v>
      </c>
      <c r="P4" s="429" t="s">
        <v>2536</v>
      </c>
      <c r="Q4" s="429" t="s">
        <v>2537</v>
      </c>
      <c r="R4" s="429" t="s">
        <v>2533</v>
      </c>
      <c r="S4" s="429" t="s">
        <v>2538</v>
      </c>
      <c r="T4" s="429" t="s">
        <v>2539</v>
      </c>
      <c r="U4" s="429" t="s">
        <v>2540</v>
      </c>
      <c r="V4" s="425" t="s">
        <v>2508</v>
      </c>
      <c r="W4" s="425" t="s">
        <v>2509</v>
      </c>
      <c r="X4" s="430">
        <v>1</v>
      </c>
      <c r="Y4" s="425" t="s">
        <v>2541</v>
      </c>
      <c r="Z4" s="425" t="s">
        <v>2542</v>
      </c>
      <c r="AA4" s="109" t="s">
        <v>2543</v>
      </c>
      <c r="AB4" s="431"/>
      <c r="AC4" s="424" t="s">
        <v>2513</v>
      </c>
    </row>
    <row r="5" spans="1:29" ht="40" customHeight="1" x14ac:dyDescent="0.35">
      <c r="A5" s="424" t="s">
        <v>2544</v>
      </c>
      <c r="B5" s="427">
        <v>43435</v>
      </c>
      <c r="C5" s="427"/>
      <c r="D5" s="429"/>
      <c r="E5" s="425" t="s">
        <v>2496</v>
      </c>
      <c r="F5" s="106" t="s">
        <v>2545</v>
      </c>
      <c r="G5" s="426" t="s">
        <v>2546</v>
      </c>
      <c r="H5" s="106" t="s">
        <v>2499</v>
      </c>
      <c r="I5" s="429" t="s">
        <v>2547</v>
      </c>
      <c r="J5" s="429">
        <v>6568</v>
      </c>
      <c r="K5" s="429">
        <v>71</v>
      </c>
      <c r="L5" s="429" t="s">
        <v>267</v>
      </c>
      <c r="M5" s="429" t="s">
        <v>2548</v>
      </c>
      <c r="N5" s="429" t="s">
        <v>267</v>
      </c>
      <c r="O5" s="106" t="s">
        <v>2535</v>
      </c>
      <c r="P5" s="429" t="s">
        <v>2549</v>
      </c>
      <c r="Q5" s="429" t="s">
        <v>267</v>
      </c>
      <c r="R5" s="429" t="s">
        <v>2548</v>
      </c>
      <c r="S5" s="429" t="s">
        <v>2550</v>
      </c>
      <c r="T5" s="429" t="s">
        <v>2551</v>
      </c>
      <c r="U5" s="429" t="s">
        <v>2552</v>
      </c>
      <c r="V5" s="425" t="s">
        <v>2508</v>
      </c>
      <c r="W5" s="425" t="s">
        <v>2509</v>
      </c>
      <c r="X5" s="430" t="s">
        <v>2553</v>
      </c>
      <c r="Y5" s="424" t="s">
        <v>2554</v>
      </c>
      <c r="Z5" s="424" t="s">
        <v>2555</v>
      </c>
      <c r="AA5" s="426" t="s">
        <v>2556</v>
      </c>
      <c r="AB5" s="431"/>
      <c r="AC5" s="424" t="s">
        <v>2513</v>
      </c>
    </row>
    <row r="6" spans="1:29" ht="40" customHeight="1" x14ac:dyDescent="0.35">
      <c r="A6" s="424" t="s">
        <v>2557</v>
      </c>
      <c r="B6" s="427">
        <v>43435</v>
      </c>
      <c r="C6" s="427"/>
      <c r="D6" s="429"/>
      <c r="E6" s="425" t="s">
        <v>2496</v>
      </c>
      <c r="F6" s="106" t="s">
        <v>2558</v>
      </c>
      <c r="G6" s="426" t="s">
        <v>2559</v>
      </c>
      <c r="H6" s="106" t="s">
        <v>2499</v>
      </c>
      <c r="I6" s="429" t="s">
        <v>2560</v>
      </c>
      <c r="J6" s="429"/>
      <c r="K6" s="429">
        <v>33</v>
      </c>
      <c r="L6" s="429" t="s">
        <v>2560</v>
      </c>
      <c r="M6" s="429" t="s">
        <v>2561</v>
      </c>
      <c r="N6" s="429" t="s">
        <v>379</v>
      </c>
      <c r="O6" s="106" t="s">
        <v>2503</v>
      </c>
      <c r="P6" s="429" t="s">
        <v>2562</v>
      </c>
      <c r="Q6" s="429" t="s">
        <v>2560</v>
      </c>
      <c r="R6" s="429" t="s">
        <v>2561</v>
      </c>
      <c r="S6" s="429" t="s">
        <v>2563</v>
      </c>
      <c r="T6" s="429" t="s">
        <v>2564</v>
      </c>
      <c r="U6" s="429" t="s">
        <v>2565</v>
      </c>
      <c r="V6" s="425" t="s">
        <v>2508</v>
      </c>
      <c r="W6" s="425" t="s">
        <v>2509</v>
      </c>
      <c r="X6" s="430" t="s">
        <v>2553</v>
      </c>
      <c r="Y6" s="424" t="s">
        <v>2566</v>
      </c>
      <c r="Z6" s="424" t="s">
        <v>2555</v>
      </c>
      <c r="AA6" s="426" t="s">
        <v>2567</v>
      </c>
      <c r="AB6" s="431"/>
      <c r="AC6" s="424" t="s">
        <v>2513</v>
      </c>
    </row>
    <row r="7" spans="1:29" ht="40" customHeight="1" x14ac:dyDescent="0.35">
      <c r="A7" s="424" t="s">
        <v>2568</v>
      </c>
      <c r="B7" s="427">
        <v>43465</v>
      </c>
      <c r="C7" s="427"/>
      <c r="D7" s="429"/>
      <c r="E7" s="425" t="s">
        <v>2496</v>
      </c>
      <c r="F7" s="106" t="s">
        <v>2569</v>
      </c>
      <c r="G7" s="426" t="s">
        <v>2570</v>
      </c>
      <c r="H7" s="106" t="s">
        <v>2499</v>
      </c>
      <c r="I7" s="429" t="s">
        <v>2571</v>
      </c>
      <c r="J7" s="429"/>
      <c r="K7" s="429">
        <v>154</v>
      </c>
      <c r="L7" s="429" t="s">
        <v>2572</v>
      </c>
      <c r="M7" s="429" t="s">
        <v>2573</v>
      </c>
      <c r="N7" s="429" t="s">
        <v>935</v>
      </c>
      <c r="O7" s="106" t="s">
        <v>2503</v>
      </c>
      <c r="P7" s="429" t="s">
        <v>2574</v>
      </c>
      <c r="Q7" s="429" t="s">
        <v>2572</v>
      </c>
      <c r="R7" s="429" t="s">
        <v>2575</v>
      </c>
      <c r="S7" s="429" t="s">
        <v>2576</v>
      </c>
      <c r="T7" s="429" t="s">
        <v>2577</v>
      </c>
      <c r="U7" s="429" t="s">
        <v>2578</v>
      </c>
      <c r="V7" s="425" t="s">
        <v>2508</v>
      </c>
      <c r="W7" s="425" t="s">
        <v>2509</v>
      </c>
      <c r="X7" s="430">
        <v>1</v>
      </c>
      <c r="Y7" s="424" t="s">
        <v>2579</v>
      </c>
      <c r="Z7" s="424" t="s">
        <v>2555</v>
      </c>
      <c r="AA7" s="426" t="s">
        <v>2580</v>
      </c>
      <c r="AB7" s="431"/>
      <c r="AC7" s="424" t="s">
        <v>2513</v>
      </c>
    </row>
    <row r="8" spans="1:29" ht="40" customHeight="1" x14ac:dyDescent="0.35">
      <c r="A8" s="424" t="s">
        <v>2581</v>
      </c>
      <c r="B8" s="427">
        <v>43465</v>
      </c>
      <c r="C8" s="427"/>
      <c r="D8" s="429"/>
      <c r="E8" s="425" t="s">
        <v>2496</v>
      </c>
      <c r="F8" s="106" t="s">
        <v>2582</v>
      </c>
      <c r="G8" s="426" t="s">
        <v>2583</v>
      </c>
      <c r="H8" s="106" t="s">
        <v>2499</v>
      </c>
      <c r="I8" s="429" t="s">
        <v>2584</v>
      </c>
      <c r="J8" s="429">
        <v>8</v>
      </c>
      <c r="K8" s="429">
        <v>12</v>
      </c>
      <c r="L8" s="429" t="s">
        <v>2585</v>
      </c>
      <c r="M8" s="429" t="s">
        <v>2586</v>
      </c>
      <c r="N8" s="429" t="s">
        <v>2587</v>
      </c>
      <c r="O8" s="106" t="s">
        <v>2535</v>
      </c>
      <c r="P8" s="429" t="s">
        <v>2588</v>
      </c>
      <c r="Q8" s="429" t="s">
        <v>2585</v>
      </c>
      <c r="R8" s="429" t="s">
        <v>2589</v>
      </c>
      <c r="S8" s="429" t="s">
        <v>2590</v>
      </c>
      <c r="T8" s="429" t="s">
        <v>2591</v>
      </c>
      <c r="U8" s="429" t="s">
        <v>2592</v>
      </c>
      <c r="V8" s="425" t="s">
        <v>2508</v>
      </c>
      <c r="W8" s="425" t="s">
        <v>2509</v>
      </c>
      <c r="X8" s="430">
        <v>1</v>
      </c>
      <c r="Y8" s="425" t="s">
        <v>2593</v>
      </c>
      <c r="Z8" s="424" t="s">
        <v>2555</v>
      </c>
      <c r="AA8" s="426" t="s">
        <v>2594</v>
      </c>
      <c r="AB8" s="431"/>
      <c r="AC8" s="424" t="s">
        <v>2513</v>
      </c>
    </row>
    <row r="9" spans="1:29" ht="40" customHeight="1" x14ac:dyDescent="0.35">
      <c r="A9" s="424" t="s">
        <v>2595</v>
      </c>
      <c r="B9" s="427">
        <v>43502</v>
      </c>
      <c r="C9" s="427"/>
      <c r="D9" s="429"/>
      <c r="E9" s="425" t="s">
        <v>2496</v>
      </c>
      <c r="F9" s="106" t="s">
        <v>2596</v>
      </c>
      <c r="G9" s="426" t="s">
        <v>2597</v>
      </c>
      <c r="H9" s="106" t="s">
        <v>2499</v>
      </c>
      <c r="I9" s="429" t="s">
        <v>2598</v>
      </c>
      <c r="J9" s="429"/>
      <c r="K9" s="429">
        <v>208</v>
      </c>
      <c r="L9" s="429" t="s">
        <v>2598</v>
      </c>
      <c r="M9" s="429" t="s">
        <v>2599</v>
      </c>
      <c r="N9" s="429" t="s">
        <v>650</v>
      </c>
      <c r="O9" s="106" t="s">
        <v>2503</v>
      </c>
      <c r="P9" s="429" t="s">
        <v>2600</v>
      </c>
      <c r="Q9" s="429" t="s">
        <v>2598</v>
      </c>
      <c r="R9" s="429" t="s">
        <v>2601</v>
      </c>
      <c r="S9" s="429" t="s">
        <v>2602</v>
      </c>
      <c r="T9" s="429" t="s">
        <v>2603</v>
      </c>
      <c r="U9" s="429" t="s">
        <v>2604</v>
      </c>
      <c r="V9" s="425" t="s">
        <v>2508</v>
      </c>
      <c r="W9" s="425" t="s">
        <v>2509</v>
      </c>
      <c r="X9" s="430">
        <v>1</v>
      </c>
      <c r="Y9" s="424" t="s">
        <v>2605</v>
      </c>
      <c r="Z9" s="424" t="s">
        <v>2555</v>
      </c>
      <c r="AA9" s="426" t="s">
        <v>2606</v>
      </c>
      <c r="AB9" s="431"/>
      <c r="AC9" s="424" t="s">
        <v>2513</v>
      </c>
    </row>
    <row r="10" spans="1:29" ht="40" customHeight="1" x14ac:dyDescent="0.35">
      <c r="A10" s="424" t="s">
        <v>2607</v>
      </c>
      <c r="B10" s="427">
        <v>43556</v>
      </c>
      <c r="C10" s="427"/>
      <c r="D10" s="429"/>
      <c r="E10" s="425" t="s">
        <v>2496</v>
      </c>
      <c r="F10" s="106" t="s">
        <v>2608</v>
      </c>
      <c r="G10" s="426" t="s">
        <v>2609</v>
      </c>
      <c r="H10" s="106" t="s">
        <v>2499</v>
      </c>
      <c r="I10" s="429" t="s">
        <v>2610</v>
      </c>
      <c r="J10" s="429">
        <v>2622</v>
      </c>
      <c r="K10" s="429">
        <v>48</v>
      </c>
      <c r="L10" s="429" t="s">
        <v>140</v>
      </c>
      <c r="M10" s="429" t="s">
        <v>2611</v>
      </c>
      <c r="N10" s="429" t="s">
        <v>140</v>
      </c>
      <c r="O10" s="106" t="s">
        <v>2612</v>
      </c>
      <c r="P10" s="429" t="s">
        <v>2613</v>
      </c>
      <c r="Q10" s="429" t="s">
        <v>140</v>
      </c>
      <c r="R10" s="429" t="s">
        <v>2611</v>
      </c>
      <c r="S10" s="429" t="s">
        <v>2614</v>
      </c>
      <c r="T10" s="429" t="s">
        <v>2615</v>
      </c>
      <c r="U10" s="429" t="s">
        <v>2616</v>
      </c>
      <c r="V10" s="425" t="s">
        <v>2508</v>
      </c>
      <c r="W10" s="425" t="s">
        <v>2509</v>
      </c>
      <c r="X10" s="430">
        <v>1</v>
      </c>
      <c r="Y10" s="424" t="s">
        <v>2617</v>
      </c>
      <c r="Z10" s="424" t="s">
        <v>2511</v>
      </c>
      <c r="AA10" s="426" t="s">
        <v>2618</v>
      </c>
      <c r="AB10" s="431"/>
      <c r="AC10" s="424" t="s">
        <v>2513</v>
      </c>
    </row>
    <row r="11" spans="1:29" ht="40" customHeight="1" x14ac:dyDescent="0.35">
      <c r="A11" s="424" t="s">
        <v>2619</v>
      </c>
      <c r="B11" s="427">
        <v>43587</v>
      </c>
      <c r="C11" s="427"/>
      <c r="D11" s="429"/>
      <c r="E11" s="425" t="s">
        <v>2496</v>
      </c>
      <c r="F11" s="106" t="s">
        <v>2620</v>
      </c>
      <c r="G11" s="426" t="s">
        <v>2621</v>
      </c>
      <c r="H11" s="106" t="s">
        <v>2622</v>
      </c>
      <c r="I11" s="429" t="s">
        <v>2623</v>
      </c>
      <c r="J11" s="429"/>
      <c r="K11" s="429">
        <v>10</v>
      </c>
      <c r="L11" s="429" t="s">
        <v>2624</v>
      </c>
      <c r="M11" s="429" t="s">
        <v>2625</v>
      </c>
      <c r="N11" s="429" t="s">
        <v>773</v>
      </c>
      <c r="O11" s="106" t="s">
        <v>2626</v>
      </c>
      <c r="P11" s="429" t="s">
        <v>2627</v>
      </c>
      <c r="Q11" s="429" t="s">
        <v>2624</v>
      </c>
      <c r="R11" s="429" t="s">
        <v>2628</v>
      </c>
      <c r="S11" s="429" t="s">
        <v>2629</v>
      </c>
      <c r="T11" s="429" t="s">
        <v>2630</v>
      </c>
      <c r="U11" s="429" t="s">
        <v>2631</v>
      </c>
      <c r="V11" s="425" t="s">
        <v>2508</v>
      </c>
      <c r="W11" s="425" t="s">
        <v>2509</v>
      </c>
      <c r="X11" s="430">
        <v>1</v>
      </c>
      <c r="Y11" s="424" t="s">
        <v>2632</v>
      </c>
      <c r="Z11" s="424" t="s">
        <v>2633</v>
      </c>
      <c r="AA11" s="426" t="s">
        <v>2580</v>
      </c>
      <c r="AB11" s="424"/>
      <c r="AC11" s="424" t="s">
        <v>2513</v>
      </c>
    </row>
    <row r="12" spans="1:29" ht="40" customHeight="1" x14ac:dyDescent="0.35">
      <c r="A12" s="424" t="s">
        <v>2634</v>
      </c>
      <c r="B12" s="427">
        <v>43617</v>
      </c>
      <c r="C12" s="427"/>
      <c r="D12" s="429"/>
      <c r="E12" s="425" t="s">
        <v>2496</v>
      </c>
      <c r="F12" s="106" t="s">
        <v>2635</v>
      </c>
      <c r="G12" s="426" t="s">
        <v>2636</v>
      </c>
      <c r="H12" s="106" t="s">
        <v>2499</v>
      </c>
      <c r="I12" s="429" t="s">
        <v>2637</v>
      </c>
      <c r="J12" s="429">
        <v>14585</v>
      </c>
      <c r="K12" s="429" t="s">
        <v>2638</v>
      </c>
      <c r="L12" s="429" t="s">
        <v>249</v>
      </c>
      <c r="M12" s="429" t="s">
        <v>2639</v>
      </c>
      <c r="N12" s="429" t="s">
        <v>249</v>
      </c>
      <c r="O12" s="106" t="s">
        <v>2626</v>
      </c>
      <c r="P12" s="429" t="s">
        <v>2640</v>
      </c>
      <c r="Q12" s="429" t="s">
        <v>773</v>
      </c>
      <c r="R12" s="429" t="s">
        <v>2641</v>
      </c>
      <c r="S12" s="429" t="s">
        <v>2642</v>
      </c>
      <c r="T12" s="429" t="s">
        <v>2643</v>
      </c>
      <c r="U12" s="429" t="s">
        <v>2644</v>
      </c>
      <c r="V12" s="425" t="s">
        <v>2508</v>
      </c>
      <c r="W12" s="425" t="s">
        <v>2509</v>
      </c>
      <c r="X12" s="430">
        <v>1</v>
      </c>
      <c r="Y12" s="424" t="s">
        <v>2645</v>
      </c>
      <c r="Z12" s="424" t="s">
        <v>2555</v>
      </c>
      <c r="AA12" s="426" t="s">
        <v>2646</v>
      </c>
      <c r="AB12" s="424"/>
      <c r="AC12" s="424" t="s">
        <v>2513</v>
      </c>
    </row>
    <row r="13" spans="1:29" ht="40" customHeight="1" x14ac:dyDescent="0.35">
      <c r="A13" s="424" t="s">
        <v>2647</v>
      </c>
      <c r="B13" s="427">
        <v>43617</v>
      </c>
      <c r="C13" s="427"/>
      <c r="D13" s="429"/>
      <c r="E13" s="425" t="s">
        <v>2496</v>
      </c>
      <c r="F13" s="106" t="s">
        <v>2648</v>
      </c>
      <c r="G13" s="426" t="s">
        <v>2649</v>
      </c>
      <c r="H13" s="106" t="s">
        <v>2499</v>
      </c>
      <c r="I13" s="429" t="s">
        <v>2650</v>
      </c>
      <c r="J13" s="429"/>
      <c r="K13" s="429">
        <v>24</v>
      </c>
      <c r="L13" s="429" t="s">
        <v>2651</v>
      </c>
      <c r="M13" s="429" t="s">
        <v>2652</v>
      </c>
      <c r="N13" s="429" t="s">
        <v>2534</v>
      </c>
      <c r="O13" s="106" t="s">
        <v>2535</v>
      </c>
      <c r="P13" s="429" t="s">
        <v>2653</v>
      </c>
      <c r="Q13" s="429" t="s">
        <v>2651</v>
      </c>
      <c r="R13" s="429" t="s">
        <v>2654</v>
      </c>
      <c r="S13" s="429" t="s">
        <v>2655</v>
      </c>
      <c r="T13" s="429" t="s">
        <v>2656</v>
      </c>
      <c r="U13" s="429" t="s">
        <v>2657</v>
      </c>
      <c r="V13" s="425" t="s">
        <v>2508</v>
      </c>
      <c r="W13" s="425" t="s">
        <v>2509</v>
      </c>
      <c r="X13" s="430">
        <v>1</v>
      </c>
      <c r="Y13" s="425" t="s">
        <v>2658</v>
      </c>
      <c r="Z13" s="424" t="s">
        <v>2511</v>
      </c>
      <c r="AA13" s="426" t="s">
        <v>2659</v>
      </c>
      <c r="AB13" s="424"/>
      <c r="AC13" s="424" t="s">
        <v>2513</v>
      </c>
    </row>
    <row r="14" spans="1:29" ht="40" customHeight="1" x14ac:dyDescent="0.35">
      <c r="A14" s="424" t="s">
        <v>2660</v>
      </c>
      <c r="B14" s="427">
        <v>43617</v>
      </c>
      <c r="C14" s="427"/>
      <c r="D14" s="429"/>
      <c r="E14" s="425" t="s">
        <v>2496</v>
      </c>
      <c r="F14" s="106" t="s">
        <v>2661</v>
      </c>
      <c r="G14" s="426" t="s">
        <v>2662</v>
      </c>
      <c r="H14" s="106" t="s">
        <v>2499</v>
      </c>
      <c r="I14" s="429" t="s">
        <v>2663</v>
      </c>
      <c r="J14" s="429"/>
      <c r="K14" s="429">
        <v>129</v>
      </c>
      <c r="L14" s="429" t="s">
        <v>2663</v>
      </c>
      <c r="M14" s="429" t="s">
        <v>2664</v>
      </c>
      <c r="N14" s="429" t="s">
        <v>998</v>
      </c>
      <c r="O14" s="106" t="s">
        <v>2503</v>
      </c>
      <c r="P14" s="429" t="s">
        <v>2665</v>
      </c>
      <c r="Q14" s="429" t="s">
        <v>2663</v>
      </c>
      <c r="R14" s="429" t="s">
        <v>2664</v>
      </c>
      <c r="S14" s="429" t="s">
        <v>2666</v>
      </c>
      <c r="T14" s="429" t="s">
        <v>2667</v>
      </c>
      <c r="U14" s="429" t="s">
        <v>2668</v>
      </c>
      <c r="V14" s="425" t="s">
        <v>2508</v>
      </c>
      <c r="W14" s="425" t="s">
        <v>2509</v>
      </c>
      <c r="X14" s="430">
        <v>1</v>
      </c>
      <c r="Y14" s="425" t="s">
        <v>2669</v>
      </c>
      <c r="Z14" s="425" t="s">
        <v>2670</v>
      </c>
      <c r="AA14" s="426" t="s">
        <v>2659</v>
      </c>
      <c r="AB14" s="424"/>
      <c r="AC14" s="424" t="s">
        <v>2513</v>
      </c>
    </row>
    <row r="15" spans="1:29" ht="40" customHeight="1" x14ac:dyDescent="0.35">
      <c r="A15" s="424" t="s">
        <v>2671</v>
      </c>
      <c r="B15" s="427">
        <v>43617</v>
      </c>
      <c r="C15" s="427"/>
      <c r="D15" s="429"/>
      <c r="E15" s="425" t="s">
        <v>2496</v>
      </c>
      <c r="F15" s="106" t="s">
        <v>2672</v>
      </c>
      <c r="G15" s="426" t="s">
        <v>2673</v>
      </c>
      <c r="H15" s="106" t="s">
        <v>2499</v>
      </c>
      <c r="I15" s="429" t="s">
        <v>2674</v>
      </c>
      <c r="J15" s="429"/>
      <c r="K15" s="429">
        <v>2</v>
      </c>
      <c r="L15" s="429" t="s">
        <v>2674</v>
      </c>
      <c r="M15" s="429" t="s">
        <v>2675</v>
      </c>
      <c r="N15" s="429" t="s">
        <v>551</v>
      </c>
      <c r="O15" s="106" t="s">
        <v>2503</v>
      </c>
      <c r="P15" s="106" t="s">
        <v>2676</v>
      </c>
      <c r="Q15" s="106" t="s">
        <v>2677</v>
      </c>
      <c r="R15" s="106" t="s">
        <v>2678</v>
      </c>
      <c r="S15" s="429" t="s">
        <v>2679</v>
      </c>
      <c r="T15" s="429" t="s">
        <v>2680</v>
      </c>
      <c r="U15" s="429" t="s">
        <v>2681</v>
      </c>
      <c r="V15" s="425" t="s">
        <v>2508</v>
      </c>
      <c r="W15" s="425" t="s">
        <v>2509</v>
      </c>
      <c r="X15" s="430">
        <v>1</v>
      </c>
      <c r="Y15" s="424" t="s">
        <v>2682</v>
      </c>
      <c r="Z15" s="424" t="s">
        <v>2555</v>
      </c>
      <c r="AA15" s="426" t="s">
        <v>2683</v>
      </c>
      <c r="AB15" s="424"/>
      <c r="AC15" s="424" t="s">
        <v>2513</v>
      </c>
    </row>
    <row r="16" spans="1:29" ht="40" customHeight="1" x14ac:dyDescent="0.35">
      <c r="A16" s="424" t="s">
        <v>2684</v>
      </c>
      <c r="B16" s="427">
        <v>43620</v>
      </c>
      <c r="C16" s="427"/>
      <c r="D16" s="429"/>
      <c r="E16" s="425" t="s">
        <v>2496</v>
      </c>
      <c r="F16" s="106" t="s">
        <v>2685</v>
      </c>
      <c r="G16" s="426" t="s">
        <v>2686</v>
      </c>
      <c r="H16" s="106" t="s">
        <v>2499</v>
      </c>
      <c r="I16" s="429" t="s">
        <v>2687</v>
      </c>
      <c r="J16" s="429"/>
      <c r="K16" s="429">
        <v>2</v>
      </c>
      <c r="L16" s="429" t="s">
        <v>267</v>
      </c>
      <c r="M16" s="429" t="s">
        <v>2548</v>
      </c>
      <c r="N16" s="429" t="s">
        <v>267</v>
      </c>
      <c r="O16" s="106" t="s">
        <v>2535</v>
      </c>
      <c r="P16" s="429" t="s">
        <v>2688</v>
      </c>
      <c r="Q16" s="429" t="s">
        <v>267</v>
      </c>
      <c r="R16" s="429" t="s">
        <v>2689</v>
      </c>
      <c r="S16" s="429" t="s">
        <v>2690</v>
      </c>
      <c r="T16" s="429" t="s">
        <v>2691</v>
      </c>
      <c r="U16" s="429" t="s">
        <v>2692</v>
      </c>
      <c r="V16" s="425" t="s">
        <v>2508</v>
      </c>
      <c r="W16" s="425" t="s">
        <v>2509</v>
      </c>
      <c r="X16" s="430">
        <v>0.51</v>
      </c>
      <c r="Y16" s="424" t="s">
        <v>2693</v>
      </c>
      <c r="Z16" s="424" t="s">
        <v>2511</v>
      </c>
      <c r="AA16" s="426" t="s">
        <v>2694</v>
      </c>
      <c r="AB16" s="431"/>
      <c r="AC16" s="424" t="s">
        <v>2513</v>
      </c>
    </row>
    <row r="17" spans="1:29" ht="40" customHeight="1" x14ac:dyDescent="0.35">
      <c r="A17" s="424" t="s">
        <v>2695</v>
      </c>
      <c r="B17" s="427">
        <v>43622</v>
      </c>
      <c r="C17" s="427"/>
      <c r="D17" s="429"/>
      <c r="E17" s="425" t="s">
        <v>2496</v>
      </c>
      <c r="F17" s="106" t="s">
        <v>2696</v>
      </c>
      <c r="G17" s="426" t="s">
        <v>2697</v>
      </c>
      <c r="H17" s="106" t="s">
        <v>2499</v>
      </c>
      <c r="I17" s="429" t="s">
        <v>2698</v>
      </c>
      <c r="J17" s="429"/>
      <c r="K17" s="429">
        <v>153</v>
      </c>
      <c r="L17" s="429" t="s">
        <v>2699</v>
      </c>
      <c r="M17" s="429" t="s">
        <v>2700</v>
      </c>
      <c r="N17" s="429" t="s">
        <v>943</v>
      </c>
      <c r="O17" s="106" t="s">
        <v>2503</v>
      </c>
      <c r="P17" s="429" t="s">
        <v>2701</v>
      </c>
      <c r="Q17" s="429" t="s">
        <v>2702</v>
      </c>
      <c r="R17" s="429" t="s">
        <v>2703</v>
      </c>
      <c r="S17" s="429" t="s">
        <v>2704</v>
      </c>
      <c r="T17" s="429" t="s">
        <v>2705</v>
      </c>
      <c r="U17" s="429" t="s">
        <v>2706</v>
      </c>
      <c r="V17" s="425" t="s">
        <v>2508</v>
      </c>
      <c r="W17" s="425" t="s">
        <v>2509</v>
      </c>
      <c r="X17" s="430">
        <v>1</v>
      </c>
      <c r="Y17" s="424" t="s">
        <v>2707</v>
      </c>
      <c r="Z17" s="424" t="s">
        <v>2511</v>
      </c>
      <c r="AA17" s="426" t="s">
        <v>2708</v>
      </c>
      <c r="AB17" s="424"/>
      <c r="AC17" s="424" t="s">
        <v>2513</v>
      </c>
    </row>
    <row r="18" spans="1:29" ht="40" customHeight="1" x14ac:dyDescent="0.35">
      <c r="A18" s="424" t="s">
        <v>2709</v>
      </c>
      <c r="B18" s="427">
        <v>43630</v>
      </c>
      <c r="C18" s="427"/>
      <c r="D18" s="429"/>
      <c r="E18" s="425" t="s">
        <v>2496</v>
      </c>
      <c r="F18" s="106" t="s">
        <v>2710</v>
      </c>
      <c r="G18" s="426" t="s">
        <v>2711</v>
      </c>
      <c r="H18" s="106" t="s">
        <v>2499</v>
      </c>
      <c r="I18" s="429" t="s">
        <v>2712</v>
      </c>
      <c r="J18" s="429"/>
      <c r="K18" s="429">
        <v>83</v>
      </c>
      <c r="L18" s="429" t="s">
        <v>2712</v>
      </c>
      <c r="M18" s="429" t="s">
        <v>2713</v>
      </c>
      <c r="N18" s="429" t="s">
        <v>792</v>
      </c>
      <c r="O18" s="106" t="s">
        <v>2535</v>
      </c>
      <c r="P18" s="429" t="s">
        <v>2714</v>
      </c>
      <c r="Q18" s="429" t="s">
        <v>2712</v>
      </c>
      <c r="R18" s="429" t="s">
        <v>2713</v>
      </c>
      <c r="S18" s="429" t="s">
        <v>2715</v>
      </c>
      <c r="T18" s="429" t="s">
        <v>2716</v>
      </c>
      <c r="U18" s="429" t="s">
        <v>2717</v>
      </c>
      <c r="V18" s="425" t="s">
        <v>2508</v>
      </c>
      <c r="W18" s="425" t="s">
        <v>2509</v>
      </c>
      <c r="X18" s="430">
        <v>1</v>
      </c>
      <c r="Y18" s="424" t="s">
        <v>2718</v>
      </c>
      <c r="Z18" s="424" t="s">
        <v>2555</v>
      </c>
      <c r="AA18" s="426" t="s">
        <v>2719</v>
      </c>
      <c r="AB18" s="424"/>
      <c r="AC18" s="424" t="s">
        <v>2513</v>
      </c>
    </row>
    <row r="19" spans="1:29" ht="40" customHeight="1" x14ac:dyDescent="0.35">
      <c r="A19" s="424" t="s">
        <v>2720</v>
      </c>
      <c r="B19" s="427">
        <v>43647</v>
      </c>
      <c r="C19" s="427"/>
      <c r="D19" s="429"/>
      <c r="E19" s="425" t="s">
        <v>2496</v>
      </c>
      <c r="F19" s="106" t="s">
        <v>2721</v>
      </c>
      <c r="G19" s="426" t="s">
        <v>2722</v>
      </c>
      <c r="H19" s="106" t="s">
        <v>2499</v>
      </c>
      <c r="I19" s="429" t="s">
        <v>2723</v>
      </c>
      <c r="J19" s="429"/>
      <c r="K19" s="429">
        <v>19</v>
      </c>
      <c r="L19" s="429" t="s">
        <v>2723</v>
      </c>
      <c r="M19" s="429" t="s">
        <v>2724</v>
      </c>
      <c r="N19" s="429" t="s">
        <v>2725</v>
      </c>
      <c r="O19" s="106" t="s">
        <v>2535</v>
      </c>
      <c r="P19" s="429" t="s">
        <v>2726</v>
      </c>
      <c r="Q19" s="429" t="s">
        <v>2723</v>
      </c>
      <c r="R19" s="429" t="s">
        <v>2724</v>
      </c>
      <c r="S19" s="429" t="s">
        <v>2727</v>
      </c>
      <c r="T19" s="429" t="s">
        <v>2728</v>
      </c>
      <c r="U19" s="429" t="s">
        <v>2729</v>
      </c>
      <c r="V19" s="425" t="s">
        <v>2508</v>
      </c>
      <c r="W19" s="425" t="s">
        <v>2509</v>
      </c>
      <c r="X19" s="430">
        <v>1</v>
      </c>
      <c r="Y19" s="424" t="s">
        <v>2730</v>
      </c>
      <c r="Z19" s="424" t="s">
        <v>2555</v>
      </c>
      <c r="AA19" s="426" t="s">
        <v>2731</v>
      </c>
      <c r="AB19" s="431"/>
      <c r="AC19" s="424" t="s">
        <v>2513</v>
      </c>
    </row>
    <row r="20" spans="1:29" ht="40" customHeight="1" x14ac:dyDescent="0.35">
      <c r="A20" s="424" t="s">
        <v>2732</v>
      </c>
      <c r="B20" s="427">
        <v>43647</v>
      </c>
      <c r="C20" s="427"/>
      <c r="D20" s="429"/>
      <c r="E20" s="425" t="s">
        <v>2496</v>
      </c>
      <c r="F20" s="106" t="s">
        <v>2733</v>
      </c>
      <c r="G20" s="426" t="s">
        <v>2734</v>
      </c>
      <c r="H20" s="106" t="s">
        <v>2499</v>
      </c>
      <c r="I20" s="429" t="s">
        <v>2735</v>
      </c>
      <c r="J20" s="429">
        <v>410</v>
      </c>
      <c r="K20" s="429" t="s">
        <v>2736</v>
      </c>
      <c r="L20" s="429" t="s">
        <v>2737</v>
      </c>
      <c r="M20" s="429" t="s">
        <v>2738</v>
      </c>
      <c r="N20" s="429" t="s">
        <v>149</v>
      </c>
      <c r="O20" s="106" t="s">
        <v>2535</v>
      </c>
      <c r="P20" s="429" t="s">
        <v>2739</v>
      </c>
      <c r="Q20" s="429" t="s">
        <v>149</v>
      </c>
      <c r="R20" s="429" t="s">
        <v>2738</v>
      </c>
      <c r="S20" s="429" t="s">
        <v>2740</v>
      </c>
      <c r="T20" s="429" t="s">
        <v>2741</v>
      </c>
      <c r="U20" s="429" t="s">
        <v>2742</v>
      </c>
      <c r="V20" s="425" t="s">
        <v>2743</v>
      </c>
      <c r="W20" s="425" t="s">
        <v>2509</v>
      </c>
      <c r="X20" s="430">
        <v>1</v>
      </c>
      <c r="Y20" s="424" t="s">
        <v>2744</v>
      </c>
      <c r="Z20" s="424" t="s">
        <v>2555</v>
      </c>
      <c r="AA20" s="426" t="s">
        <v>2659</v>
      </c>
      <c r="AB20" s="431"/>
      <c r="AC20" s="424" t="s">
        <v>2513</v>
      </c>
    </row>
    <row r="21" spans="1:29" ht="40" customHeight="1" x14ac:dyDescent="0.35">
      <c r="A21" s="424" t="s">
        <v>2745</v>
      </c>
      <c r="B21" s="427">
        <v>43647</v>
      </c>
      <c r="C21" s="427"/>
      <c r="D21" s="429"/>
      <c r="E21" s="425" t="s">
        <v>2496</v>
      </c>
      <c r="F21" s="106" t="s">
        <v>2746</v>
      </c>
      <c r="G21" s="109" t="s">
        <v>2747</v>
      </c>
      <c r="H21" s="106" t="s">
        <v>2499</v>
      </c>
      <c r="I21" s="429" t="s">
        <v>2748</v>
      </c>
      <c r="J21" s="429"/>
      <c r="K21" s="429">
        <v>285</v>
      </c>
      <c r="L21" s="429" t="s">
        <v>2748</v>
      </c>
      <c r="M21" s="429" t="s">
        <v>2749</v>
      </c>
      <c r="N21" s="429" t="s">
        <v>140</v>
      </c>
      <c r="O21" s="106" t="s">
        <v>2612</v>
      </c>
      <c r="P21" s="429" t="s">
        <v>2750</v>
      </c>
      <c r="Q21" s="429" t="s">
        <v>2748</v>
      </c>
      <c r="R21" s="429" t="s">
        <v>2749</v>
      </c>
      <c r="S21" s="429" t="s">
        <v>2751</v>
      </c>
      <c r="T21" s="429" t="s">
        <v>2752</v>
      </c>
      <c r="U21" s="429" t="s">
        <v>2753</v>
      </c>
      <c r="V21" s="425" t="s">
        <v>2508</v>
      </c>
      <c r="W21" s="425" t="s">
        <v>2509</v>
      </c>
      <c r="X21" s="430">
        <v>1</v>
      </c>
      <c r="Y21" s="425" t="s">
        <v>2754</v>
      </c>
      <c r="Z21" s="425" t="s">
        <v>2755</v>
      </c>
      <c r="AA21" s="109" t="s">
        <v>2756</v>
      </c>
      <c r="AB21" s="424"/>
      <c r="AC21" s="424" t="s">
        <v>2513</v>
      </c>
    </row>
    <row r="22" spans="1:29" ht="40" customHeight="1" x14ac:dyDescent="0.35">
      <c r="A22" s="424" t="s">
        <v>2757</v>
      </c>
      <c r="B22" s="427">
        <v>43647</v>
      </c>
      <c r="C22" s="427"/>
      <c r="D22" s="429"/>
      <c r="E22" s="425" t="s">
        <v>2496</v>
      </c>
      <c r="F22" s="106" t="s">
        <v>2758</v>
      </c>
      <c r="G22" s="426" t="s">
        <v>2759</v>
      </c>
      <c r="H22" s="106" t="s">
        <v>2499</v>
      </c>
      <c r="I22" s="429" t="s">
        <v>2760</v>
      </c>
      <c r="J22" s="429">
        <v>56</v>
      </c>
      <c r="K22" s="429">
        <v>10</v>
      </c>
      <c r="L22" s="429" t="s">
        <v>2761</v>
      </c>
      <c r="M22" s="429" t="s">
        <v>2762</v>
      </c>
      <c r="N22" s="429" t="s">
        <v>279</v>
      </c>
      <c r="O22" s="106" t="s">
        <v>2763</v>
      </c>
      <c r="P22" s="429" t="s">
        <v>2764</v>
      </c>
      <c r="Q22" s="429" t="s">
        <v>2761</v>
      </c>
      <c r="R22" s="429" t="s">
        <v>2765</v>
      </c>
      <c r="S22" s="429" t="s">
        <v>2766</v>
      </c>
      <c r="T22" s="429" t="s">
        <v>2767</v>
      </c>
      <c r="U22" s="429" t="s">
        <v>2768</v>
      </c>
      <c r="V22" s="425" t="s">
        <v>2508</v>
      </c>
      <c r="W22" s="425" t="s">
        <v>2509</v>
      </c>
      <c r="X22" s="430">
        <v>1</v>
      </c>
      <c r="Y22" s="424" t="s">
        <v>2769</v>
      </c>
      <c r="Z22" s="424" t="s">
        <v>2555</v>
      </c>
      <c r="AA22" s="426" t="s">
        <v>2770</v>
      </c>
      <c r="AB22" s="431"/>
      <c r="AC22" s="424" t="s">
        <v>2513</v>
      </c>
    </row>
    <row r="23" spans="1:29" ht="40" customHeight="1" x14ac:dyDescent="0.35">
      <c r="A23" s="425" t="s">
        <v>2771</v>
      </c>
      <c r="B23" s="432">
        <v>43657</v>
      </c>
      <c r="C23" s="427"/>
      <c r="D23" s="429"/>
      <c r="E23" s="425" t="s">
        <v>2772</v>
      </c>
      <c r="F23" s="106" t="s">
        <v>2773</v>
      </c>
      <c r="G23" s="426" t="s">
        <v>2774</v>
      </c>
      <c r="H23" s="106" t="s">
        <v>2499</v>
      </c>
      <c r="I23" s="429" t="s">
        <v>2775</v>
      </c>
      <c r="J23" s="429"/>
      <c r="K23" s="429">
        <v>165</v>
      </c>
      <c r="L23" s="429" t="s">
        <v>2776</v>
      </c>
      <c r="M23" s="429" t="s">
        <v>2777</v>
      </c>
      <c r="N23" s="429" t="s">
        <v>340</v>
      </c>
      <c r="O23" s="106" t="s">
        <v>2535</v>
      </c>
      <c r="P23" s="429" t="s">
        <v>2778</v>
      </c>
      <c r="Q23" s="429" t="s">
        <v>2775</v>
      </c>
      <c r="R23" s="429" t="s">
        <v>2777</v>
      </c>
      <c r="S23" s="429" t="s">
        <v>2779</v>
      </c>
      <c r="T23" s="429" t="s">
        <v>2780</v>
      </c>
      <c r="U23" s="429" t="s">
        <v>2781</v>
      </c>
      <c r="V23" s="425" t="s">
        <v>2782</v>
      </c>
      <c r="W23" s="425" t="s">
        <v>2509</v>
      </c>
      <c r="X23" s="430">
        <v>1</v>
      </c>
      <c r="Y23" s="424" t="s">
        <v>2783</v>
      </c>
      <c r="Z23" s="424" t="s">
        <v>2555</v>
      </c>
      <c r="AA23" s="426" t="s">
        <v>2784</v>
      </c>
      <c r="AB23" s="431"/>
      <c r="AC23" s="424" t="s">
        <v>2513</v>
      </c>
    </row>
    <row r="24" spans="1:29" ht="40" customHeight="1" x14ac:dyDescent="0.35">
      <c r="A24" s="424" t="s">
        <v>2785</v>
      </c>
      <c r="B24" s="427">
        <v>43657</v>
      </c>
      <c r="C24" s="427">
        <v>44197</v>
      </c>
      <c r="D24" s="429" t="s">
        <v>2786</v>
      </c>
      <c r="E24" s="425" t="s">
        <v>2496</v>
      </c>
      <c r="F24" s="106" t="s">
        <v>2787</v>
      </c>
      <c r="G24" s="109" t="s">
        <v>2788</v>
      </c>
      <c r="H24" s="106" t="s">
        <v>2499</v>
      </c>
      <c r="I24" s="429" t="s">
        <v>2789</v>
      </c>
      <c r="J24" s="429"/>
      <c r="K24" s="429">
        <v>449</v>
      </c>
      <c r="L24" s="429" t="s">
        <v>2789</v>
      </c>
      <c r="M24" s="429" t="s">
        <v>2790</v>
      </c>
      <c r="N24" s="429" t="s">
        <v>212</v>
      </c>
      <c r="O24" s="106" t="s">
        <v>2791</v>
      </c>
      <c r="P24" s="429" t="s">
        <v>2792</v>
      </c>
      <c r="Q24" s="429" t="s">
        <v>2789</v>
      </c>
      <c r="R24" s="429" t="s">
        <v>2790</v>
      </c>
      <c r="S24" s="429"/>
      <c r="T24" s="429"/>
      <c r="U24" s="429"/>
      <c r="V24" s="106"/>
      <c r="W24" s="106"/>
      <c r="X24" s="429"/>
      <c r="Y24" s="429"/>
      <c r="Z24" s="429"/>
      <c r="AA24" s="429"/>
      <c r="AB24" s="429"/>
      <c r="AC24" s="424"/>
    </row>
    <row r="25" spans="1:29" ht="40" customHeight="1" x14ac:dyDescent="0.35">
      <c r="A25" s="424" t="s">
        <v>2793</v>
      </c>
      <c r="B25" s="427">
        <v>43657</v>
      </c>
      <c r="C25" s="427"/>
      <c r="D25" s="429"/>
      <c r="E25" s="425" t="s">
        <v>2496</v>
      </c>
      <c r="F25" s="106" t="s">
        <v>2794</v>
      </c>
      <c r="G25" s="426" t="s">
        <v>2795</v>
      </c>
      <c r="H25" s="106" t="s">
        <v>2499</v>
      </c>
      <c r="I25" s="429" t="s">
        <v>2796</v>
      </c>
      <c r="J25" s="429"/>
      <c r="K25" s="429">
        <v>113</v>
      </c>
      <c r="L25" s="429" t="s">
        <v>2796</v>
      </c>
      <c r="M25" s="429" t="s">
        <v>2797</v>
      </c>
      <c r="N25" s="429" t="s">
        <v>340</v>
      </c>
      <c r="O25" s="106" t="s">
        <v>2535</v>
      </c>
      <c r="P25" s="429" t="s">
        <v>2798</v>
      </c>
      <c r="Q25" s="429" t="s">
        <v>2796</v>
      </c>
      <c r="R25" s="429" t="s">
        <v>2797</v>
      </c>
      <c r="S25" s="429" t="s">
        <v>2799</v>
      </c>
      <c r="T25" s="429" t="s">
        <v>2800</v>
      </c>
      <c r="U25" s="429" t="s">
        <v>2801</v>
      </c>
      <c r="V25" s="425" t="s">
        <v>2508</v>
      </c>
      <c r="W25" s="425" t="s">
        <v>2509</v>
      </c>
      <c r="X25" s="430">
        <v>1</v>
      </c>
      <c r="Y25" s="424" t="s">
        <v>2802</v>
      </c>
      <c r="Z25" s="424" t="s">
        <v>2555</v>
      </c>
      <c r="AA25" s="426" t="s">
        <v>2803</v>
      </c>
      <c r="AB25" s="431"/>
      <c r="AC25" s="424" t="s">
        <v>2513</v>
      </c>
    </row>
    <row r="26" spans="1:29" ht="40" customHeight="1" x14ac:dyDescent="0.35">
      <c r="A26" s="424" t="s">
        <v>2804</v>
      </c>
      <c r="B26" s="427">
        <v>43692</v>
      </c>
      <c r="C26" s="427"/>
      <c r="D26" s="429"/>
      <c r="E26" s="425" t="s">
        <v>2496</v>
      </c>
      <c r="F26" s="106" t="s">
        <v>2805</v>
      </c>
      <c r="G26" s="426" t="s">
        <v>2806</v>
      </c>
      <c r="H26" s="106" t="s">
        <v>2499</v>
      </c>
      <c r="I26" s="429" t="s">
        <v>2807</v>
      </c>
      <c r="J26" s="429"/>
      <c r="K26" s="429">
        <v>244</v>
      </c>
      <c r="L26" s="429" t="s">
        <v>2808</v>
      </c>
      <c r="M26" s="429" t="s">
        <v>2809</v>
      </c>
      <c r="N26" s="429" t="s">
        <v>340</v>
      </c>
      <c r="O26" s="106" t="s">
        <v>2535</v>
      </c>
      <c r="P26" s="429" t="s">
        <v>2810</v>
      </c>
      <c r="Q26" s="429" t="s">
        <v>2808</v>
      </c>
      <c r="R26" s="429" t="s">
        <v>2809</v>
      </c>
      <c r="S26" s="429" t="s">
        <v>2811</v>
      </c>
      <c r="T26" s="429" t="s">
        <v>2812</v>
      </c>
      <c r="U26" s="429" t="s">
        <v>2813</v>
      </c>
      <c r="V26" s="425" t="s">
        <v>2508</v>
      </c>
      <c r="W26" s="425" t="s">
        <v>2509</v>
      </c>
      <c r="X26" s="430">
        <v>1</v>
      </c>
      <c r="Y26" s="425" t="s">
        <v>2814</v>
      </c>
      <c r="Z26" s="425" t="s">
        <v>2815</v>
      </c>
      <c r="AA26" s="426" t="s">
        <v>2816</v>
      </c>
      <c r="AB26" s="431"/>
      <c r="AC26" s="424" t="s">
        <v>2513</v>
      </c>
    </row>
    <row r="27" spans="1:29" ht="40" customHeight="1" x14ac:dyDescent="0.35">
      <c r="A27" s="424" t="s">
        <v>2817</v>
      </c>
      <c r="B27" s="427">
        <v>43692</v>
      </c>
      <c r="C27" s="427"/>
      <c r="D27" s="429"/>
      <c r="E27" s="425" t="s">
        <v>2496</v>
      </c>
      <c r="F27" s="106" t="s">
        <v>2818</v>
      </c>
      <c r="G27" s="426" t="s">
        <v>2819</v>
      </c>
      <c r="H27" s="106" t="s">
        <v>2499</v>
      </c>
      <c r="I27" s="429" t="s">
        <v>2820</v>
      </c>
      <c r="J27" s="429"/>
      <c r="K27" s="429">
        <v>21</v>
      </c>
      <c r="L27" s="429" t="s">
        <v>2821</v>
      </c>
      <c r="M27" s="429" t="s">
        <v>2822</v>
      </c>
      <c r="N27" s="429" t="s">
        <v>998</v>
      </c>
      <c r="O27" s="106" t="s">
        <v>2503</v>
      </c>
      <c r="P27" s="429" t="s">
        <v>2823</v>
      </c>
      <c r="Q27" s="429" t="s">
        <v>2821</v>
      </c>
      <c r="R27" s="429" t="s">
        <v>2822</v>
      </c>
      <c r="S27" s="429" t="s">
        <v>2824</v>
      </c>
      <c r="T27" s="429" t="s">
        <v>2825</v>
      </c>
      <c r="U27" s="429" t="s">
        <v>2826</v>
      </c>
      <c r="V27" s="425" t="s">
        <v>2508</v>
      </c>
      <c r="W27" s="425" t="s">
        <v>2509</v>
      </c>
      <c r="X27" s="430">
        <v>1</v>
      </c>
      <c r="Y27" s="424" t="s">
        <v>2827</v>
      </c>
      <c r="Z27" s="424" t="s">
        <v>2555</v>
      </c>
      <c r="AA27" s="426" t="s">
        <v>2828</v>
      </c>
      <c r="AB27" s="424"/>
      <c r="AC27" s="424" t="s">
        <v>2513</v>
      </c>
    </row>
    <row r="28" spans="1:29" ht="40" customHeight="1" x14ac:dyDescent="0.35">
      <c r="A28" s="424" t="s">
        <v>2829</v>
      </c>
      <c r="B28" s="427">
        <v>43709</v>
      </c>
      <c r="C28" s="427">
        <v>44515</v>
      </c>
      <c r="D28" s="429" t="s">
        <v>2786</v>
      </c>
      <c r="E28" s="425" t="s">
        <v>2496</v>
      </c>
      <c r="F28" s="106" t="s">
        <v>2830</v>
      </c>
      <c r="G28" s="426" t="s">
        <v>2831</v>
      </c>
      <c r="H28" s="106" t="s">
        <v>2499</v>
      </c>
      <c r="I28" s="429" t="s">
        <v>2832</v>
      </c>
      <c r="J28" s="429"/>
      <c r="K28" s="429">
        <v>343</v>
      </c>
      <c r="L28" s="429" t="s">
        <v>2832</v>
      </c>
      <c r="M28" s="429" t="s">
        <v>2833</v>
      </c>
      <c r="N28" s="429" t="s">
        <v>2834</v>
      </c>
      <c r="O28" s="106" t="s">
        <v>2791</v>
      </c>
      <c r="P28" s="429"/>
      <c r="Q28" s="429"/>
      <c r="R28" s="429"/>
      <c r="S28" s="429"/>
      <c r="T28" s="429"/>
      <c r="U28" s="429"/>
      <c r="V28" s="106"/>
      <c r="W28" s="106"/>
      <c r="X28" s="429"/>
      <c r="Y28" s="429"/>
      <c r="Z28" s="429"/>
      <c r="AA28" s="429"/>
      <c r="AB28" s="429"/>
      <c r="AC28" s="424"/>
    </row>
    <row r="29" spans="1:29" ht="40" customHeight="1" x14ac:dyDescent="0.35">
      <c r="A29" s="424" t="s">
        <v>2835</v>
      </c>
      <c r="B29" s="427">
        <v>43709</v>
      </c>
      <c r="C29" s="427"/>
      <c r="D29" s="429"/>
      <c r="E29" s="425" t="s">
        <v>2496</v>
      </c>
      <c r="F29" s="106" t="s">
        <v>2836</v>
      </c>
      <c r="G29" s="426" t="s">
        <v>2837</v>
      </c>
      <c r="H29" s="106" t="s">
        <v>2622</v>
      </c>
      <c r="I29" s="429" t="s">
        <v>2838</v>
      </c>
      <c r="J29" s="429"/>
      <c r="K29" s="429">
        <v>2238</v>
      </c>
      <c r="L29" s="429" t="s">
        <v>279</v>
      </c>
      <c r="M29" s="429" t="s">
        <v>2839</v>
      </c>
      <c r="N29" s="429" t="s">
        <v>279</v>
      </c>
      <c r="O29" s="106" t="s">
        <v>2763</v>
      </c>
      <c r="P29" s="429" t="s">
        <v>2840</v>
      </c>
      <c r="Q29" s="429" t="s">
        <v>279</v>
      </c>
      <c r="R29" s="429" t="s">
        <v>2841</v>
      </c>
      <c r="S29" s="429" t="s">
        <v>2842</v>
      </c>
      <c r="T29" s="429" t="s">
        <v>2843</v>
      </c>
      <c r="U29" s="429" t="s">
        <v>2844</v>
      </c>
      <c r="V29" s="425" t="s">
        <v>2508</v>
      </c>
      <c r="W29" s="425" t="s">
        <v>2509</v>
      </c>
      <c r="X29" s="430">
        <v>1</v>
      </c>
      <c r="Y29" s="425" t="s">
        <v>2845</v>
      </c>
      <c r="Z29" s="425" t="s">
        <v>2846</v>
      </c>
      <c r="AA29" s="426" t="s">
        <v>2847</v>
      </c>
      <c r="AB29" s="424"/>
      <c r="AC29" s="424" t="s">
        <v>2513</v>
      </c>
    </row>
    <row r="30" spans="1:29" ht="40" customHeight="1" x14ac:dyDescent="0.35">
      <c r="A30" s="424" t="s">
        <v>2848</v>
      </c>
      <c r="B30" s="427">
        <v>43709</v>
      </c>
      <c r="C30" s="427"/>
      <c r="D30" s="429"/>
      <c r="E30" s="425" t="s">
        <v>2496</v>
      </c>
      <c r="F30" s="106" t="s">
        <v>2849</v>
      </c>
      <c r="G30" s="426" t="s">
        <v>2850</v>
      </c>
      <c r="H30" s="106" t="s">
        <v>2499</v>
      </c>
      <c r="I30" s="429" t="s">
        <v>2851</v>
      </c>
      <c r="J30" s="429">
        <v>861</v>
      </c>
      <c r="K30" s="429">
        <v>59</v>
      </c>
      <c r="L30" s="429" t="s">
        <v>2852</v>
      </c>
      <c r="M30" s="429" t="s">
        <v>2749</v>
      </c>
      <c r="N30" s="429" t="s">
        <v>140</v>
      </c>
      <c r="O30" s="106" t="s">
        <v>2612</v>
      </c>
      <c r="P30" s="429" t="s">
        <v>2853</v>
      </c>
      <c r="Q30" s="429" t="s">
        <v>2852</v>
      </c>
      <c r="R30" s="429" t="s">
        <v>2854</v>
      </c>
      <c r="S30" s="429" t="s">
        <v>2855</v>
      </c>
      <c r="T30" s="429" t="s">
        <v>2856</v>
      </c>
      <c r="U30" s="429" t="s">
        <v>2857</v>
      </c>
      <c r="V30" s="425" t="s">
        <v>2508</v>
      </c>
      <c r="W30" s="425" t="s">
        <v>2509</v>
      </c>
      <c r="X30" s="430">
        <v>1</v>
      </c>
      <c r="Y30" s="424" t="s">
        <v>2858</v>
      </c>
      <c r="Z30" s="424" t="s">
        <v>2555</v>
      </c>
      <c r="AA30" s="426" t="s">
        <v>2859</v>
      </c>
      <c r="AB30" s="424"/>
      <c r="AC30" s="424" t="s">
        <v>2513</v>
      </c>
    </row>
    <row r="31" spans="1:29" ht="40" customHeight="1" x14ac:dyDescent="0.35">
      <c r="A31" s="424" t="s">
        <v>2860</v>
      </c>
      <c r="B31" s="427">
        <v>43709</v>
      </c>
      <c r="C31" s="427"/>
      <c r="D31" s="429"/>
      <c r="E31" s="425" t="s">
        <v>2496</v>
      </c>
      <c r="F31" s="106" t="s">
        <v>2861</v>
      </c>
      <c r="G31" s="426" t="s">
        <v>2862</v>
      </c>
      <c r="H31" s="106" t="s">
        <v>2499</v>
      </c>
      <c r="I31" s="429" t="s">
        <v>2863</v>
      </c>
      <c r="J31" s="429"/>
      <c r="K31" s="429">
        <v>614</v>
      </c>
      <c r="L31" s="429" t="s">
        <v>2864</v>
      </c>
      <c r="M31" s="429" t="s">
        <v>2865</v>
      </c>
      <c r="N31" s="429" t="s">
        <v>814</v>
      </c>
      <c r="O31" s="106" t="s">
        <v>2612</v>
      </c>
      <c r="P31" s="429" t="s">
        <v>2866</v>
      </c>
      <c r="Q31" s="429" t="s">
        <v>2867</v>
      </c>
      <c r="R31" s="429" t="s">
        <v>2868</v>
      </c>
      <c r="S31" s="429" t="s">
        <v>2869</v>
      </c>
      <c r="T31" s="429" t="s">
        <v>2870</v>
      </c>
      <c r="U31" s="429" t="s">
        <v>2871</v>
      </c>
      <c r="V31" s="425" t="s">
        <v>2508</v>
      </c>
      <c r="W31" s="425" t="s">
        <v>2509</v>
      </c>
      <c r="X31" s="430">
        <v>1</v>
      </c>
      <c r="Y31" s="425" t="s">
        <v>2872</v>
      </c>
      <c r="Z31" s="425" t="s">
        <v>2873</v>
      </c>
      <c r="AA31" s="109" t="s">
        <v>2874</v>
      </c>
      <c r="AB31" s="424"/>
      <c r="AC31" s="424" t="s">
        <v>2513</v>
      </c>
    </row>
    <row r="32" spans="1:29" ht="40" customHeight="1" x14ac:dyDescent="0.35">
      <c r="A32" s="424" t="s">
        <v>2875</v>
      </c>
      <c r="B32" s="427">
        <v>43709</v>
      </c>
      <c r="C32" s="427"/>
      <c r="D32" s="429"/>
      <c r="E32" s="425" t="s">
        <v>2496</v>
      </c>
      <c r="F32" s="106" t="s">
        <v>2876</v>
      </c>
      <c r="G32" s="426" t="s">
        <v>2877</v>
      </c>
      <c r="H32" s="106" t="s">
        <v>2499</v>
      </c>
      <c r="I32" s="429" t="s">
        <v>2878</v>
      </c>
      <c r="J32" s="429"/>
      <c r="K32" s="429">
        <v>1</v>
      </c>
      <c r="L32" s="429" t="s">
        <v>792</v>
      </c>
      <c r="M32" s="429" t="s">
        <v>2713</v>
      </c>
      <c r="N32" s="429" t="s">
        <v>792</v>
      </c>
      <c r="O32" s="106" t="s">
        <v>2535</v>
      </c>
      <c r="P32" s="429" t="s">
        <v>2879</v>
      </c>
      <c r="Q32" s="429" t="s">
        <v>792</v>
      </c>
      <c r="R32" s="429" t="s">
        <v>2713</v>
      </c>
      <c r="S32" s="106" t="s">
        <v>2880</v>
      </c>
      <c r="T32" s="429" t="s">
        <v>2881</v>
      </c>
      <c r="U32" s="429" t="s">
        <v>2882</v>
      </c>
      <c r="V32" s="425" t="s">
        <v>2508</v>
      </c>
      <c r="W32" s="425" t="s">
        <v>2509</v>
      </c>
      <c r="X32" s="430">
        <v>1</v>
      </c>
      <c r="Y32" s="424" t="s">
        <v>2883</v>
      </c>
      <c r="Z32" s="424" t="s">
        <v>2555</v>
      </c>
      <c r="AA32" s="426" t="s">
        <v>2567</v>
      </c>
      <c r="AB32" s="424"/>
      <c r="AC32" s="424" t="s">
        <v>2513</v>
      </c>
    </row>
    <row r="33" spans="1:29" ht="40" customHeight="1" x14ac:dyDescent="0.35">
      <c r="A33" s="424" t="s">
        <v>2884</v>
      </c>
      <c r="B33" s="427">
        <v>43709</v>
      </c>
      <c r="C33" s="427"/>
      <c r="D33" s="429"/>
      <c r="E33" s="425" t="s">
        <v>2496</v>
      </c>
      <c r="F33" s="106" t="s">
        <v>2885</v>
      </c>
      <c r="G33" s="426" t="s">
        <v>2886</v>
      </c>
      <c r="H33" s="106" t="s">
        <v>2499</v>
      </c>
      <c r="I33" s="429" t="s">
        <v>2887</v>
      </c>
      <c r="J33" s="429"/>
      <c r="K33" s="429">
        <v>63</v>
      </c>
      <c r="L33" s="429" t="s">
        <v>2888</v>
      </c>
      <c r="M33" s="429" t="s">
        <v>2889</v>
      </c>
      <c r="N33" s="429" t="s">
        <v>495</v>
      </c>
      <c r="O33" s="106" t="s">
        <v>2626</v>
      </c>
      <c r="P33" s="429" t="s">
        <v>2890</v>
      </c>
      <c r="Q33" s="429" t="s">
        <v>2888</v>
      </c>
      <c r="R33" s="429" t="s">
        <v>2891</v>
      </c>
      <c r="S33" s="429" t="s">
        <v>2892</v>
      </c>
      <c r="T33" s="429" t="s">
        <v>2893</v>
      </c>
      <c r="U33" s="429" t="s">
        <v>2894</v>
      </c>
      <c r="V33" s="425" t="s">
        <v>2508</v>
      </c>
      <c r="W33" s="425" t="s">
        <v>2509</v>
      </c>
      <c r="X33" s="430">
        <v>1</v>
      </c>
      <c r="Y33" s="424" t="s">
        <v>2895</v>
      </c>
      <c r="Z33" s="424" t="s">
        <v>2511</v>
      </c>
      <c r="AA33" s="426" t="s">
        <v>2896</v>
      </c>
      <c r="AB33" s="424"/>
      <c r="AC33" s="424" t="s">
        <v>2513</v>
      </c>
    </row>
    <row r="34" spans="1:29" ht="40" customHeight="1" x14ac:dyDescent="0.35">
      <c r="A34" s="424" t="s">
        <v>2897</v>
      </c>
      <c r="B34" s="427">
        <v>43709</v>
      </c>
      <c r="C34" s="427"/>
      <c r="D34" s="429"/>
      <c r="E34" s="425" t="s">
        <v>2496</v>
      </c>
      <c r="F34" s="106" t="s">
        <v>2898</v>
      </c>
      <c r="G34" s="426" t="s">
        <v>2899</v>
      </c>
      <c r="H34" s="106" t="s">
        <v>2499</v>
      </c>
      <c r="I34" s="429" t="s">
        <v>2900</v>
      </c>
      <c r="J34" s="429">
        <v>454</v>
      </c>
      <c r="K34" s="429">
        <v>3</v>
      </c>
      <c r="L34" s="429" t="s">
        <v>2901</v>
      </c>
      <c r="M34" s="429" t="s">
        <v>2902</v>
      </c>
      <c r="N34" s="429" t="s">
        <v>156</v>
      </c>
      <c r="O34" s="106" t="s">
        <v>2503</v>
      </c>
      <c r="P34" s="429" t="s">
        <v>2903</v>
      </c>
      <c r="Q34" s="429" t="s">
        <v>2901</v>
      </c>
      <c r="R34" s="429" t="s">
        <v>2902</v>
      </c>
      <c r="S34" s="106" t="s">
        <v>2904</v>
      </c>
      <c r="T34" s="429" t="s">
        <v>2905</v>
      </c>
      <c r="U34" s="429" t="s">
        <v>2906</v>
      </c>
      <c r="V34" s="425" t="s">
        <v>2508</v>
      </c>
      <c r="W34" s="425" t="s">
        <v>2509</v>
      </c>
      <c r="X34" s="430">
        <v>1</v>
      </c>
      <c r="Y34" s="424" t="s">
        <v>2907</v>
      </c>
      <c r="Z34" s="424" t="s">
        <v>2555</v>
      </c>
      <c r="AA34" s="426" t="s">
        <v>2556</v>
      </c>
      <c r="AB34" s="424"/>
      <c r="AC34" s="424" t="s">
        <v>2513</v>
      </c>
    </row>
    <row r="35" spans="1:29" ht="40" customHeight="1" x14ac:dyDescent="0.35">
      <c r="A35" s="424" t="s">
        <v>2908</v>
      </c>
      <c r="B35" s="427">
        <v>43739</v>
      </c>
      <c r="C35" s="427"/>
      <c r="D35" s="429"/>
      <c r="E35" s="425" t="s">
        <v>2496</v>
      </c>
      <c r="F35" s="106" t="s">
        <v>2909</v>
      </c>
      <c r="G35" s="426" t="s">
        <v>2910</v>
      </c>
      <c r="H35" s="106" t="s">
        <v>2499</v>
      </c>
      <c r="I35" s="429" t="s">
        <v>2911</v>
      </c>
      <c r="J35" s="429">
        <v>2215</v>
      </c>
      <c r="K35" s="429">
        <v>17</v>
      </c>
      <c r="L35" s="429" t="s">
        <v>2587</v>
      </c>
      <c r="M35" s="429" t="s">
        <v>2912</v>
      </c>
      <c r="N35" s="429" t="s">
        <v>2587</v>
      </c>
      <c r="O35" s="106" t="s">
        <v>2535</v>
      </c>
      <c r="P35" s="429" t="s">
        <v>2913</v>
      </c>
      <c r="Q35" s="429" t="s">
        <v>2587</v>
      </c>
      <c r="R35" s="429" t="s">
        <v>2912</v>
      </c>
      <c r="S35" s="429" t="s">
        <v>2914</v>
      </c>
      <c r="T35" s="429" t="s">
        <v>2915</v>
      </c>
      <c r="U35" s="429" t="s">
        <v>2916</v>
      </c>
      <c r="V35" s="425" t="s">
        <v>2508</v>
      </c>
      <c r="W35" s="425" t="s">
        <v>2509</v>
      </c>
      <c r="X35" s="430">
        <v>1</v>
      </c>
      <c r="Y35" s="424" t="s">
        <v>2917</v>
      </c>
      <c r="Z35" s="424" t="s">
        <v>2555</v>
      </c>
      <c r="AA35" s="426" t="s">
        <v>2918</v>
      </c>
      <c r="AB35" s="424"/>
      <c r="AC35" s="424" t="s">
        <v>2513</v>
      </c>
    </row>
    <row r="36" spans="1:29" ht="40" customHeight="1" x14ac:dyDescent="0.35">
      <c r="A36" s="424" t="s">
        <v>2919</v>
      </c>
      <c r="B36" s="427">
        <v>43739</v>
      </c>
      <c r="C36" s="427"/>
      <c r="D36" s="429"/>
      <c r="E36" s="425" t="s">
        <v>2496</v>
      </c>
      <c r="F36" s="106" t="s">
        <v>2920</v>
      </c>
      <c r="G36" s="426" t="s">
        <v>2921</v>
      </c>
      <c r="H36" s="106" t="s">
        <v>2499</v>
      </c>
      <c r="I36" s="429" t="s">
        <v>2922</v>
      </c>
      <c r="J36" s="429">
        <v>2060</v>
      </c>
      <c r="K36" s="429">
        <v>95</v>
      </c>
      <c r="L36" s="429" t="s">
        <v>223</v>
      </c>
      <c r="M36" s="429" t="s">
        <v>2923</v>
      </c>
      <c r="N36" s="429" t="s">
        <v>223</v>
      </c>
      <c r="O36" s="106" t="s">
        <v>2503</v>
      </c>
      <c r="P36" s="429" t="s">
        <v>2924</v>
      </c>
      <c r="Q36" s="429" t="s">
        <v>223</v>
      </c>
      <c r="R36" s="429" t="s">
        <v>2923</v>
      </c>
      <c r="S36" s="429">
        <v>948374471</v>
      </c>
      <c r="T36" s="429" t="s">
        <v>2925</v>
      </c>
      <c r="U36" s="429" t="s">
        <v>2926</v>
      </c>
      <c r="V36" s="425" t="s">
        <v>2508</v>
      </c>
      <c r="W36" s="425" t="s">
        <v>2509</v>
      </c>
      <c r="X36" s="430">
        <v>1</v>
      </c>
      <c r="Y36" s="424" t="s">
        <v>2927</v>
      </c>
      <c r="Z36" s="424" t="s">
        <v>2555</v>
      </c>
      <c r="AA36" s="426" t="s">
        <v>2928</v>
      </c>
      <c r="AB36" s="424"/>
      <c r="AC36" s="424" t="s">
        <v>2513</v>
      </c>
    </row>
    <row r="37" spans="1:29" ht="40" customHeight="1" x14ac:dyDescent="0.35">
      <c r="A37" s="424" t="s">
        <v>2929</v>
      </c>
      <c r="B37" s="427">
        <v>43739</v>
      </c>
      <c r="C37" s="427"/>
      <c r="D37" s="429"/>
      <c r="E37" s="425" t="s">
        <v>2496</v>
      </c>
      <c r="F37" s="106" t="s">
        <v>2930</v>
      </c>
      <c r="G37" s="426" t="s">
        <v>2931</v>
      </c>
      <c r="H37" s="106" t="s">
        <v>2499</v>
      </c>
      <c r="I37" s="429" t="s">
        <v>2932</v>
      </c>
      <c r="J37" s="429"/>
      <c r="K37" s="429">
        <v>1</v>
      </c>
      <c r="L37" s="429" t="s">
        <v>2933</v>
      </c>
      <c r="M37" s="429" t="s">
        <v>2934</v>
      </c>
      <c r="N37" s="429" t="s">
        <v>2935</v>
      </c>
      <c r="O37" s="106" t="s">
        <v>2535</v>
      </c>
      <c r="P37" s="429" t="s">
        <v>2936</v>
      </c>
      <c r="Q37" s="429" t="s">
        <v>2933</v>
      </c>
      <c r="R37" s="429" t="s">
        <v>2937</v>
      </c>
      <c r="S37" s="429" t="s">
        <v>2938</v>
      </c>
      <c r="T37" s="429" t="s">
        <v>2939</v>
      </c>
      <c r="U37" s="429" t="s">
        <v>2940</v>
      </c>
      <c r="V37" s="425" t="s">
        <v>2508</v>
      </c>
      <c r="W37" s="425" t="s">
        <v>2509</v>
      </c>
      <c r="X37" s="430">
        <v>1</v>
      </c>
      <c r="Y37" s="424" t="s">
        <v>2941</v>
      </c>
      <c r="Z37" s="424" t="s">
        <v>2555</v>
      </c>
      <c r="AA37" s="426" t="s">
        <v>2918</v>
      </c>
      <c r="AB37" s="431"/>
      <c r="AC37" s="424" t="s">
        <v>2513</v>
      </c>
    </row>
    <row r="38" spans="1:29" ht="40" customHeight="1" x14ac:dyDescent="0.35">
      <c r="A38" s="424" t="s">
        <v>2942</v>
      </c>
      <c r="B38" s="427">
        <v>43739</v>
      </c>
      <c r="C38" s="427"/>
      <c r="D38" s="429"/>
      <c r="E38" s="425" t="s">
        <v>2496</v>
      </c>
      <c r="F38" s="106" t="s">
        <v>2943</v>
      </c>
      <c r="G38" s="426" t="s">
        <v>2944</v>
      </c>
      <c r="H38" s="106" t="s">
        <v>2499</v>
      </c>
      <c r="I38" s="429" t="s">
        <v>2945</v>
      </c>
      <c r="J38" s="429"/>
      <c r="K38" s="429">
        <v>131</v>
      </c>
      <c r="L38" s="429" t="s">
        <v>2945</v>
      </c>
      <c r="M38" s="429" t="s">
        <v>2946</v>
      </c>
      <c r="N38" s="429" t="s">
        <v>1133</v>
      </c>
      <c r="O38" s="106" t="s">
        <v>2535</v>
      </c>
      <c r="P38" s="429" t="s">
        <v>2947</v>
      </c>
      <c r="Q38" s="429" t="s">
        <v>2945</v>
      </c>
      <c r="R38" s="429" t="s">
        <v>2946</v>
      </c>
      <c r="S38" s="106" t="s">
        <v>2948</v>
      </c>
      <c r="T38" s="429" t="s">
        <v>2949</v>
      </c>
      <c r="U38" s="429" t="s">
        <v>2950</v>
      </c>
      <c r="V38" s="425" t="s">
        <v>2508</v>
      </c>
      <c r="W38" s="425" t="s">
        <v>2509</v>
      </c>
      <c r="X38" s="430">
        <v>1</v>
      </c>
      <c r="Y38" s="424" t="s">
        <v>2951</v>
      </c>
      <c r="Z38" s="424" t="s">
        <v>2555</v>
      </c>
      <c r="AA38" s="426" t="s">
        <v>2918</v>
      </c>
      <c r="AB38" s="424"/>
      <c r="AC38" s="424" t="s">
        <v>2513</v>
      </c>
    </row>
    <row r="39" spans="1:29" ht="40" customHeight="1" x14ac:dyDescent="0.35">
      <c r="A39" s="424" t="s">
        <v>2952</v>
      </c>
      <c r="B39" s="427">
        <v>43739</v>
      </c>
      <c r="C39" s="427">
        <v>44456</v>
      </c>
      <c r="D39" s="429" t="s">
        <v>2786</v>
      </c>
      <c r="E39" s="425" t="s">
        <v>2496</v>
      </c>
      <c r="F39" s="106" t="s">
        <v>2953</v>
      </c>
      <c r="G39" s="426" t="s">
        <v>2954</v>
      </c>
      <c r="H39" s="106" t="s">
        <v>2499</v>
      </c>
      <c r="I39" s="429" t="s">
        <v>2547</v>
      </c>
      <c r="J39" s="429">
        <v>6568</v>
      </c>
      <c r="K39" s="429">
        <v>71</v>
      </c>
      <c r="L39" s="429" t="s">
        <v>267</v>
      </c>
      <c r="M39" s="429" t="s">
        <v>2548</v>
      </c>
      <c r="N39" s="429" t="s">
        <v>267</v>
      </c>
      <c r="O39" s="106" t="s">
        <v>2535</v>
      </c>
      <c r="P39" s="429"/>
      <c r="Q39" s="429"/>
      <c r="R39" s="429"/>
      <c r="S39" s="429"/>
      <c r="T39" s="429"/>
      <c r="U39" s="429"/>
      <c r="V39" s="106"/>
      <c r="W39" s="106"/>
      <c r="X39" s="429"/>
      <c r="Y39" s="429"/>
      <c r="Z39" s="429"/>
      <c r="AA39" s="429"/>
      <c r="AB39" s="429"/>
      <c r="AC39" s="424"/>
    </row>
    <row r="40" spans="1:29" ht="40" customHeight="1" x14ac:dyDescent="0.35">
      <c r="A40" s="424" t="s">
        <v>2955</v>
      </c>
      <c r="B40" s="427">
        <v>43749</v>
      </c>
      <c r="C40" s="427"/>
      <c r="D40" s="429"/>
      <c r="E40" s="425" t="s">
        <v>2496</v>
      </c>
      <c r="F40" s="106" t="s">
        <v>2956</v>
      </c>
      <c r="G40" s="426" t="s">
        <v>2957</v>
      </c>
      <c r="H40" s="106" t="s">
        <v>2499</v>
      </c>
      <c r="I40" s="429" t="s">
        <v>2623</v>
      </c>
      <c r="J40" s="429"/>
      <c r="K40" s="429" t="s">
        <v>2958</v>
      </c>
      <c r="L40" s="429" t="s">
        <v>155</v>
      </c>
      <c r="M40" s="429" t="s">
        <v>2959</v>
      </c>
      <c r="N40" s="429" t="s">
        <v>155</v>
      </c>
      <c r="O40" s="106" t="s">
        <v>2960</v>
      </c>
      <c r="P40" s="429" t="s">
        <v>2961</v>
      </c>
      <c r="Q40" s="429" t="s">
        <v>155</v>
      </c>
      <c r="R40" s="429" t="s">
        <v>2959</v>
      </c>
      <c r="S40" s="429" t="s">
        <v>2962</v>
      </c>
      <c r="T40" s="429" t="s">
        <v>2963</v>
      </c>
      <c r="U40" s="429" t="s">
        <v>2964</v>
      </c>
      <c r="V40" s="425" t="s">
        <v>2508</v>
      </c>
      <c r="W40" s="425" t="s">
        <v>2509</v>
      </c>
      <c r="X40" s="430">
        <v>1</v>
      </c>
      <c r="Y40" s="425" t="s">
        <v>2965</v>
      </c>
      <c r="Z40" s="425" t="s">
        <v>2966</v>
      </c>
      <c r="AA40" s="109" t="s">
        <v>2967</v>
      </c>
      <c r="AB40" s="424"/>
      <c r="AC40" s="424" t="s">
        <v>2513</v>
      </c>
    </row>
    <row r="41" spans="1:29" ht="40" customHeight="1" x14ac:dyDescent="0.35">
      <c r="A41" s="424" t="s">
        <v>2968</v>
      </c>
      <c r="B41" s="427">
        <v>43749</v>
      </c>
      <c r="C41" s="427"/>
      <c r="D41" s="429"/>
      <c r="E41" s="425" t="s">
        <v>2496</v>
      </c>
      <c r="F41" s="106" t="s">
        <v>2969</v>
      </c>
      <c r="G41" s="426" t="s">
        <v>2970</v>
      </c>
      <c r="H41" s="106" t="s">
        <v>2622</v>
      </c>
      <c r="I41" s="429" t="s">
        <v>2971</v>
      </c>
      <c r="J41" s="429"/>
      <c r="K41" s="429">
        <v>185</v>
      </c>
      <c r="L41" s="429" t="s">
        <v>2971</v>
      </c>
      <c r="M41" s="429" t="s">
        <v>2972</v>
      </c>
      <c r="N41" s="429" t="s">
        <v>264</v>
      </c>
      <c r="O41" s="106" t="s">
        <v>2503</v>
      </c>
      <c r="P41" s="429" t="s">
        <v>2973</v>
      </c>
      <c r="Q41" s="429" t="s">
        <v>2971</v>
      </c>
      <c r="R41" s="429" t="s">
        <v>2972</v>
      </c>
      <c r="S41" s="106" t="s">
        <v>2974</v>
      </c>
      <c r="T41" s="429" t="s">
        <v>2975</v>
      </c>
      <c r="U41" s="429" t="s">
        <v>2976</v>
      </c>
      <c r="V41" s="425" t="s">
        <v>2508</v>
      </c>
      <c r="W41" s="425" t="s">
        <v>2509</v>
      </c>
      <c r="X41" s="430">
        <v>1</v>
      </c>
      <c r="Y41" s="425" t="s">
        <v>2977</v>
      </c>
      <c r="Z41" s="425" t="s">
        <v>2755</v>
      </c>
      <c r="AA41" s="109" t="s">
        <v>2978</v>
      </c>
      <c r="AB41" s="424"/>
      <c r="AC41" s="424" t="s">
        <v>2513</v>
      </c>
    </row>
    <row r="42" spans="1:29" ht="40" customHeight="1" x14ac:dyDescent="0.35">
      <c r="A42" s="424" t="s">
        <v>2979</v>
      </c>
      <c r="B42" s="427">
        <v>43770</v>
      </c>
      <c r="C42" s="427">
        <v>44553</v>
      </c>
      <c r="D42" s="429" t="s">
        <v>2786</v>
      </c>
      <c r="E42" s="425" t="s">
        <v>2496</v>
      </c>
      <c r="F42" s="106" t="s">
        <v>2980</v>
      </c>
      <c r="G42" s="426" t="s">
        <v>2981</v>
      </c>
      <c r="H42" s="106" t="s">
        <v>2499</v>
      </c>
      <c r="I42" s="429" t="s">
        <v>2982</v>
      </c>
      <c r="J42" s="429"/>
      <c r="K42" s="429">
        <v>218</v>
      </c>
      <c r="L42" s="429" t="s">
        <v>2982</v>
      </c>
      <c r="M42" s="429" t="s">
        <v>2983</v>
      </c>
      <c r="N42" s="429" t="s">
        <v>2725</v>
      </c>
      <c r="O42" s="106" t="s">
        <v>2535</v>
      </c>
      <c r="P42" s="429"/>
      <c r="Q42" s="429"/>
      <c r="R42" s="429"/>
      <c r="S42" s="429"/>
      <c r="T42" s="429"/>
      <c r="U42" s="429"/>
      <c r="V42" s="106"/>
      <c r="W42" s="106"/>
      <c r="X42" s="429"/>
      <c r="Y42" s="429"/>
      <c r="Z42" s="429"/>
      <c r="AA42" s="429"/>
      <c r="AB42" s="429"/>
      <c r="AC42" s="424"/>
    </row>
    <row r="43" spans="1:29" ht="40" customHeight="1" x14ac:dyDescent="0.35">
      <c r="A43" s="424" t="s">
        <v>2984</v>
      </c>
      <c r="B43" s="427">
        <v>43770</v>
      </c>
      <c r="C43" s="427">
        <v>44433</v>
      </c>
      <c r="D43" s="429" t="s">
        <v>2786</v>
      </c>
      <c r="E43" s="425" t="s">
        <v>2496</v>
      </c>
      <c r="F43" s="106" t="s">
        <v>2985</v>
      </c>
      <c r="G43" s="109" t="s">
        <v>2986</v>
      </c>
      <c r="H43" s="106" t="s">
        <v>2499</v>
      </c>
      <c r="I43" s="429" t="s">
        <v>2987</v>
      </c>
      <c r="J43" s="429">
        <v>712</v>
      </c>
      <c r="K43" s="429">
        <v>38</v>
      </c>
      <c r="L43" s="429" t="s">
        <v>2988</v>
      </c>
      <c r="M43" s="429" t="s">
        <v>2738</v>
      </c>
      <c r="N43" s="429" t="s">
        <v>2989</v>
      </c>
      <c r="O43" s="106" t="s">
        <v>2535</v>
      </c>
      <c r="P43" s="429"/>
      <c r="Q43" s="429"/>
      <c r="R43" s="429"/>
      <c r="S43" s="429"/>
      <c r="T43" s="429"/>
      <c r="U43" s="429"/>
      <c r="V43" s="106"/>
      <c r="W43" s="106"/>
      <c r="X43" s="429"/>
      <c r="Y43" s="429"/>
      <c r="Z43" s="429"/>
      <c r="AA43" s="429"/>
      <c r="AB43" s="429"/>
      <c r="AC43" s="424"/>
    </row>
    <row r="44" spans="1:29" ht="40" customHeight="1" x14ac:dyDescent="0.35">
      <c r="A44" s="425" t="s">
        <v>2990</v>
      </c>
      <c r="B44" s="427">
        <v>43770</v>
      </c>
      <c r="C44" s="427"/>
      <c r="D44" s="429"/>
      <c r="E44" s="425" t="s">
        <v>2496</v>
      </c>
      <c r="F44" s="106" t="s">
        <v>2991</v>
      </c>
      <c r="G44" s="426" t="s">
        <v>2992</v>
      </c>
      <c r="H44" s="106" t="s">
        <v>2499</v>
      </c>
      <c r="I44" s="429" t="s">
        <v>2993</v>
      </c>
      <c r="J44" s="429"/>
      <c r="K44" s="429">
        <v>146</v>
      </c>
      <c r="L44" s="429" t="s">
        <v>2993</v>
      </c>
      <c r="M44" s="429" t="s">
        <v>2994</v>
      </c>
      <c r="N44" s="429" t="s">
        <v>844</v>
      </c>
      <c r="O44" s="106" t="s">
        <v>2626</v>
      </c>
      <c r="P44" s="429" t="s">
        <v>2995</v>
      </c>
      <c r="Q44" s="429" t="s">
        <v>2993</v>
      </c>
      <c r="R44" s="429" t="s">
        <v>2994</v>
      </c>
      <c r="S44" s="106" t="s">
        <v>2996</v>
      </c>
      <c r="T44" s="429" t="s">
        <v>2997</v>
      </c>
      <c r="U44" s="429" t="s">
        <v>2998</v>
      </c>
      <c r="V44" s="425" t="s">
        <v>2508</v>
      </c>
      <c r="W44" s="425" t="s">
        <v>2509</v>
      </c>
      <c r="X44" s="430">
        <v>1</v>
      </c>
      <c r="Y44" s="425" t="s">
        <v>2999</v>
      </c>
      <c r="Z44" s="425" t="s">
        <v>2555</v>
      </c>
      <c r="AA44" s="426" t="s">
        <v>3000</v>
      </c>
      <c r="AB44" s="112"/>
      <c r="AC44" s="425" t="s">
        <v>2513</v>
      </c>
    </row>
    <row r="45" spans="1:29" ht="40" customHeight="1" x14ac:dyDescent="0.35">
      <c r="A45" s="425" t="s">
        <v>3001</v>
      </c>
      <c r="B45" s="427">
        <v>43770</v>
      </c>
      <c r="C45" s="427"/>
      <c r="D45" s="429"/>
      <c r="E45" s="425" t="s">
        <v>2496</v>
      </c>
      <c r="F45" s="106" t="s">
        <v>3002</v>
      </c>
      <c r="G45" s="426" t="s">
        <v>3003</v>
      </c>
      <c r="H45" s="106" t="s">
        <v>2499</v>
      </c>
      <c r="I45" s="429" t="s">
        <v>3004</v>
      </c>
      <c r="J45" s="429">
        <v>956</v>
      </c>
      <c r="K45" s="429">
        <v>26</v>
      </c>
      <c r="L45" s="429" t="s">
        <v>683</v>
      </c>
      <c r="M45" s="429" t="s">
        <v>3005</v>
      </c>
      <c r="N45" s="429" t="s">
        <v>267</v>
      </c>
      <c r="O45" s="106" t="s">
        <v>2535</v>
      </c>
      <c r="P45" s="429" t="s">
        <v>3006</v>
      </c>
      <c r="Q45" s="429" t="s">
        <v>683</v>
      </c>
      <c r="R45" s="429" t="s">
        <v>3007</v>
      </c>
      <c r="S45" s="429" t="s">
        <v>3008</v>
      </c>
      <c r="T45" s="429" t="s">
        <v>3009</v>
      </c>
      <c r="U45" s="429" t="s">
        <v>3010</v>
      </c>
      <c r="V45" s="425" t="s">
        <v>2508</v>
      </c>
      <c r="W45" s="425" t="s">
        <v>2509</v>
      </c>
      <c r="X45" s="430">
        <v>1</v>
      </c>
      <c r="Y45" s="425" t="s">
        <v>3011</v>
      </c>
      <c r="Z45" s="425" t="s">
        <v>2815</v>
      </c>
      <c r="AA45" s="425" t="s">
        <v>3012</v>
      </c>
      <c r="AB45" s="112"/>
      <c r="AC45" s="425" t="s">
        <v>2513</v>
      </c>
    </row>
    <row r="46" spans="1:29" ht="40" customHeight="1" x14ac:dyDescent="0.35">
      <c r="A46" s="424" t="s">
        <v>3013</v>
      </c>
      <c r="B46" s="427">
        <v>43770</v>
      </c>
      <c r="C46" s="427"/>
      <c r="D46" s="429"/>
      <c r="E46" s="425" t="s">
        <v>2496</v>
      </c>
      <c r="F46" s="106" t="s">
        <v>3014</v>
      </c>
      <c r="G46" s="426" t="s">
        <v>3015</v>
      </c>
      <c r="H46" s="106" t="s">
        <v>2499</v>
      </c>
      <c r="I46" s="429" t="s">
        <v>3016</v>
      </c>
      <c r="J46" s="429"/>
      <c r="K46" s="429">
        <v>31</v>
      </c>
      <c r="L46" s="429" t="s">
        <v>1190</v>
      </c>
      <c r="M46" s="429" t="s">
        <v>3017</v>
      </c>
      <c r="N46" s="429" t="s">
        <v>379</v>
      </c>
      <c r="O46" s="106" t="s">
        <v>2503</v>
      </c>
      <c r="P46" s="429" t="s">
        <v>3018</v>
      </c>
      <c r="Q46" s="429" t="s">
        <v>1190</v>
      </c>
      <c r="R46" s="429" t="s">
        <v>3019</v>
      </c>
      <c r="S46" s="429" t="s">
        <v>3020</v>
      </c>
      <c r="T46" s="429" t="s">
        <v>3021</v>
      </c>
      <c r="U46" s="429" t="s">
        <v>3022</v>
      </c>
      <c r="V46" s="425" t="s">
        <v>2508</v>
      </c>
      <c r="W46" s="425" t="s">
        <v>2509</v>
      </c>
      <c r="X46" s="430">
        <v>1</v>
      </c>
      <c r="Y46" s="425" t="s">
        <v>3023</v>
      </c>
      <c r="Z46" s="424" t="s">
        <v>2555</v>
      </c>
      <c r="AA46" s="426" t="s">
        <v>3024</v>
      </c>
      <c r="AB46" s="424"/>
      <c r="AC46" s="424" t="s">
        <v>2513</v>
      </c>
    </row>
    <row r="47" spans="1:29" ht="40" customHeight="1" x14ac:dyDescent="0.35">
      <c r="A47" s="424" t="s">
        <v>3025</v>
      </c>
      <c r="B47" s="427">
        <v>43770</v>
      </c>
      <c r="C47" s="427">
        <v>44690</v>
      </c>
      <c r="D47" s="429" t="s">
        <v>3026</v>
      </c>
      <c r="E47" s="425" t="s">
        <v>2496</v>
      </c>
      <c r="F47" s="106" t="s">
        <v>3027</v>
      </c>
      <c r="G47" s="426" t="s">
        <v>3028</v>
      </c>
      <c r="H47" s="106" t="s">
        <v>2499</v>
      </c>
      <c r="I47" s="429" t="s">
        <v>3029</v>
      </c>
      <c r="J47" s="429"/>
      <c r="K47" s="429">
        <v>537</v>
      </c>
      <c r="L47" s="429" t="s">
        <v>3029</v>
      </c>
      <c r="M47" s="429" t="s">
        <v>3030</v>
      </c>
      <c r="N47" s="429" t="s">
        <v>212</v>
      </c>
      <c r="O47" s="106" t="s">
        <v>2791</v>
      </c>
      <c r="P47" s="429"/>
      <c r="Q47" s="429"/>
      <c r="R47" s="429"/>
      <c r="S47" s="429"/>
      <c r="T47" s="429"/>
      <c r="U47" s="429"/>
      <c r="V47" s="106"/>
      <c r="W47" s="106"/>
      <c r="X47" s="429"/>
      <c r="Y47" s="429"/>
      <c r="Z47" s="429"/>
      <c r="AA47" s="429"/>
      <c r="AB47" s="429"/>
      <c r="AC47" s="424"/>
    </row>
    <row r="48" spans="1:29" ht="40" customHeight="1" x14ac:dyDescent="0.35">
      <c r="A48" s="425" t="s">
        <v>3031</v>
      </c>
      <c r="B48" s="432">
        <v>43800</v>
      </c>
      <c r="C48" s="427"/>
      <c r="D48" s="429"/>
      <c r="E48" s="425" t="s">
        <v>2496</v>
      </c>
      <c r="F48" s="106" t="s">
        <v>3032</v>
      </c>
      <c r="G48" s="426" t="s">
        <v>3033</v>
      </c>
      <c r="H48" s="106" t="s">
        <v>2499</v>
      </c>
      <c r="I48" s="429" t="s">
        <v>3034</v>
      </c>
      <c r="J48" s="429"/>
      <c r="K48" s="429">
        <v>179</v>
      </c>
      <c r="L48" s="429" t="s">
        <v>3034</v>
      </c>
      <c r="M48" s="429" t="s">
        <v>3035</v>
      </c>
      <c r="N48" s="429" t="s">
        <v>267</v>
      </c>
      <c r="O48" s="106" t="s">
        <v>2535</v>
      </c>
      <c r="P48" s="429" t="s">
        <v>3036</v>
      </c>
      <c r="Q48" s="429" t="s">
        <v>149</v>
      </c>
      <c r="R48" s="429" t="s">
        <v>3037</v>
      </c>
      <c r="S48" s="429" t="s">
        <v>3038</v>
      </c>
      <c r="T48" s="429" t="s">
        <v>3039</v>
      </c>
      <c r="U48" s="429" t="s">
        <v>3040</v>
      </c>
      <c r="V48" s="425" t="s">
        <v>2508</v>
      </c>
      <c r="W48" s="425" t="s">
        <v>2509</v>
      </c>
      <c r="X48" s="430">
        <v>1</v>
      </c>
      <c r="Y48" s="425" t="s">
        <v>3041</v>
      </c>
      <c r="Z48" s="425" t="s">
        <v>2555</v>
      </c>
      <c r="AA48" s="426" t="s">
        <v>3042</v>
      </c>
      <c r="AB48" s="112"/>
      <c r="AC48" s="425" t="s">
        <v>2513</v>
      </c>
    </row>
    <row r="49" spans="1:29" ht="40" customHeight="1" x14ac:dyDescent="0.35">
      <c r="A49" s="425" t="s">
        <v>3043</v>
      </c>
      <c r="B49" s="432">
        <v>43812</v>
      </c>
      <c r="C49" s="427"/>
      <c r="D49" s="429"/>
      <c r="E49" s="425" t="s">
        <v>2496</v>
      </c>
      <c r="F49" s="106" t="s">
        <v>3044</v>
      </c>
      <c r="G49" s="426" t="s">
        <v>3045</v>
      </c>
      <c r="H49" s="106" t="s">
        <v>2499</v>
      </c>
      <c r="I49" s="429" t="s">
        <v>3046</v>
      </c>
      <c r="J49" s="429">
        <v>218</v>
      </c>
      <c r="K49" s="429">
        <v>6</v>
      </c>
      <c r="L49" s="429" t="s">
        <v>3047</v>
      </c>
      <c r="M49" s="429" t="s">
        <v>2738</v>
      </c>
      <c r="N49" s="429" t="s">
        <v>149</v>
      </c>
      <c r="O49" s="106" t="s">
        <v>2535</v>
      </c>
      <c r="P49" s="429" t="s">
        <v>3048</v>
      </c>
      <c r="Q49" s="429" t="s">
        <v>149</v>
      </c>
      <c r="R49" s="429" t="s">
        <v>2738</v>
      </c>
      <c r="S49" s="429" t="s">
        <v>3049</v>
      </c>
      <c r="T49" s="429" t="s">
        <v>3050</v>
      </c>
      <c r="U49" s="429" t="s">
        <v>3051</v>
      </c>
      <c r="V49" s="425" t="s">
        <v>2508</v>
      </c>
      <c r="W49" s="425" t="s">
        <v>2509</v>
      </c>
      <c r="X49" s="430">
        <v>1</v>
      </c>
      <c r="Y49" s="425" t="s">
        <v>3052</v>
      </c>
      <c r="Z49" s="425" t="s">
        <v>2555</v>
      </c>
      <c r="AA49" s="426" t="s">
        <v>2784</v>
      </c>
      <c r="AB49" s="112"/>
      <c r="AC49" s="425" t="s">
        <v>2513</v>
      </c>
    </row>
    <row r="50" spans="1:29" ht="40" customHeight="1" x14ac:dyDescent="0.35">
      <c r="A50" s="424" t="s">
        <v>3053</v>
      </c>
      <c r="B50" s="427">
        <v>43818</v>
      </c>
      <c r="C50" s="427">
        <v>44183</v>
      </c>
      <c r="D50" s="429" t="s">
        <v>2786</v>
      </c>
      <c r="E50" s="425" t="s">
        <v>2496</v>
      </c>
      <c r="F50" s="106" t="s">
        <v>3054</v>
      </c>
      <c r="G50" s="109" t="s">
        <v>3055</v>
      </c>
      <c r="H50" s="106" t="s">
        <v>2499</v>
      </c>
      <c r="I50" s="429" t="s">
        <v>3056</v>
      </c>
      <c r="J50" s="429"/>
      <c r="K50" s="429">
        <v>114</v>
      </c>
      <c r="L50" s="429" t="s">
        <v>3056</v>
      </c>
      <c r="M50" s="429" t="s">
        <v>3057</v>
      </c>
      <c r="N50" s="429" t="s">
        <v>720</v>
      </c>
      <c r="O50" s="106" t="s">
        <v>2626</v>
      </c>
      <c r="P50" s="429"/>
      <c r="Q50" s="429"/>
      <c r="R50" s="429"/>
      <c r="S50" s="429"/>
      <c r="T50" s="429"/>
      <c r="U50" s="429"/>
      <c r="V50" s="106"/>
      <c r="W50" s="106"/>
      <c r="X50" s="429"/>
      <c r="Y50" s="429"/>
      <c r="Z50" s="429"/>
      <c r="AA50" s="429"/>
      <c r="AB50" s="429"/>
      <c r="AC50" s="424"/>
    </row>
    <row r="51" spans="1:29" ht="40" customHeight="1" x14ac:dyDescent="0.35">
      <c r="A51" s="424" t="s">
        <v>3058</v>
      </c>
      <c r="B51" s="427">
        <v>43818</v>
      </c>
      <c r="C51" s="427">
        <v>44183</v>
      </c>
      <c r="D51" s="429" t="s">
        <v>2786</v>
      </c>
      <c r="E51" s="425" t="s">
        <v>3059</v>
      </c>
      <c r="F51" s="106" t="s">
        <v>3054</v>
      </c>
      <c r="G51" s="109" t="s">
        <v>3055</v>
      </c>
      <c r="H51" s="106" t="s">
        <v>2499</v>
      </c>
      <c r="I51" s="429" t="s">
        <v>3056</v>
      </c>
      <c r="J51" s="429"/>
      <c r="K51" s="429">
        <v>114</v>
      </c>
      <c r="L51" s="429" t="s">
        <v>3056</v>
      </c>
      <c r="M51" s="429" t="s">
        <v>3057</v>
      </c>
      <c r="N51" s="429" t="s">
        <v>720</v>
      </c>
      <c r="O51" s="106" t="s">
        <v>2626</v>
      </c>
      <c r="P51" s="429"/>
      <c r="Q51" s="429"/>
      <c r="R51" s="429"/>
      <c r="S51" s="429"/>
      <c r="T51" s="429"/>
      <c r="U51" s="429"/>
      <c r="V51" s="106"/>
      <c r="W51" s="106"/>
      <c r="X51" s="429"/>
      <c r="Y51" s="429"/>
      <c r="Z51" s="429"/>
      <c r="AA51" s="429"/>
      <c r="AB51" s="429"/>
      <c r="AC51" s="424"/>
    </row>
    <row r="52" spans="1:29" ht="40" customHeight="1" x14ac:dyDescent="0.35">
      <c r="A52" s="424" t="s">
        <v>3060</v>
      </c>
      <c r="B52" s="427">
        <v>43818</v>
      </c>
      <c r="C52" s="427">
        <v>44279</v>
      </c>
      <c r="D52" s="429" t="s">
        <v>2786</v>
      </c>
      <c r="E52" s="425" t="s">
        <v>2496</v>
      </c>
      <c r="F52" s="106" t="s">
        <v>3061</v>
      </c>
      <c r="G52" s="109" t="s">
        <v>3062</v>
      </c>
      <c r="H52" s="106" t="s">
        <v>2499</v>
      </c>
      <c r="I52" s="429" t="s">
        <v>3063</v>
      </c>
      <c r="J52" s="429"/>
      <c r="K52" s="429">
        <v>174</v>
      </c>
      <c r="L52" s="429" t="s">
        <v>3063</v>
      </c>
      <c r="M52" s="429" t="s">
        <v>3064</v>
      </c>
      <c r="N52" s="429" t="s">
        <v>340</v>
      </c>
      <c r="O52" s="106" t="s">
        <v>2535</v>
      </c>
      <c r="P52" s="429"/>
      <c r="Q52" s="429"/>
      <c r="R52" s="429"/>
      <c r="S52" s="429"/>
      <c r="T52" s="429"/>
      <c r="U52" s="429"/>
      <c r="V52" s="106"/>
      <c r="W52" s="106"/>
      <c r="X52" s="429"/>
      <c r="Y52" s="429"/>
      <c r="Z52" s="429"/>
      <c r="AA52" s="429"/>
      <c r="AB52" s="429"/>
      <c r="AC52" s="424"/>
    </row>
    <row r="53" spans="1:29" ht="40" customHeight="1" x14ac:dyDescent="0.35">
      <c r="A53" s="424" t="s">
        <v>3065</v>
      </c>
      <c r="B53" s="427">
        <v>43818</v>
      </c>
      <c r="C53" s="427"/>
      <c r="D53" s="429"/>
      <c r="E53" s="425" t="s">
        <v>2496</v>
      </c>
      <c r="F53" s="106" t="s">
        <v>3066</v>
      </c>
      <c r="G53" s="426" t="s">
        <v>3067</v>
      </c>
      <c r="H53" s="106" t="s">
        <v>2499</v>
      </c>
      <c r="I53" s="429" t="s">
        <v>3068</v>
      </c>
      <c r="J53" s="429">
        <v>144</v>
      </c>
      <c r="K53" s="429">
        <v>31</v>
      </c>
      <c r="L53" s="429" t="s">
        <v>3069</v>
      </c>
      <c r="M53" s="429" t="s">
        <v>3070</v>
      </c>
      <c r="N53" s="429" t="s">
        <v>127</v>
      </c>
      <c r="O53" s="106" t="s">
        <v>2612</v>
      </c>
      <c r="P53" s="429" t="s">
        <v>3071</v>
      </c>
      <c r="Q53" s="429" t="s">
        <v>127</v>
      </c>
      <c r="R53" s="429" t="s">
        <v>3072</v>
      </c>
      <c r="S53" s="429" t="s">
        <v>3073</v>
      </c>
      <c r="T53" s="429" t="s">
        <v>3074</v>
      </c>
      <c r="U53" s="429" t="s">
        <v>3075</v>
      </c>
      <c r="V53" s="425" t="s">
        <v>2508</v>
      </c>
      <c r="W53" s="425" t="s">
        <v>2509</v>
      </c>
      <c r="X53" s="430">
        <v>1</v>
      </c>
      <c r="Y53" s="424" t="s">
        <v>3076</v>
      </c>
      <c r="Z53" s="425" t="s">
        <v>2555</v>
      </c>
      <c r="AA53" s="426" t="s">
        <v>3077</v>
      </c>
      <c r="AB53" s="431"/>
      <c r="AC53" s="424" t="s">
        <v>2513</v>
      </c>
    </row>
    <row r="54" spans="1:29" ht="40" customHeight="1" x14ac:dyDescent="0.35">
      <c r="A54" s="425" t="s">
        <v>3078</v>
      </c>
      <c r="B54" s="427">
        <v>43831</v>
      </c>
      <c r="C54" s="427"/>
      <c r="D54" s="429"/>
      <c r="E54" s="425" t="s">
        <v>2496</v>
      </c>
      <c r="F54" s="106" t="s">
        <v>3079</v>
      </c>
      <c r="G54" s="426" t="s">
        <v>3080</v>
      </c>
      <c r="H54" s="106" t="s">
        <v>2499</v>
      </c>
      <c r="I54" s="429" t="s">
        <v>3081</v>
      </c>
      <c r="J54" s="429">
        <v>257</v>
      </c>
      <c r="K54" s="429">
        <v>28</v>
      </c>
      <c r="L54" s="429" t="s">
        <v>847</v>
      </c>
      <c r="M54" s="429" t="s">
        <v>3082</v>
      </c>
      <c r="N54" s="429" t="s">
        <v>279</v>
      </c>
      <c r="O54" s="106" t="s">
        <v>2763</v>
      </c>
      <c r="P54" s="429" t="s">
        <v>3083</v>
      </c>
      <c r="Q54" s="429" t="s">
        <v>847</v>
      </c>
      <c r="R54" s="429" t="s">
        <v>3082</v>
      </c>
      <c r="S54" s="429" t="s">
        <v>3084</v>
      </c>
      <c r="T54" s="429" t="s">
        <v>3085</v>
      </c>
      <c r="U54" s="429" t="s">
        <v>3086</v>
      </c>
      <c r="V54" s="425" t="s">
        <v>2508</v>
      </c>
      <c r="W54" s="425" t="s">
        <v>2509</v>
      </c>
      <c r="X54" s="430">
        <v>1</v>
      </c>
      <c r="Y54" s="424" t="s">
        <v>3087</v>
      </c>
      <c r="Z54" s="424" t="s">
        <v>2555</v>
      </c>
      <c r="AA54" s="426" t="s">
        <v>3088</v>
      </c>
      <c r="AB54" s="431"/>
      <c r="AC54" s="424" t="s">
        <v>2513</v>
      </c>
    </row>
    <row r="55" spans="1:29" ht="40" customHeight="1" x14ac:dyDescent="0.35">
      <c r="A55" s="424" t="s">
        <v>3089</v>
      </c>
      <c r="B55" s="427">
        <v>43831</v>
      </c>
      <c r="C55" s="427"/>
      <c r="D55" s="429"/>
      <c r="E55" s="425" t="s">
        <v>2496</v>
      </c>
      <c r="F55" s="106" t="s">
        <v>3090</v>
      </c>
      <c r="G55" s="426" t="s">
        <v>3091</v>
      </c>
      <c r="H55" s="106" t="s">
        <v>2499</v>
      </c>
      <c r="I55" s="429" t="s">
        <v>2687</v>
      </c>
      <c r="J55" s="429"/>
      <c r="K55" s="429">
        <v>2</v>
      </c>
      <c r="L55" s="429" t="s">
        <v>267</v>
      </c>
      <c r="M55" s="429" t="s">
        <v>2548</v>
      </c>
      <c r="N55" s="429" t="s">
        <v>267</v>
      </c>
      <c r="O55" s="106" t="s">
        <v>2535</v>
      </c>
      <c r="P55" s="429" t="s">
        <v>2688</v>
      </c>
      <c r="Q55" s="429" t="s">
        <v>267</v>
      </c>
      <c r="R55" s="429" t="s">
        <v>2548</v>
      </c>
      <c r="S55" s="429" t="s">
        <v>3092</v>
      </c>
      <c r="T55" s="429" t="s">
        <v>2691</v>
      </c>
      <c r="U55" s="429" t="s">
        <v>3093</v>
      </c>
      <c r="V55" s="425" t="s">
        <v>2508</v>
      </c>
      <c r="W55" s="425" t="s">
        <v>2509</v>
      </c>
      <c r="X55" s="430">
        <v>0.51</v>
      </c>
      <c r="Y55" s="424" t="s">
        <v>3094</v>
      </c>
      <c r="Z55" s="424" t="s">
        <v>2555</v>
      </c>
      <c r="AA55" s="426" t="s">
        <v>3095</v>
      </c>
      <c r="AB55" s="431"/>
      <c r="AC55" s="424" t="s">
        <v>2513</v>
      </c>
    </row>
    <row r="56" spans="1:29" ht="40" customHeight="1" x14ac:dyDescent="0.35">
      <c r="A56" s="424" t="s">
        <v>3096</v>
      </c>
      <c r="B56" s="427">
        <v>43831</v>
      </c>
      <c r="C56" s="427"/>
      <c r="D56" s="429"/>
      <c r="E56" s="425" t="s">
        <v>2496</v>
      </c>
      <c r="F56" s="106" t="s">
        <v>3097</v>
      </c>
      <c r="G56" s="426" t="s">
        <v>3098</v>
      </c>
      <c r="H56" s="106" t="s">
        <v>2499</v>
      </c>
      <c r="I56" s="429" t="s">
        <v>3099</v>
      </c>
      <c r="J56" s="429"/>
      <c r="K56" s="429">
        <v>2</v>
      </c>
      <c r="L56" s="429" t="s">
        <v>249</v>
      </c>
      <c r="M56" s="429" t="s">
        <v>3100</v>
      </c>
      <c r="N56" s="429" t="s">
        <v>249</v>
      </c>
      <c r="O56" s="106" t="s">
        <v>2626</v>
      </c>
      <c r="P56" s="429" t="s">
        <v>3101</v>
      </c>
      <c r="Q56" s="429" t="s">
        <v>3102</v>
      </c>
      <c r="R56" s="429" t="s">
        <v>3103</v>
      </c>
      <c r="S56" s="429" t="s">
        <v>3104</v>
      </c>
      <c r="T56" s="429" t="s">
        <v>3105</v>
      </c>
      <c r="U56" s="429" t="s">
        <v>3106</v>
      </c>
      <c r="V56" s="425" t="s">
        <v>2508</v>
      </c>
      <c r="W56" s="425" t="s">
        <v>2509</v>
      </c>
      <c r="X56" s="430">
        <v>1</v>
      </c>
      <c r="Y56" s="425" t="s">
        <v>3107</v>
      </c>
      <c r="Z56" s="425" t="s">
        <v>2555</v>
      </c>
      <c r="AA56" s="426" t="s">
        <v>3108</v>
      </c>
      <c r="AB56" s="431"/>
      <c r="AC56" s="424" t="s">
        <v>2513</v>
      </c>
    </row>
    <row r="57" spans="1:29" ht="40" customHeight="1" x14ac:dyDescent="0.35">
      <c r="A57" s="424" t="s">
        <v>3109</v>
      </c>
      <c r="B57" s="427">
        <v>43831</v>
      </c>
      <c r="C57" s="427"/>
      <c r="D57" s="429"/>
      <c r="E57" s="425" t="s">
        <v>2496</v>
      </c>
      <c r="F57" s="106" t="s">
        <v>3110</v>
      </c>
      <c r="G57" s="426" t="s">
        <v>3111</v>
      </c>
      <c r="H57" s="106" t="s">
        <v>2517</v>
      </c>
      <c r="I57" s="429" t="s">
        <v>2571</v>
      </c>
      <c r="J57" s="429"/>
      <c r="K57" s="429">
        <v>39</v>
      </c>
      <c r="L57" s="429" t="s">
        <v>3112</v>
      </c>
      <c r="M57" s="429" t="s">
        <v>3113</v>
      </c>
      <c r="N57" s="429" t="s">
        <v>710</v>
      </c>
      <c r="O57" s="106" t="s">
        <v>2626</v>
      </c>
      <c r="P57" s="429" t="s">
        <v>3114</v>
      </c>
      <c r="Q57" s="429" t="s">
        <v>3112</v>
      </c>
      <c r="R57" s="429" t="s">
        <v>3115</v>
      </c>
      <c r="S57" s="429" t="s">
        <v>3116</v>
      </c>
      <c r="T57" s="429" t="s">
        <v>3117</v>
      </c>
      <c r="U57" s="429" t="s">
        <v>3118</v>
      </c>
      <c r="V57" s="425" t="s">
        <v>2508</v>
      </c>
      <c r="W57" s="425" t="s">
        <v>2509</v>
      </c>
      <c r="X57" s="430">
        <v>1</v>
      </c>
      <c r="Y57" s="424" t="s">
        <v>3119</v>
      </c>
      <c r="Z57" s="424" t="s">
        <v>2633</v>
      </c>
      <c r="AA57" s="426" t="s">
        <v>3088</v>
      </c>
      <c r="AB57" s="431"/>
      <c r="AC57" s="424" t="s">
        <v>2513</v>
      </c>
    </row>
    <row r="58" spans="1:29" ht="40" customHeight="1" x14ac:dyDescent="0.35">
      <c r="A58" s="424" t="s">
        <v>3120</v>
      </c>
      <c r="B58" s="427">
        <v>43831</v>
      </c>
      <c r="C58" s="427"/>
      <c r="D58" s="429"/>
      <c r="E58" s="425" t="s">
        <v>2496</v>
      </c>
      <c r="F58" s="106" t="s">
        <v>3121</v>
      </c>
      <c r="G58" s="426" t="s">
        <v>3122</v>
      </c>
      <c r="H58" s="106" t="s">
        <v>3123</v>
      </c>
      <c r="I58" s="429" t="s">
        <v>2887</v>
      </c>
      <c r="J58" s="429"/>
      <c r="K58" s="429">
        <v>16</v>
      </c>
      <c r="L58" s="429" t="s">
        <v>3124</v>
      </c>
      <c r="M58" s="429" t="s">
        <v>3125</v>
      </c>
      <c r="N58" s="429" t="s">
        <v>140</v>
      </c>
      <c r="O58" s="106" t="s">
        <v>2612</v>
      </c>
      <c r="P58" s="429" t="s">
        <v>3126</v>
      </c>
      <c r="Q58" s="429" t="s">
        <v>3127</v>
      </c>
      <c r="R58" s="429" t="s">
        <v>3128</v>
      </c>
      <c r="S58" s="429" t="s">
        <v>3129</v>
      </c>
      <c r="T58" s="429" t="s">
        <v>3130</v>
      </c>
      <c r="U58" s="429" t="s">
        <v>3131</v>
      </c>
      <c r="V58" s="425" t="s">
        <v>2508</v>
      </c>
      <c r="W58" s="425" t="s">
        <v>2509</v>
      </c>
      <c r="X58" s="430">
        <v>1</v>
      </c>
      <c r="Y58" s="425" t="s">
        <v>3132</v>
      </c>
      <c r="Z58" s="424" t="s">
        <v>3133</v>
      </c>
      <c r="AA58" s="109" t="s">
        <v>3134</v>
      </c>
      <c r="AB58" s="424"/>
      <c r="AC58" s="424" t="s">
        <v>2513</v>
      </c>
    </row>
    <row r="59" spans="1:29" ht="40" customHeight="1" x14ac:dyDescent="0.35">
      <c r="A59" s="424" t="s">
        <v>3135</v>
      </c>
      <c r="B59" s="427">
        <v>43831</v>
      </c>
      <c r="C59" s="427"/>
      <c r="D59" s="429"/>
      <c r="E59" s="425" t="s">
        <v>2496</v>
      </c>
      <c r="F59" s="106" t="s">
        <v>3136</v>
      </c>
      <c r="G59" s="426" t="s">
        <v>3137</v>
      </c>
      <c r="H59" s="106" t="s">
        <v>2499</v>
      </c>
      <c r="I59" s="429" t="s">
        <v>3138</v>
      </c>
      <c r="J59" s="429">
        <v>175</v>
      </c>
      <c r="K59" s="429">
        <v>66</v>
      </c>
      <c r="L59" s="429" t="s">
        <v>484</v>
      </c>
      <c r="M59" s="429" t="s">
        <v>3139</v>
      </c>
      <c r="N59" s="429" t="s">
        <v>484</v>
      </c>
      <c r="O59" s="106" t="s">
        <v>2763</v>
      </c>
      <c r="P59" s="429" t="s">
        <v>3140</v>
      </c>
      <c r="Q59" s="429" t="s">
        <v>484</v>
      </c>
      <c r="R59" s="429" t="s">
        <v>3139</v>
      </c>
      <c r="S59" s="429" t="s">
        <v>3141</v>
      </c>
      <c r="T59" s="429" t="s">
        <v>3142</v>
      </c>
      <c r="U59" s="429" t="s">
        <v>3143</v>
      </c>
      <c r="V59" s="425" t="s">
        <v>2508</v>
      </c>
      <c r="W59" s="425" t="s">
        <v>2509</v>
      </c>
      <c r="X59" s="430">
        <v>1</v>
      </c>
      <c r="Y59" s="424" t="s">
        <v>3144</v>
      </c>
      <c r="Z59" s="424" t="s">
        <v>2555</v>
      </c>
      <c r="AA59" s="426" t="s">
        <v>2847</v>
      </c>
      <c r="AB59" s="431"/>
      <c r="AC59" s="424" t="s">
        <v>2513</v>
      </c>
    </row>
    <row r="60" spans="1:29" ht="40" customHeight="1" x14ac:dyDescent="0.35">
      <c r="A60" s="424" t="s">
        <v>3145</v>
      </c>
      <c r="B60" s="427">
        <v>43831</v>
      </c>
      <c r="C60" s="427"/>
      <c r="D60" s="429"/>
      <c r="E60" s="425" t="s">
        <v>2496</v>
      </c>
      <c r="F60" s="106" t="s">
        <v>3146</v>
      </c>
      <c r="G60" s="426" t="s">
        <v>3147</v>
      </c>
      <c r="H60" s="106" t="s">
        <v>2499</v>
      </c>
      <c r="I60" s="429" t="s">
        <v>3148</v>
      </c>
      <c r="J60" s="429"/>
      <c r="K60" s="429">
        <v>67</v>
      </c>
      <c r="L60" s="429" t="s">
        <v>3149</v>
      </c>
      <c r="M60" s="429" t="s">
        <v>3150</v>
      </c>
      <c r="N60" s="429" t="s">
        <v>340</v>
      </c>
      <c r="O60" s="106" t="s">
        <v>2535</v>
      </c>
      <c r="P60" s="429" t="s">
        <v>3151</v>
      </c>
      <c r="Q60" s="429" t="s">
        <v>3149</v>
      </c>
      <c r="R60" s="429" t="s">
        <v>3152</v>
      </c>
      <c r="S60" s="429">
        <v>905854884</v>
      </c>
      <c r="T60" s="429" t="s">
        <v>3153</v>
      </c>
      <c r="U60" s="429" t="s">
        <v>3154</v>
      </c>
      <c r="V60" s="425" t="s">
        <v>2508</v>
      </c>
      <c r="W60" s="425" t="s">
        <v>2509</v>
      </c>
      <c r="X60" s="430">
        <v>1</v>
      </c>
      <c r="Y60" s="425" t="s">
        <v>3155</v>
      </c>
      <c r="Z60" s="425" t="s">
        <v>2555</v>
      </c>
      <c r="AA60" s="426" t="s">
        <v>2567</v>
      </c>
      <c r="AB60" s="431"/>
      <c r="AC60" s="424" t="s">
        <v>2513</v>
      </c>
    </row>
    <row r="61" spans="1:29" ht="40" customHeight="1" x14ac:dyDescent="0.35">
      <c r="A61" s="424" t="s">
        <v>3156</v>
      </c>
      <c r="B61" s="427">
        <v>43831</v>
      </c>
      <c r="C61" s="427"/>
      <c r="D61" s="429"/>
      <c r="E61" s="425" t="s">
        <v>2496</v>
      </c>
      <c r="F61" s="106" t="s">
        <v>3157</v>
      </c>
      <c r="G61" s="426" t="s">
        <v>3158</v>
      </c>
      <c r="H61" s="106" t="s">
        <v>2499</v>
      </c>
      <c r="I61" s="429" t="s">
        <v>3159</v>
      </c>
      <c r="J61" s="429"/>
      <c r="K61" s="429">
        <v>100</v>
      </c>
      <c r="L61" s="429" t="s">
        <v>3160</v>
      </c>
      <c r="M61" s="429" t="s">
        <v>3037</v>
      </c>
      <c r="N61" s="429" t="s">
        <v>149</v>
      </c>
      <c r="O61" s="106" t="s">
        <v>2535</v>
      </c>
      <c r="P61" s="429" t="s">
        <v>3161</v>
      </c>
      <c r="Q61" s="429" t="s">
        <v>3160</v>
      </c>
      <c r="R61" s="429" t="s">
        <v>3037</v>
      </c>
      <c r="S61" s="429" t="s">
        <v>3162</v>
      </c>
      <c r="T61" s="429" t="s">
        <v>3163</v>
      </c>
      <c r="U61" s="429" t="s">
        <v>3164</v>
      </c>
      <c r="V61" s="425" t="s">
        <v>2508</v>
      </c>
      <c r="W61" s="425" t="s">
        <v>2509</v>
      </c>
      <c r="X61" s="430">
        <v>1</v>
      </c>
      <c r="Y61" s="424" t="s">
        <v>3165</v>
      </c>
      <c r="Z61" s="425" t="s">
        <v>2555</v>
      </c>
      <c r="AA61" s="426" t="s">
        <v>3166</v>
      </c>
      <c r="AB61" s="431"/>
      <c r="AC61" s="424" t="s">
        <v>2513</v>
      </c>
    </row>
    <row r="62" spans="1:29" ht="40" customHeight="1" x14ac:dyDescent="0.35">
      <c r="A62" s="424" t="s">
        <v>3167</v>
      </c>
      <c r="B62" s="427">
        <v>43831</v>
      </c>
      <c r="C62" s="427"/>
      <c r="D62" s="429"/>
      <c r="E62" s="425" t="s">
        <v>2496</v>
      </c>
      <c r="F62" s="106" t="s">
        <v>3168</v>
      </c>
      <c r="G62" s="426" t="s">
        <v>3169</v>
      </c>
      <c r="H62" s="106" t="s">
        <v>3123</v>
      </c>
      <c r="I62" s="429" t="s">
        <v>3170</v>
      </c>
      <c r="J62" s="429"/>
      <c r="K62" s="429">
        <v>16</v>
      </c>
      <c r="L62" s="429" t="s">
        <v>249</v>
      </c>
      <c r="M62" s="429" t="s">
        <v>3171</v>
      </c>
      <c r="N62" s="429" t="s">
        <v>249</v>
      </c>
      <c r="O62" s="106" t="s">
        <v>2626</v>
      </c>
      <c r="P62" s="429" t="s">
        <v>3172</v>
      </c>
      <c r="Q62" s="429" t="s">
        <v>249</v>
      </c>
      <c r="R62" s="429" t="s">
        <v>3171</v>
      </c>
      <c r="S62" s="429" t="s">
        <v>3173</v>
      </c>
      <c r="T62" s="429" t="s">
        <v>3174</v>
      </c>
      <c r="U62" s="429" t="s">
        <v>3175</v>
      </c>
      <c r="V62" s="425" t="s">
        <v>2508</v>
      </c>
      <c r="W62" s="425" t="s">
        <v>2509</v>
      </c>
      <c r="X62" s="430">
        <v>1</v>
      </c>
      <c r="Y62" s="425" t="s">
        <v>3176</v>
      </c>
      <c r="Z62" s="425" t="s">
        <v>3177</v>
      </c>
      <c r="AA62" s="426" t="s">
        <v>3178</v>
      </c>
      <c r="AB62" s="431"/>
      <c r="AC62" s="424" t="s">
        <v>2513</v>
      </c>
    </row>
    <row r="63" spans="1:29" ht="40" customHeight="1" x14ac:dyDescent="0.35">
      <c r="A63" s="424" t="s">
        <v>3179</v>
      </c>
      <c r="B63" s="427">
        <v>43831</v>
      </c>
      <c r="C63" s="427"/>
      <c r="D63" s="429"/>
      <c r="E63" s="425" t="s">
        <v>2496</v>
      </c>
      <c r="F63" s="106" t="s">
        <v>3180</v>
      </c>
      <c r="G63" s="426" t="s">
        <v>3181</v>
      </c>
      <c r="H63" s="106" t="s">
        <v>2499</v>
      </c>
      <c r="I63" s="429" t="s">
        <v>3182</v>
      </c>
      <c r="J63" s="429"/>
      <c r="K63" s="429">
        <v>76</v>
      </c>
      <c r="L63" s="429" t="s">
        <v>267</v>
      </c>
      <c r="M63" s="429" t="s">
        <v>2548</v>
      </c>
      <c r="N63" s="429" t="s">
        <v>267</v>
      </c>
      <c r="O63" s="106" t="s">
        <v>2535</v>
      </c>
      <c r="P63" s="429" t="s">
        <v>3183</v>
      </c>
      <c r="Q63" s="429" t="s">
        <v>267</v>
      </c>
      <c r="R63" s="429" t="s">
        <v>2548</v>
      </c>
      <c r="S63" s="429" t="s">
        <v>3184</v>
      </c>
      <c r="T63" s="429" t="s">
        <v>3185</v>
      </c>
      <c r="U63" s="429" t="s">
        <v>3186</v>
      </c>
      <c r="V63" s="425" t="s">
        <v>2508</v>
      </c>
      <c r="W63" s="425" t="s">
        <v>2509</v>
      </c>
      <c r="X63" s="430">
        <v>1</v>
      </c>
      <c r="Y63" s="425" t="s">
        <v>3187</v>
      </c>
      <c r="Z63" s="425" t="s">
        <v>2555</v>
      </c>
      <c r="AA63" s="426" t="s">
        <v>3188</v>
      </c>
      <c r="AB63" s="431"/>
      <c r="AC63" s="424" t="s">
        <v>2513</v>
      </c>
    </row>
    <row r="64" spans="1:29" ht="40" customHeight="1" x14ac:dyDescent="0.35">
      <c r="A64" s="424" t="s">
        <v>3189</v>
      </c>
      <c r="B64" s="427">
        <v>43831</v>
      </c>
      <c r="C64" s="427"/>
      <c r="D64" s="429"/>
      <c r="E64" s="425" t="s">
        <v>2496</v>
      </c>
      <c r="F64" s="106" t="s">
        <v>3190</v>
      </c>
      <c r="G64" s="426" t="s">
        <v>3191</v>
      </c>
      <c r="H64" s="106" t="s">
        <v>2499</v>
      </c>
      <c r="I64" s="429" t="s">
        <v>3192</v>
      </c>
      <c r="J64" s="429"/>
      <c r="K64" s="429">
        <v>55</v>
      </c>
      <c r="L64" s="429" t="s">
        <v>3193</v>
      </c>
      <c r="M64" s="429" t="s">
        <v>3194</v>
      </c>
      <c r="N64" s="429" t="s">
        <v>279</v>
      </c>
      <c r="O64" s="106" t="s">
        <v>2763</v>
      </c>
      <c r="P64" s="429" t="s">
        <v>3195</v>
      </c>
      <c r="Q64" s="429" t="s">
        <v>3193</v>
      </c>
      <c r="R64" s="429" t="s">
        <v>3194</v>
      </c>
      <c r="S64" s="429" t="s">
        <v>3196</v>
      </c>
      <c r="T64" s="429" t="s">
        <v>3197</v>
      </c>
      <c r="U64" s="429" t="s">
        <v>3198</v>
      </c>
      <c r="V64" s="425" t="s">
        <v>2508</v>
      </c>
      <c r="W64" s="425" t="s">
        <v>2509</v>
      </c>
      <c r="X64" s="430">
        <v>1</v>
      </c>
      <c r="Y64" s="425" t="s">
        <v>3199</v>
      </c>
      <c r="Z64" s="425" t="s">
        <v>3200</v>
      </c>
      <c r="AA64" s="109" t="s">
        <v>3201</v>
      </c>
      <c r="AB64" s="112"/>
      <c r="AC64" s="425" t="s">
        <v>2513</v>
      </c>
    </row>
    <row r="65" spans="1:29" ht="40" customHeight="1" x14ac:dyDescent="0.35">
      <c r="A65" s="424" t="s">
        <v>3202</v>
      </c>
      <c r="B65" s="427">
        <v>43831</v>
      </c>
      <c r="C65" s="427"/>
      <c r="D65" s="429"/>
      <c r="E65" s="425" t="s">
        <v>2496</v>
      </c>
      <c r="F65" s="106" t="s">
        <v>3203</v>
      </c>
      <c r="G65" s="426" t="s">
        <v>3204</v>
      </c>
      <c r="H65" s="106" t="s">
        <v>2499</v>
      </c>
      <c r="I65" s="429" t="s">
        <v>3205</v>
      </c>
      <c r="J65" s="429"/>
      <c r="K65" s="429">
        <v>58</v>
      </c>
      <c r="L65" s="429" t="s">
        <v>3205</v>
      </c>
      <c r="M65" s="429" t="s">
        <v>3206</v>
      </c>
      <c r="N65" s="429" t="s">
        <v>792</v>
      </c>
      <c r="O65" s="106" t="s">
        <v>2535</v>
      </c>
      <c r="P65" s="429" t="s">
        <v>3207</v>
      </c>
      <c r="Q65" s="429" t="s">
        <v>3205</v>
      </c>
      <c r="R65" s="429" t="s">
        <v>3206</v>
      </c>
      <c r="S65" s="429" t="s">
        <v>3208</v>
      </c>
      <c r="T65" s="433" t="s">
        <v>3209</v>
      </c>
      <c r="U65" s="429" t="s">
        <v>3210</v>
      </c>
      <c r="V65" s="425" t="s">
        <v>2508</v>
      </c>
      <c r="W65" s="425" t="s">
        <v>2509</v>
      </c>
      <c r="X65" s="430">
        <v>1</v>
      </c>
      <c r="Y65" s="424" t="s">
        <v>3211</v>
      </c>
      <c r="Z65" s="425" t="s">
        <v>2555</v>
      </c>
      <c r="AA65" s="426" t="s">
        <v>3212</v>
      </c>
      <c r="AB65" s="431"/>
      <c r="AC65" s="424" t="s">
        <v>2513</v>
      </c>
    </row>
    <row r="66" spans="1:29" ht="40" customHeight="1" x14ac:dyDescent="0.35">
      <c r="A66" s="424" t="s">
        <v>3213</v>
      </c>
      <c r="B66" s="427">
        <v>43831</v>
      </c>
      <c r="C66" s="427"/>
      <c r="D66" s="429"/>
      <c r="E66" s="425" t="s">
        <v>2496</v>
      </c>
      <c r="F66" s="106" t="s">
        <v>3214</v>
      </c>
      <c r="G66" s="426" t="s">
        <v>3215</v>
      </c>
      <c r="H66" s="106" t="s">
        <v>2499</v>
      </c>
      <c r="I66" s="429" t="s">
        <v>3216</v>
      </c>
      <c r="J66" s="429"/>
      <c r="K66" s="429">
        <v>145</v>
      </c>
      <c r="L66" s="429" t="s">
        <v>3217</v>
      </c>
      <c r="M66" s="429" t="s">
        <v>3218</v>
      </c>
      <c r="N66" s="429" t="s">
        <v>2725</v>
      </c>
      <c r="O66" s="106" t="s">
        <v>2535</v>
      </c>
      <c r="P66" s="429" t="s">
        <v>3219</v>
      </c>
      <c r="Q66" s="429" t="s">
        <v>149</v>
      </c>
      <c r="R66" s="429" t="s">
        <v>2738</v>
      </c>
      <c r="S66" s="429" t="s">
        <v>3220</v>
      </c>
      <c r="T66" s="429" t="s">
        <v>3221</v>
      </c>
      <c r="U66" s="429" t="s">
        <v>3222</v>
      </c>
      <c r="V66" s="425" t="s">
        <v>2508</v>
      </c>
      <c r="W66" s="425" t="s">
        <v>2509</v>
      </c>
      <c r="X66" s="430">
        <v>1</v>
      </c>
      <c r="Y66" s="425" t="s">
        <v>3223</v>
      </c>
      <c r="Z66" s="424" t="s">
        <v>2511</v>
      </c>
      <c r="AA66" s="426" t="s">
        <v>3224</v>
      </c>
      <c r="AB66" s="431"/>
      <c r="AC66" s="424" t="s">
        <v>2513</v>
      </c>
    </row>
    <row r="67" spans="1:29" ht="40" customHeight="1" x14ac:dyDescent="0.35">
      <c r="A67" s="424" t="s">
        <v>3225</v>
      </c>
      <c r="B67" s="427">
        <v>43831</v>
      </c>
      <c r="C67" s="427"/>
      <c r="D67" s="429"/>
      <c r="E67" s="425" t="s">
        <v>2496</v>
      </c>
      <c r="F67" s="106" t="s">
        <v>3226</v>
      </c>
      <c r="G67" s="426" t="s">
        <v>3227</v>
      </c>
      <c r="H67" s="106" t="s">
        <v>2499</v>
      </c>
      <c r="I67" s="429" t="s">
        <v>3228</v>
      </c>
      <c r="J67" s="429">
        <v>756</v>
      </c>
      <c r="K67" s="429">
        <v>20</v>
      </c>
      <c r="L67" s="429" t="s">
        <v>673</v>
      </c>
      <c r="M67" s="429" t="s">
        <v>3229</v>
      </c>
      <c r="N67" s="429" t="s">
        <v>673</v>
      </c>
      <c r="O67" s="106" t="s">
        <v>2626</v>
      </c>
      <c r="P67" s="429" t="s">
        <v>3230</v>
      </c>
      <c r="Q67" s="429" t="s">
        <v>673</v>
      </c>
      <c r="R67" s="429" t="s">
        <v>3229</v>
      </c>
      <c r="S67" s="429">
        <v>905627466</v>
      </c>
      <c r="T67" s="429" t="s">
        <v>3231</v>
      </c>
      <c r="U67" s="429" t="s">
        <v>3232</v>
      </c>
      <c r="V67" s="425" t="s">
        <v>2508</v>
      </c>
      <c r="W67" s="425" t="s">
        <v>2509</v>
      </c>
      <c r="X67" s="430">
        <v>1</v>
      </c>
      <c r="Y67" s="424" t="s">
        <v>3233</v>
      </c>
      <c r="Z67" s="424" t="s">
        <v>2555</v>
      </c>
      <c r="AA67" s="426" t="s">
        <v>3212</v>
      </c>
      <c r="AB67" s="431"/>
      <c r="AC67" s="424" t="s">
        <v>2513</v>
      </c>
    </row>
    <row r="68" spans="1:29" ht="40" customHeight="1" x14ac:dyDescent="0.35">
      <c r="A68" s="424" t="s">
        <v>3234</v>
      </c>
      <c r="B68" s="427">
        <v>43831</v>
      </c>
      <c r="C68" s="427"/>
      <c r="D68" s="429"/>
      <c r="E68" s="425" t="s">
        <v>2496</v>
      </c>
      <c r="F68" s="106" t="s">
        <v>3235</v>
      </c>
      <c r="G68" s="426" t="s">
        <v>3236</v>
      </c>
      <c r="H68" s="106" t="s">
        <v>2499</v>
      </c>
      <c r="I68" s="429" t="s">
        <v>3237</v>
      </c>
      <c r="J68" s="429"/>
      <c r="K68" s="429" t="s">
        <v>3238</v>
      </c>
      <c r="L68" s="429" t="s">
        <v>249</v>
      </c>
      <c r="M68" s="429" t="s">
        <v>3239</v>
      </c>
      <c r="N68" s="429" t="s">
        <v>249</v>
      </c>
      <c r="O68" s="106" t="s">
        <v>2626</v>
      </c>
      <c r="P68" s="429" t="s">
        <v>3240</v>
      </c>
      <c r="Q68" s="429" t="s">
        <v>249</v>
      </c>
      <c r="R68" s="429" t="s">
        <v>3239</v>
      </c>
      <c r="S68" s="429" t="s">
        <v>3241</v>
      </c>
      <c r="T68" s="429" t="s">
        <v>3242</v>
      </c>
      <c r="U68" s="429" t="s">
        <v>3243</v>
      </c>
      <c r="V68" s="425" t="s">
        <v>2508</v>
      </c>
      <c r="W68" s="425" t="s">
        <v>2509</v>
      </c>
      <c r="X68" s="430">
        <v>0.51</v>
      </c>
      <c r="Y68" s="425" t="s">
        <v>3244</v>
      </c>
      <c r="Z68" s="425" t="s">
        <v>3245</v>
      </c>
      <c r="AA68" s="425" t="s">
        <v>3246</v>
      </c>
      <c r="AB68" s="431"/>
      <c r="AC68" s="424" t="s">
        <v>2513</v>
      </c>
    </row>
    <row r="69" spans="1:29" ht="40" customHeight="1" x14ac:dyDescent="0.35">
      <c r="A69" s="425" t="s">
        <v>3247</v>
      </c>
      <c r="B69" s="427">
        <v>43831</v>
      </c>
      <c r="C69" s="427"/>
      <c r="D69" s="429"/>
      <c r="E69" s="425" t="s">
        <v>3059</v>
      </c>
      <c r="F69" s="106" t="s">
        <v>3079</v>
      </c>
      <c r="G69" s="426" t="s">
        <v>3080</v>
      </c>
      <c r="H69" s="106" t="s">
        <v>2499</v>
      </c>
      <c r="I69" s="429" t="s">
        <v>3081</v>
      </c>
      <c r="J69" s="429">
        <v>257</v>
      </c>
      <c r="K69" s="429">
        <v>28</v>
      </c>
      <c r="L69" s="429" t="s">
        <v>847</v>
      </c>
      <c r="M69" s="429" t="s">
        <v>3082</v>
      </c>
      <c r="N69" s="429" t="s">
        <v>279</v>
      </c>
      <c r="O69" s="106" t="s">
        <v>2763</v>
      </c>
      <c r="P69" s="429" t="s">
        <v>3083</v>
      </c>
      <c r="Q69" s="429" t="s">
        <v>847</v>
      </c>
      <c r="R69" s="429" t="s">
        <v>3082</v>
      </c>
      <c r="S69" s="429" t="s">
        <v>3084</v>
      </c>
      <c r="T69" s="429" t="s">
        <v>3085</v>
      </c>
      <c r="U69" s="429" t="s">
        <v>3086</v>
      </c>
      <c r="V69" s="425" t="s">
        <v>3248</v>
      </c>
      <c r="W69" s="425" t="s">
        <v>2509</v>
      </c>
      <c r="X69" s="430">
        <v>1</v>
      </c>
      <c r="Y69" s="424" t="s">
        <v>3087</v>
      </c>
      <c r="Z69" s="424" t="s">
        <v>2555</v>
      </c>
      <c r="AA69" s="426" t="s">
        <v>3088</v>
      </c>
      <c r="AB69" s="431"/>
      <c r="AC69" s="424" t="s">
        <v>2513</v>
      </c>
    </row>
    <row r="70" spans="1:29" ht="40" customHeight="1" x14ac:dyDescent="0.35">
      <c r="A70" s="425" t="s">
        <v>3249</v>
      </c>
      <c r="B70" s="427">
        <v>43840</v>
      </c>
      <c r="C70" s="427"/>
      <c r="D70" s="429"/>
      <c r="E70" s="425" t="s">
        <v>2496</v>
      </c>
      <c r="F70" s="106" t="s">
        <v>3250</v>
      </c>
      <c r="G70" s="426" t="s">
        <v>3251</v>
      </c>
      <c r="H70" s="106" t="s">
        <v>2499</v>
      </c>
      <c r="I70" s="429" t="s">
        <v>3252</v>
      </c>
      <c r="J70" s="429"/>
      <c r="K70" s="429">
        <v>52</v>
      </c>
      <c r="L70" s="429" t="s">
        <v>3253</v>
      </c>
      <c r="M70" s="429" t="s">
        <v>3254</v>
      </c>
      <c r="N70" s="429" t="s">
        <v>149</v>
      </c>
      <c r="O70" s="106" t="s">
        <v>2535</v>
      </c>
      <c r="P70" s="429" t="s">
        <v>3255</v>
      </c>
      <c r="Q70" s="429" t="s">
        <v>3253</v>
      </c>
      <c r="R70" s="429" t="s">
        <v>3254</v>
      </c>
      <c r="S70" s="429" t="s">
        <v>3256</v>
      </c>
      <c r="T70" s="429" t="s">
        <v>3257</v>
      </c>
      <c r="U70" s="429" t="s">
        <v>3258</v>
      </c>
      <c r="V70" s="425" t="s">
        <v>2508</v>
      </c>
      <c r="W70" s="425" t="s">
        <v>2509</v>
      </c>
      <c r="X70" s="430">
        <v>1</v>
      </c>
      <c r="Y70" s="424" t="s">
        <v>3259</v>
      </c>
      <c r="Z70" s="424" t="s">
        <v>2555</v>
      </c>
      <c r="AA70" s="426" t="s">
        <v>3088</v>
      </c>
      <c r="AB70" s="431"/>
      <c r="AC70" s="425" t="s">
        <v>2513</v>
      </c>
    </row>
    <row r="71" spans="1:29" ht="40" customHeight="1" x14ac:dyDescent="0.35">
      <c r="A71" s="424" t="s">
        <v>3260</v>
      </c>
      <c r="B71" s="427">
        <v>43840</v>
      </c>
      <c r="C71" s="427">
        <v>44564</v>
      </c>
      <c r="D71" s="429" t="s">
        <v>2786</v>
      </c>
      <c r="E71" s="425" t="s">
        <v>3261</v>
      </c>
      <c r="F71" s="106" t="s">
        <v>3250</v>
      </c>
      <c r="G71" s="426" t="s">
        <v>3251</v>
      </c>
      <c r="H71" s="106" t="s">
        <v>2499</v>
      </c>
      <c r="I71" s="429" t="s">
        <v>3252</v>
      </c>
      <c r="J71" s="429"/>
      <c r="K71" s="429">
        <v>52</v>
      </c>
      <c r="L71" s="429" t="s">
        <v>3253</v>
      </c>
      <c r="M71" s="429" t="s">
        <v>3254</v>
      </c>
      <c r="N71" s="429" t="s">
        <v>149</v>
      </c>
      <c r="O71" s="106" t="s">
        <v>2535</v>
      </c>
      <c r="P71" s="429"/>
      <c r="Q71" s="429"/>
      <c r="R71" s="429"/>
      <c r="S71" s="429"/>
      <c r="T71" s="429"/>
      <c r="U71" s="429"/>
      <c r="V71" s="106"/>
      <c r="W71" s="106"/>
      <c r="X71" s="429"/>
      <c r="Y71" s="429"/>
      <c r="Z71" s="429"/>
      <c r="AA71" s="429"/>
      <c r="AB71" s="429"/>
      <c r="AC71" s="424"/>
    </row>
    <row r="72" spans="1:29" ht="40" customHeight="1" x14ac:dyDescent="0.35">
      <c r="A72" s="425" t="s">
        <v>3262</v>
      </c>
      <c r="B72" s="427">
        <v>43844</v>
      </c>
      <c r="C72" s="427"/>
      <c r="D72" s="429"/>
      <c r="E72" s="425" t="s">
        <v>2496</v>
      </c>
      <c r="F72" s="106" t="s">
        <v>3263</v>
      </c>
      <c r="G72" s="426" t="s">
        <v>3264</v>
      </c>
      <c r="H72" s="106" t="s">
        <v>2499</v>
      </c>
      <c r="I72" s="429" t="s">
        <v>3265</v>
      </c>
      <c r="J72" s="429"/>
      <c r="K72" s="429">
        <v>29</v>
      </c>
      <c r="L72" s="429" t="s">
        <v>3266</v>
      </c>
      <c r="M72" s="429" t="s">
        <v>3267</v>
      </c>
      <c r="N72" s="429" t="s">
        <v>605</v>
      </c>
      <c r="O72" s="106" t="s">
        <v>2960</v>
      </c>
      <c r="P72" s="429" t="s">
        <v>3268</v>
      </c>
      <c r="Q72" s="429" t="s">
        <v>605</v>
      </c>
      <c r="R72" s="429" t="s">
        <v>3267</v>
      </c>
      <c r="S72" s="429">
        <v>903322103</v>
      </c>
      <c r="T72" s="429" t="s">
        <v>3269</v>
      </c>
      <c r="U72" s="429" t="s">
        <v>3270</v>
      </c>
      <c r="V72" s="425" t="s">
        <v>2508</v>
      </c>
      <c r="W72" s="425" t="s">
        <v>2509</v>
      </c>
      <c r="X72" s="430">
        <v>1</v>
      </c>
      <c r="Y72" s="112" t="s">
        <v>3271</v>
      </c>
      <c r="Z72" s="425" t="s">
        <v>3272</v>
      </c>
      <c r="AA72" s="109" t="s">
        <v>3273</v>
      </c>
      <c r="AB72" s="431"/>
      <c r="AC72" s="425" t="s">
        <v>2513</v>
      </c>
    </row>
    <row r="73" spans="1:29" ht="40" customHeight="1" x14ac:dyDescent="0.35">
      <c r="A73" s="425" t="s">
        <v>3274</v>
      </c>
      <c r="B73" s="427">
        <v>43853</v>
      </c>
      <c r="C73" s="427"/>
      <c r="D73" s="429"/>
      <c r="E73" s="425" t="s">
        <v>2496</v>
      </c>
      <c r="F73" s="106" t="s">
        <v>3275</v>
      </c>
      <c r="G73" s="426" t="s">
        <v>3276</v>
      </c>
      <c r="H73" s="106" t="s">
        <v>2499</v>
      </c>
      <c r="I73" s="429" t="s">
        <v>3277</v>
      </c>
      <c r="J73" s="429"/>
      <c r="K73" s="429">
        <v>167</v>
      </c>
      <c r="L73" s="429" t="s">
        <v>3277</v>
      </c>
      <c r="M73" s="429" t="s">
        <v>3278</v>
      </c>
      <c r="N73" s="429" t="s">
        <v>267</v>
      </c>
      <c r="O73" s="106" t="s">
        <v>2535</v>
      </c>
      <c r="P73" s="429" t="s">
        <v>3279</v>
      </c>
      <c r="Q73" s="429" t="s">
        <v>3277</v>
      </c>
      <c r="R73" s="429" t="s">
        <v>3280</v>
      </c>
      <c r="S73" s="429" t="s">
        <v>3281</v>
      </c>
      <c r="T73" s="429" t="s">
        <v>3282</v>
      </c>
      <c r="U73" s="429" t="s">
        <v>3283</v>
      </c>
      <c r="V73" s="425" t="s">
        <v>2508</v>
      </c>
      <c r="W73" s="425" t="s">
        <v>2509</v>
      </c>
      <c r="X73" s="430">
        <v>1</v>
      </c>
      <c r="Y73" s="425" t="s">
        <v>3284</v>
      </c>
      <c r="Z73" s="424" t="s">
        <v>2511</v>
      </c>
      <c r="AA73" s="109" t="s">
        <v>3188</v>
      </c>
      <c r="AB73" s="112"/>
      <c r="AC73" s="425" t="s">
        <v>2513</v>
      </c>
    </row>
    <row r="74" spans="1:29" ht="40" customHeight="1" x14ac:dyDescent="0.35">
      <c r="A74" s="425" t="s">
        <v>3285</v>
      </c>
      <c r="B74" s="427">
        <v>43853</v>
      </c>
      <c r="C74" s="427"/>
      <c r="D74" s="429"/>
      <c r="E74" s="425" t="s">
        <v>2496</v>
      </c>
      <c r="F74" s="106" t="s">
        <v>3286</v>
      </c>
      <c r="G74" s="426" t="s">
        <v>3287</v>
      </c>
      <c r="H74" s="106" t="s">
        <v>2499</v>
      </c>
      <c r="I74" s="429" t="s">
        <v>3277</v>
      </c>
      <c r="J74" s="429"/>
      <c r="K74" s="429">
        <v>167</v>
      </c>
      <c r="L74" s="429" t="s">
        <v>3277</v>
      </c>
      <c r="M74" s="429" t="s">
        <v>3278</v>
      </c>
      <c r="N74" s="429" t="s">
        <v>267</v>
      </c>
      <c r="O74" s="106" t="s">
        <v>2535</v>
      </c>
      <c r="P74" s="429" t="s">
        <v>3279</v>
      </c>
      <c r="Q74" s="429" t="s">
        <v>3277</v>
      </c>
      <c r="R74" s="429" t="s">
        <v>3280</v>
      </c>
      <c r="S74" s="429" t="s">
        <v>3281</v>
      </c>
      <c r="T74" s="429" t="s">
        <v>3288</v>
      </c>
      <c r="U74" s="429" t="s">
        <v>3289</v>
      </c>
      <c r="V74" s="425" t="s">
        <v>2508</v>
      </c>
      <c r="W74" s="425" t="s">
        <v>2509</v>
      </c>
      <c r="X74" s="430">
        <v>1</v>
      </c>
      <c r="Y74" s="425" t="s">
        <v>3290</v>
      </c>
      <c r="Z74" s="424" t="s">
        <v>2511</v>
      </c>
      <c r="AA74" s="109" t="s">
        <v>3188</v>
      </c>
      <c r="AB74" s="431"/>
      <c r="AC74" s="425" t="s">
        <v>2513</v>
      </c>
    </row>
    <row r="75" spans="1:29" ht="40" customHeight="1" x14ac:dyDescent="0.35">
      <c r="A75" s="425" t="s">
        <v>3291</v>
      </c>
      <c r="B75" s="427">
        <v>43853</v>
      </c>
      <c r="C75" s="427"/>
      <c r="D75" s="429"/>
      <c r="E75" s="425" t="s">
        <v>2496</v>
      </c>
      <c r="F75" s="106" t="s">
        <v>3292</v>
      </c>
      <c r="G75" s="426" t="s">
        <v>3293</v>
      </c>
      <c r="H75" s="106" t="s">
        <v>2622</v>
      </c>
      <c r="I75" s="429" t="s">
        <v>3294</v>
      </c>
      <c r="J75" s="429"/>
      <c r="K75" s="429">
        <v>73</v>
      </c>
      <c r="L75" s="429" t="s">
        <v>3295</v>
      </c>
      <c r="M75" s="429" t="s">
        <v>2946</v>
      </c>
      <c r="N75" s="429" t="s">
        <v>3295</v>
      </c>
      <c r="O75" s="106" t="s">
        <v>2535</v>
      </c>
      <c r="P75" s="429" t="s">
        <v>3296</v>
      </c>
      <c r="Q75" s="429" t="s">
        <v>3295</v>
      </c>
      <c r="R75" s="429" t="s">
        <v>3297</v>
      </c>
      <c r="S75" s="429" t="s">
        <v>3298</v>
      </c>
      <c r="T75" s="429" t="s">
        <v>3299</v>
      </c>
      <c r="U75" s="429" t="s">
        <v>3300</v>
      </c>
      <c r="V75" s="425" t="s">
        <v>2508</v>
      </c>
      <c r="W75" s="425" t="s">
        <v>2509</v>
      </c>
      <c r="X75" s="430" t="s">
        <v>2553</v>
      </c>
      <c r="Y75" s="425" t="s">
        <v>3301</v>
      </c>
      <c r="Z75" s="424" t="s">
        <v>2633</v>
      </c>
      <c r="AA75" s="109" t="s">
        <v>3212</v>
      </c>
      <c r="AB75" s="112"/>
      <c r="AC75" s="425" t="s">
        <v>2513</v>
      </c>
    </row>
    <row r="76" spans="1:29" ht="40" customHeight="1" x14ac:dyDescent="0.35">
      <c r="A76" s="425" t="s">
        <v>3302</v>
      </c>
      <c r="B76" s="427">
        <v>43853</v>
      </c>
      <c r="C76" s="427"/>
      <c r="D76" s="429"/>
      <c r="E76" s="425" t="s">
        <v>3303</v>
      </c>
      <c r="F76" s="106" t="s">
        <v>3304</v>
      </c>
      <c r="G76" s="426" t="s">
        <v>3305</v>
      </c>
      <c r="H76" s="106" t="s">
        <v>2499</v>
      </c>
      <c r="I76" s="429" t="s">
        <v>3306</v>
      </c>
      <c r="J76" s="429">
        <v>2266</v>
      </c>
      <c r="K76" s="429">
        <v>6</v>
      </c>
      <c r="L76" s="429" t="s">
        <v>3307</v>
      </c>
      <c r="M76" s="429" t="s">
        <v>3308</v>
      </c>
      <c r="N76" s="429" t="s">
        <v>3307</v>
      </c>
      <c r="O76" s="106" t="s">
        <v>2626</v>
      </c>
      <c r="P76" s="429" t="s">
        <v>3309</v>
      </c>
      <c r="Q76" s="429" t="s">
        <v>3307</v>
      </c>
      <c r="R76" s="429" t="s">
        <v>3310</v>
      </c>
      <c r="S76" s="429" t="s">
        <v>3311</v>
      </c>
      <c r="T76" s="429" t="s">
        <v>3312</v>
      </c>
      <c r="U76" s="429" t="s">
        <v>3313</v>
      </c>
      <c r="V76" s="425" t="s">
        <v>3314</v>
      </c>
      <c r="W76" s="425" t="s">
        <v>2509</v>
      </c>
      <c r="X76" s="430">
        <v>1</v>
      </c>
      <c r="Y76" s="425" t="s">
        <v>3315</v>
      </c>
      <c r="Z76" s="424" t="s">
        <v>2555</v>
      </c>
      <c r="AA76" s="109" t="s">
        <v>3188</v>
      </c>
      <c r="AB76" s="112"/>
      <c r="AC76" s="425" t="s">
        <v>2513</v>
      </c>
    </row>
    <row r="77" spans="1:29" ht="40" customHeight="1" x14ac:dyDescent="0.35">
      <c r="A77" s="425" t="s">
        <v>3316</v>
      </c>
      <c r="B77" s="427">
        <v>43857</v>
      </c>
      <c r="C77" s="427"/>
      <c r="D77" s="429"/>
      <c r="E77" s="425" t="s">
        <v>2496</v>
      </c>
      <c r="F77" s="106" t="s">
        <v>3317</v>
      </c>
      <c r="G77" s="426" t="s">
        <v>3318</v>
      </c>
      <c r="H77" s="106" t="s">
        <v>2622</v>
      </c>
      <c r="I77" s="429" t="s">
        <v>3319</v>
      </c>
      <c r="J77" s="429"/>
      <c r="K77" s="429">
        <v>73</v>
      </c>
      <c r="L77" s="429" t="s">
        <v>3320</v>
      </c>
      <c r="M77" s="429" t="s">
        <v>2639</v>
      </c>
      <c r="N77" s="429" t="s">
        <v>3320</v>
      </c>
      <c r="O77" s="106" t="s">
        <v>2626</v>
      </c>
      <c r="P77" s="429" t="s">
        <v>3321</v>
      </c>
      <c r="Q77" s="429" t="s">
        <v>3320</v>
      </c>
      <c r="R77" s="429" t="s">
        <v>2639</v>
      </c>
      <c r="S77" s="429">
        <v>903701577</v>
      </c>
      <c r="T77" s="429" t="s">
        <v>3322</v>
      </c>
      <c r="U77" s="429" t="s">
        <v>3323</v>
      </c>
      <c r="V77" s="425" t="s">
        <v>2508</v>
      </c>
      <c r="W77" s="425" t="s">
        <v>2509</v>
      </c>
      <c r="X77" s="430">
        <v>1</v>
      </c>
      <c r="Y77" s="109" t="s">
        <v>3324</v>
      </c>
      <c r="Z77" s="109" t="s">
        <v>3325</v>
      </c>
      <c r="AA77" s="434" t="s">
        <v>3326</v>
      </c>
      <c r="AB77" s="431"/>
      <c r="AC77" s="425" t="s">
        <v>2513</v>
      </c>
    </row>
    <row r="78" spans="1:29" ht="40" customHeight="1" x14ac:dyDescent="0.35">
      <c r="A78" s="424" t="s">
        <v>3327</v>
      </c>
      <c r="B78" s="427">
        <v>43862</v>
      </c>
      <c r="C78" s="427"/>
      <c r="D78" s="429"/>
      <c r="E78" s="425" t="s">
        <v>2496</v>
      </c>
      <c r="F78" s="106" t="s">
        <v>3328</v>
      </c>
      <c r="G78" s="426" t="s">
        <v>3329</v>
      </c>
      <c r="H78" s="106" t="s">
        <v>2499</v>
      </c>
      <c r="I78" s="429" t="s">
        <v>206</v>
      </c>
      <c r="J78" s="429"/>
      <c r="K78" s="429">
        <v>2</v>
      </c>
      <c r="L78" s="429" t="s">
        <v>206</v>
      </c>
      <c r="M78" s="429" t="s">
        <v>3330</v>
      </c>
      <c r="N78" s="429" t="s">
        <v>279</v>
      </c>
      <c r="O78" s="106" t="s">
        <v>2763</v>
      </c>
      <c r="P78" s="429" t="s">
        <v>3331</v>
      </c>
      <c r="Q78" s="429" t="s">
        <v>206</v>
      </c>
      <c r="R78" s="429" t="s">
        <v>3330</v>
      </c>
      <c r="S78" s="429" t="s">
        <v>3332</v>
      </c>
      <c r="T78" s="429" t="s">
        <v>3333</v>
      </c>
      <c r="U78" s="429" t="s">
        <v>3334</v>
      </c>
      <c r="V78" s="425" t="s">
        <v>2508</v>
      </c>
      <c r="W78" s="425" t="s">
        <v>2509</v>
      </c>
      <c r="X78" s="430">
        <v>1</v>
      </c>
      <c r="Y78" s="424" t="s">
        <v>3335</v>
      </c>
      <c r="Z78" s="424" t="s">
        <v>2555</v>
      </c>
      <c r="AA78" s="426" t="s">
        <v>3188</v>
      </c>
      <c r="AB78" s="424"/>
      <c r="AC78" s="424" t="s">
        <v>2513</v>
      </c>
    </row>
    <row r="79" spans="1:29" ht="40" customHeight="1" x14ac:dyDescent="0.35">
      <c r="A79" s="435" t="s">
        <v>3336</v>
      </c>
      <c r="B79" s="427">
        <v>43862</v>
      </c>
      <c r="C79" s="427"/>
      <c r="D79" s="429"/>
      <c r="E79" s="425" t="s">
        <v>2496</v>
      </c>
      <c r="F79" s="106" t="s">
        <v>3337</v>
      </c>
      <c r="G79" s="426" t="s">
        <v>3338</v>
      </c>
      <c r="H79" s="106" t="s">
        <v>2499</v>
      </c>
      <c r="I79" s="429" t="s">
        <v>3339</v>
      </c>
      <c r="J79" s="429"/>
      <c r="K79" s="429">
        <v>513</v>
      </c>
      <c r="L79" s="429" t="s">
        <v>3340</v>
      </c>
      <c r="M79" s="429" t="s">
        <v>3341</v>
      </c>
      <c r="N79" s="429" t="s">
        <v>340</v>
      </c>
      <c r="O79" s="106" t="s">
        <v>2535</v>
      </c>
      <c r="P79" s="429" t="s">
        <v>3342</v>
      </c>
      <c r="Q79" s="429" t="s">
        <v>3340</v>
      </c>
      <c r="R79" s="429" t="s">
        <v>3341</v>
      </c>
      <c r="S79" s="429" t="s">
        <v>3343</v>
      </c>
      <c r="T79" s="429" t="s">
        <v>3344</v>
      </c>
      <c r="U79" s="429" t="s">
        <v>3345</v>
      </c>
      <c r="V79" s="425" t="s">
        <v>2508</v>
      </c>
      <c r="W79" s="430" t="s">
        <v>2509</v>
      </c>
      <c r="X79" s="430">
        <v>1</v>
      </c>
      <c r="Y79" s="425" t="s">
        <v>3346</v>
      </c>
      <c r="Z79" s="109" t="s">
        <v>2815</v>
      </c>
      <c r="AA79" s="109" t="s">
        <v>3347</v>
      </c>
      <c r="AB79" s="431"/>
      <c r="AC79" s="424" t="s">
        <v>2513</v>
      </c>
    </row>
    <row r="80" spans="1:29" ht="40" customHeight="1" x14ac:dyDescent="0.35">
      <c r="A80" s="424" t="s">
        <v>3348</v>
      </c>
      <c r="B80" s="427">
        <v>43862</v>
      </c>
      <c r="C80" s="427"/>
      <c r="D80" s="429"/>
      <c r="E80" s="425" t="s">
        <v>2496</v>
      </c>
      <c r="F80" s="106" t="s">
        <v>3349</v>
      </c>
      <c r="G80" s="426" t="s">
        <v>3350</v>
      </c>
      <c r="H80" s="106" t="s">
        <v>2499</v>
      </c>
      <c r="I80" s="429" t="s">
        <v>3351</v>
      </c>
      <c r="J80" s="429">
        <v>1463</v>
      </c>
      <c r="K80" s="429">
        <v>56</v>
      </c>
      <c r="L80" s="429" t="s">
        <v>127</v>
      </c>
      <c r="M80" s="429" t="s">
        <v>3072</v>
      </c>
      <c r="N80" s="429" t="s">
        <v>127</v>
      </c>
      <c r="O80" s="106" t="s">
        <v>2612</v>
      </c>
      <c r="P80" s="429" t="s">
        <v>3352</v>
      </c>
      <c r="Q80" s="429" t="s">
        <v>127</v>
      </c>
      <c r="R80" s="429" t="s">
        <v>3072</v>
      </c>
      <c r="S80" s="429" t="s">
        <v>3353</v>
      </c>
      <c r="T80" s="429" t="s">
        <v>3354</v>
      </c>
      <c r="U80" s="429" t="s">
        <v>3355</v>
      </c>
      <c r="V80" s="425" t="s">
        <v>2508</v>
      </c>
      <c r="W80" s="425" t="s">
        <v>2509</v>
      </c>
      <c r="X80" s="430">
        <v>1</v>
      </c>
      <c r="Y80" s="425" t="s">
        <v>3356</v>
      </c>
      <c r="Z80" s="424" t="s">
        <v>2555</v>
      </c>
      <c r="AA80" s="426" t="s">
        <v>3357</v>
      </c>
      <c r="AB80" s="431"/>
      <c r="AC80" s="424" t="s">
        <v>2513</v>
      </c>
    </row>
    <row r="81" spans="1:29" ht="40" customHeight="1" x14ac:dyDescent="0.35">
      <c r="A81" s="424" t="s">
        <v>3358</v>
      </c>
      <c r="B81" s="427">
        <v>43862</v>
      </c>
      <c r="C81" s="427"/>
      <c r="D81" s="429"/>
      <c r="E81" s="425" t="s">
        <v>2496</v>
      </c>
      <c r="F81" s="106" t="s">
        <v>3359</v>
      </c>
      <c r="G81" s="426" t="s">
        <v>3360</v>
      </c>
      <c r="H81" s="106" t="s">
        <v>2499</v>
      </c>
      <c r="I81" s="429" t="s">
        <v>3361</v>
      </c>
      <c r="J81" s="429"/>
      <c r="K81" s="429">
        <v>440</v>
      </c>
      <c r="L81" s="429" t="s">
        <v>3361</v>
      </c>
      <c r="M81" s="429" t="s">
        <v>3362</v>
      </c>
      <c r="N81" s="429" t="s">
        <v>763</v>
      </c>
      <c r="O81" s="106" t="s">
        <v>2612</v>
      </c>
      <c r="P81" s="429" t="s">
        <v>3363</v>
      </c>
      <c r="Q81" s="429" t="s">
        <v>3364</v>
      </c>
      <c r="R81" s="429" t="s">
        <v>3365</v>
      </c>
      <c r="S81" s="429" t="s">
        <v>3366</v>
      </c>
      <c r="T81" s="429" t="s">
        <v>3367</v>
      </c>
      <c r="U81" s="429" t="s">
        <v>3368</v>
      </c>
      <c r="V81" s="425" t="s">
        <v>2508</v>
      </c>
      <c r="W81" s="425" t="s">
        <v>2509</v>
      </c>
      <c r="X81" s="430">
        <v>0.51</v>
      </c>
      <c r="Y81" s="424" t="s">
        <v>3369</v>
      </c>
      <c r="Z81" s="424" t="s">
        <v>2555</v>
      </c>
      <c r="AA81" s="426" t="s">
        <v>3370</v>
      </c>
      <c r="AB81" s="431"/>
      <c r="AC81" s="424" t="s">
        <v>2513</v>
      </c>
    </row>
    <row r="82" spans="1:29" ht="40" customHeight="1" x14ac:dyDescent="0.35">
      <c r="A82" s="435" t="s">
        <v>3371</v>
      </c>
      <c r="B82" s="427">
        <v>43862</v>
      </c>
      <c r="C82" s="427"/>
      <c r="D82" s="429"/>
      <c r="E82" s="425" t="s">
        <v>2496</v>
      </c>
      <c r="F82" s="106" t="s">
        <v>3372</v>
      </c>
      <c r="G82" s="426" t="s">
        <v>3373</v>
      </c>
      <c r="H82" s="106" t="s">
        <v>2622</v>
      </c>
      <c r="I82" s="429" t="s">
        <v>3374</v>
      </c>
      <c r="J82" s="429"/>
      <c r="K82" s="429">
        <v>1958</v>
      </c>
      <c r="L82" s="429" t="s">
        <v>704</v>
      </c>
      <c r="M82" s="429" t="s">
        <v>3375</v>
      </c>
      <c r="N82" s="429" t="s">
        <v>766</v>
      </c>
      <c r="O82" s="106" t="s">
        <v>2626</v>
      </c>
      <c r="P82" s="429" t="s">
        <v>3376</v>
      </c>
      <c r="Q82" s="429" t="s">
        <v>704</v>
      </c>
      <c r="R82" s="429" t="s">
        <v>3375</v>
      </c>
      <c r="S82" s="429" t="s">
        <v>3377</v>
      </c>
      <c r="T82" s="429" t="s">
        <v>3378</v>
      </c>
      <c r="U82" s="429" t="s">
        <v>3379</v>
      </c>
      <c r="V82" s="425" t="s">
        <v>2508</v>
      </c>
      <c r="W82" s="430" t="s">
        <v>2509</v>
      </c>
      <c r="X82" s="430">
        <v>1</v>
      </c>
      <c r="Y82" s="425" t="s">
        <v>3380</v>
      </c>
      <c r="Z82" s="424" t="s">
        <v>3381</v>
      </c>
      <c r="AA82" s="426" t="s">
        <v>3382</v>
      </c>
      <c r="AB82" s="431"/>
      <c r="AC82" s="424" t="s">
        <v>2513</v>
      </c>
    </row>
    <row r="83" spans="1:29" ht="40" customHeight="1" x14ac:dyDescent="0.35">
      <c r="A83" s="424" t="s">
        <v>3383</v>
      </c>
      <c r="B83" s="427">
        <v>43862</v>
      </c>
      <c r="C83" s="427"/>
      <c r="D83" s="429"/>
      <c r="E83" s="425" t="s">
        <v>2496</v>
      </c>
      <c r="F83" s="106" t="s">
        <v>3384</v>
      </c>
      <c r="G83" s="426" t="s">
        <v>3385</v>
      </c>
      <c r="H83" s="106" t="s">
        <v>2499</v>
      </c>
      <c r="I83" s="429" t="s">
        <v>3386</v>
      </c>
      <c r="J83" s="429"/>
      <c r="K83" s="429">
        <v>10</v>
      </c>
      <c r="L83" s="429" t="s">
        <v>267</v>
      </c>
      <c r="M83" s="429" t="s">
        <v>2548</v>
      </c>
      <c r="N83" s="429" t="s">
        <v>267</v>
      </c>
      <c r="O83" s="106" t="s">
        <v>2535</v>
      </c>
      <c r="P83" s="429" t="s">
        <v>3387</v>
      </c>
      <c r="Q83" s="429" t="s">
        <v>267</v>
      </c>
      <c r="R83" s="429" t="s">
        <v>2548</v>
      </c>
      <c r="S83" s="429" t="s">
        <v>3388</v>
      </c>
      <c r="T83" s="429" t="s">
        <v>3389</v>
      </c>
      <c r="U83" s="429" t="s">
        <v>3390</v>
      </c>
      <c r="V83" s="425" t="s">
        <v>2508</v>
      </c>
      <c r="W83" s="425" t="s">
        <v>2509</v>
      </c>
      <c r="X83" s="430">
        <v>1</v>
      </c>
      <c r="Y83" s="424" t="s">
        <v>3391</v>
      </c>
      <c r="Z83" s="424" t="s">
        <v>2555</v>
      </c>
      <c r="AA83" s="426" t="s">
        <v>3392</v>
      </c>
      <c r="AB83" s="424"/>
      <c r="AC83" s="424" t="s">
        <v>2513</v>
      </c>
    </row>
    <row r="84" spans="1:29" ht="40" customHeight="1" x14ac:dyDescent="0.35">
      <c r="A84" s="435" t="s">
        <v>3393</v>
      </c>
      <c r="B84" s="427">
        <v>43862</v>
      </c>
      <c r="C84" s="427"/>
      <c r="D84" s="429"/>
      <c r="E84" s="425" t="s">
        <v>2496</v>
      </c>
      <c r="F84" s="106" t="s">
        <v>3394</v>
      </c>
      <c r="G84" s="426" t="s">
        <v>3395</v>
      </c>
      <c r="H84" s="106" t="s">
        <v>2499</v>
      </c>
      <c r="I84" s="429" t="s">
        <v>3396</v>
      </c>
      <c r="J84" s="429">
        <v>732</v>
      </c>
      <c r="K84" s="429">
        <v>1</v>
      </c>
      <c r="L84" s="429" t="s">
        <v>3397</v>
      </c>
      <c r="M84" s="429" t="s">
        <v>3398</v>
      </c>
      <c r="N84" s="429" t="s">
        <v>3399</v>
      </c>
      <c r="O84" s="106" t="s">
        <v>2791</v>
      </c>
      <c r="P84" s="429" t="s">
        <v>3400</v>
      </c>
      <c r="Q84" s="429" t="s">
        <v>3401</v>
      </c>
      <c r="R84" s="429" t="s">
        <v>3398</v>
      </c>
      <c r="S84" s="429">
        <v>421327430452</v>
      </c>
      <c r="T84" s="429" t="s">
        <v>3402</v>
      </c>
      <c r="U84" s="429" t="s">
        <v>3403</v>
      </c>
      <c r="V84" s="425" t="s">
        <v>2508</v>
      </c>
      <c r="W84" s="430" t="s">
        <v>2509</v>
      </c>
      <c r="X84" s="430">
        <v>1</v>
      </c>
      <c r="Y84" s="425" t="s">
        <v>3404</v>
      </c>
      <c r="Z84" s="109" t="s">
        <v>2815</v>
      </c>
      <c r="AA84" s="425" t="s">
        <v>3405</v>
      </c>
      <c r="AB84" s="424"/>
      <c r="AC84" s="424" t="s">
        <v>2513</v>
      </c>
    </row>
    <row r="85" spans="1:29" ht="40" customHeight="1" x14ac:dyDescent="0.35">
      <c r="A85" s="425" t="s">
        <v>3406</v>
      </c>
      <c r="B85" s="427">
        <v>43862</v>
      </c>
      <c r="C85" s="427"/>
      <c r="D85" s="429"/>
      <c r="E85" s="425" t="s">
        <v>2496</v>
      </c>
      <c r="F85" s="106" t="s">
        <v>3407</v>
      </c>
      <c r="G85" s="426" t="s">
        <v>3408</v>
      </c>
      <c r="H85" s="106" t="s">
        <v>2499</v>
      </c>
      <c r="I85" s="429" t="s">
        <v>3409</v>
      </c>
      <c r="J85" s="429"/>
      <c r="K85" s="429">
        <v>234</v>
      </c>
      <c r="L85" s="429" t="s">
        <v>3410</v>
      </c>
      <c r="M85" s="429" t="s">
        <v>3411</v>
      </c>
      <c r="N85" s="429" t="s">
        <v>792</v>
      </c>
      <c r="O85" s="106" t="s">
        <v>2535</v>
      </c>
      <c r="P85" s="429" t="s">
        <v>3412</v>
      </c>
      <c r="Q85" s="429" t="s">
        <v>3410</v>
      </c>
      <c r="R85" s="429" t="s">
        <v>3413</v>
      </c>
      <c r="S85" s="429" t="s">
        <v>3414</v>
      </c>
      <c r="T85" s="429" t="s">
        <v>3415</v>
      </c>
      <c r="U85" s="429" t="s">
        <v>3416</v>
      </c>
      <c r="V85" s="425" t="s">
        <v>3417</v>
      </c>
      <c r="W85" s="430" t="s">
        <v>2509</v>
      </c>
      <c r="X85" s="430">
        <v>1</v>
      </c>
      <c r="Y85" s="425" t="s">
        <v>3418</v>
      </c>
      <c r="Z85" s="424" t="s">
        <v>2555</v>
      </c>
      <c r="AA85" s="426" t="s">
        <v>3188</v>
      </c>
      <c r="AB85" s="112"/>
      <c r="AC85" s="424" t="s">
        <v>2513</v>
      </c>
    </row>
    <row r="86" spans="1:29" ht="40" customHeight="1" x14ac:dyDescent="0.35">
      <c r="A86" s="424" t="s">
        <v>3419</v>
      </c>
      <c r="B86" s="427">
        <v>43862</v>
      </c>
      <c r="C86" s="427">
        <v>44225</v>
      </c>
      <c r="D86" s="429" t="s">
        <v>2786</v>
      </c>
      <c r="E86" s="425" t="s">
        <v>3420</v>
      </c>
      <c r="F86" s="429" t="s">
        <v>3407</v>
      </c>
      <c r="G86" s="426" t="s">
        <v>3408</v>
      </c>
      <c r="H86" s="106" t="s">
        <v>2499</v>
      </c>
      <c r="I86" s="429" t="s">
        <v>3409</v>
      </c>
      <c r="J86" s="429"/>
      <c r="K86" s="429">
        <v>234</v>
      </c>
      <c r="L86" s="429" t="s">
        <v>3410</v>
      </c>
      <c r="M86" s="429" t="s">
        <v>3411</v>
      </c>
      <c r="N86" s="429" t="s">
        <v>792</v>
      </c>
      <c r="O86" s="106" t="s">
        <v>2535</v>
      </c>
      <c r="P86" s="429"/>
      <c r="Q86" s="429"/>
      <c r="R86" s="429"/>
      <c r="S86" s="429"/>
      <c r="T86" s="429"/>
      <c r="U86" s="429"/>
      <c r="V86" s="106"/>
      <c r="W86" s="106"/>
      <c r="X86" s="429"/>
      <c r="Y86" s="429"/>
      <c r="Z86" s="429"/>
      <c r="AA86" s="429"/>
      <c r="AB86" s="429"/>
      <c r="AC86" s="424"/>
    </row>
    <row r="87" spans="1:29" ht="40" customHeight="1" x14ac:dyDescent="0.35">
      <c r="A87" s="424" t="s">
        <v>3421</v>
      </c>
      <c r="B87" s="427">
        <v>43862</v>
      </c>
      <c r="C87" s="427"/>
      <c r="D87" s="429"/>
      <c r="E87" s="425" t="s">
        <v>2496</v>
      </c>
      <c r="F87" s="106" t="s">
        <v>3422</v>
      </c>
      <c r="G87" s="426" t="s">
        <v>3423</v>
      </c>
      <c r="H87" s="106" t="s">
        <v>2499</v>
      </c>
      <c r="I87" s="429" t="s">
        <v>3424</v>
      </c>
      <c r="J87" s="429"/>
      <c r="K87" s="429">
        <v>592</v>
      </c>
      <c r="L87" s="429" t="s">
        <v>3425</v>
      </c>
      <c r="M87" s="429" t="s">
        <v>3426</v>
      </c>
      <c r="N87" s="429" t="s">
        <v>3397</v>
      </c>
      <c r="O87" s="106" t="s">
        <v>2791</v>
      </c>
      <c r="P87" s="429" t="s">
        <v>3427</v>
      </c>
      <c r="Q87" s="429" t="s">
        <v>3428</v>
      </c>
      <c r="R87" s="429" t="s">
        <v>3398</v>
      </c>
      <c r="S87" s="429" t="s">
        <v>3429</v>
      </c>
      <c r="T87" s="429" t="s">
        <v>3430</v>
      </c>
      <c r="U87" s="429" t="s">
        <v>3431</v>
      </c>
      <c r="V87" s="425" t="s">
        <v>2508</v>
      </c>
      <c r="W87" s="425" t="s">
        <v>2509</v>
      </c>
      <c r="X87" s="430">
        <v>0.51</v>
      </c>
      <c r="Y87" s="425" t="s">
        <v>3432</v>
      </c>
      <c r="Z87" s="425" t="s">
        <v>3433</v>
      </c>
      <c r="AA87" s="425" t="s">
        <v>3434</v>
      </c>
      <c r="AB87" s="431"/>
      <c r="AC87" s="424" t="s">
        <v>2513</v>
      </c>
    </row>
    <row r="88" spans="1:29" ht="40" customHeight="1" x14ac:dyDescent="0.35">
      <c r="A88" s="424" t="s">
        <v>3435</v>
      </c>
      <c r="B88" s="427">
        <v>43862</v>
      </c>
      <c r="C88" s="427"/>
      <c r="D88" s="429"/>
      <c r="E88" s="425" t="s">
        <v>2496</v>
      </c>
      <c r="F88" s="106" t="s">
        <v>3436</v>
      </c>
      <c r="G88" s="426" t="s">
        <v>3437</v>
      </c>
      <c r="H88" s="106" t="s">
        <v>2499</v>
      </c>
      <c r="I88" s="429" t="s">
        <v>3438</v>
      </c>
      <c r="J88" s="429">
        <v>5254</v>
      </c>
      <c r="K88" s="429">
        <v>1</v>
      </c>
      <c r="L88" s="429" t="s">
        <v>127</v>
      </c>
      <c r="M88" s="429" t="s">
        <v>3072</v>
      </c>
      <c r="N88" s="429" t="s">
        <v>127</v>
      </c>
      <c r="O88" s="106" t="s">
        <v>2612</v>
      </c>
      <c r="P88" s="429" t="s">
        <v>3439</v>
      </c>
      <c r="Q88" s="429" t="s">
        <v>149</v>
      </c>
      <c r="R88" s="429" t="s">
        <v>3440</v>
      </c>
      <c r="S88" s="436" t="s">
        <v>3441</v>
      </c>
      <c r="T88" s="429" t="s">
        <v>3442</v>
      </c>
      <c r="U88" s="429" t="s">
        <v>3443</v>
      </c>
      <c r="V88" s="425" t="s">
        <v>2508</v>
      </c>
      <c r="W88" s="425" t="s">
        <v>2509</v>
      </c>
      <c r="X88" s="430">
        <v>1</v>
      </c>
      <c r="Y88" s="424" t="s">
        <v>3444</v>
      </c>
      <c r="Z88" s="424" t="s">
        <v>2555</v>
      </c>
      <c r="AA88" s="426" t="s">
        <v>2896</v>
      </c>
      <c r="AB88" s="424"/>
      <c r="AC88" s="424" t="s">
        <v>2513</v>
      </c>
    </row>
    <row r="89" spans="1:29" ht="40" customHeight="1" x14ac:dyDescent="0.35">
      <c r="A89" s="425" t="s">
        <v>3445</v>
      </c>
      <c r="B89" s="427">
        <v>43868</v>
      </c>
      <c r="C89" s="427"/>
      <c r="D89" s="429"/>
      <c r="E89" s="425" t="s">
        <v>2496</v>
      </c>
      <c r="F89" s="106" t="s">
        <v>3446</v>
      </c>
      <c r="G89" s="426" t="s">
        <v>3447</v>
      </c>
      <c r="H89" s="106" t="s">
        <v>2499</v>
      </c>
      <c r="I89" s="429" t="s">
        <v>3448</v>
      </c>
      <c r="J89" s="429">
        <v>2746</v>
      </c>
      <c r="K89" s="429">
        <v>12</v>
      </c>
      <c r="L89" s="429" t="s">
        <v>3266</v>
      </c>
      <c r="M89" s="429" t="s">
        <v>3267</v>
      </c>
      <c r="N89" s="429" t="s">
        <v>605</v>
      </c>
      <c r="O89" s="106" t="s">
        <v>2960</v>
      </c>
      <c r="P89" s="429" t="s">
        <v>3449</v>
      </c>
      <c r="Q89" s="429" t="s">
        <v>605</v>
      </c>
      <c r="R89" s="429" t="s">
        <v>3267</v>
      </c>
      <c r="S89" s="429" t="s">
        <v>3450</v>
      </c>
      <c r="T89" s="429" t="s">
        <v>3451</v>
      </c>
      <c r="U89" s="429" t="s">
        <v>3452</v>
      </c>
      <c r="V89" s="425" t="s">
        <v>2508</v>
      </c>
      <c r="W89" s="430" t="s">
        <v>2509</v>
      </c>
      <c r="X89" s="430">
        <v>0.7</v>
      </c>
      <c r="Y89" s="425" t="s">
        <v>3453</v>
      </c>
      <c r="Z89" s="424" t="s">
        <v>2555</v>
      </c>
      <c r="AA89" s="426" t="s">
        <v>3454</v>
      </c>
      <c r="AB89" s="425"/>
      <c r="AC89" s="424" t="s">
        <v>2513</v>
      </c>
    </row>
    <row r="90" spans="1:29" ht="40" customHeight="1" x14ac:dyDescent="0.35">
      <c r="A90" s="425" t="s">
        <v>3455</v>
      </c>
      <c r="B90" s="427">
        <v>43871</v>
      </c>
      <c r="C90" s="427"/>
      <c r="D90" s="429"/>
      <c r="E90" s="425" t="s">
        <v>2496</v>
      </c>
      <c r="F90" s="106" t="s">
        <v>3456</v>
      </c>
      <c r="G90" s="426" t="s">
        <v>3457</v>
      </c>
      <c r="H90" s="106" t="s">
        <v>2499</v>
      </c>
      <c r="I90" s="429" t="s">
        <v>3216</v>
      </c>
      <c r="J90" s="429"/>
      <c r="K90" s="429">
        <v>145</v>
      </c>
      <c r="L90" s="429" t="s">
        <v>3216</v>
      </c>
      <c r="M90" s="429" t="s">
        <v>3218</v>
      </c>
      <c r="N90" s="429" t="s">
        <v>2725</v>
      </c>
      <c r="O90" s="106" t="s">
        <v>2535</v>
      </c>
      <c r="P90" s="429" t="s">
        <v>3458</v>
      </c>
      <c r="Q90" s="429" t="s">
        <v>149</v>
      </c>
      <c r="R90" s="429" t="s">
        <v>3459</v>
      </c>
      <c r="S90" s="429" t="s">
        <v>3460</v>
      </c>
      <c r="T90" s="429" t="s">
        <v>3461</v>
      </c>
      <c r="U90" s="429" t="s">
        <v>3462</v>
      </c>
      <c r="V90" s="425" t="s">
        <v>2508</v>
      </c>
      <c r="W90" s="430" t="s">
        <v>2509</v>
      </c>
      <c r="X90" s="430">
        <v>1</v>
      </c>
      <c r="Y90" s="425" t="s">
        <v>3463</v>
      </c>
      <c r="Z90" s="424" t="s">
        <v>2511</v>
      </c>
      <c r="AA90" s="426" t="s">
        <v>3464</v>
      </c>
      <c r="AB90" s="425"/>
      <c r="AC90" s="424" t="s">
        <v>2513</v>
      </c>
    </row>
    <row r="91" spans="1:29" ht="40" customHeight="1" x14ac:dyDescent="0.35">
      <c r="A91" s="425" t="s">
        <v>3465</v>
      </c>
      <c r="B91" s="427">
        <v>43871</v>
      </c>
      <c r="C91" s="427"/>
      <c r="D91" s="429"/>
      <c r="E91" s="425" t="s">
        <v>2496</v>
      </c>
      <c r="F91" s="106" t="s">
        <v>3466</v>
      </c>
      <c r="G91" s="426" t="s">
        <v>3467</v>
      </c>
      <c r="H91" s="106" t="s">
        <v>2499</v>
      </c>
      <c r="I91" s="429" t="s">
        <v>3468</v>
      </c>
      <c r="J91" s="429"/>
      <c r="K91" s="429">
        <v>42</v>
      </c>
      <c r="L91" s="429" t="s">
        <v>3469</v>
      </c>
      <c r="M91" s="429" t="s">
        <v>3470</v>
      </c>
      <c r="N91" s="429" t="s">
        <v>832</v>
      </c>
      <c r="O91" s="106" t="s">
        <v>2520</v>
      </c>
      <c r="P91" s="429" t="s">
        <v>3471</v>
      </c>
      <c r="Q91" s="429" t="s">
        <v>3469</v>
      </c>
      <c r="R91" s="429" t="s">
        <v>3470</v>
      </c>
      <c r="S91" s="429" t="s">
        <v>3472</v>
      </c>
      <c r="T91" s="429" t="s">
        <v>3473</v>
      </c>
      <c r="U91" s="429" t="s">
        <v>3474</v>
      </c>
      <c r="V91" s="425" t="s">
        <v>2508</v>
      </c>
      <c r="W91" s="430" t="s">
        <v>2509</v>
      </c>
      <c r="X91" s="430">
        <v>1</v>
      </c>
      <c r="Y91" s="425" t="s">
        <v>3475</v>
      </c>
      <c r="Z91" s="424" t="s">
        <v>2555</v>
      </c>
      <c r="AA91" s="426" t="s">
        <v>3476</v>
      </c>
      <c r="AB91" s="112"/>
      <c r="AC91" s="424" t="s">
        <v>2513</v>
      </c>
    </row>
    <row r="92" spans="1:29" ht="40" customHeight="1" x14ac:dyDescent="0.35">
      <c r="A92" s="425" t="s">
        <v>3477</v>
      </c>
      <c r="B92" s="427">
        <v>43878</v>
      </c>
      <c r="C92" s="427"/>
      <c r="D92" s="429"/>
      <c r="E92" s="425" t="s">
        <v>2496</v>
      </c>
      <c r="F92" s="106" t="s">
        <v>3478</v>
      </c>
      <c r="G92" s="426" t="s">
        <v>3479</v>
      </c>
      <c r="H92" s="106" t="s">
        <v>2499</v>
      </c>
      <c r="I92" s="429" t="s">
        <v>3480</v>
      </c>
      <c r="J92" s="429">
        <v>552</v>
      </c>
      <c r="K92" s="429">
        <v>62</v>
      </c>
      <c r="L92" s="429" t="s">
        <v>453</v>
      </c>
      <c r="M92" s="429" t="s">
        <v>3481</v>
      </c>
      <c r="N92" s="429" t="s">
        <v>249</v>
      </c>
      <c r="O92" s="106" t="s">
        <v>2626</v>
      </c>
      <c r="P92" s="429" t="s">
        <v>3482</v>
      </c>
      <c r="Q92" s="429" t="s">
        <v>453</v>
      </c>
      <c r="R92" s="429" t="s">
        <v>3481</v>
      </c>
      <c r="S92" s="429" t="s">
        <v>3483</v>
      </c>
      <c r="T92" s="429" t="s">
        <v>3484</v>
      </c>
      <c r="U92" s="429" t="s">
        <v>3485</v>
      </c>
      <c r="V92" s="425" t="s">
        <v>2508</v>
      </c>
      <c r="W92" s="430" t="s">
        <v>2509</v>
      </c>
      <c r="X92" s="430">
        <v>1</v>
      </c>
      <c r="Y92" s="425" t="s">
        <v>3486</v>
      </c>
      <c r="Z92" s="109" t="s">
        <v>3245</v>
      </c>
      <c r="AA92" s="425" t="s">
        <v>3487</v>
      </c>
      <c r="AB92" s="431"/>
      <c r="AC92" s="424" t="s">
        <v>2513</v>
      </c>
    </row>
    <row r="93" spans="1:29" ht="40" customHeight="1" x14ac:dyDescent="0.35">
      <c r="A93" s="425" t="s">
        <v>3488</v>
      </c>
      <c r="B93" s="427">
        <v>43879</v>
      </c>
      <c r="C93" s="427"/>
      <c r="D93" s="429"/>
      <c r="E93" s="425" t="s">
        <v>2496</v>
      </c>
      <c r="F93" s="106" t="s">
        <v>3489</v>
      </c>
      <c r="G93" s="426" t="s">
        <v>3490</v>
      </c>
      <c r="H93" s="106" t="s">
        <v>2499</v>
      </c>
      <c r="I93" s="429" t="s">
        <v>3491</v>
      </c>
      <c r="J93" s="429"/>
      <c r="K93" s="429">
        <v>175</v>
      </c>
      <c r="L93" s="429" t="s">
        <v>3492</v>
      </c>
      <c r="M93" s="429" t="s">
        <v>3493</v>
      </c>
      <c r="N93" s="429" t="s">
        <v>935</v>
      </c>
      <c r="O93" s="106" t="s">
        <v>2503</v>
      </c>
      <c r="P93" s="429" t="s">
        <v>3494</v>
      </c>
      <c r="Q93" s="429" t="s">
        <v>3492</v>
      </c>
      <c r="R93" s="429" t="s">
        <v>3493</v>
      </c>
      <c r="S93" s="429" t="s">
        <v>3495</v>
      </c>
      <c r="T93" s="429" t="s">
        <v>3496</v>
      </c>
      <c r="U93" s="429" t="s">
        <v>3497</v>
      </c>
      <c r="V93" s="425" t="s">
        <v>2508</v>
      </c>
      <c r="W93" s="430" t="s">
        <v>2509</v>
      </c>
      <c r="X93" s="430">
        <v>1</v>
      </c>
      <c r="Y93" s="425" t="s">
        <v>3498</v>
      </c>
      <c r="Z93" s="424" t="s">
        <v>2555</v>
      </c>
      <c r="AA93" s="109" t="s">
        <v>3499</v>
      </c>
      <c r="AB93" s="112"/>
      <c r="AC93" s="425" t="s">
        <v>2513</v>
      </c>
    </row>
    <row r="94" spans="1:29" ht="40" customHeight="1" x14ac:dyDescent="0.35">
      <c r="A94" s="425" t="s">
        <v>3500</v>
      </c>
      <c r="B94" s="427">
        <v>43885</v>
      </c>
      <c r="C94" s="427"/>
      <c r="D94" s="429"/>
      <c r="E94" s="425" t="s">
        <v>2496</v>
      </c>
      <c r="F94" s="106" t="s">
        <v>3501</v>
      </c>
      <c r="G94" s="426" t="s">
        <v>3502</v>
      </c>
      <c r="H94" s="106" t="s">
        <v>2499</v>
      </c>
      <c r="I94" s="429" t="s">
        <v>3503</v>
      </c>
      <c r="J94" s="429">
        <v>242</v>
      </c>
      <c r="K94" s="429">
        <v>93</v>
      </c>
      <c r="L94" s="429" t="s">
        <v>3504</v>
      </c>
      <c r="M94" s="429" t="s">
        <v>3505</v>
      </c>
      <c r="N94" s="429" t="s">
        <v>710</v>
      </c>
      <c r="O94" s="106" t="s">
        <v>2626</v>
      </c>
      <c r="P94" s="429" t="s">
        <v>3506</v>
      </c>
      <c r="Q94" s="429" t="s">
        <v>3504</v>
      </c>
      <c r="R94" s="429" t="s">
        <v>3505</v>
      </c>
      <c r="S94" s="429" t="s">
        <v>3507</v>
      </c>
      <c r="T94" s="429" t="s">
        <v>3508</v>
      </c>
      <c r="U94" s="429" t="s">
        <v>3509</v>
      </c>
      <c r="V94" s="425" t="s">
        <v>2508</v>
      </c>
      <c r="W94" s="430" t="s">
        <v>2509</v>
      </c>
      <c r="X94" s="430">
        <v>1</v>
      </c>
      <c r="Y94" s="425" t="s">
        <v>3510</v>
      </c>
      <c r="Z94" s="109" t="s">
        <v>2815</v>
      </c>
      <c r="AA94" s="425" t="s">
        <v>3511</v>
      </c>
      <c r="AB94" s="112"/>
      <c r="AC94" s="425" t="s">
        <v>2513</v>
      </c>
    </row>
    <row r="95" spans="1:29" ht="40" customHeight="1" x14ac:dyDescent="0.35">
      <c r="A95" s="425" t="s">
        <v>3512</v>
      </c>
      <c r="B95" s="427">
        <v>43886</v>
      </c>
      <c r="C95" s="427"/>
      <c r="D95" s="429"/>
      <c r="E95" s="425" t="s">
        <v>2496</v>
      </c>
      <c r="F95" s="106" t="s">
        <v>3513</v>
      </c>
      <c r="G95" s="426" t="s">
        <v>3514</v>
      </c>
      <c r="H95" s="106" t="s">
        <v>2499</v>
      </c>
      <c r="I95" s="429" t="s">
        <v>3515</v>
      </c>
      <c r="J95" s="429">
        <v>1877</v>
      </c>
      <c r="K95" s="429">
        <v>15</v>
      </c>
      <c r="L95" s="429" t="s">
        <v>3516</v>
      </c>
      <c r="M95" s="429" t="s">
        <v>3517</v>
      </c>
      <c r="N95" s="429" t="s">
        <v>127</v>
      </c>
      <c r="O95" s="106" t="s">
        <v>2612</v>
      </c>
      <c r="P95" s="429" t="s">
        <v>3518</v>
      </c>
      <c r="Q95" s="429" t="s">
        <v>3516</v>
      </c>
      <c r="R95" s="429" t="s">
        <v>3519</v>
      </c>
      <c r="S95" s="429" t="s">
        <v>3520</v>
      </c>
      <c r="T95" s="429" t="s">
        <v>3521</v>
      </c>
      <c r="U95" s="429" t="s">
        <v>3522</v>
      </c>
      <c r="V95" s="425" t="s">
        <v>2508</v>
      </c>
      <c r="W95" s="430" t="s">
        <v>2509</v>
      </c>
      <c r="X95" s="430">
        <v>1</v>
      </c>
      <c r="Y95" s="425" t="s">
        <v>3523</v>
      </c>
      <c r="Z95" s="424" t="s">
        <v>2555</v>
      </c>
      <c r="AA95" s="426" t="s">
        <v>3188</v>
      </c>
      <c r="AB95" s="425"/>
      <c r="AC95" s="424" t="s">
        <v>2513</v>
      </c>
    </row>
    <row r="96" spans="1:29" ht="40" customHeight="1" x14ac:dyDescent="0.35">
      <c r="A96" s="425" t="s">
        <v>3524</v>
      </c>
      <c r="B96" s="427">
        <v>43891</v>
      </c>
      <c r="C96" s="427"/>
      <c r="D96" s="429"/>
      <c r="E96" s="425" t="s">
        <v>2496</v>
      </c>
      <c r="F96" s="106" t="s">
        <v>3525</v>
      </c>
      <c r="G96" s="426" t="s">
        <v>3526</v>
      </c>
      <c r="H96" s="106" t="s">
        <v>3527</v>
      </c>
      <c r="I96" s="429" t="s">
        <v>3528</v>
      </c>
      <c r="J96" s="429"/>
      <c r="K96" s="429">
        <v>145</v>
      </c>
      <c r="L96" s="429" t="s">
        <v>3529</v>
      </c>
      <c r="M96" s="429" t="s">
        <v>3530</v>
      </c>
      <c r="N96" s="429" t="s">
        <v>393</v>
      </c>
      <c r="O96" s="106" t="s">
        <v>2503</v>
      </c>
      <c r="P96" s="429" t="s">
        <v>3531</v>
      </c>
      <c r="Q96" s="429" t="s">
        <v>393</v>
      </c>
      <c r="R96" s="429" t="s">
        <v>3532</v>
      </c>
      <c r="S96" s="429" t="s">
        <v>3533</v>
      </c>
      <c r="T96" s="429" t="s">
        <v>3534</v>
      </c>
      <c r="U96" s="429" t="s">
        <v>3535</v>
      </c>
      <c r="V96" s="425" t="s">
        <v>2508</v>
      </c>
      <c r="W96" s="430" t="s">
        <v>2509</v>
      </c>
      <c r="X96" s="437">
        <v>0.51</v>
      </c>
      <c r="Y96" s="425" t="s">
        <v>3536</v>
      </c>
      <c r="Z96" s="425" t="s">
        <v>3537</v>
      </c>
      <c r="AA96" s="109" t="s">
        <v>2816</v>
      </c>
      <c r="AB96" s="425"/>
      <c r="AC96" s="425" t="s">
        <v>2513</v>
      </c>
    </row>
    <row r="97" spans="1:29" ht="40" customHeight="1" x14ac:dyDescent="0.35">
      <c r="A97" s="425" t="s">
        <v>3538</v>
      </c>
      <c r="B97" s="427">
        <v>43899</v>
      </c>
      <c r="C97" s="427"/>
      <c r="D97" s="429"/>
      <c r="E97" s="425" t="s">
        <v>2496</v>
      </c>
      <c r="F97" s="106" t="s">
        <v>3539</v>
      </c>
      <c r="G97" s="426" t="s">
        <v>3540</v>
      </c>
      <c r="H97" s="106" t="s">
        <v>2499</v>
      </c>
      <c r="I97" s="429" t="s">
        <v>3541</v>
      </c>
      <c r="J97" s="429">
        <v>15689</v>
      </c>
      <c r="K97" s="429">
        <v>1</v>
      </c>
      <c r="L97" s="429" t="s">
        <v>249</v>
      </c>
      <c r="M97" s="429" t="s">
        <v>3100</v>
      </c>
      <c r="N97" s="429" t="s">
        <v>249</v>
      </c>
      <c r="O97" s="106" t="s">
        <v>2626</v>
      </c>
      <c r="P97" s="429" t="s">
        <v>3542</v>
      </c>
      <c r="Q97" s="429" t="s">
        <v>3543</v>
      </c>
      <c r="R97" s="429" t="s">
        <v>3544</v>
      </c>
      <c r="S97" s="429" t="s">
        <v>3545</v>
      </c>
      <c r="T97" s="429" t="s">
        <v>3546</v>
      </c>
      <c r="U97" s="429" t="s">
        <v>3547</v>
      </c>
      <c r="V97" s="425" t="s">
        <v>2508</v>
      </c>
      <c r="W97" s="430" t="s">
        <v>2509</v>
      </c>
      <c r="X97" s="430">
        <v>1</v>
      </c>
      <c r="Y97" s="425" t="s">
        <v>3548</v>
      </c>
      <c r="Z97" s="109" t="s">
        <v>2815</v>
      </c>
      <c r="AA97" s="425" t="s">
        <v>3549</v>
      </c>
      <c r="AB97" s="425"/>
      <c r="AC97" s="425" t="s">
        <v>2513</v>
      </c>
    </row>
    <row r="98" spans="1:29" ht="40" customHeight="1" x14ac:dyDescent="0.35">
      <c r="A98" s="425" t="s">
        <v>3550</v>
      </c>
      <c r="B98" s="432">
        <v>43899</v>
      </c>
      <c r="C98" s="427"/>
      <c r="D98" s="429"/>
      <c r="E98" s="425" t="s">
        <v>2496</v>
      </c>
      <c r="F98" s="106" t="s">
        <v>3551</v>
      </c>
      <c r="G98" s="426" t="s">
        <v>3552</v>
      </c>
      <c r="H98" s="106" t="s">
        <v>2499</v>
      </c>
      <c r="I98" s="429" t="s">
        <v>3553</v>
      </c>
      <c r="J98" s="429"/>
      <c r="K98" s="429">
        <v>68</v>
      </c>
      <c r="L98" s="429" t="s">
        <v>3554</v>
      </c>
      <c r="M98" s="429" t="s">
        <v>3555</v>
      </c>
      <c r="N98" s="429" t="s">
        <v>998</v>
      </c>
      <c r="O98" s="106" t="s">
        <v>2503</v>
      </c>
      <c r="P98" s="429" t="s">
        <v>3556</v>
      </c>
      <c r="Q98" s="429" t="s">
        <v>3554</v>
      </c>
      <c r="R98" s="429" t="s">
        <v>3557</v>
      </c>
      <c r="S98" s="429" t="s">
        <v>3558</v>
      </c>
      <c r="T98" s="429" t="s">
        <v>3559</v>
      </c>
      <c r="U98" s="429" t="s">
        <v>3560</v>
      </c>
      <c r="V98" s="425" t="s">
        <v>2508</v>
      </c>
      <c r="W98" s="430" t="s">
        <v>2509</v>
      </c>
      <c r="X98" s="430">
        <v>1</v>
      </c>
      <c r="Y98" s="425" t="s">
        <v>3561</v>
      </c>
      <c r="Z98" s="424" t="s">
        <v>2555</v>
      </c>
      <c r="AA98" s="109" t="s">
        <v>3464</v>
      </c>
      <c r="AB98" s="112"/>
      <c r="AC98" s="425" t="s">
        <v>2513</v>
      </c>
    </row>
    <row r="99" spans="1:29" ht="40" customHeight="1" x14ac:dyDescent="0.35">
      <c r="A99" s="425" t="s">
        <v>3562</v>
      </c>
      <c r="B99" s="432">
        <v>43914</v>
      </c>
      <c r="C99" s="427"/>
      <c r="D99" s="429"/>
      <c r="E99" s="425" t="s">
        <v>2496</v>
      </c>
      <c r="F99" s="106" t="s">
        <v>3563</v>
      </c>
      <c r="G99" s="426" t="s">
        <v>3564</v>
      </c>
      <c r="H99" s="106" t="s">
        <v>2499</v>
      </c>
      <c r="I99" s="429" t="s">
        <v>3565</v>
      </c>
      <c r="J99" s="429">
        <v>1633</v>
      </c>
      <c r="K99" s="429">
        <v>15</v>
      </c>
      <c r="L99" s="429" t="s">
        <v>357</v>
      </c>
      <c r="M99" s="429" t="s">
        <v>3566</v>
      </c>
      <c r="N99" s="429" t="s">
        <v>357</v>
      </c>
      <c r="O99" s="106" t="s">
        <v>2791</v>
      </c>
      <c r="P99" s="429" t="s">
        <v>3567</v>
      </c>
      <c r="Q99" s="429" t="s">
        <v>357</v>
      </c>
      <c r="R99" s="429" t="s">
        <v>3566</v>
      </c>
      <c r="S99" s="429" t="s">
        <v>3568</v>
      </c>
      <c r="T99" s="429" t="s">
        <v>3569</v>
      </c>
      <c r="U99" s="429" t="s">
        <v>3570</v>
      </c>
      <c r="V99" s="425" t="s">
        <v>2508</v>
      </c>
      <c r="W99" s="430" t="s">
        <v>2509</v>
      </c>
      <c r="X99" s="430">
        <v>1</v>
      </c>
      <c r="Y99" s="425" t="s">
        <v>3571</v>
      </c>
      <c r="Z99" s="424" t="s">
        <v>2555</v>
      </c>
      <c r="AA99" s="109" t="s">
        <v>3572</v>
      </c>
      <c r="AB99" s="425"/>
      <c r="AC99" s="425" t="s">
        <v>2513</v>
      </c>
    </row>
    <row r="100" spans="1:29" ht="40" customHeight="1" x14ac:dyDescent="0.35">
      <c r="A100" s="425" t="s">
        <v>3573</v>
      </c>
      <c r="B100" s="427">
        <v>43922</v>
      </c>
      <c r="C100" s="427">
        <v>44802</v>
      </c>
      <c r="D100" s="429" t="s">
        <v>3026</v>
      </c>
      <c r="E100" s="425" t="s">
        <v>2496</v>
      </c>
      <c r="F100" s="106" t="s">
        <v>3574</v>
      </c>
      <c r="G100" s="109" t="s">
        <v>3575</v>
      </c>
      <c r="H100" s="106" t="s">
        <v>2499</v>
      </c>
      <c r="I100" s="429" t="s">
        <v>3576</v>
      </c>
      <c r="J100" s="429"/>
      <c r="K100" s="429">
        <v>7</v>
      </c>
      <c r="L100" s="429" t="s">
        <v>2988</v>
      </c>
      <c r="M100" s="429" t="s">
        <v>3037</v>
      </c>
      <c r="N100" s="429" t="s">
        <v>2989</v>
      </c>
      <c r="O100" s="106" t="s">
        <v>2535</v>
      </c>
      <c r="P100" s="429"/>
      <c r="Q100" s="429"/>
      <c r="R100" s="429"/>
      <c r="S100" s="429"/>
      <c r="T100" s="429"/>
      <c r="U100" s="429"/>
      <c r="V100" s="106"/>
      <c r="W100" s="106"/>
      <c r="X100" s="429"/>
      <c r="Y100" s="429"/>
      <c r="Z100" s="429"/>
      <c r="AA100" s="429"/>
      <c r="AB100" s="429"/>
      <c r="AC100" s="424"/>
    </row>
    <row r="101" spans="1:29" ht="40" customHeight="1" x14ac:dyDescent="0.35">
      <c r="A101" s="425" t="s">
        <v>3577</v>
      </c>
      <c r="B101" s="427">
        <v>43922</v>
      </c>
      <c r="C101" s="427">
        <v>44802</v>
      </c>
      <c r="D101" s="429" t="s">
        <v>3026</v>
      </c>
      <c r="E101" s="425" t="s">
        <v>3059</v>
      </c>
      <c r="F101" s="106" t="s">
        <v>3574</v>
      </c>
      <c r="G101" s="109" t="s">
        <v>3575</v>
      </c>
      <c r="H101" s="106" t="s">
        <v>2499</v>
      </c>
      <c r="I101" s="429" t="s">
        <v>3576</v>
      </c>
      <c r="J101" s="429"/>
      <c r="K101" s="429">
        <v>7</v>
      </c>
      <c r="L101" s="429" t="s">
        <v>2988</v>
      </c>
      <c r="M101" s="429" t="s">
        <v>3037</v>
      </c>
      <c r="N101" s="429" t="s">
        <v>2989</v>
      </c>
      <c r="O101" s="106" t="s">
        <v>2535</v>
      </c>
      <c r="P101" s="429"/>
      <c r="Q101" s="429"/>
      <c r="R101" s="429"/>
      <c r="S101" s="429"/>
      <c r="T101" s="429"/>
      <c r="U101" s="429"/>
      <c r="V101" s="106"/>
      <c r="W101" s="106"/>
      <c r="X101" s="429"/>
      <c r="Y101" s="429"/>
      <c r="Z101" s="429"/>
      <c r="AA101" s="429"/>
      <c r="AB101" s="429"/>
      <c r="AC101" s="424"/>
    </row>
    <row r="102" spans="1:29" ht="40" customHeight="1" x14ac:dyDescent="0.35">
      <c r="A102" s="424" t="s">
        <v>3578</v>
      </c>
      <c r="B102" s="432">
        <v>43922</v>
      </c>
      <c r="C102" s="427"/>
      <c r="D102" s="429"/>
      <c r="E102" s="425" t="s">
        <v>2496</v>
      </c>
      <c r="F102" s="106" t="s">
        <v>3579</v>
      </c>
      <c r="G102" s="426" t="s">
        <v>3580</v>
      </c>
      <c r="H102" s="106" t="s">
        <v>2499</v>
      </c>
      <c r="I102" s="429" t="s">
        <v>3581</v>
      </c>
      <c r="J102" s="429">
        <v>3444</v>
      </c>
      <c r="K102" s="429">
        <v>10</v>
      </c>
      <c r="L102" s="429" t="s">
        <v>3582</v>
      </c>
      <c r="M102" s="429" t="s">
        <v>2713</v>
      </c>
      <c r="N102" s="429" t="s">
        <v>792</v>
      </c>
      <c r="O102" s="106" t="s">
        <v>2535</v>
      </c>
      <c r="P102" s="429" t="s">
        <v>3583</v>
      </c>
      <c r="Q102" s="429" t="s">
        <v>792</v>
      </c>
      <c r="R102" s="429" t="s">
        <v>2713</v>
      </c>
      <c r="S102" s="429" t="s">
        <v>3584</v>
      </c>
      <c r="T102" s="429" t="s">
        <v>3585</v>
      </c>
      <c r="U102" s="429" t="s">
        <v>3586</v>
      </c>
      <c r="V102" s="425" t="s">
        <v>2508</v>
      </c>
      <c r="W102" s="430" t="s">
        <v>2509</v>
      </c>
      <c r="X102" s="430">
        <v>1</v>
      </c>
      <c r="Y102" s="424" t="s">
        <v>3587</v>
      </c>
      <c r="Z102" s="424" t="s">
        <v>2555</v>
      </c>
      <c r="AA102" s="426" t="s">
        <v>3178</v>
      </c>
      <c r="AB102" s="431"/>
      <c r="AC102" s="425" t="s">
        <v>2513</v>
      </c>
    </row>
    <row r="103" spans="1:29" ht="40" customHeight="1" x14ac:dyDescent="0.35">
      <c r="A103" s="424" t="s">
        <v>3588</v>
      </c>
      <c r="B103" s="432">
        <v>43922</v>
      </c>
      <c r="C103" s="427"/>
      <c r="D103" s="429"/>
      <c r="E103" s="425" t="s">
        <v>2496</v>
      </c>
      <c r="F103" s="106" t="s">
        <v>3589</v>
      </c>
      <c r="G103" s="426" t="s">
        <v>3590</v>
      </c>
      <c r="H103" s="106" t="s">
        <v>2499</v>
      </c>
      <c r="I103" s="429" t="s">
        <v>3591</v>
      </c>
      <c r="J103" s="429"/>
      <c r="K103" s="429">
        <v>2</v>
      </c>
      <c r="L103" s="429" t="s">
        <v>212</v>
      </c>
      <c r="M103" s="429" t="s">
        <v>3592</v>
      </c>
      <c r="N103" s="429" t="s">
        <v>212</v>
      </c>
      <c r="O103" s="106" t="s">
        <v>2791</v>
      </c>
      <c r="P103" s="429" t="s">
        <v>3593</v>
      </c>
      <c r="Q103" s="429" t="s">
        <v>212</v>
      </c>
      <c r="R103" s="429" t="s">
        <v>3592</v>
      </c>
      <c r="S103" s="429" t="s">
        <v>3594</v>
      </c>
      <c r="T103" s="429" t="s">
        <v>3595</v>
      </c>
      <c r="U103" s="429" t="s">
        <v>3596</v>
      </c>
      <c r="V103" s="425" t="s">
        <v>2508</v>
      </c>
      <c r="W103" s="430" t="s">
        <v>2509</v>
      </c>
      <c r="X103" s="430">
        <v>1</v>
      </c>
      <c r="Y103" s="424" t="s">
        <v>3597</v>
      </c>
      <c r="Z103" s="424" t="s">
        <v>2555</v>
      </c>
      <c r="AA103" s="426" t="s">
        <v>3598</v>
      </c>
      <c r="AB103" s="424"/>
      <c r="AC103" s="425" t="s">
        <v>2513</v>
      </c>
    </row>
    <row r="104" spans="1:29" ht="40" customHeight="1" x14ac:dyDescent="0.35">
      <c r="A104" s="424" t="s">
        <v>3599</v>
      </c>
      <c r="B104" s="432">
        <v>43922</v>
      </c>
      <c r="C104" s="427"/>
      <c r="D104" s="429"/>
      <c r="E104" s="425" t="s">
        <v>2496</v>
      </c>
      <c r="F104" s="106" t="s">
        <v>3600</v>
      </c>
      <c r="G104" s="426" t="s">
        <v>3601</v>
      </c>
      <c r="H104" s="106" t="s">
        <v>2499</v>
      </c>
      <c r="I104" s="429" t="s">
        <v>3602</v>
      </c>
      <c r="J104" s="429">
        <v>2543</v>
      </c>
      <c r="K104" s="429">
        <v>8</v>
      </c>
      <c r="L104" s="429" t="s">
        <v>792</v>
      </c>
      <c r="M104" s="429" t="s">
        <v>2713</v>
      </c>
      <c r="N104" s="429" t="s">
        <v>792</v>
      </c>
      <c r="O104" s="106" t="s">
        <v>2535</v>
      </c>
      <c r="P104" s="429" t="s">
        <v>3603</v>
      </c>
      <c r="Q104" s="429" t="s">
        <v>792</v>
      </c>
      <c r="R104" s="429" t="s">
        <v>2713</v>
      </c>
      <c r="S104" s="429" t="s">
        <v>3604</v>
      </c>
      <c r="T104" s="433" t="s">
        <v>3605</v>
      </c>
      <c r="U104" s="429" t="s">
        <v>3606</v>
      </c>
      <c r="V104" s="425" t="s">
        <v>2508</v>
      </c>
      <c r="W104" s="430" t="s">
        <v>2509</v>
      </c>
      <c r="X104" s="430">
        <v>1</v>
      </c>
      <c r="Y104" s="424" t="s">
        <v>3607</v>
      </c>
      <c r="Z104" s="424" t="s">
        <v>2555</v>
      </c>
      <c r="AA104" s="426" t="s">
        <v>3608</v>
      </c>
      <c r="AB104" s="431"/>
      <c r="AC104" s="425" t="s">
        <v>2513</v>
      </c>
    </row>
    <row r="105" spans="1:29" ht="40" customHeight="1" x14ac:dyDescent="0.35">
      <c r="A105" s="425" t="s">
        <v>3609</v>
      </c>
      <c r="B105" s="432">
        <v>43922</v>
      </c>
      <c r="C105" s="427"/>
      <c r="D105" s="429"/>
      <c r="E105" s="425" t="s">
        <v>2496</v>
      </c>
      <c r="F105" s="106" t="s">
        <v>3610</v>
      </c>
      <c r="G105" s="426" t="s">
        <v>3611</v>
      </c>
      <c r="H105" s="106" t="s">
        <v>2499</v>
      </c>
      <c r="I105" s="429" t="s">
        <v>3612</v>
      </c>
      <c r="J105" s="429"/>
      <c r="K105" s="429">
        <v>2599</v>
      </c>
      <c r="L105" s="429" t="s">
        <v>1108</v>
      </c>
      <c r="M105" s="429" t="s">
        <v>3613</v>
      </c>
      <c r="N105" s="429" t="s">
        <v>1108</v>
      </c>
      <c r="O105" s="106" t="s">
        <v>2612</v>
      </c>
      <c r="P105" s="429" t="s">
        <v>3614</v>
      </c>
      <c r="Q105" s="429" t="s">
        <v>1108</v>
      </c>
      <c r="R105" s="429" t="s">
        <v>3613</v>
      </c>
      <c r="S105" s="429" t="s">
        <v>3615</v>
      </c>
      <c r="T105" s="429" t="s">
        <v>3616</v>
      </c>
      <c r="U105" s="429" t="s">
        <v>3617</v>
      </c>
      <c r="V105" s="425" t="s">
        <v>2508</v>
      </c>
      <c r="W105" s="430" t="s">
        <v>2509</v>
      </c>
      <c r="X105" s="430">
        <v>1</v>
      </c>
      <c r="Y105" s="425" t="s">
        <v>3618</v>
      </c>
      <c r="Z105" s="425" t="s">
        <v>2815</v>
      </c>
      <c r="AA105" s="425" t="s">
        <v>3619</v>
      </c>
      <c r="AB105" s="425"/>
      <c r="AC105" s="425" t="s">
        <v>2513</v>
      </c>
    </row>
    <row r="106" spans="1:29" ht="40" customHeight="1" x14ac:dyDescent="0.35">
      <c r="A106" s="424" t="s">
        <v>3620</v>
      </c>
      <c r="B106" s="432">
        <v>43922</v>
      </c>
      <c r="C106" s="427"/>
      <c r="D106" s="429"/>
      <c r="E106" s="425" t="s">
        <v>2496</v>
      </c>
      <c r="F106" s="106" t="s">
        <v>3621</v>
      </c>
      <c r="G106" s="426" t="s">
        <v>3622</v>
      </c>
      <c r="H106" s="106" t="s">
        <v>2499</v>
      </c>
      <c r="I106" s="429" t="s">
        <v>270</v>
      </c>
      <c r="J106" s="429"/>
      <c r="K106" s="429">
        <v>525</v>
      </c>
      <c r="L106" s="429" t="s">
        <v>3623</v>
      </c>
      <c r="M106" s="429" t="s">
        <v>3624</v>
      </c>
      <c r="N106" s="429" t="s">
        <v>832</v>
      </c>
      <c r="O106" s="106" t="s">
        <v>2520</v>
      </c>
      <c r="P106" s="429" t="s">
        <v>3625</v>
      </c>
      <c r="Q106" s="429" t="s">
        <v>3623</v>
      </c>
      <c r="R106" s="429" t="s">
        <v>3624</v>
      </c>
      <c r="S106" s="429">
        <v>907616089</v>
      </c>
      <c r="T106" s="429" t="s">
        <v>3626</v>
      </c>
      <c r="U106" s="429" t="s">
        <v>3627</v>
      </c>
      <c r="V106" s="425" t="s">
        <v>2508</v>
      </c>
      <c r="W106" s="430" t="s">
        <v>2509</v>
      </c>
      <c r="X106" s="430">
        <v>1</v>
      </c>
      <c r="Y106" s="424" t="s">
        <v>3628</v>
      </c>
      <c r="Z106" s="424" t="s">
        <v>2555</v>
      </c>
      <c r="AA106" s="426" t="s">
        <v>2784</v>
      </c>
      <c r="AB106" s="424"/>
      <c r="AC106" s="425" t="s">
        <v>2513</v>
      </c>
    </row>
    <row r="107" spans="1:29" ht="40" customHeight="1" x14ac:dyDescent="0.35">
      <c r="A107" s="424" t="s">
        <v>3629</v>
      </c>
      <c r="B107" s="432">
        <v>43929</v>
      </c>
      <c r="C107" s="427"/>
      <c r="D107" s="429"/>
      <c r="E107" s="425" t="s">
        <v>2496</v>
      </c>
      <c r="F107" s="106" t="s">
        <v>3630</v>
      </c>
      <c r="G107" s="426" t="s">
        <v>3631</v>
      </c>
      <c r="H107" s="106" t="s">
        <v>2499</v>
      </c>
      <c r="I107" s="429" t="s">
        <v>3632</v>
      </c>
      <c r="J107" s="429">
        <v>1859</v>
      </c>
      <c r="K107" s="429">
        <v>33</v>
      </c>
      <c r="L107" s="429" t="s">
        <v>3516</v>
      </c>
      <c r="M107" s="429" t="s">
        <v>3517</v>
      </c>
      <c r="N107" s="429" t="s">
        <v>127</v>
      </c>
      <c r="O107" s="106" t="s">
        <v>2612</v>
      </c>
      <c r="P107" s="429" t="s">
        <v>3633</v>
      </c>
      <c r="Q107" s="429" t="s">
        <v>3516</v>
      </c>
      <c r="R107" s="429" t="s">
        <v>3634</v>
      </c>
      <c r="S107" s="429">
        <v>905393725</v>
      </c>
      <c r="T107" s="429" t="s">
        <v>3635</v>
      </c>
      <c r="U107" s="429" t="s">
        <v>3636</v>
      </c>
      <c r="V107" s="425" t="s">
        <v>2508</v>
      </c>
      <c r="W107" s="430" t="s">
        <v>2509</v>
      </c>
      <c r="X107" s="430">
        <v>1</v>
      </c>
      <c r="Y107" s="424" t="s">
        <v>3637</v>
      </c>
      <c r="Z107" s="424" t="s">
        <v>2555</v>
      </c>
      <c r="AA107" s="426" t="s">
        <v>3638</v>
      </c>
      <c r="AB107" s="424"/>
      <c r="AC107" s="425" t="s">
        <v>2513</v>
      </c>
    </row>
    <row r="108" spans="1:29" ht="40" customHeight="1" x14ac:dyDescent="0.35">
      <c r="A108" s="425" t="s">
        <v>3639</v>
      </c>
      <c r="B108" s="432">
        <v>43936</v>
      </c>
      <c r="C108" s="427"/>
      <c r="D108" s="429"/>
      <c r="E108" s="425" t="s">
        <v>2496</v>
      </c>
      <c r="F108" s="106" t="s">
        <v>3640</v>
      </c>
      <c r="G108" s="426" t="s">
        <v>3641</v>
      </c>
      <c r="H108" s="106" t="s">
        <v>2499</v>
      </c>
      <c r="I108" s="429" t="s">
        <v>3642</v>
      </c>
      <c r="J108" s="429"/>
      <c r="K108" s="429">
        <v>821</v>
      </c>
      <c r="L108" s="429" t="s">
        <v>3642</v>
      </c>
      <c r="M108" s="429" t="s">
        <v>3643</v>
      </c>
      <c r="N108" s="429" t="s">
        <v>2834</v>
      </c>
      <c r="O108" s="106" t="s">
        <v>2791</v>
      </c>
      <c r="P108" s="429" t="s">
        <v>3644</v>
      </c>
      <c r="Q108" s="429" t="s">
        <v>3642</v>
      </c>
      <c r="R108" s="429" t="s">
        <v>3645</v>
      </c>
      <c r="S108" s="429">
        <v>917661263</v>
      </c>
      <c r="T108" s="429" t="s">
        <v>3646</v>
      </c>
      <c r="U108" s="429" t="s">
        <v>3647</v>
      </c>
      <c r="V108" s="425" t="s">
        <v>3648</v>
      </c>
      <c r="W108" s="430" t="s">
        <v>2509</v>
      </c>
      <c r="X108" s="430">
        <v>0.51</v>
      </c>
      <c r="Y108" s="425" t="s">
        <v>3649</v>
      </c>
      <c r="Z108" s="109" t="s">
        <v>3245</v>
      </c>
      <c r="AA108" s="425" t="s">
        <v>3650</v>
      </c>
      <c r="AB108" s="424"/>
      <c r="AC108" s="425" t="s">
        <v>2513</v>
      </c>
    </row>
    <row r="109" spans="1:29" ht="40" customHeight="1" x14ac:dyDescent="0.35">
      <c r="A109" s="425" t="s">
        <v>3639</v>
      </c>
      <c r="B109" s="432">
        <v>43936</v>
      </c>
      <c r="C109" s="427"/>
      <c r="D109" s="429"/>
      <c r="E109" s="425" t="s">
        <v>3059</v>
      </c>
      <c r="F109" s="106" t="s">
        <v>3640</v>
      </c>
      <c r="G109" s="426" t="s">
        <v>3641</v>
      </c>
      <c r="H109" s="106" t="s">
        <v>2499</v>
      </c>
      <c r="I109" s="429" t="s">
        <v>3642</v>
      </c>
      <c r="J109" s="429"/>
      <c r="K109" s="429">
        <v>821</v>
      </c>
      <c r="L109" s="429" t="s">
        <v>3642</v>
      </c>
      <c r="M109" s="429" t="s">
        <v>3643</v>
      </c>
      <c r="N109" s="429" t="s">
        <v>2834</v>
      </c>
      <c r="O109" s="106" t="s">
        <v>2791</v>
      </c>
      <c r="P109" s="429" t="s">
        <v>3644</v>
      </c>
      <c r="Q109" s="429" t="s">
        <v>3642</v>
      </c>
      <c r="R109" s="429" t="s">
        <v>3645</v>
      </c>
      <c r="S109" s="429">
        <v>917661263</v>
      </c>
      <c r="T109" s="429" t="s">
        <v>3646</v>
      </c>
      <c r="U109" s="429" t="s">
        <v>3647</v>
      </c>
      <c r="V109" s="425" t="s">
        <v>3648</v>
      </c>
      <c r="W109" s="430" t="s">
        <v>2509</v>
      </c>
      <c r="X109" s="430">
        <v>0.51</v>
      </c>
      <c r="Y109" s="425" t="s">
        <v>3649</v>
      </c>
      <c r="Z109" s="109" t="s">
        <v>3245</v>
      </c>
      <c r="AA109" s="425" t="s">
        <v>3650</v>
      </c>
      <c r="AB109" s="424"/>
      <c r="AC109" s="425" t="s">
        <v>2513</v>
      </c>
    </row>
    <row r="110" spans="1:29" ht="40" customHeight="1" x14ac:dyDescent="0.35">
      <c r="A110" s="424" t="s">
        <v>3651</v>
      </c>
      <c r="B110" s="432">
        <v>43936</v>
      </c>
      <c r="C110" s="427"/>
      <c r="D110" s="429"/>
      <c r="E110" s="425" t="s">
        <v>2496</v>
      </c>
      <c r="F110" s="106" t="s">
        <v>3652</v>
      </c>
      <c r="G110" s="426" t="s">
        <v>3653</v>
      </c>
      <c r="H110" s="106" t="s">
        <v>2499</v>
      </c>
      <c r="I110" s="429" t="s">
        <v>3654</v>
      </c>
      <c r="J110" s="429">
        <v>76</v>
      </c>
      <c r="K110" s="429">
        <v>2</v>
      </c>
      <c r="L110" s="429" t="s">
        <v>3655</v>
      </c>
      <c r="M110" s="429" t="s">
        <v>3656</v>
      </c>
      <c r="N110" s="429" t="s">
        <v>551</v>
      </c>
      <c r="O110" s="106" t="s">
        <v>2503</v>
      </c>
      <c r="P110" s="429" t="s">
        <v>3657</v>
      </c>
      <c r="Q110" s="429" t="s">
        <v>3655</v>
      </c>
      <c r="R110" s="429" t="s">
        <v>3658</v>
      </c>
      <c r="S110" s="429" t="s">
        <v>3659</v>
      </c>
      <c r="T110" s="429" t="s">
        <v>3660</v>
      </c>
      <c r="U110" s="429" t="s">
        <v>3661</v>
      </c>
      <c r="V110" s="425" t="s">
        <v>2508</v>
      </c>
      <c r="W110" s="430" t="s">
        <v>2509</v>
      </c>
      <c r="X110" s="430">
        <v>0.51</v>
      </c>
      <c r="Y110" s="424" t="s">
        <v>3662</v>
      </c>
      <c r="Z110" s="424" t="s">
        <v>2555</v>
      </c>
      <c r="AA110" s="426" t="s">
        <v>3088</v>
      </c>
      <c r="AB110" s="431"/>
      <c r="AC110" s="425" t="s">
        <v>2513</v>
      </c>
    </row>
    <row r="111" spans="1:29" ht="40" customHeight="1" x14ac:dyDescent="0.35">
      <c r="A111" s="424" t="s">
        <v>3663</v>
      </c>
      <c r="B111" s="427">
        <v>43937</v>
      </c>
      <c r="C111" s="427"/>
      <c r="D111" s="429"/>
      <c r="E111" s="425" t="s">
        <v>2496</v>
      </c>
      <c r="F111" s="106" t="s">
        <v>3664</v>
      </c>
      <c r="G111" s="426" t="s">
        <v>3665</v>
      </c>
      <c r="H111" s="106" t="s">
        <v>2499</v>
      </c>
      <c r="I111" s="429" t="s">
        <v>3666</v>
      </c>
      <c r="J111" s="429">
        <v>1193</v>
      </c>
      <c r="K111" s="429">
        <v>4</v>
      </c>
      <c r="L111" s="429" t="s">
        <v>3667</v>
      </c>
      <c r="M111" s="429" t="s">
        <v>3668</v>
      </c>
      <c r="N111" s="429" t="s">
        <v>212</v>
      </c>
      <c r="O111" s="106" t="s">
        <v>2791</v>
      </c>
      <c r="P111" s="429" t="s">
        <v>3669</v>
      </c>
      <c r="Q111" s="429" t="s">
        <v>3667</v>
      </c>
      <c r="R111" s="429" t="s">
        <v>3668</v>
      </c>
      <c r="S111" s="429" t="s">
        <v>3670</v>
      </c>
      <c r="T111" s="429" t="s">
        <v>3671</v>
      </c>
      <c r="U111" s="429" t="s">
        <v>3672</v>
      </c>
      <c r="V111" s="425" t="s">
        <v>2508</v>
      </c>
      <c r="W111" s="430" t="s">
        <v>2509</v>
      </c>
      <c r="X111" s="430">
        <v>1</v>
      </c>
      <c r="Y111" s="424" t="s">
        <v>3673</v>
      </c>
      <c r="Z111" s="424" t="s">
        <v>2555</v>
      </c>
      <c r="AA111" s="426" t="s">
        <v>2816</v>
      </c>
      <c r="AB111" s="424"/>
      <c r="AC111" s="425" t="s">
        <v>2513</v>
      </c>
    </row>
    <row r="112" spans="1:29" ht="40" customHeight="1" x14ac:dyDescent="0.35">
      <c r="A112" s="424" t="s">
        <v>3674</v>
      </c>
      <c r="B112" s="427">
        <v>43941</v>
      </c>
      <c r="C112" s="427"/>
      <c r="D112" s="429"/>
      <c r="E112" s="425" t="s">
        <v>2496</v>
      </c>
      <c r="F112" s="106" t="s">
        <v>3675</v>
      </c>
      <c r="G112" s="426" t="s">
        <v>3676</v>
      </c>
      <c r="H112" s="106" t="s">
        <v>2499</v>
      </c>
      <c r="I112" s="429" t="s">
        <v>3677</v>
      </c>
      <c r="J112" s="429"/>
      <c r="K112" s="429">
        <v>2</v>
      </c>
      <c r="L112" s="429" t="s">
        <v>3678</v>
      </c>
      <c r="M112" s="429" t="s">
        <v>3679</v>
      </c>
      <c r="N112" s="429" t="s">
        <v>3678</v>
      </c>
      <c r="O112" s="106" t="s">
        <v>2626</v>
      </c>
      <c r="P112" s="429" t="s">
        <v>3680</v>
      </c>
      <c r="Q112" s="429" t="s">
        <v>3681</v>
      </c>
      <c r="R112" s="429" t="s">
        <v>3682</v>
      </c>
      <c r="S112" s="429" t="s">
        <v>3683</v>
      </c>
      <c r="T112" s="429" t="s">
        <v>3684</v>
      </c>
      <c r="U112" s="429" t="s">
        <v>3685</v>
      </c>
      <c r="V112" s="425" t="s">
        <v>2508</v>
      </c>
      <c r="W112" s="430" t="s">
        <v>2509</v>
      </c>
      <c r="X112" s="430">
        <v>1</v>
      </c>
      <c r="Y112" s="425" t="s">
        <v>3686</v>
      </c>
      <c r="Z112" s="425" t="s">
        <v>2555</v>
      </c>
      <c r="AA112" s="426" t="s">
        <v>3638</v>
      </c>
      <c r="AB112" s="424"/>
      <c r="AC112" s="425" t="s">
        <v>2513</v>
      </c>
    </row>
    <row r="113" spans="1:29" ht="40" customHeight="1" x14ac:dyDescent="0.35">
      <c r="A113" s="424" t="s">
        <v>3687</v>
      </c>
      <c r="B113" s="427">
        <v>43952</v>
      </c>
      <c r="C113" s="427"/>
      <c r="D113" s="429"/>
      <c r="E113" s="425" t="s">
        <v>2496</v>
      </c>
      <c r="F113" s="106" t="s">
        <v>3688</v>
      </c>
      <c r="G113" s="426" t="s">
        <v>3689</v>
      </c>
      <c r="H113" s="106" t="s">
        <v>2499</v>
      </c>
      <c r="I113" s="429" t="s">
        <v>3632</v>
      </c>
      <c r="J113" s="429">
        <v>297</v>
      </c>
      <c r="K113" s="429">
        <v>17</v>
      </c>
      <c r="L113" s="429" t="s">
        <v>3690</v>
      </c>
      <c r="M113" s="429" t="s">
        <v>3691</v>
      </c>
      <c r="N113" s="429" t="s">
        <v>212</v>
      </c>
      <c r="O113" s="106" t="s">
        <v>2791</v>
      </c>
      <c r="P113" s="429" t="s">
        <v>3692</v>
      </c>
      <c r="Q113" s="429" t="s">
        <v>3690</v>
      </c>
      <c r="R113" s="429" t="s">
        <v>3691</v>
      </c>
      <c r="S113" s="429" t="s">
        <v>3693</v>
      </c>
      <c r="T113" s="429" t="s">
        <v>3694</v>
      </c>
      <c r="U113" s="429" t="s">
        <v>3695</v>
      </c>
      <c r="V113" s="425" t="s">
        <v>2508</v>
      </c>
      <c r="W113" s="430" t="s">
        <v>2509</v>
      </c>
      <c r="X113" s="430">
        <v>0.51</v>
      </c>
      <c r="Y113" s="425" t="s">
        <v>3696</v>
      </c>
      <c r="Z113" s="425" t="s">
        <v>2815</v>
      </c>
      <c r="AA113" s="425" t="s">
        <v>3697</v>
      </c>
      <c r="AB113" s="424"/>
      <c r="AC113" s="425" t="s">
        <v>2513</v>
      </c>
    </row>
    <row r="114" spans="1:29" ht="40" customHeight="1" x14ac:dyDescent="0.35">
      <c r="A114" s="424" t="s">
        <v>3698</v>
      </c>
      <c r="B114" s="427">
        <v>43952</v>
      </c>
      <c r="C114" s="427">
        <v>44316</v>
      </c>
      <c r="D114" s="429" t="s">
        <v>2786</v>
      </c>
      <c r="E114" s="425" t="s">
        <v>2496</v>
      </c>
      <c r="F114" s="106" t="s">
        <v>3699</v>
      </c>
      <c r="G114" s="426" t="s">
        <v>3700</v>
      </c>
      <c r="H114" s="106" t="s">
        <v>2499</v>
      </c>
      <c r="I114" s="429" t="s">
        <v>3701</v>
      </c>
      <c r="J114" s="429">
        <v>2486</v>
      </c>
      <c r="K114" s="429">
        <v>7</v>
      </c>
      <c r="L114" s="106" t="s">
        <v>3702</v>
      </c>
      <c r="M114" s="429" t="s">
        <v>3703</v>
      </c>
      <c r="N114" s="429" t="s">
        <v>3704</v>
      </c>
      <c r="O114" s="106" t="s">
        <v>2535</v>
      </c>
      <c r="P114" s="429"/>
      <c r="Q114" s="429"/>
      <c r="R114" s="429"/>
      <c r="S114" s="429"/>
      <c r="T114" s="429"/>
      <c r="U114" s="429"/>
      <c r="V114" s="106"/>
      <c r="W114" s="106"/>
      <c r="X114" s="429"/>
      <c r="Y114" s="429"/>
      <c r="Z114" s="429"/>
      <c r="AA114" s="429"/>
      <c r="AB114" s="429"/>
      <c r="AC114" s="424"/>
    </row>
    <row r="115" spans="1:29" ht="40" customHeight="1" x14ac:dyDescent="0.35">
      <c r="A115" s="424" t="s">
        <v>3705</v>
      </c>
      <c r="B115" s="427">
        <v>43952</v>
      </c>
      <c r="C115" s="427">
        <v>44316</v>
      </c>
      <c r="D115" s="429" t="s">
        <v>2786</v>
      </c>
      <c r="E115" s="425" t="s">
        <v>3059</v>
      </c>
      <c r="F115" s="106" t="s">
        <v>3699</v>
      </c>
      <c r="G115" s="426" t="s">
        <v>3700</v>
      </c>
      <c r="H115" s="106" t="s">
        <v>2499</v>
      </c>
      <c r="I115" s="429" t="s">
        <v>3701</v>
      </c>
      <c r="J115" s="429">
        <v>2486</v>
      </c>
      <c r="K115" s="429">
        <v>7</v>
      </c>
      <c r="L115" s="106" t="s">
        <v>3702</v>
      </c>
      <c r="M115" s="429" t="s">
        <v>3703</v>
      </c>
      <c r="N115" s="429" t="s">
        <v>3704</v>
      </c>
      <c r="O115" s="106" t="s">
        <v>2535</v>
      </c>
      <c r="P115" s="429"/>
      <c r="Q115" s="429"/>
      <c r="R115" s="429"/>
      <c r="S115" s="429"/>
      <c r="T115" s="429"/>
      <c r="U115" s="429"/>
      <c r="V115" s="106"/>
      <c r="W115" s="106"/>
      <c r="X115" s="429"/>
      <c r="Y115" s="429"/>
      <c r="Z115" s="429"/>
      <c r="AA115" s="429"/>
      <c r="AB115" s="429"/>
      <c r="AC115" s="424"/>
    </row>
    <row r="116" spans="1:29" ht="40" customHeight="1" x14ac:dyDescent="0.35">
      <c r="A116" s="424" t="s">
        <v>3706</v>
      </c>
      <c r="B116" s="427">
        <v>43952</v>
      </c>
      <c r="C116" s="427">
        <v>44315</v>
      </c>
      <c r="D116" s="429" t="s">
        <v>2786</v>
      </c>
      <c r="E116" s="425" t="s">
        <v>2496</v>
      </c>
      <c r="F116" s="106" t="s">
        <v>3707</v>
      </c>
      <c r="G116" s="426" t="s">
        <v>3708</v>
      </c>
      <c r="H116" s="106" t="s">
        <v>2499</v>
      </c>
      <c r="I116" s="429" t="s">
        <v>3709</v>
      </c>
      <c r="J116" s="429"/>
      <c r="K116" s="429">
        <v>3</v>
      </c>
      <c r="L116" s="429" t="s">
        <v>3709</v>
      </c>
      <c r="M116" s="429" t="s">
        <v>3710</v>
      </c>
      <c r="N116" s="429" t="s">
        <v>264</v>
      </c>
      <c r="O116" s="106" t="s">
        <v>2503</v>
      </c>
      <c r="P116" s="429"/>
      <c r="Q116" s="429"/>
      <c r="R116" s="429"/>
      <c r="S116" s="429"/>
      <c r="T116" s="429"/>
      <c r="U116" s="429"/>
      <c r="V116" s="106"/>
      <c r="W116" s="106"/>
      <c r="X116" s="429"/>
      <c r="Y116" s="429"/>
      <c r="Z116" s="429"/>
      <c r="AA116" s="429"/>
      <c r="AB116" s="429"/>
      <c r="AC116" s="424"/>
    </row>
    <row r="117" spans="1:29" ht="40" customHeight="1" x14ac:dyDescent="0.35">
      <c r="A117" s="425" t="s">
        <v>3711</v>
      </c>
      <c r="B117" s="427">
        <v>43952</v>
      </c>
      <c r="C117" s="427">
        <v>44315</v>
      </c>
      <c r="D117" s="429" t="s">
        <v>2786</v>
      </c>
      <c r="E117" s="425" t="s">
        <v>3059</v>
      </c>
      <c r="F117" s="106" t="s">
        <v>3707</v>
      </c>
      <c r="G117" s="426" t="s">
        <v>3708</v>
      </c>
      <c r="H117" s="106" t="s">
        <v>2499</v>
      </c>
      <c r="I117" s="429" t="s">
        <v>3709</v>
      </c>
      <c r="J117" s="429"/>
      <c r="K117" s="429">
        <v>3</v>
      </c>
      <c r="L117" s="429" t="s">
        <v>3709</v>
      </c>
      <c r="M117" s="429" t="s">
        <v>3710</v>
      </c>
      <c r="N117" s="429" t="s">
        <v>264</v>
      </c>
      <c r="O117" s="106" t="s">
        <v>2503</v>
      </c>
      <c r="P117" s="429"/>
      <c r="Q117" s="429"/>
      <c r="R117" s="429"/>
      <c r="S117" s="429"/>
      <c r="T117" s="429"/>
      <c r="U117" s="429"/>
      <c r="V117" s="106"/>
      <c r="W117" s="106"/>
      <c r="X117" s="429"/>
      <c r="Y117" s="429"/>
      <c r="Z117" s="429"/>
      <c r="AA117" s="429"/>
      <c r="AB117" s="429"/>
      <c r="AC117" s="424"/>
    </row>
    <row r="118" spans="1:29" ht="40" customHeight="1" x14ac:dyDescent="0.35">
      <c r="A118" s="426" t="s">
        <v>3712</v>
      </c>
      <c r="B118" s="427">
        <v>43952</v>
      </c>
      <c r="C118" s="427"/>
      <c r="D118" s="429"/>
      <c r="E118" s="425" t="s">
        <v>2496</v>
      </c>
      <c r="F118" s="106" t="s">
        <v>3713</v>
      </c>
      <c r="G118" s="426" t="s">
        <v>3714</v>
      </c>
      <c r="H118" s="106" t="s">
        <v>2499</v>
      </c>
      <c r="I118" s="429" t="s">
        <v>3715</v>
      </c>
      <c r="J118" s="429">
        <v>466</v>
      </c>
      <c r="K118" s="429">
        <v>44</v>
      </c>
      <c r="L118" s="429" t="s">
        <v>3716</v>
      </c>
      <c r="M118" s="429" t="s">
        <v>3717</v>
      </c>
      <c r="N118" s="429" t="s">
        <v>710</v>
      </c>
      <c r="O118" s="106" t="s">
        <v>2626</v>
      </c>
      <c r="P118" s="429" t="s">
        <v>3718</v>
      </c>
      <c r="Q118" s="429" t="s">
        <v>3716</v>
      </c>
      <c r="R118" s="429" t="s">
        <v>3717</v>
      </c>
      <c r="S118" s="429" t="s">
        <v>3719</v>
      </c>
      <c r="T118" s="429" t="s">
        <v>3720</v>
      </c>
      <c r="U118" s="429" t="s">
        <v>3721</v>
      </c>
      <c r="V118" s="425" t="s">
        <v>2508</v>
      </c>
      <c r="W118" s="430" t="s">
        <v>2509</v>
      </c>
      <c r="X118" s="430">
        <v>1</v>
      </c>
      <c r="Y118" s="425" t="s">
        <v>3722</v>
      </c>
      <c r="Z118" s="109" t="s">
        <v>2815</v>
      </c>
      <c r="AA118" s="425" t="s">
        <v>3723</v>
      </c>
      <c r="AB118" s="425"/>
      <c r="AC118" s="424" t="s">
        <v>2513</v>
      </c>
    </row>
    <row r="119" spans="1:29" ht="40" customHeight="1" x14ac:dyDescent="0.35">
      <c r="A119" s="426" t="s">
        <v>3724</v>
      </c>
      <c r="B119" s="427">
        <v>43952</v>
      </c>
      <c r="C119" s="427"/>
      <c r="D119" s="429"/>
      <c r="E119" s="425" t="s">
        <v>2496</v>
      </c>
      <c r="F119" s="106" t="s">
        <v>3725</v>
      </c>
      <c r="G119" s="426" t="s">
        <v>3726</v>
      </c>
      <c r="H119" s="106" t="s">
        <v>2499</v>
      </c>
      <c r="I119" s="429" t="s">
        <v>2571</v>
      </c>
      <c r="J119" s="429"/>
      <c r="K119" s="429">
        <v>40</v>
      </c>
      <c r="L119" s="429" t="s">
        <v>3727</v>
      </c>
      <c r="M119" s="429" t="s">
        <v>3728</v>
      </c>
      <c r="N119" s="429" t="s">
        <v>149</v>
      </c>
      <c r="O119" s="106" t="s">
        <v>2535</v>
      </c>
      <c r="P119" s="429" t="s">
        <v>3729</v>
      </c>
      <c r="Q119" s="429" t="s">
        <v>3727</v>
      </c>
      <c r="R119" s="429" t="s">
        <v>3728</v>
      </c>
      <c r="S119" s="429" t="s">
        <v>3730</v>
      </c>
      <c r="T119" s="429" t="s">
        <v>3731</v>
      </c>
      <c r="U119" s="429" t="s">
        <v>3732</v>
      </c>
      <c r="V119" s="425" t="s">
        <v>2508</v>
      </c>
      <c r="W119" s="430" t="s">
        <v>2509</v>
      </c>
      <c r="X119" s="430">
        <v>1</v>
      </c>
      <c r="Y119" s="438" t="s">
        <v>3733</v>
      </c>
      <c r="Z119" s="424" t="s">
        <v>2555</v>
      </c>
      <c r="AA119" s="426" t="s">
        <v>3464</v>
      </c>
      <c r="AB119" s="424"/>
      <c r="AC119" s="425" t="s">
        <v>2513</v>
      </c>
    </row>
    <row r="120" spans="1:29" ht="40" customHeight="1" x14ac:dyDescent="0.35">
      <c r="A120" s="426" t="s">
        <v>3734</v>
      </c>
      <c r="B120" s="427">
        <v>43952</v>
      </c>
      <c r="C120" s="427"/>
      <c r="D120" s="429"/>
      <c r="E120" s="425" t="s">
        <v>2496</v>
      </c>
      <c r="F120" s="106" t="s">
        <v>3735</v>
      </c>
      <c r="G120" s="426" t="s">
        <v>3736</v>
      </c>
      <c r="H120" s="106" t="s">
        <v>2499</v>
      </c>
      <c r="I120" s="429" t="s">
        <v>3737</v>
      </c>
      <c r="J120" s="429">
        <v>177</v>
      </c>
      <c r="K120" s="429">
        <v>5</v>
      </c>
      <c r="L120" s="429" t="s">
        <v>3738</v>
      </c>
      <c r="M120" s="429" t="s">
        <v>3739</v>
      </c>
      <c r="N120" s="429" t="s">
        <v>2834</v>
      </c>
      <c r="O120" s="106" t="s">
        <v>2791</v>
      </c>
      <c r="P120" s="429" t="s">
        <v>3740</v>
      </c>
      <c r="Q120" s="429" t="s">
        <v>3738</v>
      </c>
      <c r="R120" s="429" t="s">
        <v>3741</v>
      </c>
      <c r="S120" s="429">
        <v>905203723</v>
      </c>
      <c r="T120" s="429" t="s">
        <v>3742</v>
      </c>
      <c r="U120" s="429" t="s">
        <v>3743</v>
      </c>
      <c r="V120" s="425" t="s">
        <v>2508</v>
      </c>
      <c r="W120" s="430" t="s">
        <v>2509</v>
      </c>
      <c r="X120" s="437">
        <v>0.51</v>
      </c>
      <c r="Y120" s="425" t="s">
        <v>3744</v>
      </c>
      <c r="Z120" s="109" t="s">
        <v>2815</v>
      </c>
      <c r="AA120" s="425" t="s">
        <v>3745</v>
      </c>
      <c r="AB120" s="425"/>
      <c r="AC120" s="424" t="s">
        <v>2513</v>
      </c>
    </row>
    <row r="121" spans="1:29" ht="40" customHeight="1" x14ac:dyDescent="0.35">
      <c r="A121" s="426" t="s">
        <v>3746</v>
      </c>
      <c r="B121" s="427">
        <v>43952</v>
      </c>
      <c r="C121" s="427"/>
      <c r="D121" s="429"/>
      <c r="E121" s="425" t="s">
        <v>2496</v>
      </c>
      <c r="F121" s="106" t="s">
        <v>3747</v>
      </c>
      <c r="G121" s="426" t="s">
        <v>3748</v>
      </c>
      <c r="H121" s="106" t="s">
        <v>2499</v>
      </c>
      <c r="I121" s="429" t="s">
        <v>3749</v>
      </c>
      <c r="J121" s="429">
        <v>102</v>
      </c>
      <c r="K121" s="429">
        <v>113</v>
      </c>
      <c r="L121" s="429" t="s">
        <v>3750</v>
      </c>
      <c r="M121" s="429" t="s">
        <v>2639</v>
      </c>
      <c r="N121" s="429" t="s">
        <v>249</v>
      </c>
      <c r="O121" s="106" t="s">
        <v>2626</v>
      </c>
      <c r="P121" s="429" t="s">
        <v>3751</v>
      </c>
      <c r="Q121" s="429" t="s">
        <v>249</v>
      </c>
      <c r="R121" s="429" t="s">
        <v>2639</v>
      </c>
      <c r="S121" s="429" t="s">
        <v>3752</v>
      </c>
      <c r="T121" s="429" t="s">
        <v>3753</v>
      </c>
      <c r="U121" s="429" t="s">
        <v>3754</v>
      </c>
      <c r="V121" s="425" t="s">
        <v>2508</v>
      </c>
      <c r="W121" s="430" t="s">
        <v>2509</v>
      </c>
      <c r="X121" s="430">
        <v>1</v>
      </c>
      <c r="Y121" s="425" t="s">
        <v>3755</v>
      </c>
      <c r="Z121" s="109" t="s">
        <v>2815</v>
      </c>
      <c r="AA121" s="425" t="s">
        <v>3756</v>
      </c>
      <c r="AB121" s="425"/>
      <c r="AC121" s="424" t="s">
        <v>2513</v>
      </c>
    </row>
    <row r="122" spans="1:29" ht="40" customHeight="1" x14ac:dyDescent="0.35">
      <c r="A122" s="426" t="s">
        <v>3757</v>
      </c>
      <c r="B122" s="427">
        <v>43958</v>
      </c>
      <c r="C122" s="427"/>
      <c r="D122" s="429"/>
      <c r="E122" s="425" t="s">
        <v>2496</v>
      </c>
      <c r="F122" s="106" t="s">
        <v>3758</v>
      </c>
      <c r="G122" s="426" t="s">
        <v>3759</v>
      </c>
      <c r="H122" s="106" t="s">
        <v>2499</v>
      </c>
      <c r="I122" s="429" t="s">
        <v>2571</v>
      </c>
      <c r="J122" s="429">
        <v>136</v>
      </c>
      <c r="K122" s="429">
        <v>159</v>
      </c>
      <c r="L122" s="429" t="s">
        <v>3760</v>
      </c>
      <c r="M122" s="429" t="s">
        <v>3761</v>
      </c>
      <c r="N122" s="429" t="s">
        <v>140</v>
      </c>
      <c r="O122" s="106" t="s">
        <v>2612</v>
      </c>
      <c r="P122" s="429" t="s">
        <v>3762</v>
      </c>
      <c r="Q122" s="429" t="s">
        <v>3760</v>
      </c>
      <c r="R122" s="429" t="s">
        <v>3761</v>
      </c>
      <c r="S122" s="429" t="s">
        <v>3763</v>
      </c>
      <c r="T122" s="429" t="s">
        <v>3764</v>
      </c>
      <c r="U122" s="429" t="s">
        <v>3765</v>
      </c>
      <c r="V122" s="425" t="s">
        <v>2508</v>
      </c>
      <c r="W122" s="430" t="s">
        <v>2509</v>
      </c>
      <c r="X122" s="430">
        <v>1</v>
      </c>
      <c r="Y122" s="424" t="s">
        <v>3766</v>
      </c>
      <c r="Z122" s="424" t="s">
        <v>2555</v>
      </c>
      <c r="AA122" s="426" t="s">
        <v>2816</v>
      </c>
      <c r="AB122" s="424"/>
      <c r="AC122" s="425" t="s">
        <v>2513</v>
      </c>
    </row>
    <row r="123" spans="1:29" ht="40" customHeight="1" x14ac:dyDescent="0.35">
      <c r="A123" s="424" t="s">
        <v>3767</v>
      </c>
      <c r="B123" s="427">
        <v>43962</v>
      </c>
      <c r="C123" s="427"/>
      <c r="D123" s="429"/>
      <c r="E123" s="425" t="s">
        <v>2496</v>
      </c>
      <c r="F123" s="106" t="s">
        <v>3768</v>
      </c>
      <c r="G123" s="426" t="s">
        <v>3769</v>
      </c>
      <c r="H123" s="106" t="s">
        <v>2499</v>
      </c>
      <c r="I123" s="429" t="s">
        <v>462</v>
      </c>
      <c r="J123" s="429">
        <v>372</v>
      </c>
      <c r="K123" s="429">
        <v>8</v>
      </c>
      <c r="L123" s="429" t="s">
        <v>3667</v>
      </c>
      <c r="M123" s="429" t="s">
        <v>3668</v>
      </c>
      <c r="N123" s="429" t="s">
        <v>212</v>
      </c>
      <c r="O123" s="106" t="s">
        <v>2791</v>
      </c>
      <c r="P123" s="429" t="s">
        <v>3770</v>
      </c>
      <c r="Q123" s="429" t="s">
        <v>3667</v>
      </c>
      <c r="R123" s="429" t="s">
        <v>3668</v>
      </c>
      <c r="S123" s="429" t="s">
        <v>3771</v>
      </c>
      <c r="T123" s="429" t="s">
        <v>3772</v>
      </c>
      <c r="U123" s="429" t="s">
        <v>3773</v>
      </c>
      <c r="V123" s="425" t="s">
        <v>2508</v>
      </c>
      <c r="W123" s="430" t="s">
        <v>2509</v>
      </c>
      <c r="X123" s="430">
        <v>0.51</v>
      </c>
      <c r="Y123" s="424" t="s">
        <v>3774</v>
      </c>
      <c r="Z123" s="424" t="s">
        <v>2511</v>
      </c>
      <c r="AA123" s="426" t="s">
        <v>3775</v>
      </c>
      <c r="AB123" s="424"/>
      <c r="AC123" s="425" t="s">
        <v>2513</v>
      </c>
    </row>
    <row r="124" spans="1:29" ht="40" customHeight="1" x14ac:dyDescent="0.35">
      <c r="A124" s="425" t="s">
        <v>3776</v>
      </c>
      <c r="B124" s="427">
        <v>43963</v>
      </c>
      <c r="C124" s="427"/>
      <c r="D124" s="429"/>
      <c r="E124" s="425" t="s">
        <v>2496</v>
      </c>
      <c r="F124" s="106" t="s">
        <v>3777</v>
      </c>
      <c r="G124" s="426" t="s">
        <v>3778</v>
      </c>
      <c r="H124" s="106" t="s">
        <v>2499</v>
      </c>
      <c r="I124" s="429" t="s">
        <v>2571</v>
      </c>
      <c r="J124" s="429"/>
      <c r="K124" s="429">
        <v>51</v>
      </c>
      <c r="L124" s="429" t="s">
        <v>3779</v>
      </c>
      <c r="M124" s="429" t="s">
        <v>3780</v>
      </c>
      <c r="N124" s="429" t="s">
        <v>578</v>
      </c>
      <c r="O124" s="106" t="s">
        <v>2763</v>
      </c>
      <c r="P124" s="429" t="s">
        <v>3781</v>
      </c>
      <c r="Q124" s="429" t="s">
        <v>3779</v>
      </c>
      <c r="R124" s="429" t="s">
        <v>3782</v>
      </c>
      <c r="S124" s="429" t="s">
        <v>3783</v>
      </c>
      <c r="T124" s="429" t="s">
        <v>3784</v>
      </c>
      <c r="U124" s="429" t="s">
        <v>3785</v>
      </c>
      <c r="V124" s="425" t="s">
        <v>2508</v>
      </c>
      <c r="W124" s="430" t="s">
        <v>2509</v>
      </c>
      <c r="X124" s="430">
        <v>1</v>
      </c>
      <c r="Y124" s="438" t="s">
        <v>3786</v>
      </c>
      <c r="Z124" s="424" t="s">
        <v>2555</v>
      </c>
      <c r="AA124" s="426" t="s">
        <v>3787</v>
      </c>
      <c r="AB124" s="424"/>
      <c r="AC124" s="425" t="s">
        <v>2513</v>
      </c>
    </row>
    <row r="125" spans="1:29" ht="40" customHeight="1" x14ac:dyDescent="0.35">
      <c r="A125" s="424" t="s">
        <v>3788</v>
      </c>
      <c r="B125" s="427">
        <v>43963</v>
      </c>
      <c r="C125" s="427">
        <v>44315</v>
      </c>
      <c r="D125" s="429" t="s">
        <v>2786</v>
      </c>
      <c r="E125" s="425" t="s">
        <v>3059</v>
      </c>
      <c r="F125" s="106" t="s">
        <v>3777</v>
      </c>
      <c r="G125" s="426" t="s">
        <v>3778</v>
      </c>
      <c r="H125" s="106" t="s">
        <v>2499</v>
      </c>
      <c r="I125" s="429" t="s">
        <v>2571</v>
      </c>
      <c r="J125" s="429"/>
      <c r="K125" s="429">
        <v>51</v>
      </c>
      <c r="L125" s="429" t="s">
        <v>3779</v>
      </c>
      <c r="M125" s="429" t="s">
        <v>3780</v>
      </c>
      <c r="N125" s="429" t="s">
        <v>578</v>
      </c>
      <c r="O125" s="106" t="s">
        <v>2763</v>
      </c>
      <c r="P125" s="429"/>
      <c r="Q125" s="429"/>
      <c r="R125" s="429"/>
      <c r="S125" s="429"/>
      <c r="T125" s="429"/>
      <c r="U125" s="429"/>
      <c r="V125" s="106"/>
      <c r="W125" s="106"/>
      <c r="X125" s="429"/>
      <c r="Y125" s="429"/>
      <c r="Z125" s="429"/>
      <c r="AA125" s="429"/>
      <c r="AB125" s="429"/>
      <c r="AC125" s="424"/>
    </row>
    <row r="126" spans="1:29" ht="40" customHeight="1" x14ac:dyDescent="0.35">
      <c r="A126" s="424" t="s">
        <v>3789</v>
      </c>
      <c r="B126" s="427">
        <v>43963</v>
      </c>
      <c r="C126" s="427">
        <v>44315</v>
      </c>
      <c r="D126" s="429" t="s">
        <v>2786</v>
      </c>
      <c r="E126" s="425" t="s">
        <v>3420</v>
      </c>
      <c r="F126" s="106" t="s">
        <v>3777</v>
      </c>
      <c r="G126" s="426" t="s">
        <v>3778</v>
      </c>
      <c r="H126" s="106" t="s">
        <v>2499</v>
      </c>
      <c r="I126" s="429" t="s">
        <v>2571</v>
      </c>
      <c r="J126" s="429"/>
      <c r="K126" s="429">
        <v>51</v>
      </c>
      <c r="L126" s="429" t="s">
        <v>3779</v>
      </c>
      <c r="M126" s="429" t="s">
        <v>3780</v>
      </c>
      <c r="N126" s="429" t="s">
        <v>578</v>
      </c>
      <c r="O126" s="106" t="s">
        <v>2763</v>
      </c>
      <c r="P126" s="429"/>
      <c r="Q126" s="429"/>
      <c r="R126" s="429"/>
      <c r="S126" s="429"/>
      <c r="T126" s="429"/>
      <c r="U126" s="429"/>
      <c r="V126" s="106"/>
      <c r="W126" s="106"/>
      <c r="X126" s="429"/>
      <c r="Y126" s="429"/>
      <c r="Z126" s="429"/>
      <c r="AA126" s="429"/>
      <c r="AB126" s="429"/>
      <c r="AC126" s="424"/>
    </row>
    <row r="127" spans="1:29" ht="40" customHeight="1" x14ac:dyDescent="0.35">
      <c r="A127" s="424" t="s">
        <v>3790</v>
      </c>
      <c r="B127" s="427">
        <v>43965</v>
      </c>
      <c r="C127" s="427"/>
      <c r="D127" s="429"/>
      <c r="E127" s="425" t="s">
        <v>2496</v>
      </c>
      <c r="F127" s="106" t="s">
        <v>3791</v>
      </c>
      <c r="G127" s="426" t="s">
        <v>3792</v>
      </c>
      <c r="H127" s="106" t="s">
        <v>2499</v>
      </c>
      <c r="I127" s="429" t="s">
        <v>3793</v>
      </c>
      <c r="J127" s="429"/>
      <c r="K127" s="429">
        <v>2304</v>
      </c>
      <c r="L127" s="429" t="s">
        <v>982</v>
      </c>
      <c r="M127" s="429" t="s">
        <v>3794</v>
      </c>
      <c r="N127" s="429" t="s">
        <v>982</v>
      </c>
      <c r="O127" s="106" t="s">
        <v>2791</v>
      </c>
      <c r="P127" s="429" t="s">
        <v>3795</v>
      </c>
      <c r="Q127" s="429" t="s">
        <v>982</v>
      </c>
      <c r="R127" s="429" t="s">
        <v>3794</v>
      </c>
      <c r="S127" s="429" t="s">
        <v>3796</v>
      </c>
      <c r="T127" s="429" t="s">
        <v>3797</v>
      </c>
      <c r="U127" s="429" t="s">
        <v>3798</v>
      </c>
      <c r="V127" s="425" t="s">
        <v>2508</v>
      </c>
      <c r="W127" s="430" t="s">
        <v>2509</v>
      </c>
      <c r="X127" s="430">
        <v>1</v>
      </c>
      <c r="Y127" s="438" t="s">
        <v>3799</v>
      </c>
      <c r="Z127" s="424" t="s">
        <v>2555</v>
      </c>
      <c r="AA127" s="426" t="s">
        <v>2770</v>
      </c>
      <c r="AB127" s="424"/>
      <c r="AC127" s="425" t="s">
        <v>2513</v>
      </c>
    </row>
    <row r="128" spans="1:29" ht="40" customHeight="1" x14ac:dyDescent="0.35">
      <c r="A128" s="424" t="s">
        <v>3800</v>
      </c>
      <c r="B128" s="427">
        <v>43966</v>
      </c>
      <c r="C128" s="427"/>
      <c r="D128" s="429"/>
      <c r="E128" s="425" t="s">
        <v>2496</v>
      </c>
      <c r="F128" s="106" t="s">
        <v>3801</v>
      </c>
      <c r="G128" s="426" t="s">
        <v>3802</v>
      </c>
      <c r="H128" s="106" t="s">
        <v>2499</v>
      </c>
      <c r="I128" s="429" t="s">
        <v>3803</v>
      </c>
      <c r="J128" s="429">
        <v>1712</v>
      </c>
      <c r="K128" s="429">
        <v>6</v>
      </c>
      <c r="L128" s="429" t="s">
        <v>127</v>
      </c>
      <c r="M128" s="429" t="s">
        <v>3072</v>
      </c>
      <c r="N128" s="429" t="s">
        <v>127</v>
      </c>
      <c r="O128" s="106" t="s">
        <v>2612</v>
      </c>
      <c r="P128" s="429" t="s">
        <v>3804</v>
      </c>
      <c r="Q128" s="429" t="s">
        <v>127</v>
      </c>
      <c r="R128" s="429" t="s">
        <v>3072</v>
      </c>
      <c r="S128" s="429" t="s">
        <v>3805</v>
      </c>
      <c r="T128" s="429" t="s">
        <v>3806</v>
      </c>
      <c r="U128" s="429" t="s">
        <v>3807</v>
      </c>
      <c r="V128" s="425" t="s">
        <v>2508</v>
      </c>
      <c r="W128" s="425" t="s">
        <v>2509</v>
      </c>
      <c r="X128" s="430">
        <v>1</v>
      </c>
      <c r="Y128" s="424" t="s">
        <v>3808</v>
      </c>
      <c r="Z128" s="424" t="s">
        <v>2555</v>
      </c>
      <c r="AA128" s="426" t="s">
        <v>3598</v>
      </c>
      <c r="AB128" s="424"/>
      <c r="AC128" s="424" t="s">
        <v>2513</v>
      </c>
    </row>
    <row r="129" spans="1:29" ht="40" customHeight="1" x14ac:dyDescent="0.35">
      <c r="A129" s="424" t="s">
        <v>3809</v>
      </c>
      <c r="B129" s="427">
        <v>43966</v>
      </c>
      <c r="C129" s="427"/>
      <c r="D129" s="429"/>
      <c r="E129" s="425" t="s">
        <v>2496</v>
      </c>
      <c r="F129" s="106" t="s">
        <v>3810</v>
      </c>
      <c r="G129" s="426" t="s">
        <v>3811</v>
      </c>
      <c r="H129" s="106" t="s">
        <v>2499</v>
      </c>
      <c r="I129" s="429" t="s">
        <v>3812</v>
      </c>
      <c r="J129" s="429"/>
      <c r="K129" s="429">
        <v>8</v>
      </c>
      <c r="L129" s="429" t="s">
        <v>140</v>
      </c>
      <c r="M129" s="429" t="s">
        <v>3813</v>
      </c>
      <c r="N129" s="429" t="s">
        <v>140</v>
      </c>
      <c r="O129" s="106" t="s">
        <v>2612</v>
      </c>
      <c r="P129" s="429" t="s">
        <v>3814</v>
      </c>
      <c r="Q129" s="429" t="s">
        <v>140</v>
      </c>
      <c r="R129" s="429" t="s">
        <v>3813</v>
      </c>
      <c r="S129" s="429" t="s">
        <v>3815</v>
      </c>
      <c r="T129" s="429" t="s">
        <v>3816</v>
      </c>
      <c r="U129" s="429" t="s">
        <v>3817</v>
      </c>
      <c r="V129" s="425" t="s">
        <v>2508</v>
      </c>
      <c r="W129" s="425" t="s">
        <v>2509</v>
      </c>
      <c r="X129" s="430">
        <v>1</v>
      </c>
      <c r="Y129" s="438" t="s">
        <v>3818</v>
      </c>
      <c r="Z129" s="424" t="s">
        <v>2555</v>
      </c>
      <c r="AA129" s="426" t="s">
        <v>2928</v>
      </c>
      <c r="AB129" s="424"/>
      <c r="AC129" s="424" t="s">
        <v>2513</v>
      </c>
    </row>
    <row r="130" spans="1:29" ht="40" customHeight="1" x14ac:dyDescent="0.35">
      <c r="A130" s="424" t="s">
        <v>3819</v>
      </c>
      <c r="B130" s="427">
        <v>43966</v>
      </c>
      <c r="C130" s="427"/>
      <c r="D130" s="429"/>
      <c r="E130" s="425" t="s">
        <v>2496</v>
      </c>
      <c r="F130" s="106" t="s">
        <v>3820</v>
      </c>
      <c r="G130" s="426" t="s">
        <v>3821</v>
      </c>
      <c r="H130" s="106" t="s">
        <v>2499</v>
      </c>
      <c r="I130" s="429" t="s">
        <v>3822</v>
      </c>
      <c r="J130" s="429"/>
      <c r="K130" s="429">
        <v>81</v>
      </c>
      <c r="L130" s="429" t="s">
        <v>3822</v>
      </c>
      <c r="M130" s="429" t="s">
        <v>3823</v>
      </c>
      <c r="N130" s="429" t="s">
        <v>935</v>
      </c>
      <c r="O130" s="106" t="s">
        <v>2503</v>
      </c>
      <c r="P130" s="429" t="s">
        <v>3824</v>
      </c>
      <c r="Q130" s="429" t="s">
        <v>3822</v>
      </c>
      <c r="R130" s="429" t="s">
        <v>3823</v>
      </c>
      <c r="S130" s="429" t="s">
        <v>3825</v>
      </c>
      <c r="T130" s="429" t="s">
        <v>3826</v>
      </c>
      <c r="U130" s="429" t="s">
        <v>3827</v>
      </c>
      <c r="V130" s="425" t="s">
        <v>2508</v>
      </c>
      <c r="W130" s="425" t="s">
        <v>2509</v>
      </c>
      <c r="X130" s="430">
        <v>1</v>
      </c>
      <c r="Y130" s="424" t="s">
        <v>3828</v>
      </c>
      <c r="Z130" s="424" t="s">
        <v>2555</v>
      </c>
      <c r="AA130" s="426" t="s">
        <v>2928</v>
      </c>
      <c r="AB130" s="424"/>
      <c r="AC130" s="424" t="s">
        <v>2513</v>
      </c>
    </row>
    <row r="131" spans="1:29" ht="40" customHeight="1" x14ac:dyDescent="0.35">
      <c r="A131" s="424" t="s">
        <v>3829</v>
      </c>
      <c r="B131" s="427">
        <v>43971</v>
      </c>
      <c r="C131" s="427"/>
      <c r="D131" s="429"/>
      <c r="E131" s="425" t="s">
        <v>2496</v>
      </c>
      <c r="F131" s="106" t="s">
        <v>3830</v>
      </c>
      <c r="G131" s="426" t="s">
        <v>3831</v>
      </c>
      <c r="H131" s="106" t="s">
        <v>2499</v>
      </c>
      <c r="I131" s="429" t="s">
        <v>3832</v>
      </c>
      <c r="J131" s="429"/>
      <c r="K131" s="429">
        <v>5</v>
      </c>
      <c r="L131" s="429" t="s">
        <v>1133</v>
      </c>
      <c r="M131" s="429" t="s">
        <v>2946</v>
      </c>
      <c r="N131" s="429" t="s">
        <v>1133</v>
      </c>
      <c r="O131" s="106" t="s">
        <v>2535</v>
      </c>
      <c r="P131" s="429" t="s">
        <v>3833</v>
      </c>
      <c r="Q131" s="429" t="s">
        <v>1133</v>
      </c>
      <c r="R131" s="429" t="s">
        <v>3297</v>
      </c>
      <c r="S131" s="429" t="s">
        <v>3834</v>
      </c>
      <c r="T131" s="429" t="s">
        <v>3835</v>
      </c>
      <c r="U131" s="429" t="s">
        <v>3836</v>
      </c>
      <c r="V131" s="425" t="s">
        <v>2508</v>
      </c>
      <c r="W131" s="425" t="s">
        <v>2509</v>
      </c>
      <c r="X131" s="430">
        <v>1</v>
      </c>
      <c r="Y131" s="424" t="s">
        <v>3837</v>
      </c>
      <c r="Z131" s="424" t="s">
        <v>2555</v>
      </c>
      <c r="AA131" s="426" t="s">
        <v>2928</v>
      </c>
      <c r="AB131" s="424"/>
      <c r="AC131" s="424" t="s">
        <v>2513</v>
      </c>
    </row>
    <row r="132" spans="1:29" ht="40" customHeight="1" x14ac:dyDescent="0.35">
      <c r="A132" s="424" t="s">
        <v>3838</v>
      </c>
      <c r="B132" s="427">
        <v>43971</v>
      </c>
      <c r="C132" s="427">
        <v>44617</v>
      </c>
      <c r="D132" s="429" t="s">
        <v>2786</v>
      </c>
      <c r="E132" s="425" t="s">
        <v>2496</v>
      </c>
      <c r="F132" s="106" t="s">
        <v>3839</v>
      </c>
      <c r="G132" s="426" t="s">
        <v>3840</v>
      </c>
      <c r="H132" s="106" t="s">
        <v>2499</v>
      </c>
      <c r="I132" s="106" t="s">
        <v>3841</v>
      </c>
      <c r="J132" s="429"/>
      <c r="K132" s="429">
        <v>37</v>
      </c>
      <c r="L132" s="429" t="s">
        <v>1079</v>
      </c>
      <c r="M132" s="429" t="s">
        <v>3842</v>
      </c>
      <c r="N132" s="429" t="s">
        <v>1079</v>
      </c>
      <c r="O132" s="106" t="s">
        <v>2503</v>
      </c>
      <c r="P132" s="429"/>
      <c r="Q132" s="429"/>
      <c r="R132" s="429"/>
      <c r="S132" s="429"/>
      <c r="T132" s="429"/>
      <c r="U132" s="429"/>
      <c r="V132" s="106"/>
      <c r="W132" s="106"/>
      <c r="X132" s="429"/>
      <c r="Y132" s="429"/>
      <c r="Z132" s="429"/>
      <c r="AA132" s="429"/>
      <c r="AB132" s="429"/>
      <c r="AC132" s="424"/>
    </row>
    <row r="133" spans="1:29" ht="40" customHeight="1" x14ac:dyDescent="0.35">
      <c r="A133" s="424" t="s">
        <v>3843</v>
      </c>
      <c r="B133" s="427">
        <v>43971</v>
      </c>
      <c r="C133" s="427"/>
      <c r="D133" s="429"/>
      <c r="E133" s="425" t="s">
        <v>2496</v>
      </c>
      <c r="F133" s="106" t="s">
        <v>3844</v>
      </c>
      <c r="G133" s="426" t="s">
        <v>3845</v>
      </c>
      <c r="H133" s="106" t="s">
        <v>2499</v>
      </c>
      <c r="I133" s="429" t="s">
        <v>3846</v>
      </c>
      <c r="J133" s="429"/>
      <c r="K133" s="429">
        <v>862</v>
      </c>
      <c r="L133" s="429" t="s">
        <v>760</v>
      </c>
      <c r="M133" s="429" t="s">
        <v>3847</v>
      </c>
      <c r="N133" s="429" t="s">
        <v>760</v>
      </c>
      <c r="O133" s="106" t="s">
        <v>2612</v>
      </c>
      <c r="P133" s="429" t="s">
        <v>3848</v>
      </c>
      <c r="Q133" s="429" t="s">
        <v>760</v>
      </c>
      <c r="R133" s="429" t="s">
        <v>3847</v>
      </c>
      <c r="S133" s="429" t="s">
        <v>3849</v>
      </c>
      <c r="T133" s="429" t="s">
        <v>3850</v>
      </c>
      <c r="U133" s="429" t="s">
        <v>3851</v>
      </c>
      <c r="V133" s="425" t="s">
        <v>2508</v>
      </c>
      <c r="W133" s="425" t="s">
        <v>2509</v>
      </c>
      <c r="X133" s="430">
        <v>1</v>
      </c>
      <c r="Y133" s="439" t="s">
        <v>3852</v>
      </c>
      <c r="Z133" s="425" t="s">
        <v>2815</v>
      </c>
      <c r="AA133" s="109" t="s">
        <v>3853</v>
      </c>
      <c r="AB133" s="424"/>
      <c r="AC133" s="424" t="s">
        <v>2513</v>
      </c>
    </row>
    <row r="134" spans="1:29" ht="40" customHeight="1" x14ac:dyDescent="0.35">
      <c r="A134" s="424" t="s">
        <v>3854</v>
      </c>
      <c r="B134" s="427">
        <v>43971</v>
      </c>
      <c r="C134" s="427"/>
      <c r="D134" s="429"/>
      <c r="E134" s="425" t="s">
        <v>2496</v>
      </c>
      <c r="F134" s="106" t="s">
        <v>3855</v>
      </c>
      <c r="G134" s="426" t="s">
        <v>3856</v>
      </c>
      <c r="H134" s="106" t="s">
        <v>2499</v>
      </c>
      <c r="I134" s="429" t="s">
        <v>3857</v>
      </c>
      <c r="J134" s="429"/>
      <c r="K134" s="429">
        <v>624</v>
      </c>
      <c r="L134" s="429" t="s">
        <v>140</v>
      </c>
      <c r="M134" s="429" t="s">
        <v>3813</v>
      </c>
      <c r="N134" s="429" t="s">
        <v>140</v>
      </c>
      <c r="O134" s="106" t="s">
        <v>2612</v>
      </c>
      <c r="P134" s="429" t="s">
        <v>3858</v>
      </c>
      <c r="Q134" s="429" t="s">
        <v>140</v>
      </c>
      <c r="R134" s="429" t="s">
        <v>3859</v>
      </c>
      <c r="S134" s="429" t="s">
        <v>3860</v>
      </c>
      <c r="T134" s="429" t="s">
        <v>3861</v>
      </c>
      <c r="U134" s="429" t="s">
        <v>3862</v>
      </c>
      <c r="V134" s="425" t="s">
        <v>2508</v>
      </c>
      <c r="W134" s="425" t="s">
        <v>2509</v>
      </c>
      <c r="X134" s="430">
        <v>1</v>
      </c>
      <c r="Y134" s="424" t="s">
        <v>3863</v>
      </c>
      <c r="Z134" s="424" t="s">
        <v>2555</v>
      </c>
      <c r="AA134" s="426" t="s">
        <v>2512</v>
      </c>
      <c r="AB134" s="424"/>
      <c r="AC134" s="424" t="s">
        <v>2513</v>
      </c>
    </row>
    <row r="135" spans="1:29" ht="40" customHeight="1" x14ac:dyDescent="0.35">
      <c r="A135" s="424" t="s">
        <v>3864</v>
      </c>
      <c r="B135" s="427">
        <v>43978</v>
      </c>
      <c r="C135" s="427"/>
      <c r="D135" s="429"/>
      <c r="E135" s="425" t="s">
        <v>2496</v>
      </c>
      <c r="F135" s="106" t="s">
        <v>3865</v>
      </c>
      <c r="G135" s="426" t="s">
        <v>3866</v>
      </c>
      <c r="H135" s="106" t="s">
        <v>2499</v>
      </c>
      <c r="I135" s="429" t="s">
        <v>3867</v>
      </c>
      <c r="J135" s="429"/>
      <c r="K135" s="429">
        <v>55</v>
      </c>
      <c r="L135" s="429" t="s">
        <v>3868</v>
      </c>
      <c r="M135" s="429" t="s">
        <v>3869</v>
      </c>
      <c r="N135" s="429" t="s">
        <v>421</v>
      </c>
      <c r="O135" s="106" t="s">
        <v>2763</v>
      </c>
      <c r="P135" s="429" t="s">
        <v>3870</v>
      </c>
      <c r="Q135" s="429" t="s">
        <v>3868</v>
      </c>
      <c r="R135" s="429" t="s">
        <v>3869</v>
      </c>
      <c r="S135" s="429" t="s">
        <v>3871</v>
      </c>
      <c r="T135" s="429" t="s">
        <v>3872</v>
      </c>
      <c r="U135" s="429" t="s">
        <v>3873</v>
      </c>
      <c r="V135" s="425" t="s">
        <v>2508</v>
      </c>
      <c r="W135" s="425" t="s">
        <v>2509</v>
      </c>
      <c r="X135" s="430">
        <v>1</v>
      </c>
      <c r="Y135" s="424" t="s">
        <v>3874</v>
      </c>
      <c r="Z135" s="424" t="s">
        <v>2555</v>
      </c>
      <c r="AA135" s="426" t="s">
        <v>2928</v>
      </c>
      <c r="AB135" s="424"/>
      <c r="AC135" s="424" t="s">
        <v>2513</v>
      </c>
    </row>
    <row r="136" spans="1:29" ht="40" customHeight="1" x14ac:dyDescent="0.35">
      <c r="A136" s="424" t="s">
        <v>3875</v>
      </c>
      <c r="B136" s="427">
        <v>43978</v>
      </c>
      <c r="C136" s="427"/>
      <c r="D136" s="429"/>
      <c r="E136" s="425" t="s">
        <v>2496</v>
      </c>
      <c r="F136" s="106" t="s">
        <v>3876</v>
      </c>
      <c r="G136" s="426" t="s">
        <v>3877</v>
      </c>
      <c r="H136" s="106" t="s">
        <v>2499</v>
      </c>
      <c r="I136" s="429" t="s">
        <v>3878</v>
      </c>
      <c r="J136" s="429"/>
      <c r="K136" s="429">
        <v>146</v>
      </c>
      <c r="L136" s="429" t="s">
        <v>3879</v>
      </c>
      <c r="M136" s="429" t="s">
        <v>3880</v>
      </c>
      <c r="N136" s="429" t="s">
        <v>279</v>
      </c>
      <c r="O136" s="106" t="s">
        <v>2763</v>
      </c>
      <c r="P136" s="429" t="s">
        <v>3881</v>
      </c>
      <c r="Q136" s="429" t="s">
        <v>3879</v>
      </c>
      <c r="R136" s="429" t="s">
        <v>3882</v>
      </c>
      <c r="S136" s="429" t="s">
        <v>3883</v>
      </c>
      <c r="T136" s="429" t="s">
        <v>3884</v>
      </c>
      <c r="U136" s="429" t="s">
        <v>3885</v>
      </c>
      <c r="V136" s="425" t="s">
        <v>2508</v>
      </c>
      <c r="W136" s="425" t="s">
        <v>2509</v>
      </c>
      <c r="X136" s="430">
        <v>1</v>
      </c>
      <c r="Y136" s="425" t="s">
        <v>3886</v>
      </c>
      <c r="Z136" s="109" t="s">
        <v>2815</v>
      </c>
      <c r="AA136" s="109" t="s">
        <v>3887</v>
      </c>
      <c r="AB136" s="424"/>
      <c r="AC136" s="424" t="s">
        <v>2513</v>
      </c>
    </row>
    <row r="137" spans="1:29" ht="40" customHeight="1" x14ac:dyDescent="0.35">
      <c r="A137" s="424" t="s">
        <v>3888</v>
      </c>
      <c r="B137" s="427">
        <v>43983</v>
      </c>
      <c r="C137" s="427"/>
      <c r="D137" s="429"/>
      <c r="E137" s="425" t="s">
        <v>2496</v>
      </c>
      <c r="F137" s="106" t="s">
        <v>3889</v>
      </c>
      <c r="G137" s="426" t="s">
        <v>3890</v>
      </c>
      <c r="H137" s="106" t="s">
        <v>2499</v>
      </c>
      <c r="I137" s="429" t="s">
        <v>3591</v>
      </c>
      <c r="J137" s="429"/>
      <c r="K137" s="429">
        <v>7</v>
      </c>
      <c r="L137" s="429" t="s">
        <v>3891</v>
      </c>
      <c r="M137" s="429" t="s">
        <v>3592</v>
      </c>
      <c r="N137" s="429" t="s">
        <v>212</v>
      </c>
      <c r="O137" s="106" t="s">
        <v>2791</v>
      </c>
      <c r="P137" s="429" t="s">
        <v>3892</v>
      </c>
      <c r="Q137" s="429" t="s">
        <v>3891</v>
      </c>
      <c r="R137" s="429" t="s">
        <v>3592</v>
      </c>
      <c r="S137" s="429" t="s">
        <v>3893</v>
      </c>
      <c r="T137" s="429" t="s">
        <v>3894</v>
      </c>
      <c r="U137" s="429" t="s">
        <v>3895</v>
      </c>
      <c r="V137" s="425" t="s">
        <v>2508</v>
      </c>
      <c r="W137" s="425" t="s">
        <v>2509</v>
      </c>
      <c r="X137" s="430">
        <v>0.51</v>
      </c>
      <c r="Y137" s="439" t="s">
        <v>3896</v>
      </c>
      <c r="Z137" s="425" t="s">
        <v>3897</v>
      </c>
      <c r="AA137" s="109" t="s">
        <v>3898</v>
      </c>
      <c r="AB137" s="424"/>
      <c r="AC137" s="424" t="s">
        <v>2513</v>
      </c>
    </row>
    <row r="138" spans="1:29" ht="40" customHeight="1" x14ac:dyDescent="0.35">
      <c r="A138" s="424" t="s">
        <v>3899</v>
      </c>
      <c r="B138" s="427">
        <v>43983</v>
      </c>
      <c r="C138" s="427"/>
      <c r="D138" s="429"/>
      <c r="E138" s="425" t="s">
        <v>2496</v>
      </c>
      <c r="F138" s="106" t="s">
        <v>3900</v>
      </c>
      <c r="G138" s="426" t="s">
        <v>3901</v>
      </c>
      <c r="H138" s="106" t="s">
        <v>2499</v>
      </c>
      <c r="I138" s="429" t="s">
        <v>3902</v>
      </c>
      <c r="J138" s="429"/>
      <c r="K138" s="429">
        <v>1814</v>
      </c>
      <c r="L138" s="429" t="s">
        <v>297</v>
      </c>
      <c r="M138" s="429" t="s">
        <v>3903</v>
      </c>
      <c r="N138" s="429" t="s">
        <v>297</v>
      </c>
      <c r="O138" s="106" t="s">
        <v>2612</v>
      </c>
      <c r="P138" s="429" t="s">
        <v>3904</v>
      </c>
      <c r="Q138" s="429" t="s">
        <v>297</v>
      </c>
      <c r="R138" s="429" t="s">
        <v>3903</v>
      </c>
      <c r="S138" s="429" t="s">
        <v>3905</v>
      </c>
      <c r="T138" s="429" t="s">
        <v>3906</v>
      </c>
      <c r="U138" s="429" t="s">
        <v>3907</v>
      </c>
      <c r="V138" s="425" t="s">
        <v>2508</v>
      </c>
      <c r="W138" s="425" t="s">
        <v>2509</v>
      </c>
      <c r="X138" s="430">
        <v>1</v>
      </c>
      <c r="Y138" s="424" t="s">
        <v>3908</v>
      </c>
      <c r="Z138" s="424" t="s">
        <v>2555</v>
      </c>
      <c r="AA138" s="426" t="s">
        <v>3909</v>
      </c>
      <c r="AB138" s="424"/>
      <c r="AC138" s="424" t="s">
        <v>2513</v>
      </c>
    </row>
    <row r="139" spans="1:29" ht="40" customHeight="1" x14ac:dyDescent="0.35">
      <c r="A139" s="424" t="s">
        <v>3910</v>
      </c>
      <c r="B139" s="427">
        <v>43983</v>
      </c>
      <c r="C139" s="427"/>
      <c r="D139" s="429"/>
      <c r="E139" s="425" t="s">
        <v>2496</v>
      </c>
      <c r="F139" s="106" t="s">
        <v>3911</v>
      </c>
      <c r="G139" s="426" t="s">
        <v>3912</v>
      </c>
      <c r="H139" s="106" t="s">
        <v>2499</v>
      </c>
      <c r="I139" s="429" t="s">
        <v>3913</v>
      </c>
      <c r="J139" s="429">
        <v>1905</v>
      </c>
      <c r="K139" s="429" t="s">
        <v>3914</v>
      </c>
      <c r="L139" s="429" t="s">
        <v>212</v>
      </c>
      <c r="M139" s="429" t="s">
        <v>3592</v>
      </c>
      <c r="N139" s="429" t="s">
        <v>212</v>
      </c>
      <c r="O139" s="106" t="s">
        <v>2791</v>
      </c>
      <c r="P139" s="429" t="s">
        <v>3915</v>
      </c>
      <c r="Q139" s="429" t="s">
        <v>212</v>
      </c>
      <c r="R139" s="429" t="s">
        <v>3592</v>
      </c>
      <c r="S139" s="429" t="s">
        <v>3916</v>
      </c>
      <c r="T139" s="429" t="s">
        <v>3917</v>
      </c>
      <c r="U139" s="429" t="s">
        <v>3918</v>
      </c>
      <c r="V139" s="425" t="s">
        <v>2508</v>
      </c>
      <c r="W139" s="425" t="s">
        <v>2509</v>
      </c>
      <c r="X139" s="430">
        <v>0.75</v>
      </c>
      <c r="Y139" s="424" t="s">
        <v>3919</v>
      </c>
      <c r="Z139" s="424" t="s">
        <v>2555</v>
      </c>
      <c r="AA139" s="426" t="s">
        <v>3920</v>
      </c>
      <c r="AB139" s="424"/>
      <c r="AC139" s="424" t="s">
        <v>2513</v>
      </c>
    </row>
    <row r="140" spans="1:29" ht="40" customHeight="1" x14ac:dyDescent="0.35">
      <c r="A140" s="425" t="s">
        <v>3921</v>
      </c>
      <c r="B140" s="427">
        <v>43983</v>
      </c>
      <c r="C140" s="427"/>
      <c r="D140" s="429"/>
      <c r="E140" s="425" t="s">
        <v>3922</v>
      </c>
      <c r="F140" s="106" t="s">
        <v>3923</v>
      </c>
      <c r="G140" s="426" t="s">
        <v>3924</v>
      </c>
      <c r="H140" s="106" t="s">
        <v>2499</v>
      </c>
      <c r="I140" s="429" t="s">
        <v>3925</v>
      </c>
      <c r="J140" s="429">
        <v>67</v>
      </c>
      <c r="K140" s="429">
        <v>6</v>
      </c>
      <c r="L140" s="429" t="s">
        <v>726</v>
      </c>
      <c r="M140" s="429" t="s">
        <v>3926</v>
      </c>
      <c r="N140" s="429" t="s">
        <v>212</v>
      </c>
      <c r="O140" s="106" t="s">
        <v>2791</v>
      </c>
      <c r="P140" s="429" t="s">
        <v>3927</v>
      </c>
      <c r="Q140" s="429" t="s">
        <v>726</v>
      </c>
      <c r="R140" s="429" t="s">
        <v>3926</v>
      </c>
      <c r="S140" s="429" t="s">
        <v>3928</v>
      </c>
      <c r="T140" s="429" t="s">
        <v>3929</v>
      </c>
      <c r="U140" s="429" t="s">
        <v>3930</v>
      </c>
      <c r="V140" s="425" t="s">
        <v>3417</v>
      </c>
      <c r="W140" s="425" t="s">
        <v>2509</v>
      </c>
      <c r="X140" s="430">
        <v>1</v>
      </c>
      <c r="Y140" s="438" t="s">
        <v>3931</v>
      </c>
      <c r="Z140" s="424" t="s">
        <v>2555</v>
      </c>
      <c r="AA140" s="426" t="s">
        <v>3178</v>
      </c>
      <c r="AB140" s="424"/>
      <c r="AC140" s="424" t="s">
        <v>2513</v>
      </c>
    </row>
    <row r="141" spans="1:29" ht="40" customHeight="1" x14ac:dyDescent="0.35">
      <c r="A141" s="424" t="s">
        <v>3932</v>
      </c>
      <c r="B141" s="427">
        <v>43983</v>
      </c>
      <c r="C141" s="427">
        <v>44131</v>
      </c>
      <c r="D141" s="429" t="s">
        <v>2786</v>
      </c>
      <c r="E141" s="425" t="s">
        <v>3261</v>
      </c>
      <c r="F141" s="429" t="s">
        <v>3923</v>
      </c>
      <c r="G141" s="426" t="s">
        <v>3924</v>
      </c>
      <c r="H141" s="106" t="s">
        <v>2499</v>
      </c>
      <c r="I141" s="429" t="s">
        <v>3925</v>
      </c>
      <c r="J141" s="429">
        <v>67</v>
      </c>
      <c r="K141" s="429">
        <v>6</v>
      </c>
      <c r="L141" s="429" t="s">
        <v>726</v>
      </c>
      <c r="M141" s="429" t="s">
        <v>3926</v>
      </c>
      <c r="N141" s="429" t="s">
        <v>212</v>
      </c>
      <c r="O141" s="106" t="s">
        <v>2791</v>
      </c>
      <c r="P141" s="429"/>
      <c r="Q141" s="429"/>
      <c r="R141" s="429"/>
      <c r="S141" s="429"/>
      <c r="T141" s="429"/>
      <c r="U141" s="429"/>
      <c r="V141" s="106"/>
      <c r="W141" s="106"/>
      <c r="X141" s="429"/>
      <c r="Y141" s="429"/>
      <c r="Z141" s="429"/>
      <c r="AA141" s="429"/>
      <c r="AB141" s="429"/>
      <c r="AC141" s="424"/>
    </row>
    <row r="142" spans="1:29" ht="40" customHeight="1" x14ac:dyDescent="0.35">
      <c r="A142" s="424" t="s">
        <v>3933</v>
      </c>
      <c r="B142" s="427">
        <v>43983</v>
      </c>
      <c r="C142" s="427"/>
      <c r="D142" s="429"/>
      <c r="E142" s="425" t="s">
        <v>2496</v>
      </c>
      <c r="F142" s="106" t="s">
        <v>3934</v>
      </c>
      <c r="G142" s="426" t="s">
        <v>3935</v>
      </c>
      <c r="H142" s="106" t="s">
        <v>2499</v>
      </c>
      <c r="I142" s="429" t="s">
        <v>3936</v>
      </c>
      <c r="J142" s="429">
        <v>19</v>
      </c>
      <c r="K142" s="429">
        <v>18</v>
      </c>
      <c r="L142" s="429" t="s">
        <v>3937</v>
      </c>
      <c r="M142" s="429" t="s">
        <v>3566</v>
      </c>
      <c r="N142" s="429" t="s">
        <v>357</v>
      </c>
      <c r="O142" s="106" t="s">
        <v>2791</v>
      </c>
      <c r="P142" s="429" t="s">
        <v>3938</v>
      </c>
      <c r="Q142" s="429" t="s">
        <v>3937</v>
      </c>
      <c r="R142" s="429" t="s">
        <v>3566</v>
      </c>
      <c r="S142" s="429" t="s">
        <v>3939</v>
      </c>
      <c r="T142" s="429" t="s">
        <v>3940</v>
      </c>
      <c r="U142" s="429" t="s">
        <v>3941</v>
      </c>
      <c r="V142" s="425" t="s">
        <v>2508</v>
      </c>
      <c r="W142" s="425" t="s">
        <v>2509</v>
      </c>
      <c r="X142" s="430">
        <v>1</v>
      </c>
      <c r="Y142" s="439" t="s">
        <v>3942</v>
      </c>
      <c r="Z142" s="425" t="s">
        <v>3943</v>
      </c>
      <c r="AA142" s="109" t="s">
        <v>3944</v>
      </c>
      <c r="AB142" s="424"/>
      <c r="AC142" s="424" t="s">
        <v>2513</v>
      </c>
    </row>
    <row r="143" spans="1:29" ht="40" customHeight="1" x14ac:dyDescent="0.35">
      <c r="A143" s="424" t="s">
        <v>3945</v>
      </c>
      <c r="B143" s="427">
        <v>43983</v>
      </c>
      <c r="C143" s="427"/>
      <c r="D143" s="429"/>
      <c r="E143" s="425" t="s">
        <v>2496</v>
      </c>
      <c r="F143" s="106" t="s">
        <v>3946</v>
      </c>
      <c r="G143" s="426" t="s">
        <v>3947</v>
      </c>
      <c r="H143" s="106" t="s">
        <v>2499</v>
      </c>
      <c r="I143" s="429" t="s">
        <v>3948</v>
      </c>
      <c r="J143" s="429">
        <v>923</v>
      </c>
      <c r="K143" s="429">
        <v>25</v>
      </c>
      <c r="L143" s="429" t="s">
        <v>3949</v>
      </c>
      <c r="M143" s="429" t="s">
        <v>3794</v>
      </c>
      <c r="N143" s="429" t="s">
        <v>3949</v>
      </c>
      <c r="O143" s="106" t="s">
        <v>2791</v>
      </c>
      <c r="P143" s="429" t="s">
        <v>3950</v>
      </c>
      <c r="Q143" s="429" t="s">
        <v>1054</v>
      </c>
      <c r="R143" s="429" t="s">
        <v>3951</v>
      </c>
      <c r="S143" s="429" t="s">
        <v>3952</v>
      </c>
      <c r="T143" s="429" t="s">
        <v>3953</v>
      </c>
      <c r="U143" s="429" t="s">
        <v>3954</v>
      </c>
      <c r="V143" s="425" t="s">
        <v>2508</v>
      </c>
      <c r="W143" s="425" t="s">
        <v>2509</v>
      </c>
      <c r="X143" s="430" t="s">
        <v>2553</v>
      </c>
      <c r="Y143" s="424" t="s">
        <v>3955</v>
      </c>
      <c r="Z143" s="424" t="s">
        <v>2555</v>
      </c>
      <c r="AA143" s="426" t="s">
        <v>3956</v>
      </c>
      <c r="AB143" s="424"/>
      <c r="AC143" s="424" t="s">
        <v>2513</v>
      </c>
    </row>
    <row r="144" spans="1:29" ht="40" customHeight="1" x14ac:dyDescent="0.35">
      <c r="A144" s="424" t="s">
        <v>3957</v>
      </c>
      <c r="B144" s="427">
        <v>43983</v>
      </c>
      <c r="C144" s="427"/>
      <c r="D144" s="429"/>
      <c r="E144" s="425" t="s">
        <v>2496</v>
      </c>
      <c r="F144" s="106" t="s">
        <v>3958</v>
      </c>
      <c r="G144" s="426" t="s">
        <v>3959</v>
      </c>
      <c r="H144" s="106" t="s">
        <v>2499</v>
      </c>
      <c r="I144" s="429" t="s">
        <v>3960</v>
      </c>
      <c r="J144" s="429"/>
      <c r="K144" s="429">
        <v>247</v>
      </c>
      <c r="L144" s="429" t="s">
        <v>3960</v>
      </c>
      <c r="M144" s="429" t="s">
        <v>3961</v>
      </c>
      <c r="N144" s="429" t="s">
        <v>297</v>
      </c>
      <c r="O144" s="106" t="s">
        <v>2612</v>
      </c>
      <c r="P144" s="429" t="s">
        <v>3962</v>
      </c>
      <c r="Q144" s="429" t="s">
        <v>3960</v>
      </c>
      <c r="R144" s="429" t="s">
        <v>3961</v>
      </c>
      <c r="S144" s="429" t="s">
        <v>3963</v>
      </c>
      <c r="T144" s="429" t="s">
        <v>3964</v>
      </c>
      <c r="U144" s="429" t="s">
        <v>3965</v>
      </c>
      <c r="V144" s="425" t="s">
        <v>2508</v>
      </c>
      <c r="W144" s="425" t="s">
        <v>2509</v>
      </c>
      <c r="X144" s="430">
        <v>1</v>
      </c>
      <c r="Y144" s="438" t="s">
        <v>3966</v>
      </c>
      <c r="Z144" s="424" t="s">
        <v>2555</v>
      </c>
      <c r="AA144" s="426" t="s">
        <v>2512</v>
      </c>
      <c r="AB144" s="424"/>
      <c r="AC144" s="424" t="s">
        <v>2513</v>
      </c>
    </row>
    <row r="145" spans="1:29" ht="40" customHeight="1" x14ac:dyDescent="0.35">
      <c r="A145" s="424" t="s">
        <v>3967</v>
      </c>
      <c r="B145" s="427">
        <v>43983</v>
      </c>
      <c r="C145" s="427"/>
      <c r="D145" s="429"/>
      <c r="E145" s="425" t="s">
        <v>2496</v>
      </c>
      <c r="F145" s="106" t="s">
        <v>3968</v>
      </c>
      <c r="G145" s="426" t="s">
        <v>3969</v>
      </c>
      <c r="H145" s="106" t="s">
        <v>2499</v>
      </c>
      <c r="I145" s="429" t="s">
        <v>3970</v>
      </c>
      <c r="J145" s="429"/>
      <c r="K145" s="429">
        <v>266</v>
      </c>
      <c r="L145" s="429" t="s">
        <v>3970</v>
      </c>
      <c r="M145" s="429" t="s">
        <v>3971</v>
      </c>
      <c r="N145" s="429" t="s">
        <v>792</v>
      </c>
      <c r="O145" s="106" t="s">
        <v>2535</v>
      </c>
      <c r="P145" s="429" t="s">
        <v>3972</v>
      </c>
      <c r="Q145" s="429" t="s">
        <v>3970</v>
      </c>
      <c r="R145" s="429" t="s">
        <v>3973</v>
      </c>
      <c r="S145" s="429" t="s">
        <v>3974</v>
      </c>
      <c r="T145" s="429" t="s">
        <v>3975</v>
      </c>
      <c r="U145" s="429" t="s">
        <v>3976</v>
      </c>
      <c r="V145" s="425" t="s">
        <v>2508</v>
      </c>
      <c r="W145" s="425" t="s">
        <v>2509</v>
      </c>
      <c r="X145" s="430">
        <v>1</v>
      </c>
      <c r="Y145" s="438" t="s">
        <v>3977</v>
      </c>
      <c r="Z145" s="424" t="s">
        <v>2555</v>
      </c>
      <c r="AA145" s="426" t="s">
        <v>3638</v>
      </c>
      <c r="AB145" s="424"/>
      <c r="AC145" s="424" t="s">
        <v>2513</v>
      </c>
    </row>
    <row r="146" spans="1:29" ht="40" customHeight="1" x14ac:dyDescent="0.35">
      <c r="A146" s="424" t="s">
        <v>3978</v>
      </c>
      <c r="B146" s="427">
        <v>43983</v>
      </c>
      <c r="C146" s="427"/>
      <c r="D146" s="429"/>
      <c r="E146" s="425" t="s">
        <v>2496</v>
      </c>
      <c r="F146" s="106" t="s">
        <v>3979</v>
      </c>
      <c r="G146" s="426" t="s">
        <v>3980</v>
      </c>
      <c r="H146" s="106" t="s">
        <v>2499</v>
      </c>
      <c r="I146" s="429" t="s">
        <v>3981</v>
      </c>
      <c r="J146" s="429"/>
      <c r="K146" s="429">
        <v>101</v>
      </c>
      <c r="L146" s="429" t="s">
        <v>3982</v>
      </c>
      <c r="M146" s="429" t="s">
        <v>3971</v>
      </c>
      <c r="N146" s="429" t="s">
        <v>792</v>
      </c>
      <c r="O146" s="106" t="s">
        <v>2535</v>
      </c>
      <c r="P146" s="429" t="s">
        <v>3983</v>
      </c>
      <c r="Q146" s="429" t="s">
        <v>3982</v>
      </c>
      <c r="R146" s="429" t="s">
        <v>3971</v>
      </c>
      <c r="S146" s="429" t="s">
        <v>3984</v>
      </c>
      <c r="T146" s="429" t="s">
        <v>3985</v>
      </c>
      <c r="U146" s="429" t="s">
        <v>3986</v>
      </c>
      <c r="V146" s="425" t="s">
        <v>2508</v>
      </c>
      <c r="W146" s="425" t="s">
        <v>2509</v>
      </c>
      <c r="X146" s="430">
        <v>1</v>
      </c>
      <c r="Y146" s="438" t="s">
        <v>3987</v>
      </c>
      <c r="Z146" s="424" t="s">
        <v>2555</v>
      </c>
      <c r="AA146" s="426" t="s">
        <v>2928</v>
      </c>
      <c r="AB146" s="424"/>
      <c r="AC146" s="424" t="s">
        <v>2513</v>
      </c>
    </row>
    <row r="147" spans="1:29" ht="40" customHeight="1" x14ac:dyDescent="0.35">
      <c r="A147" s="424" t="s">
        <v>3988</v>
      </c>
      <c r="B147" s="427">
        <v>43983</v>
      </c>
      <c r="C147" s="427"/>
      <c r="D147" s="429"/>
      <c r="E147" s="425" t="s">
        <v>2496</v>
      </c>
      <c r="F147" s="106" t="s">
        <v>3989</v>
      </c>
      <c r="G147" s="426" t="s">
        <v>3990</v>
      </c>
      <c r="H147" s="106" t="s">
        <v>2499</v>
      </c>
      <c r="I147" s="429" t="s">
        <v>3991</v>
      </c>
      <c r="J147" s="429"/>
      <c r="K147" s="429">
        <v>1038</v>
      </c>
      <c r="L147" s="429" t="s">
        <v>3991</v>
      </c>
      <c r="M147" s="429" t="s">
        <v>3992</v>
      </c>
      <c r="N147" s="429" t="s">
        <v>3993</v>
      </c>
      <c r="O147" s="106" t="s">
        <v>2791</v>
      </c>
      <c r="P147" s="429" t="s">
        <v>3994</v>
      </c>
      <c r="Q147" s="429" t="s">
        <v>3991</v>
      </c>
      <c r="R147" s="429" t="s">
        <v>3992</v>
      </c>
      <c r="S147" s="429" t="s">
        <v>3995</v>
      </c>
      <c r="T147" s="429" t="s">
        <v>3996</v>
      </c>
      <c r="U147" s="429" t="s">
        <v>3997</v>
      </c>
      <c r="V147" s="425" t="s">
        <v>2508</v>
      </c>
      <c r="W147" s="425" t="s">
        <v>2509</v>
      </c>
      <c r="X147" s="430">
        <v>0.55000000000000004</v>
      </c>
      <c r="Y147" s="438" t="s">
        <v>3998</v>
      </c>
      <c r="Z147" s="424" t="s">
        <v>2511</v>
      </c>
      <c r="AA147" s="426" t="s">
        <v>3999</v>
      </c>
      <c r="AB147" s="424"/>
      <c r="AC147" s="424" t="s">
        <v>2513</v>
      </c>
    </row>
    <row r="148" spans="1:29" ht="40" customHeight="1" x14ac:dyDescent="0.35">
      <c r="A148" s="424" t="s">
        <v>4000</v>
      </c>
      <c r="B148" s="427">
        <v>43983</v>
      </c>
      <c r="C148" s="427"/>
      <c r="D148" s="429"/>
      <c r="E148" s="425" t="s">
        <v>2496</v>
      </c>
      <c r="F148" s="106" t="s">
        <v>4001</v>
      </c>
      <c r="G148" s="426" t="s">
        <v>4002</v>
      </c>
      <c r="H148" s="106" t="s">
        <v>2499</v>
      </c>
      <c r="I148" s="429" t="s">
        <v>4003</v>
      </c>
      <c r="J148" s="429"/>
      <c r="K148" s="429">
        <v>950</v>
      </c>
      <c r="L148" s="429" t="s">
        <v>4003</v>
      </c>
      <c r="M148" s="429" t="s">
        <v>4004</v>
      </c>
      <c r="N148" s="429" t="s">
        <v>763</v>
      </c>
      <c r="O148" s="106" t="s">
        <v>2612</v>
      </c>
      <c r="P148" s="429" t="s">
        <v>4005</v>
      </c>
      <c r="Q148" s="429" t="s">
        <v>4003</v>
      </c>
      <c r="R148" s="429" t="s">
        <v>4004</v>
      </c>
      <c r="S148" s="429" t="s">
        <v>4006</v>
      </c>
      <c r="T148" s="429" t="s">
        <v>4007</v>
      </c>
      <c r="U148" s="429" t="s">
        <v>4008</v>
      </c>
      <c r="V148" s="425" t="s">
        <v>2508</v>
      </c>
      <c r="W148" s="425" t="s">
        <v>2509</v>
      </c>
      <c r="X148" s="430">
        <v>1</v>
      </c>
      <c r="Y148" s="438" t="s">
        <v>4009</v>
      </c>
      <c r="Z148" s="424" t="s">
        <v>2555</v>
      </c>
      <c r="AA148" s="426" t="s">
        <v>2512</v>
      </c>
      <c r="AB148" s="424"/>
      <c r="AC148" s="424" t="s">
        <v>2513</v>
      </c>
    </row>
    <row r="149" spans="1:29" ht="40" customHeight="1" x14ac:dyDescent="0.35">
      <c r="A149" s="424" t="s">
        <v>4010</v>
      </c>
      <c r="B149" s="427">
        <v>43983</v>
      </c>
      <c r="C149" s="427"/>
      <c r="D149" s="429"/>
      <c r="E149" s="425" t="s">
        <v>2496</v>
      </c>
      <c r="F149" s="106" t="s">
        <v>4011</v>
      </c>
      <c r="G149" s="426" t="s">
        <v>4012</v>
      </c>
      <c r="H149" s="106" t="s">
        <v>2499</v>
      </c>
      <c r="I149" s="429" t="s">
        <v>4013</v>
      </c>
      <c r="J149" s="429"/>
      <c r="K149" s="429">
        <v>47</v>
      </c>
      <c r="L149" s="429" t="s">
        <v>4013</v>
      </c>
      <c r="M149" s="429" t="s">
        <v>4014</v>
      </c>
      <c r="N149" s="429" t="s">
        <v>340</v>
      </c>
      <c r="O149" s="106" t="s">
        <v>2535</v>
      </c>
      <c r="P149" s="429" t="s">
        <v>4015</v>
      </c>
      <c r="Q149" s="429" t="s">
        <v>4013</v>
      </c>
      <c r="R149" s="429" t="s">
        <v>4014</v>
      </c>
      <c r="S149" s="429" t="s">
        <v>4016</v>
      </c>
      <c r="T149" s="429" t="s">
        <v>4017</v>
      </c>
      <c r="U149" s="429" t="s">
        <v>4018</v>
      </c>
      <c r="V149" s="425" t="s">
        <v>2508</v>
      </c>
      <c r="W149" s="425" t="s">
        <v>2509</v>
      </c>
      <c r="X149" s="430">
        <v>1</v>
      </c>
      <c r="Y149" s="438" t="s">
        <v>4019</v>
      </c>
      <c r="Z149" s="424" t="s">
        <v>2511</v>
      </c>
      <c r="AA149" s="426" t="s">
        <v>4020</v>
      </c>
      <c r="AB149" s="424"/>
      <c r="AC149" s="424" t="s">
        <v>2513</v>
      </c>
    </row>
    <row r="150" spans="1:29" ht="40" customHeight="1" x14ac:dyDescent="0.35">
      <c r="A150" s="424" t="s">
        <v>4021</v>
      </c>
      <c r="B150" s="427">
        <v>43983</v>
      </c>
      <c r="C150" s="427"/>
      <c r="D150" s="429"/>
      <c r="E150" s="425" t="s">
        <v>2496</v>
      </c>
      <c r="F150" s="106" t="s">
        <v>4022</v>
      </c>
      <c r="G150" s="426" t="s">
        <v>4023</v>
      </c>
      <c r="H150" s="106" t="s">
        <v>2499</v>
      </c>
      <c r="I150" s="429" t="s">
        <v>4024</v>
      </c>
      <c r="J150" s="429">
        <v>20</v>
      </c>
      <c r="K150" s="429">
        <v>12</v>
      </c>
      <c r="L150" s="429" t="s">
        <v>4025</v>
      </c>
      <c r="M150" s="429" t="s">
        <v>2713</v>
      </c>
      <c r="N150" s="429" t="s">
        <v>792</v>
      </c>
      <c r="O150" s="106" t="s">
        <v>2535</v>
      </c>
      <c r="P150" s="429" t="s">
        <v>4026</v>
      </c>
      <c r="Q150" s="429" t="s">
        <v>4025</v>
      </c>
      <c r="R150" s="429" t="s">
        <v>2713</v>
      </c>
      <c r="S150" s="429" t="s">
        <v>4027</v>
      </c>
      <c r="T150" s="429" t="s">
        <v>4028</v>
      </c>
      <c r="U150" s="429" t="s">
        <v>4029</v>
      </c>
      <c r="V150" s="425" t="s">
        <v>2508</v>
      </c>
      <c r="W150" s="425" t="s">
        <v>2509</v>
      </c>
      <c r="X150" s="430">
        <v>1</v>
      </c>
      <c r="Y150" s="438" t="s">
        <v>4030</v>
      </c>
      <c r="Z150" s="424" t="s">
        <v>2555</v>
      </c>
      <c r="AA150" s="426" t="s">
        <v>2816</v>
      </c>
      <c r="AB150" s="424"/>
      <c r="AC150" s="424" t="s">
        <v>2513</v>
      </c>
    </row>
    <row r="151" spans="1:29" ht="40" customHeight="1" x14ac:dyDescent="0.35">
      <c r="A151" s="424" t="s">
        <v>4031</v>
      </c>
      <c r="B151" s="427">
        <v>43983</v>
      </c>
      <c r="C151" s="427"/>
      <c r="D151" s="429"/>
      <c r="E151" s="425" t="s">
        <v>2496</v>
      </c>
      <c r="F151" s="106" t="s">
        <v>4032</v>
      </c>
      <c r="G151" s="426" t="s">
        <v>4033</v>
      </c>
      <c r="H151" s="106" t="s">
        <v>2499</v>
      </c>
      <c r="I151" s="429" t="s">
        <v>4034</v>
      </c>
      <c r="J151" s="429">
        <v>673</v>
      </c>
      <c r="K151" s="429">
        <v>9</v>
      </c>
      <c r="L151" s="429" t="s">
        <v>1079</v>
      </c>
      <c r="M151" s="429" t="s">
        <v>3842</v>
      </c>
      <c r="N151" s="429" t="s">
        <v>1079</v>
      </c>
      <c r="O151" s="106" t="s">
        <v>2503</v>
      </c>
      <c r="P151" s="429" t="s">
        <v>4035</v>
      </c>
      <c r="Q151" s="429" t="s">
        <v>1079</v>
      </c>
      <c r="R151" s="429" t="s">
        <v>3842</v>
      </c>
      <c r="S151" s="429" t="s">
        <v>4036</v>
      </c>
      <c r="T151" s="429" t="s">
        <v>4037</v>
      </c>
      <c r="U151" s="429" t="s">
        <v>4038</v>
      </c>
      <c r="V151" s="425" t="s">
        <v>2508</v>
      </c>
      <c r="W151" s="425" t="s">
        <v>2509</v>
      </c>
      <c r="X151" s="430">
        <v>1</v>
      </c>
      <c r="Y151" s="438" t="s">
        <v>4039</v>
      </c>
      <c r="Z151" s="424" t="s">
        <v>2555</v>
      </c>
      <c r="AA151" s="426" t="s">
        <v>2847</v>
      </c>
      <c r="AB151" s="424"/>
      <c r="AC151" s="424" t="s">
        <v>2513</v>
      </c>
    </row>
    <row r="152" spans="1:29" ht="40" customHeight="1" x14ac:dyDescent="0.35">
      <c r="A152" s="424" t="s">
        <v>4040</v>
      </c>
      <c r="B152" s="427">
        <v>43983</v>
      </c>
      <c r="C152" s="427">
        <v>44475</v>
      </c>
      <c r="D152" s="429" t="s">
        <v>2786</v>
      </c>
      <c r="E152" s="425" t="s">
        <v>2496</v>
      </c>
      <c r="F152" s="106" t="s">
        <v>4041</v>
      </c>
      <c r="G152" s="426" t="s">
        <v>4042</v>
      </c>
      <c r="H152" s="106" t="s">
        <v>2499</v>
      </c>
      <c r="I152" s="429" t="s">
        <v>4043</v>
      </c>
      <c r="J152" s="429" t="s">
        <v>4044</v>
      </c>
      <c r="K152" s="429">
        <v>313</v>
      </c>
      <c r="L152" s="429" t="s">
        <v>4045</v>
      </c>
      <c r="M152" s="429" t="s">
        <v>4046</v>
      </c>
      <c r="N152" s="429" t="s">
        <v>2725</v>
      </c>
      <c r="O152" s="106" t="s">
        <v>2535</v>
      </c>
      <c r="P152" s="429"/>
      <c r="Q152" s="429"/>
      <c r="R152" s="429"/>
      <c r="S152" s="429"/>
      <c r="T152" s="429"/>
      <c r="U152" s="429"/>
      <c r="V152" s="106"/>
      <c r="W152" s="106"/>
      <c r="X152" s="429"/>
      <c r="Y152" s="429"/>
      <c r="Z152" s="429"/>
      <c r="AA152" s="429"/>
      <c r="AB152" s="429"/>
      <c r="AC152" s="424"/>
    </row>
    <row r="153" spans="1:29" ht="40" customHeight="1" x14ac:dyDescent="0.35">
      <c r="A153" s="424" t="s">
        <v>4047</v>
      </c>
      <c r="B153" s="427">
        <v>43983</v>
      </c>
      <c r="C153" s="427"/>
      <c r="D153" s="429"/>
      <c r="E153" s="425" t="s">
        <v>2496</v>
      </c>
      <c r="F153" s="106" t="s">
        <v>4048</v>
      </c>
      <c r="G153" s="426" t="s">
        <v>4049</v>
      </c>
      <c r="H153" s="106" t="s">
        <v>2499</v>
      </c>
      <c r="I153" s="429" t="s">
        <v>4050</v>
      </c>
      <c r="J153" s="429"/>
      <c r="K153" s="429">
        <v>10</v>
      </c>
      <c r="L153" s="429" t="s">
        <v>4051</v>
      </c>
      <c r="M153" s="429" t="s">
        <v>4052</v>
      </c>
      <c r="N153" s="429" t="s">
        <v>935</v>
      </c>
      <c r="O153" s="106" t="s">
        <v>2503</v>
      </c>
      <c r="P153" s="429" t="s">
        <v>4053</v>
      </c>
      <c r="Q153" s="429" t="s">
        <v>4051</v>
      </c>
      <c r="R153" s="429" t="s">
        <v>4052</v>
      </c>
      <c r="S153" s="429" t="s">
        <v>4054</v>
      </c>
      <c r="T153" s="429" t="s">
        <v>4055</v>
      </c>
      <c r="U153" s="429" t="s">
        <v>4056</v>
      </c>
      <c r="V153" s="425" t="s">
        <v>2508</v>
      </c>
      <c r="W153" s="425" t="s">
        <v>2509</v>
      </c>
      <c r="X153" s="430">
        <v>1</v>
      </c>
      <c r="Y153" s="424" t="s">
        <v>4057</v>
      </c>
      <c r="Z153" s="424" t="s">
        <v>2555</v>
      </c>
      <c r="AA153" s="426" t="s">
        <v>3212</v>
      </c>
      <c r="AB153" s="424"/>
      <c r="AC153" s="424" t="s">
        <v>2513</v>
      </c>
    </row>
    <row r="154" spans="1:29" ht="40" customHeight="1" x14ac:dyDescent="0.35">
      <c r="A154" s="424" t="s">
        <v>4058</v>
      </c>
      <c r="B154" s="427">
        <v>43985</v>
      </c>
      <c r="C154" s="427">
        <v>44348</v>
      </c>
      <c r="D154" s="429" t="s">
        <v>2786</v>
      </c>
      <c r="E154" s="425" t="s">
        <v>3261</v>
      </c>
      <c r="F154" s="106" t="s">
        <v>4059</v>
      </c>
      <c r="G154" s="426" t="s">
        <v>2774</v>
      </c>
      <c r="H154" s="106" t="s">
        <v>2499</v>
      </c>
      <c r="I154" s="429" t="s">
        <v>2775</v>
      </c>
      <c r="J154" s="429"/>
      <c r="K154" s="429">
        <v>165</v>
      </c>
      <c r="L154" s="429" t="s">
        <v>2776</v>
      </c>
      <c r="M154" s="429" t="s">
        <v>2777</v>
      </c>
      <c r="N154" s="429" t="s">
        <v>340</v>
      </c>
      <c r="O154" s="106" t="s">
        <v>2535</v>
      </c>
      <c r="P154" s="429"/>
      <c r="Q154" s="429"/>
      <c r="R154" s="429"/>
      <c r="S154" s="429"/>
      <c r="T154" s="429"/>
      <c r="U154" s="429"/>
      <c r="V154" s="106"/>
      <c r="W154" s="106"/>
      <c r="X154" s="429"/>
      <c r="Y154" s="429"/>
      <c r="Z154" s="429"/>
      <c r="AA154" s="429"/>
      <c r="AB154" s="429"/>
      <c r="AC154" s="424"/>
    </row>
    <row r="155" spans="1:29" ht="40" customHeight="1" x14ac:dyDescent="0.35">
      <c r="A155" s="424" t="s">
        <v>4060</v>
      </c>
      <c r="B155" s="427">
        <v>43986</v>
      </c>
      <c r="C155" s="427"/>
      <c r="D155" s="429"/>
      <c r="E155" s="425" t="s">
        <v>2496</v>
      </c>
      <c r="F155" s="106" t="s">
        <v>4061</v>
      </c>
      <c r="G155" s="426" t="s">
        <v>4062</v>
      </c>
      <c r="H155" s="106" t="s">
        <v>2499</v>
      </c>
      <c r="I155" s="429" t="s">
        <v>4063</v>
      </c>
      <c r="J155" s="429"/>
      <c r="K155" s="429">
        <v>520</v>
      </c>
      <c r="L155" s="429" t="s">
        <v>4063</v>
      </c>
      <c r="M155" s="429" t="s">
        <v>4064</v>
      </c>
      <c r="N155" s="429" t="s">
        <v>773</v>
      </c>
      <c r="O155" s="106" t="s">
        <v>2626</v>
      </c>
      <c r="P155" s="429" t="s">
        <v>4065</v>
      </c>
      <c r="Q155" s="429" t="s">
        <v>4063</v>
      </c>
      <c r="R155" s="429" t="s">
        <v>4064</v>
      </c>
      <c r="S155" s="429" t="s">
        <v>4066</v>
      </c>
      <c r="T155" s="429" t="s">
        <v>4067</v>
      </c>
      <c r="U155" s="429" t="s">
        <v>4068</v>
      </c>
      <c r="V155" s="425" t="s">
        <v>2508</v>
      </c>
      <c r="W155" s="425" t="s">
        <v>2509</v>
      </c>
      <c r="X155" s="430">
        <v>1</v>
      </c>
      <c r="Y155" s="424" t="s">
        <v>4069</v>
      </c>
      <c r="Z155" s="424" t="s">
        <v>2555</v>
      </c>
      <c r="AA155" s="426" t="s">
        <v>4070</v>
      </c>
      <c r="AB155" s="424"/>
      <c r="AC155" s="424" t="s">
        <v>2513</v>
      </c>
    </row>
    <row r="156" spans="1:29" ht="40" customHeight="1" x14ac:dyDescent="0.35">
      <c r="A156" s="424" t="s">
        <v>4071</v>
      </c>
      <c r="B156" s="427">
        <v>43990</v>
      </c>
      <c r="C156" s="427"/>
      <c r="D156" s="429"/>
      <c r="E156" s="425" t="s">
        <v>2496</v>
      </c>
      <c r="F156" s="106" t="s">
        <v>4072</v>
      </c>
      <c r="G156" s="426" t="s">
        <v>4073</v>
      </c>
      <c r="H156" s="106" t="s">
        <v>2499</v>
      </c>
      <c r="I156" s="429" t="s">
        <v>4074</v>
      </c>
      <c r="J156" s="429"/>
      <c r="K156" s="429">
        <v>1</v>
      </c>
      <c r="L156" s="429" t="s">
        <v>4075</v>
      </c>
      <c r="M156" s="429" t="s">
        <v>4076</v>
      </c>
      <c r="N156" s="429" t="s">
        <v>650</v>
      </c>
      <c r="O156" s="106" t="s">
        <v>2503</v>
      </c>
      <c r="P156" s="429" t="s">
        <v>4077</v>
      </c>
      <c r="Q156" s="429" t="s">
        <v>4075</v>
      </c>
      <c r="R156" s="429" t="s">
        <v>4078</v>
      </c>
      <c r="S156" s="429" t="s">
        <v>4079</v>
      </c>
      <c r="T156" s="429" t="s">
        <v>4080</v>
      </c>
      <c r="U156" s="429" t="s">
        <v>4081</v>
      </c>
      <c r="V156" s="425" t="s">
        <v>2508</v>
      </c>
      <c r="W156" s="425" t="s">
        <v>2509</v>
      </c>
      <c r="X156" s="430">
        <v>1</v>
      </c>
      <c r="Y156" s="424" t="s">
        <v>4082</v>
      </c>
      <c r="Z156" s="424" t="s">
        <v>2511</v>
      </c>
      <c r="AA156" s="426" t="s">
        <v>4083</v>
      </c>
      <c r="AB156" s="424"/>
      <c r="AC156" s="424" t="s">
        <v>2513</v>
      </c>
    </row>
    <row r="157" spans="1:29" ht="40" customHeight="1" x14ac:dyDescent="0.35">
      <c r="A157" s="424" t="s">
        <v>4084</v>
      </c>
      <c r="B157" s="427">
        <v>43990</v>
      </c>
      <c r="C157" s="427"/>
      <c r="D157" s="429"/>
      <c r="E157" s="425" t="s">
        <v>2496</v>
      </c>
      <c r="F157" s="106" t="s">
        <v>4085</v>
      </c>
      <c r="G157" s="426" t="s">
        <v>4086</v>
      </c>
      <c r="H157" s="106" t="s">
        <v>2499</v>
      </c>
      <c r="I157" s="429" t="s">
        <v>4087</v>
      </c>
      <c r="J157" s="429"/>
      <c r="K157" s="429">
        <v>4</v>
      </c>
      <c r="L157" s="429" t="s">
        <v>4088</v>
      </c>
      <c r="M157" s="429" t="s">
        <v>4089</v>
      </c>
      <c r="N157" s="429" t="s">
        <v>123</v>
      </c>
      <c r="O157" s="106" t="s">
        <v>2520</v>
      </c>
      <c r="P157" s="429" t="s">
        <v>4090</v>
      </c>
      <c r="Q157" s="429" t="s">
        <v>212</v>
      </c>
      <c r="R157" s="429" t="s">
        <v>3592</v>
      </c>
      <c r="S157" s="429" t="s">
        <v>4091</v>
      </c>
      <c r="T157" s="429" t="s">
        <v>4092</v>
      </c>
      <c r="U157" s="429" t="s">
        <v>4093</v>
      </c>
      <c r="V157" s="425" t="s">
        <v>2508</v>
      </c>
      <c r="W157" s="425" t="s">
        <v>2509</v>
      </c>
      <c r="X157" s="430">
        <v>1</v>
      </c>
      <c r="Y157" s="424" t="s">
        <v>4094</v>
      </c>
      <c r="Z157" s="424" t="s">
        <v>2555</v>
      </c>
      <c r="AA157" s="426" t="s">
        <v>2567</v>
      </c>
      <c r="AB157" s="424"/>
      <c r="AC157" s="424" t="s">
        <v>2513</v>
      </c>
    </row>
    <row r="158" spans="1:29" ht="40" customHeight="1" x14ac:dyDescent="0.35">
      <c r="A158" s="424" t="s">
        <v>4095</v>
      </c>
      <c r="B158" s="427">
        <v>43997</v>
      </c>
      <c r="C158" s="427"/>
      <c r="D158" s="429"/>
      <c r="E158" s="425" t="s">
        <v>2496</v>
      </c>
      <c r="F158" s="106" t="s">
        <v>4096</v>
      </c>
      <c r="G158" s="426" t="s">
        <v>4097</v>
      </c>
      <c r="H158" s="106" t="s">
        <v>2499</v>
      </c>
      <c r="I158" s="429" t="s">
        <v>4098</v>
      </c>
      <c r="J158" s="429">
        <v>301</v>
      </c>
      <c r="K158" s="429">
        <v>40</v>
      </c>
      <c r="L158" s="429" t="s">
        <v>3891</v>
      </c>
      <c r="M158" s="429" t="s">
        <v>3592</v>
      </c>
      <c r="N158" s="429" t="s">
        <v>3891</v>
      </c>
      <c r="O158" s="106" t="s">
        <v>2791</v>
      </c>
      <c r="P158" s="429" t="s">
        <v>4099</v>
      </c>
      <c r="Q158" s="429" t="s">
        <v>3891</v>
      </c>
      <c r="R158" s="429" t="s">
        <v>3592</v>
      </c>
      <c r="S158" s="429" t="s">
        <v>4100</v>
      </c>
      <c r="T158" s="429" t="s">
        <v>4101</v>
      </c>
      <c r="U158" s="429" t="s">
        <v>4102</v>
      </c>
      <c r="V158" s="425" t="s">
        <v>2508</v>
      </c>
      <c r="W158" s="425" t="s">
        <v>2509</v>
      </c>
      <c r="X158" s="430">
        <v>1</v>
      </c>
      <c r="Y158" s="424" t="s">
        <v>4103</v>
      </c>
      <c r="Z158" s="424" t="s">
        <v>2555</v>
      </c>
      <c r="AA158" s="426" t="s">
        <v>2928</v>
      </c>
      <c r="AB158" s="424"/>
      <c r="AC158" s="424" t="s">
        <v>2513</v>
      </c>
    </row>
    <row r="159" spans="1:29" ht="40" customHeight="1" x14ac:dyDescent="0.35">
      <c r="A159" s="424" t="s">
        <v>4104</v>
      </c>
      <c r="B159" s="427">
        <v>43997</v>
      </c>
      <c r="C159" s="427"/>
      <c r="D159" s="429"/>
      <c r="E159" s="425" t="s">
        <v>2496</v>
      </c>
      <c r="F159" s="106" t="s">
        <v>4105</v>
      </c>
      <c r="G159" s="426" t="s">
        <v>4106</v>
      </c>
      <c r="H159" s="106" t="s">
        <v>2499</v>
      </c>
      <c r="I159" s="429" t="s">
        <v>4107</v>
      </c>
      <c r="J159" s="429"/>
      <c r="K159" s="429">
        <v>79</v>
      </c>
      <c r="L159" s="429" t="s">
        <v>4107</v>
      </c>
      <c r="M159" s="429" t="s">
        <v>4108</v>
      </c>
      <c r="N159" s="429" t="s">
        <v>4109</v>
      </c>
      <c r="O159" s="106" t="s">
        <v>2791</v>
      </c>
      <c r="P159" s="429" t="s">
        <v>4110</v>
      </c>
      <c r="Q159" s="429" t="s">
        <v>4107</v>
      </c>
      <c r="R159" s="429" t="s">
        <v>4108</v>
      </c>
      <c r="S159" s="429" t="s">
        <v>4111</v>
      </c>
      <c r="T159" s="429" t="s">
        <v>4112</v>
      </c>
      <c r="U159" s="429" t="s">
        <v>4113</v>
      </c>
      <c r="V159" s="425" t="s">
        <v>2508</v>
      </c>
      <c r="W159" s="425" t="s">
        <v>2509</v>
      </c>
      <c r="X159" s="430">
        <v>1</v>
      </c>
      <c r="Y159" s="424" t="s">
        <v>4114</v>
      </c>
      <c r="Z159" s="424" t="s">
        <v>2555</v>
      </c>
      <c r="AA159" s="426" t="s">
        <v>4115</v>
      </c>
      <c r="AB159" s="424"/>
      <c r="AC159" s="424" t="s">
        <v>2513</v>
      </c>
    </row>
    <row r="160" spans="1:29" ht="40" customHeight="1" x14ac:dyDescent="0.35">
      <c r="A160" s="424" t="s">
        <v>4116</v>
      </c>
      <c r="B160" s="427">
        <v>43997</v>
      </c>
      <c r="C160" s="427"/>
      <c r="D160" s="429"/>
      <c r="E160" s="425" t="s">
        <v>2496</v>
      </c>
      <c r="F160" s="106" t="s">
        <v>4117</v>
      </c>
      <c r="G160" s="426" t="s">
        <v>4118</v>
      </c>
      <c r="H160" s="106" t="s">
        <v>2499</v>
      </c>
      <c r="I160" s="429" t="s">
        <v>4119</v>
      </c>
      <c r="J160" s="429"/>
      <c r="K160" s="429">
        <v>141</v>
      </c>
      <c r="L160" s="429" t="s">
        <v>4119</v>
      </c>
      <c r="M160" s="429" t="s">
        <v>4120</v>
      </c>
      <c r="N160" s="429" t="s">
        <v>710</v>
      </c>
      <c r="O160" s="106" t="s">
        <v>2626</v>
      </c>
      <c r="P160" s="429" t="s">
        <v>4121</v>
      </c>
      <c r="Q160" s="429" t="s">
        <v>710</v>
      </c>
      <c r="R160" s="429" t="s">
        <v>4122</v>
      </c>
      <c r="S160" s="429" t="s">
        <v>4123</v>
      </c>
      <c r="T160" s="429" t="s">
        <v>4124</v>
      </c>
      <c r="U160" s="429" t="s">
        <v>4125</v>
      </c>
      <c r="V160" s="425" t="s">
        <v>2508</v>
      </c>
      <c r="W160" s="425" t="s">
        <v>2509</v>
      </c>
      <c r="X160" s="430">
        <v>1</v>
      </c>
      <c r="Y160" s="424" t="s">
        <v>4126</v>
      </c>
      <c r="Z160" s="424" t="s">
        <v>2511</v>
      </c>
      <c r="AA160" s="426" t="s">
        <v>2512</v>
      </c>
      <c r="AB160" s="424"/>
      <c r="AC160" s="424" t="s">
        <v>2513</v>
      </c>
    </row>
    <row r="161" spans="1:29" ht="40" customHeight="1" x14ac:dyDescent="0.35">
      <c r="A161" s="424" t="s">
        <v>4127</v>
      </c>
      <c r="B161" s="427">
        <v>43997</v>
      </c>
      <c r="C161" s="427">
        <v>44926</v>
      </c>
      <c r="D161" s="429" t="s">
        <v>2786</v>
      </c>
      <c r="E161" s="425" t="s">
        <v>2496</v>
      </c>
      <c r="F161" s="106" t="s">
        <v>4128</v>
      </c>
      <c r="G161" s="426" t="s">
        <v>4129</v>
      </c>
      <c r="H161" s="106" t="s">
        <v>2499</v>
      </c>
      <c r="I161" s="429" t="s">
        <v>4130</v>
      </c>
      <c r="J161" s="429">
        <v>13</v>
      </c>
      <c r="K161" s="429">
        <v>24</v>
      </c>
      <c r="L161" s="429" t="s">
        <v>2587</v>
      </c>
      <c r="M161" s="429" t="s">
        <v>2912</v>
      </c>
      <c r="N161" s="429" t="s">
        <v>2587</v>
      </c>
      <c r="O161" s="106" t="s">
        <v>2535</v>
      </c>
      <c r="P161" s="429"/>
      <c r="Q161" s="429"/>
      <c r="R161" s="429"/>
      <c r="S161" s="429"/>
      <c r="T161" s="429"/>
      <c r="U161" s="429"/>
      <c r="V161" s="106"/>
      <c r="W161" s="106"/>
      <c r="X161" s="429"/>
      <c r="Y161" s="429"/>
      <c r="Z161" s="429"/>
      <c r="AA161" s="429"/>
      <c r="AB161" s="429"/>
      <c r="AC161" s="424"/>
    </row>
    <row r="162" spans="1:29" ht="40" customHeight="1" x14ac:dyDescent="0.35">
      <c r="A162" s="424" t="s">
        <v>4131</v>
      </c>
      <c r="B162" s="427">
        <v>44000</v>
      </c>
      <c r="C162" s="427"/>
      <c r="D162" s="429"/>
      <c r="E162" s="425" t="s">
        <v>2496</v>
      </c>
      <c r="F162" s="106" t="s">
        <v>4132</v>
      </c>
      <c r="G162" s="109" t="s">
        <v>4133</v>
      </c>
      <c r="H162" s="106" t="s">
        <v>2499</v>
      </c>
      <c r="I162" s="429" t="s">
        <v>2531</v>
      </c>
      <c r="J162" s="429">
        <v>367</v>
      </c>
      <c r="K162" s="429">
        <v>1</v>
      </c>
      <c r="L162" s="429" t="s">
        <v>4134</v>
      </c>
      <c r="M162" s="429" t="s">
        <v>4135</v>
      </c>
      <c r="N162" s="429" t="s">
        <v>212</v>
      </c>
      <c r="O162" s="106" t="s">
        <v>2791</v>
      </c>
      <c r="P162" s="429" t="s">
        <v>4136</v>
      </c>
      <c r="Q162" s="429" t="s">
        <v>4134</v>
      </c>
      <c r="R162" s="429" t="s">
        <v>4137</v>
      </c>
      <c r="S162" s="429" t="s">
        <v>4138</v>
      </c>
      <c r="T162" s="429" t="s">
        <v>4139</v>
      </c>
      <c r="U162" s="429" t="s">
        <v>4140</v>
      </c>
      <c r="V162" s="425" t="s">
        <v>2508</v>
      </c>
      <c r="W162" s="425" t="s">
        <v>2509</v>
      </c>
      <c r="X162" s="430">
        <v>1</v>
      </c>
      <c r="Y162" s="424" t="s">
        <v>4141</v>
      </c>
      <c r="Z162" s="424" t="s">
        <v>2555</v>
      </c>
      <c r="AA162" s="426" t="s">
        <v>2512</v>
      </c>
      <c r="AB162" s="424"/>
      <c r="AC162" s="424" t="s">
        <v>2513</v>
      </c>
    </row>
    <row r="163" spans="1:29" ht="40" customHeight="1" x14ac:dyDescent="0.35">
      <c r="A163" s="424" t="s">
        <v>4142</v>
      </c>
      <c r="B163" s="427">
        <v>44013</v>
      </c>
      <c r="C163" s="427"/>
      <c r="D163" s="429"/>
      <c r="E163" s="425" t="s">
        <v>2496</v>
      </c>
      <c r="F163" s="106" t="s">
        <v>4143</v>
      </c>
      <c r="G163" s="426" t="s">
        <v>4144</v>
      </c>
      <c r="H163" s="106" t="s">
        <v>2499</v>
      </c>
      <c r="I163" s="429" t="s">
        <v>4145</v>
      </c>
      <c r="J163" s="429"/>
      <c r="K163" s="429">
        <v>4</v>
      </c>
      <c r="L163" s="429" t="s">
        <v>123</v>
      </c>
      <c r="M163" s="429" t="s">
        <v>4146</v>
      </c>
      <c r="N163" s="429" t="s">
        <v>123</v>
      </c>
      <c r="O163" s="106" t="s">
        <v>2520</v>
      </c>
      <c r="P163" s="429" t="s">
        <v>4147</v>
      </c>
      <c r="Q163" s="429" t="s">
        <v>123</v>
      </c>
      <c r="R163" s="429" t="s">
        <v>4146</v>
      </c>
      <c r="S163" s="429" t="s">
        <v>4148</v>
      </c>
      <c r="T163" s="429" t="s">
        <v>4149</v>
      </c>
      <c r="U163" s="429" t="s">
        <v>4150</v>
      </c>
      <c r="V163" s="425" t="s">
        <v>2508</v>
      </c>
      <c r="W163" s="425" t="s">
        <v>2509</v>
      </c>
      <c r="X163" s="430">
        <v>1</v>
      </c>
      <c r="Y163" s="438" t="s">
        <v>4151</v>
      </c>
      <c r="Z163" s="424" t="s">
        <v>2555</v>
      </c>
      <c r="AA163" s="426" t="s">
        <v>2928</v>
      </c>
      <c r="AB163" s="424"/>
      <c r="AC163" s="424" t="s">
        <v>2513</v>
      </c>
    </row>
    <row r="164" spans="1:29" ht="40" customHeight="1" x14ac:dyDescent="0.35">
      <c r="A164" s="424" t="s">
        <v>4152</v>
      </c>
      <c r="B164" s="427">
        <v>44013</v>
      </c>
      <c r="C164" s="427"/>
      <c r="D164" s="429"/>
      <c r="E164" s="425" t="s">
        <v>2496</v>
      </c>
      <c r="F164" s="106" t="s">
        <v>4153</v>
      </c>
      <c r="G164" s="426" t="s">
        <v>4154</v>
      </c>
      <c r="H164" s="106" t="s">
        <v>2499</v>
      </c>
      <c r="I164" s="429" t="s">
        <v>4155</v>
      </c>
      <c r="J164" s="429"/>
      <c r="K164" s="429">
        <v>74</v>
      </c>
      <c r="L164" s="429" t="s">
        <v>4155</v>
      </c>
      <c r="M164" s="429" t="s">
        <v>3813</v>
      </c>
      <c r="N164" s="429" t="s">
        <v>140</v>
      </c>
      <c r="O164" s="106" t="s">
        <v>2612</v>
      </c>
      <c r="P164" s="429" t="s">
        <v>4156</v>
      </c>
      <c r="Q164" s="429" t="s">
        <v>4155</v>
      </c>
      <c r="R164" s="429" t="s">
        <v>3813</v>
      </c>
      <c r="S164" s="429" t="s">
        <v>4157</v>
      </c>
      <c r="T164" s="429" t="s">
        <v>4158</v>
      </c>
      <c r="U164" s="429" t="s">
        <v>4159</v>
      </c>
      <c r="V164" s="425" t="s">
        <v>2508</v>
      </c>
      <c r="W164" s="425" t="s">
        <v>2509</v>
      </c>
      <c r="X164" s="430">
        <v>1</v>
      </c>
      <c r="Y164" s="424" t="s">
        <v>4160</v>
      </c>
      <c r="Z164" s="424" t="s">
        <v>2555</v>
      </c>
      <c r="AA164" s="426" t="s">
        <v>2512</v>
      </c>
      <c r="AB164" s="424"/>
      <c r="AC164" s="424" t="s">
        <v>2513</v>
      </c>
    </row>
    <row r="165" spans="1:29" ht="40" customHeight="1" x14ac:dyDescent="0.35">
      <c r="A165" s="425" t="s">
        <v>4161</v>
      </c>
      <c r="B165" s="427">
        <v>44015</v>
      </c>
      <c r="C165" s="427"/>
      <c r="D165" s="429"/>
      <c r="E165" s="425" t="s">
        <v>2496</v>
      </c>
      <c r="F165" s="106" t="s">
        <v>4162</v>
      </c>
      <c r="G165" s="426" t="s">
        <v>4163</v>
      </c>
      <c r="H165" s="106" t="s">
        <v>2499</v>
      </c>
      <c r="I165" s="429" t="s">
        <v>4164</v>
      </c>
      <c r="J165" s="429"/>
      <c r="K165" s="429" t="s">
        <v>4165</v>
      </c>
      <c r="L165" s="429" t="s">
        <v>3678</v>
      </c>
      <c r="M165" s="429" t="s">
        <v>3679</v>
      </c>
      <c r="N165" s="429" t="s">
        <v>3678</v>
      </c>
      <c r="O165" s="106" t="s">
        <v>2626</v>
      </c>
      <c r="P165" s="429" t="s">
        <v>4166</v>
      </c>
      <c r="Q165" s="429" t="s">
        <v>3678</v>
      </c>
      <c r="R165" s="429" t="s">
        <v>3679</v>
      </c>
      <c r="S165" s="429" t="s">
        <v>4167</v>
      </c>
      <c r="T165" s="429" t="s">
        <v>4168</v>
      </c>
      <c r="U165" s="429" t="s">
        <v>4169</v>
      </c>
      <c r="V165" s="425" t="s">
        <v>4170</v>
      </c>
      <c r="W165" s="425" t="s">
        <v>2509</v>
      </c>
      <c r="X165" s="430">
        <v>1</v>
      </c>
      <c r="Y165" s="424" t="s">
        <v>4171</v>
      </c>
      <c r="Z165" s="424" t="s">
        <v>2555</v>
      </c>
      <c r="AA165" s="426" t="s">
        <v>4172</v>
      </c>
      <c r="AB165" s="424"/>
      <c r="AC165" s="424" t="s">
        <v>2513</v>
      </c>
    </row>
    <row r="166" spans="1:29" ht="40" customHeight="1" x14ac:dyDescent="0.35">
      <c r="A166" s="425" t="s">
        <v>4173</v>
      </c>
      <c r="B166" s="427">
        <v>44015</v>
      </c>
      <c r="C166" s="427"/>
      <c r="D166" s="429"/>
      <c r="E166" s="425" t="s">
        <v>3059</v>
      </c>
      <c r="F166" s="106" t="s">
        <v>4162</v>
      </c>
      <c r="G166" s="426" t="s">
        <v>4163</v>
      </c>
      <c r="H166" s="106" t="s">
        <v>2499</v>
      </c>
      <c r="I166" s="429" t="s">
        <v>4164</v>
      </c>
      <c r="J166" s="429"/>
      <c r="K166" s="429" t="s">
        <v>4165</v>
      </c>
      <c r="L166" s="429" t="s">
        <v>3678</v>
      </c>
      <c r="M166" s="429" t="s">
        <v>3679</v>
      </c>
      <c r="N166" s="429" t="s">
        <v>3678</v>
      </c>
      <c r="O166" s="106" t="s">
        <v>2626</v>
      </c>
      <c r="P166" s="429" t="s">
        <v>4166</v>
      </c>
      <c r="Q166" s="429" t="s">
        <v>3678</v>
      </c>
      <c r="R166" s="429" t="s">
        <v>3679</v>
      </c>
      <c r="S166" s="429" t="s">
        <v>4167</v>
      </c>
      <c r="T166" s="429" t="s">
        <v>4168</v>
      </c>
      <c r="U166" s="429" t="s">
        <v>4169</v>
      </c>
      <c r="V166" s="425" t="s">
        <v>4170</v>
      </c>
      <c r="W166" s="425" t="s">
        <v>2509</v>
      </c>
      <c r="X166" s="430">
        <v>1</v>
      </c>
      <c r="Y166" s="424" t="s">
        <v>4171</v>
      </c>
      <c r="Z166" s="424" t="s">
        <v>2555</v>
      </c>
      <c r="AA166" s="426" t="s">
        <v>4172</v>
      </c>
      <c r="AB166" s="424"/>
      <c r="AC166" s="424" t="s">
        <v>2513</v>
      </c>
    </row>
    <row r="167" spans="1:29" ht="40" customHeight="1" x14ac:dyDescent="0.35">
      <c r="A167" s="424" t="s">
        <v>4174</v>
      </c>
      <c r="B167" s="427">
        <v>44018</v>
      </c>
      <c r="C167" s="427"/>
      <c r="D167" s="429"/>
      <c r="E167" s="425" t="s">
        <v>2496</v>
      </c>
      <c r="F167" s="106" t="s">
        <v>4175</v>
      </c>
      <c r="G167" s="426" t="s">
        <v>4176</v>
      </c>
      <c r="H167" s="106" t="s">
        <v>2622</v>
      </c>
      <c r="I167" s="429" t="s">
        <v>3319</v>
      </c>
      <c r="J167" s="429"/>
      <c r="K167" s="429">
        <v>73</v>
      </c>
      <c r="L167" s="429" t="s">
        <v>249</v>
      </c>
      <c r="M167" s="429" t="s">
        <v>2639</v>
      </c>
      <c r="N167" s="429" t="s">
        <v>249</v>
      </c>
      <c r="O167" s="106" t="s">
        <v>2626</v>
      </c>
      <c r="P167" s="429" t="s">
        <v>3321</v>
      </c>
      <c r="Q167" s="429" t="s">
        <v>249</v>
      </c>
      <c r="R167" s="429" t="s">
        <v>2639</v>
      </c>
      <c r="S167" s="429" t="s">
        <v>4177</v>
      </c>
      <c r="T167" s="429" t="s">
        <v>4178</v>
      </c>
      <c r="U167" s="429" t="s">
        <v>4179</v>
      </c>
      <c r="V167" s="425" t="s">
        <v>2508</v>
      </c>
      <c r="W167" s="425" t="s">
        <v>2509</v>
      </c>
      <c r="X167" s="430">
        <v>0.51</v>
      </c>
      <c r="Y167" s="425" t="s">
        <v>4180</v>
      </c>
      <c r="Z167" s="425" t="s">
        <v>4181</v>
      </c>
      <c r="AA167" s="109" t="s">
        <v>4182</v>
      </c>
      <c r="AB167" s="424"/>
      <c r="AC167" s="424" t="s">
        <v>2513</v>
      </c>
    </row>
    <row r="168" spans="1:29" ht="40" customHeight="1" x14ac:dyDescent="0.35">
      <c r="A168" s="425" t="s">
        <v>4183</v>
      </c>
      <c r="B168" s="427">
        <v>44019</v>
      </c>
      <c r="C168" s="427"/>
      <c r="D168" s="429"/>
      <c r="E168" s="425" t="s">
        <v>2496</v>
      </c>
      <c r="F168" s="106" t="s">
        <v>4184</v>
      </c>
      <c r="G168" s="426" t="s">
        <v>4185</v>
      </c>
      <c r="H168" s="106" t="s">
        <v>2499</v>
      </c>
      <c r="I168" s="429" t="s">
        <v>4186</v>
      </c>
      <c r="J168" s="429"/>
      <c r="K168" s="429">
        <v>48</v>
      </c>
      <c r="L168" s="429" t="s">
        <v>4187</v>
      </c>
      <c r="M168" s="429" t="s">
        <v>4188</v>
      </c>
      <c r="N168" s="429" t="s">
        <v>4189</v>
      </c>
      <c r="O168" s="106" t="s">
        <v>2960</v>
      </c>
      <c r="P168" s="429" t="s">
        <v>4190</v>
      </c>
      <c r="Q168" s="429" t="s">
        <v>4187</v>
      </c>
      <c r="R168" s="429" t="s">
        <v>4191</v>
      </c>
      <c r="S168" s="429" t="s">
        <v>4192</v>
      </c>
      <c r="T168" s="429" t="s">
        <v>4193</v>
      </c>
      <c r="U168" s="429" t="s">
        <v>4194</v>
      </c>
      <c r="V168" s="425" t="s">
        <v>4195</v>
      </c>
      <c r="W168" s="425" t="s">
        <v>2509</v>
      </c>
      <c r="X168" s="430">
        <v>1</v>
      </c>
      <c r="Y168" s="439" t="s">
        <v>4196</v>
      </c>
      <c r="Z168" s="425" t="s">
        <v>4197</v>
      </c>
      <c r="AA168" s="426" t="s">
        <v>4198</v>
      </c>
      <c r="AB168" s="424"/>
      <c r="AC168" s="424" t="s">
        <v>2513</v>
      </c>
    </row>
    <row r="169" spans="1:29" ht="40" customHeight="1" x14ac:dyDescent="0.35">
      <c r="A169" s="425" t="s">
        <v>4199</v>
      </c>
      <c r="B169" s="427">
        <v>44019</v>
      </c>
      <c r="C169" s="427"/>
      <c r="D169" s="429"/>
      <c r="E169" s="425" t="s">
        <v>3059</v>
      </c>
      <c r="F169" s="106" t="s">
        <v>4184</v>
      </c>
      <c r="G169" s="426" t="s">
        <v>4185</v>
      </c>
      <c r="H169" s="106" t="s">
        <v>2499</v>
      </c>
      <c r="I169" s="429" t="s">
        <v>4186</v>
      </c>
      <c r="J169" s="429"/>
      <c r="K169" s="429">
        <v>48</v>
      </c>
      <c r="L169" s="429" t="s">
        <v>4187</v>
      </c>
      <c r="M169" s="429" t="s">
        <v>4188</v>
      </c>
      <c r="N169" s="429" t="s">
        <v>4189</v>
      </c>
      <c r="O169" s="106" t="s">
        <v>2960</v>
      </c>
      <c r="P169" s="429" t="s">
        <v>4190</v>
      </c>
      <c r="Q169" s="429" t="s">
        <v>4187</v>
      </c>
      <c r="R169" s="429" t="s">
        <v>4191</v>
      </c>
      <c r="S169" s="429" t="s">
        <v>4192</v>
      </c>
      <c r="T169" s="429" t="s">
        <v>4193</v>
      </c>
      <c r="U169" s="429" t="s">
        <v>4194</v>
      </c>
      <c r="V169" s="425" t="s">
        <v>4195</v>
      </c>
      <c r="W169" s="425" t="s">
        <v>2509</v>
      </c>
      <c r="X169" s="430">
        <v>1</v>
      </c>
      <c r="Y169" s="439" t="s">
        <v>4196</v>
      </c>
      <c r="Z169" s="425" t="s">
        <v>4197</v>
      </c>
      <c r="AA169" s="426" t="s">
        <v>4198</v>
      </c>
      <c r="AB169" s="424"/>
      <c r="AC169" s="424" t="s">
        <v>2513</v>
      </c>
    </row>
    <row r="170" spans="1:29" ht="40" customHeight="1" x14ac:dyDescent="0.35">
      <c r="A170" s="425" t="s">
        <v>4200</v>
      </c>
      <c r="B170" s="427">
        <v>44019</v>
      </c>
      <c r="C170" s="427"/>
      <c r="D170" s="429"/>
      <c r="E170" s="425" t="s">
        <v>2496</v>
      </c>
      <c r="F170" s="106" t="s">
        <v>4201</v>
      </c>
      <c r="G170" s="426" t="s">
        <v>4202</v>
      </c>
      <c r="H170" s="106" t="s">
        <v>2499</v>
      </c>
      <c r="I170" s="429" t="s">
        <v>4203</v>
      </c>
      <c r="J170" s="429"/>
      <c r="K170" s="429">
        <v>31</v>
      </c>
      <c r="L170" s="429" t="s">
        <v>369</v>
      </c>
      <c r="M170" s="429" t="s">
        <v>4204</v>
      </c>
      <c r="N170" s="429" t="s">
        <v>155</v>
      </c>
      <c r="O170" s="106" t="s">
        <v>2960</v>
      </c>
      <c r="P170" s="429" t="s">
        <v>4205</v>
      </c>
      <c r="Q170" s="429" t="s">
        <v>4206</v>
      </c>
      <c r="R170" s="429" t="s">
        <v>4207</v>
      </c>
      <c r="S170" s="429" t="s">
        <v>4208</v>
      </c>
      <c r="T170" s="429" t="s">
        <v>4209</v>
      </c>
      <c r="U170" s="429" t="s">
        <v>4210</v>
      </c>
      <c r="V170" s="425" t="s">
        <v>4211</v>
      </c>
      <c r="W170" s="425" t="s">
        <v>2509</v>
      </c>
      <c r="X170" s="430">
        <v>1</v>
      </c>
      <c r="Y170" s="438" t="s">
        <v>4212</v>
      </c>
      <c r="Z170" s="424" t="s">
        <v>2555</v>
      </c>
      <c r="AA170" s="426" t="s">
        <v>4070</v>
      </c>
      <c r="AB170" s="424"/>
      <c r="AC170" s="424" t="s">
        <v>2513</v>
      </c>
    </row>
    <row r="171" spans="1:29" ht="40" customHeight="1" x14ac:dyDescent="0.35">
      <c r="A171" s="425" t="s">
        <v>4213</v>
      </c>
      <c r="B171" s="427">
        <v>44019</v>
      </c>
      <c r="C171" s="427"/>
      <c r="D171" s="429"/>
      <c r="E171" s="425" t="s">
        <v>3059</v>
      </c>
      <c r="F171" s="106" t="s">
        <v>4201</v>
      </c>
      <c r="G171" s="426" t="s">
        <v>4202</v>
      </c>
      <c r="H171" s="106" t="s">
        <v>2499</v>
      </c>
      <c r="I171" s="429" t="s">
        <v>4203</v>
      </c>
      <c r="J171" s="429"/>
      <c r="K171" s="429">
        <v>31</v>
      </c>
      <c r="L171" s="429" t="s">
        <v>369</v>
      </c>
      <c r="M171" s="429" t="s">
        <v>4204</v>
      </c>
      <c r="N171" s="429" t="s">
        <v>155</v>
      </c>
      <c r="O171" s="106" t="s">
        <v>2960</v>
      </c>
      <c r="P171" s="429" t="s">
        <v>4205</v>
      </c>
      <c r="Q171" s="429" t="s">
        <v>4206</v>
      </c>
      <c r="R171" s="429" t="s">
        <v>4207</v>
      </c>
      <c r="S171" s="429" t="s">
        <v>4208</v>
      </c>
      <c r="T171" s="429" t="s">
        <v>4209</v>
      </c>
      <c r="U171" s="429" t="s">
        <v>4210</v>
      </c>
      <c r="V171" s="425" t="s">
        <v>4211</v>
      </c>
      <c r="W171" s="425" t="s">
        <v>2509</v>
      </c>
      <c r="X171" s="430">
        <v>1</v>
      </c>
      <c r="Y171" s="438" t="s">
        <v>4212</v>
      </c>
      <c r="Z171" s="424" t="s">
        <v>2555</v>
      </c>
      <c r="AA171" s="426" t="s">
        <v>4070</v>
      </c>
      <c r="AB171" s="424"/>
      <c r="AC171" s="424" t="s">
        <v>2513</v>
      </c>
    </row>
    <row r="172" spans="1:29" ht="40" customHeight="1" x14ac:dyDescent="0.35">
      <c r="A172" s="424" t="s">
        <v>4214</v>
      </c>
      <c r="B172" s="427">
        <v>44021</v>
      </c>
      <c r="C172" s="427">
        <v>44384</v>
      </c>
      <c r="D172" s="429" t="s">
        <v>2786</v>
      </c>
      <c r="E172" s="425" t="s">
        <v>3261</v>
      </c>
      <c r="F172" s="106" t="s">
        <v>4215</v>
      </c>
      <c r="G172" s="426" t="s">
        <v>4216</v>
      </c>
      <c r="H172" s="106" t="s">
        <v>2499</v>
      </c>
      <c r="I172" s="429" t="s">
        <v>4217</v>
      </c>
      <c r="J172" s="429">
        <v>38</v>
      </c>
      <c r="K172" s="429">
        <v>43</v>
      </c>
      <c r="L172" s="429" t="s">
        <v>366</v>
      </c>
      <c r="M172" s="429" t="s">
        <v>4218</v>
      </c>
      <c r="N172" s="429" t="s">
        <v>4189</v>
      </c>
      <c r="O172" s="106" t="s">
        <v>2960</v>
      </c>
      <c r="P172" s="429"/>
      <c r="Q172" s="429"/>
      <c r="R172" s="429"/>
      <c r="S172" s="429"/>
      <c r="T172" s="429"/>
      <c r="U172" s="429"/>
      <c r="V172" s="106"/>
      <c r="W172" s="106"/>
      <c r="X172" s="429"/>
      <c r="Y172" s="429"/>
      <c r="Z172" s="429"/>
      <c r="AA172" s="429"/>
      <c r="AB172" s="429"/>
      <c r="AC172" s="424"/>
    </row>
    <row r="173" spans="1:29" ht="40" customHeight="1" x14ac:dyDescent="0.35">
      <c r="A173" s="424" t="s">
        <v>4219</v>
      </c>
      <c r="B173" s="427">
        <v>44021</v>
      </c>
      <c r="C173" s="427"/>
      <c r="D173" s="429"/>
      <c r="E173" s="425" t="s">
        <v>2496</v>
      </c>
      <c r="F173" s="106" t="s">
        <v>4220</v>
      </c>
      <c r="G173" s="426" t="s">
        <v>4221</v>
      </c>
      <c r="H173" s="106" t="s">
        <v>2499</v>
      </c>
      <c r="I173" s="429" t="s">
        <v>4222</v>
      </c>
      <c r="J173" s="429"/>
      <c r="K173" s="429">
        <v>99</v>
      </c>
      <c r="L173" s="429" t="s">
        <v>4223</v>
      </c>
      <c r="M173" s="429" t="s">
        <v>4224</v>
      </c>
      <c r="N173" s="429" t="s">
        <v>212</v>
      </c>
      <c r="O173" s="106" t="s">
        <v>2791</v>
      </c>
      <c r="P173" s="429" t="s">
        <v>4225</v>
      </c>
      <c r="Q173" s="429" t="s">
        <v>4223</v>
      </c>
      <c r="R173" s="429" t="s">
        <v>4224</v>
      </c>
      <c r="S173" s="429" t="s">
        <v>4226</v>
      </c>
      <c r="T173" s="429" t="s">
        <v>4227</v>
      </c>
      <c r="U173" s="429" t="s">
        <v>4228</v>
      </c>
      <c r="V173" s="425" t="s">
        <v>2508</v>
      </c>
      <c r="W173" s="425" t="s">
        <v>2509</v>
      </c>
      <c r="X173" s="430">
        <v>1</v>
      </c>
      <c r="Y173" s="425" t="s">
        <v>4229</v>
      </c>
      <c r="Z173" s="425" t="s">
        <v>4230</v>
      </c>
      <c r="AA173" s="425" t="s">
        <v>4231</v>
      </c>
      <c r="AB173" s="424"/>
      <c r="AC173" s="424" t="s">
        <v>2513</v>
      </c>
    </row>
    <row r="174" spans="1:29" ht="40" customHeight="1" x14ac:dyDescent="0.35">
      <c r="A174" s="425" t="s">
        <v>4232</v>
      </c>
      <c r="B174" s="427">
        <v>44021</v>
      </c>
      <c r="C174" s="427"/>
      <c r="D174" s="429"/>
      <c r="E174" s="425" t="s">
        <v>2496</v>
      </c>
      <c r="F174" s="106" t="s">
        <v>4215</v>
      </c>
      <c r="G174" s="426" t="s">
        <v>4216</v>
      </c>
      <c r="H174" s="106" t="s">
        <v>2499</v>
      </c>
      <c r="I174" s="429" t="s">
        <v>4217</v>
      </c>
      <c r="J174" s="429">
        <v>38</v>
      </c>
      <c r="K174" s="429">
        <v>43</v>
      </c>
      <c r="L174" s="429" t="s">
        <v>366</v>
      </c>
      <c r="M174" s="429" t="s">
        <v>4218</v>
      </c>
      <c r="N174" s="429" t="s">
        <v>4189</v>
      </c>
      <c r="O174" s="106" t="s">
        <v>2960</v>
      </c>
      <c r="P174" s="429" t="s">
        <v>4233</v>
      </c>
      <c r="Q174" s="429" t="s">
        <v>366</v>
      </c>
      <c r="R174" s="429" t="s">
        <v>4218</v>
      </c>
      <c r="S174" s="429" t="s">
        <v>4234</v>
      </c>
      <c r="T174" s="429" t="s">
        <v>4235</v>
      </c>
      <c r="U174" s="429" t="s">
        <v>4236</v>
      </c>
      <c r="V174" s="425" t="s">
        <v>2508</v>
      </c>
      <c r="W174" s="425" t="s">
        <v>2509</v>
      </c>
      <c r="X174" s="430">
        <v>1</v>
      </c>
      <c r="Y174" s="424" t="s">
        <v>4237</v>
      </c>
      <c r="Z174" s="425" t="s">
        <v>2511</v>
      </c>
      <c r="AA174" s="426" t="s">
        <v>3638</v>
      </c>
      <c r="AB174" s="424"/>
      <c r="AC174" s="424" t="s">
        <v>2513</v>
      </c>
    </row>
    <row r="175" spans="1:29" ht="40" customHeight="1" x14ac:dyDescent="0.35">
      <c r="A175" s="424" t="s">
        <v>4238</v>
      </c>
      <c r="B175" s="427">
        <v>44021</v>
      </c>
      <c r="C175" s="427">
        <v>44907</v>
      </c>
      <c r="D175" s="429" t="s">
        <v>2786</v>
      </c>
      <c r="E175" s="425" t="s">
        <v>2496</v>
      </c>
      <c r="F175" s="106" t="s">
        <v>4239</v>
      </c>
      <c r="G175" s="426" t="s">
        <v>4240</v>
      </c>
      <c r="H175" s="106" t="s">
        <v>4241</v>
      </c>
      <c r="I175" s="429" t="s">
        <v>4242</v>
      </c>
      <c r="J175" s="429"/>
      <c r="K175" s="429">
        <v>65</v>
      </c>
      <c r="L175" s="429" t="s">
        <v>1423</v>
      </c>
      <c r="M175" s="429" t="s">
        <v>4243</v>
      </c>
      <c r="N175" s="429" t="s">
        <v>232</v>
      </c>
      <c r="O175" s="106" t="s">
        <v>2612</v>
      </c>
      <c r="P175" s="429"/>
      <c r="Q175" s="429"/>
      <c r="R175" s="429"/>
      <c r="S175" s="429"/>
      <c r="T175" s="429"/>
      <c r="U175" s="429"/>
      <c r="V175" s="106"/>
      <c r="W175" s="106"/>
      <c r="X175" s="429"/>
      <c r="Y175" s="429"/>
      <c r="Z175" s="429"/>
      <c r="AA175" s="429"/>
      <c r="AB175" s="429"/>
      <c r="AC175" s="424"/>
    </row>
    <row r="176" spans="1:29" ht="40" customHeight="1" x14ac:dyDescent="0.35">
      <c r="A176" s="425" t="s">
        <v>4244</v>
      </c>
      <c r="B176" s="427">
        <v>44021</v>
      </c>
      <c r="C176" s="427"/>
      <c r="D176" s="429"/>
      <c r="E176" s="425" t="s">
        <v>2496</v>
      </c>
      <c r="F176" s="106" t="s">
        <v>4245</v>
      </c>
      <c r="G176" s="426" t="s">
        <v>4246</v>
      </c>
      <c r="H176" s="106" t="s">
        <v>2499</v>
      </c>
      <c r="I176" s="429" t="s">
        <v>3159</v>
      </c>
      <c r="J176" s="429"/>
      <c r="K176" s="429">
        <v>12</v>
      </c>
      <c r="L176" s="429" t="s">
        <v>4247</v>
      </c>
      <c r="M176" s="429" t="s">
        <v>4248</v>
      </c>
      <c r="N176" s="429" t="s">
        <v>4247</v>
      </c>
      <c r="O176" s="106" t="s">
        <v>2763</v>
      </c>
      <c r="P176" s="429" t="s">
        <v>4249</v>
      </c>
      <c r="Q176" s="429" t="s">
        <v>4247</v>
      </c>
      <c r="R176" s="429" t="s">
        <v>4250</v>
      </c>
      <c r="S176" s="429" t="s">
        <v>4251</v>
      </c>
      <c r="T176" s="429" t="s">
        <v>4252</v>
      </c>
      <c r="U176" s="429" t="s">
        <v>4253</v>
      </c>
      <c r="V176" s="425" t="s">
        <v>2508</v>
      </c>
      <c r="W176" s="425" t="s">
        <v>2509</v>
      </c>
      <c r="X176" s="430">
        <v>1</v>
      </c>
      <c r="Y176" s="439" t="s">
        <v>4254</v>
      </c>
      <c r="Z176" s="425" t="s">
        <v>4255</v>
      </c>
      <c r="AA176" s="109" t="s">
        <v>4256</v>
      </c>
      <c r="AB176" s="431"/>
      <c r="AC176" s="424" t="s">
        <v>2513</v>
      </c>
    </row>
    <row r="177" spans="1:29" ht="40" customHeight="1" x14ac:dyDescent="0.35">
      <c r="A177" s="424" t="s">
        <v>4257</v>
      </c>
      <c r="B177" s="427">
        <v>44021</v>
      </c>
      <c r="C177" s="427"/>
      <c r="D177" s="429"/>
      <c r="E177" s="425" t="s">
        <v>2496</v>
      </c>
      <c r="F177" s="106" t="s">
        <v>4258</v>
      </c>
      <c r="G177" s="426" t="s">
        <v>4259</v>
      </c>
      <c r="H177" s="106" t="s">
        <v>2499</v>
      </c>
      <c r="I177" s="429" t="s">
        <v>4260</v>
      </c>
      <c r="J177" s="429">
        <v>295</v>
      </c>
      <c r="K177" s="429">
        <v>2</v>
      </c>
      <c r="L177" s="429" t="s">
        <v>212</v>
      </c>
      <c r="M177" s="429" t="s">
        <v>3592</v>
      </c>
      <c r="N177" s="429" t="s">
        <v>212</v>
      </c>
      <c r="O177" s="106" t="s">
        <v>2791</v>
      </c>
      <c r="P177" s="429" t="s">
        <v>4261</v>
      </c>
      <c r="Q177" s="429" t="s">
        <v>212</v>
      </c>
      <c r="R177" s="429" t="s">
        <v>3592</v>
      </c>
      <c r="S177" s="429" t="s">
        <v>4262</v>
      </c>
      <c r="T177" s="429" t="s">
        <v>4263</v>
      </c>
      <c r="U177" s="429" t="s">
        <v>4264</v>
      </c>
      <c r="V177" s="425" t="s">
        <v>2508</v>
      </c>
      <c r="W177" s="425" t="s">
        <v>2509</v>
      </c>
      <c r="X177" s="430">
        <v>1</v>
      </c>
      <c r="Y177" s="424" t="s">
        <v>4265</v>
      </c>
      <c r="Z177" s="425" t="s">
        <v>4266</v>
      </c>
      <c r="AA177" s="426" t="s">
        <v>3188</v>
      </c>
      <c r="AB177" s="424"/>
      <c r="AC177" s="424" t="s">
        <v>2513</v>
      </c>
    </row>
    <row r="178" spans="1:29" ht="40" customHeight="1" x14ac:dyDescent="0.35">
      <c r="A178" s="425" t="s">
        <v>4267</v>
      </c>
      <c r="B178" s="427">
        <v>44021</v>
      </c>
      <c r="C178" s="427"/>
      <c r="D178" s="429"/>
      <c r="E178" s="425" t="s">
        <v>2496</v>
      </c>
      <c r="F178" s="106" t="s">
        <v>4268</v>
      </c>
      <c r="G178" s="426" t="s">
        <v>4269</v>
      </c>
      <c r="H178" s="106" t="s">
        <v>2499</v>
      </c>
      <c r="I178" s="429" t="s">
        <v>4270</v>
      </c>
      <c r="J178" s="429"/>
      <c r="K178" s="429">
        <v>23</v>
      </c>
      <c r="L178" s="429" t="s">
        <v>4271</v>
      </c>
      <c r="M178" s="429" t="s">
        <v>4272</v>
      </c>
      <c r="N178" s="429" t="s">
        <v>935</v>
      </c>
      <c r="O178" s="106" t="s">
        <v>2503</v>
      </c>
      <c r="P178" s="429" t="s">
        <v>4273</v>
      </c>
      <c r="Q178" s="429" t="s">
        <v>4271</v>
      </c>
      <c r="R178" s="429" t="s">
        <v>4272</v>
      </c>
      <c r="S178" s="429" t="s">
        <v>4274</v>
      </c>
      <c r="T178" s="429" t="s">
        <v>4275</v>
      </c>
      <c r="U178" s="429" t="s">
        <v>4276</v>
      </c>
      <c r="V178" s="425" t="s">
        <v>2508</v>
      </c>
      <c r="W178" s="425" t="s">
        <v>2509</v>
      </c>
      <c r="X178" s="430">
        <v>1</v>
      </c>
      <c r="Y178" s="439" t="s">
        <v>4277</v>
      </c>
      <c r="Z178" s="425" t="s">
        <v>4266</v>
      </c>
      <c r="AA178" s="426" t="s">
        <v>4198</v>
      </c>
      <c r="AB178" s="424"/>
      <c r="AC178" s="424" t="s">
        <v>2513</v>
      </c>
    </row>
    <row r="179" spans="1:29" ht="40" customHeight="1" x14ac:dyDescent="0.35">
      <c r="A179" s="424" t="s">
        <v>4278</v>
      </c>
      <c r="B179" s="427">
        <v>44021</v>
      </c>
      <c r="C179" s="427"/>
      <c r="D179" s="429"/>
      <c r="E179" s="425" t="s">
        <v>2496</v>
      </c>
      <c r="F179" s="106" t="s">
        <v>4279</v>
      </c>
      <c r="G179" s="426" t="s">
        <v>4280</v>
      </c>
      <c r="H179" s="106" t="s">
        <v>2499</v>
      </c>
      <c r="I179" s="429" t="s">
        <v>4281</v>
      </c>
      <c r="J179" s="429"/>
      <c r="K179" s="429">
        <v>4</v>
      </c>
      <c r="L179" s="429" t="s">
        <v>650</v>
      </c>
      <c r="M179" s="429" t="s">
        <v>4282</v>
      </c>
      <c r="N179" s="429" t="s">
        <v>650</v>
      </c>
      <c r="O179" s="106" t="s">
        <v>2503</v>
      </c>
      <c r="P179" s="429" t="s">
        <v>4283</v>
      </c>
      <c r="Q179" s="429" t="s">
        <v>627</v>
      </c>
      <c r="R179" s="429" t="s">
        <v>4284</v>
      </c>
      <c r="S179" s="429" t="s">
        <v>4285</v>
      </c>
      <c r="T179" s="429" t="s">
        <v>4286</v>
      </c>
      <c r="U179" s="429" t="s">
        <v>4287</v>
      </c>
      <c r="V179" s="425" t="s">
        <v>2508</v>
      </c>
      <c r="W179" s="425" t="s">
        <v>2509</v>
      </c>
      <c r="X179" s="430">
        <v>1</v>
      </c>
      <c r="Y179" s="438" t="s">
        <v>4288</v>
      </c>
      <c r="Z179" s="424" t="s">
        <v>2511</v>
      </c>
      <c r="AA179" s="426" t="s">
        <v>4115</v>
      </c>
      <c r="AB179" s="424"/>
      <c r="AC179" s="424" t="s">
        <v>2513</v>
      </c>
    </row>
    <row r="180" spans="1:29" ht="40" customHeight="1" x14ac:dyDescent="0.35">
      <c r="A180" s="425" t="s">
        <v>4289</v>
      </c>
      <c r="B180" s="427">
        <v>44021</v>
      </c>
      <c r="C180" s="427"/>
      <c r="D180" s="429"/>
      <c r="E180" s="425" t="s">
        <v>3303</v>
      </c>
      <c r="F180" s="106" t="s">
        <v>4290</v>
      </c>
      <c r="G180" s="426" t="s">
        <v>4291</v>
      </c>
      <c r="H180" s="106" t="s">
        <v>2499</v>
      </c>
      <c r="I180" s="429" t="s">
        <v>4292</v>
      </c>
      <c r="J180" s="429"/>
      <c r="K180" s="429">
        <v>45</v>
      </c>
      <c r="L180" s="429" t="s">
        <v>155</v>
      </c>
      <c r="M180" s="429" t="s">
        <v>4293</v>
      </c>
      <c r="N180" s="429" t="s">
        <v>155</v>
      </c>
      <c r="O180" s="106" t="s">
        <v>2960</v>
      </c>
      <c r="P180" s="429" t="s">
        <v>4294</v>
      </c>
      <c r="Q180" s="429" t="s">
        <v>4295</v>
      </c>
      <c r="R180" s="429" t="s">
        <v>4296</v>
      </c>
      <c r="S180" s="429" t="s">
        <v>4297</v>
      </c>
      <c r="T180" s="429" t="s">
        <v>4298</v>
      </c>
      <c r="U180" s="429" t="s">
        <v>4299</v>
      </c>
      <c r="V180" s="425" t="s">
        <v>4300</v>
      </c>
      <c r="W180" s="425" t="s">
        <v>2509</v>
      </c>
      <c r="X180" s="430">
        <v>1</v>
      </c>
      <c r="Y180" s="439" t="s">
        <v>4301</v>
      </c>
      <c r="Z180" s="425" t="s">
        <v>4302</v>
      </c>
      <c r="AA180" s="426" t="s">
        <v>4303</v>
      </c>
      <c r="AB180" s="424"/>
      <c r="AC180" s="424" t="s">
        <v>2513</v>
      </c>
    </row>
    <row r="181" spans="1:29" ht="40" customHeight="1" x14ac:dyDescent="0.35">
      <c r="A181" s="424" t="s">
        <v>4304</v>
      </c>
      <c r="B181" s="427">
        <v>44027</v>
      </c>
      <c r="C181" s="427"/>
      <c r="D181" s="429"/>
      <c r="E181" s="425" t="s">
        <v>2496</v>
      </c>
      <c r="F181" s="106" t="s">
        <v>4305</v>
      </c>
      <c r="G181" s="426" t="s">
        <v>4306</v>
      </c>
      <c r="H181" s="106" t="s">
        <v>2499</v>
      </c>
      <c r="I181" s="429" t="s">
        <v>4307</v>
      </c>
      <c r="J181" s="429"/>
      <c r="K181" s="429">
        <v>551</v>
      </c>
      <c r="L181" s="429" t="s">
        <v>4308</v>
      </c>
      <c r="M181" s="429" t="s">
        <v>4309</v>
      </c>
      <c r="N181" s="429" t="s">
        <v>4310</v>
      </c>
      <c r="O181" s="106" t="s">
        <v>2791</v>
      </c>
      <c r="P181" s="429" t="s">
        <v>4311</v>
      </c>
      <c r="Q181" s="429" t="s">
        <v>4308</v>
      </c>
      <c r="R181" s="429" t="s">
        <v>4312</v>
      </c>
      <c r="S181" s="429" t="s">
        <v>4313</v>
      </c>
      <c r="T181" s="429" t="s">
        <v>4314</v>
      </c>
      <c r="U181" s="429" t="s">
        <v>4315</v>
      </c>
      <c r="V181" s="425" t="s">
        <v>2508</v>
      </c>
      <c r="W181" s="425" t="s">
        <v>2509</v>
      </c>
      <c r="X181" s="430">
        <v>0.51</v>
      </c>
      <c r="Y181" s="439" t="s">
        <v>4316</v>
      </c>
      <c r="Z181" s="425" t="s">
        <v>4317</v>
      </c>
      <c r="AA181" s="426" t="s">
        <v>4318</v>
      </c>
      <c r="AB181" s="424"/>
      <c r="AC181" s="424" t="s">
        <v>2513</v>
      </c>
    </row>
    <row r="182" spans="1:29" ht="40" customHeight="1" x14ac:dyDescent="0.35">
      <c r="A182" s="424" t="s">
        <v>4319</v>
      </c>
      <c r="B182" s="427">
        <v>44027</v>
      </c>
      <c r="C182" s="427"/>
      <c r="D182" s="429"/>
      <c r="E182" s="425" t="s">
        <v>2496</v>
      </c>
      <c r="F182" s="106" t="s">
        <v>4320</v>
      </c>
      <c r="G182" s="426" t="s">
        <v>4321</v>
      </c>
      <c r="H182" s="106" t="s">
        <v>2499</v>
      </c>
      <c r="I182" s="429" t="s">
        <v>4322</v>
      </c>
      <c r="J182" s="429">
        <v>540</v>
      </c>
      <c r="K182" s="429">
        <v>2</v>
      </c>
      <c r="L182" s="429" t="s">
        <v>212</v>
      </c>
      <c r="M182" s="429" t="s">
        <v>3592</v>
      </c>
      <c r="N182" s="429" t="s">
        <v>212</v>
      </c>
      <c r="O182" s="106" t="s">
        <v>2791</v>
      </c>
      <c r="P182" s="429" t="s">
        <v>4323</v>
      </c>
      <c r="Q182" s="429" t="s">
        <v>4223</v>
      </c>
      <c r="R182" s="429" t="s">
        <v>4224</v>
      </c>
      <c r="S182" s="429" t="s">
        <v>4324</v>
      </c>
      <c r="T182" s="429" t="s">
        <v>4325</v>
      </c>
      <c r="U182" s="429" t="s">
        <v>4326</v>
      </c>
      <c r="V182" s="425" t="s">
        <v>2508</v>
      </c>
      <c r="W182" s="425" t="s">
        <v>2509</v>
      </c>
      <c r="X182" s="430">
        <v>1</v>
      </c>
      <c r="Y182" s="424" t="s">
        <v>4327</v>
      </c>
      <c r="Z182" s="425" t="s">
        <v>4266</v>
      </c>
      <c r="AA182" s="426" t="s">
        <v>4328</v>
      </c>
      <c r="AB182" s="424"/>
      <c r="AC182" s="424" t="s">
        <v>2513</v>
      </c>
    </row>
    <row r="183" spans="1:29" ht="40" customHeight="1" x14ac:dyDescent="0.35">
      <c r="A183" s="424" t="s">
        <v>4329</v>
      </c>
      <c r="B183" s="427">
        <v>44035</v>
      </c>
      <c r="C183" s="427"/>
      <c r="D183" s="429"/>
      <c r="E183" s="425" t="s">
        <v>2496</v>
      </c>
      <c r="F183" s="106" t="s">
        <v>4330</v>
      </c>
      <c r="G183" s="426" t="s">
        <v>4331</v>
      </c>
      <c r="H183" s="106" t="s">
        <v>2499</v>
      </c>
      <c r="I183" s="429" t="s">
        <v>4332</v>
      </c>
      <c r="J183" s="429"/>
      <c r="K183" s="429">
        <v>269</v>
      </c>
      <c r="L183" s="429" t="s">
        <v>4332</v>
      </c>
      <c r="M183" s="429" t="s">
        <v>4333</v>
      </c>
      <c r="N183" s="429" t="s">
        <v>650</v>
      </c>
      <c r="O183" s="106" t="s">
        <v>2503</v>
      </c>
      <c r="P183" s="429" t="s">
        <v>4334</v>
      </c>
      <c r="Q183" s="429" t="s">
        <v>4332</v>
      </c>
      <c r="R183" s="429" t="s">
        <v>4333</v>
      </c>
      <c r="S183" s="429" t="s">
        <v>4335</v>
      </c>
      <c r="T183" s="429" t="s">
        <v>4336</v>
      </c>
      <c r="U183" s="429" t="s">
        <v>4337</v>
      </c>
      <c r="V183" s="425" t="s">
        <v>2508</v>
      </c>
      <c r="W183" s="425" t="s">
        <v>2509</v>
      </c>
      <c r="X183" s="430">
        <v>1</v>
      </c>
      <c r="Y183" s="438" t="s">
        <v>4338</v>
      </c>
      <c r="Z183" s="425" t="s">
        <v>4266</v>
      </c>
      <c r="AA183" s="426" t="s">
        <v>4115</v>
      </c>
      <c r="AB183" s="424"/>
      <c r="AC183" s="424" t="s">
        <v>2513</v>
      </c>
    </row>
    <row r="184" spans="1:29" ht="40" customHeight="1" x14ac:dyDescent="0.35">
      <c r="A184" s="424" t="s">
        <v>4339</v>
      </c>
      <c r="B184" s="427">
        <v>44035</v>
      </c>
      <c r="C184" s="427"/>
      <c r="D184" s="429"/>
      <c r="E184" s="425" t="s">
        <v>2496</v>
      </c>
      <c r="F184" s="106" t="s">
        <v>4340</v>
      </c>
      <c r="G184" s="426" t="s">
        <v>4341</v>
      </c>
      <c r="H184" s="106" t="s">
        <v>2499</v>
      </c>
      <c r="I184" s="429" t="s">
        <v>4342</v>
      </c>
      <c r="J184" s="429"/>
      <c r="K184" s="429">
        <v>94</v>
      </c>
      <c r="L184" s="429" t="s">
        <v>4343</v>
      </c>
      <c r="M184" s="429" t="s">
        <v>4344</v>
      </c>
      <c r="N184" s="429" t="s">
        <v>935</v>
      </c>
      <c r="O184" s="106" t="s">
        <v>2503</v>
      </c>
      <c r="P184" s="429" t="s">
        <v>4345</v>
      </c>
      <c r="Q184" s="429" t="s">
        <v>4343</v>
      </c>
      <c r="R184" s="429" t="s">
        <v>4344</v>
      </c>
      <c r="S184" s="429" t="s">
        <v>4346</v>
      </c>
      <c r="T184" s="429" t="s">
        <v>4347</v>
      </c>
      <c r="U184" s="429" t="s">
        <v>4348</v>
      </c>
      <c r="V184" s="425" t="s">
        <v>2508</v>
      </c>
      <c r="W184" s="425" t="s">
        <v>2509</v>
      </c>
      <c r="X184" s="430">
        <v>1</v>
      </c>
      <c r="Y184" s="438" t="s">
        <v>4349</v>
      </c>
      <c r="Z184" s="425" t="s">
        <v>4266</v>
      </c>
      <c r="AA184" s="426" t="s">
        <v>4350</v>
      </c>
      <c r="AB184" s="424"/>
      <c r="AC184" s="424" t="s">
        <v>2513</v>
      </c>
    </row>
    <row r="185" spans="1:29" ht="40" customHeight="1" x14ac:dyDescent="0.35">
      <c r="A185" s="425" t="s">
        <v>4351</v>
      </c>
      <c r="B185" s="427">
        <v>44044</v>
      </c>
      <c r="C185" s="427"/>
      <c r="D185" s="429"/>
      <c r="E185" s="425" t="s">
        <v>2496</v>
      </c>
      <c r="F185" s="106" t="s">
        <v>4352</v>
      </c>
      <c r="G185" s="426" t="s">
        <v>4353</v>
      </c>
      <c r="H185" s="106" t="s">
        <v>3123</v>
      </c>
      <c r="I185" s="429" t="s">
        <v>2637</v>
      </c>
      <c r="J185" s="429">
        <v>197</v>
      </c>
      <c r="K185" s="429">
        <v>45</v>
      </c>
      <c r="L185" s="429" t="s">
        <v>584</v>
      </c>
      <c r="M185" s="429" t="s">
        <v>4354</v>
      </c>
      <c r="N185" s="429" t="s">
        <v>584</v>
      </c>
      <c r="O185" s="106" t="s">
        <v>2960</v>
      </c>
      <c r="P185" s="429" t="s">
        <v>4355</v>
      </c>
      <c r="Q185" s="429" t="s">
        <v>584</v>
      </c>
      <c r="R185" s="429" t="s">
        <v>4354</v>
      </c>
      <c r="S185" s="429" t="s">
        <v>4356</v>
      </c>
      <c r="T185" s="429" t="s">
        <v>4357</v>
      </c>
      <c r="U185" s="429" t="s">
        <v>4358</v>
      </c>
      <c r="V185" s="425" t="s">
        <v>4359</v>
      </c>
      <c r="W185" s="425" t="s">
        <v>2509</v>
      </c>
      <c r="X185" s="430">
        <v>1</v>
      </c>
      <c r="Y185" s="439" t="s">
        <v>4360</v>
      </c>
      <c r="Z185" s="425" t="s">
        <v>4361</v>
      </c>
      <c r="AA185" s="426" t="s">
        <v>4362</v>
      </c>
      <c r="AB185" s="424"/>
      <c r="AC185" s="424" t="s">
        <v>2513</v>
      </c>
    </row>
    <row r="186" spans="1:29" ht="40" customHeight="1" x14ac:dyDescent="0.35">
      <c r="A186" s="425" t="s">
        <v>4363</v>
      </c>
      <c r="B186" s="427">
        <v>44044</v>
      </c>
      <c r="C186" s="427"/>
      <c r="D186" s="429"/>
      <c r="E186" s="425" t="s">
        <v>3059</v>
      </c>
      <c r="F186" s="106" t="s">
        <v>4352</v>
      </c>
      <c r="G186" s="426" t="s">
        <v>4353</v>
      </c>
      <c r="H186" s="106" t="s">
        <v>3123</v>
      </c>
      <c r="I186" s="429" t="s">
        <v>2637</v>
      </c>
      <c r="J186" s="429">
        <v>197</v>
      </c>
      <c r="K186" s="429">
        <v>45</v>
      </c>
      <c r="L186" s="429" t="s">
        <v>584</v>
      </c>
      <c r="M186" s="429" t="s">
        <v>4354</v>
      </c>
      <c r="N186" s="429" t="s">
        <v>584</v>
      </c>
      <c r="O186" s="106" t="s">
        <v>2960</v>
      </c>
      <c r="P186" s="429" t="s">
        <v>4355</v>
      </c>
      <c r="Q186" s="429" t="s">
        <v>584</v>
      </c>
      <c r="R186" s="429" t="s">
        <v>4354</v>
      </c>
      <c r="S186" s="429" t="s">
        <v>4356</v>
      </c>
      <c r="T186" s="429" t="s">
        <v>4357</v>
      </c>
      <c r="U186" s="429" t="s">
        <v>4358</v>
      </c>
      <c r="V186" s="425" t="s">
        <v>4359</v>
      </c>
      <c r="W186" s="425" t="s">
        <v>2509</v>
      </c>
      <c r="X186" s="430">
        <v>1</v>
      </c>
      <c r="Y186" s="439" t="s">
        <v>4360</v>
      </c>
      <c r="Z186" s="425" t="s">
        <v>4361</v>
      </c>
      <c r="AA186" s="426" t="s">
        <v>4362</v>
      </c>
      <c r="AB186" s="424"/>
      <c r="AC186" s="424" t="s">
        <v>2513</v>
      </c>
    </row>
    <row r="187" spans="1:29" ht="40" customHeight="1" x14ac:dyDescent="0.35">
      <c r="A187" s="424" t="s">
        <v>4364</v>
      </c>
      <c r="B187" s="427">
        <v>44044</v>
      </c>
      <c r="C187" s="427"/>
      <c r="D187" s="429"/>
      <c r="E187" s="425" t="s">
        <v>2496</v>
      </c>
      <c r="F187" s="106" t="s">
        <v>4365</v>
      </c>
      <c r="G187" s="426" t="s">
        <v>4366</v>
      </c>
      <c r="H187" s="106" t="s">
        <v>3123</v>
      </c>
      <c r="I187" s="429" t="s">
        <v>4367</v>
      </c>
      <c r="J187" s="429">
        <v>528</v>
      </c>
      <c r="K187" s="429">
        <v>13</v>
      </c>
      <c r="L187" s="429" t="s">
        <v>4368</v>
      </c>
      <c r="M187" s="429" t="s">
        <v>4369</v>
      </c>
      <c r="N187" s="429" t="s">
        <v>297</v>
      </c>
      <c r="O187" s="106" t="s">
        <v>2612</v>
      </c>
      <c r="P187" s="429" t="s">
        <v>4370</v>
      </c>
      <c r="Q187" s="429" t="s">
        <v>294</v>
      </c>
      <c r="R187" s="429" t="s">
        <v>4369</v>
      </c>
      <c r="S187" s="429" t="s">
        <v>4371</v>
      </c>
      <c r="T187" s="429" t="s">
        <v>4372</v>
      </c>
      <c r="U187" s="429" t="s">
        <v>4373</v>
      </c>
      <c r="V187" s="425" t="s">
        <v>2508</v>
      </c>
      <c r="W187" s="425" t="s">
        <v>2509</v>
      </c>
      <c r="X187" s="430">
        <v>1</v>
      </c>
      <c r="Y187" s="439" t="s">
        <v>4374</v>
      </c>
      <c r="Z187" s="425" t="s">
        <v>3133</v>
      </c>
      <c r="AA187" s="426" t="s">
        <v>4375</v>
      </c>
      <c r="AB187" s="424"/>
      <c r="AC187" s="424" t="s">
        <v>2513</v>
      </c>
    </row>
    <row r="188" spans="1:29" ht="40" customHeight="1" x14ac:dyDescent="0.35">
      <c r="A188" s="424" t="s">
        <v>4376</v>
      </c>
      <c r="B188" s="427">
        <v>44044</v>
      </c>
      <c r="C188" s="427"/>
      <c r="D188" s="429"/>
      <c r="E188" s="425" t="s">
        <v>2496</v>
      </c>
      <c r="F188" s="106" t="s">
        <v>4377</v>
      </c>
      <c r="G188" s="426" t="s">
        <v>4378</v>
      </c>
      <c r="H188" s="106" t="s">
        <v>2499</v>
      </c>
      <c r="I188" s="429" t="s">
        <v>3612</v>
      </c>
      <c r="J188" s="429"/>
      <c r="K188" s="429">
        <v>670</v>
      </c>
      <c r="L188" s="429" t="s">
        <v>4379</v>
      </c>
      <c r="M188" s="429" t="s">
        <v>4135</v>
      </c>
      <c r="N188" s="429" t="s">
        <v>212</v>
      </c>
      <c r="O188" s="106" t="s">
        <v>2791</v>
      </c>
      <c r="P188" s="429" t="s">
        <v>4380</v>
      </c>
      <c r="Q188" s="429" t="s">
        <v>4379</v>
      </c>
      <c r="R188" s="429" t="s">
        <v>4135</v>
      </c>
      <c r="S188" s="429" t="s">
        <v>4381</v>
      </c>
      <c r="T188" s="429" t="s">
        <v>4382</v>
      </c>
      <c r="U188" s="429" t="s">
        <v>4383</v>
      </c>
      <c r="V188" s="425" t="s">
        <v>2508</v>
      </c>
      <c r="W188" s="425" t="s">
        <v>2509</v>
      </c>
      <c r="X188" s="430">
        <v>1</v>
      </c>
      <c r="Y188" s="439" t="s">
        <v>4384</v>
      </c>
      <c r="Z188" s="425" t="s">
        <v>4197</v>
      </c>
      <c r="AA188" s="426" t="s">
        <v>4385</v>
      </c>
      <c r="AB188" s="424"/>
      <c r="AC188" s="424" t="s">
        <v>2513</v>
      </c>
    </row>
    <row r="189" spans="1:29" ht="40" customHeight="1" x14ac:dyDescent="0.35">
      <c r="A189" s="424" t="s">
        <v>4386</v>
      </c>
      <c r="B189" s="427">
        <v>44044</v>
      </c>
      <c r="C189" s="427"/>
      <c r="D189" s="429"/>
      <c r="E189" s="425" t="s">
        <v>2496</v>
      </c>
      <c r="F189" s="106" t="s">
        <v>4387</v>
      </c>
      <c r="G189" s="426" t="s">
        <v>4388</v>
      </c>
      <c r="H189" s="106" t="s">
        <v>2499</v>
      </c>
      <c r="I189" s="429" t="s">
        <v>4389</v>
      </c>
      <c r="J189" s="429"/>
      <c r="K189" s="429">
        <v>1</v>
      </c>
      <c r="L189" s="429" t="s">
        <v>832</v>
      </c>
      <c r="M189" s="429" t="s">
        <v>4390</v>
      </c>
      <c r="N189" s="429" t="s">
        <v>832</v>
      </c>
      <c r="O189" s="106" t="s">
        <v>2520</v>
      </c>
      <c r="P189" s="429" t="s">
        <v>4391</v>
      </c>
      <c r="Q189" s="429" t="s">
        <v>832</v>
      </c>
      <c r="R189" s="429" t="s">
        <v>4390</v>
      </c>
      <c r="S189" s="429" t="s">
        <v>4392</v>
      </c>
      <c r="T189" s="429" t="s">
        <v>4393</v>
      </c>
      <c r="U189" s="429" t="s">
        <v>4394</v>
      </c>
      <c r="V189" s="425" t="s">
        <v>2508</v>
      </c>
      <c r="W189" s="425" t="s">
        <v>2509</v>
      </c>
      <c r="X189" s="430">
        <v>1</v>
      </c>
      <c r="Y189" s="438" t="s">
        <v>4395</v>
      </c>
      <c r="Z189" s="424" t="s">
        <v>2511</v>
      </c>
      <c r="AA189" s="426" t="s">
        <v>4115</v>
      </c>
      <c r="AB189" s="424"/>
      <c r="AC189" s="424" t="s">
        <v>2513</v>
      </c>
    </row>
    <row r="190" spans="1:29" ht="40" customHeight="1" x14ac:dyDescent="0.35">
      <c r="A190" s="424" t="s">
        <v>4396</v>
      </c>
      <c r="B190" s="427">
        <v>44044</v>
      </c>
      <c r="C190" s="427"/>
      <c r="D190" s="429"/>
      <c r="E190" s="425" t="s">
        <v>2496</v>
      </c>
      <c r="F190" s="106" t="s">
        <v>4397</v>
      </c>
      <c r="G190" s="426" t="s">
        <v>4398</v>
      </c>
      <c r="H190" s="106" t="s">
        <v>2499</v>
      </c>
      <c r="I190" s="429" t="s">
        <v>3425</v>
      </c>
      <c r="J190" s="429"/>
      <c r="K190" s="429">
        <v>233</v>
      </c>
      <c r="L190" s="429" t="s">
        <v>3425</v>
      </c>
      <c r="M190" s="429" t="s">
        <v>3426</v>
      </c>
      <c r="N190" s="429" t="s">
        <v>3397</v>
      </c>
      <c r="O190" s="106" t="s">
        <v>2791</v>
      </c>
      <c r="P190" s="429" t="s">
        <v>4399</v>
      </c>
      <c r="Q190" s="429" t="s">
        <v>3425</v>
      </c>
      <c r="R190" s="429" t="s">
        <v>3426</v>
      </c>
      <c r="S190" s="429" t="s">
        <v>4400</v>
      </c>
      <c r="T190" s="429" t="s">
        <v>4401</v>
      </c>
      <c r="U190" s="429" t="s">
        <v>4402</v>
      </c>
      <c r="V190" s="425" t="s">
        <v>2508</v>
      </c>
      <c r="W190" s="425" t="s">
        <v>2509</v>
      </c>
      <c r="X190" s="430">
        <v>1</v>
      </c>
      <c r="Y190" s="438" t="s">
        <v>4403</v>
      </c>
      <c r="Z190" s="424" t="s">
        <v>2555</v>
      </c>
      <c r="AA190" s="426" t="s">
        <v>4350</v>
      </c>
      <c r="AB190" s="424"/>
      <c r="AC190" s="424" t="s">
        <v>2513</v>
      </c>
    </row>
    <row r="191" spans="1:29" ht="40" customHeight="1" x14ac:dyDescent="0.35">
      <c r="A191" s="424" t="s">
        <v>4404</v>
      </c>
      <c r="B191" s="427">
        <v>44044</v>
      </c>
      <c r="C191" s="427"/>
      <c r="D191" s="429"/>
      <c r="E191" s="425" t="s">
        <v>2496</v>
      </c>
      <c r="F191" s="106" t="s">
        <v>4405</v>
      </c>
      <c r="G191" s="426" t="s">
        <v>4406</v>
      </c>
      <c r="H191" s="106" t="s">
        <v>2499</v>
      </c>
      <c r="I191" s="429" t="s">
        <v>4407</v>
      </c>
      <c r="J191" s="429"/>
      <c r="K191" s="429">
        <v>16</v>
      </c>
      <c r="L191" s="429" t="s">
        <v>232</v>
      </c>
      <c r="M191" s="429" t="s">
        <v>4408</v>
      </c>
      <c r="N191" s="429" t="s">
        <v>232</v>
      </c>
      <c r="O191" s="106" t="s">
        <v>2612</v>
      </c>
      <c r="P191" s="429" t="s">
        <v>4409</v>
      </c>
      <c r="Q191" s="429" t="s">
        <v>232</v>
      </c>
      <c r="R191" s="429" t="s">
        <v>4408</v>
      </c>
      <c r="S191" s="429" t="s">
        <v>4410</v>
      </c>
      <c r="T191" s="429" t="s">
        <v>4411</v>
      </c>
      <c r="U191" s="429" t="s">
        <v>4412</v>
      </c>
      <c r="V191" s="425" t="s">
        <v>2508</v>
      </c>
      <c r="W191" s="425" t="s">
        <v>2509</v>
      </c>
      <c r="X191" s="430">
        <v>1</v>
      </c>
      <c r="Y191" s="439" t="s">
        <v>4413</v>
      </c>
      <c r="Z191" s="425" t="s">
        <v>4414</v>
      </c>
      <c r="AA191" s="426" t="s">
        <v>4415</v>
      </c>
      <c r="AB191" s="424"/>
      <c r="AC191" s="424" t="s">
        <v>2513</v>
      </c>
    </row>
    <row r="192" spans="1:29" ht="40" customHeight="1" x14ac:dyDescent="0.35">
      <c r="A192" s="424" t="s">
        <v>4416</v>
      </c>
      <c r="B192" s="427">
        <v>44044</v>
      </c>
      <c r="C192" s="427"/>
      <c r="D192" s="429"/>
      <c r="E192" s="425" t="s">
        <v>2496</v>
      </c>
      <c r="F192" s="106" t="s">
        <v>4417</v>
      </c>
      <c r="G192" s="426" t="s">
        <v>4418</v>
      </c>
      <c r="H192" s="106" t="s">
        <v>2499</v>
      </c>
      <c r="I192" s="429" t="s">
        <v>4419</v>
      </c>
      <c r="J192" s="429"/>
      <c r="K192" s="429">
        <v>41</v>
      </c>
      <c r="L192" s="429" t="s">
        <v>731</v>
      </c>
      <c r="M192" s="429" t="s">
        <v>4420</v>
      </c>
      <c r="N192" s="429" t="s">
        <v>731</v>
      </c>
      <c r="O192" s="106" t="s">
        <v>2520</v>
      </c>
      <c r="P192" s="429" t="s">
        <v>4421</v>
      </c>
      <c r="Q192" s="429" t="s">
        <v>731</v>
      </c>
      <c r="R192" s="429" t="s">
        <v>4420</v>
      </c>
      <c r="S192" s="429" t="s">
        <v>4422</v>
      </c>
      <c r="T192" s="429" t="s">
        <v>4423</v>
      </c>
      <c r="U192" s="429" t="s">
        <v>4424</v>
      </c>
      <c r="V192" s="425" t="s">
        <v>2508</v>
      </c>
      <c r="W192" s="425" t="s">
        <v>2509</v>
      </c>
      <c r="X192" s="430">
        <v>1</v>
      </c>
      <c r="Y192" s="439" t="s">
        <v>4425</v>
      </c>
      <c r="Z192" s="425" t="s">
        <v>4426</v>
      </c>
      <c r="AA192" s="426" t="s">
        <v>4427</v>
      </c>
      <c r="AB192" s="424"/>
      <c r="AC192" s="424" t="s">
        <v>2513</v>
      </c>
    </row>
    <row r="193" spans="1:29" ht="40" customHeight="1" x14ac:dyDescent="0.35">
      <c r="A193" s="425" t="s">
        <v>4428</v>
      </c>
      <c r="B193" s="427">
        <v>44044</v>
      </c>
      <c r="C193" s="427"/>
      <c r="D193" s="429"/>
      <c r="E193" s="425" t="s">
        <v>2496</v>
      </c>
      <c r="F193" s="106" t="s">
        <v>4429</v>
      </c>
      <c r="G193" s="426" t="s">
        <v>4430</v>
      </c>
      <c r="H193" s="106" t="s">
        <v>3123</v>
      </c>
      <c r="I193" s="429" t="s">
        <v>4431</v>
      </c>
      <c r="J193" s="429">
        <v>2545</v>
      </c>
      <c r="K193" s="429">
        <v>20</v>
      </c>
      <c r="L193" s="429" t="s">
        <v>155</v>
      </c>
      <c r="M193" s="429" t="s">
        <v>4293</v>
      </c>
      <c r="N193" s="429" t="s">
        <v>155</v>
      </c>
      <c r="O193" s="106" t="s">
        <v>2960</v>
      </c>
      <c r="P193" s="429" t="s">
        <v>4432</v>
      </c>
      <c r="Q193" s="429" t="s">
        <v>155</v>
      </c>
      <c r="R193" s="429" t="s">
        <v>4293</v>
      </c>
      <c r="S193" s="429" t="s">
        <v>4433</v>
      </c>
      <c r="T193" s="429" t="s">
        <v>4434</v>
      </c>
      <c r="U193" s="429" t="s">
        <v>4435</v>
      </c>
      <c r="V193" s="425" t="s">
        <v>4436</v>
      </c>
      <c r="W193" s="425" t="s">
        <v>2509</v>
      </c>
      <c r="X193" s="430">
        <v>1</v>
      </c>
      <c r="Y193" s="439" t="s">
        <v>4437</v>
      </c>
      <c r="Z193" s="425" t="s">
        <v>4361</v>
      </c>
      <c r="AA193" s="426" t="s">
        <v>4438</v>
      </c>
      <c r="AB193" s="424"/>
      <c r="AC193" s="424" t="s">
        <v>2513</v>
      </c>
    </row>
    <row r="194" spans="1:29" ht="40" customHeight="1" x14ac:dyDescent="0.35">
      <c r="A194" s="425" t="s">
        <v>4439</v>
      </c>
      <c r="B194" s="427">
        <v>44044</v>
      </c>
      <c r="C194" s="427"/>
      <c r="D194" s="429"/>
      <c r="E194" s="425" t="s">
        <v>3059</v>
      </c>
      <c r="F194" s="106" t="s">
        <v>4429</v>
      </c>
      <c r="G194" s="426" t="s">
        <v>4430</v>
      </c>
      <c r="H194" s="106" t="s">
        <v>3123</v>
      </c>
      <c r="I194" s="429" t="s">
        <v>4431</v>
      </c>
      <c r="J194" s="429">
        <v>2545</v>
      </c>
      <c r="K194" s="429">
        <v>20</v>
      </c>
      <c r="L194" s="429" t="s">
        <v>155</v>
      </c>
      <c r="M194" s="429" t="s">
        <v>4293</v>
      </c>
      <c r="N194" s="429" t="s">
        <v>155</v>
      </c>
      <c r="O194" s="106" t="s">
        <v>2960</v>
      </c>
      <c r="P194" s="429" t="s">
        <v>4432</v>
      </c>
      <c r="Q194" s="429" t="s">
        <v>155</v>
      </c>
      <c r="R194" s="429" t="s">
        <v>4293</v>
      </c>
      <c r="S194" s="429" t="s">
        <v>4433</v>
      </c>
      <c r="T194" s="429" t="s">
        <v>4434</v>
      </c>
      <c r="U194" s="429" t="s">
        <v>4435</v>
      </c>
      <c r="V194" s="425" t="s">
        <v>4436</v>
      </c>
      <c r="W194" s="425" t="s">
        <v>2509</v>
      </c>
      <c r="X194" s="430">
        <v>1</v>
      </c>
      <c r="Y194" s="439" t="s">
        <v>4437</v>
      </c>
      <c r="Z194" s="425" t="s">
        <v>4361</v>
      </c>
      <c r="AA194" s="426" t="s">
        <v>4438</v>
      </c>
      <c r="AB194" s="424"/>
      <c r="AC194" s="424" t="s">
        <v>2513</v>
      </c>
    </row>
    <row r="195" spans="1:29" ht="40" customHeight="1" x14ac:dyDescent="0.35">
      <c r="A195" s="424" t="s">
        <v>4440</v>
      </c>
      <c r="B195" s="427">
        <v>44047</v>
      </c>
      <c r="C195" s="427"/>
      <c r="D195" s="429"/>
      <c r="E195" s="425" t="s">
        <v>2496</v>
      </c>
      <c r="F195" s="106" t="s">
        <v>4441</v>
      </c>
      <c r="G195" s="426" t="s">
        <v>4442</v>
      </c>
      <c r="H195" s="106" t="s">
        <v>2499</v>
      </c>
      <c r="I195" s="429" t="s">
        <v>4443</v>
      </c>
      <c r="J195" s="429"/>
      <c r="K195" s="429">
        <v>207</v>
      </c>
      <c r="L195" s="429" t="s">
        <v>4444</v>
      </c>
      <c r="M195" s="429" t="s">
        <v>4445</v>
      </c>
      <c r="N195" s="429" t="s">
        <v>127</v>
      </c>
      <c r="O195" s="106" t="s">
        <v>2612</v>
      </c>
      <c r="P195" s="429" t="s">
        <v>4446</v>
      </c>
      <c r="Q195" s="429" t="s">
        <v>698</v>
      </c>
      <c r="R195" s="429" t="s">
        <v>4447</v>
      </c>
      <c r="S195" s="429" t="s">
        <v>4448</v>
      </c>
      <c r="T195" s="429" t="s">
        <v>4449</v>
      </c>
      <c r="U195" s="429" t="s">
        <v>4450</v>
      </c>
      <c r="V195" s="425" t="s">
        <v>2508</v>
      </c>
      <c r="W195" s="425" t="s">
        <v>2509</v>
      </c>
      <c r="X195" s="430">
        <v>1</v>
      </c>
      <c r="Y195" s="424" t="s">
        <v>4451</v>
      </c>
      <c r="Z195" s="425" t="s">
        <v>4197</v>
      </c>
      <c r="AA195" s="426" t="s">
        <v>4452</v>
      </c>
      <c r="AB195" s="424"/>
      <c r="AC195" s="424" t="s">
        <v>2513</v>
      </c>
    </row>
    <row r="196" spans="1:29" ht="40" customHeight="1" x14ac:dyDescent="0.35">
      <c r="A196" s="424" t="s">
        <v>4453</v>
      </c>
      <c r="B196" s="427">
        <v>44048</v>
      </c>
      <c r="C196" s="427">
        <v>45046</v>
      </c>
      <c r="D196" s="429" t="s">
        <v>2786</v>
      </c>
      <c r="E196" s="425" t="s">
        <v>2496</v>
      </c>
      <c r="F196" s="106" t="s">
        <v>4454</v>
      </c>
      <c r="G196" s="426" t="s">
        <v>4455</v>
      </c>
      <c r="H196" s="106" t="s">
        <v>2517</v>
      </c>
      <c r="I196" s="429" t="s">
        <v>4456</v>
      </c>
      <c r="J196" s="429">
        <v>286</v>
      </c>
      <c r="K196" s="429">
        <v>7</v>
      </c>
      <c r="L196" s="429" t="s">
        <v>2501</v>
      </c>
      <c r="M196" s="429" t="s">
        <v>2502</v>
      </c>
      <c r="N196" s="429" t="s">
        <v>1079</v>
      </c>
      <c r="O196" s="106" t="s">
        <v>2503</v>
      </c>
      <c r="P196" s="429" t="s">
        <v>4457</v>
      </c>
      <c r="Q196" s="429" t="s">
        <v>2501</v>
      </c>
      <c r="R196" s="429" t="s">
        <v>2502</v>
      </c>
      <c r="S196" s="429" t="s">
        <v>4458</v>
      </c>
      <c r="T196" s="429" t="s">
        <v>4459</v>
      </c>
      <c r="U196" s="429" t="s">
        <v>4460</v>
      </c>
      <c r="V196" s="425" t="s">
        <v>2508</v>
      </c>
      <c r="W196" s="425" t="s">
        <v>2509</v>
      </c>
      <c r="X196" s="430">
        <v>1</v>
      </c>
      <c r="Y196" s="424" t="s">
        <v>4461</v>
      </c>
      <c r="Z196" s="424" t="s">
        <v>4462</v>
      </c>
      <c r="AA196" s="426" t="s">
        <v>4115</v>
      </c>
      <c r="AB196" s="424"/>
      <c r="AC196" s="424" t="s">
        <v>2513</v>
      </c>
    </row>
    <row r="197" spans="1:29" ht="40" customHeight="1" x14ac:dyDescent="0.35">
      <c r="A197" s="424" t="s">
        <v>4463</v>
      </c>
      <c r="B197" s="427">
        <v>44048</v>
      </c>
      <c r="C197" s="427"/>
      <c r="D197" s="429"/>
      <c r="E197" s="425" t="s">
        <v>2496</v>
      </c>
      <c r="F197" s="106" t="s">
        <v>4464</v>
      </c>
      <c r="G197" s="426" t="s">
        <v>4465</v>
      </c>
      <c r="H197" s="106" t="s">
        <v>2499</v>
      </c>
      <c r="I197" s="429" t="s">
        <v>4466</v>
      </c>
      <c r="J197" s="429"/>
      <c r="K197" s="429">
        <v>1</v>
      </c>
      <c r="L197" s="429" t="s">
        <v>4467</v>
      </c>
      <c r="M197" s="429" t="s">
        <v>4468</v>
      </c>
      <c r="N197" s="429" t="s">
        <v>149</v>
      </c>
      <c r="O197" s="106" t="s">
        <v>2535</v>
      </c>
      <c r="P197" s="429" t="s">
        <v>4469</v>
      </c>
      <c r="Q197" s="429" t="s">
        <v>4467</v>
      </c>
      <c r="R197" s="429" t="s">
        <v>4470</v>
      </c>
      <c r="S197" s="429" t="s">
        <v>4471</v>
      </c>
      <c r="T197" s="429" t="s">
        <v>4472</v>
      </c>
      <c r="U197" s="429" t="s">
        <v>4473</v>
      </c>
      <c r="V197" s="425" t="s">
        <v>2508</v>
      </c>
      <c r="W197" s="425" t="s">
        <v>2509</v>
      </c>
      <c r="X197" s="430">
        <v>1</v>
      </c>
      <c r="Y197" s="425" t="s">
        <v>4474</v>
      </c>
      <c r="Z197" s="425" t="s">
        <v>4475</v>
      </c>
      <c r="AA197" s="109" t="s">
        <v>4476</v>
      </c>
      <c r="AB197" s="424"/>
      <c r="AC197" s="424" t="s">
        <v>2513</v>
      </c>
    </row>
    <row r="198" spans="1:29" ht="40" customHeight="1" x14ac:dyDescent="0.35">
      <c r="A198" s="425" t="s">
        <v>4477</v>
      </c>
      <c r="B198" s="427">
        <v>44048</v>
      </c>
      <c r="C198" s="427"/>
      <c r="D198" s="429"/>
      <c r="E198" s="425" t="s">
        <v>2496</v>
      </c>
      <c r="F198" s="106" t="s">
        <v>4478</v>
      </c>
      <c r="G198" s="426" t="s">
        <v>4479</v>
      </c>
      <c r="H198" s="106" t="s">
        <v>2499</v>
      </c>
      <c r="I198" s="429" t="s">
        <v>4480</v>
      </c>
      <c r="J198" s="429"/>
      <c r="K198" s="429">
        <v>89</v>
      </c>
      <c r="L198" s="429" t="s">
        <v>4480</v>
      </c>
      <c r="M198" s="429" t="s">
        <v>4481</v>
      </c>
      <c r="N198" s="429" t="s">
        <v>841</v>
      </c>
      <c r="O198" s="106" t="s">
        <v>2626</v>
      </c>
      <c r="P198" s="429" t="s">
        <v>4482</v>
      </c>
      <c r="Q198" s="429" t="s">
        <v>4480</v>
      </c>
      <c r="R198" s="429" t="s">
        <v>4481</v>
      </c>
      <c r="S198" s="429" t="s">
        <v>4483</v>
      </c>
      <c r="T198" s="433" t="s">
        <v>4484</v>
      </c>
      <c r="U198" s="429" t="s">
        <v>4485</v>
      </c>
      <c r="V198" s="425" t="s">
        <v>2508</v>
      </c>
      <c r="W198" s="425" t="s">
        <v>2509</v>
      </c>
      <c r="X198" s="430">
        <v>1</v>
      </c>
      <c r="Y198" s="439" t="s">
        <v>4486</v>
      </c>
      <c r="Z198" s="425" t="s">
        <v>2815</v>
      </c>
      <c r="AA198" s="109" t="s">
        <v>4487</v>
      </c>
      <c r="AB198" s="424"/>
      <c r="AC198" s="424" t="s">
        <v>2513</v>
      </c>
    </row>
    <row r="199" spans="1:29" ht="40" customHeight="1" x14ac:dyDescent="0.35">
      <c r="A199" s="424" t="s">
        <v>4488</v>
      </c>
      <c r="B199" s="427">
        <v>44048</v>
      </c>
      <c r="C199" s="427">
        <v>44523</v>
      </c>
      <c r="D199" s="429" t="s">
        <v>2786</v>
      </c>
      <c r="E199" s="425" t="s">
        <v>3261</v>
      </c>
      <c r="F199" s="429" t="s">
        <v>4478</v>
      </c>
      <c r="G199" s="426" t="s">
        <v>4479</v>
      </c>
      <c r="H199" s="106" t="s">
        <v>2499</v>
      </c>
      <c r="I199" s="429" t="s">
        <v>4480</v>
      </c>
      <c r="J199" s="429"/>
      <c r="K199" s="429">
        <v>89</v>
      </c>
      <c r="L199" s="429" t="s">
        <v>4480</v>
      </c>
      <c r="M199" s="429" t="s">
        <v>4481</v>
      </c>
      <c r="N199" s="429" t="s">
        <v>841</v>
      </c>
      <c r="O199" s="106" t="s">
        <v>2626</v>
      </c>
      <c r="P199" s="429"/>
      <c r="Q199" s="429"/>
      <c r="R199" s="429"/>
      <c r="S199" s="429"/>
      <c r="T199" s="429"/>
      <c r="U199" s="429"/>
      <c r="V199" s="106"/>
      <c r="W199" s="106"/>
      <c r="X199" s="429"/>
      <c r="Y199" s="429"/>
      <c r="Z199" s="429"/>
      <c r="AA199" s="429"/>
      <c r="AB199" s="429"/>
      <c r="AC199" s="424"/>
    </row>
    <row r="200" spans="1:29" ht="40" customHeight="1" x14ac:dyDescent="0.35">
      <c r="A200" s="424" t="s">
        <v>4489</v>
      </c>
      <c r="B200" s="427">
        <v>44048</v>
      </c>
      <c r="C200" s="427"/>
      <c r="D200" s="429"/>
      <c r="E200" s="425" t="s">
        <v>2496</v>
      </c>
      <c r="F200" s="106" t="s">
        <v>4490</v>
      </c>
      <c r="G200" s="426" t="s">
        <v>4491</v>
      </c>
      <c r="H200" s="106" t="s">
        <v>2499</v>
      </c>
      <c r="I200" s="429" t="s">
        <v>276</v>
      </c>
      <c r="J200" s="429"/>
      <c r="K200" s="429">
        <v>82</v>
      </c>
      <c r="L200" s="429" t="s">
        <v>4492</v>
      </c>
      <c r="M200" s="429" t="s">
        <v>4493</v>
      </c>
      <c r="N200" s="429" t="s">
        <v>773</v>
      </c>
      <c r="O200" s="106" t="s">
        <v>2626</v>
      </c>
      <c r="P200" s="429" t="s">
        <v>4494</v>
      </c>
      <c r="Q200" s="429" t="s">
        <v>4492</v>
      </c>
      <c r="R200" s="429" t="s">
        <v>4493</v>
      </c>
      <c r="S200" s="429" t="s">
        <v>4495</v>
      </c>
      <c r="T200" s="433" t="s">
        <v>4496</v>
      </c>
      <c r="U200" s="429" t="s">
        <v>4497</v>
      </c>
      <c r="V200" s="425" t="s">
        <v>2508</v>
      </c>
      <c r="W200" s="425" t="s">
        <v>2509</v>
      </c>
      <c r="X200" s="430">
        <v>1</v>
      </c>
      <c r="Y200" s="439" t="s">
        <v>4498</v>
      </c>
      <c r="Z200" s="425" t="s">
        <v>4197</v>
      </c>
      <c r="AA200" s="426" t="s">
        <v>4499</v>
      </c>
      <c r="AB200" s="424"/>
      <c r="AC200" s="424" t="s">
        <v>2513</v>
      </c>
    </row>
    <row r="201" spans="1:29" ht="40" customHeight="1" x14ac:dyDescent="0.35">
      <c r="A201" s="425" t="s">
        <v>4500</v>
      </c>
      <c r="B201" s="427">
        <v>44048</v>
      </c>
      <c r="C201" s="427"/>
      <c r="D201" s="429"/>
      <c r="E201" s="425" t="s">
        <v>2496</v>
      </c>
      <c r="F201" s="106" t="s">
        <v>4501</v>
      </c>
      <c r="G201" s="426" t="s">
        <v>4502</v>
      </c>
      <c r="H201" s="106" t="s">
        <v>2499</v>
      </c>
      <c r="I201" s="429" t="s">
        <v>4503</v>
      </c>
      <c r="J201" s="429"/>
      <c r="K201" s="429">
        <v>763</v>
      </c>
      <c r="L201" s="429" t="s">
        <v>3340</v>
      </c>
      <c r="M201" s="429" t="s">
        <v>4504</v>
      </c>
      <c r="N201" s="429" t="s">
        <v>340</v>
      </c>
      <c r="O201" s="106" t="s">
        <v>2535</v>
      </c>
      <c r="P201" s="429" t="s">
        <v>4505</v>
      </c>
      <c r="Q201" s="429" t="s">
        <v>3340</v>
      </c>
      <c r="R201" s="429" t="s">
        <v>3341</v>
      </c>
      <c r="S201" s="429" t="s">
        <v>4506</v>
      </c>
      <c r="T201" s="429" t="s">
        <v>3344</v>
      </c>
      <c r="U201" s="429" t="s">
        <v>4507</v>
      </c>
      <c r="V201" s="425" t="s">
        <v>2508</v>
      </c>
      <c r="W201" s="425" t="s">
        <v>2509</v>
      </c>
      <c r="X201" s="430">
        <v>1</v>
      </c>
      <c r="Y201" s="439" t="s">
        <v>4508</v>
      </c>
      <c r="Z201" s="425" t="s">
        <v>3245</v>
      </c>
      <c r="AA201" s="109" t="s">
        <v>3853</v>
      </c>
      <c r="AB201" s="424"/>
      <c r="AC201" s="424" t="s">
        <v>2513</v>
      </c>
    </row>
    <row r="202" spans="1:29" ht="40" customHeight="1" x14ac:dyDescent="0.35">
      <c r="A202" s="424" t="s">
        <v>4509</v>
      </c>
      <c r="B202" s="427">
        <v>44048</v>
      </c>
      <c r="C202" s="427">
        <v>44437</v>
      </c>
      <c r="D202" s="429" t="s">
        <v>2786</v>
      </c>
      <c r="E202" s="425" t="s">
        <v>3261</v>
      </c>
      <c r="F202" s="106" t="s">
        <v>4501</v>
      </c>
      <c r="G202" s="426" t="s">
        <v>4502</v>
      </c>
      <c r="H202" s="106" t="s">
        <v>2499</v>
      </c>
      <c r="I202" s="429" t="s">
        <v>4503</v>
      </c>
      <c r="J202" s="429"/>
      <c r="K202" s="429">
        <v>763</v>
      </c>
      <c r="L202" s="429" t="s">
        <v>3340</v>
      </c>
      <c r="M202" s="429" t="s">
        <v>4504</v>
      </c>
      <c r="N202" s="429" t="s">
        <v>340</v>
      </c>
      <c r="O202" s="106" t="s">
        <v>2535</v>
      </c>
      <c r="P202" s="429"/>
      <c r="Q202" s="429"/>
      <c r="R202" s="429"/>
      <c r="S202" s="429"/>
      <c r="T202" s="429"/>
      <c r="U202" s="429"/>
      <c r="V202" s="106"/>
      <c r="W202" s="106"/>
      <c r="X202" s="429"/>
      <c r="Y202" s="429"/>
      <c r="Z202" s="429"/>
      <c r="AA202" s="429"/>
      <c r="AB202" s="429"/>
      <c r="AC202" s="424"/>
    </row>
    <row r="203" spans="1:29" ht="40" customHeight="1" x14ac:dyDescent="0.35">
      <c r="A203" s="424" t="s">
        <v>4510</v>
      </c>
      <c r="B203" s="427">
        <v>44050</v>
      </c>
      <c r="C203" s="432">
        <v>44616</v>
      </c>
      <c r="D203" s="429" t="s">
        <v>3026</v>
      </c>
      <c r="E203" s="425" t="s">
        <v>2496</v>
      </c>
      <c r="F203" s="106" t="s">
        <v>4511</v>
      </c>
      <c r="G203" s="426" t="s">
        <v>4512</v>
      </c>
      <c r="H203" s="106" t="s">
        <v>2499</v>
      </c>
      <c r="I203" s="429" t="s">
        <v>4513</v>
      </c>
      <c r="J203" s="429">
        <v>3046</v>
      </c>
      <c r="K203" s="429">
        <v>17</v>
      </c>
      <c r="L203" s="429" t="s">
        <v>4045</v>
      </c>
      <c r="M203" s="429" t="s">
        <v>4046</v>
      </c>
      <c r="N203" s="429" t="s">
        <v>232</v>
      </c>
      <c r="O203" s="106" t="s">
        <v>2612</v>
      </c>
      <c r="P203" s="429"/>
      <c r="Q203" s="429"/>
      <c r="R203" s="429"/>
      <c r="S203" s="429"/>
      <c r="T203" s="429"/>
      <c r="U203" s="429"/>
      <c r="V203" s="106"/>
      <c r="W203" s="106"/>
      <c r="X203" s="429"/>
      <c r="Y203" s="429"/>
      <c r="Z203" s="429"/>
      <c r="AA203" s="429"/>
      <c r="AB203" s="429"/>
      <c r="AC203" s="424"/>
    </row>
    <row r="204" spans="1:29" ht="40" customHeight="1" x14ac:dyDescent="0.35">
      <c r="A204" s="424" t="s">
        <v>4514</v>
      </c>
      <c r="B204" s="427">
        <v>44054</v>
      </c>
      <c r="C204" s="427">
        <v>44138</v>
      </c>
      <c r="D204" s="429" t="s">
        <v>2786</v>
      </c>
      <c r="E204" s="425" t="s">
        <v>2496</v>
      </c>
      <c r="F204" s="106" t="s">
        <v>4515</v>
      </c>
      <c r="G204" s="109" t="s">
        <v>4516</v>
      </c>
      <c r="H204" s="106" t="s">
        <v>2499</v>
      </c>
      <c r="I204" s="429" t="s">
        <v>4517</v>
      </c>
      <c r="J204" s="429"/>
      <c r="K204" s="429">
        <v>10</v>
      </c>
      <c r="L204" s="429" t="s">
        <v>127</v>
      </c>
      <c r="M204" s="429" t="s">
        <v>3072</v>
      </c>
      <c r="N204" s="429" t="s">
        <v>127</v>
      </c>
      <c r="O204" s="106" t="s">
        <v>2612</v>
      </c>
      <c r="P204" s="429"/>
      <c r="Q204" s="429"/>
      <c r="R204" s="429"/>
      <c r="S204" s="429"/>
      <c r="T204" s="429"/>
      <c r="U204" s="429"/>
      <c r="V204" s="106"/>
      <c r="W204" s="106"/>
      <c r="X204" s="429"/>
      <c r="Y204" s="429"/>
      <c r="Z204" s="429"/>
      <c r="AA204" s="429"/>
      <c r="AB204" s="429"/>
      <c r="AC204" s="424"/>
    </row>
    <row r="205" spans="1:29" ht="40" customHeight="1" x14ac:dyDescent="0.35">
      <c r="A205" s="425" t="s">
        <v>4518</v>
      </c>
      <c r="B205" s="427">
        <v>44057</v>
      </c>
      <c r="C205" s="427"/>
      <c r="D205" s="429"/>
      <c r="E205" s="425" t="s">
        <v>2496</v>
      </c>
      <c r="F205" s="106" t="s">
        <v>4519</v>
      </c>
      <c r="G205" s="426" t="s">
        <v>4520</v>
      </c>
      <c r="H205" s="106" t="s">
        <v>2499</v>
      </c>
      <c r="I205" s="429" t="s">
        <v>4521</v>
      </c>
      <c r="J205" s="429"/>
      <c r="K205" s="429">
        <v>4</v>
      </c>
      <c r="L205" s="429" t="s">
        <v>3678</v>
      </c>
      <c r="M205" s="429" t="s">
        <v>3679</v>
      </c>
      <c r="N205" s="429" t="s">
        <v>3678</v>
      </c>
      <c r="O205" s="106" t="s">
        <v>2626</v>
      </c>
      <c r="P205" s="429" t="s">
        <v>4522</v>
      </c>
      <c r="Q205" s="429" t="s">
        <v>3678</v>
      </c>
      <c r="R205" s="429" t="s">
        <v>3679</v>
      </c>
      <c r="S205" s="429" t="s">
        <v>4523</v>
      </c>
      <c r="T205" s="429" t="s">
        <v>4524</v>
      </c>
      <c r="U205" s="429" t="s">
        <v>4525</v>
      </c>
      <c r="V205" s="425" t="s">
        <v>2508</v>
      </c>
      <c r="W205" s="425" t="s">
        <v>2509</v>
      </c>
      <c r="X205" s="430">
        <v>1</v>
      </c>
      <c r="Y205" s="438" t="s">
        <v>4526</v>
      </c>
      <c r="Z205" s="424" t="s">
        <v>2555</v>
      </c>
      <c r="AA205" s="426" t="s">
        <v>4527</v>
      </c>
      <c r="AB205" s="424"/>
      <c r="AC205" s="424" t="s">
        <v>2513</v>
      </c>
    </row>
    <row r="206" spans="1:29" ht="40" customHeight="1" x14ac:dyDescent="0.35">
      <c r="A206" s="424" t="s">
        <v>4528</v>
      </c>
      <c r="B206" s="427">
        <v>44062</v>
      </c>
      <c r="C206" s="427">
        <v>44369</v>
      </c>
      <c r="D206" s="429" t="s">
        <v>2786</v>
      </c>
      <c r="E206" s="425" t="s">
        <v>2496</v>
      </c>
      <c r="F206" s="106" t="s">
        <v>4529</v>
      </c>
      <c r="G206" s="426" t="s">
        <v>4530</v>
      </c>
      <c r="H206" s="106" t="s">
        <v>2499</v>
      </c>
      <c r="I206" s="429" t="s">
        <v>4531</v>
      </c>
      <c r="J206" s="429"/>
      <c r="K206" s="429">
        <v>5</v>
      </c>
      <c r="L206" s="429" t="s">
        <v>841</v>
      </c>
      <c r="M206" s="429" t="s">
        <v>4532</v>
      </c>
      <c r="N206" s="429" t="s">
        <v>841</v>
      </c>
      <c r="O206" s="106" t="s">
        <v>2626</v>
      </c>
      <c r="P206" s="429"/>
      <c r="Q206" s="429"/>
      <c r="R206" s="429"/>
      <c r="S206" s="429"/>
      <c r="T206" s="429"/>
      <c r="U206" s="429"/>
      <c r="V206" s="106"/>
      <c r="W206" s="106"/>
      <c r="X206" s="429"/>
      <c r="Y206" s="429"/>
      <c r="Z206" s="429"/>
      <c r="AA206" s="429"/>
      <c r="AB206" s="429"/>
      <c r="AC206" s="424"/>
    </row>
    <row r="207" spans="1:29" ht="40" customHeight="1" x14ac:dyDescent="0.35">
      <c r="A207" s="424" t="s">
        <v>4533</v>
      </c>
      <c r="B207" s="427">
        <v>44062</v>
      </c>
      <c r="C207" s="427"/>
      <c r="D207" s="429"/>
      <c r="E207" s="425" t="s">
        <v>2496</v>
      </c>
      <c r="F207" s="106" t="s">
        <v>4534</v>
      </c>
      <c r="G207" s="426" t="s">
        <v>4535</v>
      </c>
      <c r="H207" s="106" t="s">
        <v>2499</v>
      </c>
      <c r="I207" s="429" t="s">
        <v>4536</v>
      </c>
      <c r="J207" s="429">
        <v>404</v>
      </c>
      <c r="K207" s="429">
        <v>43</v>
      </c>
      <c r="L207" s="429" t="s">
        <v>1257</v>
      </c>
      <c r="M207" s="429" t="s">
        <v>3739</v>
      </c>
      <c r="N207" s="429" t="s">
        <v>2834</v>
      </c>
      <c r="O207" s="106" t="s">
        <v>2791</v>
      </c>
      <c r="P207" s="429" t="s">
        <v>4537</v>
      </c>
      <c r="Q207" s="429" t="s">
        <v>4538</v>
      </c>
      <c r="R207" s="429" t="s">
        <v>2833</v>
      </c>
      <c r="S207" s="429" t="s">
        <v>4539</v>
      </c>
      <c r="T207" s="429" t="s">
        <v>4540</v>
      </c>
      <c r="U207" s="429" t="s">
        <v>4541</v>
      </c>
      <c r="V207" s="425" t="s">
        <v>2508</v>
      </c>
      <c r="W207" s="425" t="s">
        <v>2509</v>
      </c>
      <c r="X207" s="430">
        <v>0.51</v>
      </c>
      <c r="Y207" s="439" t="s">
        <v>4542</v>
      </c>
      <c r="Z207" s="425" t="s">
        <v>3245</v>
      </c>
      <c r="AA207" s="425" t="s">
        <v>4543</v>
      </c>
      <c r="AB207" s="424"/>
      <c r="AC207" s="424" t="s">
        <v>2513</v>
      </c>
    </row>
    <row r="208" spans="1:29" ht="40" customHeight="1" x14ac:dyDescent="0.35">
      <c r="A208" s="424" t="s">
        <v>4544</v>
      </c>
      <c r="B208" s="427">
        <v>44062</v>
      </c>
      <c r="C208" s="427">
        <v>44166</v>
      </c>
      <c r="D208" s="429" t="s">
        <v>2786</v>
      </c>
      <c r="E208" s="425" t="s">
        <v>2496</v>
      </c>
      <c r="F208" s="429" t="s">
        <v>4545</v>
      </c>
      <c r="G208" s="426" t="s">
        <v>4546</v>
      </c>
      <c r="H208" s="106" t="s">
        <v>2517</v>
      </c>
      <c r="I208" s="429" t="s">
        <v>4547</v>
      </c>
      <c r="J208" s="429">
        <v>425</v>
      </c>
      <c r="K208" s="429">
        <v>19</v>
      </c>
      <c r="L208" s="429" t="s">
        <v>4548</v>
      </c>
      <c r="M208" s="429" t="s">
        <v>3903</v>
      </c>
      <c r="N208" s="429" t="s">
        <v>297</v>
      </c>
      <c r="O208" s="106" t="s">
        <v>2612</v>
      </c>
      <c r="P208" s="429"/>
      <c r="Q208" s="429"/>
      <c r="R208" s="429"/>
      <c r="S208" s="429"/>
      <c r="T208" s="429"/>
      <c r="U208" s="429"/>
      <c r="V208" s="106"/>
      <c r="W208" s="106"/>
      <c r="X208" s="429"/>
      <c r="Y208" s="429"/>
      <c r="Z208" s="429"/>
      <c r="AA208" s="429"/>
      <c r="AB208" s="429"/>
      <c r="AC208" s="424"/>
    </row>
    <row r="209" spans="1:29" ht="40" customHeight="1" x14ac:dyDescent="0.35">
      <c r="A209" s="424" t="s">
        <v>4549</v>
      </c>
      <c r="B209" s="427">
        <v>44067</v>
      </c>
      <c r="C209" s="427"/>
      <c r="D209" s="429"/>
      <c r="E209" s="425" t="s">
        <v>2496</v>
      </c>
      <c r="F209" s="106" t="s">
        <v>4550</v>
      </c>
      <c r="G209" s="426" t="s">
        <v>4551</v>
      </c>
      <c r="H209" s="106" t="s">
        <v>2499</v>
      </c>
      <c r="I209" s="429" t="s">
        <v>4552</v>
      </c>
      <c r="J209" s="429"/>
      <c r="K209" s="429">
        <v>51</v>
      </c>
      <c r="L209" s="429" t="s">
        <v>4553</v>
      </c>
      <c r="M209" s="429" t="s">
        <v>2519</v>
      </c>
      <c r="N209" s="429" t="s">
        <v>123</v>
      </c>
      <c r="O209" s="106" t="s">
        <v>2520</v>
      </c>
      <c r="P209" s="429" t="s">
        <v>4554</v>
      </c>
      <c r="Q209" s="429" t="s">
        <v>4553</v>
      </c>
      <c r="R209" s="429" t="s">
        <v>2519</v>
      </c>
      <c r="S209" s="429" t="s">
        <v>4555</v>
      </c>
      <c r="T209" s="429" t="s">
        <v>4556</v>
      </c>
      <c r="U209" s="429" t="s">
        <v>4557</v>
      </c>
      <c r="V209" s="425" t="s">
        <v>2508</v>
      </c>
      <c r="W209" s="425" t="s">
        <v>2509</v>
      </c>
      <c r="X209" s="430">
        <v>1</v>
      </c>
      <c r="Y209" s="438" t="s">
        <v>4558</v>
      </c>
      <c r="Z209" s="424" t="s">
        <v>2555</v>
      </c>
      <c r="AA209" s="426" t="s">
        <v>4559</v>
      </c>
      <c r="AB209" s="424"/>
      <c r="AC209" s="424" t="s">
        <v>2513</v>
      </c>
    </row>
    <row r="210" spans="1:29" ht="40" customHeight="1" x14ac:dyDescent="0.35">
      <c r="A210" s="425" t="s">
        <v>4560</v>
      </c>
      <c r="B210" s="427">
        <v>44067</v>
      </c>
      <c r="C210" s="427"/>
      <c r="D210" s="429"/>
      <c r="E210" s="425" t="s">
        <v>2496</v>
      </c>
      <c r="F210" s="106" t="s">
        <v>4561</v>
      </c>
      <c r="G210" s="426" t="s">
        <v>4562</v>
      </c>
      <c r="H210" s="106" t="s">
        <v>2499</v>
      </c>
      <c r="I210" s="429" t="s">
        <v>4563</v>
      </c>
      <c r="J210" s="429">
        <v>6003</v>
      </c>
      <c r="K210" s="429">
        <v>4</v>
      </c>
      <c r="L210" s="429" t="s">
        <v>155</v>
      </c>
      <c r="M210" s="429" t="s">
        <v>2959</v>
      </c>
      <c r="N210" s="429" t="s">
        <v>155</v>
      </c>
      <c r="O210" s="106" t="s">
        <v>2960</v>
      </c>
      <c r="P210" s="429" t="s">
        <v>4564</v>
      </c>
      <c r="Q210" s="429" t="s">
        <v>155</v>
      </c>
      <c r="R210" s="429" t="s">
        <v>4293</v>
      </c>
      <c r="S210" s="429" t="s">
        <v>4565</v>
      </c>
      <c r="T210" s="429" t="s">
        <v>4566</v>
      </c>
      <c r="U210" s="429" t="s">
        <v>4567</v>
      </c>
      <c r="V210" s="425" t="s">
        <v>4568</v>
      </c>
      <c r="W210" s="425" t="s">
        <v>2509</v>
      </c>
      <c r="X210" s="430">
        <v>1</v>
      </c>
      <c r="Y210" s="425" t="s">
        <v>4569</v>
      </c>
      <c r="Z210" s="425" t="s">
        <v>4570</v>
      </c>
      <c r="AA210" s="109" t="s">
        <v>4571</v>
      </c>
      <c r="AB210" s="424"/>
      <c r="AC210" s="424" t="s">
        <v>2513</v>
      </c>
    </row>
    <row r="211" spans="1:29" ht="40" customHeight="1" x14ac:dyDescent="0.35">
      <c r="A211" s="425" t="s">
        <v>4572</v>
      </c>
      <c r="B211" s="427">
        <v>44067</v>
      </c>
      <c r="C211" s="427"/>
      <c r="D211" s="429"/>
      <c r="E211" s="425" t="s">
        <v>3059</v>
      </c>
      <c r="F211" s="106" t="s">
        <v>4561</v>
      </c>
      <c r="G211" s="426" t="s">
        <v>4562</v>
      </c>
      <c r="H211" s="106" t="s">
        <v>2499</v>
      </c>
      <c r="I211" s="429" t="s">
        <v>4563</v>
      </c>
      <c r="J211" s="429">
        <v>6003</v>
      </c>
      <c r="K211" s="429">
        <v>4</v>
      </c>
      <c r="L211" s="429" t="s">
        <v>155</v>
      </c>
      <c r="M211" s="429" t="s">
        <v>2959</v>
      </c>
      <c r="N211" s="429" t="s">
        <v>155</v>
      </c>
      <c r="O211" s="106" t="s">
        <v>2960</v>
      </c>
      <c r="P211" s="429" t="s">
        <v>4564</v>
      </c>
      <c r="Q211" s="429" t="s">
        <v>155</v>
      </c>
      <c r="R211" s="429" t="s">
        <v>4293</v>
      </c>
      <c r="S211" s="429" t="s">
        <v>4565</v>
      </c>
      <c r="T211" s="429" t="s">
        <v>4566</v>
      </c>
      <c r="U211" s="429" t="s">
        <v>4567</v>
      </c>
      <c r="V211" s="425" t="s">
        <v>4568</v>
      </c>
      <c r="W211" s="425" t="s">
        <v>2509</v>
      </c>
      <c r="X211" s="430">
        <v>1</v>
      </c>
      <c r="Y211" s="425" t="s">
        <v>4569</v>
      </c>
      <c r="Z211" s="425" t="s">
        <v>4570</v>
      </c>
      <c r="AA211" s="109" t="s">
        <v>4571</v>
      </c>
      <c r="AB211" s="424"/>
      <c r="AC211" s="424" t="s">
        <v>2513</v>
      </c>
    </row>
    <row r="212" spans="1:29" ht="40" customHeight="1" x14ac:dyDescent="0.35">
      <c r="A212" s="424" t="s">
        <v>4573</v>
      </c>
      <c r="B212" s="427">
        <v>44067</v>
      </c>
      <c r="C212" s="427"/>
      <c r="D212" s="429"/>
      <c r="E212" s="425" t="s">
        <v>2496</v>
      </c>
      <c r="F212" s="106" t="s">
        <v>4574</v>
      </c>
      <c r="G212" s="426" t="s">
        <v>4575</v>
      </c>
      <c r="H212" s="106" t="s">
        <v>2499</v>
      </c>
      <c r="I212" s="429" t="s">
        <v>4576</v>
      </c>
      <c r="J212" s="429">
        <v>785</v>
      </c>
      <c r="K212" s="429">
        <v>5</v>
      </c>
      <c r="L212" s="429" t="s">
        <v>4577</v>
      </c>
      <c r="M212" s="429" t="s">
        <v>3668</v>
      </c>
      <c r="N212" s="429" t="s">
        <v>212</v>
      </c>
      <c r="O212" s="106" t="s">
        <v>2791</v>
      </c>
      <c r="P212" s="429" t="s">
        <v>4578</v>
      </c>
      <c r="Q212" s="429" t="s">
        <v>4577</v>
      </c>
      <c r="R212" s="429" t="s">
        <v>3668</v>
      </c>
      <c r="S212" s="429" t="s">
        <v>4579</v>
      </c>
      <c r="T212" s="429" t="s">
        <v>4580</v>
      </c>
      <c r="U212" s="429" t="s">
        <v>4581</v>
      </c>
      <c r="V212" s="425" t="s">
        <v>2508</v>
      </c>
      <c r="W212" s="425" t="s">
        <v>2509</v>
      </c>
      <c r="X212" s="430">
        <v>1</v>
      </c>
      <c r="Y212" s="438" t="s">
        <v>4582</v>
      </c>
      <c r="Z212" s="424" t="s">
        <v>2555</v>
      </c>
      <c r="AA212" s="426" t="s">
        <v>3638</v>
      </c>
      <c r="AB212" s="424"/>
      <c r="AC212" s="424" t="s">
        <v>2513</v>
      </c>
    </row>
    <row r="213" spans="1:29" ht="40" customHeight="1" x14ac:dyDescent="0.35">
      <c r="A213" s="424" t="s">
        <v>4583</v>
      </c>
      <c r="B213" s="427">
        <v>44067</v>
      </c>
      <c r="C213" s="427">
        <v>44410</v>
      </c>
      <c r="D213" s="429" t="s">
        <v>2786</v>
      </c>
      <c r="E213" s="425" t="s">
        <v>2496</v>
      </c>
      <c r="F213" s="106" t="s">
        <v>4584</v>
      </c>
      <c r="G213" s="426" t="s">
        <v>4585</v>
      </c>
      <c r="H213" s="106" t="s">
        <v>2499</v>
      </c>
      <c r="I213" s="106" t="s">
        <v>4586</v>
      </c>
      <c r="J213" s="429">
        <v>193</v>
      </c>
      <c r="K213" s="429">
        <v>55</v>
      </c>
      <c r="L213" s="429" t="s">
        <v>1450</v>
      </c>
      <c r="M213" s="429" t="s">
        <v>3218</v>
      </c>
      <c r="N213" s="429" t="s">
        <v>2725</v>
      </c>
      <c r="O213" s="106" t="s">
        <v>2535</v>
      </c>
      <c r="P213" s="429"/>
      <c r="Q213" s="429"/>
      <c r="R213" s="429"/>
      <c r="S213" s="429"/>
      <c r="T213" s="429"/>
      <c r="U213" s="429"/>
      <c r="V213" s="106"/>
      <c r="W213" s="106"/>
      <c r="X213" s="429"/>
      <c r="Y213" s="429"/>
      <c r="Z213" s="429"/>
      <c r="AA213" s="429"/>
      <c r="AB213" s="429"/>
      <c r="AC213" s="424"/>
    </row>
    <row r="214" spans="1:29" ht="40" customHeight="1" x14ac:dyDescent="0.35">
      <c r="A214" s="424" t="s">
        <v>4587</v>
      </c>
      <c r="B214" s="427">
        <v>44067</v>
      </c>
      <c r="C214" s="427"/>
      <c r="D214" s="429"/>
      <c r="E214" s="425" t="s">
        <v>2496</v>
      </c>
      <c r="F214" s="106" t="s">
        <v>4588</v>
      </c>
      <c r="G214" s="426" t="s">
        <v>4589</v>
      </c>
      <c r="H214" s="106" t="s">
        <v>2499</v>
      </c>
      <c r="I214" s="429" t="s">
        <v>2571</v>
      </c>
      <c r="J214" s="429">
        <v>66</v>
      </c>
      <c r="K214" s="429">
        <v>62</v>
      </c>
      <c r="L214" s="429" t="s">
        <v>4590</v>
      </c>
      <c r="M214" s="429" t="s">
        <v>4591</v>
      </c>
      <c r="N214" s="429" t="s">
        <v>773</v>
      </c>
      <c r="O214" s="106" t="s">
        <v>2626</v>
      </c>
      <c r="P214" s="429" t="s">
        <v>4592</v>
      </c>
      <c r="Q214" s="429" t="s">
        <v>4590</v>
      </c>
      <c r="R214" s="429" t="s">
        <v>4593</v>
      </c>
      <c r="S214" s="429" t="s">
        <v>4594</v>
      </c>
      <c r="T214" s="429" t="s">
        <v>4595</v>
      </c>
      <c r="U214" s="429" t="s">
        <v>4596</v>
      </c>
      <c r="V214" s="425" t="s">
        <v>2508</v>
      </c>
      <c r="W214" s="425" t="s">
        <v>2509</v>
      </c>
      <c r="X214" s="430">
        <v>1</v>
      </c>
      <c r="Y214" s="424" t="s">
        <v>4597</v>
      </c>
      <c r="Z214" s="424" t="s">
        <v>2555</v>
      </c>
      <c r="AA214" s="426" t="s">
        <v>4115</v>
      </c>
      <c r="AB214" s="424"/>
      <c r="AC214" s="424" t="s">
        <v>2513</v>
      </c>
    </row>
    <row r="215" spans="1:29" ht="40" customHeight="1" x14ac:dyDescent="0.35">
      <c r="A215" s="424" t="s">
        <v>4598</v>
      </c>
      <c r="B215" s="427">
        <v>44071</v>
      </c>
      <c r="C215" s="427"/>
      <c r="D215" s="429"/>
      <c r="E215" s="425" t="s">
        <v>2496</v>
      </c>
      <c r="F215" s="106" t="s">
        <v>4599</v>
      </c>
      <c r="G215" s="426" t="s">
        <v>4600</v>
      </c>
      <c r="H215" s="106" t="s">
        <v>2517</v>
      </c>
      <c r="I215" s="429" t="s">
        <v>4601</v>
      </c>
      <c r="J215" s="429"/>
      <c r="K215" s="429">
        <v>124</v>
      </c>
      <c r="L215" s="429" t="s">
        <v>1123</v>
      </c>
      <c r="M215" s="429" t="s">
        <v>4602</v>
      </c>
      <c r="N215" s="429" t="s">
        <v>212</v>
      </c>
      <c r="O215" s="106" t="s">
        <v>2791</v>
      </c>
      <c r="P215" s="429" t="s">
        <v>4603</v>
      </c>
      <c r="Q215" s="429" t="s">
        <v>1123</v>
      </c>
      <c r="R215" s="429" t="s">
        <v>4602</v>
      </c>
      <c r="S215" s="429" t="s">
        <v>4604</v>
      </c>
      <c r="T215" s="429" t="s">
        <v>4605</v>
      </c>
      <c r="U215" s="429" t="s">
        <v>4606</v>
      </c>
      <c r="V215" s="425" t="s">
        <v>2508</v>
      </c>
      <c r="W215" s="425" t="s">
        <v>2509</v>
      </c>
      <c r="X215" s="430">
        <v>1</v>
      </c>
      <c r="Y215" s="424" t="s">
        <v>4607</v>
      </c>
      <c r="Z215" s="425" t="s">
        <v>3381</v>
      </c>
      <c r="AA215" s="426" t="s">
        <v>4527</v>
      </c>
      <c r="AB215" s="424"/>
      <c r="AC215" s="424" t="s">
        <v>2513</v>
      </c>
    </row>
    <row r="216" spans="1:29" ht="40" customHeight="1" x14ac:dyDescent="0.35">
      <c r="A216" s="424" t="s">
        <v>4608</v>
      </c>
      <c r="B216" s="427">
        <v>44078</v>
      </c>
      <c r="C216" s="427"/>
      <c r="D216" s="429"/>
      <c r="E216" s="425" t="s">
        <v>2496</v>
      </c>
      <c r="F216" s="106" t="s">
        <v>4609</v>
      </c>
      <c r="G216" s="426" t="s">
        <v>4610</v>
      </c>
      <c r="H216" s="106" t="s">
        <v>2499</v>
      </c>
      <c r="I216" s="429" t="s">
        <v>4611</v>
      </c>
      <c r="J216" s="429"/>
      <c r="K216" s="429">
        <v>1</v>
      </c>
      <c r="L216" s="429" t="s">
        <v>3716</v>
      </c>
      <c r="M216" s="429" t="s">
        <v>3717</v>
      </c>
      <c r="N216" s="429" t="s">
        <v>710</v>
      </c>
      <c r="O216" s="106" t="s">
        <v>2626</v>
      </c>
      <c r="P216" s="429" t="s">
        <v>4612</v>
      </c>
      <c r="Q216" s="429" t="s">
        <v>4613</v>
      </c>
      <c r="R216" s="429" t="s">
        <v>4122</v>
      </c>
      <c r="S216" s="429" t="s">
        <v>4614</v>
      </c>
      <c r="T216" s="429" t="s">
        <v>4615</v>
      </c>
      <c r="U216" s="429" t="s">
        <v>4616</v>
      </c>
      <c r="V216" s="425" t="s">
        <v>2508</v>
      </c>
      <c r="W216" s="425" t="s">
        <v>2509</v>
      </c>
      <c r="X216" s="430">
        <v>0.6</v>
      </c>
      <c r="Y216" s="425" t="s">
        <v>4617</v>
      </c>
      <c r="Z216" s="425" t="s">
        <v>3245</v>
      </c>
      <c r="AA216" s="109" t="s">
        <v>4618</v>
      </c>
      <c r="AB216" s="424"/>
      <c r="AC216" s="424" t="s">
        <v>2513</v>
      </c>
    </row>
    <row r="217" spans="1:29" ht="40" customHeight="1" x14ac:dyDescent="0.35">
      <c r="A217" s="424" t="s">
        <v>4619</v>
      </c>
      <c r="B217" s="427">
        <v>44078</v>
      </c>
      <c r="C217" s="427"/>
      <c r="D217" s="429"/>
      <c r="E217" s="425" t="s">
        <v>2496</v>
      </c>
      <c r="F217" s="106" t="s">
        <v>4620</v>
      </c>
      <c r="G217" s="426" t="s">
        <v>4621</v>
      </c>
      <c r="H217" s="106" t="s">
        <v>2499</v>
      </c>
      <c r="I217" s="429" t="s">
        <v>627</v>
      </c>
      <c r="J217" s="429"/>
      <c r="K217" s="429">
        <v>125</v>
      </c>
      <c r="L217" s="429" t="s">
        <v>627</v>
      </c>
      <c r="M217" s="429" t="s">
        <v>4284</v>
      </c>
      <c r="N217" s="429" t="s">
        <v>650</v>
      </c>
      <c r="O217" s="106" t="s">
        <v>2503</v>
      </c>
      <c r="P217" s="429" t="s">
        <v>4622</v>
      </c>
      <c r="Q217" s="429" t="s">
        <v>627</v>
      </c>
      <c r="R217" s="429" t="s">
        <v>4284</v>
      </c>
      <c r="S217" s="429" t="s">
        <v>4623</v>
      </c>
      <c r="T217" s="429" t="s">
        <v>4624</v>
      </c>
      <c r="U217" s="429" t="s">
        <v>4625</v>
      </c>
      <c r="V217" s="425" t="s">
        <v>2508</v>
      </c>
      <c r="W217" s="425" t="s">
        <v>2509</v>
      </c>
      <c r="X217" s="430">
        <v>1</v>
      </c>
      <c r="Y217" s="438" t="s">
        <v>4626</v>
      </c>
      <c r="Z217" s="424" t="s">
        <v>2555</v>
      </c>
      <c r="AA217" s="426" t="s">
        <v>2512</v>
      </c>
      <c r="AB217" s="424"/>
      <c r="AC217" s="424" t="s">
        <v>2513</v>
      </c>
    </row>
    <row r="218" spans="1:29" ht="40" customHeight="1" x14ac:dyDescent="0.35">
      <c r="A218" s="424" t="s">
        <v>4627</v>
      </c>
      <c r="B218" s="427">
        <v>44078</v>
      </c>
      <c r="C218" s="427"/>
      <c r="D218" s="429"/>
      <c r="E218" s="425" t="s">
        <v>2496</v>
      </c>
      <c r="F218" s="106" t="s">
        <v>4628</v>
      </c>
      <c r="G218" s="426" t="s">
        <v>4629</v>
      </c>
      <c r="H218" s="106" t="s">
        <v>2499</v>
      </c>
      <c r="I218" s="429" t="s">
        <v>4630</v>
      </c>
      <c r="J218" s="429"/>
      <c r="K218" s="429">
        <v>19</v>
      </c>
      <c r="L218" s="429" t="s">
        <v>935</v>
      </c>
      <c r="M218" s="429" t="s">
        <v>4631</v>
      </c>
      <c r="N218" s="429" t="s">
        <v>935</v>
      </c>
      <c r="O218" s="106" t="s">
        <v>2503</v>
      </c>
      <c r="P218" s="429" t="s">
        <v>4632</v>
      </c>
      <c r="Q218" s="429" t="s">
        <v>935</v>
      </c>
      <c r="R218" s="429" t="s">
        <v>4631</v>
      </c>
      <c r="S218" s="429" t="s">
        <v>4633</v>
      </c>
      <c r="T218" s="429" t="s">
        <v>4634</v>
      </c>
      <c r="U218" s="429" t="s">
        <v>4635</v>
      </c>
      <c r="V218" s="425" t="s">
        <v>2508</v>
      </c>
      <c r="W218" s="425" t="s">
        <v>2509</v>
      </c>
      <c r="X218" s="430">
        <v>1</v>
      </c>
      <c r="Y218" s="438" t="s">
        <v>4636</v>
      </c>
      <c r="Z218" s="424" t="s">
        <v>2511</v>
      </c>
      <c r="AA218" s="426" t="s">
        <v>4637</v>
      </c>
      <c r="AB218" s="424"/>
      <c r="AC218" s="424" t="s">
        <v>2513</v>
      </c>
    </row>
    <row r="219" spans="1:29" ht="40" customHeight="1" x14ac:dyDescent="0.35">
      <c r="A219" s="424" t="s">
        <v>4638</v>
      </c>
      <c r="B219" s="427">
        <v>44078</v>
      </c>
      <c r="C219" s="427"/>
      <c r="D219" s="429"/>
      <c r="E219" s="425" t="s">
        <v>2496</v>
      </c>
      <c r="F219" s="106" t="s">
        <v>4639</v>
      </c>
      <c r="G219" s="426" t="s">
        <v>4640</v>
      </c>
      <c r="H219" s="106" t="s">
        <v>2499</v>
      </c>
      <c r="I219" s="429" t="s">
        <v>4641</v>
      </c>
      <c r="J219" s="429">
        <v>484</v>
      </c>
      <c r="K219" s="429" t="s">
        <v>4165</v>
      </c>
      <c r="L219" s="429" t="s">
        <v>456</v>
      </c>
      <c r="M219" s="429" t="s">
        <v>4642</v>
      </c>
      <c r="N219" s="429" t="s">
        <v>526</v>
      </c>
      <c r="O219" s="106" t="s">
        <v>2763</v>
      </c>
      <c r="P219" s="429" t="s">
        <v>4643</v>
      </c>
      <c r="Q219" s="429" t="s">
        <v>456</v>
      </c>
      <c r="R219" s="429" t="s">
        <v>4642</v>
      </c>
      <c r="S219" s="429" t="s">
        <v>4644</v>
      </c>
      <c r="T219" s="429" t="s">
        <v>4645</v>
      </c>
      <c r="U219" s="429" t="s">
        <v>4646</v>
      </c>
      <c r="V219" s="425" t="s">
        <v>2508</v>
      </c>
      <c r="W219" s="425" t="s">
        <v>2509</v>
      </c>
      <c r="X219" s="430">
        <v>1</v>
      </c>
      <c r="Y219" s="438" t="s">
        <v>4647</v>
      </c>
      <c r="Z219" s="424" t="s">
        <v>2555</v>
      </c>
      <c r="AA219" s="426" t="s">
        <v>4637</v>
      </c>
      <c r="AB219" s="424"/>
      <c r="AC219" s="424" t="s">
        <v>2513</v>
      </c>
    </row>
    <row r="220" spans="1:29" ht="40" customHeight="1" x14ac:dyDescent="0.35">
      <c r="A220" s="424" t="s">
        <v>4648</v>
      </c>
      <c r="B220" s="427">
        <v>44085</v>
      </c>
      <c r="C220" s="427">
        <v>44285</v>
      </c>
      <c r="D220" s="429" t="s">
        <v>2786</v>
      </c>
      <c r="E220" s="425" t="s">
        <v>3059</v>
      </c>
      <c r="F220" s="429" t="s">
        <v>4649</v>
      </c>
      <c r="G220" s="426" t="s">
        <v>4650</v>
      </c>
      <c r="H220" s="106" t="s">
        <v>4651</v>
      </c>
      <c r="I220" s="429" t="s">
        <v>450</v>
      </c>
      <c r="J220" s="429"/>
      <c r="K220" s="429">
        <v>66</v>
      </c>
      <c r="L220" s="429" t="s">
        <v>450</v>
      </c>
      <c r="M220" s="429" t="s">
        <v>4652</v>
      </c>
      <c r="N220" s="429" t="s">
        <v>450</v>
      </c>
      <c r="O220" s="106" t="s">
        <v>2626</v>
      </c>
      <c r="P220" s="429"/>
      <c r="Q220" s="429"/>
      <c r="R220" s="429"/>
      <c r="S220" s="429"/>
      <c r="T220" s="429"/>
      <c r="U220" s="429"/>
      <c r="V220" s="106"/>
      <c r="W220" s="106"/>
      <c r="X220" s="429"/>
      <c r="Y220" s="429"/>
      <c r="Z220" s="429"/>
      <c r="AA220" s="429"/>
      <c r="AB220" s="429"/>
      <c r="AC220" s="424"/>
    </row>
    <row r="221" spans="1:29" ht="40" customHeight="1" x14ac:dyDescent="0.35">
      <c r="A221" s="424" t="s">
        <v>4653</v>
      </c>
      <c r="B221" s="427">
        <v>44085</v>
      </c>
      <c r="C221" s="427"/>
      <c r="D221" s="429"/>
      <c r="E221" s="425" t="s">
        <v>2496</v>
      </c>
      <c r="F221" s="106" t="s">
        <v>4654</v>
      </c>
      <c r="G221" s="426" t="s">
        <v>4655</v>
      </c>
      <c r="H221" s="106" t="s">
        <v>2499</v>
      </c>
      <c r="I221" s="429" t="s">
        <v>2887</v>
      </c>
      <c r="J221" s="429">
        <v>3</v>
      </c>
      <c r="K221" s="429">
        <v>3</v>
      </c>
      <c r="L221" s="429" t="s">
        <v>3124</v>
      </c>
      <c r="M221" s="429" t="s">
        <v>3125</v>
      </c>
      <c r="N221" s="429" t="s">
        <v>140</v>
      </c>
      <c r="O221" s="106" t="s">
        <v>2612</v>
      </c>
      <c r="P221" s="429" t="s">
        <v>4656</v>
      </c>
      <c r="Q221" s="429" t="s">
        <v>3124</v>
      </c>
      <c r="R221" s="429" t="s">
        <v>3125</v>
      </c>
      <c r="S221" s="429" t="s">
        <v>4657</v>
      </c>
      <c r="T221" s="429" t="s">
        <v>4658</v>
      </c>
      <c r="U221" s="429" t="s">
        <v>4659</v>
      </c>
      <c r="V221" s="425" t="s">
        <v>2508</v>
      </c>
      <c r="W221" s="425" t="s">
        <v>2509</v>
      </c>
      <c r="X221" s="430">
        <v>1</v>
      </c>
      <c r="Y221" s="438" t="s">
        <v>4660</v>
      </c>
      <c r="Z221" s="424" t="s">
        <v>2511</v>
      </c>
      <c r="AA221" s="426" t="s">
        <v>4661</v>
      </c>
      <c r="AB221" s="424"/>
      <c r="AC221" s="424" t="s">
        <v>2513</v>
      </c>
    </row>
    <row r="222" spans="1:29" ht="40" customHeight="1" x14ac:dyDescent="0.35">
      <c r="A222" s="424" t="s">
        <v>4662</v>
      </c>
      <c r="B222" s="427">
        <v>44085</v>
      </c>
      <c r="C222" s="427"/>
      <c r="D222" s="429"/>
      <c r="E222" s="425" t="s">
        <v>2496</v>
      </c>
      <c r="F222" s="106" t="s">
        <v>4663</v>
      </c>
      <c r="G222" s="426" t="s">
        <v>4664</v>
      </c>
      <c r="H222" s="106" t="s">
        <v>2499</v>
      </c>
      <c r="I222" s="429" t="s">
        <v>4665</v>
      </c>
      <c r="J222" s="429"/>
      <c r="K222" s="429">
        <v>2</v>
      </c>
      <c r="L222" s="429" t="s">
        <v>3678</v>
      </c>
      <c r="M222" s="429" t="s">
        <v>3679</v>
      </c>
      <c r="N222" s="429" t="s">
        <v>3678</v>
      </c>
      <c r="O222" s="106" t="s">
        <v>2626</v>
      </c>
      <c r="P222" s="429" t="s">
        <v>4666</v>
      </c>
      <c r="Q222" s="429" t="s">
        <v>3678</v>
      </c>
      <c r="R222" s="429" t="s">
        <v>3679</v>
      </c>
      <c r="S222" s="429" t="s">
        <v>4667</v>
      </c>
      <c r="T222" s="429" t="s">
        <v>4668</v>
      </c>
      <c r="U222" s="429" t="s">
        <v>4669</v>
      </c>
      <c r="V222" s="425" t="s">
        <v>4670</v>
      </c>
      <c r="W222" s="425" t="s">
        <v>2509</v>
      </c>
      <c r="X222" s="430">
        <v>1</v>
      </c>
      <c r="Y222" s="438" t="s">
        <v>4671</v>
      </c>
      <c r="Z222" s="424" t="s">
        <v>2555</v>
      </c>
      <c r="AA222" s="426" t="s">
        <v>4637</v>
      </c>
      <c r="AB222" s="424"/>
      <c r="AC222" s="424" t="s">
        <v>2513</v>
      </c>
    </row>
    <row r="223" spans="1:29" ht="40" customHeight="1" x14ac:dyDescent="0.35">
      <c r="A223" s="425" t="s">
        <v>4672</v>
      </c>
      <c r="B223" s="427">
        <v>44085</v>
      </c>
      <c r="C223" s="427"/>
      <c r="D223" s="429"/>
      <c r="E223" s="425" t="s">
        <v>2496</v>
      </c>
      <c r="F223" s="106" t="s">
        <v>4673</v>
      </c>
      <c r="G223" s="426" t="s">
        <v>4674</v>
      </c>
      <c r="H223" s="106" t="s">
        <v>2499</v>
      </c>
      <c r="I223" s="429" t="s">
        <v>4675</v>
      </c>
      <c r="J223" s="429"/>
      <c r="K223" s="429">
        <v>657</v>
      </c>
      <c r="L223" s="429" t="s">
        <v>4675</v>
      </c>
      <c r="M223" s="429" t="s">
        <v>4676</v>
      </c>
      <c r="N223" s="429" t="s">
        <v>4109</v>
      </c>
      <c r="O223" s="106" t="s">
        <v>2791</v>
      </c>
      <c r="P223" s="429" t="s">
        <v>4677</v>
      </c>
      <c r="Q223" s="429" t="s">
        <v>4675</v>
      </c>
      <c r="R223" s="429" t="s">
        <v>4676</v>
      </c>
      <c r="S223" s="429" t="s">
        <v>4678</v>
      </c>
      <c r="T223" s="429" t="s">
        <v>4679</v>
      </c>
      <c r="U223" s="429" t="s">
        <v>4680</v>
      </c>
      <c r="V223" s="425" t="s">
        <v>2508</v>
      </c>
      <c r="W223" s="425" t="s">
        <v>2509</v>
      </c>
      <c r="X223" s="430">
        <v>1</v>
      </c>
      <c r="Y223" s="438" t="s">
        <v>4681</v>
      </c>
      <c r="Z223" s="424" t="s">
        <v>2555</v>
      </c>
      <c r="AA223" s="426" t="s">
        <v>2784</v>
      </c>
      <c r="AB223" s="424"/>
      <c r="AC223" s="424" t="s">
        <v>2513</v>
      </c>
    </row>
    <row r="224" spans="1:29" ht="40" customHeight="1" x14ac:dyDescent="0.35">
      <c r="A224" s="425" t="s">
        <v>4682</v>
      </c>
      <c r="B224" s="427">
        <v>44085</v>
      </c>
      <c r="C224" s="427"/>
      <c r="D224" s="429"/>
      <c r="E224" s="425" t="s">
        <v>2496</v>
      </c>
      <c r="F224" s="106" t="s">
        <v>4649</v>
      </c>
      <c r="G224" s="426" t="s">
        <v>4650</v>
      </c>
      <c r="H224" s="106" t="s">
        <v>4651</v>
      </c>
      <c r="I224" s="429" t="s">
        <v>450</v>
      </c>
      <c r="J224" s="429"/>
      <c r="K224" s="429">
        <v>66</v>
      </c>
      <c r="L224" s="429" t="s">
        <v>450</v>
      </c>
      <c r="M224" s="429" t="s">
        <v>4652</v>
      </c>
      <c r="N224" s="429" t="s">
        <v>450</v>
      </c>
      <c r="O224" s="106" t="s">
        <v>2626</v>
      </c>
      <c r="P224" s="429" t="s">
        <v>4683</v>
      </c>
      <c r="Q224" s="429" t="s">
        <v>450</v>
      </c>
      <c r="R224" s="429" t="s">
        <v>4652</v>
      </c>
      <c r="S224" s="429" t="s">
        <v>4684</v>
      </c>
      <c r="T224" s="429" t="s">
        <v>4685</v>
      </c>
      <c r="U224" s="429" t="s">
        <v>4686</v>
      </c>
      <c r="V224" s="425" t="s">
        <v>2508</v>
      </c>
      <c r="W224" s="425" t="s">
        <v>2509</v>
      </c>
      <c r="X224" s="430">
        <v>1</v>
      </c>
      <c r="Y224" s="424" t="s">
        <v>4687</v>
      </c>
      <c r="Z224" s="424" t="s">
        <v>3133</v>
      </c>
      <c r="AA224" s="426" t="s">
        <v>3088</v>
      </c>
      <c r="AB224" s="424"/>
      <c r="AC224" s="424" t="s">
        <v>2513</v>
      </c>
    </row>
    <row r="225" spans="1:29" ht="40" customHeight="1" x14ac:dyDescent="0.35">
      <c r="A225" s="424" t="s">
        <v>4688</v>
      </c>
      <c r="B225" s="427">
        <v>44085</v>
      </c>
      <c r="C225" s="427"/>
      <c r="D225" s="429"/>
      <c r="E225" s="425" t="s">
        <v>2496</v>
      </c>
      <c r="F225" s="106" t="s">
        <v>4689</v>
      </c>
      <c r="G225" s="426" t="s">
        <v>4690</v>
      </c>
      <c r="H225" s="106" t="s">
        <v>2499</v>
      </c>
      <c r="I225" s="429" t="s">
        <v>4691</v>
      </c>
      <c r="J225" s="429">
        <v>936</v>
      </c>
      <c r="K225" s="429">
        <v>3</v>
      </c>
      <c r="L225" s="429" t="s">
        <v>459</v>
      </c>
      <c r="M225" s="429" t="s">
        <v>4692</v>
      </c>
      <c r="N225" s="429" t="s">
        <v>459</v>
      </c>
      <c r="O225" s="106" t="s">
        <v>2626</v>
      </c>
      <c r="P225" s="429" t="s">
        <v>4693</v>
      </c>
      <c r="Q225" s="429" t="s">
        <v>459</v>
      </c>
      <c r="R225" s="429" t="s">
        <v>4692</v>
      </c>
      <c r="S225" s="429" t="s">
        <v>4694</v>
      </c>
      <c r="T225" s="429" t="s">
        <v>4695</v>
      </c>
      <c r="U225" s="429" t="s">
        <v>4696</v>
      </c>
      <c r="V225" s="425" t="s">
        <v>2508</v>
      </c>
      <c r="W225" s="425" t="s">
        <v>2509</v>
      </c>
      <c r="X225" s="430">
        <v>1</v>
      </c>
      <c r="Y225" s="438" t="s">
        <v>4697</v>
      </c>
      <c r="Z225" s="424" t="s">
        <v>2555</v>
      </c>
      <c r="AA225" s="426" t="s">
        <v>4527</v>
      </c>
      <c r="AB225" s="424"/>
      <c r="AC225" s="424" t="s">
        <v>2513</v>
      </c>
    </row>
    <row r="226" spans="1:29" ht="40" customHeight="1" x14ac:dyDescent="0.35">
      <c r="A226" s="425" t="s">
        <v>4698</v>
      </c>
      <c r="B226" s="427">
        <v>44091</v>
      </c>
      <c r="C226" s="427"/>
      <c r="D226" s="429"/>
      <c r="E226" s="425" t="s">
        <v>2496</v>
      </c>
      <c r="F226" s="106" t="s">
        <v>4699</v>
      </c>
      <c r="G226" s="426" t="s">
        <v>4700</v>
      </c>
      <c r="H226" s="106" t="s">
        <v>2499</v>
      </c>
      <c r="I226" s="429" t="s">
        <v>4701</v>
      </c>
      <c r="J226" s="429"/>
      <c r="K226" s="429">
        <v>233</v>
      </c>
      <c r="L226" s="429" t="s">
        <v>4701</v>
      </c>
      <c r="M226" s="429" t="s">
        <v>4702</v>
      </c>
      <c r="N226" s="429" t="s">
        <v>814</v>
      </c>
      <c r="O226" s="106" t="s">
        <v>2612</v>
      </c>
      <c r="P226" s="429" t="s">
        <v>4703</v>
      </c>
      <c r="Q226" s="429" t="s">
        <v>4701</v>
      </c>
      <c r="R226" s="429" t="s">
        <v>4702</v>
      </c>
      <c r="S226" s="429" t="s">
        <v>4704</v>
      </c>
      <c r="T226" s="429" t="s">
        <v>4705</v>
      </c>
      <c r="U226" s="429" t="s">
        <v>4706</v>
      </c>
      <c r="V226" s="425" t="s">
        <v>2508</v>
      </c>
      <c r="W226" s="425" t="s">
        <v>2509</v>
      </c>
      <c r="X226" s="430">
        <v>1</v>
      </c>
      <c r="Y226" s="438" t="s">
        <v>4707</v>
      </c>
      <c r="Z226" s="424" t="s">
        <v>2555</v>
      </c>
      <c r="AA226" s="426" t="s">
        <v>3787</v>
      </c>
      <c r="AB226" s="424"/>
      <c r="AC226" s="424" t="s">
        <v>2513</v>
      </c>
    </row>
    <row r="227" spans="1:29" ht="40" customHeight="1" x14ac:dyDescent="0.35">
      <c r="A227" s="425" t="s">
        <v>4708</v>
      </c>
      <c r="B227" s="427">
        <v>44091</v>
      </c>
      <c r="C227" s="427"/>
      <c r="D227" s="429"/>
      <c r="E227" s="425" t="s">
        <v>2496</v>
      </c>
      <c r="F227" s="106" t="s">
        <v>4709</v>
      </c>
      <c r="G227" s="426" t="s">
        <v>4710</v>
      </c>
      <c r="H227" s="106" t="s">
        <v>2499</v>
      </c>
      <c r="I227" s="429" t="s">
        <v>4711</v>
      </c>
      <c r="J227" s="429"/>
      <c r="K227" s="429"/>
      <c r="L227" s="429" t="s">
        <v>4711</v>
      </c>
      <c r="M227" s="429" t="s">
        <v>4712</v>
      </c>
      <c r="N227" s="429" t="s">
        <v>232</v>
      </c>
      <c r="O227" s="106" t="s">
        <v>2612</v>
      </c>
      <c r="P227" s="429" t="s">
        <v>4711</v>
      </c>
      <c r="Q227" s="429" t="s">
        <v>4711</v>
      </c>
      <c r="R227" s="429" t="s">
        <v>4712</v>
      </c>
      <c r="S227" s="429" t="s">
        <v>4713</v>
      </c>
      <c r="T227" s="429" t="s">
        <v>4714</v>
      </c>
      <c r="U227" s="429" t="s">
        <v>4715</v>
      </c>
      <c r="V227" s="425" t="s">
        <v>2508</v>
      </c>
      <c r="W227" s="425" t="s">
        <v>2509</v>
      </c>
      <c r="X227" s="430">
        <v>1</v>
      </c>
      <c r="Y227" s="438" t="s">
        <v>4716</v>
      </c>
      <c r="Z227" s="424" t="s">
        <v>2555</v>
      </c>
      <c r="AA227" s="426" t="s">
        <v>4717</v>
      </c>
      <c r="AB227" s="424"/>
      <c r="AC227" s="424" t="s">
        <v>2513</v>
      </c>
    </row>
    <row r="228" spans="1:29" ht="40" customHeight="1" x14ac:dyDescent="0.35">
      <c r="A228" s="425" t="s">
        <v>4718</v>
      </c>
      <c r="B228" s="427">
        <v>44095</v>
      </c>
      <c r="C228" s="427"/>
      <c r="D228" s="429"/>
      <c r="E228" s="425" t="s">
        <v>2496</v>
      </c>
      <c r="F228" s="106" t="s">
        <v>4719</v>
      </c>
      <c r="G228" s="426" t="s">
        <v>4720</v>
      </c>
      <c r="H228" s="106" t="s">
        <v>2499</v>
      </c>
      <c r="I228" s="429" t="s">
        <v>4721</v>
      </c>
      <c r="J228" s="429">
        <v>6010</v>
      </c>
      <c r="K228" s="429">
        <v>25</v>
      </c>
      <c r="L228" s="429" t="s">
        <v>155</v>
      </c>
      <c r="M228" s="429" t="s">
        <v>2959</v>
      </c>
      <c r="N228" s="429" t="s">
        <v>155</v>
      </c>
      <c r="O228" s="106" t="s">
        <v>2960</v>
      </c>
      <c r="P228" s="429" t="s">
        <v>4722</v>
      </c>
      <c r="Q228" s="429" t="s">
        <v>155</v>
      </c>
      <c r="R228" s="429" t="s">
        <v>2959</v>
      </c>
      <c r="S228" s="429" t="s">
        <v>4723</v>
      </c>
      <c r="T228" s="429" t="s">
        <v>4724</v>
      </c>
      <c r="U228" s="429" t="s">
        <v>4725</v>
      </c>
      <c r="V228" s="425" t="s">
        <v>4726</v>
      </c>
      <c r="W228" s="425" t="s">
        <v>2509</v>
      </c>
      <c r="X228" s="430">
        <v>1</v>
      </c>
      <c r="Y228" s="438" t="s">
        <v>4727</v>
      </c>
      <c r="Z228" s="424" t="s">
        <v>2555</v>
      </c>
      <c r="AA228" s="426" t="s">
        <v>4527</v>
      </c>
      <c r="AB228" s="424"/>
      <c r="AC228" s="424" t="s">
        <v>2513</v>
      </c>
    </row>
    <row r="229" spans="1:29" ht="40" customHeight="1" x14ac:dyDescent="0.35">
      <c r="A229" s="425" t="s">
        <v>4718</v>
      </c>
      <c r="B229" s="427">
        <v>44095</v>
      </c>
      <c r="C229" s="427"/>
      <c r="D229" s="429"/>
      <c r="E229" s="425" t="s">
        <v>3059</v>
      </c>
      <c r="F229" s="106" t="s">
        <v>4719</v>
      </c>
      <c r="G229" s="426" t="s">
        <v>4720</v>
      </c>
      <c r="H229" s="106" t="s">
        <v>2499</v>
      </c>
      <c r="I229" s="429" t="s">
        <v>4721</v>
      </c>
      <c r="J229" s="429">
        <v>6010</v>
      </c>
      <c r="K229" s="429">
        <v>25</v>
      </c>
      <c r="L229" s="429" t="s">
        <v>155</v>
      </c>
      <c r="M229" s="429" t="s">
        <v>2959</v>
      </c>
      <c r="N229" s="429" t="s">
        <v>155</v>
      </c>
      <c r="O229" s="106" t="s">
        <v>2960</v>
      </c>
      <c r="P229" s="429" t="s">
        <v>4722</v>
      </c>
      <c r="Q229" s="429" t="s">
        <v>155</v>
      </c>
      <c r="R229" s="429" t="s">
        <v>2959</v>
      </c>
      <c r="S229" s="429" t="s">
        <v>4723</v>
      </c>
      <c r="T229" s="429" t="s">
        <v>4724</v>
      </c>
      <c r="U229" s="429" t="s">
        <v>4725</v>
      </c>
      <c r="V229" s="425" t="s">
        <v>4726</v>
      </c>
      <c r="W229" s="425" t="s">
        <v>2509</v>
      </c>
      <c r="X229" s="430">
        <v>1</v>
      </c>
      <c r="Y229" s="438" t="s">
        <v>4727</v>
      </c>
      <c r="Z229" s="424" t="s">
        <v>2555</v>
      </c>
      <c r="AA229" s="426" t="s">
        <v>4527</v>
      </c>
      <c r="AB229" s="424"/>
      <c r="AC229" s="424" t="s">
        <v>2513</v>
      </c>
    </row>
    <row r="230" spans="1:29" ht="40" customHeight="1" x14ac:dyDescent="0.35">
      <c r="A230" s="425" t="s">
        <v>4728</v>
      </c>
      <c r="B230" s="427">
        <v>44095</v>
      </c>
      <c r="C230" s="427"/>
      <c r="D230" s="429"/>
      <c r="E230" s="425" t="s">
        <v>2496</v>
      </c>
      <c r="F230" s="106" t="s">
        <v>4729</v>
      </c>
      <c r="G230" s="426" t="s">
        <v>4730</v>
      </c>
      <c r="H230" s="106" t="s">
        <v>2499</v>
      </c>
      <c r="I230" s="429" t="s">
        <v>4731</v>
      </c>
      <c r="J230" s="429">
        <v>7666</v>
      </c>
      <c r="K230" s="429">
        <v>26</v>
      </c>
      <c r="L230" s="429" t="s">
        <v>3397</v>
      </c>
      <c r="M230" s="429" t="s">
        <v>3398</v>
      </c>
      <c r="N230" s="429" t="s">
        <v>3397</v>
      </c>
      <c r="O230" s="106" t="s">
        <v>2791</v>
      </c>
      <c r="P230" s="429" t="s">
        <v>4732</v>
      </c>
      <c r="Q230" s="429" t="s">
        <v>3397</v>
      </c>
      <c r="R230" s="429" t="s">
        <v>3398</v>
      </c>
      <c r="S230" s="429" t="s">
        <v>4733</v>
      </c>
      <c r="T230" s="429" t="s">
        <v>4734</v>
      </c>
      <c r="U230" s="429" t="s">
        <v>4735</v>
      </c>
      <c r="V230" s="425" t="s">
        <v>2508</v>
      </c>
      <c r="W230" s="425" t="s">
        <v>2509</v>
      </c>
      <c r="X230" s="430">
        <v>1</v>
      </c>
      <c r="Y230" s="438" t="s">
        <v>4736</v>
      </c>
      <c r="Z230" s="424" t="s">
        <v>2511</v>
      </c>
      <c r="AA230" s="426" t="s">
        <v>4737</v>
      </c>
      <c r="AB230" s="424"/>
      <c r="AC230" s="424" t="s">
        <v>2513</v>
      </c>
    </row>
    <row r="231" spans="1:29" ht="40" customHeight="1" x14ac:dyDescent="0.35">
      <c r="A231" s="424" t="s">
        <v>4738</v>
      </c>
      <c r="B231" s="427">
        <v>44096</v>
      </c>
      <c r="C231" s="427">
        <v>44927</v>
      </c>
      <c r="D231" s="429" t="s">
        <v>3026</v>
      </c>
      <c r="E231" s="425" t="s">
        <v>2496</v>
      </c>
      <c r="F231" s="429" t="s">
        <v>4739</v>
      </c>
      <c r="G231" s="109" t="s">
        <v>4740</v>
      </c>
      <c r="H231" s="106" t="s">
        <v>2499</v>
      </c>
      <c r="I231" s="429" t="s">
        <v>4741</v>
      </c>
      <c r="J231" s="429"/>
      <c r="K231" s="429">
        <v>248</v>
      </c>
      <c r="L231" s="429" t="s">
        <v>4741</v>
      </c>
      <c r="M231" s="429" t="s">
        <v>4742</v>
      </c>
      <c r="N231" s="429" t="s">
        <v>430</v>
      </c>
      <c r="O231" s="106" t="s">
        <v>2503</v>
      </c>
      <c r="P231" s="429"/>
      <c r="Q231" s="429"/>
      <c r="R231" s="429"/>
      <c r="S231" s="429"/>
      <c r="T231" s="429"/>
      <c r="U231" s="429"/>
      <c r="V231" s="106"/>
      <c r="W231" s="106"/>
      <c r="X231" s="429"/>
      <c r="Y231" s="429"/>
      <c r="Z231" s="429"/>
      <c r="AA231" s="429"/>
      <c r="AB231" s="429"/>
      <c r="AC231" s="424"/>
    </row>
    <row r="232" spans="1:29" ht="40" customHeight="1" x14ac:dyDescent="0.35">
      <c r="A232" s="425" t="s">
        <v>4743</v>
      </c>
      <c r="B232" s="427">
        <v>44096</v>
      </c>
      <c r="C232" s="427"/>
      <c r="D232" s="429"/>
      <c r="E232" s="425" t="s">
        <v>2496</v>
      </c>
      <c r="F232" s="106" t="s">
        <v>4744</v>
      </c>
      <c r="G232" s="426" t="s">
        <v>4745</v>
      </c>
      <c r="H232" s="106" t="s">
        <v>2499</v>
      </c>
      <c r="I232" s="429" t="s">
        <v>4746</v>
      </c>
      <c r="J232" s="429">
        <v>933</v>
      </c>
      <c r="K232" s="429" t="s">
        <v>4747</v>
      </c>
      <c r="L232" s="429" t="s">
        <v>766</v>
      </c>
      <c r="M232" s="429" t="s">
        <v>4748</v>
      </c>
      <c r="N232" s="429" t="s">
        <v>766</v>
      </c>
      <c r="O232" s="106" t="s">
        <v>2626</v>
      </c>
      <c r="P232" s="429" t="s">
        <v>4749</v>
      </c>
      <c r="Q232" s="429" t="s">
        <v>766</v>
      </c>
      <c r="R232" s="429" t="s">
        <v>4748</v>
      </c>
      <c r="S232" s="106" t="s">
        <v>4750</v>
      </c>
      <c r="T232" s="429" t="s">
        <v>4751</v>
      </c>
      <c r="U232" s="429" t="s">
        <v>4752</v>
      </c>
      <c r="V232" s="425" t="s">
        <v>2508</v>
      </c>
      <c r="W232" s="425" t="s">
        <v>2509</v>
      </c>
      <c r="X232" s="430">
        <v>0.51</v>
      </c>
      <c r="Y232" s="439" t="s">
        <v>4753</v>
      </c>
      <c r="Z232" s="424" t="s">
        <v>2511</v>
      </c>
      <c r="AA232" s="109" t="s">
        <v>4754</v>
      </c>
      <c r="AB232" s="424"/>
      <c r="AC232" s="424" t="s">
        <v>2513</v>
      </c>
    </row>
    <row r="233" spans="1:29" ht="40" customHeight="1" x14ac:dyDescent="0.35">
      <c r="A233" s="425" t="s">
        <v>4755</v>
      </c>
      <c r="B233" s="427">
        <v>44096</v>
      </c>
      <c r="C233" s="427"/>
      <c r="D233" s="429"/>
      <c r="E233" s="425" t="s">
        <v>2496</v>
      </c>
      <c r="F233" s="106" t="s">
        <v>4756</v>
      </c>
      <c r="G233" s="426" t="s">
        <v>4757</v>
      </c>
      <c r="H233" s="106" t="s">
        <v>2499</v>
      </c>
      <c r="I233" s="429" t="s">
        <v>4758</v>
      </c>
      <c r="J233" s="429">
        <v>329</v>
      </c>
      <c r="K233" s="429">
        <v>10</v>
      </c>
      <c r="L233" s="429" t="s">
        <v>430</v>
      </c>
      <c r="M233" s="429" t="s">
        <v>4759</v>
      </c>
      <c r="N233" s="429" t="s">
        <v>430</v>
      </c>
      <c r="O233" s="106" t="s">
        <v>2503</v>
      </c>
      <c r="P233" s="429" t="s">
        <v>4760</v>
      </c>
      <c r="Q233" s="429" t="s">
        <v>430</v>
      </c>
      <c r="R233" s="429" t="s">
        <v>4759</v>
      </c>
      <c r="S233" s="429" t="s">
        <v>4761</v>
      </c>
      <c r="T233" s="429" t="s">
        <v>4762</v>
      </c>
      <c r="U233" s="429" t="s">
        <v>4763</v>
      </c>
      <c r="V233" s="425" t="s">
        <v>2508</v>
      </c>
      <c r="W233" s="425" t="s">
        <v>2509</v>
      </c>
      <c r="X233" s="430">
        <v>1</v>
      </c>
      <c r="Y233" s="438" t="s">
        <v>4764</v>
      </c>
      <c r="Z233" s="424" t="s">
        <v>2555</v>
      </c>
      <c r="AA233" s="426" t="s">
        <v>2512</v>
      </c>
      <c r="AB233" s="424"/>
      <c r="AC233" s="424" t="s">
        <v>2513</v>
      </c>
    </row>
    <row r="234" spans="1:29" ht="40" customHeight="1" x14ac:dyDescent="0.35">
      <c r="A234" s="425" t="s">
        <v>4765</v>
      </c>
      <c r="B234" s="427">
        <v>44098</v>
      </c>
      <c r="C234" s="427"/>
      <c r="D234" s="429"/>
      <c r="E234" s="425" t="s">
        <v>2496</v>
      </c>
      <c r="F234" s="106" t="s">
        <v>4766</v>
      </c>
      <c r="G234" s="426" t="s">
        <v>4767</v>
      </c>
      <c r="H234" s="106" t="s">
        <v>2499</v>
      </c>
      <c r="I234" s="429" t="s">
        <v>4768</v>
      </c>
      <c r="J234" s="429"/>
      <c r="K234" s="429">
        <v>163</v>
      </c>
      <c r="L234" s="429" t="s">
        <v>4768</v>
      </c>
      <c r="M234" s="429" t="s">
        <v>4769</v>
      </c>
      <c r="N234" s="429" t="s">
        <v>4247</v>
      </c>
      <c r="O234" s="106" t="s">
        <v>2763</v>
      </c>
      <c r="P234" s="429" t="s">
        <v>4770</v>
      </c>
      <c r="Q234" s="429" t="s">
        <v>4768</v>
      </c>
      <c r="R234" s="429" t="s">
        <v>4769</v>
      </c>
      <c r="S234" s="429" t="s">
        <v>4771</v>
      </c>
      <c r="T234" s="429" t="s">
        <v>4772</v>
      </c>
      <c r="U234" s="429" t="s">
        <v>4773</v>
      </c>
      <c r="V234" s="425" t="s">
        <v>2508</v>
      </c>
      <c r="W234" s="425" t="s">
        <v>2509</v>
      </c>
      <c r="X234" s="430">
        <v>1</v>
      </c>
      <c r="Y234" s="425" t="s">
        <v>4774</v>
      </c>
      <c r="Z234" s="425" t="s">
        <v>2815</v>
      </c>
      <c r="AA234" s="109" t="s">
        <v>4775</v>
      </c>
      <c r="AB234" s="424"/>
      <c r="AC234" s="424" t="s">
        <v>2513</v>
      </c>
    </row>
    <row r="235" spans="1:29" ht="40" customHeight="1" x14ac:dyDescent="0.35">
      <c r="A235" s="424" t="s">
        <v>4776</v>
      </c>
      <c r="B235" s="427">
        <v>44098</v>
      </c>
      <c r="C235" s="427">
        <v>44446</v>
      </c>
      <c r="D235" s="429" t="s">
        <v>2786</v>
      </c>
      <c r="E235" s="425" t="s">
        <v>2496</v>
      </c>
      <c r="F235" s="106" t="s">
        <v>4777</v>
      </c>
      <c r="G235" s="109" t="s">
        <v>4778</v>
      </c>
      <c r="H235" s="106" t="s">
        <v>2517</v>
      </c>
      <c r="I235" s="429" t="s">
        <v>2789</v>
      </c>
      <c r="J235" s="429"/>
      <c r="K235" s="429">
        <v>469</v>
      </c>
      <c r="L235" s="429" t="s">
        <v>2789</v>
      </c>
      <c r="M235" s="429" t="s">
        <v>2790</v>
      </c>
      <c r="N235" s="429" t="s">
        <v>212</v>
      </c>
      <c r="O235" s="106" t="s">
        <v>2791</v>
      </c>
      <c r="P235" s="429"/>
      <c r="Q235" s="429"/>
      <c r="R235" s="429"/>
      <c r="S235" s="429"/>
      <c r="T235" s="429"/>
      <c r="U235" s="429"/>
      <c r="V235" s="106"/>
      <c r="W235" s="106"/>
      <c r="X235" s="429"/>
      <c r="Y235" s="429"/>
      <c r="Z235" s="429"/>
      <c r="AA235" s="429"/>
      <c r="AB235" s="429"/>
      <c r="AC235" s="424"/>
    </row>
    <row r="236" spans="1:29" ht="40" customHeight="1" x14ac:dyDescent="0.35">
      <c r="A236" s="424" t="s">
        <v>4779</v>
      </c>
      <c r="B236" s="427">
        <v>44102</v>
      </c>
      <c r="C236" s="427">
        <v>44926</v>
      </c>
      <c r="D236" s="429" t="s">
        <v>2786</v>
      </c>
      <c r="E236" s="425" t="s">
        <v>2496</v>
      </c>
      <c r="F236" s="429" t="s">
        <v>4780</v>
      </c>
      <c r="G236" s="426" t="s">
        <v>4781</v>
      </c>
      <c r="H236" s="106" t="s">
        <v>3527</v>
      </c>
      <c r="I236" s="429" t="s">
        <v>4782</v>
      </c>
      <c r="J236" s="429"/>
      <c r="K236" s="429">
        <v>7</v>
      </c>
      <c r="L236" s="429" t="s">
        <v>776</v>
      </c>
      <c r="M236" s="429" t="s">
        <v>4783</v>
      </c>
      <c r="N236" s="429" t="s">
        <v>776</v>
      </c>
      <c r="O236" s="106" t="s">
        <v>2612</v>
      </c>
      <c r="P236" s="429"/>
      <c r="Q236" s="429"/>
      <c r="R236" s="429"/>
      <c r="S236" s="429"/>
      <c r="T236" s="429"/>
      <c r="U236" s="429"/>
      <c r="V236" s="106"/>
      <c r="W236" s="106"/>
      <c r="X236" s="429"/>
      <c r="Y236" s="429"/>
      <c r="Z236" s="429"/>
      <c r="AA236" s="429"/>
      <c r="AB236" s="429"/>
      <c r="AC236" s="424"/>
    </row>
    <row r="237" spans="1:29" ht="40" customHeight="1" x14ac:dyDescent="0.35">
      <c r="A237" s="425" t="s">
        <v>4784</v>
      </c>
      <c r="B237" s="427">
        <v>44102</v>
      </c>
      <c r="C237" s="427"/>
      <c r="D237" s="429"/>
      <c r="E237" s="425" t="s">
        <v>2496</v>
      </c>
      <c r="F237" s="106" t="s">
        <v>4785</v>
      </c>
      <c r="G237" s="426" t="s">
        <v>4786</v>
      </c>
      <c r="H237" s="106" t="s">
        <v>2499</v>
      </c>
      <c r="I237" s="429" t="s">
        <v>4787</v>
      </c>
      <c r="J237" s="429">
        <v>260</v>
      </c>
      <c r="K237" s="429">
        <v>30</v>
      </c>
      <c r="L237" s="429" t="s">
        <v>4788</v>
      </c>
      <c r="M237" s="429" t="s">
        <v>4789</v>
      </c>
      <c r="N237" s="429" t="s">
        <v>1280</v>
      </c>
      <c r="O237" s="106" t="s">
        <v>2960</v>
      </c>
      <c r="P237" s="429" t="s">
        <v>4790</v>
      </c>
      <c r="Q237" s="429" t="s">
        <v>4788</v>
      </c>
      <c r="R237" s="429" t="s">
        <v>4789</v>
      </c>
      <c r="S237" s="429" t="s">
        <v>4791</v>
      </c>
      <c r="T237" s="429" t="s">
        <v>4792</v>
      </c>
      <c r="U237" s="429" t="s">
        <v>4793</v>
      </c>
      <c r="V237" s="425" t="s">
        <v>4794</v>
      </c>
      <c r="W237" s="425" t="s">
        <v>2509</v>
      </c>
      <c r="X237" s="430">
        <v>1</v>
      </c>
      <c r="Y237" s="439" t="s">
        <v>4795</v>
      </c>
      <c r="Z237" s="425" t="s">
        <v>3245</v>
      </c>
      <c r="AA237" s="109" t="s">
        <v>4796</v>
      </c>
      <c r="AB237" s="424"/>
      <c r="AC237" s="424" t="s">
        <v>2513</v>
      </c>
    </row>
    <row r="238" spans="1:29" ht="40" customHeight="1" x14ac:dyDescent="0.35">
      <c r="A238" s="425" t="s">
        <v>4797</v>
      </c>
      <c r="B238" s="427">
        <v>44102</v>
      </c>
      <c r="C238" s="427"/>
      <c r="D238" s="429"/>
      <c r="E238" s="425" t="s">
        <v>3059</v>
      </c>
      <c r="F238" s="106" t="s">
        <v>4785</v>
      </c>
      <c r="G238" s="426" t="s">
        <v>4786</v>
      </c>
      <c r="H238" s="106" t="s">
        <v>2499</v>
      </c>
      <c r="I238" s="429" t="s">
        <v>4787</v>
      </c>
      <c r="J238" s="429">
        <v>260</v>
      </c>
      <c r="K238" s="429">
        <v>30</v>
      </c>
      <c r="L238" s="429" t="s">
        <v>4788</v>
      </c>
      <c r="M238" s="429" t="s">
        <v>4789</v>
      </c>
      <c r="N238" s="429" t="s">
        <v>1280</v>
      </c>
      <c r="O238" s="106" t="s">
        <v>2960</v>
      </c>
      <c r="P238" s="429" t="s">
        <v>4790</v>
      </c>
      <c r="Q238" s="429" t="s">
        <v>4788</v>
      </c>
      <c r="R238" s="429" t="s">
        <v>4789</v>
      </c>
      <c r="S238" s="429" t="s">
        <v>4791</v>
      </c>
      <c r="T238" s="429" t="s">
        <v>4792</v>
      </c>
      <c r="U238" s="429" t="s">
        <v>4793</v>
      </c>
      <c r="V238" s="425" t="s">
        <v>4794</v>
      </c>
      <c r="W238" s="425" t="s">
        <v>2509</v>
      </c>
      <c r="X238" s="430">
        <v>1</v>
      </c>
      <c r="Y238" s="439" t="s">
        <v>4795</v>
      </c>
      <c r="Z238" s="425" t="s">
        <v>3245</v>
      </c>
      <c r="AA238" s="109" t="s">
        <v>4796</v>
      </c>
      <c r="AB238" s="424"/>
      <c r="AC238" s="424" t="s">
        <v>2513</v>
      </c>
    </row>
    <row r="239" spans="1:29" ht="40" customHeight="1" x14ac:dyDescent="0.35">
      <c r="A239" s="424" t="s">
        <v>4798</v>
      </c>
      <c r="B239" s="427">
        <v>44105</v>
      </c>
      <c r="C239" s="427">
        <v>44468</v>
      </c>
      <c r="D239" s="429" t="s">
        <v>2786</v>
      </c>
      <c r="E239" s="425" t="s">
        <v>3261</v>
      </c>
      <c r="F239" s="429" t="s">
        <v>4799</v>
      </c>
      <c r="G239" s="426" t="s">
        <v>4800</v>
      </c>
      <c r="H239" s="106" t="s">
        <v>2499</v>
      </c>
      <c r="I239" s="429" t="s">
        <v>4801</v>
      </c>
      <c r="J239" s="429">
        <v>314</v>
      </c>
      <c r="K239" s="429">
        <v>10</v>
      </c>
      <c r="L239" s="429" t="s">
        <v>4802</v>
      </c>
      <c r="M239" s="429" t="s">
        <v>4803</v>
      </c>
      <c r="N239" s="429" t="s">
        <v>776</v>
      </c>
      <c r="O239" s="106" t="s">
        <v>2612</v>
      </c>
      <c r="P239" s="429"/>
      <c r="Q239" s="429"/>
      <c r="R239" s="429"/>
      <c r="S239" s="429"/>
      <c r="T239" s="429"/>
      <c r="U239" s="429"/>
      <c r="V239" s="106"/>
      <c r="W239" s="106"/>
      <c r="X239" s="429"/>
      <c r="Y239" s="429"/>
      <c r="Z239" s="429"/>
      <c r="AA239" s="429"/>
      <c r="AB239" s="429"/>
      <c r="AC239" s="424"/>
    </row>
    <row r="240" spans="1:29" ht="40" customHeight="1" x14ac:dyDescent="0.35">
      <c r="A240" s="425" t="s">
        <v>4804</v>
      </c>
      <c r="B240" s="427">
        <v>44105</v>
      </c>
      <c r="C240" s="427"/>
      <c r="D240" s="429"/>
      <c r="E240" s="425" t="s">
        <v>2496</v>
      </c>
      <c r="F240" s="106" t="s">
        <v>4799</v>
      </c>
      <c r="G240" s="426" t="s">
        <v>4800</v>
      </c>
      <c r="H240" s="106" t="s">
        <v>2499</v>
      </c>
      <c r="I240" s="429" t="s">
        <v>4801</v>
      </c>
      <c r="J240" s="429">
        <v>314</v>
      </c>
      <c r="K240" s="429">
        <v>10</v>
      </c>
      <c r="L240" s="429" t="s">
        <v>4802</v>
      </c>
      <c r="M240" s="429" t="s">
        <v>4803</v>
      </c>
      <c r="N240" s="429" t="s">
        <v>776</v>
      </c>
      <c r="O240" s="106" t="s">
        <v>2612</v>
      </c>
      <c r="P240" s="429" t="s">
        <v>4805</v>
      </c>
      <c r="Q240" s="429" t="s">
        <v>4802</v>
      </c>
      <c r="R240" s="429" t="s">
        <v>4803</v>
      </c>
      <c r="S240" s="429" t="s">
        <v>4806</v>
      </c>
      <c r="T240" s="429" t="s">
        <v>4807</v>
      </c>
      <c r="U240" s="429" t="s">
        <v>4808</v>
      </c>
      <c r="V240" s="425" t="s">
        <v>2508</v>
      </c>
      <c r="W240" s="425" t="s">
        <v>2509</v>
      </c>
      <c r="X240" s="430">
        <v>1</v>
      </c>
      <c r="Y240" s="438" t="s">
        <v>4809</v>
      </c>
      <c r="Z240" s="424" t="s">
        <v>2511</v>
      </c>
      <c r="AA240" s="426" t="s">
        <v>4637</v>
      </c>
      <c r="AB240" s="424"/>
      <c r="AC240" s="424" t="s">
        <v>2513</v>
      </c>
    </row>
    <row r="241" spans="1:29" ht="40" customHeight="1" x14ac:dyDescent="0.35">
      <c r="A241" s="425" t="s">
        <v>4810</v>
      </c>
      <c r="B241" s="427">
        <v>44105</v>
      </c>
      <c r="C241" s="427"/>
      <c r="D241" s="429"/>
      <c r="E241" s="425" t="s">
        <v>2496</v>
      </c>
      <c r="F241" s="106" t="s">
        <v>4811</v>
      </c>
      <c r="G241" s="426" t="s">
        <v>4812</v>
      </c>
      <c r="H241" s="106" t="s">
        <v>2499</v>
      </c>
      <c r="I241" s="106" t="s">
        <v>4813</v>
      </c>
      <c r="J241" s="429"/>
      <c r="K241" s="429">
        <v>89</v>
      </c>
      <c r="L241" s="429" t="s">
        <v>710</v>
      </c>
      <c r="M241" s="429" t="s">
        <v>4122</v>
      </c>
      <c r="N241" s="429" t="s">
        <v>710</v>
      </c>
      <c r="O241" s="106" t="s">
        <v>2626</v>
      </c>
      <c r="P241" s="429" t="s">
        <v>4814</v>
      </c>
      <c r="Q241" s="429" t="s">
        <v>710</v>
      </c>
      <c r="R241" s="429" t="s">
        <v>4122</v>
      </c>
      <c r="S241" s="429" t="s">
        <v>4815</v>
      </c>
      <c r="T241" s="429" t="s">
        <v>4816</v>
      </c>
      <c r="U241" s="429" t="s">
        <v>4817</v>
      </c>
      <c r="V241" s="425" t="s">
        <v>2508</v>
      </c>
      <c r="W241" s="425" t="s">
        <v>2509</v>
      </c>
      <c r="X241" s="430">
        <v>1</v>
      </c>
      <c r="Y241" s="438" t="s">
        <v>4818</v>
      </c>
      <c r="Z241" s="424" t="s">
        <v>2511</v>
      </c>
      <c r="AA241" s="426" t="s">
        <v>4819</v>
      </c>
      <c r="AB241" s="424"/>
      <c r="AC241" s="424" t="s">
        <v>2513</v>
      </c>
    </row>
    <row r="242" spans="1:29" ht="40" customHeight="1" x14ac:dyDescent="0.35">
      <c r="A242" s="425" t="s">
        <v>4820</v>
      </c>
      <c r="B242" s="427">
        <v>44105</v>
      </c>
      <c r="C242" s="427"/>
      <c r="D242" s="429"/>
      <c r="E242" s="425" t="s">
        <v>2496</v>
      </c>
      <c r="F242" s="106" t="s">
        <v>4821</v>
      </c>
      <c r="G242" s="426" t="s">
        <v>4822</v>
      </c>
      <c r="H242" s="106" t="s">
        <v>2499</v>
      </c>
      <c r="I242" s="429" t="s">
        <v>627</v>
      </c>
      <c r="J242" s="429"/>
      <c r="K242" s="429">
        <v>243</v>
      </c>
      <c r="L242" s="429" t="s">
        <v>4823</v>
      </c>
      <c r="M242" s="429" t="s">
        <v>4284</v>
      </c>
      <c r="N242" s="429" t="s">
        <v>650</v>
      </c>
      <c r="O242" s="106" t="s">
        <v>2503</v>
      </c>
      <c r="P242" s="429" t="s">
        <v>4824</v>
      </c>
      <c r="Q242" s="429" t="s">
        <v>4823</v>
      </c>
      <c r="R242" s="429" t="s">
        <v>4825</v>
      </c>
      <c r="S242" s="429" t="s">
        <v>4826</v>
      </c>
      <c r="T242" s="429" t="s">
        <v>4827</v>
      </c>
      <c r="U242" s="429" t="s">
        <v>4828</v>
      </c>
      <c r="V242" s="425" t="s">
        <v>2508</v>
      </c>
      <c r="W242" s="425" t="s">
        <v>2509</v>
      </c>
      <c r="X242" s="430">
        <v>1</v>
      </c>
      <c r="Y242" s="438" t="s">
        <v>4829</v>
      </c>
      <c r="Z242" s="424" t="s">
        <v>2555</v>
      </c>
      <c r="AA242" s="426" t="s">
        <v>4830</v>
      </c>
      <c r="AB242" s="424"/>
      <c r="AC242" s="424" t="s">
        <v>2513</v>
      </c>
    </row>
    <row r="243" spans="1:29" ht="40" customHeight="1" x14ac:dyDescent="0.35">
      <c r="A243" s="425" t="s">
        <v>4831</v>
      </c>
      <c r="B243" s="427">
        <v>44113</v>
      </c>
      <c r="C243" s="427"/>
      <c r="D243" s="429"/>
      <c r="E243" s="425" t="s">
        <v>2496</v>
      </c>
      <c r="F243" s="106" t="s">
        <v>4832</v>
      </c>
      <c r="G243" s="426" t="s">
        <v>4833</v>
      </c>
      <c r="H243" s="106" t="s">
        <v>2499</v>
      </c>
      <c r="I243" s="429" t="s">
        <v>2712</v>
      </c>
      <c r="J243" s="429"/>
      <c r="K243" s="429">
        <v>63</v>
      </c>
      <c r="L243" s="429" t="s">
        <v>4834</v>
      </c>
      <c r="M243" s="429" t="s">
        <v>2713</v>
      </c>
      <c r="N243" s="429" t="s">
        <v>792</v>
      </c>
      <c r="O243" s="106" t="s">
        <v>2535</v>
      </c>
      <c r="P243" s="429" t="s">
        <v>4835</v>
      </c>
      <c r="Q243" s="429" t="s">
        <v>4836</v>
      </c>
      <c r="R243" s="429" t="s">
        <v>4837</v>
      </c>
      <c r="S243" s="429" t="s">
        <v>4838</v>
      </c>
      <c r="T243" s="429" t="s">
        <v>4839</v>
      </c>
      <c r="U243" s="429" t="s">
        <v>4840</v>
      </c>
      <c r="V243" s="425" t="s">
        <v>2508</v>
      </c>
      <c r="W243" s="425" t="s">
        <v>2509</v>
      </c>
      <c r="X243" s="430">
        <v>1</v>
      </c>
      <c r="Y243" s="424" t="s">
        <v>4841</v>
      </c>
      <c r="Z243" s="424" t="s">
        <v>2555</v>
      </c>
      <c r="AA243" s="426" t="s">
        <v>4842</v>
      </c>
      <c r="AB243" s="424"/>
      <c r="AC243" s="424" t="s">
        <v>2513</v>
      </c>
    </row>
    <row r="244" spans="1:29" ht="40" customHeight="1" x14ac:dyDescent="0.35">
      <c r="A244" s="425" t="s">
        <v>4843</v>
      </c>
      <c r="B244" s="427">
        <v>44113</v>
      </c>
      <c r="C244" s="427"/>
      <c r="D244" s="429"/>
      <c r="E244" s="425" t="s">
        <v>2496</v>
      </c>
      <c r="F244" s="106" t="s">
        <v>4844</v>
      </c>
      <c r="G244" s="426" t="s">
        <v>4845</v>
      </c>
      <c r="H244" s="106" t="s">
        <v>2499</v>
      </c>
      <c r="I244" s="429" t="s">
        <v>4846</v>
      </c>
      <c r="J244" s="429"/>
      <c r="K244" s="429">
        <v>274</v>
      </c>
      <c r="L244" s="429" t="s">
        <v>4846</v>
      </c>
      <c r="M244" s="429" t="s">
        <v>4847</v>
      </c>
      <c r="N244" s="429" t="s">
        <v>264</v>
      </c>
      <c r="O244" s="106" t="s">
        <v>2503</v>
      </c>
      <c r="P244" s="429" t="s">
        <v>4848</v>
      </c>
      <c r="Q244" s="429" t="s">
        <v>4846</v>
      </c>
      <c r="R244" s="429" t="s">
        <v>4849</v>
      </c>
      <c r="S244" s="429" t="s">
        <v>4850</v>
      </c>
      <c r="T244" s="429" t="s">
        <v>4851</v>
      </c>
      <c r="U244" s="429" t="s">
        <v>4852</v>
      </c>
      <c r="V244" s="425" t="s">
        <v>2508</v>
      </c>
      <c r="W244" s="425" t="s">
        <v>2509</v>
      </c>
      <c r="X244" s="430">
        <v>1</v>
      </c>
      <c r="Y244" s="424" t="s">
        <v>4853</v>
      </c>
      <c r="Z244" s="424" t="s">
        <v>2555</v>
      </c>
      <c r="AA244" s="426" t="s">
        <v>3787</v>
      </c>
      <c r="AB244" s="424"/>
      <c r="AC244" s="424" t="s">
        <v>2513</v>
      </c>
    </row>
    <row r="245" spans="1:29" ht="40" customHeight="1" x14ac:dyDescent="0.35">
      <c r="A245" s="425" t="s">
        <v>4854</v>
      </c>
      <c r="B245" s="427">
        <v>44116</v>
      </c>
      <c r="C245" s="427"/>
      <c r="D245" s="429"/>
      <c r="E245" s="425" t="s">
        <v>2496</v>
      </c>
      <c r="F245" s="106" t="s">
        <v>4855</v>
      </c>
      <c r="G245" s="426" t="s">
        <v>4856</v>
      </c>
      <c r="H245" s="106" t="s">
        <v>2499</v>
      </c>
      <c r="I245" s="429" t="s">
        <v>4857</v>
      </c>
      <c r="J245" s="429">
        <v>1095</v>
      </c>
      <c r="K245" s="429">
        <v>76</v>
      </c>
      <c r="L245" s="429" t="s">
        <v>4858</v>
      </c>
      <c r="M245" s="429" t="s">
        <v>4859</v>
      </c>
      <c r="N245" s="429" t="s">
        <v>3993</v>
      </c>
      <c r="O245" s="106" t="s">
        <v>2791</v>
      </c>
      <c r="P245" s="429" t="s">
        <v>4860</v>
      </c>
      <c r="Q245" s="429" t="s">
        <v>4861</v>
      </c>
      <c r="R245" s="429" t="s">
        <v>4862</v>
      </c>
      <c r="S245" s="429" t="s">
        <v>4863</v>
      </c>
      <c r="T245" s="429" t="s">
        <v>4864</v>
      </c>
      <c r="U245" s="429" t="s">
        <v>4865</v>
      </c>
      <c r="V245" s="425" t="s">
        <v>2508</v>
      </c>
      <c r="W245" s="425" t="s">
        <v>2509</v>
      </c>
      <c r="X245" s="430">
        <v>0.51</v>
      </c>
      <c r="Y245" s="438" t="s">
        <v>4866</v>
      </c>
      <c r="Z245" s="424" t="s">
        <v>2555</v>
      </c>
      <c r="AA245" s="426" t="s">
        <v>3787</v>
      </c>
      <c r="AB245" s="424"/>
      <c r="AC245" s="424" t="s">
        <v>2513</v>
      </c>
    </row>
    <row r="246" spans="1:29" ht="40" customHeight="1" x14ac:dyDescent="0.35">
      <c r="A246" s="425" t="s">
        <v>4867</v>
      </c>
      <c r="B246" s="427">
        <v>44117</v>
      </c>
      <c r="C246" s="427"/>
      <c r="D246" s="429"/>
      <c r="E246" s="425" t="s">
        <v>2496</v>
      </c>
      <c r="F246" s="106" t="s">
        <v>4868</v>
      </c>
      <c r="G246" s="426" t="s">
        <v>4869</v>
      </c>
      <c r="H246" s="106" t="s">
        <v>2517</v>
      </c>
      <c r="I246" s="429" t="s">
        <v>4870</v>
      </c>
      <c r="J246" s="429">
        <v>6497</v>
      </c>
      <c r="K246" s="429">
        <v>9</v>
      </c>
      <c r="L246" s="429" t="s">
        <v>155</v>
      </c>
      <c r="M246" s="429" t="s">
        <v>4293</v>
      </c>
      <c r="N246" s="429" t="s">
        <v>155</v>
      </c>
      <c r="O246" s="106" t="s">
        <v>2960</v>
      </c>
      <c r="P246" s="429" t="s">
        <v>4871</v>
      </c>
      <c r="Q246" s="429" t="s">
        <v>4872</v>
      </c>
      <c r="R246" s="429" t="s">
        <v>4873</v>
      </c>
      <c r="S246" s="429" t="s">
        <v>4874</v>
      </c>
      <c r="T246" s="429" t="s">
        <v>4875</v>
      </c>
      <c r="U246" s="429" t="s">
        <v>4876</v>
      </c>
      <c r="V246" s="425" t="s">
        <v>2508</v>
      </c>
      <c r="W246" s="425" t="s">
        <v>4877</v>
      </c>
      <c r="X246" s="430">
        <v>1</v>
      </c>
      <c r="Y246" s="424" t="s">
        <v>4878</v>
      </c>
      <c r="Z246" s="424" t="s">
        <v>2633</v>
      </c>
      <c r="AA246" s="426" t="s">
        <v>4527</v>
      </c>
      <c r="AB246" s="424"/>
      <c r="AC246" s="424" t="s">
        <v>2513</v>
      </c>
    </row>
    <row r="247" spans="1:29" ht="40" customHeight="1" x14ac:dyDescent="0.35">
      <c r="A247" s="425" t="s">
        <v>4879</v>
      </c>
      <c r="B247" s="427">
        <v>44118</v>
      </c>
      <c r="C247" s="427"/>
      <c r="D247" s="429"/>
      <c r="E247" s="425" t="s">
        <v>2496</v>
      </c>
      <c r="F247" s="106" t="s">
        <v>4880</v>
      </c>
      <c r="G247" s="426" t="s">
        <v>4881</v>
      </c>
      <c r="H247" s="106" t="s">
        <v>2499</v>
      </c>
      <c r="I247" s="429" t="s">
        <v>3351</v>
      </c>
      <c r="J247" s="429"/>
      <c r="K247" s="429">
        <v>4</v>
      </c>
      <c r="L247" s="429" t="s">
        <v>155</v>
      </c>
      <c r="M247" s="429" t="s">
        <v>4293</v>
      </c>
      <c r="N247" s="429" t="s">
        <v>155</v>
      </c>
      <c r="O247" s="106" t="s">
        <v>2960</v>
      </c>
      <c r="P247" s="429" t="s">
        <v>4882</v>
      </c>
      <c r="Q247" s="429" t="s">
        <v>155</v>
      </c>
      <c r="R247" s="429" t="s">
        <v>4883</v>
      </c>
      <c r="S247" s="429" t="s">
        <v>4884</v>
      </c>
      <c r="T247" s="429" t="s">
        <v>4885</v>
      </c>
      <c r="U247" s="429" t="s">
        <v>4886</v>
      </c>
      <c r="V247" s="425" t="s">
        <v>2508</v>
      </c>
      <c r="W247" s="425" t="s">
        <v>2509</v>
      </c>
      <c r="X247" s="430">
        <v>1</v>
      </c>
      <c r="Y247" s="424" t="s">
        <v>4887</v>
      </c>
      <c r="Z247" s="424" t="s">
        <v>2511</v>
      </c>
      <c r="AA247" s="426" t="s">
        <v>4888</v>
      </c>
      <c r="AB247" s="424"/>
      <c r="AC247" s="424" t="s">
        <v>2513</v>
      </c>
    </row>
    <row r="248" spans="1:29" ht="40" customHeight="1" x14ac:dyDescent="0.35">
      <c r="A248" s="425" t="s">
        <v>4889</v>
      </c>
      <c r="B248" s="427">
        <v>44118</v>
      </c>
      <c r="C248" s="427"/>
      <c r="D248" s="429"/>
      <c r="E248" s="425" t="s">
        <v>2496</v>
      </c>
      <c r="F248" s="106" t="s">
        <v>4890</v>
      </c>
      <c r="G248" s="426" t="s">
        <v>4891</v>
      </c>
      <c r="H248" s="106" t="s">
        <v>2499</v>
      </c>
      <c r="I248" s="429" t="s">
        <v>4892</v>
      </c>
      <c r="J248" s="429"/>
      <c r="K248" s="429">
        <v>2</v>
      </c>
      <c r="L248" s="429" t="s">
        <v>4893</v>
      </c>
      <c r="M248" s="429" t="s">
        <v>4894</v>
      </c>
      <c r="N248" s="429" t="s">
        <v>123</v>
      </c>
      <c r="O248" s="106" t="s">
        <v>2520</v>
      </c>
      <c r="P248" s="429" t="s">
        <v>4895</v>
      </c>
      <c r="Q248" s="429" t="s">
        <v>673</v>
      </c>
      <c r="R248" s="429" t="s">
        <v>3229</v>
      </c>
      <c r="S248" s="429" t="s">
        <v>4896</v>
      </c>
      <c r="T248" s="429" t="s">
        <v>4897</v>
      </c>
      <c r="U248" s="429" t="s">
        <v>4898</v>
      </c>
      <c r="V248" s="425" t="s">
        <v>2508</v>
      </c>
      <c r="W248" s="425" t="s">
        <v>2509</v>
      </c>
      <c r="X248" s="430">
        <v>1</v>
      </c>
      <c r="Y248" s="424" t="s">
        <v>4899</v>
      </c>
      <c r="Z248" s="424" t="s">
        <v>2555</v>
      </c>
      <c r="AA248" s="426" t="s">
        <v>3382</v>
      </c>
      <c r="AB248" s="424"/>
      <c r="AC248" s="424" t="s">
        <v>2513</v>
      </c>
    </row>
    <row r="249" spans="1:29" ht="40" customHeight="1" x14ac:dyDescent="0.35">
      <c r="A249" s="425" t="s">
        <v>4900</v>
      </c>
      <c r="B249" s="427">
        <v>44119</v>
      </c>
      <c r="C249" s="427"/>
      <c r="D249" s="429"/>
      <c r="E249" s="425" t="s">
        <v>2496</v>
      </c>
      <c r="F249" s="106" t="s">
        <v>4901</v>
      </c>
      <c r="G249" s="426" t="s">
        <v>4902</v>
      </c>
      <c r="H249" s="106" t="s">
        <v>2499</v>
      </c>
      <c r="I249" s="429" t="s">
        <v>4903</v>
      </c>
      <c r="J249" s="429">
        <v>591</v>
      </c>
      <c r="K249" s="429">
        <v>15</v>
      </c>
      <c r="L249" s="429" t="s">
        <v>742</v>
      </c>
      <c r="M249" s="429" t="s">
        <v>4904</v>
      </c>
      <c r="N249" s="429" t="s">
        <v>127</v>
      </c>
      <c r="O249" s="106" t="s">
        <v>2612</v>
      </c>
      <c r="P249" s="429" t="s">
        <v>4905</v>
      </c>
      <c r="Q249" s="429" t="s">
        <v>742</v>
      </c>
      <c r="R249" s="429" t="s">
        <v>4904</v>
      </c>
      <c r="S249" s="429" t="s">
        <v>4906</v>
      </c>
      <c r="T249" s="429" t="s">
        <v>4907</v>
      </c>
      <c r="U249" s="429" t="s">
        <v>4908</v>
      </c>
      <c r="V249" s="425" t="s">
        <v>2508</v>
      </c>
      <c r="W249" s="425" t="s">
        <v>2509</v>
      </c>
      <c r="X249" s="430">
        <v>1</v>
      </c>
      <c r="Y249" s="424" t="s">
        <v>4909</v>
      </c>
      <c r="Z249" s="424" t="s">
        <v>2511</v>
      </c>
      <c r="AA249" s="426" t="s">
        <v>4115</v>
      </c>
      <c r="AB249" s="424"/>
      <c r="AC249" s="424" t="s">
        <v>2513</v>
      </c>
    </row>
    <row r="250" spans="1:29" ht="40" customHeight="1" x14ac:dyDescent="0.35">
      <c r="A250" s="425" t="s">
        <v>4910</v>
      </c>
      <c r="B250" s="427">
        <v>44119</v>
      </c>
      <c r="C250" s="427"/>
      <c r="D250" s="429"/>
      <c r="E250" s="425" t="s">
        <v>2496</v>
      </c>
      <c r="F250" s="106" t="s">
        <v>4911</v>
      </c>
      <c r="G250" s="426" t="s">
        <v>4912</v>
      </c>
      <c r="H250" s="106" t="s">
        <v>2499</v>
      </c>
      <c r="I250" s="429" t="s">
        <v>332</v>
      </c>
      <c r="J250" s="429"/>
      <c r="K250" s="429">
        <v>560</v>
      </c>
      <c r="L250" s="429" t="s">
        <v>332</v>
      </c>
      <c r="M250" s="429" t="s">
        <v>4913</v>
      </c>
      <c r="N250" s="429" t="s">
        <v>605</v>
      </c>
      <c r="O250" s="106" t="s">
        <v>2960</v>
      </c>
      <c r="P250" s="429" t="s">
        <v>4914</v>
      </c>
      <c r="Q250" s="429" t="s">
        <v>332</v>
      </c>
      <c r="R250" s="429" t="s">
        <v>4913</v>
      </c>
      <c r="S250" s="429" t="s">
        <v>4915</v>
      </c>
      <c r="T250" s="429" t="s">
        <v>4916</v>
      </c>
      <c r="U250" s="429" t="s">
        <v>4917</v>
      </c>
      <c r="V250" s="425" t="s">
        <v>2508</v>
      </c>
      <c r="W250" s="425" t="s">
        <v>2509</v>
      </c>
      <c r="X250" s="430">
        <v>1</v>
      </c>
      <c r="Y250" s="424" t="s">
        <v>4918</v>
      </c>
      <c r="Z250" s="424" t="s">
        <v>2511</v>
      </c>
      <c r="AA250" s="426" t="s">
        <v>3787</v>
      </c>
      <c r="AB250" s="424"/>
      <c r="AC250" s="424" t="s">
        <v>2513</v>
      </c>
    </row>
    <row r="251" spans="1:29" ht="40" customHeight="1" x14ac:dyDescent="0.35">
      <c r="A251" s="425" t="s">
        <v>4919</v>
      </c>
      <c r="B251" s="427">
        <v>44132</v>
      </c>
      <c r="C251" s="427"/>
      <c r="D251" s="429"/>
      <c r="E251" s="425" t="s">
        <v>2496</v>
      </c>
      <c r="F251" s="106" t="s">
        <v>4920</v>
      </c>
      <c r="G251" s="426" t="s">
        <v>4921</v>
      </c>
      <c r="H251" s="106" t="s">
        <v>2499</v>
      </c>
      <c r="I251" s="429" t="s">
        <v>4922</v>
      </c>
      <c r="J251" s="429"/>
      <c r="K251" s="429">
        <v>12</v>
      </c>
      <c r="L251" s="429" t="s">
        <v>4923</v>
      </c>
      <c r="M251" s="429" t="s">
        <v>4924</v>
      </c>
      <c r="N251" s="429" t="s">
        <v>3160</v>
      </c>
      <c r="O251" s="106" t="s">
        <v>2535</v>
      </c>
      <c r="P251" s="429" t="s">
        <v>4925</v>
      </c>
      <c r="Q251" s="429" t="s">
        <v>4923</v>
      </c>
      <c r="R251" s="429" t="s">
        <v>4924</v>
      </c>
      <c r="S251" s="429" t="s">
        <v>4926</v>
      </c>
      <c r="T251" s="429" t="s">
        <v>4927</v>
      </c>
      <c r="U251" s="429" t="s">
        <v>4928</v>
      </c>
      <c r="V251" s="425" t="s">
        <v>2508</v>
      </c>
      <c r="W251" s="425" t="s">
        <v>2509</v>
      </c>
      <c r="X251" s="430">
        <v>1</v>
      </c>
      <c r="Y251" s="424" t="s">
        <v>4929</v>
      </c>
      <c r="Z251" s="424" t="s">
        <v>2511</v>
      </c>
      <c r="AA251" s="426" t="s">
        <v>4637</v>
      </c>
      <c r="AB251" s="424"/>
      <c r="AC251" s="424" t="s">
        <v>2513</v>
      </c>
    </row>
    <row r="252" spans="1:29" ht="40" customHeight="1" x14ac:dyDescent="0.35">
      <c r="A252" s="425" t="s">
        <v>4930</v>
      </c>
      <c r="B252" s="427">
        <v>44132</v>
      </c>
      <c r="C252" s="427"/>
      <c r="D252" s="429"/>
      <c r="E252" s="425" t="s">
        <v>2496</v>
      </c>
      <c r="F252" s="106" t="s">
        <v>4931</v>
      </c>
      <c r="G252" s="109" t="s">
        <v>4932</v>
      </c>
      <c r="H252" s="106" t="s">
        <v>2499</v>
      </c>
      <c r="I252" s="429" t="s">
        <v>4933</v>
      </c>
      <c r="J252" s="429"/>
      <c r="K252" s="429">
        <v>49</v>
      </c>
      <c r="L252" s="429" t="s">
        <v>4934</v>
      </c>
      <c r="M252" s="429" t="s">
        <v>4935</v>
      </c>
      <c r="N252" s="429" t="s">
        <v>710</v>
      </c>
      <c r="O252" s="106" t="s">
        <v>2626</v>
      </c>
      <c r="P252" s="429" t="s">
        <v>4936</v>
      </c>
      <c r="Q252" s="429" t="s">
        <v>4934</v>
      </c>
      <c r="R252" s="429" t="s">
        <v>4935</v>
      </c>
      <c r="S252" s="429" t="s">
        <v>4937</v>
      </c>
      <c r="T252" s="429" t="s">
        <v>4938</v>
      </c>
      <c r="U252" s="429" t="s">
        <v>4939</v>
      </c>
      <c r="V252" s="425" t="s">
        <v>2508</v>
      </c>
      <c r="W252" s="425" t="s">
        <v>2509</v>
      </c>
      <c r="X252" s="430">
        <v>1</v>
      </c>
      <c r="Y252" s="424" t="s">
        <v>4940</v>
      </c>
      <c r="Z252" s="424" t="s">
        <v>2555</v>
      </c>
      <c r="AA252" s="426" t="s">
        <v>4941</v>
      </c>
      <c r="AB252" s="424"/>
      <c r="AC252" s="424" t="s">
        <v>2513</v>
      </c>
    </row>
    <row r="253" spans="1:29" ht="40" customHeight="1" x14ac:dyDescent="0.35">
      <c r="A253" s="425" t="s">
        <v>4942</v>
      </c>
      <c r="B253" s="427">
        <v>44132</v>
      </c>
      <c r="C253" s="427"/>
      <c r="D253" s="429"/>
      <c r="E253" s="425" t="s">
        <v>2496</v>
      </c>
      <c r="F253" s="106" t="s">
        <v>4943</v>
      </c>
      <c r="G253" s="426" t="s">
        <v>4944</v>
      </c>
      <c r="H253" s="106" t="s">
        <v>2499</v>
      </c>
      <c r="I253" s="429" t="s">
        <v>4945</v>
      </c>
      <c r="J253" s="429"/>
      <c r="K253" s="429">
        <v>259</v>
      </c>
      <c r="L253" s="429" t="s">
        <v>4945</v>
      </c>
      <c r="M253" s="429" t="s">
        <v>4946</v>
      </c>
      <c r="N253" s="429" t="s">
        <v>459</v>
      </c>
      <c r="O253" s="106" t="s">
        <v>2626</v>
      </c>
      <c r="P253" s="429" t="s">
        <v>4947</v>
      </c>
      <c r="Q253" s="429" t="s">
        <v>4945</v>
      </c>
      <c r="R253" s="429" t="s">
        <v>4946</v>
      </c>
      <c r="S253" s="429" t="s">
        <v>4948</v>
      </c>
      <c r="T253" s="429" t="s">
        <v>4949</v>
      </c>
      <c r="U253" s="429" t="s">
        <v>4950</v>
      </c>
      <c r="V253" s="425" t="s">
        <v>2508</v>
      </c>
      <c r="W253" s="425" t="s">
        <v>2509</v>
      </c>
      <c r="X253" s="430">
        <v>1</v>
      </c>
      <c r="Y253" s="424" t="s">
        <v>4951</v>
      </c>
      <c r="Z253" s="424" t="s">
        <v>2511</v>
      </c>
      <c r="AA253" s="426" t="s">
        <v>3787</v>
      </c>
      <c r="AB253" s="424"/>
      <c r="AC253" s="424" t="s">
        <v>2513</v>
      </c>
    </row>
    <row r="254" spans="1:29" ht="40" customHeight="1" x14ac:dyDescent="0.35">
      <c r="A254" s="425" t="s">
        <v>4952</v>
      </c>
      <c r="B254" s="427">
        <v>44132</v>
      </c>
      <c r="C254" s="427"/>
      <c r="D254" s="429"/>
      <c r="E254" s="425" t="s">
        <v>2496</v>
      </c>
      <c r="F254" s="106" t="s">
        <v>4953</v>
      </c>
      <c r="G254" s="426" t="s">
        <v>4954</v>
      </c>
      <c r="H254" s="106" t="s">
        <v>2517</v>
      </c>
      <c r="I254" s="429" t="s">
        <v>4955</v>
      </c>
      <c r="J254" s="429"/>
      <c r="K254" s="429">
        <v>257</v>
      </c>
      <c r="L254" s="429" t="s">
        <v>4955</v>
      </c>
      <c r="M254" s="429" t="s">
        <v>4956</v>
      </c>
      <c r="N254" s="429" t="s">
        <v>2834</v>
      </c>
      <c r="O254" s="106" t="s">
        <v>2791</v>
      </c>
      <c r="P254" s="429" t="s">
        <v>4957</v>
      </c>
      <c r="Q254" s="429" t="s">
        <v>4955</v>
      </c>
      <c r="R254" s="429" t="s">
        <v>4956</v>
      </c>
      <c r="S254" s="429" t="s">
        <v>4958</v>
      </c>
      <c r="T254" s="429" t="s">
        <v>4959</v>
      </c>
      <c r="U254" s="429" t="s">
        <v>4960</v>
      </c>
      <c r="V254" s="425" t="s">
        <v>2508</v>
      </c>
      <c r="W254" s="425" t="s">
        <v>2509</v>
      </c>
      <c r="X254" s="430">
        <v>1</v>
      </c>
      <c r="Y254" s="424" t="s">
        <v>4961</v>
      </c>
      <c r="Z254" s="424" t="s">
        <v>3381</v>
      </c>
      <c r="AA254" s="426" t="s">
        <v>4637</v>
      </c>
      <c r="AB254" s="424"/>
      <c r="AC254" s="424" t="s">
        <v>2513</v>
      </c>
    </row>
    <row r="255" spans="1:29" ht="40" customHeight="1" x14ac:dyDescent="0.35">
      <c r="A255" s="425" t="s">
        <v>4962</v>
      </c>
      <c r="B255" s="427">
        <v>44134</v>
      </c>
      <c r="C255" s="427"/>
      <c r="D255" s="429"/>
      <c r="E255" s="425" t="s">
        <v>2496</v>
      </c>
      <c r="F255" s="106" t="s">
        <v>4963</v>
      </c>
      <c r="G255" s="426" t="s">
        <v>4964</v>
      </c>
      <c r="H255" s="106" t="s">
        <v>2499</v>
      </c>
      <c r="I255" s="429" t="s">
        <v>4965</v>
      </c>
      <c r="J255" s="429">
        <v>1655</v>
      </c>
      <c r="K255" s="429">
        <v>23</v>
      </c>
      <c r="L255" s="429" t="s">
        <v>3678</v>
      </c>
      <c r="M255" s="429" t="s">
        <v>3679</v>
      </c>
      <c r="N255" s="429" t="s">
        <v>3678</v>
      </c>
      <c r="O255" s="106" t="s">
        <v>2626</v>
      </c>
      <c r="P255" s="429" t="s">
        <v>4966</v>
      </c>
      <c r="Q255" s="429" t="s">
        <v>3678</v>
      </c>
      <c r="R255" s="429" t="s">
        <v>3679</v>
      </c>
      <c r="S255" s="429" t="s">
        <v>4967</v>
      </c>
      <c r="T255" s="429" t="s">
        <v>4968</v>
      </c>
      <c r="U255" s="429" t="s">
        <v>4969</v>
      </c>
      <c r="V255" s="425" t="s">
        <v>4970</v>
      </c>
      <c r="W255" s="425" t="s">
        <v>2509</v>
      </c>
      <c r="X255" s="430">
        <v>1</v>
      </c>
      <c r="Y255" s="424" t="s">
        <v>4971</v>
      </c>
      <c r="Z255" s="424" t="s">
        <v>2511</v>
      </c>
      <c r="AA255" s="426" t="s">
        <v>4020</v>
      </c>
      <c r="AB255" s="424"/>
      <c r="AC255" s="424" t="s">
        <v>2513</v>
      </c>
    </row>
    <row r="256" spans="1:29" ht="40" customHeight="1" x14ac:dyDescent="0.35">
      <c r="A256" s="425" t="s">
        <v>4972</v>
      </c>
      <c r="B256" s="427">
        <v>44134</v>
      </c>
      <c r="C256" s="427"/>
      <c r="D256" s="429"/>
      <c r="E256" s="425" t="s">
        <v>3059</v>
      </c>
      <c r="F256" s="106" t="s">
        <v>4963</v>
      </c>
      <c r="G256" s="426" t="s">
        <v>4964</v>
      </c>
      <c r="H256" s="106" t="s">
        <v>2499</v>
      </c>
      <c r="I256" s="429" t="s">
        <v>4965</v>
      </c>
      <c r="J256" s="429">
        <v>1655</v>
      </c>
      <c r="K256" s="429">
        <v>23</v>
      </c>
      <c r="L256" s="429" t="s">
        <v>3678</v>
      </c>
      <c r="M256" s="429" t="s">
        <v>3679</v>
      </c>
      <c r="N256" s="429" t="s">
        <v>3678</v>
      </c>
      <c r="O256" s="106" t="s">
        <v>2626</v>
      </c>
      <c r="P256" s="429" t="s">
        <v>4966</v>
      </c>
      <c r="Q256" s="429" t="s">
        <v>3678</v>
      </c>
      <c r="R256" s="429" t="s">
        <v>3679</v>
      </c>
      <c r="S256" s="429" t="s">
        <v>4967</v>
      </c>
      <c r="T256" s="429" t="s">
        <v>4968</v>
      </c>
      <c r="U256" s="429" t="s">
        <v>4969</v>
      </c>
      <c r="V256" s="425" t="s">
        <v>4970</v>
      </c>
      <c r="W256" s="425" t="s">
        <v>2509</v>
      </c>
      <c r="X256" s="430">
        <v>1</v>
      </c>
      <c r="Y256" s="424" t="s">
        <v>4971</v>
      </c>
      <c r="Z256" s="424" t="s">
        <v>2511</v>
      </c>
      <c r="AA256" s="426" t="s">
        <v>4020</v>
      </c>
      <c r="AB256" s="424"/>
      <c r="AC256" s="424" t="s">
        <v>2513</v>
      </c>
    </row>
    <row r="257" spans="1:29" ht="40" customHeight="1" x14ac:dyDescent="0.35">
      <c r="A257" s="425" t="s">
        <v>4973</v>
      </c>
      <c r="B257" s="427">
        <v>44137</v>
      </c>
      <c r="C257" s="427"/>
      <c r="D257" s="429"/>
      <c r="E257" s="425" t="s">
        <v>2496</v>
      </c>
      <c r="F257" s="106" t="s">
        <v>4974</v>
      </c>
      <c r="G257" s="426" t="s">
        <v>4975</v>
      </c>
      <c r="H257" s="106" t="s">
        <v>2499</v>
      </c>
      <c r="I257" s="429" t="s">
        <v>4976</v>
      </c>
      <c r="J257" s="429"/>
      <c r="K257" s="429">
        <v>285</v>
      </c>
      <c r="L257" s="429" t="s">
        <v>723</v>
      </c>
      <c r="M257" s="429" t="s">
        <v>4977</v>
      </c>
      <c r="N257" s="429" t="s">
        <v>763</v>
      </c>
      <c r="O257" s="106" t="s">
        <v>2612</v>
      </c>
      <c r="P257" s="429" t="s">
        <v>4978</v>
      </c>
      <c r="Q257" s="429" t="s">
        <v>723</v>
      </c>
      <c r="R257" s="429" t="s">
        <v>4977</v>
      </c>
      <c r="S257" s="429" t="s">
        <v>4979</v>
      </c>
      <c r="T257" s="429" t="s">
        <v>4980</v>
      </c>
      <c r="U257" s="429" t="s">
        <v>4981</v>
      </c>
      <c r="V257" s="425" t="s">
        <v>2508</v>
      </c>
      <c r="W257" s="425" t="s">
        <v>2509</v>
      </c>
      <c r="X257" s="430">
        <v>1</v>
      </c>
      <c r="Y257" s="424" t="s">
        <v>4982</v>
      </c>
      <c r="Z257" s="424" t="s">
        <v>2555</v>
      </c>
      <c r="AA257" s="426" t="s">
        <v>2896</v>
      </c>
      <c r="AB257" s="424"/>
      <c r="AC257" s="424" t="s">
        <v>2513</v>
      </c>
    </row>
    <row r="258" spans="1:29" ht="40" customHeight="1" x14ac:dyDescent="0.35">
      <c r="A258" s="424" t="s">
        <v>4983</v>
      </c>
      <c r="B258" s="427">
        <v>44144</v>
      </c>
      <c r="C258" s="427"/>
      <c r="D258" s="429"/>
      <c r="E258" s="425" t="s">
        <v>2496</v>
      </c>
      <c r="F258" s="106" t="s">
        <v>4984</v>
      </c>
      <c r="G258" s="426" t="s">
        <v>4985</v>
      </c>
      <c r="H258" s="106" t="s">
        <v>2499</v>
      </c>
      <c r="I258" s="429" t="s">
        <v>4986</v>
      </c>
      <c r="J258" s="429"/>
      <c r="K258" s="429">
        <v>1706</v>
      </c>
      <c r="L258" s="429" t="s">
        <v>127</v>
      </c>
      <c r="M258" s="429" t="s">
        <v>3072</v>
      </c>
      <c r="N258" s="429" t="s">
        <v>127</v>
      </c>
      <c r="O258" s="106" t="s">
        <v>2612</v>
      </c>
      <c r="P258" s="429" t="s">
        <v>4987</v>
      </c>
      <c r="Q258" s="429" t="s">
        <v>127</v>
      </c>
      <c r="R258" s="429" t="s">
        <v>3072</v>
      </c>
      <c r="S258" s="429" t="s">
        <v>4988</v>
      </c>
      <c r="T258" s="429" t="s">
        <v>4989</v>
      </c>
      <c r="U258" s="429" t="s">
        <v>4990</v>
      </c>
      <c r="V258" s="425" t="s">
        <v>2508</v>
      </c>
      <c r="W258" s="425" t="s">
        <v>2509</v>
      </c>
      <c r="X258" s="430">
        <v>0.51</v>
      </c>
      <c r="Y258" s="425" t="s">
        <v>4991</v>
      </c>
      <c r="Z258" s="425" t="s">
        <v>2815</v>
      </c>
      <c r="AA258" s="109" t="s">
        <v>4992</v>
      </c>
      <c r="AB258" s="424"/>
      <c r="AC258" s="424" t="s">
        <v>2513</v>
      </c>
    </row>
    <row r="259" spans="1:29" ht="40" customHeight="1" x14ac:dyDescent="0.35">
      <c r="A259" s="424" t="s">
        <v>4993</v>
      </c>
      <c r="B259" s="427">
        <v>44144</v>
      </c>
      <c r="C259" s="427"/>
      <c r="D259" s="429"/>
      <c r="E259" s="425" t="s">
        <v>2496</v>
      </c>
      <c r="F259" s="106" t="s">
        <v>4994</v>
      </c>
      <c r="G259" s="426" t="s">
        <v>4995</v>
      </c>
      <c r="H259" s="106" t="s">
        <v>2499</v>
      </c>
      <c r="I259" s="429" t="s">
        <v>4996</v>
      </c>
      <c r="J259" s="429"/>
      <c r="K259" s="429">
        <v>30</v>
      </c>
      <c r="L259" s="429" t="s">
        <v>893</v>
      </c>
      <c r="M259" s="429" t="s">
        <v>4997</v>
      </c>
      <c r="N259" s="429" t="s">
        <v>605</v>
      </c>
      <c r="O259" s="106" t="s">
        <v>2960</v>
      </c>
      <c r="P259" s="429" t="s">
        <v>4998</v>
      </c>
      <c r="Q259" s="429" t="s">
        <v>893</v>
      </c>
      <c r="R259" s="429" t="s">
        <v>4997</v>
      </c>
      <c r="S259" s="429" t="s">
        <v>4999</v>
      </c>
      <c r="T259" s="429" t="s">
        <v>5000</v>
      </c>
      <c r="U259" s="429" t="s">
        <v>5001</v>
      </c>
      <c r="V259" s="425" t="s">
        <v>2508</v>
      </c>
      <c r="W259" s="425" t="s">
        <v>2509</v>
      </c>
      <c r="X259" s="430">
        <v>1</v>
      </c>
      <c r="Y259" s="424" t="s">
        <v>5002</v>
      </c>
      <c r="Z259" s="424" t="s">
        <v>2511</v>
      </c>
      <c r="AA259" s="426" t="s">
        <v>5003</v>
      </c>
      <c r="AB259" s="424"/>
      <c r="AC259" s="424" t="s">
        <v>2513</v>
      </c>
    </row>
    <row r="260" spans="1:29" ht="40" customHeight="1" x14ac:dyDescent="0.35">
      <c r="A260" s="424" t="s">
        <v>5004</v>
      </c>
      <c r="B260" s="427">
        <v>44144</v>
      </c>
      <c r="C260" s="427"/>
      <c r="D260" s="429"/>
      <c r="E260" s="425" t="s">
        <v>2496</v>
      </c>
      <c r="F260" s="106" t="s">
        <v>5005</v>
      </c>
      <c r="G260" s="426" t="s">
        <v>5006</v>
      </c>
      <c r="H260" s="106" t="s">
        <v>2499</v>
      </c>
      <c r="I260" s="429" t="s">
        <v>5007</v>
      </c>
      <c r="J260" s="429">
        <v>3230</v>
      </c>
      <c r="K260" s="429">
        <v>5</v>
      </c>
      <c r="L260" s="429" t="s">
        <v>140</v>
      </c>
      <c r="M260" s="429" t="s">
        <v>3813</v>
      </c>
      <c r="N260" s="429" t="s">
        <v>140</v>
      </c>
      <c r="O260" s="106" t="s">
        <v>2612</v>
      </c>
      <c r="P260" s="429" t="s">
        <v>5008</v>
      </c>
      <c r="Q260" s="429" t="s">
        <v>140</v>
      </c>
      <c r="R260" s="429" t="s">
        <v>3813</v>
      </c>
      <c r="S260" s="429" t="s">
        <v>5009</v>
      </c>
      <c r="T260" s="429" t="s">
        <v>5010</v>
      </c>
      <c r="U260" s="429" t="s">
        <v>5011</v>
      </c>
      <c r="V260" s="425" t="s">
        <v>2508</v>
      </c>
      <c r="W260" s="425" t="s">
        <v>2509</v>
      </c>
      <c r="X260" s="430">
        <v>1</v>
      </c>
      <c r="Y260" s="424" t="s">
        <v>5012</v>
      </c>
      <c r="Z260" s="424" t="s">
        <v>2555</v>
      </c>
      <c r="AA260" s="426" t="s">
        <v>5013</v>
      </c>
      <c r="AB260" s="424"/>
      <c r="AC260" s="424" t="s">
        <v>2513</v>
      </c>
    </row>
    <row r="261" spans="1:29" ht="40" customHeight="1" x14ac:dyDescent="0.35">
      <c r="A261" s="424" t="s">
        <v>5014</v>
      </c>
      <c r="B261" s="427">
        <v>44145</v>
      </c>
      <c r="C261" s="427"/>
      <c r="D261" s="429"/>
      <c r="E261" s="425" t="s">
        <v>2496</v>
      </c>
      <c r="F261" s="106" t="s">
        <v>5015</v>
      </c>
      <c r="G261" s="426" t="s">
        <v>5016</v>
      </c>
      <c r="H261" s="106" t="s">
        <v>2499</v>
      </c>
      <c r="I261" s="429" t="s">
        <v>5017</v>
      </c>
      <c r="J261" s="429"/>
      <c r="K261" s="429">
        <v>47</v>
      </c>
      <c r="L261" s="429" t="s">
        <v>212</v>
      </c>
      <c r="M261" s="429" t="s">
        <v>3592</v>
      </c>
      <c r="N261" s="429" t="s">
        <v>212</v>
      </c>
      <c r="O261" s="106" t="s">
        <v>2791</v>
      </c>
      <c r="P261" s="429" t="s">
        <v>5018</v>
      </c>
      <c r="Q261" s="429" t="s">
        <v>212</v>
      </c>
      <c r="R261" s="429" t="s">
        <v>3592</v>
      </c>
      <c r="S261" s="429" t="s">
        <v>5019</v>
      </c>
      <c r="T261" s="429" t="s">
        <v>5020</v>
      </c>
      <c r="U261" s="429" t="s">
        <v>5021</v>
      </c>
      <c r="V261" s="425" t="s">
        <v>2508</v>
      </c>
      <c r="W261" s="425" t="s">
        <v>2509</v>
      </c>
      <c r="X261" s="430">
        <v>1</v>
      </c>
      <c r="Y261" s="424" t="s">
        <v>5022</v>
      </c>
      <c r="Z261" s="424" t="s">
        <v>2511</v>
      </c>
      <c r="AA261" s="426" t="s">
        <v>5023</v>
      </c>
      <c r="AB261" s="424"/>
      <c r="AC261" s="424" t="s">
        <v>2513</v>
      </c>
    </row>
    <row r="262" spans="1:29" ht="40" customHeight="1" x14ac:dyDescent="0.35">
      <c r="A262" s="424" t="s">
        <v>5024</v>
      </c>
      <c r="B262" s="427">
        <v>44146</v>
      </c>
      <c r="C262" s="427"/>
      <c r="D262" s="429"/>
      <c r="E262" s="425" t="s">
        <v>2496</v>
      </c>
      <c r="F262" s="106" t="s">
        <v>5025</v>
      </c>
      <c r="G262" s="426" t="s">
        <v>5026</v>
      </c>
      <c r="H262" s="106" t="s">
        <v>2499</v>
      </c>
      <c r="I262" s="429" t="s">
        <v>5027</v>
      </c>
      <c r="J262" s="429"/>
      <c r="K262" s="429">
        <v>88</v>
      </c>
      <c r="L262" s="429" t="s">
        <v>5027</v>
      </c>
      <c r="M262" s="429" t="s">
        <v>5028</v>
      </c>
      <c r="N262" s="429" t="s">
        <v>279</v>
      </c>
      <c r="O262" s="106" t="s">
        <v>2763</v>
      </c>
      <c r="P262" s="429" t="s">
        <v>5029</v>
      </c>
      <c r="Q262" s="429" t="s">
        <v>5027</v>
      </c>
      <c r="R262" s="429" t="s">
        <v>5028</v>
      </c>
      <c r="S262" s="429" t="s">
        <v>5030</v>
      </c>
      <c r="T262" s="429" t="s">
        <v>5031</v>
      </c>
      <c r="U262" s="429" t="s">
        <v>5032</v>
      </c>
      <c r="V262" s="425" t="s">
        <v>2508</v>
      </c>
      <c r="W262" s="425" t="s">
        <v>2509</v>
      </c>
      <c r="X262" s="430">
        <v>1</v>
      </c>
      <c r="Y262" s="424" t="s">
        <v>5033</v>
      </c>
      <c r="Z262" s="424" t="s">
        <v>2555</v>
      </c>
      <c r="AA262" s="426" t="s">
        <v>4527</v>
      </c>
      <c r="AB262" s="424"/>
      <c r="AC262" s="424" t="s">
        <v>2513</v>
      </c>
    </row>
    <row r="263" spans="1:29" ht="40" customHeight="1" x14ac:dyDescent="0.35">
      <c r="A263" s="424" t="s">
        <v>5034</v>
      </c>
      <c r="B263" s="427">
        <v>44155</v>
      </c>
      <c r="C263" s="427" t="s">
        <v>5035</v>
      </c>
      <c r="D263" s="429" t="s">
        <v>2786</v>
      </c>
      <c r="E263" s="425" t="s">
        <v>2496</v>
      </c>
      <c r="F263" s="106" t="s">
        <v>5036</v>
      </c>
      <c r="G263" s="426" t="s">
        <v>5037</v>
      </c>
      <c r="H263" s="106" t="s">
        <v>2499</v>
      </c>
      <c r="I263" s="429" t="s">
        <v>4281</v>
      </c>
      <c r="J263" s="429"/>
      <c r="K263" s="429">
        <v>164</v>
      </c>
      <c r="L263" s="429" t="s">
        <v>1409</v>
      </c>
      <c r="M263" s="429" t="s">
        <v>5038</v>
      </c>
      <c r="N263" s="429" t="s">
        <v>2587</v>
      </c>
      <c r="O263" s="106" t="s">
        <v>2535</v>
      </c>
      <c r="P263" s="429"/>
      <c r="Q263" s="429"/>
      <c r="R263" s="429"/>
      <c r="S263" s="429"/>
      <c r="T263" s="429"/>
      <c r="U263" s="429"/>
      <c r="V263" s="106"/>
      <c r="W263" s="106"/>
      <c r="X263" s="429"/>
      <c r="Y263" s="429"/>
      <c r="Z263" s="429"/>
      <c r="AA263" s="429"/>
      <c r="AB263" s="429"/>
      <c r="AC263" s="424"/>
    </row>
    <row r="264" spans="1:29" ht="40" customHeight="1" x14ac:dyDescent="0.35">
      <c r="A264" s="424" t="s">
        <v>5039</v>
      </c>
      <c r="B264" s="427">
        <v>44160</v>
      </c>
      <c r="C264" s="427"/>
      <c r="D264" s="429"/>
      <c r="E264" s="425" t="s">
        <v>2496</v>
      </c>
      <c r="F264" s="106" t="s">
        <v>5040</v>
      </c>
      <c r="G264" s="426" t="s">
        <v>5041</v>
      </c>
      <c r="H264" s="106" t="s">
        <v>2499</v>
      </c>
      <c r="I264" s="429" t="s">
        <v>5042</v>
      </c>
      <c r="J264" s="429"/>
      <c r="K264" s="429">
        <v>337</v>
      </c>
      <c r="L264" s="429" t="s">
        <v>5042</v>
      </c>
      <c r="M264" s="429" t="s">
        <v>2839</v>
      </c>
      <c r="N264" s="429" t="s">
        <v>279</v>
      </c>
      <c r="O264" s="106" t="s">
        <v>2763</v>
      </c>
      <c r="P264" s="429" t="s">
        <v>5043</v>
      </c>
      <c r="Q264" s="429" t="s">
        <v>5042</v>
      </c>
      <c r="R264" s="429" t="s">
        <v>2839</v>
      </c>
      <c r="S264" s="429" t="s">
        <v>5044</v>
      </c>
      <c r="T264" s="429" t="s">
        <v>5045</v>
      </c>
      <c r="U264" s="429" t="s">
        <v>5046</v>
      </c>
      <c r="V264" s="425" t="s">
        <v>2508</v>
      </c>
      <c r="W264" s="425" t="s">
        <v>2509</v>
      </c>
      <c r="X264" s="430">
        <v>1</v>
      </c>
      <c r="Y264" s="425" t="s">
        <v>5047</v>
      </c>
      <c r="Z264" s="425" t="s">
        <v>2815</v>
      </c>
      <c r="AA264" s="109" t="s">
        <v>5048</v>
      </c>
      <c r="AB264" s="424"/>
      <c r="AC264" s="424" t="s">
        <v>2513</v>
      </c>
    </row>
    <row r="265" spans="1:29" ht="40" customHeight="1" x14ac:dyDescent="0.35">
      <c r="A265" s="425" t="s">
        <v>5049</v>
      </c>
      <c r="B265" s="427">
        <v>44162</v>
      </c>
      <c r="C265" s="427"/>
      <c r="D265" s="429"/>
      <c r="E265" s="425" t="s">
        <v>2496</v>
      </c>
      <c r="F265" s="106" t="s">
        <v>5050</v>
      </c>
      <c r="G265" s="426" t="s">
        <v>5051</v>
      </c>
      <c r="H265" s="106" t="s">
        <v>2499</v>
      </c>
      <c r="I265" s="429" t="s">
        <v>5052</v>
      </c>
      <c r="J265" s="429"/>
      <c r="K265" s="429">
        <v>2190</v>
      </c>
      <c r="L265" s="429" t="s">
        <v>893</v>
      </c>
      <c r="M265" s="429" t="s">
        <v>4997</v>
      </c>
      <c r="N265" s="429" t="s">
        <v>605</v>
      </c>
      <c r="O265" s="106" t="s">
        <v>2960</v>
      </c>
      <c r="P265" s="429" t="s">
        <v>5053</v>
      </c>
      <c r="Q265" s="429" t="s">
        <v>893</v>
      </c>
      <c r="R265" s="429" t="s">
        <v>4997</v>
      </c>
      <c r="S265" s="429" t="s">
        <v>5054</v>
      </c>
      <c r="T265" s="429" t="s">
        <v>5055</v>
      </c>
      <c r="U265" s="429" t="s">
        <v>5056</v>
      </c>
      <c r="V265" s="425" t="s">
        <v>5057</v>
      </c>
      <c r="W265" s="425" t="s">
        <v>2509</v>
      </c>
      <c r="X265" s="430">
        <v>1</v>
      </c>
      <c r="Y265" s="424" t="s">
        <v>5058</v>
      </c>
      <c r="Z265" s="426" t="s">
        <v>2555</v>
      </c>
      <c r="AA265" s="426" t="s">
        <v>5059</v>
      </c>
      <c r="AB265" s="424"/>
      <c r="AC265" s="424" t="s">
        <v>2513</v>
      </c>
    </row>
    <row r="266" spans="1:29" ht="40" customHeight="1" x14ac:dyDescent="0.35">
      <c r="A266" s="425" t="s">
        <v>5060</v>
      </c>
      <c r="B266" s="427">
        <v>44162</v>
      </c>
      <c r="C266" s="427"/>
      <c r="D266" s="429"/>
      <c r="E266" s="425" t="s">
        <v>3059</v>
      </c>
      <c r="F266" s="106" t="s">
        <v>5050</v>
      </c>
      <c r="G266" s="426" t="s">
        <v>5051</v>
      </c>
      <c r="H266" s="106" t="s">
        <v>2499</v>
      </c>
      <c r="I266" s="429" t="s">
        <v>5052</v>
      </c>
      <c r="J266" s="429"/>
      <c r="K266" s="429">
        <v>2190</v>
      </c>
      <c r="L266" s="429" t="s">
        <v>893</v>
      </c>
      <c r="M266" s="429" t="s">
        <v>4997</v>
      </c>
      <c r="N266" s="429" t="s">
        <v>605</v>
      </c>
      <c r="O266" s="106" t="s">
        <v>2960</v>
      </c>
      <c r="P266" s="429" t="s">
        <v>5053</v>
      </c>
      <c r="Q266" s="429" t="s">
        <v>893</v>
      </c>
      <c r="R266" s="429" t="s">
        <v>4997</v>
      </c>
      <c r="S266" s="429" t="s">
        <v>5054</v>
      </c>
      <c r="T266" s="429" t="s">
        <v>5055</v>
      </c>
      <c r="U266" s="429" t="s">
        <v>5056</v>
      </c>
      <c r="V266" s="425" t="s">
        <v>5057</v>
      </c>
      <c r="W266" s="425" t="s">
        <v>2509</v>
      </c>
      <c r="X266" s="430">
        <v>1</v>
      </c>
      <c r="Y266" s="424" t="s">
        <v>5058</v>
      </c>
      <c r="Z266" s="426" t="s">
        <v>2555</v>
      </c>
      <c r="AA266" s="426" t="s">
        <v>5059</v>
      </c>
      <c r="AB266" s="424"/>
      <c r="AC266" s="424" t="s">
        <v>2513</v>
      </c>
    </row>
    <row r="267" spans="1:29" ht="40" customHeight="1" x14ac:dyDescent="0.35">
      <c r="A267" s="424" t="s">
        <v>5061</v>
      </c>
      <c r="B267" s="427">
        <v>44162</v>
      </c>
      <c r="C267" s="427">
        <v>44525</v>
      </c>
      <c r="D267" s="429" t="s">
        <v>2786</v>
      </c>
      <c r="E267" s="425" t="s">
        <v>2496</v>
      </c>
      <c r="F267" s="106" t="s">
        <v>5062</v>
      </c>
      <c r="G267" s="426" t="s">
        <v>5063</v>
      </c>
      <c r="H267" s="106" t="s">
        <v>2499</v>
      </c>
      <c r="I267" s="429" t="s">
        <v>5064</v>
      </c>
      <c r="J267" s="429">
        <v>2482</v>
      </c>
      <c r="K267" s="429" t="s">
        <v>5065</v>
      </c>
      <c r="L267" s="429" t="s">
        <v>3397</v>
      </c>
      <c r="M267" s="429" t="s">
        <v>5066</v>
      </c>
      <c r="N267" s="429" t="s">
        <v>3397</v>
      </c>
      <c r="O267" s="106" t="s">
        <v>2791</v>
      </c>
      <c r="P267" s="429"/>
      <c r="Q267" s="429"/>
      <c r="R267" s="429"/>
      <c r="S267" s="429"/>
      <c r="T267" s="429"/>
      <c r="U267" s="429"/>
      <c r="V267" s="106"/>
      <c r="W267" s="106"/>
      <c r="X267" s="429"/>
      <c r="Y267" s="429"/>
      <c r="Z267" s="429"/>
      <c r="AA267" s="429"/>
      <c r="AB267" s="429"/>
      <c r="AC267" s="424"/>
    </row>
    <row r="268" spans="1:29" ht="40" customHeight="1" x14ac:dyDescent="0.35">
      <c r="A268" s="424" t="s">
        <v>5067</v>
      </c>
      <c r="B268" s="427">
        <v>44162</v>
      </c>
      <c r="C268" s="427"/>
      <c r="D268" s="429"/>
      <c r="E268" s="425" t="s">
        <v>2496</v>
      </c>
      <c r="F268" s="106" t="s">
        <v>5068</v>
      </c>
      <c r="G268" s="426" t="s">
        <v>5069</v>
      </c>
      <c r="H268" s="106" t="s">
        <v>2517</v>
      </c>
      <c r="I268" s="429" t="s">
        <v>5070</v>
      </c>
      <c r="J268" s="429">
        <v>511</v>
      </c>
      <c r="K268" s="429">
        <v>14</v>
      </c>
      <c r="L268" s="429" t="s">
        <v>5071</v>
      </c>
      <c r="M268" s="429" t="s">
        <v>3037</v>
      </c>
      <c r="N268" s="429" t="s">
        <v>149</v>
      </c>
      <c r="O268" s="106" t="s">
        <v>2535</v>
      </c>
      <c r="P268" s="429" t="s">
        <v>5072</v>
      </c>
      <c r="Q268" s="429" t="s">
        <v>5071</v>
      </c>
      <c r="R268" s="429" t="s">
        <v>3037</v>
      </c>
      <c r="S268" s="429" t="s">
        <v>5073</v>
      </c>
      <c r="T268" s="429" t="s">
        <v>5074</v>
      </c>
      <c r="U268" s="429" t="s">
        <v>5075</v>
      </c>
      <c r="V268" s="425" t="s">
        <v>2508</v>
      </c>
      <c r="W268" s="425" t="s">
        <v>2509</v>
      </c>
      <c r="X268" s="430">
        <v>1</v>
      </c>
      <c r="Y268" s="424" t="s">
        <v>5076</v>
      </c>
      <c r="Z268" s="424" t="s">
        <v>3381</v>
      </c>
      <c r="AA268" s="426" t="s">
        <v>4527</v>
      </c>
      <c r="AB268" s="424"/>
      <c r="AC268" s="424" t="s">
        <v>2513</v>
      </c>
    </row>
    <row r="269" spans="1:29" ht="40" customHeight="1" x14ac:dyDescent="0.35">
      <c r="A269" s="424" t="s">
        <v>5077</v>
      </c>
      <c r="B269" s="427">
        <v>44166</v>
      </c>
      <c r="C269" s="427"/>
      <c r="D269" s="429"/>
      <c r="E269" s="425" t="s">
        <v>2496</v>
      </c>
      <c r="F269" s="106" t="s">
        <v>5078</v>
      </c>
      <c r="G269" s="426" t="s">
        <v>5079</v>
      </c>
      <c r="H269" s="106" t="s">
        <v>2499</v>
      </c>
      <c r="I269" s="429" t="s">
        <v>5080</v>
      </c>
      <c r="J269" s="429">
        <v>533</v>
      </c>
      <c r="K269" s="429">
        <v>3</v>
      </c>
      <c r="L269" s="429" t="s">
        <v>5081</v>
      </c>
      <c r="M269" s="429" t="s">
        <v>5082</v>
      </c>
      <c r="N269" s="429" t="s">
        <v>571</v>
      </c>
      <c r="O269" s="106" t="s">
        <v>2791</v>
      </c>
      <c r="P269" s="429" t="s">
        <v>5083</v>
      </c>
      <c r="Q269" s="429" t="s">
        <v>5081</v>
      </c>
      <c r="R269" s="429" t="s">
        <v>5082</v>
      </c>
      <c r="S269" s="429" t="s">
        <v>5084</v>
      </c>
      <c r="T269" s="429" t="s">
        <v>5085</v>
      </c>
      <c r="U269" s="429" t="s">
        <v>5086</v>
      </c>
      <c r="V269" s="425" t="s">
        <v>2508</v>
      </c>
      <c r="W269" s="425" t="s">
        <v>2509</v>
      </c>
      <c r="X269" s="430">
        <v>0.51</v>
      </c>
      <c r="Y269" s="425" t="s">
        <v>5087</v>
      </c>
      <c r="Z269" s="425" t="s">
        <v>2815</v>
      </c>
      <c r="AA269" s="109" t="s">
        <v>5088</v>
      </c>
      <c r="AB269" s="424"/>
      <c r="AC269" s="424" t="s">
        <v>2513</v>
      </c>
    </row>
    <row r="270" spans="1:29" ht="40" customHeight="1" x14ac:dyDescent="0.35">
      <c r="A270" s="424" t="s">
        <v>5089</v>
      </c>
      <c r="B270" s="427">
        <v>44166</v>
      </c>
      <c r="C270" s="427"/>
      <c r="D270" s="429"/>
      <c r="E270" s="425" t="s">
        <v>2496</v>
      </c>
      <c r="F270" s="106" t="s">
        <v>5090</v>
      </c>
      <c r="G270" s="426" t="s">
        <v>5091</v>
      </c>
      <c r="H270" s="106" t="s">
        <v>2499</v>
      </c>
      <c r="I270" s="429" t="s">
        <v>5092</v>
      </c>
      <c r="J270" s="429"/>
      <c r="K270" s="429">
        <v>964</v>
      </c>
      <c r="L270" s="429" t="s">
        <v>5092</v>
      </c>
      <c r="M270" s="429" t="s">
        <v>5093</v>
      </c>
      <c r="N270" s="429" t="s">
        <v>4247</v>
      </c>
      <c r="O270" s="106" t="s">
        <v>2763</v>
      </c>
      <c r="P270" s="429" t="s">
        <v>5094</v>
      </c>
      <c r="Q270" s="429" t="s">
        <v>456</v>
      </c>
      <c r="R270" s="429" t="s">
        <v>5095</v>
      </c>
      <c r="S270" s="429" t="s">
        <v>5096</v>
      </c>
      <c r="T270" s="429" t="s">
        <v>5097</v>
      </c>
      <c r="U270" s="429" t="s">
        <v>5098</v>
      </c>
      <c r="V270" s="425" t="s">
        <v>2508</v>
      </c>
      <c r="W270" s="425" t="s">
        <v>2509</v>
      </c>
      <c r="X270" s="430">
        <v>1</v>
      </c>
      <c r="Y270" s="425" t="s">
        <v>5099</v>
      </c>
      <c r="Z270" s="425" t="s">
        <v>3245</v>
      </c>
      <c r="AA270" s="109" t="s">
        <v>5100</v>
      </c>
      <c r="AB270" s="424"/>
      <c r="AC270" s="424" t="s">
        <v>2513</v>
      </c>
    </row>
    <row r="271" spans="1:29" ht="40" customHeight="1" x14ac:dyDescent="0.35">
      <c r="A271" s="424" t="s">
        <v>5101</v>
      </c>
      <c r="B271" s="427">
        <v>44169</v>
      </c>
      <c r="C271" s="427">
        <v>44536</v>
      </c>
      <c r="D271" s="429" t="s">
        <v>2786</v>
      </c>
      <c r="E271" s="425" t="s">
        <v>2496</v>
      </c>
      <c r="F271" s="106" t="s">
        <v>5102</v>
      </c>
      <c r="G271" s="426" t="s">
        <v>5103</v>
      </c>
      <c r="H271" s="106" t="s">
        <v>2499</v>
      </c>
      <c r="I271" s="429" t="s">
        <v>3216</v>
      </c>
      <c r="J271" s="429"/>
      <c r="K271" s="429">
        <v>145</v>
      </c>
      <c r="L271" s="429" t="s">
        <v>3216</v>
      </c>
      <c r="M271" s="429" t="s">
        <v>3218</v>
      </c>
      <c r="N271" s="429" t="s">
        <v>2725</v>
      </c>
      <c r="O271" s="106" t="s">
        <v>2535</v>
      </c>
      <c r="P271" s="429"/>
      <c r="Q271" s="429"/>
      <c r="R271" s="429"/>
      <c r="S271" s="429"/>
      <c r="T271" s="429"/>
      <c r="U271" s="429"/>
      <c r="V271" s="106"/>
      <c r="W271" s="106"/>
      <c r="X271" s="429"/>
      <c r="Y271" s="429"/>
      <c r="Z271" s="429"/>
      <c r="AA271" s="429"/>
      <c r="AB271" s="429"/>
      <c r="AC271" s="424"/>
    </row>
    <row r="272" spans="1:29" ht="40" customHeight="1" x14ac:dyDescent="0.35">
      <c r="A272" s="424" t="s">
        <v>5104</v>
      </c>
      <c r="B272" s="427">
        <v>44169</v>
      </c>
      <c r="C272" s="427"/>
      <c r="D272" s="429"/>
      <c r="E272" s="425" t="s">
        <v>2496</v>
      </c>
      <c r="F272" s="106" t="s">
        <v>5105</v>
      </c>
      <c r="G272" s="426" t="s">
        <v>5106</v>
      </c>
      <c r="H272" s="106" t="s">
        <v>2499</v>
      </c>
      <c r="I272" s="429" t="s">
        <v>5107</v>
      </c>
      <c r="J272" s="429">
        <v>1504</v>
      </c>
      <c r="K272" s="429">
        <v>51</v>
      </c>
      <c r="L272" s="429" t="s">
        <v>439</v>
      </c>
      <c r="M272" s="429" t="s">
        <v>5108</v>
      </c>
      <c r="N272" s="429" t="s">
        <v>439</v>
      </c>
      <c r="O272" s="106" t="s">
        <v>2960</v>
      </c>
      <c r="P272" s="429" t="s">
        <v>5109</v>
      </c>
      <c r="Q272" s="429" t="s">
        <v>439</v>
      </c>
      <c r="R272" s="429" t="s">
        <v>5108</v>
      </c>
      <c r="S272" s="429" t="s">
        <v>5110</v>
      </c>
      <c r="T272" s="429" t="s">
        <v>5111</v>
      </c>
      <c r="U272" s="429" t="s">
        <v>5112</v>
      </c>
      <c r="V272" s="425" t="s">
        <v>2508</v>
      </c>
      <c r="W272" s="425" t="s">
        <v>2509</v>
      </c>
      <c r="X272" s="430">
        <v>1</v>
      </c>
      <c r="Y272" s="425" t="s">
        <v>5113</v>
      </c>
      <c r="Z272" s="425" t="s">
        <v>2815</v>
      </c>
      <c r="AA272" s="109" t="s">
        <v>5114</v>
      </c>
      <c r="AB272" s="424"/>
      <c r="AC272" s="424" t="s">
        <v>2513</v>
      </c>
    </row>
    <row r="273" spans="1:29" ht="40" customHeight="1" x14ac:dyDescent="0.35">
      <c r="A273" s="424" t="s">
        <v>5115</v>
      </c>
      <c r="B273" s="427">
        <v>44169</v>
      </c>
      <c r="C273" s="427"/>
      <c r="D273" s="429"/>
      <c r="E273" s="425" t="s">
        <v>2496</v>
      </c>
      <c r="F273" s="106" t="s">
        <v>5116</v>
      </c>
      <c r="G273" s="426" t="s">
        <v>5117</v>
      </c>
      <c r="H273" s="106" t="s">
        <v>2499</v>
      </c>
      <c r="I273" s="429" t="s">
        <v>5118</v>
      </c>
      <c r="J273" s="429">
        <v>707</v>
      </c>
      <c r="K273" s="429">
        <v>2</v>
      </c>
      <c r="L273" s="429" t="s">
        <v>212</v>
      </c>
      <c r="M273" s="429" t="s">
        <v>3592</v>
      </c>
      <c r="N273" s="429" t="s">
        <v>212</v>
      </c>
      <c r="O273" s="106" t="s">
        <v>2791</v>
      </c>
      <c r="P273" s="429" t="s">
        <v>5119</v>
      </c>
      <c r="Q273" s="429" t="s">
        <v>212</v>
      </c>
      <c r="R273" s="429" t="s">
        <v>3592</v>
      </c>
      <c r="S273" s="429" t="s">
        <v>5120</v>
      </c>
      <c r="T273" s="429" t="s">
        <v>5121</v>
      </c>
      <c r="U273" s="429" t="s">
        <v>5122</v>
      </c>
      <c r="V273" s="425" t="s">
        <v>2508</v>
      </c>
      <c r="W273" s="425" t="s">
        <v>2509</v>
      </c>
      <c r="X273" s="430">
        <v>1</v>
      </c>
      <c r="Y273" s="425" t="s">
        <v>5123</v>
      </c>
      <c r="Z273" s="425" t="s">
        <v>3245</v>
      </c>
      <c r="AA273" s="109" t="s">
        <v>5124</v>
      </c>
      <c r="AB273" s="424"/>
      <c r="AC273" s="424" t="s">
        <v>2513</v>
      </c>
    </row>
    <row r="274" spans="1:29" ht="40" customHeight="1" x14ac:dyDescent="0.35">
      <c r="A274" s="424" t="s">
        <v>5125</v>
      </c>
      <c r="B274" s="427">
        <v>44169</v>
      </c>
      <c r="C274" s="427"/>
      <c r="D274" s="429"/>
      <c r="E274" s="425" t="s">
        <v>2496</v>
      </c>
      <c r="F274" s="106" t="s">
        <v>5126</v>
      </c>
      <c r="G274" s="426" t="s">
        <v>5127</v>
      </c>
      <c r="H274" s="106" t="s">
        <v>2499</v>
      </c>
      <c r="I274" s="429" t="s">
        <v>5128</v>
      </c>
      <c r="J274" s="429"/>
      <c r="K274" s="429">
        <v>105</v>
      </c>
      <c r="L274" s="429" t="s">
        <v>5128</v>
      </c>
      <c r="M274" s="429" t="s">
        <v>5129</v>
      </c>
      <c r="N274" s="429" t="s">
        <v>212</v>
      </c>
      <c r="O274" s="106" t="s">
        <v>2791</v>
      </c>
      <c r="P274" s="429" t="s">
        <v>5130</v>
      </c>
      <c r="Q274" s="429" t="s">
        <v>5128</v>
      </c>
      <c r="R274" s="429" t="s">
        <v>5129</v>
      </c>
      <c r="S274" s="429" t="s">
        <v>5131</v>
      </c>
      <c r="T274" s="429" t="s">
        <v>5132</v>
      </c>
      <c r="U274" s="429" t="s">
        <v>5133</v>
      </c>
      <c r="V274" s="425" t="s">
        <v>2508</v>
      </c>
      <c r="W274" s="425" t="s">
        <v>2509</v>
      </c>
      <c r="X274" s="430">
        <v>1</v>
      </c>
      <c r="Y274" s="424" t="s">
        <v>5134</v>
      </c>
      <c r="Z274" s="425" t="s">
        <v>5135</v>
      </c>
      <c r="AA274" s="426" t="s">
        <v>5136</v>
      </c>
      <c r="AB274" s="424"/>
      <c r="AC274" s="424" t="s">
        <v>2513</v>
      </c>
    </row>
    <row r="275" spans="1:29" ht="40" customHeight="1" x14ac:dyDescent="0.35">
      <c r="A275" s="424" t="s">
        <v>5137</v>
      </c>
      <c r="B275" s="427">
        <v>44169</v>
      </c>
      <c r="C275" s="427"/>
      <c r="D275" s="429"/>
      <c r="E275" s="425" t="s">
        <v>2496</v>
      </c>
      <c r="F275" s="106" t="s">
        <v>5138</v>
      </c>
      <c r="G275" s="426" t="s">
        <v>5139</v>
      </c>
      <c r="H275" s="106" t="s">
        <v>2499</v>
      </c>
      <c r="I275" s="429" t="s">
        <v>5140</v>
      </c>
      <c r="J275" s="429"/>
      <c r="K275" s="429">
        <v>56</v>
      </c>
      <c r="L275" s="429" t="s">
        <v>5140</v>
      </c>
      <c r="M275" s="429" t="s">
        <v>5141</v>
      </c>
      <c r="N275" s="429" t="s">
        <v>763</v>
      </c>
      <c r="O275" s="106" t="s">
        <v>2612</v>
      </c>
      <c r="P275" s="429" t="s">
        <v>5142</v>
      </c>
      <c r="Q275" s="429" t="s">
        <v>5140</v>
      </c>
      <c r="R275" s="429" t="s">
        <v>5141</v>
      </c>
      <c r="S275" s="429" t="s">
        <v>5143</v>
      </c>
      <c r="T275" s="429" t="s">
        <v>5144</v>
      </c>
      <c r="U275" s="429" t="s">
        <v>5145</v>
      </c>
      <c r="V275" s="425" t="s">
        <v>2508</v>
      </c>
      <c r="W275" s="425" t="s">
        <v>2509</v>
      </c>
      <c r="X275" s="430">
        <v>1</v>
      </c>
      <c r="Y275" s="425" t="s">
        <v>5146</v>
      </c>
      <c r="Z275" s="425" t="s">
        <v>5135</v>
      </c>
      <c r="AA275" s="109" t="s">
        <v>4830</v>
      </c>
      <c r="AB275" s="424"/>
      <c r="AC275" s="424" t="s">
        <v>2513</v>
      </c>
    </row>
    <row r="276" spans="1:29" ht="40" customHeight="1" x14ac:dyDescent="0.35">
      <c r="A276" s="424" t="s">
        <v>5147</v>
      </c>
      <c r="B276" s="427">
        <v>44174</v>
      </c>
      <c r="C276" s="427"/>
      <c r="D276" s="429"/>
      <c r="E276" s="425" t="s">
        <v>2496</v>
      </c>
      <c r="F276" s="106" t="s">
        <v>5148</v>
      </c>
      <c r="G276" s="426" t="s">
        <v>5149</v>
      </c>
      <c r="H276" s="106" t="s">
        <v>2499</v>
      </c>
      <c r="I276" s="429" t="s">
        <v>5150</v>
      </c>
      <c r="J276" s="429"/>
      <c r="K276" s="429" t="s">
        <v>5151</v>
      </c>
      <c r="L276" s="429" t="s">
        <v>5152</v>
      </c>
      <c r="M276" s="429" t="s">
        <v>5153</v>
      </c>
      <c r="N276" s="429" t="s">
        <v>123</v>
      </c>
      <c r="O276" s="106" t="s">
        <v>2520</v>
      </c>
      <c r="P276" s="429" t="s">
        <v>5154</v>
      </c>
      <c r="Q276" s="429" t="s">
        <v>492</v>
      </c>
      <c r="R276" s="429" t="s">
        <v>5155</v>
      </c>
      <c r="S276" s="429" t="s">
        <v>5156</v>
      </c>
      <c r="T276" s="429" t="s">
        <v>5157</v>
      </c>
      <c r="U276" s="429" t="s">
        <v>5158</v>
      </c>
      <c r="V276" s="425" t="s">
        <v>2508</v>
      </c>
      <c r="W276" s="425" t="s">
        <v>2509</v>
      </c>
      <c r="X276" s="430">
        <v>1</v>
      </c>
      <c r="Y276" s="424" t="s">
        <v>5159</v>
      </c>
      <c r="Z276" s="425" t="s">
        <v>5135</v>
      </c>
      <c r="AA276" s="426" t="s">
        <v>4115</v>
      </c>
      <c r="AB276" s="424"/>
      <c r="AC276" s="424" t="s">
        <v>2513</v>
      </c>
    </row>
    <row r="277" spans="1:29" ht="40" customHeight="1" x14ac:dyDescent="0.35">
      <c r="A277" s="424" t="s">
        <v>5160</v>
      </c>
      <c r="B277" s="427">
        <v>44174</v>
      </c>
      <c r="C277" s="427"/>
      <c r="D277" s="429"/>
      <c r="E277" s="425" t="s">
        <v>2496</v>
      </c>
      <c r="F277" s="106" t="s">
        <v>5161</v>
      </c>
      <c r="G277" s="426" t="s">
        <v>5162</v>
      </c>
      <c r="H277" s="106" t="s">
        <v>2499</v>
      </c>
      <c r="I277" s="429" t="s">
        <v>5163</v>
      </c>
      <c r="J277" s="429">
        <v>1721</v>
      </c>
      <c r="K277" s="429" t="s">
        <v>5164</v>
      </c>
      <c r="L277" s="429" t="s">
        <v>650</v>
      </c>
      <c r="M277" s="429" t="s">
        <v>4282</v>
      </c>
      <c r="N277" s="429" t="s">
        <v>650</v>
      </c>
      <c r="O277" s="106" t="s">
        <v>2503</v>
      </c>
      <c r="P277" s="429" t="s">
        <v>5165</v>
      </c>
      <c r="Q277" s="429" t="s">
        <v>650</v>
      </c>
      <c r="R277" s="429" t="s">
        <v>4282</v>
      </c>
      <c r="S277" s="429" t="s">
        <v>5166</v>
      </c>
      <c r="T277" s="429" t="s">
        <v>5167</v>
      </c>
      <c r="U277" s="429" t="s">
        <v>5168</v>
      </c>
      <c r="V277" s="425" t="s">
        <v>2508</v>
      </c>
      <c r="W277" s="425" t="s">
        <v>2509</v>
      </c>
      <c r="X277" s="430">
        <v>1</v>
      </c>
      <c r="Y277" s="424" t="s">
        <v>5169</v>
      </c>
      <c r="Z277" s="425" t="s">
        <v>5135</v>
      </c>
      <c r="AA277" s="426" t="s">
        <v>5170</v>
      </c>
      <c r="AB277" s="424"/>
      <c r="AC277" s="424" t="s">
        <v>2513</v>
      </c>
    </row>
    <row r="278" spans="1:29" ht="40" customHeight="1" x14ac:dyDescent="0.35">
      <c r="A278" s="424" t="s">
        <v>5171</v>
      </c>
      <c r="B278" s="427">
        <v>44175</v>
      </c>
      <c r="C278" s="427" t="s">
        <v>5172</v>
      </c>
      <c r="D278" s="429" t="s">
        <v>2786</v>
      </c>
      <c r="E278" s="425" t="s">
        <v>2496</v>
      </c>
      <c r="F278" s="106" t="s">
        <v>5173</v>
      </c>
      <c r="G278" s="426" t="s">
        <v>5174</v>
      </c>
      <c r="H278" s="106" t="s">
        <v>2499</v>
      </c>
      <c r="I278" s="106" t="s">
        <v>270</v>
      </c>
      <c r="J278" s="429"/>
      <c r="K278" s="429">
        <v>589</v>
      </c>
      <c r="L278" s="429" t="s">
        <v>3623</v>
      </c>
      <c r="M278" s="429" t="s">
        <v>3624</v>
      </c>
      <c r="N278" s="429" t="s">
        <v>832</v>
      </c>
      <c r="O278" s="106" t="s">
        <v>2520</v>
      </c>
      <c r="P278" s="429"/>
      <c r="Q278" s="429"/>
      <c r="R278" s="429"/>
      <c r="S278" s="429"/>
      <c r="T278" s="429"/>
      <c r="U278" s="429"/>
      <c r="V278" s="106"/>
      <c r="W278" s="106"/>
      <c r="X278" s="429"/>
      <c r="Y278" s="429"/>
      <c r="Z278" s="429"/>
      <c r="AA278" s="429"/>
      <c r="AB278" s="429"/>
      <c r="AC278" s="424"/>
    </row>
    <row r="279" spans="1:29" ht="40" customHeight="1" x14ac:dyDescent="0.35">
      <c r="A279" s="424" t="s">
        <v>5175</v>
      </c>
      <c r="B279" s="427">
        <v>44175</v>
      </c>
      <c r="C279" s="427"/>
      <c r="D279" s="429"/>
      <c r="E279" s="425" t="s">
        <v>2496</v>
      </c>
      <c r="F279" s="106" t="s">
        <v>5176</v>
      </c>
      <c r="G279" s="426" t="s">
        <v>5177</v>
      </c>
      <c r="H279" s="106" t="s">
        <v>2499</v>
      </c>
      <c r="I279" s="429" t="s">
        <v>5178</v>
      </c>
      <c r="J279" s="429">
        <v>1002</v>
      </c>
      <c r="K279" s="429">
        <v>12</v>
      </c>
      <c r="L279" s="429" t="s">
        <v>738</v>
      </c>
      <c r="M279" s="429" t="s">
        <v>5179</v>
      </c>
      <c r="N279" s="429" t="s">
        <v>763</v>
      </c>
      <c r="O279" s="106" t="s">
        <v>2612</v>
      </c>
      <c r="P279" s="429" t="s">
        <v>5180</v>
      </c>
      <c r="Q279" s="429" t="s">
        <v>738</v>
      </c>
      <c r="R279" s="429" t="s">
        <v>5179</v>
      </c>
      <c r="S279" s="429" t="s">
        <v>5181</v>
      </c>
      <c r="T279" s="429" t="s">
        <v>5182</v>
      </c>
      <c r="U279" s="429" t="s">
        <v>5183</v>
      </c>
      <c r="V279" s="425" t="s">
        <v>2508</v>
      </c>
      <c r="W279" s="425" t="s">
        <v>2509</v>
      </c>
      <c r="X279" s="430">
        <v>1</v>
      </c>
      <c r="Y279" s="424" t="s">
        <v>5184</v>
      </c>
      <c r="Z279" s="425" t="s">
        <v>5135</v>
      </c>
      <c r="AA279" s="426" t="s">
        <v>4830</v>
      </c>
      <c r="AB279" s="424"/>
      <c r="AC279" s="424" t="s">
        <v>2513</v>
      </c>
    </row>
    <row r="280" spans="1:29" ht="40" customHeight="1" x14ac:dyDescent="0.35">
      <c r="A280" s="424" t="s">
        <v>5185</v>
      </c>
      <c r="B280" s="427">
        <v>44179</v>
      </c>
      <c r="C280" s="427"/>
      <c r="D280" s="429"/>
      <c r="E280" s="425" t="s">
        <v>2496</v>
      </c>
      <c r="F280" s="106" t="s">
        <v>5186</v>
      </c>
      <c r="G280" s="426" t="s">
        <v>5187</v>
      </c>
      <c r="H280" s="106" t="s">
        <v>2499</v>
      </c>
      <c r="I280" s="429" t="s">
        <v>5188</v>
      </c>
      <c r="J280" s="429"/>
      <c r="K280" s="429">
        <v>66</v>
      </c>
      <c r="L280" s="429" t="s">
        <v>127</v>
      </c>
      <c r="M280" s="429" t="s">
        <v>3072</v>
      </c>
      <c r="N280" s="429" t="s">
        <v>127</v>
      </c>
      <c r="O280" s="106" t="s">
        <v>2612</v>
      </c>
      <c r="P280" s="429" t="s">
        <v>5189</v>
      </c>
      <c r="Q280" s="429" t="s">
        <v>127</v>
      </c>
      <c r="R280" s="429" t="s">
        <v>3072</v>
      </c>
      <c r="S280" s="429" t="s">
        <v>5190</v>
      </c>
      <c r="T280" s="429" t="s">
        <v>5191</v>
      </c>
      <c r="U280" s="429" t="s">
        <v>5192</v>
      </c>
      <c r="V280" s="425" t="s">
        <v>2508</v>
      </c>
      <c r="W280" s="425" t="s">
        <v>2509</v>
      </c>
      <c r="X280" s="430">
        <v>0.51</v>
      </c>
      <c r="Y280" s="424" t="s">
        <v>5193</v>
      </c>
      <c r="Z280" s="425" t="s">
        <v>2555</v>
      </c>
      <c r="AA280" s="426" t="s">
        <v>2683</v>
      </c>
      <c r="AB280" s="424"/>
      <c r="AC280" s="424" t="s">
        <v>2513</v>
      </c>
    </row>
    <row r="281" spans="1:29" ht="40" customHeight="1" x14ac:dyDescent="0.35">
      <c r="A281" s="424" t="s">
        <v>5194</v>
      </c>
      <c r="B281" s="427">
        <v>44179</v>
      </c>
      <c r="C281" s="427"/>
      <c r="D281" s="429"/>
      <c r="E281" s="425" t="s">
        <v>2496</v>
      </c>
      <c r="F281" s="106" t="s">
        <v>5195</v>
      </c>
      <c r="G281" s="426" t="s">
        <v>5196</v>
      </c>
      <c r="H281" s="106" t="s">
        <v>2499</v>
      </c>
      <c r="I281" s="429" t="s">
        <v>5197</v>
      </c>
      <c r="J281" s="429">
        <v>589</v>
      </c>
      <c r="K281" s="429">
        <v>1</v>
      </c>
      <c r="L281" s="429" t="s">
        <v>156</v>
      </c>
      <c r="M281" s="429" t="s">
        <v>5198</v>
      </c>
      <c r="N281" s="429" t="s">
        <v>156</v>
      </c>
      <c r="O281" s="106" t="s">
        <v>2503</v>
      </c>
      <c r="P281" s="429" t="s">
        <v>5199</v>
      </c>
      <c r="Q281" s="429" t="s">
        <v>156</v>
      </c>
      <c r="R281" s="429" t="s">
        <v>5198</v>
      </c>
      <c r="S281" s="429" t="s">
        <v>5200</v>
      </c>
      <c r="T281" s="429" t="s">
        <v>5201</v>
      </c>
      <c r="U281" s="429" t="s">
        <v>5202</v>
      </c>
      <c r="V281" s="425" t="s">
        <v>2508</v>
      </c>
      <c r="W281" s="425" t="s">
        <v>2509</v>
      </c>
      <c r="X281" s="430">
        <v>1</v>
      </c>
      <c r="Y281" s="425" t="s">
        <v>5203</v>
      </c>
      <c r="Z281" s="425" t="s">
        <v>2815</v>
      </c>
      <c r="AA281" s="109" t="s">
        <v>5204</v>
      </c>
      <c r="AB281" s="424"/>
      <c r="AC281" s="424" t="s">
        <v>2513</v>
      </c>
    </row>
    <row r="282" spans="1:29" ht="40" customHeight="1" x14ac:dyDescent="0.35">
      <c r="A282" s="424" t="s">
        <v>5205</v>
      </c>
      <c r="B282" s="427">
        <v>44193</v>
      </c>
      <c r="C282" s="427"/>
      <c r="D282" s="429"/>
      <c r="E282" s="425" t="s">
        <v>2496</v>
      </c>
      <c r="F282" s="106" t="s">
        <v>5206</v>
      </c>
      <c r="G282" s="426" t="s">
        <v>5207</v>
      </c>
      <c r="H282" s="106" t="s">
        <v>2499</v>
      </c>
      <c r="I282" s="429" t="s">
        <v>5208</v>
      </c>
      <c r="J282" s="429"/>
      <c r="K282" s="429">
        <v>847</v>
      </c>
      <c r="L282" s="429" t="s">
        <v>710</v>
      </c>
      <c r="M282" s="429" t="s">
        <v>4122</v>
      </c>
      <c r="N282" s="429" t="s">
        <v>710</v>
      </c>
      <c r="O282" s="106" t="s">
        <v>2626</v>
      </c>
      <c r="P282" s="429" t="s">
        <v>5209</v>
      </c>
      <c r="Q282" s="429" t="s">
        <v>710</v>
      </c>
      <c r="R282" s="429" t="s">
        <v>4122</v>
      </c>
      <c r="S282" s="429" t="s">
        <v>5210</v>
      </c>
      <c r="T282" s="429" t="s">
        <v>5211</v>
      </c>
      <c r="U282" s="429" t="s">
        <v>5212</v>
      </c>
      <c r="V282" s="425" t="s">
        <v>2508</v>
      </c>
      <c r="W282" s="425" t="s">
        <v>2509</v>
      </c>
      <c r="X282" s="430">
        <v>1</v>
      </c>
      <c r="Y282" s="425" t="s">
        <v>5213</v>
      </c>
      <c r="Z282" s="425" t="s">
        <v>2555</v>
      </c>
      <c r="AA282" s="109" t="s">
        <v>2784</v>
      </c>
      <c r="AB282" s="424"/>
      <c r="AC282" s="424" t="s">
        <v>2513</v>
      </c>
    </row>
    <row r="283" spans="1:29" ht="40" customHeight="1" x14ac:dyDescent="0.35">
      <c r="A283" s="424" t="s">
        <v>5214</v>
      </c>
      <c r="B283" s="432">
        <v>44207</v>
      </c>
      <c r="C283" s="427">
        <v>44545</v>
      </c>
      <c r="D283" s="429" t="s">
        <v>2786</v>
      </c>
      <c r="E283" s="425" t="s">
        <v>2496</v>
      </c>
      <c r="F283" s="106" t="s">
        <v>5215</v>
      </c>
      <c r="G283" s="426" t="s">
        <v>5216</v>
      </c>
      <c r="H283" s="106" t="s">
        <v>2499</v>
      </c>
      <c r="I283" s="429" t="s">
        <v>4043</v>
      </c>
      <c r="J283" s="429">
        <v>322</v>
      </c>
      <c r="K283" s="429">
        <v>58</v>
      </c>
      <c r="L283" s="429" t="s">
        <v>4045</v>
      </c>
      <c r="M283" s="429" t="s">
        <v>4046</v>
      </c>
      <c r="N283" s="429" t="s">
        <v>2725</v>
      </c>
      <c r="O283" s="106" t="s">
        <v>2535</v>
      </c>
      <c r="P283" s="429"/>
      <c r="Q283" s="429"/>
      <c r="R283" s="429"/>
      <c r="S283" s="429"/>
      <c r="T283" s="429"/>
      <c r="U283" s="429"/>
      <c r="V283" s="106"/>
      <c r="W283" s="106"/>
      <c r="X283" s="429"/>
      <c r="Y283" s="429"/>
      <c r="Z283" s="429"/>
      <c r="AA283" s="429"/>
      <c r="AB283" s="429"/>
      <c r="AC283" s="424"/>
    </row>
    <row r="284" spans="1:29" ht="40" customHeight="1" x14ac:dyDescent="0.35">
      <c r="A284" s="424" t="s">
        <v>5217</v>
      </c>
      <c r="B284" s="432">
        <v>44207</v>
      </c>
      <c r="C284" s="427">
        <v>44531</v>
      </c>
      <c r="D284" s="429" t="s">
        <v>2786</v>
      </c>
      <c r="E284" s="425" t="s">
        <v>3059</v>
      </c>
      <c r="F284" s="106" t="s">
        <v>5215</v>
      </c>
      <c r="G284" s="426" t="s">
        <v>5216</v>
      </c>
      <c r="H284" s="106" t="s">
        <v>2499</v>
      </c>
      <c r="I284" s="429" t="s">
        <v>4043</v>
      </c>
      <c r="J284" s="429">
        <v>322</v>
      </c>
      <c r="K284" s="429">
        <v>58</v>
      </c>
      <c r="L284" s="429" t="s">
        <v>4045</v>
      </c>
      <c r="M284" s="429" t="s">
        <v>4046</v>
      </c>
      <c r="N284" s="429" t="s">
        <v>2725</v>
      </c>
      <c r="O284" s="106" t="s">
        <v>2535</v>
      </c>
      <c r="P284" s="429"/>
      <c r="Q284" s="429"/>
      <c r="R284" s="429"/>
      <c r="S284" s="429"/>
      <c r="T284" s="429"/>
      <c r="U284" s="429"/>
      <c r="V284" s="106"/>
      <c r="W284" s="106"/>
      <c r="X284" s="429"/>
      <c r="Y284" s="429"/>
      <c r="Z284" s="429"/>
      <c r="AA284" s="429"/>
      <c r="AB284" s="429"/>
      <c r="AC284" s="424"/>
    </row>
    <row r="285" spans="1:29" ht="40" customHeight="1" x14ac:dyDescent="0.35">
      <c r="A285" s="424" t="s">
        <v>5218</v>
      </c>
      <c r="B285" s="427">
        <v>44210</v>
      </c>
      <c r="C285" s="427"/>
      <c r="D285" s="429"/>
      <c r="E285" s="425" t="s">
        <v>2496</v>
      </c>
      <c r="F285" s="106" t="s">
        <v>5219</v>
      </c>
      <c r="G285" s="426" t="s">
        <v>5220</v>
      </c>
      <c r="H285" s="106" t="s">
        <v>2499</v>
      </c>
      <c r="I285" s="429" t="s">
        <v>5221</v>
      </c>
      <c r="J285" s="429">
        <v>186</v>
      </c>
      <c r="K285" s="429">
        <v>45</v>
      </c>
      <c r="L285" s="429" t="s">
        <v>710</v>
      </c>
      <c r="M285" s="429" t="s">
        <v>4122</v>
      </c>
      <c r="N285" s="429" t="s">
        <v>710</v>
      </c>
      <c r="O285" s="106" t="s">
        <v>2626</v>
      </c>
      <c r="P285" s="429" t="s">
        <v>5222</v>
      </c>
      <c r="Q285" s="429" t="s">
        <v>5223</v>
      </c>
      <c r="R285" s="429" t="s">
        <v>5224</v>
      </c>
      <c r="S285" s="429" t="s">
        <v>5225</v>
      </c>
      <c r="T285" s="429" t="s">
        <v>5226</v>
      </c>
      <c r="U285" s="429" t="s">
        <v>5227</v>
      </c>
      <c r="V285" s="425" t="s">
        <v>2508</v>
      </c>
      <c r="W285" s="425" t="s">
        <v>2509</v>
      </c>
      <c r="X285" s="430">
        <v>1</v>
      </c>
      <c r="Y285" s="424" t="s">
        <v>5228</v>
      </c>
      <c r="Z285" s="425" t="s">
        <v>2555</v>
      </c>
      <c r="AA285" s="426" t="s">
        <v>5229</v>
      </c>
      <c r="AB285" s="424"/>
      <c r="AC285" s="424" t="s">
        <v>2513</v>
      </c>
    </row>
    <row r="286" spans="1:29" ht="40" customHeight="1" x14ac:dyDescent="0.35">
      <c r="A286" s="424" t="s">
        <v>5230</v>
      </c>
      <c r="B286" s="427">
        <v>44211</v>
      </c>
      <c r="C286" s="427"/>
      <c r="D286" s="429"/>
      <c r="E286" s="425" t="s">
        <v>2496</v>
      </c>
      <c r="F286" s="106" t="s">
        <v>5231</v>
      </c>
      <c r="G286" s="426" t="s">
        <v>5232</v>
      </c>
      <c r="H286" s="106" t="s">
        <v>2499</v>
      </c>
      <c r="I286" s="429" t="s">
        <v>5233</v>
      </c>
      <c r="J286" s="429"/>
      <c r="K286" s="429">
        <v>59</v>
      </c>
      <c r="L286" s="429" t="s">
        <v>847</v>
      </c>
      <c r="M286" s="429" t="s">
        <v>3082</v>
      </c>
      <c r="N286" s="429" t="s">
        <v>279</v>
      </c>
      <c r="O286" s="106" t="s">
        <v>2763</v>
      </c>
      <c r="P286" s="429" t="s">
        <v>5234</v>
      </c>
      <c r="Q286" s="429" t="s">
        <v>847</v>
      </c>
      <c r="R286" s="429" t="s">
        <v>3082</v>
      </c>
      <c r="S286" s="429" t="s">
        <v>5235</v>
      </c>
      <c r="T286" s="429" t="s">
        <v>5236</v>
      </c>
      <c r="U286" s="429" t="s">
        <v>5237</v>
      </c>
      <c r="V286" s="425" t="s">
        <v>2508</v>
      </c>
      <c r="W286" s="425" t="s">
        <v>2509</v>
      </c>
      <c r="X286" s="430">
        <v>1</v>
      </c>
      <c r="Y286" s="424" t="s">
        <v>5238</v>
      </c>
      <c r="Z286" s="425" t="s">
        <v>2555</v>
      </c>
      <c r="AA286" s="426" t="s">
        <v>2618</v>
      </c>
      <c r="AB286" s="424"/>
      <c r="AC286" s="424" t="s">
        <v>2513</v>
      </c>
    </row>
    <row r="287" spans="1:29" ht="40" customHeight="1" x14ac:dyDescent="0.35">
      <c r="A287" s="424" t="s">
        <v>5239</v>
      </c>
      <c r="B287" s="427">
        <v>44214</v>
      </c>
      <c r="C287" s="427"/>
      <c r="D287" s="429"/>
      <c r="E287" s="425" t="s">
        <v>2496</v>
      </c>
      <c r="F287" s="106" t="s">
        <v>5240</v>
      </c>
      <c r="G287" s="426" t="s">
        <v>5241</v>
      </c>
      <c r="H287" s="106" t="s">
        <v>2499</v>
      </c>
      <c r="I287" s="429" t="s">
        <v>3576</v>
      </c>
      <c r="J287" s="429">
        <v>423</v>
      </c>
      <c r="K287" s="429">
        <v>1</v>
      </c>
      <c r="L287" s="429" t="s">
        <v>5242</v>
      </c>
      <c r="M287" s="429" t="s">
        <v>5243</v>
      </c>
      <c r="N287" s="429" t="s">
        <v>1280</v>
      </c>
      <c r="O287" s="106" t="s">
        <v>2960</v>
      </c>
      <c r="P287" s="429" t="s">
        <v>5244</v>
      </c>
      <c r="Q287" s="429" t="s">
        <v>5242</v>
      </c>
      <c r="R287" s="429" t="s">
        <v>5243</v>
      </c>
      <c r="S287" s="429" t="s">
        <v>5245</v>
      </c>
      <c r="T287" s="429" t="s">
        <v>5246</v>
      </c>
      <c r="U287" s="429" t="s">
        <v>5247</v>
      </c>
      <c r="V287" s="425" t="s">
        <v>2508</v>
      </c>
      <c r="W287" s="425" t="s">
        <v>2509</v>
      </c>
      <c r="X287" s="430">
        <v>1</v>
      </c>
      <c r="Y287" s="424" t="s">
        <v>5248</v>
      </c>
      <c r="Z287" s="425" t="s">
        <v>2555</v>
      </c>
      <c r="AA287" s="426" t="s">
        <v>2618</v>
      </c>
      <c r="AB287" s="424"/>
      <c r="AC287" s="424" t="s">
        <v>2513</v>
      </c>
    </row>
    <row r="288" spans="1:29" ht="40" customHeight="1" x14ac:dyDescent="0.35">
      <c r="A288" s="425" t="s">
        <v>5249</v>
      </c>
      <c r="B288" s="427">
        <v>44214</v>
      </c>
      <c r="C288" s="427"/>
      <c r="D288" s="429"/>
      <c r="E288" s="425" t="s">
        <v>2496</v>
      </c>
      <c r="F288" s="106" t="s">
        <v>5250</v>
      </c>
      <c r="G288" s="426" t="s">
        <v>5251</v>
      </c>
      <c r="H288" s="106" t="s">
        <v>2499</v>
      </c>
      <c r="I288" s="429" t="s">
        <v>5252</v>
      </c>
      <c r="J288" s="429"/>
      <c r="K288" s="429">
        <v>16</v>
      </c>
      <c r="L288" s="429" t="s">
        <v>5252</v>
      </c>
      <c r="M288" s="429" t="s">
        <v>3005</v>
      </c>
      <c r="N288" s="429" t="s">
        <v>267</v>
      </c>
      <c r="O288" s="106" t="s">
        <v>2535</v>
      </c>
      <c r="P288" s="429" t="s">
        <v>5253</v>
      </c>
      <c r="Q288" s="429" t="s">
        <v>5252</v>
      </c>
      <c r="R288" s="429" t="s">
        <v>3005</v>
      </c>
      <c r="S288" s="429" t="s">
        <v>5254</v>
      </c>
      <c r="T288" s="429" t="s">
        <v>5255</v>
      </c>
      <c r="U288" s="429" t="s">
        <v>5256</v>
      </c>
      <c r="V288" s="425" t="s">
        <v>5257</v>
      </c>
      <c r="W288" s="425" t="s">
        <v>2509</v>
      </c>
      <c r="X288" s="430">
        <v>1</v>
      </c>
      <c r="Y288" s="424" t="s">
        <v>5258</v>
      </c>
      <c r="Z288" s="425" t="s">
        <v>2555</v>
      </c>
      <c r="AA288" s="426" t="s">
        <v>5170</v>
      </c>
      <c r="AB288" s="424"/>
      <c r="AC288" s="424" t="s">
        <v>2513</v>
      </c>
    </row>
    <row r="289" spans="1:29" ht="40" customHeight="1" x14ac:dyDescent="0.35">
      <c r="A289" s="424" t="s">
        <v>5259</v>
      </c>
      <c r="B289" s="427">
        <v>44214</v>
      </c>
      <c r="C289" s="427">
        <v>44561</v>
      </c>
      <c r="D289" s="429" t="s">
        <v>2786</v>
      </c>
      <c r="E289" s="425" t="s">
        <v>3261</v>
      </c>
      <c r="F289" s="106" t="s">
        <v>5250</v>
      </c>
      <c r="G289" s="426" t="s">
        <v>5251</v>
      </c>
      <c r="H289" s="106" t="s">
        <v>2499</v>
      </c>
      <c r="I289" s="429" t="s">
        <v>5252</v>
      </c>
      <c r="J289" s="429"/>
      <c r="K289" s="429">
        <v>16</v>
      </c>
      <c r="L289" s="429" t="s">
        <v>5252</v>
      </c>
      <c r="M289" s="429" t="s">
        <v>3005</v>
      </c>
      <c r="N289" s="429" t="s">
        <v>267</v>
      </c>
      <c r="O289" s="106" t="s">
        <v>2535</v>
      </c>
      <c r="P289" s="429"/>
      <c r="Q289" s="429"/>
      <c r="R289" s="429"/>
      <c r="S289" s="429"/>
      <c r="T289" s="429"/>
      <c r="U289" s="429"/>
      <c r="V289" s="106"/>
      <c r="W289" s="106"/>
      <c r="X289" s="429"/>
      <c r="Y289" s="429"/>
      <c r="Z289" s="429"/>
      <c r="AA289" s="429"/>
      <c r="AB289" s="429"/>
      <c r="AC289" s="424"/>
    </row>
    <row r="290" spans="1:29" ht="40" customHeight="1" x14ac:dyDescent="0.35">
      <c r="A290" s="424" t="s">
        <v>5260</v>
      </c>
      <c r="B290" s="427">
        <v>44214</v>
      </c>
      <c r="C290" s="427"/>
      <c r="D290" s="429"/>
      <c r="E290" s="425" t="s">
        <v>2496</v>
      </c>
      <c r="F290" s="106" t="s">
        <v>5261</v>
      </c>
      <c r="G290" s="426" t="s">
        <v>5262</v>
      </c>
      <c r="H290" s="106" t="s">
        <v>2499</v>
      </c>
      <c r="I290" s="429" t="s">
        <v>5263</v>
      </c>
      <c r="J290" s="429"/>
      <c r="K290" s="429" t="s">
        <v>4747</v>
      </c>
      <c r="L290" s="429" t="s">
        <v>2834</v>
      </c>
      <c r="M290" s="429" t="s">
        <v>5264</v>
      </c>
      <c r="N290" s="429" t="s">
        <v>2834</v>
      </c>
      <c r="O290" s="106" t="s">
        <v>2791</v>
      </c>
      <c r="P290" s="429" t="s">
        <v>5265</v>
      </c>
      <c r="Q290" s="429" t="s">
        <v>2834</v>
      </c>
      <c r="R290" s="429" t="s">
        <v>5264</v>
      </c>
      <c r="S290" s="429" t="s">
        <v>5266</v>
      </c>
      <c r="T290" s="429" t="s">
        <v>5267</v>
      </c>
      <c r="U290" s="429" t="s">
        <v>5268</v>
      </c>
      <c r="V290" s="425" t="s">
        <v>2508</v>
      </c>
      <c r="W290" s="425" t="s">
        <v>2509</v>
      </c>
      <c r="X290" s="430">
        <v>1</v>
      </c>
      <c r="Y290" s="424" t="s">
        <v>5269</v>
      </c>
      <c r="Z290" s="425" t="s">
        <v>2555</v>
      </c>
      <c r="AA290" s="426" t="s">
        <v>5270</v>
      </c>
      <c r="AB290" s="424"/>
      <c r="AC290" s="424" t="s">
        <v>2513</v>
      </c>
    </row>
    <row r="291" spans="1:29" ht="40" customHeight="1" x14ac:dyDescent="0.35">
      <c r="A291" s="424" t="s">
        <v>5271</v>
      </c>
      <c r="B291" s="427">
        <v>44214</v>
      </c>
      <c r="C291" s="427"/>
      <c r="D291" s="429"/>
      <c r="E291" s="425" t="s">
        <v>2496</v>
      </c>
      <c r="F291" s="106" t="s">
        <v>5272</v>
      </c>
      <c r="G291" s="426" t="s">
        <v>5273</v>
      </c>
      <c r="H291" s="106" t="s">
        <v>2499</v>
      </c>
      <c r="I291" s="429" t="s">
        <v>5274</v>
      </c>
      <c r="J291" s="429">
        <v>787</v>
      </c>
      <c r="K291" s="429">
        <v>12</v>
      </c>
      <c r="L291" s="429" t="s">
        <v>5275</v>
      </c>
      <c r="M291" s="429" t="s">
        <v>3037</v>
      </c>
      <c r="N291" s="429" t="s">
        <v>149</v>
      </c>
      <c r="O291" s="106" t="s">
        <v>2535</v>
      </c>
      <c r="P291" s="429" t="s">
        <v>2739</v>
      </c>
      <c r="Q291" s="429" t="s">
        <v>149</v>
      </c>
      <c r="R291" s="429" t="s">
        <v>3037</v>
      </c>
      <c r="S291" s="429" t="s">
        <v>5276</v>
      </c>
      <c r="T291" s="429" t="s">
        <v>5277</v>
      </c>
      <c r="U291" s="429" t="s">
        <v>5278</v>
      </c>
      <c r="V291" s="425" t="s">
        <v>2508</v>
      </c>
      <c r="W291" s="425" t="s">
        <v>2509</v>
      </c>
      <c r="X291" s="430">
        <v>1</v>
      </c>
      <c r="Y291" s="424" t="s">
        <v>5279</v>
      </c>
      <c r="Z291" s="424" t="s">
        <v>2555</v>
      </c>
      <c r="AA291" s="426" t="s">
        <v>5280</v>
      </c>
      <c r="AB291" s="424"/>
      <c r="AC291" s="424" t="s">
        <v>2513</v>
      </c>
    </row>
    <row r="292" spans="1:29" ht="40" customHeight="1" x14ac:dyDescent="0.35">
      <c r="A292" s="425" t="s">
        <v>5281</v>
      </c>
      <c r="B292" s="427">
        <v>44214</v>
      </c>
      <c r="C292" s="427"/>
      <c r="D292" s="429"/>
      <c r="E292" s="425" t="s">
        <v>2496</v>
      </c>
      <c r="F292" s="106" t="s">
        <v>5282</v>
      </c>
      <c r="G292" s="426" t="s">
        <v>5283</v>
      </c>
      <c r="H292" s="106" t="s">
        <v>2499</v>
      </c>
      <c r="I292" s="429" t="s">
        <v>5284</v>
      </c>
      <c r="J292" s="429"/>
      <c r="K292" s="429">
        <v>26</v>
      </c>
      <c r="L292" s="429" t="s">
        <v>5284</v>
      </c>
      <c r="M292" s="429" t="s">
        <v>5285</v>
      </c>
      <c r="N292" s="429" t="s">
        <v>650</v>
      </c>
      <c r="O292" s="106" t="s">
        <v>2503</v>
      </c>
      <c r="P292" s="429" t="s">
        <v>5286</v>
      </c>
      <c r="Q292" s="429" t="s">
        <v>5284</v>
      </c>
      <c r="R292" s="429" t="s">
        <v>5285</v>
      </c>
      <c r="S292" s="429" t="s">
        <v>5287</v>
      </c>
      <c r="T292" s="429" t="s">
        <v>5288</v>
      </c>
      <c r="U292" s="429" t="s">
        <v>5289</v>
      </c>
      <c r="V292" s="425" t="s">
        <v>3417</v>
      </c>
      <c r="W292" s="425" t="s">
        <v>2509</v>
      </c>
      <c r="X292" s="430">
        <v>1</v>
      </c>
      <c r="Y292" s="424" t="s">
        <v>5290</v>
      </c>
      <c r="Z292" s="425" t="s">
        <v>2555</v>
      </c>
      <c r="AA292" s="426" t="s">
        <v>3787</v>
      </c>
      <c r="AB292" s="424"/>
      <c r="AC292" s="424" t="s">
        <v>2513</v>
      </c>
    </row>
    <row r="293" spans="1:29" ht="40" customHeight="1" x14ac:dyDescent="0.35">
      <c r="A293" s="424" t="s">
        <v>5291</v>
      </c>
      <c r="B293" s="427">
        <v>44214</v>
      </c>
      <c r="C293" s="427">
        <v>44550</v>
      </c>
      <c r="D293" s="429" t="s">
        <v>2786</v>
      </c>
      <c r="E293" s="425" t="s">
        <v>3420</v>
      </c>
      <c r="F293" s="106" t="s">
        <v>5282</v>
      </c>
      <c r="G293" s="426" t="s">
        <v>5283</v>
      </c>
      <c r="H293" s="106" t="s">
        <v>2499</v>
      </c>
      <c r="I293" s="429" t="s">
        <v>5284</v>
      </c>
      <c r="J293" s="429"/>
      <c r="K293" s="429">
        <v>26</v>
      </c>
      <c r="L293" s="429" t="s">
        <v>5284</v>
      </c>
      <c r="M293" s="429" t="s">
        <v>5285</v>
      </c>
      <c r="N293" s="429" t="s">
        <v>650</v>
      </c>
      <c r="O293" s="106" t="s">
        <v>2503</v>
      </c>
      <c r="P293" s="429"/>
      <c r="Q293" s="429"/>
      <c r="R293" s="429"/>
      <c r="S293" s="429"/>
      <c r="T293" s="429"/>
      <c r="U293" s="429"/>
      <c r="V293" s="106"/>
      <c r="W293" s="106"/>
      <c r="X293" s="429"/>
      <c r="Y293" s="429"/>
      <c r="Z293" s="429"/>
      <c r="AA293" s="429"/>
      <c r="AB293" s="429"/>
      <c r="AC293" s="424"/>
    </row>
    <row r="294" spans="1:29" ht="40" customHeight="1" x14ac:dyDescent="0.35">
      <c r="A294" s="424" t="s">
        <v>5292</v>
      </c>
      <c r="B294" s="427">
        <v>44215</v>
      </c>
      <c r="C294" s="427"/>
      <c r="D294" s="429"/>
      <c r="E294" s="425" t="s">
        <v>2496</v>
      </c>
      <c r="F294" s="106" t="s">
        <v>5293</v>
      </c>
      <c r="G294" s="426" t="s">
        <v>5294</v>
      </c>
      <c r="H294" s="106" t="s">
        <v>2499</v>
      </c>
      <c r="I294" s="429" t="s">
        <v>5295</v>
      </c>
      <c r="J294" s="429"/>
      <c r="K294" s="429" t="s">
        <v>5296</v>
      </c>
      <c r="L294" s="429" t="s">
        <v>2834</v>
      </c>
      <c r="M294" s="429" t="s">
        <v>5264</v>
      </c>
      <c r="N294" s="429" t="s">
        <v>4109</v>
      </c>
      <c r="O294" s="106" t="s">
        <v>2791</v>
      </c>
      <c r="P294" s="429" t="s">
        <v>5297</v>
      </c>
      <c r="Q294" s="429" t="s">
        <v>2834</v>
      </c>
      <c r="R294" s="429" t="s">
        <v>5264</v>
      </c>
      <c r="S294" s="429" t="s">
        <v>5298</v>
      </c>
      <c r="T294" s="429" t="s">
        <v>5299</v>
      </c>
      <c r="U294" s="429" t="s">
        <v>5300</v>
      </c>
      <c r="V294" s="425" t="s">
        <v>2508</v>
      </c>
      <c r="W294" s="425" t="s">
        <v>2509</v>
      </c>
      <c r="X294" s="430">
        <v>0.7</v>
      </c>
      <c r="Y294" s="424" t="s">
        <v>5301</v>
      </c>
      <c r="Z294" s="425" t="s">
        <v>2555</v>
      </c>
      <c r="AA294" s="426" t="s">
        <v>4830</v>
      </c>
      <c r="AB294" s="424"/>
      <c r="AC294" s="424" t="s">
        <v>2513</v>
      </c>
    </row>
    <row r="295" spans="1:29" ht="40" customHeight="1" x14ac:dyDescent="0.35">
      <c r="A295" s="424" t="s">
        <v>5302</v>
      </c>
      <c r="B295" s="427">
        <v>44221</v>
      </c>
      <c r="C295" s="427"/>
      <c r="D295" s="429"/>
      <c r="E295" s="425" t="s">
        <v>2496</v>
      </c>
      <c r="F295" s="106" t="s">
        <v>5303</v>
      </c>
      <c r="G295" s="426" t="s">
        <v>5304</v>
      </c>
      <c r="H295" s="106" t="s">
        <v>2499</v>
      </c>
      <c r="I295" s="429" t="s">
        <v>5305</v>
      </c>
      <c r="J295" s="429"/>
      <c r="K295" s="429">
        <v>10</v>
      </c>
      <c r="L295" s="429" t="s">
        <v>264</v>
      </c>
      <c r="M295" s="429" t="s">
        <v>3555</v>
      </c>
      <c r="N295" s="429" t="s">
        <v>264</v>
      </c>
      <c r="O295" s="106" t="s">
        <v>2503</v>
      </c>
      <c r="P295" s="429" t="s">
        <v>5306</v>
      </c>
      <c r="Q295" s="429" t="s">
        <v>264</v>
      </c>
      <c r="R295" s="429" t="s">
        <v>3555</v>
      </c>
      <c r="S295" s="429" t="s">
        <v>5307</v>
      </c>
      <c r="T295" s="429" t="s">
        <v>5308</v>
      </c>
      <c r="U295" s="429" t="s">
        <v>5309</v>
      </c>
      <c r="V295" s="425" t="s">
        <v>2508</v>
      </c>
      <c r="W295" s="425" t="s">
        <v>2509</v>
      </c>
      <c r="X295" s="430">
        <v>1</v>
      </c>
      <c r="Y295" s="424" t="s">
        <v>5310</v>
      </c>
      <c r="Z295" s="425" t="s">
        <v>2555</v>
      </c>
      <c r="AA295" s="426" t="s">
        <v>4637</v>
      </c>
      <c r="AB295" s="424"/>
      <c r="AC295" s="424" t="s">
        <v>2513</v>
      </c>
    </row>
    <row r="296" spans="1:29" ht="40" customHeight="1" x14ac:dyDescent="0.35">
      <c r="A296" s="424" t="s">
        <v>5311</v>
      </c>
      <c r="B296" s="427">
        <v>44221</v>
      </c>
      <c r="C296" s="427"/>
      <c r="D296" s="429"/>
      <c r="E296" s="425" t="s">
        <v>2496</v>
      </c>
      <c r="F296" s="106" t="s">
        <v>5312</v>
      </c>
      <c r="G296" s="426" t="s">
        <v>5313</v>
      </c>
      <c r="H296" s="106" t="s">
        <v>2499</v>
      </c>
      <c r="I296" s="429" t="s">
        <v>4630</v>
      </c>
      <c r="J296" s="429"/>
      <c r="K296" s="429" t="s">
        <v>5314</v>
      </c>
      <c r="L296" s="429" t="s">
        <v>792</v>
      </c>
      <c r="M296" s="429" t="s">
        <v>2713</v>
      </c>
      <c r="N296" s="429" t="s">
        <v>792</v>
      </c>
      <c r="O296" s="106" t="s">
        <v>2535</v>
      </c>
      <c r="P296" s="429" t="s">
        <v>5315</v>
      </c>
      <c r="Q296" s="429" t="s">
        <v>2651</v>
      </c>
      <c r="R296" s="429" t="s">
        <v>2652</v>
      </c>
      <c r="S296" s="429" t="s">
        <v>5316</v>
      </c>
      <c r="T296" s="429" t="s">
        <v>5317</v>
      </c>
      <c r="U296" s="429" t="s">
        <v>5318</v>
      </c>
      <c r="V296" s="425" t="s">
        <v>2508</v>
      </c>
      <c r="W296" s="425" t="s">
        <v>2509</v>
      </c>
      <c r="X296" s="430">
        <v>1</v>
      </c>
      <c r="Y296" s="424" t="s">
        <v>5319</v>
      </c>
      <c r="Z296" s="425" t="s">
        <v>2555</v>
      </c>
      <c r="AA296" s="426" t="s">
        <v>5270</v>
      </c>
      <c r="AB296" s="424"/>
      <c r="AC296" s="424" t="s">
        <v>2513</v>
      </c>
    </row>
    <row r="297" spans="1:29" ht="40" customHeight="1" x14ac:dyDescent="0.35">
      <c r="A297" s="424" t="s">
        <v>5320</v>
      </c>
      <c r="B297" s="427">
        <v>44223</v>
      </c>
      <c r="C297" s="427"/>
      <c r="D297" s="429"/>
      <c r="E297" s="425" t="s">
        <v>2496</v>
      </c>
      <c r="F297" s="106" t="s">
        <v>5321</v>
      </c>
      <c r="G297" s="426" t="s">
        <v>5322</v>
      </c>
      <c r="H297" s="106" t="s">
        <v>2499</v>
      </c>
      <c r="I297" s="429" t="s">
        <v>5323</v>
      </c>
      <c r="J297" s="429"/>
      <c r="K297" s="429">
        <v>10</v>
      </c>
      <c r="L297" s="429" t="s">
        <v>3891</v>
      </c>
      <c r="M297" s="429" t="s">
        <v>3592</v>
      </c>
      <c r="N297" s="429" t="s">
        <v>3891</v>
      </c>
      <c r="O297" s="106" t="s">
        <v>2791</v>
      </c>
      <c r="P297" s="429" t="s">
        <v>5324</v>
      </c>
      <c r="Q297" s="429" t="s">
        <v>3891</v>
      </c>
      <c r="R297" s="429" t="s">
        <v>5325</v>
      </c>
      <c r="S297" s="429" t="s">
        <v>5326</v>
      </c>
      <c r="T297" s="429" t="s">
        <v>5327</v>
      </c>
      <c r="U297" s="429" t="s">
        <v>5328</v>
      </c>
      <c r="V297" s="425" t="s">
        <v>2508</v>
      </c>
      <c r="W297" s="425" t="s">
        <v>2509</v>
      </c>
      <c r="X297" s="430">
        <v>1</v>
      </c>
      <c r="Y297" s="425" t="s">
        <v>5329</v>
      </c>
      <c r="Z297" s="425" t="s">
        <v>4255</v>
      </c>
      <c r="AA297" s="109" t="s">
        <v>5330</v>
      </c>
      <c r="AB297" s="424"/>
      <c r="AC297" s="424" t="s">
        <v>2513</v>
      </c>
    </row>
    <row r="298" spans="1:29" ht="40" customHeight="1" x14ac:dyDescent="0.35">
      <c r="A298" s="424" t="s">
        <v>5331</v>
      </c>
      <c r="B298" s="427">
        <v>44223</v>
      </c>
      <c r="C298" s="427"/>
      <c r="D298" s="429"/>
      <c r="E298" s="425" t="s">
        <v>2496</v>
      </c>
      <c r="F298" s="106" t="s">
        <v>5332</v>
      </c>
      <c r="G298" s="426" t="s">
        <v>5333</v>
      </c>
      <c r="H298" s="106" t="s">
        <v>2499</v>
      </c>
      <c r="I298" s="429" t="s">
        <v>5334</v>
      </c>
      <c r="J298" s="429">
        <v>717</v>
      </c>
      <c r="K298" s="429">
        <v>82</v>
      </c>
      <c r="L298" s="429" t="s">
        <v>379</v>
      </c>
      <c r="M298" s="429" t="s">
        <v>2561</v>
      </c>
      <c r="N298" s="429" t="s">
        <v>379</v>
      </c>
      <c r="O298" s="106" t="s">
        <v>2503</v>
      </c>
      <c r="P298" s="429" t="s">
        <v>5335</v>
      </c>
      <c r="Q298" s="429" t="s">
        <v>379</v>
      </c>
      <c r="R298" s="429" t="s">
        <v>2561</v>
      </c>
      <c r="S298" s="429" t="s">
        <v>5336</v>
      </c>
      <c r="T298" s="429" t="s">
        <v>5337</v>
      </c>
      <c r="U298" s="429" t="s">
        <v>5338</v>
      </c>
      <c r="V298" s="425" t="s">
        <v>2508</v>
      </c>
      <c r="W298" s="425" t="s">
        <v>2509</v>
      </c>
      <c r="X298" s="430">
        <v>1</v>
      </c>
      <c r="Y298" s="424" t="s">
        <v>5339</v>
      </c>
      <c r="Z298" s="424" t="s">
        <v>2511</v>
      </c>
      <c r="AA298" s="426" t="s">
        <v>3787</v>
      </c>
      <c r="AB298" s="424"/>
      <c r="AC298" s="424" t="s">
        <v>2513</v>
      </c>
    </row>
    <row r="299" spans="1:29" ht="40" customHeight="1" x14ac:dyDescent="0.35">
      <c r="A299" s="424" t="s">
        <v>5340</v>
      </c>
      <c r="B299" s="427">
        <v>44224</v>
      </c>
      <c r="C299" s="427"/>
      <c r="D299" s="429"/>
      <c r="E299" s="425" t="s">
        <v>2496</v>
      </c>
      <c r="F299" s="106" t="s">
        <v>5341</v>
      </c>
      <c r="G299" s="426" t="s">
        <v>5342</v>
      </c>
      <c r="H299" s="106" t="s">
        <v>2499</v>
      </c>
      <c r="I299" s="429" t="s">
        <v>5343</v>
      </c>
      <c r="J299" s="429"/>
      <c r="K299" s="429">
        <v>655</v>
      </c>
      <c r="L299" s="429" t="s">
        <v>5344</v>
      </c>
      <c r="M299" s="429" t="s">
        <v>4224</v>
      </c>
      <c r="N299" s="429" t="s">
        <v>3891</v>
      </c>
      <c r="O299" s="106" t="s">
        <v>2791</v>
      </c>
      <c r="P299" s="429" t="s">
        <v>5345</v>
      </c>
      <c r="Q299" s="429" t="s">
        <v>5344</v>
      </c>
      <c r="R299" s="429" t="s">
        <v>4224</v>
      </c>
      <c r="S299" s="429" t="s">
        <v>5346</v>
      </c>
      <c r="T299" s="429" t="s">
        <v>5347</v>
      </c>
      <c r="U299" s="429" t="s">
        <v>5348</v>
      </c>
      <c r="V299" s="425" t="s">
        <v>2508</v>
      </c>
      <c r="W299" s="425" t="s">
        <v>2509</v>
      </c>
      <c r="X299" s="430">
        <v>1</v>
      </c>
      <c r="Y299" s="425" t="s">
        <v>5349</v>
      </c>
      <c r="Z299" s="425" t="s">
        <v>2815</v>
      </c>
      <c r="AA299" s="109" t="s">
        <v>5350</v>
      </c>
      <c r="AB299" s="424"/>
      <c r="AC299" s="424" t="s">
        <v>2513</v>
      </c>
    </row>
    <row r="300" spans="1:29" ht="40" customHeight="1" x14ac:dyDescent="0.35">
      <c r="A300" s="424" t="s">
        <v>5351</v>
      </c>
      <c r="B300" s="427">
        <v>44224</v>
      </c>
      <c r="C300" s="427"/>
      <c r="D300" s="429"/>
      <c r="E300" s="425" t="s">
        <v>2496</v>
      </c>
      <c r="F300" s="106" t="s">
        <v>5352</v>
      </c>
      <c r="G300" s="426" t="s">
        <v>5353</v>
      </c>
      <c r="H300" s="106" t="s">
        <v>2499</v>
      </c>
      <c r="I300" s="429" t="s">
        <v>5343</v>
      </c>
      <c r="J300" s="429"/>
      <c r="K300" s="429">
        <v>655</v>
      </c>
      <c r="L300" s="429" t="s">
        <v>5344</v>
      </c>
      <c r="M300" s="429" t="s">
        <v>4224</v>
      </c>
      <c r="N300" s="429" t="s">
        <v>3891</v>
      </c>
      <c r="O300" s="106" t="s">
        <v>2791</v>
      </c>
      <c r="P300" s="429" t="s">
        <v>5354</v>
      </c>
      <c r="Q300" s="429" t="s">
        <v>5344</v>
      </c>
      <c r="R300" s="429" t="s">
        <v>4224</v>
      </c>
      <c r="S300" s="429" t="s">
        <v>5346</v>
      </c>
      <c r="T300" s="429" t="s">
        <v>5347</v>
      </c>
      <c r="U300" s="429" t="s">
        <v>5355</v>
      </c>
      <c r="V300" s="425" t="s">
        <v>2508</v>
      </c>
      <c r="W300" s="425" t="s">
        <v>2509</v>
      </c>
      <c r="X300" s="430">
        <v>1</v>
      </c>
      <c r="Y300" s="425" t="s">
        <v>5349</v>
      </c>
      <c r="Z300" s="425" t="s">
        <v>2815</v>
      </c>
      <c r="AA300" s="109" t="s">
        <v>5356</v>
      </c>
      <c r="AB300" s="424"/>
      <c r="AC300" s="424" t="s">
        <v>2513</v>
      </c>
    </row>
    <row r="301" spans="1:29" ht="40" customHeight="1" x14ac:dyDescent="0.35">
      <c r="A301" s="424" t="s">
        <v>5357</v>
      </c>
      <c r="B301" s="427">
        <v>44224</v>
      </c>
      <c r="C301" s="427"/>
      <c r="D301" s="429"/>
      <c r="E301" s="425" t="s">
        <v>2496</v>
      </c>
      <c r="F301" s="106" t="s">
        <v>5358</v>
      </c>
      <c r="G301" s="426" t="s">
        <v>5359</v>
      </c>
      <c r="H301" s="106" t="s">
        <v>2499</v>
      </c>
      <c r="I301" s="429" t="s">
        <v>2571</v>
      </c>
      <c r="J301" s="429">
        <v>112</v>
      </c>
      <c r="K301" s="429">
        <v>106</v>
      </c>
      <c r="L301" s="429" t="s">
        <v>5360</v>
      </c>
      <c r="M301" s="429" t="s">
        <v>5361</v>
      </c>
      <c r="N301" s="429" t="s">
        <v>487</v>
      </c>
      <c r="O301" s="106" t="s">
        <v>2612</v>
      </c>
      <c r="P301" s="429" t="s">
        <v>5362</v>
      </c>
      <c r="Q301" s="429" t="s">
        <v>5360</v>
      </c>
      <c r="R301" s="429" t="s">
        <v>5361</v>
      </c>
      <c r="S301" s="429" t="s">
        <v>5363</v>
      </c>
      <c r="T301" s="429" t="s">
        <v>5364</v>
      </c>
      <c r="U301" s="429" t="s">
        <v>5365</v>
      </c>
      <c r="V301" s="425" t="s">
        <v>2508</v>
      </c>
      <c r="W301" s="425" t="s">
        <v>2509</v>
      </c>
      <c r="X301" s="430">
        <v>1</v>
      </c>
      <c r="Y301" s="424" t="s">
        <v>5366</v>
      </c>
      <c r="Z301" s="425" t="s">
        <v>2555</v>
      </c>
      <c r="AA301" s="426" t="s">
        <v>5367</v>
      </c>
      <c r="AB301" s="424"/>
      <c r="AC301" s="424" t="s">
        <v>2513</v>
      </c>
    </row>
    <row r="302" spans="1:29" ht="40" customHeight="1" x14ac:dyDescent="0.35">
      <c r="A302" s="424" t="s">
        <v>5368</v>
      </c>
      <c r="B302" s="427">
        <v>44228</v>
      </c>
      <c r="C302" s="427"/>
      <c r="D302" s="429"/>
      <c r="E302" s="425" t="s">
        <v>2496</v>
      </c>
      <c r="F302" s="106" t="s">
        <v>5369</v>
      </c>
      <c r="G302" s="426" t="s">
        <v>5370</v>
      </c>
      <c r="H302" s="106" t="s">
        <v>2499</v>
      </c>
      <c r="I302" s="429" t="s">
        <v>4547</v>
      </c>
      <c r="J302" s="429">
        <v>536</v>
      </c>
      <c r="K302" s="429">
        <v>43</v>
      </c>
      <c r="L302" s="429" t="s">
        <v>3124</v>
      </c>
      <c r="M302" s="429" t="s">
        <v>3125</v>
      </c>
      <c r="N302" s="429" t="s">
        <v>140</v>
      </c>
      <c r="O302" s="106" t="s">
        <v>2612</v>
      </c>
      <c r="P302" s="429" t="s">
        <v>5371</v>
      </c>
      <c r="Q302" s="429" t="s">
        <v>3124</v>
      </c>
      <c r="R302" s="429" t="s">
        <v>3125</v>
      </c>
      <c r="S302" s="429" t="s">
        <v>5372</v>
      </c>
      <c r="T302" s="429" t="s">
        <v>5373</v>
      </c>
      <c r="U302" s="429" t="s">
        <v>5374</v>
      </c>
      <c r="V302" s="425" t="s">
        <v>2508</v>
      </c>
      <c r="W302" s="425" t="s">
        <v>2509</v>
      </c>
      <c r="X302" s="430">
        <v>1</v>
      </c>
      <c r="Y302" s="424" t="s">
        <v>5375</v>
      </c>
      <c r="Z302" s="425" t="s">
        <v>2555</v>
      </c>
      <c r="AA302" s="426" t="s">
        <v>5376</v>
      </c>
      <c r="AB302" s="424"/>
      <c r="AC302" s="424" t="s">
        <v>2513</v>
      </c>
    </row>
    <row r="303" spans="1:29" ht="40" customHeight="1" x14ac:dyDescent="0.35">
      <c r="A303" s="424" t="s">
        <v>5377</v>
      </c>
      <c r="B303" s="427">
        <v>44228</v>
      </c>
      <c r="C303" s="427"/>
      <c r="D303" s="429"/>
      <c r="E303" s="425" t="s">
        <v>2496</v>
      </c>
      <c r="F303" s="106" t="s">
        <v>5378</v>
      </c>
      <c r="G303" s="426" t="s">
        <v>5379</v>
      </c>
      <c r="H303" s="106" t="s">
        <v>2499</v>
      </c>
      <c r="I303" s="429" t="s">
        <v>5380</v>
      </c>
      <c r="J303" s="429"/>
      <c r="K303" s="429">
        <v>9</v>
      </c>
      <c r="L303" s="429" t="s">
        <v>140</v>
      </c>
      <c r="M303" s="429" t="s">
        <v>3813</v>
      </c>
      <c r="N303" s="429" t="s">
        <v>140</v>
      </c>
      <c r="O303" s="106" t="s">
        <v>2612</v>
      </c>
      <c r="P303" s="429" t="s">
        <v>5381</v>
      </c>
      <c r="Q303" s="429" t="s">
        <v>140</v>
      </c>
      <c r="R303" s="429" t="s">
        <v>3813</v>
      </c>
      <c r="S303" s="429" t="s">
        <v>5382</v>
      </c>
      <c r="T303" s="429" t="s">
        <v>5383</v>
      </c>
      <c r="U303" s="429" t="s">
        <v>5384</v>
      </c>
      <c r="V303" s="425" t="s">
        <v>2508</v>
      </c>
      <c r="W303" s="425" t="s">
        <v>2509</v>
      </c>
      <c r="X303" s="430">
        <v>1</v>
      </c>
      <c r="Y303" s="424" t="s">
        <v>5385</v>
      </c>
      <c r="Z303" s="425" t="s">
        <v>2555</v>
      </c>
      <c r="AA303" s="426" t="s">
        <v>2618</v>
      </c>
      <c r="AB303" s="424"/>
      <c r="AC303" s="424" t="s">
        <v>2513</v>
      </c>
    </row>
    <row r="304" spans="1:29" ht="40" customHeight="1" x14ac:dyDescent="0.35">
      <c r="A304" s="424" t="s">
        <v>5386</v>
      </c>
      <c r="B304" s="427">
        <v>44228</v>
      </c>
      <c r="C304" s="427"/>
      <c r="D304" s="429"/>
      <c r="E304" s="425" t="s">
        <v>2496</v>
      </c>
      <c r="F304" s="106" t="s">
        <v>5387</v>
      </c>
      <c r="G304" s="426" t="s">
        <v>5388</v>
      </c>
      <c r="H304" s="106" t="s">
        <v>2499</v>
      </c>
      <c r="I304" s="429" t="s">
        <v>5389</v>
      </c>
      <c r="J304" s="429"/>
      <c r="K304" s="429">
        <v>24</v>
      </c>
      <c r="L304" s="429" t="s">
        <v>1322</v>
      </c>
      <c r="M304" s="429" t="s">
        <v>5390</v>
      </c>
      <c r="N304" s="429" t="s">
        <v>2725</v>
      </c>
      <c r="O304" s="106" t="s">
        <v>2535</v>
      </c>
      <c r="P304" s="429" t="s">
        <v>5391</v>
      </c>
      <c r="Q304" s="429" t="s">
        <v>1322</v>
      </c>
      <c r="R304" s="429" t="s">
        <v>5390</v>
      </c>
      <c r="S304" s="429" t="s">
        <v>5392</v>
      </c>
      <c r="T304" s="429" t="s">
        <v>5393</v>
      </c>
      <c r="U304" s="429" t="s">
        <v>5394</v>
      </c>
      <c r="V304" s="425" t="s">
        <v>2508</v>
      </c>
      <c r="W304" s="425" t="s">
        <v>2509</v>
      </c>
      <c r="X304" s="430">
        <v>1</v>
      </c>
      <c r="Y304" s="424" t="s">
        <v>5395</v>
      </c>
      <c r="Z304" s="424" t="s">
        <v>2511</v>
      </c>
      <c r="AA304" s="426" t="s">
        <v>5170</v>
      </c>
      <c r="AB304" s="424"/>
      <c r="AC304" s="424" t="s">
        <v>2513</v>
      </c>
    </row>
    <row r="305" spans="1:29" ht="40" customHeight="1" x14ac:dyDescent="0.35">
      <c r="A305" s="424" t="s">
        <v>5396</v>
      </c>
      <c r="B305" s="427">
        <v>44229</v>
      </c>
      <c r="C305" s="427"/>
      <c r="D305" s="429"/>
      <c r="E305" s="425" t="s">
        <v>2496</v>
      </c>
      <c r="F305" s="106" t="s">
        <v>5397</v>
      </c>
      <c r="G305" s="426" t="s">
        <v>5398</v>
      </c>
      <c r="H305" s="106" t="s">
        <v>2499</v>
      </c>
      <c r="I305" s="429" t="s">
        <v>5399</v>
      </c>
      <c r="J305" s="429">
        <v>83</v>
      </c>
      <c r="K305" s="429">
        <v>91</v>
      </c>
      <c r="L305" s="429" t="s">
        <v>3516</v>
      </c>
      <c r="M305" s="429" t="s">
        <v>3517</v>
      </c>
      <c r="N305" s="429" t="s">
        <v>127</v>
      </c>
      <c r="O305" s="106" t="s">
        <v>2612</v>
      </c>
      <c r="P305" s="429" t="s">
        <v>5400</v>
      </c>
      <c r="Q305" s="429" t="s">
        <v>3516</v>
      </c>
      <c r="R305" s="429" t="s">
        <v>3634</v>
      </c>
      <c r="S305" s="429" t="s">
        <v>5401</v>
      </c>
      <c r="T305" s="429" t="s">
        <v>5402</v>
      </c>
      <c r="U305" s="429" t="s">
        <v>5403</v>
      </c>
      <c r="V305" s="425" t="s">
        <v>2508</v>
      </c>
      <c r="W305" s="425" t="s">
        <v>2509</v>
      </c>
      <c r="X305" s="430">
        <v>1</v>
      </c>
      <c r="Y305" s="424" t="s">
        <v>5404</v>
      </c>
      <c r="Z305" s="425" t="s">
        <v>2555</v>
      </c>
      <c r="AA305" s="426" t="s">
        <v>5270</v>
      </c>
      <c r="AB305" s="424"/>
      <c r="AC305" s="424" t="s">
        <v>2513</v>
      </c>
    </row>
    <row r="306" spans="1:29" ht="40" customHeight="1" x14ac:dyDescent="0.35">
      <c r="A306" s="424" t="s">
        <v>5405</v>
      </c>
      <c r="B306" s="427">
        <v>44229</v>
      </c>
      <c r="C306" s="427">
        <v>44620</v>
      </c>
      <c r="D306" s="429" t="s">
        <v>2786</v>
      </c>
      <c r="E306" s="425" t="s">
        <v>2496</v>
      </c>
      <c r="F306" s="106" t="s">
        <v>5406</v>
      </c>
      <c r="G306" s="426" t="s">
        <v>5407</v>
      </c>
      <c r="H306" s="106" t="s">
        <v>2499</v>
      </c>
      <c r="I306" s="429" t="s">
        <v>5408</v>
      </c>
      <c r="J306" s="429"/>
      <c r="K306" s="429">
        <v>1</v>
      </c>
      <c r="L306" s="429" t="s">
        <v>551</v>
      </c>
      <c r="M306" s="429" t="s">
        <v>5409</v>
      </c>
      <c r="N306" s="429" t="s">
        <v>551</v>
      </c>
      <c r="O306" s="106" t="s">
        <v>2503</v>
      </c>
      <c r="P306" s="429"/>
      <c r="Q306" s="429"/>
      <c r="R306" s="429"/>
      <c r="S306" s="429"/>
      <c r="T306" s="429"/>
      <c r="U306" s="429"/>
      <c r="V306" s="106"/>
      <c r="W306" s="106"/>
      <c r="X306" s="429"/>
      <c r="Y306" s="429"/>
      <c r="Z306" s="429"/>
      <c r="AA306" s="429"/>
      <c r="AB306" s="429"/>
      <c r="AC306" s="424"/>
    </row>
    <row r="307" spans="1:29" ht="40" customHeight="1" x14ac:dyDescent="0.35">
      <c r="A307" s="424" t="s">
        <v>5410</v>
      </c>
      <c r="B307" s="427">
        <v>44229</v>
      </c>
      <c r="C307" s="427"/>
      <c r="D307" s="429"/>
      <c r="E307" s="425" t="s">
        <v>2496</v>
      </c>
      <c r="F307" s="106" t="s">
        <v>5411</v>
      </c>
      <c r="G307" s="426" t="s">
        <v>5412</v>
      </c>
      <c r="H307" s="106" t="s">
        <v>2499</v>
      </c>
      <c r="I307" s="429" t="s">
        <v>1423</v>
      </c>
      <c r="J307" s="429"/>
      <c r="K307" s="429">
        <v>65</v>
      </c>
      <c r="L307" s="429" t="s">
        <v>1423</v>
      </c>
      <c r="M307" s="429" t="s">
        <v>4243</v>
      </c>
      <c r="N307" s="429" t="s">
        <v>232</v>
      </c>
      <c r="O307" s="106" t="s">
        <v>2612</v>
      </c>
      <c r="P307" s="429" t="s">
        <v>5413</v>
      </c>
      <c r="Q307" s="429" t="s">
        <v>1423</v>
      </c>
      <c r="R307" s="429" t="s">
        <v>5414</v>
      </c>
      <c r="S307" s="429" t="s">
        <v>5415</v>
      </c>
      <c r="T307" s="429" t="s">
        <v>5416</v>
      </c>
      <c r="U307" s="429" t="s">
        <v>5417</v>
      </c>
      <c r="V307" s="425" t="s">
        <v>2508</v>
      </c>
      <c r="W307" s="425" t="s">
        <v>2509</v>
      </c>
      <c r="X307" s="430">
        <v>1</v>
      </c>
      <c r="Y307" s="424" t="s">
        <v>5418</v>
      </c>
      <c r="Z307" s="425" t="s">
        <v>2555</v>
      </c>
      <c r="AA307" s="426" t="s">
        <v>5419</v>
      </c>
      <c r="AB307" s="424"/>
      <c r="AC307" s="424" t="s">
        <v>2513</v>
      </c>
    </row>
    <row r="308" spans="1:29" ht="40" customHeight="1" x14ac:dyDescent="0.35">
      <c r="A308" s="424" t="s">
        <v>5420</v>
      </c>
      <c r="B308" s="427">
        <v>44230</v>
      </c>
      <c r="C308" s="427"/>
      <c r="D308" s="429"/>
      <c r="E308" s="425" t="s">
        <v>2496</v>
      </c>
      <c r="F308" s="106" t="s">
        <v>5421</v>
      </c>
      <c r="G308" s="426" t="s">
        <v>5422</v>
      </c>
      <c r="H308" s="106" t="s">
        <v>2517</v>
      </c>
      <c r="I308" s="429" t="s">
        <v>5423</v>
      </c>
      <c r="J308" s="429">
        <v>74</v>
      </c>
      <c r="K308" s="429">
        <v>2</v>
      </c>
      <c r="L308" s="429" t="s">
        <v>340</v>
      </c>
      <c r="M308" s="429" t="s">
        <v>4504</v>
      </c>
      <c r="N308" s="429" t="s">
        <v>340</v>
      </c>
      <c r="O308" s="106" t="s">
        <v>2535</v>
      </c>
      <c r="P308" s="429" t="s">
        <v>5424</v>
      </c>
      <c r="Q308" s="429" t="s">
        <v>340</v>
      </c>
      <c r="R308" s="429" t="s">
        <v>4504</v>
      </c>
      <c r="S308" s="429" t="s">
        <v>5425</v>
      </c>
      <c r="T308" s="429" t="s">
        <v>5426</v>
      </c>
      <c r="U308" s="429" t="s">
        <v>5427</v>
      </c>
      <c r="V308" s="425" t="s">
        <v>2508</v>
      </c>
      <c r="W308" s="425" t="s">
        <v>2509</v>
      </c>
      <c r="X308" s="430">
        <v>1</v>
      </c>
      <c r="Y308" s="424" t="s">
        <v>5428</v>
      </c>
      <c r="Z308" s="424" t="s">
        <v>3381</v>
      </c>
      <c r="AA308" s="426" t="s">
        <v>2731</v>
      </c>
      <c r="AB308" s="424"/>
      <c r="AC308" s="424" t="s">
        <v>2513</v>
      </c>
    </row>
    <row r="309" spans="1:29" ht="40" customHeight="1" x14ac:dyDescent="0.35">
      <c r="A309" s="424" t="s">
        <v>5429</v>
      </c>
      <c r="B309" s="427">
        <v>44239</v>
      </c>
      <c r="C309" s="427"/>
      <c r="D309" s="429"/>
      <c r="E309" s="425" t="s">
        <v>2496</v>
      </c>
      <c r="F309" s="106" t="s">
        <v>5430</v>
      </c>
      <c r="G309" s="426" t="s">
        <v>5431</v>
      </c>
      <c r="H309" s="106" t="s">
        <v>2499</v>
      </c>
      <c r="I309" s="429" t="s">
        <v>5432</v>
      </c>
      <c r="J309" s="429"/>
      <c r="K309" s="429">
        <v>45</v>
      </c>
      <c r="L309" s="429" t="s">
        <v>149</v>
      </c>
      <c r="M309" s="429" t="s">
        <v>3037</v>
      </c>
      <c r="N309" s="429" t="s">
        <v>149</v>
      </c>
      <c r="O309" s="106" t="s">
        <v>2535</v>
      </c>
      <c r="P309" s="429" t="s">
        <v>5433</v>
      </c>
      <c r="Q309" s="429" t="s">
        <v>149</v>
      </c>
      <c r="R309" s="429" t="s">
        <v>5434</v>
      </c>
      <c r="S309" s="429" t="s">
        <v>5435</v>
      </c>
      <c r="T309" s="429" t="s">
        <v>5436</v>
      </c>
      <c r="U309" s="429" t="s">
        <v>5437</v>
      </c>
      <c r="V309" s="425" t="s">
        <v>2508</v>
      </c>
      <c r="W309" s="425" t="s">
        <v>2509</v>
      </c>
      <c r="X309" s="430">
        <v>0.51</v>
      </c>
      <c r="Y309" s="424" t="s">
        <v>5438</v>
      </c>
      <c r="Z309" s="425" t="s">
        <v>2555</v>
      </c>
      <c r="AA309" s="426" t="s">
        <v>2567</v>
      </c>
      <c r="AB309" s="424"/>
      <c r="AC309" s="424" t="s">
        <v>2513</v>
      </c>
    </row>
    <row r="310" spans="1:29" ht="40" customHeight="1" x14ac:dyDescent="0.35">
      <c r="A310" s="424" t="s">
        <v>5439</v>
      </c>
      <c r="B310" s="427">
        <v>44242</v>
      </c>
      <c r="C310" s="427"/>
      <c r="D310" s="429"/>
      <c r="E310" s="425" t="s">
        <v>2496</v>
      </c>
      <c r="F310" s="106" t="s">
        <v>5440</v>
      </c>
      <c r="G310" s="426" t="s">
        <v>5441</v>
      </c>
      <c r="H310" s="106" t="s">
        <v>2499</v>
      </c>
      <c r="I310" s="429" t="s">
        <v>2571</v>
      </c>
      <c r="J310" s="429"/>
      <c r="K310" s="429">
        <v>201</v>
      </c>
      <c r="L310" s="429" t="s">
        <v>5442</v>
      </c>
      <c r="M310" s="429" t="s">
        <v>5443</v>
      </c>
      <c r="N310" s="429" t="s">
        <v>279</v>
      </c>
      <c r="O310" s="106" t="s">
        <v>2763</v>
      </c>
      <c r="P310" s="429" t="s">
        <v>5444</v>
      </c>
      <c r="Q310" s="429" t="s">
        <v>5442</v>
      </c>
      <c r="R310" s="429" t="s">
        <v>5443</v>
      </c>
      <c r="S310" s="429" t="s">
        <v>5445</v>
      </c>
      <c r="T310" s="429" t="s">
        <v>5446</v>
      </c>
      <c r="U310" s="429" t="s">
        <v>5447</v>
      </c>
      <c r="V310" s="425" t="s">
        <v>2508</v>
      </c>
      <c r="W310" s="425" t="s">
        <v>2509</v>
      </c>
      <c r="X310" s="430">
        <v>1</v>
      </c>
      <c r="Y310" s="425" t="s">
        <v>5448</v>
      </c>
      <c r="Z310" s="425" t="s">
        <v>2966</v>
      </c>
      <c r="AA310" s="109" t="s">
        <v>5449</v>
      </c>
      <c r="AB310" s="424"/>
      <c r="AC310" s="424" t="s">
        <v>2513</v>
      </c>
    </row>
    <row r="311" spans="1:29" ht="40" customHeight="1" x14ac:dyDescent="0.35">
      <c r="A311" s="424" t="s">
        <v>5450</v>
      </c>
      <c r="B311" s="427">
        <v>44246</v>
      </c>
      <c r="C311" s="427"/>
      <c r="D311" s="429"/>
      <c r="E311" s="425" t="s">
        <v>2496</v>
      </c>
      <c r="F311" s="106" t="s">
        <v>5451</v>
      </c>
      <c r="G311" s="426" t="s">
        <v>5452</v>
      </c>
      <c r="H311" s="106" t="s">
        <v>2499</v>
      </c>
      <c r="I311" s="429" t="s">
        <v>2838</v>
      </c>
      <c r="J311" s="429">
        <v>223</v>
      </c>
      <c r="K311" s="429">
        <v>1</v>
      </c>
      <c r="L311" s="429" t="s">
        <v>232</v>
      </c>
      <c r="M311" s="429" t="s">
        <v>4408</v>
      </c>
      <c r="N311" s="429" t="s">
        <v>232</v>
      </c>
      <c r="O311" s="106" t="s">
        <v>2612</v>
      </c>
      <c r="P311" s="429" t="s">
        <v>5453</v>
      </c>
      <c r="Q311" s="429" t="s">
        <v>232</v>
      </c>
      <c r="R311" s="429" t="s">
        <v>4408</v>
      </c>
      <c r="S311" s="429" t="s">
        <v>5454</v>
      </c>
      <c r="T311" s="429" t="s">
        <v>5455</v>
      </c>
      <c r="U311" s="429" t="s">
        <v>5456</v>
      </c>
      <c r="V311" s="425" t="s">
        <v>2508</v>
      </c>
      <c r="W311" s="425" t="s">
        <v>2509</v>
      </c>
      <c r="X311" s="430">
        <v>1</v>
      </c>
      <c r="Y311" s="424" t="s">
        <v>5457</v>
      </c>
      <c r="Z311" s="425" t="s">
        <v>2555</v>
      </c>
      <c r="AA311" s="426" t="s">
        <v>5458</v>
      </c>
      <c r="AB311" s="424"/>
      <c r="AC311" s="424" t="s">
        <v>2513</v>
      </c>
    </row>
    <row r="312" spans="1:29" ht="40" customHeight="1" x14ac:dyDescent="0.35">
      <c r="A312" s="424" t="s">
        <v>5459</v>
      </c>
      <c r="B312" s="427">
        <v>44246</v>
      </c>
      <c r="C312" s="427"/>
      <c r="D312" s="429"/>
      <c r="E312" s="425" t="s">
        <v>2496</v>
      </c>
      <c r="F312" s="106" t="s">
        <v>5460</v>
      </c>
      <c r="G312" s="426" t="s">
        <v>5461</v>
      </c>
      <c r="H312" s="106" t="s">
        <v>2499</v>
      </c>
      <c r="I312" s="429" t="s">
        <v>1476</v>
      </c>
      <c r="J312" s="429"/>
      <c r="K312" s="429">
        <v>6</v>
      </c>
      <c r="L312" s="429" t="s">
        <v>1476</v>
      </c>
      <c r="M312" s="429" t="s">
        <v>5462</v>
      </c>
      <c r="N312" s="429" t="s">
        <v>2725</v>
      </c>
      <c r="O312" s="106" t="s">
        <v>2535</v>
      </c>
      <c r="P312" s="429" t="s">
        <v>5463</v>
      </c>
      <c r="Q312" s="429" t="s">
        <v>1476</v>
      </c>
      <c r="R312" s="429" t="s">
        <v>5462</v>
      </c>
      <c r="S312" s="429" t="s">
        <v>5464</v>
      </c>
      <c r="T312" s="429" t="s">
        <v>5465</v>
      </c>
      <c r="U312" s="429" t="s">
        <v>5466</v>
      </c>
      <c r="V312" s="425" t="s">
        <v>2508</v>
      </c>
      <c r="W312" s="425" t="s">
        <v>2509</v>
      </c>
      <c r="X312" s="430">
        <v>1</v>
      </c>
      <c r="Y312" s="424" t="s">
        <v>5467</v>
      </c>
      <c r="Z312" s="425" t="s">
        <v>2555</v>
      </c>
      <c r="AA312" s="426" t="s">
        <v>5458</v>
      </c>
      <c r="AB312" s="424"/>
      <c r="AC312" s="424" t="s">
        <v>2513</v>
      </c>
    </row>
    <row r="313" spans="1:29" ht="40" customHeight="1" x14ac:dyDescent="0.35">
      <c r="A313" s="425" t="s">
        <v>5468</v>
      </c>
      <c r="B313" s="427">
        <v>44246</v>
      </c>
      <c r="C313" s="427"/>
      <c r="D313" s="429"/>
      <c r="E313" s="425" t="s">
        <v>2496</v>
      </c>
      <c r="F313" s="106" t="s">
        <v>5469</v>
      </c>
      <c r="G313" s="426" t="s">
        <v>5470</v>
      </c>
      <c r="H313" s="106" t="s">
        <v>2499</v>
      </c>
      <c r="I313" s="429" t="s">
        <v>2993</v>
      </c>
      <c r="J313" s="429"/>
      <c r="K313" s="429">
        <v>18</v>
      </c>
      <c r="L313" s="429" t="s">
        <v>2993</v>
      </c>
      <c r="M313" s="429" t="s">
        <v>2994</v>
      </c>
      <c r="N313" s="429" t="s">
        <v>844</v>
      </c>
      <c r="O313" s="106" t="s">
        <v>2626</v>
      </c>
      <c r="P313" s="429" t="s">
        <v>5471</v>
      </c>
      <c r="Q313" s="429" t="s">
        <v>766</v>
      </c>
      <c r="R313" s="429" t="s">
        <v>4748</v>
      </c>
      <c r="S313" s="429" t="s">
        <v>5472</v>
      </c>
      <c r="T313" s="429" t="s">
        <v>5473</v>
      </c>
      <c r="U313" s="429" t="s">
        <v>5474</v>
      </c>
      <c r="V313" s="425" t="s">
        <v>5475</v>
      </c>
      <c r="W313" s="425" t="s">
        <v>2509</v>
      </c>
      <c r="X313" s="430">
        <v>1</v>
      </c>
      <c r="Y313" s="424" t="s">
        <v>5476</v>
      </c>
      <c r="Z313" s="424" t="s">
        <v>2511</v>
      </c>
      <c r="AA313" s="426" t="s">
        <v>2618</v>
      </c>
      <c r="AB313" s="424"/>
      <c r="AC313" s="424" t="s">
        <v>2513</v>
      </c>
    </row>
    <row r="314" spans="1:29" ht="40" customHeight="1" x14ac:dyDescent="0.35">
      <c r="A314" s="425" t="s">
        <v>5477</v>
      </c>
      <c r="B314" s="427">
        <v>44246</v>
      </c>
      <c r="C314" s="427"/>
      <c r="D314" s="429"/>
      <c r="E314" s="425" t="s">
        <v>3059</v>
      </c>
      <c r="F314" s="106" t="s">
        <v>5469</v>
      </c>
      <c r="G314" s="426" t="s">
        <v>5470</v>
      </c>
      <c r="H314" s="106" t="s">
        <v>2499</v>
      </c>
      <c r="I314" s="429" t="s">
        <v>2993</v>
      </c>
      <c r="J314" s="429"/>
      <c r="K314" s="429">
        <v>18</v>
      </c>
      <c r="L314" s="429" t="s">
        <v>2993</v>
      </c>
      <c r="M314" s="429" t="s">
        <v>2994</v>
      </c>
      <c r="N314" s="429" t="s">
        <v>844</v>
      </c>
      <c r="O314" s="106" t="s">
        <v>2626</v>
      </c>
      <c r="P314" s="429" t="s">
        <v>5471</v>
      </c>
      <c r="Q314" s="429" t="s">
        <v>766</v>
      </c>
      <c r="R314" s="429" t="s">
        <v>4748</v>
      </c>
      <c r="S314" s="429" t="s">
        <v>5472</v>
      </c>
      <c r="T314" s="429" t="s">
        <v>5473</v>
      </c>
      <c r="U314" s="429" t="s">
        <v>5474</v>
      </c>
      <c r="V314" s="425" t="s">
        <v>5475</v>
      </c>
      <c r="W314" s="425" t="s">
        <v>2509</v>
      </c>
      <c r="X314" s="430">
        <v>1</v>
      </c>
      <c r="Y314" s="424" t="s">
        <v>5476</v>
      </c>
      <c r="Z314" s="424" t="s">
        <v>2511</v>
      </c>
      <c r="AA314" s="426" t="s">
        <v>2618</v>
      </c>
      <c r="AB314" s="424"/>
      <c r="AC314" s="424" t="s">
        <v>2513</v>
      </c>
    </row>
    <row r="315" spans="1:29" ht="40" customHeight="1" x14ac:dyDescent="0.35">
      <c r="A315" s="424" t="s">
        <v>5478</v>
      </c>
      <c r="B315" s="427">
        <v>44246</v>
      </c>
      <c r="C315" s="427"/>
      <c r="D315" s="429"/>
      <c r="E315" s="425" t="s">
        <v>2496</v>
      </c>
      <c r="F315" s="106" t="s">
        <v>5479</v>
      </c>
      <c r="G315" s="426" t="s">
        <v>5480</v>
      </c>
      <c r="H315" s="106" t="s">
        <v>2499</v>
      </c>
      <c r="I315" s="429" t="s">
        <v>3832</v>
      </c>
      <c r="J315" s="429">
        <v>1318</v>
      </c>
      <c r="K315" s="429" t="s">
        <v>5481</v>
      </c>
      <c r="L315" s="429" t="s">
        <v>439</v>
      </c>
      <c r="M315" s="429" t="s">
        <v>5108</v>
      </c>
      <c r="N315" s="429" t="s">
        <v>439</v>
      </c>
      <c r="O315" s="106" t="s">
        <v>2960</v>
      </c>
      <c r="P315" s="429" t="s">
        <v>5482</v>
      </c>
      <c r="Q315" s="429" t="s">
        <v>439</v>
      </c>
      <c r="R315" s="429" t="s">
        <v>5108</v>
      </c>
      <c r="S315" s="429" t="s">
        <v>5483</v>
      </c>
      <c r="T315" s="429" t="s">
        <v>5484</v>
      </c>
      <c r="U315" s="429" t="s">
        <v>5485</v>
      </c>
      <c r="V315" s="425" t="s">
        <v>2508</v>
      </c>
      <c r="W315" s="425" t="s">
        <v>2509</v>
      </c>
      <c r="X315" s="430">
        <v>1</v>
      </c>
      <c r="Y315" s="424" t="s">
        <v>5486</v>
      </c>
      <c r="Z315" s="424" t="s">
        <v>2511</v>
      </c>
      <c r="AA315" s="426" t="s">
        <v>2618</v>
      </c>
      <c r="AB315" s="424"/>
      <c r="AC315" s="424" t="s">
        <v>2513</v>
      </c>
    </row>
    <row r="316" spans="1:29" ht="40" customHeight="1" x14ac:dyDescent="0.35">
      <c r="A316" s="424" t="s">
        <v>5487</v>
      </c>
      <c r="B316" s="427">
        <v>44250</v>
      </c>
      <c r="C316" s="427"/>
      <c r="D316" s="429"/>
      <c r="E316" s="425" t="s">
        <v>2496</v>
      </c>
      <c r="F316" s="106" t="s">
        <v>5488</v>
      </c>
      <c r="G316" s="426" t="s">
        <v>5489</v>
      </c>
      <c r="H316" s="106" t="s">
        <v>2499</v>
      </c>
      <c r="I316" s="429" t="s">
        <v>5490</v>
      </c>
      <c r="J316" s="429">
        <v>79</v>
      </c>
      <c r="K316" s="429">
        <v>79</v>
      </c>
      <c r="L316" s="429" t="s">
        <v>5491</v>
      </c>
      <c r="M316" s="429" t="s">
        <v>5492</v>
      </c>
      <c r="N316" s="429" t="s">
        <v>3307</v>
      </c>
      <c r="O316" s="106" t="s">
        <v>2626</v>
      </c>
      <c r="P316" s="429" t="s">
        <v>5493</v>
      </c>
      <c r="Q316" s="429" t="s">
        <v>5491</v>
      </c>
      <c r="R316" s="429" t="s">
        <v>5492</v>
      </c>
      <c r="S316" s="429" t="s">
        <v>5494</v>
      </c>
      <c r="T316" s="429" t="s">
        <v>5495</v>
      </c>
      <c r="U316" s="429" t="s">
        <v>5496</v>
      </c>
      <c r="V316" s="425" t="s">
        <v>2508</v>
      </c>
      <c r="W316" s="425" t="s">
        <v>2509</v>
      </c>
      <c r="X316" s="430">
        <v>1</v>
      </c>
      <c r="Y316" s="424" t="s">
        <v>5497</v>
      </c>
      <c r="Z316" s="424" t="s">
        <v>2511</v>
      </c>
      <c r="AA316" s="426" t="s">
        <v>5498</v>
      </c>
      <c r="AB316" s="424"/>
      <c r="AC316" s="424" t="s">
        <v>2513</v>
      </c>
    </row>
    <row r="317" spans="1:29" ht="40" customHeight="1" x14ac:dyDescent="0.35">
      <c r="A317" s="424" t="s">
        <v>5499</v>
      </c>
      <c r="B317" s="427">
        <v>44253</v>
      </c>
      <c r="C317" s="427"/>
      <c r="D317" s="429"/>
      <c r="E317" s="425" t="s">
        <v>2496</v>
      </c>
      <c r="F317" s="106" t="s">
        <v>5500</v>
      </c>
      <c r="G317" s="426" t="s">
        <v>5501</v>
      </c>
      <c r="H317" s="106" t="s">
        <v>2499</v>
      </c>
      <c r="I317" s="429" t="s">
        <v>5502</v>
      </c>
      <c r="J317" s="429">
        <v>44</v>
      </c>
      <c r="K317" s="429">
        <v>6</v>
      </c>
      <c r="L317" s="429" t="s">
        <v>3667</v>
      </c>
      <c r="M317" s="429" t="s">
        <v>3668</v>
      </c>
      <c r="N317" s="429" t="s">
        <v>212</v>
      </c>
      <c r="O317" s="106" t="s">
        <v>2791</v>
      </c>
      <c r="P317" s="429" t="s">
        <v>5503</v>
      </c>
      <c r="Q317" s="429" t="s">
        <v>3667</v>
      </c>
      <c r="R317" s="429" t="s">
        <v>3668</v>
      </c>
      <c r="S317" s="429" t="s">
        <v>5504</v>
      </c>
      <c r="T317" s="429" t="s">
        <v>5505</v>
      </c>
      <c r="U317" s="429" t="s">
        <v>5506</v>
      </c>
      <c r="V317" s="425" t="s">
        <v>2508</v>
      </c>
      <c r="W317" s="425" t="s">
        <v>2509</v>
      </c>
      <c r="X317" s="430">
        <v>1</v>
      </c>
      <c r="Y317" s="424" t="s">
        <v>5507</v>
      </c>
      <c r="Z317" s="425" t="s">
        <v>2555</v>
      </c>
      <c r="AA317" s="426" t="s">
        <v>5508</v>
      </c>
      <c r="AB317" s="424"/>
      <c r="AC317" s="424" t="s">
        <v>2513</v>
      </c>
    </row>
    <row r="318" spans="1:29" ht="40" customHeight="1" x14ac:dyDescent="0.35">
      <c r="A318" s="424" t="s">
        <v>5509</v>
      </c>
      <c r="B318" s="427">
        <v>44253</v>
      </c>
      <c r="C318" s="427"/>
      <c r="D318" s="429"/>
      <c r="E318" s="425" t="s">
        <v>2496</v>
      </c>
      <c r="F318" s="106" t="s">
        <v>5510</v>
      </c>
      <c r="G318" s="426" t="s">
        <v>5511</v>
      </c>
      <c r="H318" s="106" t="s">
        <v>2499</v>
      </c>
      <c r="I318" s="429" t="s">
        <v>5512</v>
      </c>
      <c r="J318" s="429">
        <v>30922</v>
      </c>
      <c r="K318" s="429">
        <v>2</v>
      </c>
      <c r="L318" s="429" t="s">
        <v>212</v>
      </c>
      <c r="M318" s="429" t="s">
        <v>3592</v>
      </c>
      <c r="N318" s="429" t="s">
        <v>212</v>
      </c>
      <c r="O318" s="106" t="s">
        <v>2791</v>
      </c>
      <c r="P318" s="429" t="s">
        <v>5513</v>
      </c>
      <c r="Q318" s="429" t="s">
        <v>212</v>
      </c>
      <c r="R318" s="429" t="s">
        <v>3592</v>
      </c>
      <c r="S318" s="429" t="s">
        <v>5514</v>
      </c>
      <c r="T318" s="429" t="s">
        <v>5515</v>
      </c>
      <c r="U318" s="429" t="s">
        <v>5516</v>
      </c>
      <c r="V318" s="425" t="s">
        <v>2508</v>
      </c>
      <c r="W318" s="425" t="s">
        <v>2509</v>
      </c>
      <c r="X318" s="430">
        <v>1</v>
      </c>
      <c r="Y318" s="424" t="s">
        <v>5517</v>
      </c>
      <c r="Z318" s="425" t="s">
        <v>2555</v>
      </c>
      <c r="AA318" s="426" t="s">
        <v>4637</v>
      </c>
      <c r="AB318" s="424"/>
      <c r="AC318" s="424" t="s">
        <v>2513</v>
      </c>
    </row>
    <row r="319" spans="1:29" ht="40" customHeight="1" x14ac:dyDescent="0.35">
      <c r="A319" s="424" t="s">
        <v>5518</v>
      </c>
      <c r="B319" s="427">
        <v>44253</v>
      </c>
      <c r="C319" s="427"/>
      <c r="D319" s="429"/>
      <c r="E319" s="425" t="s">
        <v>2496</v>
      </c>
      <c r="F319" s="106" t="s">
        <v>5519</v>
      </c>
      <c r="G319" s="426" t="s">
        <v>5520</v>
      </c>
      <c r="H319" s="106" t="s">
        <v>2499</v>
      </c>
      <c r="I319" s="429" t="s">
        <v>5521</v>
      </c>
      <c r="J319" s="429"/>
      <c r="K319" s="429">
        <v>501</v>
      </c>
      <c r="L319" s="429" t="s">
        <v>5521</v>
      </c>
      <c r="M319" s="429" t="s">
        <v>5522</v>
      </c>
      <c r="N319" s="429" t="s">
        <v>3678</v>
      </c>
      <c r="O319" s="106" t="s">
        <v>2626</v>
      </c>
      <c r="P319" s="429" t="s">
        <v>5523</v>
      </c>
      <c r="Q319" s="429" t="s">
        <v>5521</v>
      </c>
      <c r="R319" s="429" t="s">
        <v>5522</v>
      </c>
      <c r="S319" s="429" t="s">
        <v>5524</v>
      </c>
      <c r="T319" s="429" t="s">
        <v>5525</v>
      </c>
      <c r="U319" s="429" t="s">
        <v>5526</v>
      </c>
      <c r="V319" s="425" t="s">
        <v>2508</v>
      </c>
      <c r="W319" s="425" t="s">
        <v>2509</v>
      </c>
      <c r="X319" s="430">
        <v>1</v>
      </c>
      <c r="Y319" s="424" t="s">
        <v>5527</v>
      </c>
      <c r="Z319" s="425" t="s">
        <v>2555</v>
      </c>
      <c r="AA319" s="426" t="s">
        <v>2618</v>
      </c>
      <c r="AB319" s="424"/>
      <c r="AC319" s="424" t="s">
        <v>2513</v>
      </c>
    </row>
    <row r="320" spans="1:29" ht="40" customHeight="1" x14ac:dyDescent="0.35">
      <c r="A320" s="424" t="s">
        <v>5528</v>
      </c>
      <c r="B320" s="427">
        <v>44256</v>
      </c>
      <c r="C320" s="427"/>
      <c r="D320" s="429"/>
      <c r="E320" s="425" t="s">
        <v>2496</v>
      </c>
      <c r="F320" s="106" t="s">
        <v>5529</v>
      </c>
      <c r="G320" s="426" t="s">
        <v>5530</v>
      </c>
      <c r="H320" s="106" t="s">
        <v>2499</v>
      </c>
      <c r="I320" s="429" t="s">
        <v>5531</v>
      </c>
      <c r="J320" s="429"/>
      <c r="K320" s="429">
        <v>2</v>
      </c>
      <c r="L320" s="429" t="s">
        <v>5531</v>
      </c>
      <c r="M320" s="429" t="s">
        <v>2502</v>
      </c>
      <c r="N320" s="429" t="s">
        <v>1079</v>
      </c>
      <c r="O320" s="106" t="s">
        <v>2503</v>
      </c>
      <c r="P320" s="429" t="s">
        <v>5532</v>
      </c>
      <c r="Q320" s="429" t="s">
        <v>5531</v>
      </c>
      <c r="R320" s="429" t="s">
        <v>2502</v>
      </c>
      <c r="S320" s="429" t="s">
        <v>5533</v>
      </c>
      <c r="T320" s="429" t="s">
        <v>5534</v>
      </c>
      <c r="U320" s="429" t="s">
        <v>5535</v>
      </c>
      <c r="V320" s="425" t="s">
        <v>2508</v>
      </c>
      <c r="W320" s="425" t="s">
        <v>2509</v>
      </c>
      <c r="X320" s="430">
        <v>1</v>
      </c>
      <c r="Y320" s="424" t="s">
        <v>5536</v>
      </c>
      <c r="Z320" s="425" t="s">
        <v>2555</v>
      </c>
      <c r="AA320" s="426" t="s">
        <v>2618</v>
      </c>
      <c r="AB320" s="424"/>
      <c r="AC320" s="424" t="s">
        <v>2513</v>
      </c>
    </row>
    <row r="321" spans="1:29" ht="40" customHeight="1" x14ac:dyDescent="0.35">
      <c r="A321" s="424" t="s">
        <v>5537</v>
      </c>
      <c r="B321" s="427">
        <v>44256</v>
      </c>
      <c r="C321" s="427"/>
      <c r="D321" s="429"/>
      <c r="E321" s="425" t="s">
        <v>2496</v>
      </c>
      <c r="F321" s="106" t="s">
        <v>5538</v>
      </c>
      <c r="G321" s="426" t="s">
        <v>5539</v>
      </c>
      <c r="H321" s="106" t="s">
        <v>2499</v>
      </c>
      <c r="I321" s="429" t="s">
        <v>2623</v>
      </c>
      <c r="J321" s="429"/>
      <c r="K321" s="429">
        <v>10</v>
      </c>
      <c r="L321" s="429" t="s">
        <v>2624</v>
      </c>
      <c r="M321" s="429" t="s">
        <v>2625</v>
      </c>
      <c r="N321" s="429" t="s">
        <v>773</v>
      </c>
      <c r="O321" s="106" t="s">
        <v>2626</v>
      </c>
      <c r="P321" s="429" t="s">
        <v>2627</v>
      </c>
      <c r="Q321" s="429" t="s">
        <v>2624</v>
      </c>
      <c r="R321" s="429" t="s">
        <v>2625</v>
      </c>
      <c r="S321" s="429" t="s">
        <v>5540</v>
      </c>
      <c r="T321" s="429" t="s">
        <v>5541</v>
      </c>
      <c r="U321" s="429" t="s">
        <v>5542</v>
      </c>
      <c r="V321" s="425" t="s">
        <v>2508</v>
      </c>
      <c r="W321" s="425" t="s">
        <v>2509</v>
      </c>
      <c r="X321" s="430">
        <v>1</v>
      </c>
      <c r="Y321" s="425" t="s">
        <v>5543</v>
      </c>
      <c r="Z321" s="425" t="s">
        <v>5544</v>
      </c>
      <c r="AA321" s="109" t="s">
        <v>5545</v>
      </c>
      <c r="AB321" s="424"/>
      <c r="AC321" s="424" t="s">
        <v>2513</v>
      </c>
    </row>
    <row r="322" spans="1:29" ht="40" customHeight="1" x14ac:dyDescent="0.35">
      <c r="A322" s="424" t="s">
        <v>5546</v>
      </c>
      <c r="B322" s="427">
        <v>44263</v>
      </c>
      <c r="C322" s="427"/>
      <c r="D322" s="429"/>
      <c r="E322" s="425" t="s">
        <v>2496</v>
      </c>
      <c r="F322" s="106" t="s">
        <v>5547</v>
      </c>
      <c r="G322" s="426" t="s">
        <v>5548</v>
      </c>
      <c r="H322" s="106" t="s">
        <v>2499</v>
      </c>
      <c r="I322" s="429" t="s">
        <v>5549</v>
      </c>
      <c r="J322" s="429"/>
      <c r="K322" s="429">
        <v>701</v>
      </c>
      <c r="L322" s="429" t="s">
        <v>5549</v>
      </c>
      <c r="M322" s="429" t="s">
        <v>5550</v>
      </c>
      <c r="N322" s="429" t="s">
        <v>4247</v>
      </c>
      <c r="O322" s="106" t="s">
        <v>2763</v>
      </c>
      <c r="P322" s="429" t="s">
        <v>5551</v>
      </c>
      <c r="Q322" s="429" t="s">
        <v>5549</v>
      </c>
      <c r="R322" s="429" t="s">
        <v>5552</v>
      </c>
      <c r="S322" s="429" t="s">
        <v>5553</v>
      </c>
      <c r="T322" s="429" t="s">
        <v>5554</v>
      </c>
      <c r="U322" s="429" t="s">
        <v>5555</v>
      </c>
      <c r="V322" s="425" t="s">
        <v>2508</v>
      </c>
      <c r="W322" s="425" t="s">
        <v>2509</v>
      </c>
      <c r="X322" s="430">
        <v>1</v>
      </c>
      <c r="Y322" s="424" t="s">
        <v>5556</v>
      </c>
      <c r="Z322" s="425" t="s">
        <v>2555</v>
      </c>
      <c r="AA322" s="426" t="s">
        <v>5557</v>
      </c>
      <c r="AB322" s="424"/>
      <c r="AC322" s="424" t="s">
        <v>2513</v>
      </c>
    </row>
    <row r="323" spans="1:29" ht="40" customHeight="1" x14ac:dyDescent="0.35">
      <c r="A323" s="424" t="s">
        <v>5558</v>
      </c>
      <c r="B323" s="427">
        <v>44267</v>
      </c>
      <c r="C323" s="427"/>
      <c r="D323" s="429"/>
      <c r="E323" s="425" t="s">
        <v>2496</v>
      </c>
      <c r="F323" s="106" t="s">
        <v>5559</v>
      </c>
      <c r="G323" s="426" t="s">
        <v>5560</v>
      </c>
      <c r="H323" s="106" t="s">
        <v>2499</v>
      </c>
      <c r="I323" s="429" t="s">
        <v>5561</v>
      </c>
      <c r="J323" s="429">
        <v>550</v>
      </c>
      <c r="K323" s="429">
        <v>1</v>
      </c>
      <c r="L323" s="429" t="s">
        <v>5152</v>
      </c>
      <c r="M323" s="429" t="s">
        <v>5562</v>
      </c>
      <c r="N323" s="429" t="s">
        <v>123</v>
      </c>
      <c r="O323" s="106" t="s">
        <v>2520</v>
      </c>
      <c r="P323" s="429" t="s">
        <v>5563</v>
      </c>
      <c r="Q323" s="429" t="s">
        <v>726</v>
      </c>
      <c r="R323" s="429" t="s">
        <v>3926</v>
      </c>
      <c r="S323" s="429" t="s">
        <v>5564</v>
      </c>
      <c r="T323" s="429" t="s">
        <v>5565</v>
      </c>
      <c r="U323" s="429" t="s">
        <v>5566</v>
      </c>
      <c r="V323" s="425" t="s">
        <v>2508</v>
      </c>
      <c r="W323" s="425" t="s">
        <v>2509</v>
      </c>
      <c r="X323" s="430">
        <v>1</v>
      </c>
      <c r="Y323" s="425" t="s">
        <v>5567</v>
      </c>
      <c r="Z323" s="425" t="s">
        <v>2815</v>
      </c>
      <c r="AA323" s="109" t="s">
        <v>5568</v>
      </c>
      <c r="AB323" s="424"/>
      <c r="AC323" s="424" t="s">
        <v>2513</v>
      </c>
    </row>
    <row r="324" spans="1:29" ht="40" customHeight="1" x14ac:dyDescent="0.35">
      <c r="A324" s="424" t="s">
        <v>5569</v>
      </c>
      <c r="B324" s="427">
        <v>44267</v>
      </c>
      <c r="C324" s="427"/>
      <c r="D324" s="429"/>
      <c r="E324" s="425" t="s">
        <v>2496</v>
      </c>
      <c r="F324" s="106" t="s">
        <v>5570</v>
      </c>
      <c r="G324" s="426" t="s">
        <v>5571</v>
      </c>
      <c r="H324" s="106" t="s">
        <v>2499</v>
      </c>
      <c r="I324" s="429" t="s">
        <v>5188</v>
      </c>
      <c r="J324" s="429"/>
      <c r="K324" s="429">
        <v>35</v>
      </c>
      <c r="L324" s="429" t="s">
        <v>998</v>
      </c>
      <c r="M324" s="429" t="s">
        <v>5572</v>
      </c>
      <c r="N324" s="429" t="s">
        <v>998</v>
      </c>
      <c r="O324" s="106" t="s">
        <v>2503</v>
      </c>
      <c r="P324" s="429" t="s">
        <v>5573</v>
      </c>
      <c r="Q324" s="429" t="s">
        <v>998</v>
      </c>
      <c r="R324" s="429" t="s">
        <v>5574</v>
      </c>
      <c r="S324" s="429" t="s">
        <v>5575</v>
      </c>
      <c r="T324" s="429" t="s">
        <v>5576</v>
      </c>
      <c r="U324" s="429" t="s">
        <v>5577</v>
      </c>
      <c r="V324" s="425" t="s">
        <v>2508</v>
      </c>
      <c r="W324" s="425" t="s">
        <v>2509</v>
      </c>
      <c r="X324" s="430">
        <v>1</v>
      </c>
      <c r="Y324" s="424" t="s">
        <v>5578</v>
      </c>
      <c r="Z324" s="425" t="s">
        <v>2555</v>
      </c>
      <c r="AA324" s="426" t="s">
        <v>5458</v>
      </c>
      <c r="AB324" s="424"/>
      <c r="AC324" s="424" t="s">
        <v>2513</v>
      </c>
    </row>
    <row r="325" spans="1:29" ht="40" customHeight="1" x14ac:dyDescent="0.35">
      <c r="A325" s="424" t="s">
        <v>5579</v>
      </c>
      <c r="B325" s="427">
        <v>44271</v>
      </c>
      <c r="C325" s="427"/>
      <c r="D325" s="429"/>
      <c r="E325" s="425" t="s">
        <v>2496</v>
      </c>
      <c r="F325" s="106" t="s">
        <v>5580</v>
      </c>
      <c r="G325" s="426" t="s">
        <v>5581</v>
      </c>
      <c r="H325" s="106" t="s">
        <v>3527</v>
      </c>
      <c r="I325" s="429" t="s">
        <v>5582</v>
      </c>
      <c r="J325" s="429"/>
      <c r="K325" s="429">
        <v>131</v>
      </c>
      <c r="L325" s="429" t="s">
        <v>5582</v>
      </c>
      <c r="M325" s="429" t="s">
        <v>5583</v>
      </c>
      <c r="N325" s="429" t="s">
        <v>127</v>
      </c>
      <c r="O325" s="106" t="s">
        <v>2612</v>
      </c>
      <c r="P325" s="429" t="s">
        <v>5584</v>
      </c>
      <c r="Q325" s="429" t="s">
        <v>5585</v>
      </c>
      <c r="R325" s="429" t="s">
        <v>5583</v>
      </c>
      <c r="S325" s="429" t="s">
        <v>5586</v>
      </c>
      <c r="T325" s="429" t="s">
        <v>5587</v>
      </c>
      <c r="U325" s="429" t="s">
        <v>5588</v>
      </c>
      <c r="V325" s="425" t="s">
        <v>2508</v>
      </c>
      <c r="W325" s="425" t="s">
        <v>2509</v>
      </c>
      <c r="X325" s="430">
        <v>1</v>
      </c>
      <c r="Y325" s="424" t="s">
        <v>5580</v>
      </c>
      <c r="Z325" s="425" t="s">
        <v>3537</v>
      </c>
      <c r="AA325" s="426" t="s">
        <v>5589</v>
      </c>
      <c r="AB325" s="424"/>
      <c r="AC325" s="424" t="s">
        <v>2513</v>
      </c>
    </row>
    <row r="326" spans="1:29" ht="40" customHeight="1" x14ac:dyDescent="0.35">
      <c r="A326" s="424" t="s">
        <v>5590</v>
      </c>
      <c r="B326" s="427">
        <v>44271</v>
      </c>
      <c r="C326" s="427"/>
      <c r="D326" s="429"/>
      <c r="E326" s="425" t="s">
        <v>2496</v>
      </c>
      <c r="F326" s="106" t="s">
        <v>5591</v>
      </c>
      <c r="G326" s="426" t="s">
        <v>5592</v>
      </c>
      <c r="H326" s="106" t="s">
        <v>2499</v>
      </c>
      <c r="I326" s="429" t="s">
        <v>5593</v>
      </c>
      <c r="J326" s="429">
        <v>1450</v>
      </c>
      <c r="K326" s="429">
        <v>6</v>
      </c>
      <c r="L326" s="429" t="s">
        <v>5594</v>
      </c>
      <c r="M326" s="429" t="s">
        <v>3440</v>
      </c>
      <c r="N326" s="429" t="s">
        <v>2989</v>
      </c>
      <c r="O326" s="106" t="s">
        <v>2535</v>
      </c>
      <c r="P326" s="429" t="s">
        <v>5595</v>
      </c>
      <c r="Q326" s="429" t="s">
        <v>149</v>
      </c>
      <c r="R326" s="429" t="s">
        <v>3037</v>
      </c>
      <c r="S326" s="429" t="s">
        <v>5596</v>
      </c>
      <c r="T326" s="429" t="s">
        <v>5597</v>
      </c>
      <c r="U326" s="429" t="s">
        <v>5598</v>
      </c>
      <c r="V326" s="425" t="s">
        <v>2508</v>
      </c>
      <c r="W326" s="425" t="s">
        <v>2509</v>
      </c>
      <c r="X326" s="430">
        <v>1</v>
      </c>
      <c r="Y326" s="425" t="s">
        <v>5599</v>
      </c>
      <c r="Z326" s="425" t="s">
        <v>3245</v>
      </c>
      <c r="AA326" s="109" t="s">
        <v>5600</v>
      </c>
      <c r="AB326" s="424"/>
      <c r="AC326" s="424" t="s">
        <v>2513</v>
      </c>
    </row>
    <row r="327" spans="1:29" ht="40" customHeight="1" x14ac:dyDescent="0.35">
      <c r="A327" s="424" t="s">
        <v>5601</v>
      </c>
      <c r="B327" s="427">
        <v>44278</v>
      </c>
      <c r="C327" s="427"/>
      <c r="D327" s="429"/>
      <c r="E327" s="425" t="s">
        <v>2496</v>
      </c>
      <c r="F327" s="106" t="s">
        <v>5602</v>
      </c>
      <c r="G327" s="426" t="s">
        <v>5603</v>
      </c>
      <c r="H327" s="106" t="s">
        <v>2499</v>
      </c>
      <c r="I327" s="429" t="s">
        <v>5604</v>
      </c>
      <c r="J327" s="429"/>
      <c r="K327" s="429">
        <v>1564</v>
      </c>
      <c r="L327" s="429" t="s">
        <v>726</v>
      </c>
      <c r="M327" s="429" t="s">
        <v>3926</v>
      </c>
      <c r="N327" s="429" t="s">
        <v>212</v>
      </c>
      <c r="O327" s="106" t="s">
        <v>2791</v>
      </c>
      <c r="P327" s="429" t="s">
        <v>5605</v>
      </c>
      <c r="Q327" s="429" t="s">
        <v>726</v>
      </c>
      <c r="R327" s="429" t="s">
        <v>5606</v>
      </c>
      <c r="S327" s="429" t="s">
        <v>5607</v>
      </c>
      <c r="T327" s="429" t="s">
        <v>5608</v>
      </c>
      <c r="U327" s="429" t="s">
        <v>5609</v>
      </c>
      <c r="V327" s="425" t="s">
        <v>2508</v>
      </c>
      <c r="W327" s="425" t="s">
        <v>2509</v>
      </c>
      <c r="X327" s="430">
        <v>1</v>
      </c>
      <c r="Y327" s="425" t="s">
        <v>5610</v>
      </c>
      <c r="Z327" s="425" t="s">
        <v>3245</v>
      </c>
      <c r="AA327" s="109" t="s">
        <v>5611</v>
      </c>
      <c r="AB327" s="424"/>
      <c r="AC327" s="424" t="s">
        <v>2513</v>
      </c>
    </row>
    <row r="328" spans="1:29" ht="40" customHeight="1" x14ac:dyDescent="0.35">
      <c r="A328" s="424" t="s">
        <v>5612</v>
      </c>
      <c r="B328" s="427">
        <v>44278</v>
      </c>
      <c r="C328" s="427"/>
      <c r="D328" s="429"/>
      <c r="E328" s="425" t="s">
        <v>2496</v>
      </c>
      <c r="F328" s="106" t="s">
        <v>5613</v>
      </c>
      <c r="G328" s="426" t="s">
        <v>5614</v>
      </c>
      <c r="H328" s="106" t="s">
        <v>2499</v>
      </c>
      <c r="I328" s="429" t="s">
        <v>5615</v>
      </c>
      <c r="J328" s="429">
        <v>107</v>
      </c>
      <c r="K328" s="429">
        <v>14</v>
      </c>
      <c r="L328" s="429" t="s">
        <v>421</v>
      </c>
      <c r="M328" s="429" t="s">
        <v>5616</v>
      </c>
      <c r="N328" s="429" t="s">
        <v>421</v>
      </c>
      <c r="O328" s="106" t="s">
        <v>2763</v>
      </c>
      <c r="P328" s="429" t="s">
        <v>5617</v>
      </c>
      <c r="Q328" s="429" t="s">
        <v>421</v>
      </c>
      <c r="R328" s="429" t="s">
        <v>5618</v>
      </c>
      <c r="S328" s="429" t="s">
        <v>5619</v>
      </c>
      <c r="T328" s="429" t="s">
        <v>5620</v>
      </c>
      <c r="U328" s="429" t="s">
        <v>5621</v>
      </c>
      <c r="V328" s="425" t="s">
        <v>2508</v>
      </c>
      <c r="W328" s="425" t="s">
        <v>2509</v>
      </c>
      <c r="X328" s="430">
        <v>1</v>
      </c>
      <c r="Y328" s="424" t="s">
        <v>5622</v>
      </c>
      <c r="Z328" s="424" t="s">
        <v>2555</v>
      </c>
      <c r="AA328" s="426" t="s">
        <v>5270</v>
      </c>
      <c r="AB328" s="424"/>
      <c r="AC328" s="424" t="s">
        <v>2513</v>
      </c>
    </row>
    <row r="329" spans="1:29" ht="40" customHeight="1" x14ac:dyDescent="0.35">
      <c r="A329" s="424" t="s">
        <v>5623</v>
      </c>
      <c r="B329" s="427">
        <v>44278</v>
      </c>
      <c r="C329" s="427"/>
      <c r="D329" s="429"/>
      <c r="E329" s="425" t="s">
        <v>2496</v>
      </c>
      <c r="F329" s="106" t="s">
        <v>5624</v>
      </c>
      <c r="G329" s="426" t="s">
        <v>5625</v>
      </c>
      <c r="H329" s="106" t="s">
        <v>2499</v>
      </c>
      <c r="I329" s="429" t="s">
        <v>5626</v>
      </c>
      <c r="J329" s="429">
        <v>98</v>
      </c>
      <c r="K329" s="429">
        <v>20</v>
      </c>
      <c r="L329" s="429" t="s">
        <v>5627</v>
      </c>
      <c r="M329" s="429" t="s">
        <v>5628</v>
      </c>
      <c r="N329" s="429" t="s">
        <v>943</v>
      </c>
      <c r="O329" s="106" t="s">
        <v>2503</v>
      </c>
      <c r="P329" s="429" t="s">
        <v>5629</v>
      </c>
      <c r="Q329" s="429" t="s">
        <v>5627</v>
      </c>
      <c r="R329" s="429" t="s">
        <v>5630</v>
      </c>
      <c r="S329" s="106" t="s">
        <v>5631</v>
      </c>
      <c r="T329" s="433" t="s">
        <v>5632</v>
      </c>
      <c r="U329" s="429" t="s">
        <v>5633</v>
      </c>
      <c r="V329" s="425" t="s">
        <v>2508</v>
      </c>
      <c r="W329" s="425" t="s">
        <v>2509</v>
      </c>
      <c r="X329" s="430">
        <v>1</v>
      </c>
      <c r="Y329" s="425" t="s">
        <v>5634</v>
      </c>
      <c r="Z329" s="425" t="s">
        <v>3200</v>
      </c>
      <c r="AA329" s="109" t="s">
        <v>5635</v>
      </c>
      <c r="AB329" s="424"/>
      <c r="AC329" s="424" t="s">
        <v>2513</v>
      </c>
    </row>
    <row r="330" spans="1:29" ht="40" customHeight="1" x14ac:dyDescent="0.35">
      <c r="A330" s="424" t="s">
        <v>5636</v>
      </c>
      <c r="B330" s="427">
        <v>44278</v>
      </c>
      <c r="C330" s="427"/>
      <c r="D330" s="429"/>
      <c r="E330" s="425" t="s">
        <v>2496</v>
      </c>
      <c r="F330" s="106" t="s">
        <v>5637</v>
      </c>
      <c r="G330" s="426" t="s">
        <v>5638</v>
      </c>
      <c r="H330" s="106" t="s">
        <v>2499</v>
      </c>
      <c r="I330" s="429" t="s">
        <v>5639</v>
      </c>
      <c r="J330" s="429"/>
      <c r="K330" s="429">
        <v>186</v>
      </c>
      <c r="L330" s="429" t="s">
        <v>5639</v>
      </c>
      <c r="M330" s="429" t="s">
        <v>5640</v>
      </c>
      <c r="N330" s="429" t="s">
        <v>264</v>
      </c>
      <c r="O330" s="106" t="s">
        <v>2503</v>
      </c>
      <c r="P330" s="429" t="s">
        <v>5641</v>
      </c>
      <c r="Q330" s="429" t="s">
        <v>5639</v>
      </c>
      <c r="R330" s="429" t="s">
        <v>5640</v>
      </c>
      <c r="S330" s="429" t="s">
        <v>5642</v>
      </c>
      <c r="T330" s="429" t="s">
        <v>5643</v>
      </c>
      <c r="U330" s="429" t="s">
        <v>5644</v>
      </c>
      <c r="V330" s="425" t="s">
        <v>2508</v>
      </c>
      <c r="W330" s="425" t="s">
        <v>2509</v>
      </c>
      <c r="X330" s="430">
        <v>1</v>
      </c>
      <c r="Y330" s="424" t="s">
        <v>5645</v>
      </c>
      <c r="Z330" s="424" t="s">
        <v>2511</v>
      </c>
      <c r="AA330" s="426" t="s">
        <v>4328</v>
      </c>
      <c r="AB330" s="424"/>
      <c r="AC330" s="424" t="s">
        <v>2513</v>
      </c>
    </row>
    <row r="331" spans="1:29" ht="40" customHeight="1" x14ac:dyDescent="0.35">
      <c r="A331" s="424" t="s">
        <v>5646</v>
      </c>
      <c r="B331" s="427">
        <v>44281</v>
      </c>
      <c r="C331" s="427"/>
      <c r="D331" s="429"/>
      <c r="E331" s="425" t="s">
        <v>2496</v>
      </c>
      <c r="F331" s="106" t="s">
        <v>5647</v>
      </c>
      <c r="G331" s="426" t="s">
        <v>5648</v>
      </c>
      <c r="H331" s="106" t="s">
        <v>2499</v>
      </c>
      <c r="I331" s="429" t="s">
        <v>5649</v>
      </c>
      <c r="J331" s="429"/>
      <c r="K331" s="429">
        <v>2545</v>
      </c>
      <c r="L331" s="429" t="s">
        <v>982</v>
      </c>
      <c r="M331" s="429" t="s">
        <v>3794</v>
      </c>
      <c r="N331" s="429" t="s">
        <v>982</v>
      </c>
      <c r="O331" s="106" t="s">
        <v>2791</v>
      </c>
      <c r="P331" s="429" t="s">
        <v>5650</v>
      </c>
      <c r="Q331" s="429" t="s">
        <v>982</v>
      </c>
      <c r="R331" s="429" t="s">
        <v>3794</v>
      </c>
      <c r="S331" s="429" t="s">
        <v>5651</v>
      </c>
      <c r="T331" s="429" t="s">
        <v>5652</v>
      </c>
      <c r="U331" s="429" t="s">
        <v>5653</v>
      </c>
      <c r="V331" s="425" t="s">
        <v>2508</v>
      </c>
      <c r="W331" s="425" t="s">
        <v>2509</v>
      </c>
      <c r="X331" s="430">
        <v>0.51</v>
      </c>
      <c r="Y331" s="424" t="s">
        <v>5654</v>
      </c>
      <c r="Z331" s="424" t="s">
        <v>2555</v>
      </c>
      <c r="AA331" s="426" t="s">
        <v>5655</v>
      </c>
      <c r="AB331" s="424"/>
      <c r="AC331" s="424" t="s">
        <v>2513</v>
      </c>
    </row>
    <row r="332" spans="1:29" ht="40" customHeight="1" x14ac:dyDescent="0.35">
      <c r="A332" s="424" t="s">
        <v>5656</v>
      </c>
      <c r="B332" s="427">
        <v>44281</v>
      </c>
      <c r="C332" s="427"/>
      <c r="D332" s="429"/>
      <c r="E332" s="425" t="s">
        <v>2496</v>
      </c>
      <c r="F332" s="106" t="s">
        <v>5657</v>
      </c>
      <c r="G332" s="426" t="s">
        <v>5658</v>
      </c>
      <c r="H332" s="106" t="s">
        <v>2499</v>
      </c>
      <c r="I332" s="429" t="s">
        <v>5659</v>
      </c>
      <c r="J332" s="429">
        <v>348</v>
      </c>
      <c r="K332" s="429">
        <v>1</v>
      </c>
      <c r="L332" s="429" t="s">
        <v>592</v>
      </c>
      <c r="M332" s="429" t="s">
        <v>5660</v>
      </c>
      <c r="N332" s="429" t="s">
        <v>2834</v>
      </c>
      <c r="O332" s="106" t="s">
        <v>2791</v>
      </c>
      <c r="P332" s="429" t="s">
        <v>5661</v>
      </c>
      <c r="Q332" s="429" t="s">
        <v>592</v>
      </c>
      <c r="R332" s="429" t="s">
        <v>5660</v>
      </c>
      <c r="S332" s="429" t="s">
        <v>5662</v>
      </c>
      <c r="T332" s="429" t="s">
        <v>5663</v>
      </c>
      <c r="U332" s="429" t="s">
        <v>5664</v>
      </c>
      <c r="V332" s="425" t="s">
        <v>2508</v>
      </c>
      <c r="W332" s="425" t="s">
        <v>2509</v>
      </c>
      <c r="X332" s="430">
        <v>1</v>
      </c>
      <c r="Y332" s="424" t="s">
        <v>5665</v>
      </c>
      <c r="Z332" s="424" t="s">
        <v>2555</v>
      </c>
      <c r="AA332" s="426" t="s">
        <v>5458</v>
      </c>
      <c r="AB332" s="424"/>
      <c r="AC332" s="424" t="s">
        <v>2513</v>
      </c>
    </row>
    <row r="333" spans="1:29" ht="40" customHeight="1" x14ac:dyDescent="0.35">
      <c r="A333" s="424" t="s">
        <v>5666</v>
      </c>
      <c r="B333" s="427">
        <v>44281</v>
      </c>
      <c r="C333" s="427"/>
      <c r="D333" s="429"/>
      <c r="E333" s="425" t="s">
        <v>2496</v>
      </c>
      <c r="F333" s="106" t="s">
        <v>5667</v>
      </c>
      <c r="G333" s="426" t="s">
        <v>5668</v>
      </c>
      <c r="H333" s="106" t="s">
        <v>2499</v>
      </c>
      <c r="I333" s="429" t="s">
        <v>5669</v>
      </c>
      <c r="J333" s="429"/>
      <c r="K333" s="429">
        <v>55</v>
      </c>
      <c r="L333" s="429" t="s">
        <v>5670</v>
      </c>
      <c r="M333" s="429" t="s">
        <v>5671</v>
      </c>
      <c r="N333" s="429" t="s">
        <v>2725</v>
      </c>
      <c r="O333" s="106" t="s">
        <v>2535</v>
      </c>
      <c r="P333" s="429" t="s">
        <v>5672</v>
      </c>
      <c r="Q333" s="429" t="s">
        <v>5670</v>
      </c>
      <c r="R333" s="429" t="s">
        <v>5671</v>
      </c>
      <c r="S333" s="429" t="s">
        <v>5673</v>
      </c>
      <c r="T333" s="429" t="s">
        <v>5674</v>
      </c>
      <c r="U333" s="429" t="s">
        <v>5675</v>
      </c>
      <c r="V333" s="425" t="s">
        <v>2508</v>
      </c>
      <c r="W333" s="425" t="s">
        <v>2509</v>
      </c>
      <c r="X333" s="430">
        <v>1</v>
      </c>
      <c r="Y333" s="424" t="s">
        <v>5676</v>
      </c>
      <c r="Z333" s="424" t="s">
        <v>2555</v>
      </c>
      <c r="AA333" s="426" t="s">
        <v>5677</v>
      </c>
      <c r="AB333" s="424"/>
      <c r="AC333" s="424" t="s">
        <v>2513</v>
      </c>
    </row>
    <row r="334" spans="1:29" ht="40" customHeight="1" x14ac:dyDescent="0.35">
      <c r="A334" s="424" t="s">
        <v>5678</v>
      </c>
      <c r="B334" s="427">
        <v>44284</v>
      </c>
      <c r="C334" s="427"/>
      <c r="D334" s="429"/>
      <c r="E334" s="425" t="s">
        <v>2496</v>
      </c>
      <c r="F334" s="106" t="s">
        <v>5679</v>
      </c>
      <c r="G334" s="426" t="s">
        <v>5680</v>
      </c>
      <c r="H334" s="106" t="s">
        <v>2499</v>
      </c>
      <c r="I334" s="429" t="s">
        <v>5681</v>
      </c>
      <c r="J334" s="429"/>
      <c r="K334" s="429">
        <v>30</v>
      </c>
      <c r="L334" s="429" t="s">
        <v>4247</v>
      </c>
      <c r="M334" s="429" t="s">
        <v>4248</v>
      </c>
      <c r="N334" s="429" t="s">
        <v>4247</v>
      </c>
      <c r="O334" s="106" t="s">
        <v>2763</v>
      </c>
      <c r="P334" s="429" t="s">
        <v>5682</v>
      </c>
      <c r="Q334" s="429" t="s">
        <v>4247</v>
      </c>
      <c r="R334" s="429" t="s">
        <v>5683</v>
      </c>
      <c r="S334" s="429" t="s">
        <v>5684</v>
      </c>
      <c r="T334" s="429" t="s">
        <v>5685</v>
      </c>
      <c r="U334" s="429" t="s">
        <v>5686</v>
      </c>
      <c r="V334" s="425" t="s">
        <v>2508</v>
      </c>
      <c r="W334" s="425" t="s">
        <v>2509</v>
      </c>
      <c r="X334" s="430">
        <v>1</v>
      </c>
      <c r="Y334" s="425" t="s">
        <v>5687</v>
      </c>
      <c r="Z334" s="425" t="s">
        <v>3245</v>
      </c>
      <c r="AA334" s="109" t="s">
        <v>5688</v>
      </c>
      <c r="AB334" s="424"/>
      <c r="AC334" s="424" t="s">
        <v>2513</v>
      </c>
    </row>
    <row r="335" spans="1:29" ht="40" customHeight="1" x14ac:dyDescent="0.35">
      <c r="A335" s="424" t="s">
        <v>5689</v>
      </c>
      <c r="B335" s="427">
        <v>44284</v>
      </c>
      <c r="C335" s="427"/>
      <c r="D335" s="429"/>
      <c r="E335" s="425" t="s">
        <v>2496</v>
      </c>
      <c r="F335" s="106" t="s">
        <v>5690</v>
      </c>
      <c r="G335" s="426" t="s">
        <v>5691</v>
      </c>
      <c r="H335" s="106" t="s">
        <v>2499</v>
      </c>
      <c r="I335" s="429" t="s">
        <v>5692</v>
      </c>
      <c r="J335" s="429"/>
      <c r="K335" s="429">
        <v>47</v>
      </c>
      <c r="L335" s="429" t="s">
        <v>5692</v>
      </c>
      <c r="M335" s="429" t="s">
        <v>5693</v>
      </c>
      <c r="N335" s="429" t="s">
        <v>140</v>
      </c>
      <c r="O335" s="106" t="s">
        <v>2612</v>
      </c>
      <c r="P335" s="429" t="s">
        <v>5694</v>
      </c>
      <c r="Q335" s="429" t="s">
        <v>5692</v>
      </c>
      <c r="R335" s="429" t="s">
        <v>5693</v>
      </c>
      <c r="S335" s="429" t="s">
        <v>5695</v>
      </c>
      <c r="T335" s="429" t="s">
        <v>5696</v>
      </c>
      <c r="U335" s="429" t="s">
        <v>5697</v>
      </c>
      <c r="V335" s="425" t="s">
        <v>2508</v>
      </c>
      <c r="W335" s="425" t="s">
        <v>2509</v>
      </c>
      <c r="X335" s="430">
        <v>1</v>
      </c>
      <c r="Y335" s="425" t="s">
        <v>5698</v>
      </c>
      <c r="Z335" s="425" t="s">
        <v>2511</v>
      </c>
      <c r="AA335" s="109" t="s">
        <v>5677</v>
      </c>
      <c r="AB335" s="424"/>
      <c r="AC335" s="424" t="s">
        <v>2513</v>
      </c>
    </row>
    <row r="336" spans="1:29" ht="40" customHeight="1" x14ac:dyDescent="0.35">
      <c r="A336" s="424" t="s">
        <v>5699</v>
      </c>
      <c r="B336" s="427">
        <v>44284</v>
      </c>
      <c r="C336" s="427">
        <v>44628</v>
      </c>
      <c r="D336" s="429" t="s">
        <v>2786</v>
      </c>
      <c r="E336" s="425" t="s">
        <v>2496</v>
      </c>
      <c r="F336" s="106" t="s">
        <v>5700</v>
      </c>
      <c r="G336" s="426" t="s">
        <v>5701</v>
      </c>
      <c r="H336" s="106" t="s">
        <v>2499</v>
      </c>
      <c r="I336" s="429" t="s">
        <v>5702</v>
      </c>
      <c r="J336" s="429">
        <v>105</v>
      </c>
      <c r="K336" s="429">
        <v>2</v>
      </c>
      <c r="L336" s="429" t="s">
        <v>340</v>
      </c>
      <c r="M336" s="429" t="s">
        <v>4504</v>
      </c>
      <c r="N336" s="429" t="s">
        <v>340</v>
      </c>
      <c r="O336" s="106" t="s">
        <v>2535</v>
      </c>
      <c r="P336" s="429"/>
      <c r="Q336" s="429"/>
      <c r="R336" s="429"/>
      <c r="S336" s="429"/>
      <c r="T336" s="429"/>
      <c r="U336" s="429"/>
      <c r="V336" s="106"/>
      <c r="W336" s="106"/>
      <c r="X336" s="429"/>
      <c r="Y336" s="429"/>
      <c r="Z336" s="429"/>
      <c r="AA336" s="429"/>
      <c r="AB336" s="429"/>
      <c r="AC336" s="424"/>
    </row>
    <row r="337" spans="1:29" ht="40" customHeight="1" x14ac:dyDescent="0.35">
      <c r="A337" s="425" t="s">
        <v>5703</v>
      </c>
      <c r="B337" s="427">
        <v>44284</v>
      </c>
      <c r="C337" s="427"/>
      <c r="D337" s="429"/>
      <c r="E337" s="425" t="s">
        <v>2496</v>
      </c>
      <c r="F337" s="106" t="s">
        <v>5704</v>
      </c>
      <c r="G337" s="426" t="s">
        <v>5705</v>
      </c>
      <c r="H337" s="106" t="s">
        <v>2499</v>
      </c>
      <c r="I337" s="429" t="s">
        <v>5706</v>
      </c>
      <c r="J337" s="429">
        <v>346</v>
      </c>
      <c r="K337" s="429">
        <v>9</v>
      </c>
      <c r="L337" s="429" t="s">
        <v>2532</v>
      </c>
      <c r="M337" s="429" t="s">
        <v>2533</v>
      </c>
      <c r="N337" s="429" t="s">
        <v>792</v>
      </c>
      <c r="O337" s="106" t="s">
        <v>2535</v>
      </c>
      <c r="P337" s="429" t="s">
        <v>5707</v>
      </c>
      <c r="Q337" s="429" t="s">
        <v>2532</v>
      </c>
      <c r="R337" s="429" t="s">
        <v>2533</v>
      </c>
      <c r="S337" s="429" t="s">
        <v>5708</v>
      </c>
      <c r="T337" s="429" t="s">
        <v>5709</v>
      </c>
      <c r="U337" s="429" t="s">
        <v>5710</v>
      </c>
      <c r="V337" s="425" t="s">
        <v>2508</v>
      </c>
      <c r="W337" s="425" t="s">
        <v>2509</v>
      </c>
      <c r="X337" s="430">
        <v>1</v>
      </c>
      <c r="Y337" s="425" t="s">
        <v>5711</v>
      </c>
      <c r="Z337" s="425" t="s">
        <v>2815</v>
      </c>
      <c r="AA337" s="109" t="s">
        <v>5712</v>
      </c>
      <c r="AB337" s="424"/>
      <c r="AC337" s="424" t="s">
        <v>2513</v>
      </c>
    </row>
    <row r="338" spans="1:29" ht="40" customHeight="1" x14ac:dyDescent="0.35">
      <c r="A338" s="424" t="s">
        <v>5713</v>
      </c>
      <c r="B338" s="427">
        <v>44284</v>
      </c>
      <c r="C338" s="427">
        <v>44648</v>
      </c>
      <c r="D338" s="429" t="s">
        <v>2786</v>
      </c>
      <c r="E338" s="425" t="s">
        <v>3261</v>
      </c>
      <c r="F338" s="106" t="s">
        <v>5704</v>
      </c>
      <c r="G338" s="426" t="s">
        <v>5705</v>
      </c>
      <c r="H338" s="106" t="s">
        <v>2499</v>
      </c>
      <c r="I338" s="429" t="s">
        <v>5706</v>
      </c>
      <c r="J338" s="429">
        <v>346</v>
      </c>
      <c r="K338" s="429">
        <v>9</v>
      </c>
      <c r="L338" s="429" t="s">
        <v>2532</v>
      </c>
      <c r="M338" s="429" t="s">
        <v>2533</v>
      </c>
      <c r="N338" s="429" t="s">
        <v>792</v>
      </c>
      <c r="O338" s="106" t="s">
        <v>2535</v>
      </c>
      <c r="P338" s="429"/>
      <c r="Q338" s="429"/>
      <c r="R338" s="429"/>
      <c r="S338" s="429"/>
      <c r="T338" s="429"/>
      <c r="U338" s="429"/>
      <c r="V338" s="106"/>
      <c r="W338" s="106"/>
      <c r="X338" s="429"/>
      <c r="Y338" s="429"/>
      <c r="Z338" s="429"/>
      <c r="AA338" s="429"/>
      <c r="AB338" s="429"/>
      <c r="AC338" s="424"/>
    </row>
    <row r="339" spans="1:29" ht="40" customHeight="1" x14ac:dyDescent="0.35">
      <c r="A339" s="424" t="s">
        <v>5714</v>
      </c>
      <c r="B339" s="427">
        <v>44286</v>
      </c>
      <c r="C339" s="427"/>
      <c r="D339" s="429"/>
      <c r="E339" s="425" t="s">
        <v>2496</v>
      </c>
      <c r="F339" s="106" t="s">
        <v>5715</v>
      </c>
      <c r="G339" s="426" t="s">
        <v>5716</v>
      </c>
      <c r="H339" s="106" t="s">
        <v>2499</v>
      </c>
      <c r="I339" s="429" t="s">
        <v>4332</v>
      </c>
      <c r="J339" s="429"/>
      <c r="K339" s="429">
        <v>298</v>
      </c>
      <c r="L339" s="429" t="s">
        <v>4332</v>
      </c>
      <c r="M339" s="429" t="s">
        <v>4333</v>
      </c>
      <c r="N339" s="429" t="s">
        <v>650</v>
      </c>
      <c r="O339" s="106" t="s">
        <v>2503</v>
      </c>
      <c r="P339" s="429" t="s">
        <v>5717</v>
      </c>
      <c r="Q339" s="429" t="s">
        <v>4332</v>
      </c>
      <c r="R339" s="429" t="s">
        <v>5718</v>
      </c>
      <c r="S339" s="429" t="s">
        <v>5719</v>
      </c>
      <c r="T339" s="429" t="s">
        <v>5720</v>
      </c>
      <c r="U339" s="429" t="s">
        <v>5721</v>
      </c>
      <c r="V339" s="425" t="s">
        <v>2508</v>
      </c>
      <c r="W339" s="425" t="s">
        <v>2509</v>
      </c>
      <c r="X339" s="430">
        <v>1</v>
      </c>
      <c r="Y339" s="424" t="s">
        <v>5722</v>
      </c>
      <c r="Z339" s="424" t="s">
        <v>2555</v>
      </c>
      <c r="AA339" s="109" t="s">
        <v>5458</v>
      </c>
      <c r="AB339" s="424"/>
      <c r="AC339" s="424" t="s">
        <v>2513</v>
      </c>
    </row>
    <row r="340" spans="1:29" ht="40" customHeight="1" x14ac:dyDescent="0.35">
      <c r="A340" s="424" t="s">
        <v>5723</v>
      </c>
      <c r="B340" s="427">
        <v>44292</v>
      </c>
      <c r="C340" s="427"/>
      <c r="D340" s="429"/>
      <c r="E340" s="425" t="s">
        <v>2496</v>
      </c>
      <c r="F340" s="106" t="s">
        <v>5724</v>
      </c>
      <c r="G340" s="426" t="s">
        <v>5725</v>
      </c>
      <c r="H340" s="106" t="s">
        <v>3123</v>
      </c>
      <c r="I340" s="429" t="s">
        <v>5726</v>
      </c>
      <c r="J340" s="429">
        <v>1203</v>
      </c>
      <c r="K340" s="429">
        <v>1</v>
      </c>
      <c r="L340" s="429" t="s">
        <v>495</v>
      </c>
      <c r="M340" s="429" t="s">
        <v>5727</v>
      </c>
      <c r="N340" s="429" t="s">
        <v>495</v>
      </c>
      <c r="O340" s="106" t="s">
        <v>2626</v>
      </c>
      <c r="P340" s="429" t="s">
        <v>5728</v>
      </c>
      <c r="Q340" s="429" t="s">
        <v>495</v>
      </c>
      <c r="R340" s="429" t="s">
        <v>5727</v>
      </c>
      <c r="S340" s="429" t="s">
        <v>5729</v>
      </c>
      <c r="T340" s="429" t="s">
        <v>5730</v>
      </c>
      <c r="U340" s="429" t="s">
        <v>5731</v>
      </c>
      <c r="V340" s="425" t="s">
        <v>2508</v>
      </c>
      <c r="W340" s="425" t="s">
        <v>2509</v>
      </c>
      <c r="X340" s="430">
        <v>1</v>
      </c>
      <c r="Y340" s="424" t="s">
        <v>5732</v>
      </c>
      <c r="Z340" s="424" t="s">
        <v>3133</v>
      </c>
      <c r="AA340" s="109" t="s">
        <v>2618</v>
      </c>
      <c r="AB340" s="424"/>
      <c r="AC340" s="424" t="s">
        <v>2513</v>
      </c>
    </row>
    <row r="341" spans="1:29" ht="40" customHeight="1" x14ac:dyDescent="0.35">
      <c r="A341" s="424" t="s">
        <v>5733</v>
      </c>
      <c r="B341" s="427">
        <v>44295</v>
      </c>
      <c r="C341" s="427"/>
      <c r="D341" s="429"/>
      <c r="E341" s="425" t="s">
        <v>2496</v>
      </c>
      <c r="F341" s="106" t="s">
        <v>5734</v>
      </c>
      <c r="G341" s="426" t="s">
        <v>5735</v>
      </c>
      <c r="H341" s="106" t="s">
        <v>2499</v>
      </c>
      <c r="I341" s="429" t="s">
        <v>5736</v>
      </c>
      <c r="J341" s="429">
        <v>5562</v>
      </c>
      <c r="K341" s="429">
        <v>3</v>
      </c>
      <c r="L341" s="429" t="s">
        <v>832</v>
      </c>
      <c r="M341" s="429" t="s">
        <v>5737</v>
      </c>
      <c r="N341" s="429" t="s">
        <v>832</v>
      </c>
      <c r="O341" s="106" t="s">
        <v>2520</v>
      </c>
      <c r="P341" s="429" t="s">
        <v>5738</v>
      </c>
      <c r="Q341" s="429" t="s">
        <v>5739</v>
      </c>
      <c r="R341" s="429" t="s">
        <v>5740</v>
      </c>
      <c r="S341" s="429" t="s">
        <v>5741</v>
      </c>
      <c r="T341" s="429" t="s">
        <v>5742</v>
      </c>
      <c r="U341" s="429" t="s">
        <v>5743</v>
      </c>
      <c r="V341" s="425" t="s">
        <v>2508</v>
      </c>
      <c r="W341" s="425" t="s">
        <v>2509</v>
      </c>
      <c r="X341" s="430">
        <v>0.51</v>
      </c>
      <c r="Y341" s="424" t="s">
        <v>5744</v>
      </c>
      <c r="Z341" s="424" t="s">
        <v>2511</v>
      </c>
      <c r="AA341" s="109" t="s">
        <v>5677</v>
      </c>
      <c r="AB341" s="424"/>
      <c r="AC341" s="424" t="s">
        <v>2513</v>
      </c>
    </row>
    <row r="342" spans="1:29" ht="40" customHeight="1" x14ac:dyDescent="0.35">
      <c r="A342" s="425" t="s">
        <v>5745</v>
      </c>
      <c r="B342" s="427">
        <v>44295</v>
      </c>
      <c r="C342" s="427"/>
      <c r="D342" s="429"/>
      <c r="E342" s="425" t="s">
        <v>2496</v>
      </c>
      <c r="F342" s="106" t="s">
        <v>5746</v>
      </c>
      <c r="G342" s="426" t="s">
        <v>5747</v>
      </c>
      <c r="H342" s="106" t="s">
        <v>2499</v>
      </c>
      <c r="I342" s="429" t="s">
        <v>2571</v>
      </c>
      <c r="J342" s="429"/>
      <c r="K342" s="429">
        <v>106</v>
      </c>
      <c r="L342" s="429" t="s">
        <v>5748</v>
      </c>
      <c r="M342" s="429" t="s">
        <v>5749</v>
      </c>
      <c r="N342" s="429" t="s">
        <v>155</v>
      </c>
      <c r="O342" s="106" t="s">
        <v>2960</v>
      </c>
      <c r="P342" s="429" t="s">
        <v>5750</v>
      </c>
      <c r="Q342" s="106" t="s">
        <v>5748</v>
      </c>
      <c r="R342" s="106" t="s">
        <v>5749</v>
      </c>
      <c r="S342" s="429" t="s">
        <v>5751</v>
      </c>
      <c r="T342" s="429" t="s">
        <v>5752</v>
      </c>
      <c r="U342" s="429" t="s">
        <v>5753</v>
      </c>
      <c r="V342" s="425" t="s">
        <v>2508</v>
      </c>
      <c r="W342" s="425" t="s">
        <v>2509</v>
      </c>
      <c r="X342" s="430">
        <v>1</v>
      </c>
      <c r="Y342" s="424" t="s">
        <v>5754</v>
      </c>
      <c r="Z342" s="424" t="s">
        <v>2555</v>
      </c>
      <c r="AA342" s="109" t="s">
        <v>5677</v>
      </c>
      <c r="AB342" s="424"/>
      <c r="AC342" s="424" t="s">
        <v>2513</v>
      </c>
    </row>
    <row r="343" spans="1:29" ht="40" customHeight="1" x14ac:dyDescent="0.35">
      <c r="A343" s="424" t="s">
        <v>5755</v>
      </c>
      <c r="B343" s="427">
        <v>44295</v>
      </c>
      <c r="C343" s="427">
        <v>44445</v>
      </c>
      <c r="D343" s="429" t="s">
        <v>2786</v>
      </c>
      <c r="E343" s="425" t="s">
        <v>3261</v>
      </c>
      <c r="F343" s="106" t="s">
        <v>5746</v>
      </c>
      <c r="G343" s="426" t="s">
        <v>5747</v>
      </c>
      <c r="H343" s="106" t="s">
        <v>2499</v>
      </c>
      <c r="I343" s="429" t="s">
        <v>2571</v>
      </c>
      <c r="J343" s="429"/>
      <c r="K343" s="429">
        <v>106</v>
      </c>
      <c r="L343" s="429" t="s">
        <v>5756</v>
      </c>
      <c r="M343" s="429" t="s">
        <v>5749</v>
      </c>
      <c r="N343" s="429" t="s">
        <v>155</v>
      </c>
      <c r="O343" s="106" t="s">
        <v>2960</v>
      </c>
      <c r="P343" s="429"/>
      <c r="Q343" s="429"/>
      <c r="R343" s="429"/>
      <c r="S343" s="429"/>
      <c r="T343" s="429"/>
      <c r="U343" s="429"/>
      <c r="V343" s="106"/>
      <c r="W343" s="106"/>
      <c r="X343" s="429"/>
      <c r="Y343" s="429"/>
      <c r="Z343" s="429"/>
      <c r="AA343" s="429"/>
      <c r="AB343" s="429"/>
      <c r="AC343" s="424"/>
    </row>
    <row r="344" spans="1:29" ht="40" customHeight="1" x14ac:dyDescent="0.35">
      <c r="A344" s="424" t="s">
        <v>5757</v>
      </c>
      <c r="B344" s="427">
        <v>44295</v>
      </c>
      <c r="C344" s="427"/>
      <c r="D344" s="429"/>
      <c r="E344" s="425" t="s">
        <v>2496</v>
      </c>
      <c r="F344" s="106" t="s">
        <v>5758</v>
      </c>
      <c r="G344" s="426" t="s">
        <v>5759</v>
      </c>
      <c r="H344" s="106" t="s">
        <v>2499</v>
      </c>
      <c r="I344" s="429" t="s">
        <v>5760</v>
      </c>
      <c r="J344" s="429">
        <v>152</v>
      </c>
      <c r="K344" s="429">
        <v>17</v>
      </c>
      <c r="L344" s="429" t="s">
        <v>421</v>
      </c>
      <c r="M344" s="429" t="s">
        <v>5616</v>
      </c>
      <c r="N344" s="429" t="s">
        <v>421</v>
      </c>
      <c r="O344" s="106" t="s">
        <v>2763</v>
      </c>
      <c r="P344" s="429" t="s">
        <v>5761</v>
      </c>
      <c r="Q344" s="429" t="s">
        <v>5762</v>
      </c>
      <c r="R344" s="429" t="s">
        <v>5616</v>
      </c>
      <c r="S344" s="429" t="s">
        <v>5763</v>
      </c>
      <c r="T344" s="429" t="s">
        <v>5764</v>
      </c>
      <c r="U344" s="429" t="s">
        <v>5765</v>
      </c>
      <c r="V344" s="425" t="s">
        <v>2508</v>
      </c>
      <c r="W344" s="425" t="s">
        <v>2509</v>
      </c>
      <c r="X344" s="430">
        <v>1</v>
      </c>
      <c r="Y344" s="424" t="s">
        <v>5766</v>
      </c>
      <c r="Z344" s="424" t="s">
        <v>2555</v>
      </c>
      <c r="AA344" s="109" t="s">
        <v>5677</v>
      </c>
      <c r="AB344" s="424"/>
      <c r="AC344" s="424" t="s">
        <v>2513</v>
      </c>
    </row>
    <row r="345" spans="1:29" ht="40" customHeight="1" x14ac:dyDescent="0.35">
      <c r="A345" s="424" t="s">
        <v>5767</v>
      </c>
      <c r="B345" s="427">
        <v>44295</v>
      </c>
      <c r="C345" s="427"/>
      <c r="D345" s="429"/>
      <c r="E345" s="425" t="s">
        <v>2496</v>
      </c>
      <c r="F345" s="106" t="s">
        <v>5768</v>
      </c>
      <c r="G345" s="426" t="s">
        <v>5769</v>
      </c>
      <c r="H345" s="106" t="s">
        <v>3527</v>
      </c>
      <c r="I345" s="429" t="s">
        <v>5770</v>
      </c>
      <c r="J345" s="429"/>
      <c r="K345" s="429">
        <v>64</v>
      </c>
      <c r="L345" s="429" t="s">
        <v>5771</v>
      </c>
      <c r="M345" s="429" t="s">
        <v>5772</v>
      </c>
      <c r="N345" s="429" t="s">
        <v>792</v>
      </c>
      <c r="O345" s="106" t="s">
        <v>2535</v>
      </c>
      <c r="P345" s="429" t="s">
        <v>5773</v>
      </c>
      <c r="Q345" s="429" t="s">
        <v>1153</v>
      </c>
      <c r="R345" s="429" t="s">
        <v>5774</v>
      </c>
      <c r="S345" s="429" t="s">
        <v>5775</v>
      </c>
      <c r="T345" s="429" t="s">
        <v>5776</v>
      </c>
      <c r="U345" s="429" t="s">
        <v>5777</v>
      </c>
      <c r="V345" s="425" t="s">
        <v>2508</v>
      </c>
      <c r="W345" s="425" t="s">
        <v>2509</v>
      </c>
      <c r="X345" s="430">
        <v>1</v>
      </c>
      <c r="Y345" s="425" t="s">
        <v>5778</v>
      </c>
      <c r="Z345" s="425" t="s">
        <v>3537</v>
      </c>
      <c r="AA345" s="426" t="s">
        <v>5779</v>
      </c>
      <c r="AB345" s="424"/>
      <c r="AC345" s="424" t="s">
        <v>2513</v>
      </c>
    </row>
    <row r="346" spans="1:29" ht="40" customHeight="1" x14ac:dyDescent="0.35">
      <c r="A346" s="424" t="s">
        <v>5780</v>
      </c>
      <c r="B346" s="427">
        <v>44298</v>
      </c>
      <c r="C346" s="427"/>
      <c r="D346" s="429"/>
      <c r="E346" s="425" t="s">
        <v>2496</v>
      </c>
      <c r="F346" s="106" t="s">
        <v>5781</v>
      </c>
      <c r="G346" s="426" t="s">
        <v>5782</v>
      </c>
      <c r="H346" s="106" t="s">
        <v>2499</v>
      </c>
      <c r="I346" s="429" t="s">
        <v>2571</v>
      </c>
      <c r="J346" s="429">
        <v>1721</v>
      </c>
      <c r="K346" s="429">
        <v>157</v>
      </c>
      <c r="L346" s="429" t="s">
        <v>787</v>
      </c>
      <c r="M346" s="429" t="s">
        <v>5783</v>
      </c>
      <c r="N346" s="429" t="s">
        <v>787</v>
      </c>
      <c r="O346" s="106" t="s">
        <v>2535</v>
      </c>
      <c r="P346" s="429" t="s">
        <v>5784</v>
      </c>
      <c r="Q346" s="429" t="s">
        <v>5785</v>
      </c>
      <c r="R346" s="429" t="s">
        <v>5786</v>
      </c>
      <c r="S346" s="429" t="s">
        <v>5787</v>
      </c>
      <c r="T346" s="429" t="s">
        <v>5788</v>
      </c>
      <c r="U346" s="429" t="s">
        <v>5789</v>
      </c>
      <c r="V346" s="425" t="s">
        <v>2508</v>
      </c>
      <c r="W346" s="425" t="s">
        <v>2509</v>
      </c>
      <c r="X346" s="430">
        <v>1</v>
      </c>
      <c r="Y346" s="424" t="s">
        <v>5790</v>
      </c>
      <c r="Z346" s="424" t="s">
        <v>2555</v>
      </c>
      <c r="AA346" s="109" t="s">
        <v>5458</v>
      </c>
      <c r="AB346" s="424"/>
      <c r="AC346" s="424" t="s">
        <v>2513</v>
      </c>
    </row>
    <row r="347" spans="1:29" ht="40" customHeight="1" x14ac:dyDescent="0.35">
      <c r="A347" s="424" t="s">
        <v>5791</v>
      </c>
      <c r="B347" s="427">
        <v>44298</v>
      </c>
      <c r="C347" s="427"/>
      <c r="D347" s="429"/>
      <c r="E347" s="425" t="s">
        <v>2496</v>
      </c>
      <c r="F347" s="106" t="s">
        <v>5792</v>
      </c>
      <c r="G347" s="426" t="s">
        <v>5793</v>
      </c>
      <c r="H347" s="106" t="s">
        <v>2499</v>
      </c>
      <c r="I347" s="429" t="s">
        <v>5794</v>
      </c>
      <c r="J347" s="429"/>
      <c r="K347" s="429">
        <v>2</v>
      </c>
      <c r="L347" s="429" t="s">
        <v>5795</v>
      </c>
      <c r="M347" s="429" t="s">
        <v>5796</v>
      </c>
      <c r="N347" s="429" t="s">
        <v>123</v>
      </c>
      <c r="O347" s="106" t="s">
        <v>2520</v>
      </c>
      <c r="P347" s="429" t="s">
        <v>5797</v>
      </c>
      <c r="Q347" s="429" t="s">
        <v>5795</v>
      </c>
      <c r="R347" s="429" t="s">
        <v>5796</v>
      </c>
      <c r="S347" s="429" t="s">
        <v>5798</v>
      </c>
      <c r="T347" s="429" t="s">
        <v>5799</v>
      </c>
      <c r="U347" s="429" t="s">
        <v>5800</v>
      </c>
      <c r="V347" s="425" t="s">
        <v>2508</v>
      </c>
      <c r="W347" s="425" t="s">
        <v>2509</v>
      </c>
      <c r="X347" s="430">
        <v>1</v>
      </c>
      <c r="Y347" s="424" t="s">
        <v>5801</v>
      </c>
      <c r="Z347" s="424" t="s">
        <v>2555</v>
      </c>
      <c r="AA347" s="109" t="s">
        <v>5802</v>
      </c>
      <c r="AB347" s="424"/>
      <c r="AC347" s="424" t="s">
        <v>2513</v>
      </c>
    </row>
    <row r="348" spans="1:29" ht="40" customHeight="1" x14ac:dyDescent="0.35">
      <c r="A348" s="425" t="s">
        <v>5803</v>
      </c>
      <c r="B348" s="427">
        <v>44298</v>
      </c>
      <c r="C348" s="427"/>
      <c r="D348" s="429"/>
      <c r="E348" s="425" t="s">
        <v>2496</v>
      </c>
      <c r="F348" s="106" t="s">
        <v>5804</v>
      </c>
      <c r="G348" s="426" t="s">
        <v>5805</v>
      </c>
      <c r="H348" s="106" t="s">
        <v>3123</v>
      </c>
      <c r="I348" s="429" t="s">
        <v>5806</v>
      </c>
      <c r="J348" s="429">
        <v>1487</v>
      </c>
      <c r="K348" s="429">
        <v>56</v>
      </c>
      <c r="L348" s="429" t="s">
        <v>249</v>
      </c>
      <c r="M348" s="429" t="s">
        <v>2639</v>
      </c>
      <c r="N348" s="429" t="s">
        <v>249</v>
      </c>
      <c r="O348" s="106" t="s">
        <v>2626</v>
      </c>
      <c r="P348" s="429" t="s">
        <v>5807</v>
      </c>
      <c r="Q348" s="429" t="s">
        <v>5808</v>
      </c>
      <c r="R348" s="429" t="s">
        <v>5809</v>
      </c>
      <c r="S348" s="429" t="s">
        <v>5810</v>
      </c>
      <c r="T348" s="429" t="s">
        <v>5811</v>
      </c>
      <c r="U348" s="429" t="s">
        <v>5812</v>
      </c>
      <c r="V348" s="425" t="s">
        <v>2508</v>
      </c>
      <c r="W348" s="425" t="s">
        <v>2509</v>
      </c>
      <c r="X348" s="430">
        <v>1</v>
      </c>
      <c r="Y348" s="424" t="s">
        <v>5813</v>
      </c>
      <c r="Z348" s="424" t="s">
        <v>3133</v>
      </c>
      <c r="AA348" s="109" t="s">
        <v>5367</v>
      </c>
      <c r="AB348" s="424"/>
      <c r="AC348" s="424" t="s">
        <v>2513</v>
      </c>
    </row>
    <row r="349" spans="1:29" ht="40" customHeight="1" x14ac:dyDescent="0.35">
      <c r="A349" s="424" t="s">
        <v>5814</v>
      </c>
      <c r="B349" s="427">
        <v>44298</v>
      </c>
      <c r="C349" s="427">
        <v>44608</v>
      </c>
      <c r="D349" s="429" t="s">
        <v>2786</v>
      </c>
      <c r="E349" s="425" t="s">
        <v>3261</v>
      </c>
      <c r="F349" s="106" t="s">
        <v>5804</v>
      </c>
      <c r="G349" s="426" t="s">
        <v>5805</v>
      </c>
      <c r="H349" s="106" t="s">
        <v>3123</v>
      </c>
      <c r="I349" s="429" t="s">
        <v>5806</v>
      </c>
      <c r="J349" s="429">
        <v>1487</v>
      </c>
      <c r="K349" s="429">
        <v>56</v>
      </c>
      <c r="L349" s="429" t="s">
        <v>249</v>
      </c>
      <c r="M349" s="429" t="s">
        <v>2639</v>
      </c>
      <c r="N349" s="429" t="s">
        <v>249</v>
      </c>
      <c r="O349" s="106" t="s">
        <v>2626</v>
      </c>
      <c r="P349" s="429"/>
      <c r="Q349" s="429"/>
      <c r="R349" s="429"/>
      <c r="S349" s="429"/>
      <c r="T349" s="429"/>
      <c r="U349" s="429"/>
      <c r="V349" s="106"/>
      <c r="W349" s="106"/>
      <c r="X349" s="429"/>
      <c r="Y349" s="429"/>
      <c r="Z349" s="429"/>
      <c r="AA349" s="429"/>
      <c r="AB349" s="429"/>
      <c r="AC349" s="424"/>
    </row>
    <row r="350" spans="1:29" ht="40" customHeight="1" x14ac:dyDescent="0.35">
      <c r="A350" s="424" t="s">
        <v>5815</v>
      </c>
      <c r="B350" s="427">
        <v>44298</v>
      </c>
      <c r="C350" s="427"/>
      <c r="D350" s="429"/>
      <c r="E350" s="425" t="s">
        <v>2496</v>
      </c>
      <c r="F350" s="106" t="s">
        <v>5816</v>
      </c>
      <c r="G350" s="426" t="s">
        <v>5817</v>
      </c>
      <c r="H350" s="106" t="s">
        <v>2499</v>
      </c>
      <c r="I350" s="429" t="s">
        <v>5818</v>
      </c>
      <c r="J350" s="429"/>
      <c r="K350" s="429">
        <v>7</v>
      </c>
      <c r="L350" s="429" t="s">
        <v>127</v>
      </c>
      <c r="M350" s="429" t="s">
        <v>3072</v>
      </c>
      <c r="N350" s="429" t="s">
        <v>127</v>
      </c>
      <c r="O350" s="106" t="s">
        <v>2612</v>
      </c>
      <c r="P350" s="429" t="s">
        <v>5819</v>
      </c>
      <c r="Q350" s="429" t="s">
        <v>127</v>
      </c>
      <c r="R350" s="429" t="s">
        <v>3072</v>
      </c>
      <c r="S350" s="429" t="s">
        <v>5820</v>
      </c>
      <c r="T350" s="429" t="s">
        <v>5821</v>
      </c>
      <c r="U350" s="429" t="s">
        <v>5822</v>
      </c>
      <c r="V350" s="425" t="s">
        <v>2508</v>
      </c>
      <c r="W350" s="425" t="s">
        <v>2509</v>
      </c>
      <c r="X350" s="430">
        <v>1</v>
      </c>
      <c r="Y350" s="424" t="s">
        <v>5823</v>
      </c>
      <c r="Z350" s="424" t="s">
        <v>2555</v>
      </c>
      <c r="AA350" s="109" t="s">
        <v>5824</v>
      </c>
      <c r="AB350" s="424"/>
      <c r="AC350" s="424" t="s">
        <v>2513</v>
      </c>
    </row>
    <row r="351" spans="1:29" ht="40" customHeight="1" x14ac:dyDescent="0.35">
      <c r="A351" s="424" t="s">
        <v>5825</v>
      </c>
      <c r="B351" s="427">
        <v>44298</v>
      </c>
      <c r="C351" s="427"/>
      <c r="D351" s="429"/>
      <c r="E351" s="425" t="s">
        <v>2496</v>
      </c>
      <c r="F351" s="106" t="s">
        <v>5826</v>
      </c>
      <c r="G351" s="426" t="s">
        <v>5827</v>
      </c>
      <c r="H351" s="106" t="s">
        <v>2499</v>
      </c>
      <c r="I351" s="429" t="s">
        <v>5828</v>
      </c>
      <c r="J351" s="429">
        <v>1385</v>
      </c>
      <c r="K351" s="429">
        <v>1</v>
      </c>
      <c r="L351" s="429" t="s">
        <v>5829</v>
      </c>
      <c r="M351" s="429" t="s">
        <v>5830</v>
      </c>
      <c r="N351" s="429" t="s">
        <v>232</v>
      </c>
      <c r="O351" s="106" t="s">
        <v>2612</v>
      </c>
      <c r="P351" s="429" t="s">
        <v>5831</v>
      </c>
      <c r="Q351" s="429" t="s">
        <v>5829</v>
      </c>
      <c r="R351" s="429" t="s">
        <v>5832</v>
      </c>
      <c r="S351" s="429" t="s">
        <v>5833</v>
      </c>
      <c r="T351" s="429" t="s">
        <v>5834</v>
      </c>
      <c r="U351" s="429" t="s">
        <v>5835</v>
      </c>
      <c r="V351" s="425" t="s">
        <v>2508</v>
      </c>
      <c r="W351" s="425" t="s">
        <v>2509</v>
      </c>
      <c r="X351" s="430">
        <v>1</v>
      </c>
      <c r="Y351" s="424" t="s">
        <v>5836</v>
      </c>
      <c r="Z351" s="424" t="s">
        <v>2555</v>
      </c>
      <c r="AA351" s="109" t="s">
        <v>5677</v>
      </c>
      <c r="AB351" s="424"/>
      <c r="AC351" s="424" t="s">
        <v>2513</v>
      </c>
    </row>
    <row r="352" spans="1:29" ht="40" customHeight="1" x14ac:dyDescent="0.35">
      <c r="A352" s="425" t="s">
        <v>5837</v>
      </c>
      <c r="B352" s="427">
        <v>44299</v>
      </c>
      <c r="C352" s="427"/>
      <c r="D352" s="429"/>
      <c r="E352" s="425" t="s">
        <v>2496</v>
      </c>
      <c r="F352" s="106" t="s">
        <v>5838</v>
      </c>
      <c r="G352" s="426" t="s">
        <v>5839</v>
      </c>
      <c r="H352" s="106" t="s">
        <v>2499</v>
      </c>
      <c r="I352" s="429" t="s">
        <v>5423</v>
      </c>
      <c r="J352" s="429"/>
      <c r="K352" s="429">
        <v>22</v>
      </c>
      <c r="L352" s="429" t="s">
        <v>5840</v>
      </c>
      <c r="M352" s="429" t="s">
        <v>5841</v>
      </c>
      <c r="N352" s="429" t="s">
        <v>123</v>
      </c>
      <c r="O352" s="106" t="s">
        <v>2520</v>
      </c>
      <c r="P352" s="429" t="s">
        <v>5842</v>
      </c>
      <c r="Q352" s="429" t="s">
        <v>5840</v>
      </c>
      <c r="R352" s="429" t="s">
        <v>5841</v>
      </c>
      <c r="S352" s="429" t="s">
        <v>5843</v>
      </c>
      <c r="T352" s="429" t="s">
        <v>5844</v>
      </c>
      <c r="U352" s="429" t="s">
        <v>5845</v>
      </c>
      <c r="V352" s="425" t="s">
        <v>5846</v>
      </c>
      <c r="W352" s="425" t="s">
        <v>2509</v>
      </c>
      <c r="X352" s="430">
        <v>1</v>
      </c>
      <c r="Y352" s="424" t="s">
        <v>5847</v>
      </c>
      <c r="Z352" s="424" t="s">
        <v>2555</v>
      </c>
      <c r="AA352" s="109" t="s">
        <v>5848</v>
      </c>
      <c r="AB352" s="424"/>
      <c r="AC352" s="424" t="s">
        <v>2513</v>
      </c>
    </row>
    <row r="353" spans="1:29" ht="40" customHeight="1" x14ac:dyDescent="0.35">
      <c r="A353" s="425" t="s">
        <v>5849</v>
      </c>
      <c r="B353" s="427">
        <v>44299</v>
      </c>
      <c r="C353" s="427"/>
      <c r="D353" s="429"/>
      <c r="E353" s="425" t="s">
        <v>3059</v>
      </c>
      <c r="F353" s="106" t="s">
        <v>5838</v>
      </c>
      <c r="G353" s="426" t="s">
        <v>5839</v>
      </c>
      <c r="H353" s="106" t="s">
        <v>2499</v>
      </c>
      <c r="I353" s="429" t="s">
        <v>5423</v>
      </c>
      <c r="J353" s="429"/>
      <c r="K353" s="429">
        <v>22</v>
      </c>
      <c r="L353" s="429" t="s">
        <v>5840</v>
      </c>
      <c r="M353" s="429" t="s">
        <v>5841</v>
      </c>
      <c r="N353" s="429" t="s">
        <v>123</v>
      </c>
      <c r="O353" s="106" t="s">
        <v>2520</v>
      </c>
      <c r="P353" s="429" t="s">
        <v>5842</v>
      </c>
      <c r="Q353" s="429" t="s">
        <v>5840</v>
      </c>
      <c r="R353" s="429" t="s">
        <v>5841</v>
      </c>
      <c r="S353" s="429" t="s">
        <v>5843</v>
      </c>
      <c r="T353" s="429" t="s">
        <v>5844</v>
      </c>
      <c r="U353" s="429" t="s">
        <v>5845</v>
      </c>
      <c r="V353" s="425" t="s">
        <v>5846</v>
      </c>
      <c r="W353" s="425" t="s">
        <v>2509</v>
      </c>
      <c r="X353" s="430">
        <v>1</v>
      </c>
      <c r="Y353" s="424" t="s">
        <v>5847</v>
      </c>
      <c r="Z353" s="424" t="s">
        <v>2555</v>
      </c>
      <c r="AA353" s="109" t="s">
        <v>5848</v>
      </c>
      <c r="AB353" s="424"/>
      <c r="AC353" s="424" t="s">
        <v>2513</v>
      </c>
    </row>
    <row r="354" spans="1:29" ht="40" customHeight="1" x14ac:dyDescent="0.35">
      <c r="A354" s="424" t="s">
        <v>5850</v>
      </c>
      <c r="B354" s="427">
        <v>44300</v>
      </c>
      <c r="C354" s="427"/>
      <c r="D354" s="429"/>
      <c r="E354" s="425" t="s">
        <v>2496</v>
      </c>
      <c r="F354" s="106" t="s">
        <v>5851</v>
      </c>
      <c r="G354" s="426" t="s">
        <v>5852</v>
      </c>
      <c r="H354" s="106" t="s">
        <v>2499</v>
      </c>
      <c r="I354" s="429" t="s">
        <v>5853</v>
      </c>
      <c r="J354" s="429">
        <v>6541</v>
      </c>
      <c r="K354" s="429">
        <v>15</v>
      </c>
      <c r="L354" s="429" t="s">
        <v>249</v>
      </c>
      <c r="M354" s="429" t="s">
        <v>2639</v>
      </c>
      <c r="N354" s="429" t="s">
        <v>249</v>
      </c>
      <c r="O354" s="106" t="s">
        <v>2626</v>
      </c>
      <c r="P354" s="429" t="s">
        <v>5854</v>
      </c>
      <c r="Q354" s="429" t="s">
        <v>249</v>
      </c>
      <c r="R354" s="429" t="s">
        <v>5855</v>
      </c>
      <c r="S354" s="429" t="s">
        <v>5856</v>
      </c>
      <c r="T354" s="429" t="s">
        <v>5857</v>
      </c>
      <c r="U354" s="429" t="s">
        <v>5858</v>
      </c>
      <c r="V354" s="425" t="s">
        <v>2508</v>
      </c>
      <c r="W354" s="425" t="s">
        <v>2509</v>
      </c>
      <c r="X354" s="430">
        <v>1</v>
      </c>
      <c r="Y354" s="424" t="s">
        <v>5859</v>
      </c>
      <c r="Z354" s="424" t="s">
        <v>2555</v>
      </c>
      <c r="AA354" s="109" t="s">
        <v>5677</v>
      </c>
      <c r="AB354" s="424"/>
      <c r="AC354" s="424" t="s">
        <v>2513</v>
      </c>
    </row>
    <row r="355" spans="1:29" ht="40" customHeight="1" x14ac:dyDescent="0.35">
      <c r="A355" s="424" t="s">
        <v>5860</v>
      </c>
      <c r="B355" s="427">
        <v>44302</v>
      </c>
      <c r="C355" s="427"/>
      <c r="D355" s="429"/>
      <c r="E355" s="425" t="s">
        <v>2496</v>
      </c>
      <c r="F355" s="106" t="s">
        <v>5861</v>
      </c>
      <c r="G355" s="426" t="s">
        <v>5862</v>
      </c>
      <c r="H355" s="106" t="s">
        <v>2499</v>
      </c>
      <c r="I355" s="429" t="s">
        <v>5863</v>
      </c>
      <c r="J355" s="429">
        <v>57</v>
      </c>
      <c r="K355" s="429">
        <v>17</v>
      </c>
      <c r="L355" s="429" t="s">
        <v>5864</v>
      </c>
      <c r="M355" s="429" t="s">
        <v>5865</v>
      </c>
      <c r="N355" s="429" t="s">
        <v>2587</v>
      </c>
      <c r="O355" s="106" t="s">
        <v>2535</v>
      </c>
      <c r="P355" s="429" t="s">
        <v>5866</v>
      </c>
      <c r="Q355" s="429" t="s">
        <v>5864</v>
      </c>
      <c r="R355" s="429" t="s">
        <v>5865</v>
      </c>
      <c r="S355" s="429" t="s">
        <v>5867</v>
      </c>
      <c r="T355" s="429" t="s">
        <v>5868</v>
      </c>
      <c r="U355" s="429" t="s">
        <v>5869</v>
      </c>
      <c r="V355" s="425" t="s">
        <v>2508</v>
      </c>
      <c r="W355" s="425" t="s">
        <v>2509</v>
      </c>
      <c r="X355" s="430">
        <v>1</v>
      </c>
      <c r="Y355" s="424" t="s">
        <v>5870</v>
      </c>
      <c r="Z355" s="424" t="s">
        <v>2555</v>
      </c>
      <c r="AA355" s="109" t="s">
        <v>3499</v>
      </c>
      <c r="AB355" s="424"/>
      <c r="AC355" s="424" t="s">
        <v>2513</v>
      </c>
    </row>
    <row r="356" spans="1:29" ht="40" customHeight="1" x14ac:dyDescent="0.35">
      <c r="A356" s="424" t="s">
        <v>5871</v>
      </c>
      <c r="B356" s="427">
        <v>44302</v>
      </c>
      <c r="C356" s="427"/>
      <c r="D356" s="429"/>
      <c r="E356" s="425" t="s">
        <v>2496</v>
      </c>
      <c r="F356" s="106" t="s">
        <v>5872</v>
      </c>
      <c r="G356" s="426" t="s">
        <v>5873</v>
      </c>
      <c r="H356" s="106" t="s">
        <v>2499</v>
      </c>
      <c r="I356" s="429" t="s">
        <v>5874</v>
      </c>
      <c r="J356" s="429"/>
      <c r="K356" s="429">
        <v>1148</v>
      </c>
      <c r="L356" s="429" t="s">
        <v>3516</v>
      </c>
      <c r="M356" s="429" t="s">
        <v>3517</v>
      </c>
      <c r="N356" s="429" t="s">
        <v>127</v>
      </c>
      <c r="O356" s="106" t="s">
        <v>2612</v>
      </c>
      <c r="P356" s="429" t="s">
        <v>5875</v>
      </c>
      <c r="Q356" s="429" t="s">
        <v>3516</v>
      </c>
      <c r="R356" s="429" t="s">
        <v>3517</v>
      </c>
      <c r="S356" s="429" t="s">
        <v>5876</v>
      </c>
      <c r="T356" s="429" t="s">
        <v>5877</v>
      </c>
      <c r="U356" s="429" t="s">
        <v>5878</v>
      </c>
      <c r="V356" s="425" t="s">
        <v>2508</v>
      </c>
      <c r="W356" s="425" t="s">
        <v>2509</v>
      </c>
      <c r="X356" s="430">
        <v>1</v>
      </c>
      <c r="Y356" s="424" t="s">
        <v>5879</v>
      </c>
      <c r="Z356" s="424" t="s">
        <v>2555</v>
      </c>
      <c r="AA356" s="109" t="s">
        <v>3499</v>
      </c>
      <c r="AB356" s="424"/>
      <c r="AC356" s="424" t="s">
        <v>2513</v>
      </c>
    </row>
    <row r="357" spans="1:29" ht="40" customHeight="1" x14ac:dyDescent="0.35">
      <c r="A357" s="424" t="s">
        <v>5880</v>
      </c>
      <c r="B357" s="427">
        <v>44302</v>
      </c>
      <c r="C357" s="427"/>
      <c r="D357" s="429"/>
      <c r="E357" s="425" t="s">
        <v>2496</v>
      </c>
      <c r="F357" s="106" t="s">
        <v>5881</v>
      </c>
      <c r="G357" s="426" t="s">
        <v>5882</v>
      </c>
      <c r="H357" s="106" t="s">
        <v>2499</v>
      </c>
      <c r="I357" s="429" t="s">
        <v>5883</v>
      </c>
      <c r="J357" s="429">
        <v>638</v>
      </c>
      <c r="K357" s="429">
        <v>16</v>
      </c>
      <c r="L357" s="429" t="s">
        <v>340</v>
      </c>
      <c r="M357" s="429" t="s">
        <v>4504</v>
      </c>
      <c r="N357" s="429" t="s">
        <v>340</v>
      </c>
      <c r="O357" s="106" t="s">
        <v>2535</v>
      </c>
      <c r="P357" s="429" t="s">
        <v>5884</v>
      </c>
      <c r="Q357" s="429" t="s">
        <v>340</v>
      </c>
      <c r="R357" s="429" t="s">
        <v>4504</v>
      </c>
      <c r="S357" s="429" t="s">
        <v>5885</v>
      </c>
      <c r="T357" s="429" t="s">
        <v>5886</v>
      </c>
      <c r="U357" s="429" t="s">
        <v>5887</v>
      </c>
      <c r="V357" s="425" t="s">
        <v>2508</v>
      </c>
      <c r="W357" s="425" t="s">
        <v>2509</v>
      </c>
      <c r="X357" s="430">
        <v>1</v>
      </c>
      <c r="Y357" s="424" t="s">
        <v>5888</v>
      </c>
      <c r="Z357" s="424" t="s">
        <v>2511</v>
      </c>
      <c r="AA357" s="109" t="s">
        <v>5677</v>
      </c>
      <c r="AB357" s="424"/>
      <c r="AC357" s="424" t="s">
        <v>2513</v>
      </c>
    </row>
    <row r="358" spans="1:29" ht="40" customHeight="1" x14ac:dyDescent="0.35">
      <c r="A358" s="424" t="s">
        <v>5889</v>
      </c>
      <c r="B358" s="427">
        <v>44305</v>
      </c>
      <c r="C358" s="427"/>
      <c r="D358" s="429"/>
      <c r="E358" s="425" t="s">
        <v>2496</v>
      </c>
      <c r="F358" s="106" t="s">
        <v>5890</v>
      </c>
      <c r="G358" s="426" t="s">
        <v>5891</v>
      </c>
      <c r="H358" s="106" t="s">
        <v>2499</v>
      </c>
      <c r="I358" s="429" t="s">
        <v>5892</v>
      </c>
      <c r="J358" s="429">
        <v>979</v>
      </c>
      <c r="K358" s="429">
        <v>4</v>
      </c>
      <c r="L358" s="429" t="s">
        <v>297</v>
      </c>
      <c r="M358" s="429" t="s">
        <v>3903</v>
      </c>
      <c r="N358" s="429" t="s">
        <v>297</v>
      </c>
      <c r="O358" s="106" t="s">
        <v>2612</v>
      </c>
      <c r="P358" s="429" t="s">
        <v>5893</v>
      </c>
      <c r="Q358" s="429" t="s">
        <v>297</v>
      </c>
      <c r="R358" s="429" t="s">
        <v>3903</v>
      </c>
      <c r="S358" s="429" t="s">
        <v>5894</v>
      </c>
      <c r="T358" s="429" t="s">
        <v>5895</v>
      </c>
      <c r="U358" s="429" t="s">
        <v>5896</v>
      </c>
      <c r="V358" s="425" t="s">
        <v>2508</v>
      </c>
      <c r="W358" s="425" t="s">
        <v>2509</v>
      </c>
      <c r="X358" s="430">
        <v>1</v>
      </c>
      <c r="Y358" s="424" t="s">
        <v>5897</v>
      </c>
      <c r="Z358" s="424" t="s">
        <v>2555</v>
      </c>
      <c r="AA358" s="109" t="s">
        <v>5458</v>
      </c>
      <c r="AB358" s="424"/>
      <c r="AC358" s="424" t="s">
        <v>2513</v>
      </c>
    </row>
    <row r="359" spans="1:29" ht="40" customHeight="1" x14ac:dyDescent="0.35">
      <c r="A359" s="424" t="s">
        <v>5898</v>
      </c>
      <c r="B359" s="427">
        <v>44305</v>
      </c>
      <c r="C359" s="427"/>
      <c r="D359" s="429"/>
      <c r="E359" s="425" t="s">
        <v>2496</v>
      </c>
      <c r="F359" s="106" t="s">
        <v>5899</v>
      </c>
      <c r="G359" s="426" t="s">
        <v>5900</v>
      </c>
      <c r="H359" s="106" t="s">
        <v>2499</v>
      </c>
      <c r="I359" s="429" t="s">
        <v>5770</v>
      </c>
      <c r="J359" s="429">
        <v>412</v>
      </c>
      <c r="K359" s="429">
        <v>20</v>
      </c>
      <c r="L359" s="429" t="s">
        <v>792</v>
      </c>
      <c r="M359" s="429" t="s">
        <v>2713</v>
      </c>
      <c r="N359" s="429" t="s">
        <v>792</v>
      </c>
      <c r="O359" s="106" t="s">
        <v>2535</v>
      </c>
      <c r="P359" s="429" t="s">
        <v>5901</v>
      </c>
      <c r="Q359" s="429" t="s">
        <v>792</v>
      </c>
      <c r="R359" s="429" t="s">
        <v>2713</v>
      </c>
      <c r="S359" s="429" t="s">
        <v>5902</v>
      </c>
      <c r="T359" s="429" t="s">
        <v>5903</v>
      </c>
      <c r="U359" s="429" t="s">
        <v>5904</v>
      </c>
      <c r="V359" s="425" t="s">
        <v>2508</v>
      </c>
      <c r="W359" s="425" t="s">
        <v>2509</v>
      </c>
      <c r="X359" s="430">
        <v>1</v>
      </c>
      <c r="Y359" s="424" t="s">
        <v>5905</v>
      </c>
      <c r="Z359" s="424" t="s">
        <v>2511</v>
      </c>
      <c r="AA359" s="109" t="s">
        <v>3499</v>
      </c>
      <c r="AB359" s="424"/>
      <c r="AC359" s="424" t="s">
        <v>2513</v>
      </c>
    </row>
    <row r="360" spans="1:29" ht="40" customHeight="1" x14ac:dyDescent="0.35">
      <c r="A360" s="424" t="s">
        <v>5906</v>
      </c>
      <c r="B360" s="427">
        <v>44306</v>
      </c>
      <c r="C360" s="427">
        <v>44663</v>
      </c>
      <c r="D360" s="429" t="s">
        <v>2786</v>
      </c>
      <c r="E360" s="425" t="s">
        <v>2496</v>
      </c>
      <c r="F360" s="106" t="s">
        <v>5907</v>
      </c>
      <c r="G360" s="426" t="s">
        <v>5908</v>
      </c>
      <c r="H360" s="106" t="s">
        <v>2499</v>
      </c>
      <c r="I360" s="429" t="s">
        <v>5909</v>
      </c>
      <c r="J360" s="429"/>
      <c r="K360" s="429">
        <v>63</v>
      </c>
      <c r="L360" s="429" t="s">
        <v>5910</v>
      </c>
      <c r="M360" s="429" t="s">
        <v>5911</v>
      </c>
      <c r="N360" s="429" t="s">
        <v>748</v>
      </c>
      <c r="O360" s="106" t="s">
        <v>2626</v>
      </c>
      <c r="P360" s="429"/>
      <c r="Q360" s="429"/>
      <c r="R360" s="429"/>
      <c r="S360" s="429"/>
      <c r="T360" s="429"/>
      <c r="U360" s="429"/>
      <c r="V360" s="106"/>
      <c r="W360" s="106"/>
      <c r="X360" s="429"/>
      <c r="Y360" s="429"/>
      <c r="Z360" s="429"/>
      <c r="AA360" s="429"/>
      <c r="AB360" s="429"/>
      <c r="AC360" s="424"/>
    </row>
    <row r="361" spans="1:29" ht="40" customHeight="1" x14ac:dyDescent="0.35">
      <c r="A361" s="424" t="s">
        <v>5912</v>
      </c>
      <c r="B361" s="427">
        <v>44306</v>
      </c>
      <c r="C361" s="427">
        <v>44663</v>
      </c>
      <c r="D361" s="429" t="s">
        <v>2786</v>
      </c>
      <c r="E361" s="425" t="s">
        <v>3059</v>
      </c>
      <c r="F361" s="106" t="s">
        <v>5907</v>
      </c>
      <c r="G361" s="426" t="s">
        <v>5908</v>
      </c>
      <c r="H361" s="106" t="s">
        <v>2499</v>
      </c>
      <c r="I361" s="429" t="s">
        <v>5909</v>
      </c>
      <c r="J361" s="429"/>
      <c r="K361" s="429">
        <v>63</v>
      </c>
      <c r="L361" s="429" t="s">
        <v>5910</v>
      </c>
      <c r="M361" s="429" t="s">
        <v>5911</v>
      </c>
      <c r="N361" s="429" t="s">
        <v>748</v>
      </c>
      <c r="O361" s="106" t="s">
        <v>2626</v>
      </c>
      <c r="P361" s="429"/>
      <c r="Q361" s="429"/>
      <c r="R361" s="429"/>
      <c r="S361" s="429"/>
      <c r="T361" s="429"/>
      <c r="U361" s="429"/>
      <c r="V361" s="106"/>
      <c r="W361" s="106"/>
      <c r="X361" s="429"/>
      <c r="Y361" s="429"/>
      <c r="Z361" s="429"/>
      <c r="AA361" s="429"/>
      <c r="AB361" s="429"/>
      <c r="AC361" s="424"/>
    </row>
    <row r="362" spans="1:29" ht="40" customHeight="1" x14ac:dyDescent="0.35">
      <c r="A362" s="424" t="s">
        <v>5913</v>
      </c>
      <c r="B362" s="427">
        <v>44306</v>
      </c>
      <c r="C362" s="427"/>
      <c r="D362" s="429"/>
      <c r="E362" s="425" t="s">
        <v>2496</v>
      </c>
      <c r="F362" s="106" t="s">
        <v>5914</v>
      </c>
      <c r="G362" s="426" t="s">
        <v>5915</v>
      </c>
      <c r="H362" s="106" t="s">
        <v>2499</v>
      </c>
      <c r="I362" s="429" t="s">
        <v>5916</v>
      </c>
      <c r="J362" s="429"/>
      <c r="K362" s="429">
        <v>145</v>
      </c>
      <c r="L362" s="429" t="s">
        <v>5916</v>
      </c>
      <c r="M362" s="429" t="s">
        <v>5917</v>
      </c>
      <c r="N362" s="429" t="s">
        <v>578</v>
      </c>
      <c r="O362" s="106" t="s">
        <v>2763</v>
      </c>
      <c r="P362" s="429" t="s">
        <v>5918</v>
      </c>
      <c r="Q362" s="429" t="s">
        <v>5916</v>
      </c>
      <c r="R362" s="429" t="s">
        <v>5917</v>
      </c>
      <c r="S362" s="429" t="s">
        <v>5919</v>
      </c>
      <c r="T362" s="429" t="s">
        <v>5920</v>
      </c>
      <c r="U362" s="429" t="s">
        <v>5921</v>
      </c>
      <c r="V362" s="425" t="s">
        <v>2508</v>
      </c>
      <c r="W362" s="425" t="s">
        <v>2509</v>
      </c>
      <c r="X362" s="430">
        <v>1</v>
      </c>
      <c r="Y362" s="425" t="s">
        <v>5922</v>
      </c>
      <c r="Z362" s="425" t="s">
        <v>5923</v>
      </c>
      <c r="AA362" s="425" t="s">
        <v>5712</v>
      </c>
      <c r="AB362" s="424"/>
      <c r="AC362" s="424" t="s">
        <v>2513</v>
      </c>
    </row>
    <row r="363" spans="1:29" ht="40" customHeight="1" x14ac:dyDescent="0.35">
      <c r="A363" s="424" t="s">
        <v>5924</v>
      </c>
      <c r="B363" s="427">
        <v>44306</v>
      </c>
      <c r="C363" s="427">
        <v>44656</v>
      </c>
      <c r="D363" s="429" t="s">
        <v>2786</v>
      </c>
      <c r="E363" s="425" t="s">
        <v>2496</v>
      </c>
      <c r="F363" s="106" t="s">
        <v>5925</v>
      </c>
      <c r="G363" s="109" t="s">
        <v>5926</v>
      </c>
      <c r="H363" s="106" t="s">
        <v>2499</v>
      </c>
      <c r="I363" s="429" t="s">
        <v>5863</v>
      </c>
      <c r="J363" s="429">
        <v>889</v>
      </c>
      <c r="K363" s="429">
        <v>49</v>
      </c>
      <c r="L363" s="429" t="s">
        <v>357</v>
      </c>
      <c r="M363" s="429" t="s">
        <v>3566</v>
      </c>
      <c r="N363" s="429" t="s">
        <v>357</v>
      </c>
      <c r="O363" s="106" t="s">
        <v>2791</v>
      </c>
      <c r="P363" s="429"/>
      <c r="Q363" s="429"/>
      <c r="R363" s="429"/>
      <c r="S363" s="429"/>
      <c r="T363" s="429"/>
      <c r="U363" s="429"/>
      <c r="V363" s="106"/>
      <c r="W363" s="106"/>
      <c r="X363" s="429"/>
      <c r="Y363" s="429"/>
      <c r="Z363" s="429"/>
      <c r="AA363" s="429"/>
      <c r="AB363" s="429"/>
      <c r="AC363" s="424"/>
    </row>
    <row r="364" spans="1:29" ht="40" customHeight="1" x14ac:dyDescent="0.35">
      <c r="A364" s="424" t="s">
        <v>5927</v>
      </c>
      <c r="B364" s="427">
        <v>44306</v>
      </c>
      <c r="C364" s="427"/>
      <c r="D364" s="429"/>
      <c r="E364" s="425" t="s">
        <v>2496</v>
      </c>
      <c r="F364" s="106" t="s">
        <v>5928</v>
      </c>
      <c r="G364" s="426" t="s">
        <v>5929</v>
      </c>
      <c r="H364" s="106" t="s">
        <v>2499</v>
      </c>
      <c r="I364" s="429" t="s">
        <v>4281</v>
      </c>
      <c r="J364" s="429">
        <v>784</v>
      </c>
      <c r="K364" s="429">
        <v>8</v>
      </c>
      <c r="L364" s="429" t="s">
        <v>5930</v>
      </c>
      <c r="M364" s="429" t="s">
        <v>5931</v>
      </c>
      <c r="N364" s="429" t="s">
        <v>832</v>
      </c>
      <c r="O364" s="106" t="s">
        <v>2520</v>
      </c>
      <c r="P364" s="429" t="s">
        <v>5932</v>
      </c>
      <c r="Q364" s="429" t="s">
        <v>832</v>
      </c>
      <c r="R364" s="429" t="s">
        <v>4390</v>
      </c>
      <c r="S364" s="429" t="s">
        <v>5933</v>
      </c>
      <c r="T364" s="429" t="s">
        <v>5934</v>
      </c>
      <c r="U364" s="429" t="s">
        <v>5935</v>
      </c>
      <c r="V364" s="425" t="s">
        <v>2508</v>
      </c>
      <c r="W364" s="425" t="s">
        <v>2509</v>
      </c>
      <c r="X364" s="430">
        <v>0.51</v>
      </c>
      <c r="Y364" s="424" t="s">
        <v>5936</v>
      </c>
      <c r="Z364" s="424" t="s">
        <v>2511</v>
      </c>
      <c r="AA364" s="109" t="s">
        <v>5136</v>
      </c>
      <c r="AB364" s="424"/>
      <c r="AC364" s="424" t="s">
        <v>2513</v>
      </c>
    </row>
    <row r="365" spans="1:29" ht="40" customHeight="1" x14ac:dyDescent="0.35">
      <c r="A365" s="424" t="s">
        <v>5937</v>
      </c>
      <c r="B365" s="427">
        <v>44306</v>
      </c>
      <c r="C365" s="427"/>
      <c r="D365" s="429"/>
      <c r="E365" s="425" t="s">
        <v>2496</v>
      </c>
      <c r="F365" s="106" t="s">
        <v>5938</v>
      </c>
      <c r="G365" s="426" t="s">
        <v>5939</v>
      </c>
      <c r="H365" s="106" t="s">
        <v>2499</v>
      </c>
      <c r="I365" s="429" t="s">
        <v>5940</v>
      </c>
      <c r="J365" s="429">
        <v>812</v>
      </c>
      <c r="K365" s="429">
        <v>13</v>
      </c>
      <c r="L365" s="429" t="s">
        <v>379</v>
      </c>
      <c r="M365" s="429" t="s">
        <v>2561</v>
      </c>
      <c r="N365" s="429" t="s">
        <v>379</v>
      </c>
      <c r="O365" s="106" t="s">
        <v>2503</v>
      </c>
      <c r="P365" s="429" t="s">
        <v>5941</v>
      </c>
      <c r="Q365" s="429" t="s">
        <v>379</v>
      </c>
      <c r="R365" s="429" t="s">
        <v>2561</v>
      </c>
      <c r="S365" s="429" t="s">
        <v>5942</v>
      </c>
      <c r="T365" s="429" t="s">
        <v>5943</v>
      </c>
      <c r="U365" s="429" t="s">
        <v>5944</v>
      </c>
      <c r="V365" s="425" t="s">
        <v>2508</v>
      </c>
      <c r="W365" s="425" t="s">
        <v>2509</v>
      </c>
      <c r="X365" s="430">
        <v>1</v>
      </c>
      <c r="Y365" s="425" t="s">
        <v>5945</v>
      </c>
      <c r="Z365" s="425" t="s">
        <v>2966</v>
      </c>
      <c r="AA365" s="109" t="s">
        <v>5449</v>
      </c>
      <c r="AB365" s="424"/>
      <c r="AC365" s="424" t="s">
        <v>2513</v>
      </c>
    </row>
    <row r="366" spans="1:29" ht="40" customHeight="1" x14ac:dyDescent="0.35">
      <c r="A366" s="424" t="s">
        <v>5946</v>
      </c>
      <c r="B366" s="427">
        <v>44306</v>
      </c>
      <c r="C366" s="427"/>
      <c r="D366" s="429"/>
      <c r="E366" s="425" t="s">
        <v>2496</v>
      </c>
      <c r="F366" s="106" t="s">
        <v>5947</v>
      </c>
      <c r="G366" s="426" t="s">
        <v>5948</v>
      </c>
      <c r="H366" s="106" t="s">
        <v>2499</v>
      </c>
      <c r="I366" s="429" t="s">
        <v>5949</v>
      </c>
      <c r="J366" s="429">
        <v>292</v>
      </c>
      <c r="K366" s="429">
        <v>11</v>
      </c>
      <c r="L366" s="429" t="s">
        <v>5950</v>
      </c>
      <c r="M366" s="429" t="s">
        <v>5951</v>
      </c>
      <c r="N366" s="429" t="s">
        <v>212</v>
      </c>
      <c r="O366" s="106" t="s">
        <v>2791</v>
      </c>
      <c r="P366" s="429" t="s">
        <v>5952</v>
      </c>
      <c r="Q366" s="429" t="s">
        <v>212</v>
      </c>
      <c r="R366" s="429" t="s">
        <v>3592</v>
      </c>
      <c r="S366" s="429" t="s">
        <v>5953</v>
      </c>
      <c r="T366" s="429" t="s">
        <v>5954</v>
      </c>
      <c r="U366" s="429" t="s">
        <v>5955</v>
      </c>
      <c r="V366" s="425" t="s">
        <v>2508</v>
      </c>
      <c r="W366" s="425" t="s">
        <v>2509</v>
      </c>
      <c r="X366" s="430">
        <v>1</v>
      </c>
      <c r="Y366" s="425" t="s">
        <v>5956</v>
      </c>
      <c r="Z366" s="425" t="s">
        <v>2815</v>
      </c>
      <c r="AA366" s="425" t="s">
        <v>5957</v>
      </c>
      <c r="AB366" s="424"/>
      <c r="AC366" s="424" t="s">
        <v>2513</v>
      </c>
    </row>
    <row r="367" spans="1:29" ht="40" customHeight="1" x14ac:dyDescent="0.35">
      <c r="A367" s="424" t="s">
        <v>5958</v>
      </c>
      <c r="B367" s="427">
        <v>44306</v>
      </c>
      <c r="C367" s="427">
        <v>44671</v>
      </c>
      <c r="D367" s="429" t="s">
        <v>2786</v>
      </c>
      <c r="E367" s="425" t="s">
        <v>2496</v>
      </c>
      <c r="F367" s="106" t="s">
        <v>5959</v>
      </c>
      <c r="G367" s="426" t="s">
        <v>5960</v>
      </c>
      <c r="H367" s="106" t="s">
        <v>2499</v>
      </c>
      <c r="I367" s="106" t="s">
        <v>3448</v>
      </c>
      <c r="J367" s="429">
        <v>218</v>
      </c>
      <c r="K367" s="429">
        <v>1</v>
      </c>
      <c r="L367" s="429" t="s">
        <v>5961</v>
      </c>
      <c r="M367" s="429" t="s">
        <v>2777</v>
      </c>
      <c r="N367" s="429" t="s">
        <v>340</v>
      </c>
      <c r="O367" s="106" t="s">
        <v>2535</v>
      </c>
      <c r="P367" s="429"/>
      <c r="Q367" s="429"/>
      <c r="R367" s="429"/>
      <c r="S367" s="429"/>
      <c r="T367" s="429"/>
      <c r="U367" s="429"/>
      <c r="V367" s="106"/>
      <c r="W367" s="106"/>
      <c r="X367" s="429"/>
      <c r="Y367" s="429"/>
      <c r="Z367" s="429"/>
      <c r="AA367" s="429"/>
      <c r="AB367" s="429"/>
      <c r="AC367" s="424"/>
    </row>
    <row r="368" spans="1:29" ht="40" customHeight="1" x14ac:dyDescent="0.35">
      <c r="A368" s="424" t="s">
        <v>5962</v>
      </c>
      <c r="B368" s="427">
        <v>44306</v>
      </c>
      <c r="C368" s="427"/>
      <c r="D368" s="429"/>
      <c r="E368" s="425" t="s">
        <v>2496</v>
      </c>
      <c r="F368" s="106" t="s">
        <v>5963</v>
      </c>
      <c r="G368" s="426" t="s">
        <v>5964</v>
      </c>
      <c r="H368" s="106" t="s">
        <v>2499</v>
      </c>
      <c r="I368" s="429" t="s">
        <v>5965</v>
      </c>
      <c r="J368" s="429"/>
      <c r="K368" s="429">
        <v>3</v>
      </c>
      <c r="L368" s="429" t="s">
        <v>123</v>
      </c>
      <c r="M368" s="429" t="s">
        <v>5562</v>
      </c>
      <c r="N368" s="429" t="s">
        <v>123</v>
      </c>
      <c r="O368" s="106" t="s">
        <v>2520</v>
      </c>
      <c r="P368" s="429" t="s">
        <v>5966</v>
      </c>
      <c r="Q368" s="429" t="s">
        <v>123</v>
      </c>
      <c r="R368" s="429" t="s">
        <v>5562</v>
      </c>
      <c r="S368" s="106" t="s">
        <v>5967</v>
      </c>
      <c r="T368" s="429" t="s">
        <v>5968</v>
      </c>
      <c r="U368" s="106" t="s">
        <v>5969</v>
      </c>
      <c r="V368" s="425" t="s">
        <v>2508</v>
      </c>
      <c r="W368" s="425" t="s">
        <v>2509</v>
      </c>
      <c r="X368" s="430">
        <v>0.7</v>
      </c>
      <c r="Y368" s="424" t="s">
        <v>5970</v>
      </c>
      <c r="Z368" s="424" t="s">
        <v>2511</v>
      </c>
      <c r="AA368" s="109" t="s">
        <v>5971</v>
      </c>
      <c r="AB368" s="424"/>
      <c r="AC368" s="424" t="s">
        <v>2513</v>
      </c>
    </row>
    <row r="369" spans="1:29" ht="40" customHeight="1" x14ac:dyDescent="0.35">
      <c r="A369" s="424" t="s">
        <v>5972</v>
      </c>
      <c r="B369" s="427">
        <v>44306</v>
      </c>
      <c r="C369" s="427">
        <v>44671</v>
      </c>
      <c r="D369" s="429" t="s">
        <v>2786</v>
      </c>
      <c r="E369" s="425" t="s">
        <v>2496</v>
      </c>
      <c r="F369" s="106" t="s">
        <v>5973</v>
      </c>
      <c r="G369" s="426" t="s">
        <v>5974</v>
      </c>
      <c r="H369" s="106" t="s">
        <v>2499</v>
      </c>
      <c r="I369" s="429" t="s">
        <v>5975</v>
      </c>
      <c r="J369" s="429"/>
      <c r="K369" s="429">
        <v>26</v>
      </c>
      <c r="L369" s="429" t="s">
        <v>5976</v>
      </c>
      <c r="M369" s="429" t="s">
        <v>3037</v>
      </c>
      <c r="N369" s="429" t="s">
        <v>3704</v>
      </c>
      <c r="O369" s="106" t="s">
        <v>2535</v>
      </c>
      <c r="P369" s="429"/>
      <c r="Q369" s="429"/>
      <c r="R369" s="429"/>
      <c r="S369" s="429"/>
      <c r="T369" s="429"/>
      <c r="U369" s="429"/>
      <c r="V369" s="106"/>
      <c r="W369" s="106"/>
      <c r="X369" s="429"/>
      <c r="Y369" s="429"/>
      <c r="Z369" s="429"/>
      <c r="AA369" s="429"/>
      <c r="AB369" s="429"/>
      <c r="AC369" s="424"/>
    </row>
    <row r="370" spans="1:29" ht="40" customHeight="1" x14ac:dyDescent="0.35">
      <c r="A370" s="424" t="s">
        <v>5977</v>
      </c>
      <c r="B370" s="427">
        <v>44306</v>
      </c>
      <c r="C370" s="427"/>
      <c r="D370" s="429"/>
      <c r="E370" s="425" t="s">
        <v>2496</v>
      </c>
      <c r="F370" s="106" t="s">
        <v>5978</v>
      </c>
      <c r="G370" s="426" t="s">
        <v>5979</v>
      </c>
      <c r="H370" s="106" t="s">
        <v>2499</v>
      </c>
      <c r="I370" s="429" t="s">
        <v>5980</v>
      </c>
      <c r="J370" s="429"/>
      <c r="K370" s="429">
        <v>535</v>
      </c>
      <c r="L370" s="429" t="s">
        <v>5980</v>
      </c>
      <c r="M370" s="429" t="s">
        <v>5981</v>
      </c>
      <c r="N370" s="429" t="s">
        <v>156</v>
      </c>
      <c r="O370" s="106" t="s">
        <v>2503</v>
      </c>
      <c r="P370" s="429" t="s">
        <v>5982</v>
      </c>
      <c r="Q370" s="429" t="s">
        <v>5980</v>
      </c>
      <c r="R370" s="429" t="s">
        <v>5981</v>
      </c>
      <c r="S370" s="429" t="s">
        <v>5983</v>
      </c>
      <c r="T370" s="429" t="s">
        <v>5984</v>
      </c>
      <c r="U370" s="429" t="s">
        <v>5985</v>
      </c>
      <c r="V370" s="425" t="s">
        <v>2508</v>
      </c>
      <c r="W370" s="425" t="s">
        <v>2509</v>
      </c>
      <c r="X370" s="430">
        <v>1</v>
      </c>
      <c r="Y370" s="425" t="s">
        <v>5986</v>
      </c>
      <c r="Z370" s="425" t="s">
        <v>5923</v>
      </c>
      <c r="AA370" s="425" t="s">
        <v>5712</v>
      </c>
      <c r="AB370" s="424"/>
      <c r="AC370" s="424" t="s">
        <v>2513</v>
      </c>
    </row>
    <row r="371" spans="1:29" ht="40" customHeight="1" x14ac:dyDescent="0.35">
      <c r="A371" s="424" t="s">
        <v>5987</v>
      </c>
      <c r="B371" s="427">
        <v>44306</v>
      </c>
      <c r="C371" s="427"/>
      <c r="D371" s="429"/>
      <c r="E371" s="425" t="s">
        <v>2496</v>
      </c>
      <c r="F371" s="106" t="s">
        <v>5988</v>
      </c>
      <c r="G371" s="426" t="s">
        <v>5989</v>
      </c>
      <c r="H371" s="106" t="s">
        <v>2499</v>
      </c>
      <c r="I371" s="429" t="s">
        <v>5770</v>
      </c>
      <c r="J371" s="429">
        <v>355</v>
      </c>
      <c r="K371" s="429">
        <v>21</v>
      </c>
      <c r="L371" s="429" t="s">
        <v>650</v>
      </c>
      <c r="M371" s="429" t="s">
        <v>4282</v>
      </c>
      <c r="N371" s="429" t="s">
        <v>650</v>
      </c>
      <c r="O371" s="106" t="s">
        <v>2503</v>
      </c>
      <c r="P371" s="429" t="s">
        <v>5990</v>
      </c>
      <c r="Q371" s="429" t="s">
        <v>650</v>
      </c>
      <c r="R371" s="429" t="s">
        <v>4282</v>
      </c>
      <c r="S371" s="429" t="s">
        <v>5991</v>
      </c>
      <c r="T371" s="429" t="s">
        <v>5992</v>
      </c>
      <c r="U371" s="429" t="s">
        <v>5993</v>
      </c>
      <c r="V371" s="425" t="s">
        <v>2508</v>
      </c>
      <c r="W371" s="425" t="s">
        <v>2509</v>
      </c>
      <c r="X371" s="430">
        <v>1</v>
      </c>
      <c r="Y371" s="424" t="s">
        <v>5994</v>
      </c>
      <c r="Z371" s="424" t="s">
        <v>2555</v>
      </c>
      <c r="AA371" s="109" t="s">
        <v>5677</v>
      </c>
      <c r="AB371" s="424"/>
      <c r="AC371" s="424" t="s">
        <v>2513</v>
      </c>
    </row>
    <row r="372" spans="1:29" ht="40" customHeight="1" x14ac:dyDescent="0.35">
      <c r="A372" s="424" t="s">
        <v>5995</v>
      </c>
      <c r="B372" s="427">
        <v>44309</v>
      </c>
      <c r="C372" s="427"/>
      <c r="D372" s="429"/>
      <c r="E372" s="425" t="s">
        <v>2496</v>
      </c>
      <c r="F372" s="106" t="s">
        <v>5996</v>
      </c>
      <c r="G372" s="426" t="s">
        <v>5997</v>
      </c>
      <c r="H372" s="106" t="s">
        <v>2499</v>
      </c>
      <c r="I372" s="429" t="s">
        <v>5998</v>
      </c>
      <c r="J372" s="429">
        <v>2198</v>
      </c>
      <c r="K372" s="429">
        <v>4</v>
      </c>
      <c r="L372" s="429" t="s">
        <v>698</v>
      </c>
      <c r="M372" s="429" t="s">
        <v>4447</v>
      </c>
      <c r="N372" s="429" t="s">
        <v>127</v>
      </c>
      <c r="O372" s="106" t="s">
        <v>2612</v>
      </c>
      <c r="P372" s="429" t="s">
        <v>5999</v>
      </c>
      <c r="Q372" s="429" t="s">
        <v>698</v>
      </c>
      <c r="R372" s="429" t="s">
        <v>6000</v>
      </c>
      <c r="S372" s="429" t="s">
        <v>6001</v>
      </c>
      <c r="T372" s="429" t="s">
        <v>6002</v>
      </c>
      <c r="U372" s="429" t="s">
        <v>6003</v>
      </c>
      <c r="V372" s="425" t="s">
        <v>2508</v>
      </c>
      <c r="W372" s="425" t="s">
        <v>2509</v>
      </c>
      <c r="X372" s="430">
        <v>1</v>
      </c>
      <c r="Y372" s="424" t="s">
        <v>6004</v>
      </c>
      <c r="Z372" s="424" t="s">
        <v>2511</v>
      </c>
      <c r="AA372" s="109" t="s">
        <v>5677</v>
      </c>
      <c r="AB372" s="424"/>
      <c r="AC372" s="424" t="s">
        <v>2513</v>
      </c>
    </row>
    <row r="373" spans="1:29" ht="40" customHeight="1" x14ac:dyDescent="0.35">
      <c r="A373" s="424" t="s">
        <v>6005</v>
      </c>
      <c r="B373" s="427">
        <v>44309</v>
      </c>
      <c r="C373" s="427"/>
      <c r="D373" s="429"/>
      <c r="E373" s="425" t="s">
        <v>2496</v>
      </c>
      <c r="F373" s="106" t="s">
        <v>6006</v>
      </c>
      <c r="G373" s="426" t="s">
        <v>6007</v>
      </c>
      <c r="H373" s="106" t="s">
        <v>2517</v>
      </c>
      <c r="I373" s="429" t="s">
        <v>6008</v>
      </c>
      <c r="J373" s="429">
        <v>555</v>
      </c>
      <c r="K373" s="429">
        <v>10</v>
      </c>
      <c r="L373" s="429" t="s">
        <v>6009</v>
      </c>
      <c r="M373" s="429" t="s">
        <v>6010</v>
      </c>
      <c r="N373" s="429" t="s">
        <v>155</v>
      </c>
      <c r="O373" s="106" t="s">
        <v>2960</v>
      </c>
      <c r="P373" s="429" t="s">
        <v>6011</v>
      </c>
      <c r="Q373" s="429" t="s">
        <v>6009</v>
      </c>
      <c r="R373" s="429" t="s">
        <v>6010</v>
      </c>
      <c r="S373" s="429" t="s">
        <v>6012</v>
      </c>
      <c r="T373" s="429" t="s">
        <v>6013</v>
      </c>
      <c r="U373" s="429" t="s">
        <v>6014</v>
      </c>
      <c r="V373" s="425" t="s">
        <v>2508</v>
      </c>
      <c r="W373" s="425" t="s">
        <v>2509</v>
      </c>
      <c r="X373" s="430">
        <v>1</v>
      </c>
      <c r="Y373" s="424" t="s">
        <v>6015</v>
      </c>
      <c r="Z373" s="424" t="s">
        <v>4462</v>
      </c>
      <c r="AA373" s="426" t="s">
        <v>4527</v>
      </c>
      <c r="AB373" s="424"/>
      <c r="AC373" s="424" t="s">
        <v>2513</v>
      </c>
    </row>
    <row r="374" spans="1:29" ht="40" customHeight="1" x14ac:dyDescent="0.35">
      <c r="A374" s="424" t="s">
        <v>6016</v>
      </c>
      <c r="B374" s="427">
        <v>44312</v>
      </c>
      <c r="C374" s="427"/>
      <c r="D374" s="429"/>
      <c r="E374" s="425" t="s">
        <v>2496</v>
      </c>
      <c r="F374" s="106" t="s">
        <v>6017</v>
      </c>
      <c r="G374" s="426" t="s">
        <v>6018</v>
      </c>
      <c r="H374" s="106" t="s">
        <v>2499</v>
      </c>
      <c r="I374" s="429" t="s">
        <v>6019</v>
      </c>
      <c r="J374" s="429"/>
      <c r="K374" s="429">
        <v>6</v>
      </c>
      <c r="L374" s="429" t="s">
        <v>748</v>
      </c>
      <c r="M374" s="429" t="s">
        <v>6020</v>
      </c>
      <c r="N374" s="429" t="s">
        <v>3307</v>
      </c>
      <c r="O374" s="106" t="s">
        <v>2626</v>
      </c>
      <c r="P374" s="429" t="s">
        <v>6021</v>
      </c>
      <c r="Q374" s="429" t="s">
        <v>748</v>
      </c>
      <c r="R374" s="429" t="s">
        <v>6020</v>
      </c>
      <c r="S374" s="429" t="s">
        <v>6022</v>
      </c>
      <c r="T374" s="429" t="s">
        <v>6023</v>
      </c>
      <c r="U374" s="429" t="s">
        <v>6024</v>
      </c>
      <c r="V374" s="425" t="s">
        <v>2508</v>
      </c>
      <c r="W374" s="425" t="s">
        <v>2509</v>
      </c>
      <c r="X374" s="430">
        <v>1</v>
      </c>
      <c r="Y374" s="424" t="s">
        <v>6025</v>
      </c>
      <c r="Z374" s="424" t="s">
        <v>2555</v>
      </c>
      <c r="AA374" s="426" t="s">
        <v>6026</v>
      </c>
      <c r="AB374" s="424"/>
      <c r="AC374" s="424" t="s">
        <v>2513</v>
      </c>
    </row>
    <row r="375" spans="1:29" ht="40" customHeight="1" x14ac:dyDescent="0.35">
      <c r="A375" s="424" t="s">
        <v>6027</v>
      </c>
      <c r="B375" s="427">
        <v>44312</v>
      </c>
      <c r="C375" s="427"/>
      <c r="D375" s="429"/>
      <c r="E375" s="425" t="s">
        <v>2496</v>
      </c>
      <c r="F375" s="106" t="s">
        <v>6028</v>
      </c>
      <c r="G375" s="426" t="s">
        <v>6029</v>
      </c>
      <c r="H375" s="106" t="s">
        <v>2517</v>
      </c>
      <c r="I375" s="429" t="s">
        <v>3832</v>
      </c>
      <c r="J375" s="429">
        <v>1524</v>
      </c>
      <c r="K375" s="429">
        <v>27</v>
      </c>
      <c r="L375" s="429" t="s">
        <v>393</v>
      </c>
      <c r="M375" s="429" t="s">
        <v>3532</v>
      </c>
      <c r="N375" s="429" t="s">
        <v>393</v>
      </c>
      <c r="O375" s="106" t="s">
        <v>2503</v>
      </c>
      <c r="P375" s="429" t="s">
        <v>6030</v>
      </c>
      <c r="Q375" s="429" t="s">
        <v>393</v>
      </c>
      <c r="R375" s="429" t="s">
        <v>6031</v>
      </c>
      <c r="S375" s="429" t="s">
        <v>6032</v>
      </c>
      <c r="T375" s="429" t="s">
        <v>6033</v>
      </c>
      <c r="U375" s="429" t="s">
        <v>6034</v>
      </c>
      <c r="V375" s="425" t="s">
        <v>2508</v>
      </c>
      <c r="W375" s="425" t="s">
        <v>2509</v>
      </c>
      <c r="X375" s="430">
        <v>1</v>
      </c>
      <c r="Y375" s="424" t="s">
        <v>6035</v>
      </c>
      <c r="Z375" s="424" t="s">
        <v>4462</v>
      </c>
      <c r="AA375" s="426" t="s">
        <v>5170</v>
      </c>
      <c r="AB375" s="424"/>
      <c r="AC375" s="424" t="s">
        <v>2513</v>
      </c>
    </row>
    <row r="376" spans="1:29" ht="40" customHeight="1" x14ac:dyDescent="0.35">
      <c r="A376" s="424" t="s">
        <v>6036</v>
      </c>
      <c r="B376" s="427">
        <v>44319</v>
      </c>
      <c r="C376" s="427"/>
      <c r="D376" s="429"/>
      <c r="E376" s="425" t="s">
        <v>2496</v>
      </c>
      <c r="F376" s="106" t="s">
        <v>6037</v>
      </c>
      <c r="G376" s="426" t="s">
        <v>6038</v>
      </c>
      <c r="H376" s="106" t="s">
        <v>2499</v>
      </c>
      <c r="I376" s="429" t="s">
        <v>6039</v>
      </c>
      <c r="J376" s="429">
        <v>1509</v>
      </c>
      <c r="K376" s="429">
        <v>31</v>
      </c>
      <c r="L376" s="429" t="s">
        <v>6040</v>
      </c>
      <c r="M376" s="429" t="s">
        <v>6041</v>
      </c>
      <c r="N376" s="429" t="s">
        <v>123</v>
      </c>
      <c r="O376" s="106" t="s">
        <v>2520</v>
      </c>
      <c r="P376" s="429" t="s">
        <v>6042</v>
      </c>
      <c r="Q376" s="429" t="s">
        <v>6040</v>
      </c>
      <c r="R376" s="429" t="s">
        <v>6043</v>
      </c>
      <c r="S376" s="429" t="s">
        <v>6044</v>
      </c>
      <c r="T376" s="429" t="s">
        <v>6045</v>
      </c>
      <c r="U376" s="429" t="s">
        <v>6046</v>
      </c>
      <c r="V376" s="425" t="s">
        <v>2508</v>
      </c>
      <c r="W376" s="425" t="s">
        <v>2509</v>
      </c>
      <c r="X376" s="430">
        <v>1</v>
      </c>
      <c r="Y376" s="424" t="s">
        <v>6047</v>
      </c>
      <c r="Z376" s="424" t="s">
        <v>2511</v>
      </c>
      <c r="AA376" s="426" t="s">
        <v>2606</v>
      </c>
      <c r="AB376" s="424"/>
      <c r="AC376" s="424" t="s">
        <v>2513</v>
      </c>
    </row>
    <row r="377" spans="1:29" ht="40" customHeight="1" x14ac:dyDescent="0.35">
      <c r="A377" s="424" t="s">
        <v>6048</v>
      </c>
      <c r="B377" s="427">
        <v>44319</v>
      </c>
      <c r="C377" s="427"/>
      <c r="D377" s="429"/>
      <c r="E377" s="425" t="s">
        <v>2496</v>
      </c>
      <c r="F377" s="106" t="s">
        <v>6049</v>
      </c>
      <c r="G377" s="426" t="s">
        <v>6050</v>
      </c>
      <c r="H377" s="106" t="s">
        <v>2499</v>
      </c>
      <c r="I377" s="429" t="s">
        <v>6051</v>
      </c>
      <c r="J377" s="429"/>
      <c r="K377" s="429">
        <v>79</v>
      </c>
      <c r="L377" s="429" t="s">
        <v>6051</v>
      </c>
      <c r="M377" s="429" t="s">
        <v>6052</v>
      </c>
      <c r="N377" s="429" t="s">
        <v>340</v>
      </c>
      <c r="O377" s="106" t="s">
        <v>2535</v>
      </c>
      <c r="P377" s="429" t="s">
        <v>6053</v>
      </c>
      <c r="Q377" s="429" t="s">
        <v>6051</v>
      </c>
      <c r="R377" s="429" t="s">
        <v>6052</v>
      </c>
      <c r="S377" s="429">
        <v>905756788</v>
      </c>
      <c r="T377" s="429" t="s">
        <v>6054</v>
      </c>
      <c r="U377" s="429" t="s">
        <v>6055</v>
      </c>
      <c r="V377" s="425" t="s">
        <v>2508</v>
      </c>
      <c r="W377" s="425" t="s">
        <v>2509</v>
      </c>
      <c r="X377" s="430">
        <v>1</v>
      </c>
      <c r="Y377" s="424" t="s">
        <v>6056</v>
      </c>
      <c r="Z377" s="424" t="s">
        <v>2555</v>
      </c>
      <c r="AA377" s="426" t="s">
        <v>3499</v>
      </c>
      <c r="AB377" s="424"/>
      <c r="AC377" s="424" t="s">
        <v>2513</v>
      </c>
    </row>
    <row r="378" spans="1:29" ht="40" customHeight="1" x14ac:dyDescent="0.35">
      <c r="A378" s="424" t="s">
        <v>6057</v>
      </c>
      <c r="B378" s="427">
        <v>44319</v>
      </c>
      <c r="C378" s="427"/>
      <c r="D378" s="429"/>
      <c r="E378" s="425" t="s">
        <v>2496</v>
      </c>
      <c r="F378" s="106" t="s">
        <v>6058</v>
      </c>
      <c r="G378" s="426" t="s">
        <v>6059</v>
      </c>
      <c r="H378" s="106" t="s">
        <v>2499</v>
      </c>
      <c r="I378" s="429" t="s">
        <v>5263</v>
      </c>
      <c r="J378" s="429"/>
      <c r="K378" s="429">
        <v>7</v>
      </c>
      <c r="L378" s="429" t="s">
        <v>450</v>
      </c>
      <c r="M378" s="429" t="s">
        <v>4652</v>
      </c>
      <c r="N378" s="429" t="s">
        <v>450</v>
      </c>
      <c r="O378" s="106" t="s">
        <v>2626</v>
      </c>
      <c r="P378" s="429" t="s">
        <v>6060</v>
      </c>
      <c r="Q378" s="429" t="s">
        <v>450</v>
      </c>
      <c r="R378" s="429" t="s">
        <v>4652</v>
      </c>
      <c r="S378" s="429" t="s">
        <v>6061</v>
      </c>
      <c r="T378" s="429" t="s">
        <v>6062</v>
      </c>
      <c r="U378" s="429" t="s">
        <v>6063</v>
      </c>
      <c r="V378" s="425" t="s">
        <v>2508</v>
      </c>
      <c r="W378" s="425" t="s">
        <v>2509</v>
      </c>
      <c r="X378" s="430">
        <v>1</v>
      </c>
      <c r="Y378" s="424" t="s">
        <v>6064</v>
      </c>
      <c r="Z378" s="424" t="s">
        <v>2555</v>
      </c>
      <c r="AA378" s="426" t="s">
        <v>2816</v>
      </c>
      <c r="AB378" s="424"/>
      <c r="AC378" s="424" t="s">
        <v>2513</v>
      </c>
    </row>
    <row r="379" spans="1:29" ht="40" customHeight="1" x14ac:dyDescent="0.35">
      <c r="A379" s="424" t="s">
        <v>6065</v>
      </c>
      <c r="B379" s="427">
        <v>44319</v>
      </c>
      <c r="C379" s="427"/>
      <c r="D379" s="429"/>
      <c r="E379" s="425" t="s">
        <v>2496</v>
      </c>
      <c r="F379" s="106" t="s">
        <v>6066</v>
      </c>
      <c r="G379" s="426" t="s">
        <v>6067</v>
      </c>
      <c r="H379" s="106" t="s">
        <v>2517</v>
      </c>
      <c r="I379" s="429" t="s">
        <v>6068</v>
      </c>
      <c r="J379" s="429"/>
      <c r="K379" s="429">
        <v>385</v>
      </c>
      <c r="L379" s="429" t="s">
        <v>6068</v>
      </c>
      <c r="M379" s="429" t="s">
        <v>6069</v>
      </c>
      <c r="N379" s="429" t="s">
        <v>127</v>
      </c>
      <c r="O379" s="106" t="s">
        <v>2612</v>
      </c>
      <c r="P379" s="429" t="s">
        <v>6070</v>
      </c>
      <c r="Q379" s="429" t="s">
        <v>6068</v>
      </c>
      <c r="R379" s="429" t="s">
        <v>6069</v>
      </c>
      <c r="S379" s="429" t="s">
        <v>6071</v>
      </c>
      <c r="T379" s="429" t="s">
        <v>6072</v>
      </c>
      <c r="U379" s="429" t="s">
        <v>6073</v>
      </c>
      <c r="V379" s="425" t="s">
        <v>2508</v>
      </c>
      <c r="W379" s="425" t="s">
        <v>2509</v>
      </c>
      <c r="X379" s="430">
        <v>1</v>
      </c>
      <c r="Y379" s="424" t="s">
        <v>6074</v>
      </c>
      <c r="Z379" s="424" t="s">
        <v>3381</v>
      </c>
      <c r="AA379" s="426" t="s">
        <v>5270</v>
      </c>
      <c r="AB379" s="424"/>
      <c r="AC379" s="424" t="s">
        <v>2513</v>
      </c>
    </row>
    <row r="380" spans="1:29" ht="40" customHeight="1" x14ac:dyDescent="0.35">
      <c r="A380" s="424" t="s">
        <v>6075</v>
      </c>
      <c r="B380" s="427">
        <v>44319</v>
      </c>
      <c r="C380" s="427"/>
      <c r="D380" s="429"/>
      <c r="E380" s="425" t="s">
        <v>2496</v>
      </c>
      <c r="F380" s="106" t="s">
        <v>6076</v>
      </c>
      <c r="G380" s="426" t="s">
        <v>6077</v>
      </c>
      <c r="H380" s="106" t="s">
        <v>2499</v>
      </c>
      <c r="I380" s="429" t="s">
        <v>6078</v>
      </c>
      <c r="J380" s="429"/>
      <c r="K380" s="429">
        <v>145</v>
      </c>
      <c r="L380" s="429" t="s">
        <v>6078</v>
      </c>
      <c r="M380" s="429" t="s">
        <v>6079</v>
      </c>
      <c r="N380" s="429" t="s">
        <v>127</v>
      </c>
      <c r="O380" s="106" t="s">
        <v>2612</v>
      </c>
      <c r="P380" s="429" t="s">
        <v>6080</v>
      </c>
      <c r="Q380" s="429" t="s">
        <v>6078</v>
      </c>
      <c r="R380" s="429" t="s">
        <v>6079</v>
      </c>
      <c r="S380" s="429" t="s">
        <v>6081</v>
      </c>
      <c r="T380" s="429" t="s">
        <v>6082</v>
      </c>
      <c r="U380" s="429" t="s">
        <v>6083</v>
      </c>
      <c r="V380" s="425" t="s">
        <v>2508</v>
      </c>
      <c r="W380" s="425" t="s">
        <v>2509</v>
      </c>
      <c r="X380" s="430">
        <v>1</v>
      </c>
      <c r="Y380" s="424" t="s">
        <v>6084</v>
      </c>
      <c r="Z380" s="424" t="s">
        <v>2555</v>
      </c>
      <c r="AA380" s="426" t="s">
        <v>3499</v>
      </c>
      <c r="AB380" s="424"/>
      <c r="AC380" s="424" t="s">
        <v>2513</v>
      </c>
    </row>
    <row r="381" spans="1:29" ht="40" customHeight="1" x14ac:dyDescent="0.35">
      <c r="A381" s="424" t="s">
        <v>6085</v>
      </c>
      <c r="B381" s="427">
        <v>44319</v>
      </c>
      <c r="C381" s="427"/>
      <c r="D381" s="429"/>
      <c r="E381" s="425" t="s">
        <v>2496</v>
      </c>
      <c r="F381" s="106" t="s">
        <v>6086</v>
      </c>
      <c r="G381" s="426" t="s">
        <v>6087</v>
      </c>
      <c r="H381" s="106" t="s">
        <v>2499</v>
      </c>
      <c r="I381" s="429" t="s">
        <v>6088</v>
      </c>
      <c r="J381" s="429">
        <v>1</v>
      </c>
      <c r="K381" s="429">
        <v>1</v>
      </c>
      <c r="L381" s="429" t="s">
        <v>127</v>
      </c>
      <c r="M381" s="429" t="s">
        <v>3072</v>
      </c>
      <c r="N381" s="429" t="s">
        <v>127</v>
      </c>
      <c r="O381" s="106" t="s">
        <v>2612</v>
      </c>
      <c r="P381" s="429" t="s">
        <v>6089</v>
      </c>
      <c r="Q381" s="429" t="s">
        <v>127</v>
      </c>
      <c r="R381" s="429" t="s">
        <v>3072</v>
      </c>
      <c r="S381" s="429" t="s">
        <v>6090</v>
      </c>
      <c r="T381" s="429" t="s">
        <v>6091</v>
      </c>
      <c r="U381" s="429" t="s">
        <v>6092</v>
      </c>
      <c r="V381" s="425" t="s">
        <v>2508</v>
      </c>
      <c r="W381" s="425" t="s">
        <v>2509</v>
      </c>
      <c r="X381" s="430">
        <v>1</v>
      </c>
      <c r="Y381" s="424" t="s">
        <v>6093</v>
      </c>
      <c r="Z381" s="424" t="s">
        <v>2555</v>
      </c>
      <c r="AA381" s="426" t="s">
        <v>5557</v>
      </c>
      <c r="AB381" s="424"/>
      <c r="AC381" s="424" t="s">
        <v>2513</v>
      </c>
    </row>
    <row r="382" spans="1:29" ht="40" customHeight="1" x14ac:dyDescent="0.35">
      <c r="A382" s="424" t="s">
        <v>6094</v>
      </c>
      <c r="B382" s="427">
        <v>44322</v>
      </c>
      <c r="C382" s="427"/>
      <c r="D382" s="429"/>
      <c r="E382" s="425" t="s">
        <v>2496</v>
      </c>
      <c r="F382" s="106" t="s">
        <v>6095</v>
      </c>
      <c r="G382" s="426" t="s">
        <v>6096</v>
      </c>
      <c r="H382" s="106" t="s">
        <v>2499</v>
      </c>
      <c r="I382" s="429" t="s">
        <v>6097</v>
      </c>
      <c r="J382" s="429">
        <v>1985</v>
      </c>
      <c r="K382" s="429">
        <v>8</v>
      </c>
      <c r="L382" s="429" t="s">
        <v>6098</v>
      </c>
      <c r="M382" s="429" t="s">
        <v>4532</v>
      </c>
      <c r="N382" s="429" t="s">
        <v>841</v>
      </c>
      <c r="O382" s="106" t="s">
        <v>2626</v>
      </c>
      <c r="P382" s="429" t="s">
        <v>6099</v>
      </c>
      <c r="Q382" s="429" t="s">
        <v>6100</v>
      </c>
      <c r="R382" s="429" t="s">
        <v>6101</v>
      </c>
      <c r="S382" s="429" t="s">
        <v>6102</v>
      </c>
      <c r="T382" s="429" t="s">
        <v>6103</v>
      </c>
      <c r="U382" s="429" t="s">
        <v>6104</v>
      </c>
      <c r="V382" s="425" t="s">
        <v>2508</v>
      </c>
      <c r="W382" s="425" t="s">
        <v>2509</v>
      </c>
      <c r="X382" s="430">
        <v>1</v>
      </c>
      <c r="Y382" s="424" t="s">
        <v>6105</v>
      </c>
      <c r="Z382" s="424" t="s">
        <v>2555</v>
      </c>
      <c r="AA382" s="426" t="s">
        <v>3499</v>
      </c>
      <c r="AB382" s="424"/>
      <c r="AC382" s="424" t="s">
        <v>2513</v>
      </c>
    </row>
    <row r="383" spans="1:29" ht="40" customHeight="1" x14ac:dyDescent="0.35">
      <c r="A383" s="424" t="s">
        <v>6106</v>
      </c>
      <c r="B383" s="427">
        <v>44328</v>
      </c>
      <c r="C383" s="427" t="s">
        <v>6107</v>
      </c>
      <c r="D383" s="429" t="s">
        <v>2786</v>
      </c>
      <c r="E383" s="425" t="s">
        <v>2496</v>
      </c>
      <c r="F383" s="106" t="s">
        <v>6108</v>
      </c>
      <c r="G383" s="426" t="s">
        <v>6109</v>
      </c>
      <c r="H383" s="106" t="s">
        <v>2499</v>
      </c>
      <c r="I383" s="429" t="s">
        <v>6110</v>
      </c>
      <c r="J383" s="429">
        <v>297</v>
      </c>
      <c r="K383" s="429">
        <v>12</v>
      </c>
      <c r="L383" s="429" t="s">
        <v>6111</v>
      </c>
      <c r="M383" s="429" t="s">
        <v>6112</v>
      </c>
      <c r="N383" s="429" t="s">
        <v>2725</v>
      </c>
      <c r="O383" s="106" t="s">
        <v>2535</v>
      </c>
      <c r="P383" s="429"/>
      <c r="Q383" s="429"/>
      <c r="R383" s="429"/>
      <c r="S383" s="429"/>
      <c r="T383" s="429"/>
      <c r="U383" s="429"/>
      <c r="V383" s="106"/>
      <c r="W383" s="106"/>
      <c r="X383" s="429"/>
      <c r="Y383" s="429"/>
      <c r="Z383" s="429"/>
      <c r="AA383" s="429"/>
      <c r="AB383" s="429"/>
      <c r="AC383" s="424"/>
    </row>
    <row r="384" spans="1:29" ht="40" customHeight="1" x14ac:dyDescent="0.35">
      <c r="A384" s="424" t="s">
        <v>6113</v>
      </c>
      <c r="B384" s="427">
        <v>44328</v>
      </c>
      <c r="C384" s="427" t="s">
        <v>6107</v>
      </c>
      <c r="D384" s="429" t="s">
        <v>2786</v>
      </c>
      <c r="E384" s="425" t="s">
        <v>3059</v>
      </c>
      <c r="F384" s="106" t="s">
        <v>6108</v>
      </c>
      <c r="G384" s="426" t="s">
        <v>6109</v>
      </c>
      <c r="H384" s="106" t="s">
        <v>2499</v>
      </c>
      <c r="I384" s="429" t="s">
        <v>6110</v>
      </c>
      <c r="J384" s="429">
        <v>297</v>
      </c>
      <c r="K384" s="429">
        <v>12</v>
      </c>
      <c r="L384" s="429" t="s">
        <v>6111</v>
      </c>
      <c r="M384" s="429" t="s">
        <v>6112</v>
      </c>
      <c r="N384" s="429" t="s">
        <v>2725</v>
      </c>
      <c r="O384" s="106" t="s">
        <v>2535</v>
      </c>
      <c r="P384" s="429"/>
      <c r="Q384" s="429"/>
      <c r="R384" s="429"/>
      <c r="S384" s="429"/>
      <c r="T384" s="429"/>
      <c r="U384" s="429"/>
      <c r="V384" s="106"/>
      <c r="W384" s="106"/>
      <c r="X384" s="429"/>
      <c r="Y384" s="429"/>
      <c r="Z384" s="429"/>
      <c r="AA384" s="429"/>
      <c r="AB384" s="429"/>
      <c r="AC384" s="424"/>
    </row>
    <row r="385" spans="1:29" ht="40" customHeight="1" x14ac:dyDescent="0.35">
      <c r="A385" s="424" t="s">
        <v>6114</v>
      </c>
      <c r="B385" s="427">
        <v>44328</v>
      </c>
      <c r="C385" s="427"/>
      <c r="D385" s="429"/>
      <c r="E385" s="425" t="s">
        <v>2496</v>
      </c>
      <c r="F385" s="106" t="s">
        <v>6115</v>
      </c>
      <c r="G385" s="426" t="s">
        <v>6116</v>
      </c>
      <c r="H385" s="106" t="s">
        <v>2499</v>
      </c>
      <c r="I385" s="429" t="s">
        <v>6117</v>
      </c>
      <c r="J385" s="429">
        <v>820</v>
      </c>
      <c r="K385" s="429">
        <v>16</v>
      </c>
      <c r="L385" s="429" t="s">
        <v>212</v>
      </c>
      <c r="M385" s="429" t="s">
        <v>3592</v>
      </c>
      <c r="N385" s="429" t="s">
        <v>212</v>
      </c>
      <c r="O385" s="106" t="s">
        <v>2791</v>
      </c>
      <c r="P385" s="429" t="s">
        <v>6118</v>
      </c>
      <c r="Q385" s="429" t="s">
        <v>212</v>
      </c>
      <c r="R385" s="429" t="s">
        <v>3592</v>
      </c>
      <c r="S385" s="429" t="s">
        <v>6119</v>
      </c>
      <c r="T385" s="429" t="s">
        <v>6120</v>
      </c>
      <c r="U385" s="429" t="s">
        <v>6121</v>
      </c>
      <c r="V385" s="425" t="s">
        <v>2508</v>
      </c>
      <c r="W385" s="425" t="s">
        <v>2509</v>
      </c>
      <c r="X385" s="430">
        <v>1</v>
      </c>
      <c r="Y385" s="424" t="s">
        <v>6122</v>
      </c>
      <c r="Z385" s="424" t="s">
        <v>2511</v>
      </c>
      <c r="AA385" s="426" t="s">
        <v>2618</v>
      </c>
      <c r="AB385" s="424"/>
      <c r="AC385" s="424" t="s">
        <v>2513</v>
      </c>
    </row>
    <row r="386" spans="1:29" ht="40" customHeight="1" x14ac:dyDescent="0.35">
      <c r="A386" s="424" t="s">
        <v>6123</v>
      </c>
      <c r="B386" s="427">
        <v>44328</v>
      </c>
      <c r="C386" s="427" t="s">
        <v>6124</v>
      </c>
      <c r="D386" s="429" t="s">
        <v>2786</v>
      </c>
      <c r="E386" s="425" t="s">
        <v>2496</v>
      </c>
      <c r="F386" s="106" t="s">
        <v>6125</v>
      </c>
      <c r="G386" s="426" t="s">
        <v>6126</v>
      </c>
      <c r="H386" s="106" t="s">
        <v>2517</v>
      </c>
      <c r="I386" s="429" t="s">
        <v>6127</v>
      </c>
      <c r="J386" s="429">
        <v>6208</v>
      </c>
      <c r="K386" s="429">
        <v>4</v>
      </c>
      <c r="L386" s="429" t="s">
        <v>249</v>
      </c>
      <c r="M386" s="429" t="s">
        <v>2639</v>
      </c>
      <c r="N386" s="429" t="s">
        <v>249</v>
      </c>
      <c r="O386" s="106" t="s">
        <v>2626</v>
      </c>
      <c r="P386" s="429"/>
      <c r="Q386" s="429"/>
      <c r="R386" s="429"/>
      <c r="S386" s="429"/>
      <c r="T386" s="429"/>
      <c r="U386" s="429"/>
      <c r="V386" s="106"/>
      <c r="W386" s="106"/>
      <c r="X386" s="429"/>
      <c r="Y386" s="429"/>
      <c r="Z386" s="429"/>
      <c r="AA386" s="429"/>
      <c r="AB386" s="429"/>
      <c r="AC386" s="424"/>
    </row>
    <row r="387" spans="1:29" ht="40" customHeight="1" x14ac:dyDescent="0.35">
      <c r="A387" s="424" t="s">
        <v>6128</v>
      </c>
      <c r="B387" s="427">
        <v>44328</v>
      </c>
      <c r="C387" s="427"/>
      <c r="D387" s="429"/>
      <c r="E387" s="425" t="s">
        <v>2496</v>
      </c>
      <c r="F387" s="106" t="s">
        <v>6129</v>
      </c>
      <c r="G387" s="426" t="s">
        <v>6130</v>
      </c>
      <c r="H387" s="106" t="s">
        <v>2499</v>
      </c>
      <c r="I387" s="429" t="s">
        <v>6131</v>
      </c>
      <c r="J387" s="429"/>
      <c r="K387" s="429">
        <v>10</v>
      </c>
      <c r="L387" s="429" t="s">
        <v>6132</v>
      </c>
      <c r="M387" s="429" t="s">
        <v>6133</v>
      </c>
      <c r="N387" s="429" t="s">
        <v>841</v>
      </c>
      <c r="O387" s="106" t="s">
        <v>2626</v>
      </c>
      <c r="P387" s="429" t="s">
        <v>6134</v>
      </c>
      <c r="Q387" s="429" t="s">
        <v>6132</v>
      </c>
      <c r="R387" s="429" t="s">
        <v>6133</v>
      </c>
      <c r="S387" s="429" t="s">
        <v>6135</v>
      </c>
      <c r="T387" s="429" t="s">
        <v>6136</v>
      </c>
      <c r="U387" s="429" t="s">
        <v>6137</v>
      </c>
      <c r="V387" s="425" t="s">
        <v>2508</v>
      </c>
      <c r="W387" s="425" t="s">
        <v>2509</v>
      </c>
      <c r="X387" s="430">
        <v>1</v>
      </c>
      <c r="Y387" s="424" t="s">
        <v>6138</v>
      </c>
      <c r="Z387" s="424" t="s">
        <v>2555</v>
      </c>
      <c r="AA387" s="426" t="s">
        <v>6139</v>
      </c>
      <c r="AB387" s="424"/>
      <c r="AC387" s="424" t="s">
        <v>2513</v>
      </c>
    </row>
    <row r="388" spans="1:29" ht="40" customHeight="1" x14ac:dyDescent="0.35">
      <c r="A388" s="424" t="s">
        <v>6140</v>
      </c>
      <c r="B388" s="427">
        <v>44334</v>
      </c>
      <c r="C388" s="427"/>
      <c r="D388" s="429"/>
      <c r="E388" s="425" t="s">
        <v>2496</v>
      </c>
      <c r="F388" s="106" t="s">
        <v>6141</v>
      </c>
      <c r="G388" s="426" t="s">
        <v>6142</v>
      </c>
      <c r="H388" s="106" t="s">
        <v>2499</v>
      </c>
      <c r="I388" s="429" t="s">
        <v>6143</v>
      </c>
      <c r="J388" s="429"/>
      <c r="K388" s="429">
        <v>92</v>
      </c>
      <c r="L388" s="429" t="s">
        <v>6143</v>
      </c>
      <c r="M388" s="429" t="s">
        <v>2502</v>
      </c>
      <c r="N388" s="429" t="s">
        <v>1079</v>
      </c>
      <c r="O388" s="106" t="s">
        <v>2503</v>
      </c>
      <c r="P388" s="429" t="s">
        <v>6144</v>
      </c>
      <c r="Q388" s="429" t="s">
        <v>6143</v>
      </c>
      <c r="R388" s="429" t="s">
        <v>2502</v>
      </c>
      <c r="S388" s="429" t="s">
        <v>6145</v>
      </c>
      <c r="T388" s="429" t="s">
        <v>6146</v>
      </c>
      <c r="U388" s="429" t="s">
        <v>6147</v>
      </c>
      <c r="V388" s="425" t="s">
        <v>2508</v>
      </c>
      <c r="W388" s="425" t="s">
        <v>2509</v>
      </c>
      <c r="X388" s="430">
        <v>1</v>
      </c>
      <c r="Y388" s="425" t="s">
        <v>6148</v>
      </c>
      <c r="Z388" s="425" t="s">
        <v>5923</v>
      </c>
      <c r="AA388" s="425" t="s">
        <v>6149</v>
      </c>
      <c r="AB388" s="424"/>
      <c r="AC388" s="424" t="s">
        <v>2513</v>
      </c>
    </row>
    <row r="389" spans="1:29" ht="40" customHeight="1" x14ac:dyDescent="0.35">
      <c r="A389" s="424" t="s">
        <v>6150</v>
      </c>
      <c r="B389" s="427">
        <v>44341</v>
      </c>
      <c r="C389" s="427"/>
      <c r="D389" s="429"/>
      <c r="E389" s="425" t="s">
        <v>2496</v>
      </c>
      <c r="F389" s="106" t="s">
        <v>6151</v>
      </c>
      <c r="G389" s="426" t="s">
        <v>6152</v>
      </c>
      <c r="H389" s="106" t="s">
        <v>2499</v>
      </c>
      <c r="I389" s="429" t="s">
        <v>6153</v>
      </c>
      <c r="J389" s="429">
        <v>237</v>
      </c>
      <c r="K389" s="429">
        <v>48</v>
      </c>
      <c r="L389" s="429" t="s">
        <v>1046</v>
      </c>
      <c r="M389" s="429" t="s">
        <v>6154</v>
      </c>
      <c r="N389" s="429" t="s">
        <v>1046</v>
      </c>
      <c r="O389" s="106" t="s">
        <v>2791</v>
      </c>
      <c r="P389" s="429" t="s">
        <v>6155</v>
      </c>
      <c r="Q389" s="429" t="s">
        <v>1046</v>
      </c>
      <c r="R389" s="429" t="s">
        <v>6154</v>
      </c>
      <c r="S389" s="429" t="s">
        <v>6156</v>
      </c>
      <c r="T389" s="429" t="s">
        <v>6157</v>
      </c>
      <c r="U389" s="429" t="s">
        <v>6158</v>
      </c>
      <c r="V389" s="425" t="s">
        <v>2508</v>
      </c>
      <c r="W389" s="425" t="s">
        <v>2509</v>
      </c>
      <c r="X389" s="430">
        <v>1</v>
      </c>
      <c r="Y389" s="424" t="s">
        <v>6159</v>
      </c>
      <c r="Z389" s="424" t="s">
        <v>2555</v>
      </c>
      <c r="AA389" s="426" t="s">
        <v>3499</v>
      </c>
      <c r="AB389" s="424"/>
      <c r="AC389" s="424" t="s">
        <v>2513</v>
      </c>
    </row>
    <row r="390" spans="1:29" ht="40" customHeight="1" x14ac:dyDescent="0.35">
      <c r="A390" s="424" t="s">
        <v>6160</v>
      </c>
      <c r="B390" s="427">
        <v>44343</v>
      </c>
      <c r="C390" s="427"/>
      <c r="D390" s="429"/>
      <c r="E390" s="425" t="s">
        <v>2496</v>
      </c>
      <c r="F390" s="106" t="s">
        <v>6161</v>
      </c>
      <c r="G390" s="426" t="s">
        <v>6162</v>
      </c>
      <c r="H390" s="106" t="s">
        <v>3123</v>
      </c>
      <c r="I390" s="429" t="s">
        <v>6163</v>
      </c>
      <c r="J390" s="429">
        <v>476</v>
      </c>
      <c r="K390" s="429">
        <v>51</v>
      </c>
      <c r="L390" s="429" t="s">
        <v>6164</v>
      </c>
      <c r="M390" s="429" t="s">
        <v>6165</v>
      </c>
      <c r="N390" s="429" t="s">
        <v>6166</v>
      </c>
      <c r="O390" s="106" t="s">
        <v>2535</v>
      </c>
      <c r="P390" s="429" t="s">
        <v>6167</v>
      </c>
      <c r="Q390" s="429" t="s">
        <v>149</v>
      </c>
      <c r="R390" s="429" t="s">
        <v>3037</v>
      </c>
      <c r="S390" s="429" t="s">
        <v>6168</v>
      </c>
      <c r="T390" s="429" t="s">
        <v>6169</v>
      </c>
      <c r="U390" s="429" t="s">
        <v>6170</v>
      </c>
      <c r="V390" s="425" t="s">
        <v>2508</v>
      </c>
      <c r="W390" s="425" t="s">
        <v>2509</v>
      </c>
      <c r="X390" s="430">
        <v>1</v>
      </c>
      <c r="Y390" s="424" t="s">
        <v>6171</v>
      </c>
      <c r="Z390" s="424" t="s">
        <v>3133</v>
      </c>
      <c r="AA390" s="426" t="s">
        <v>5677</v>
      </c>
      <c r="AB390" s="424"/>
      <c r="AC390" s="424" t="s">
        <v>2513</v>
      </c>
    </row>
    <row r="391" spans="1:29" ht="40" customHeight="1" x14ac:dyDescent="0.35">
      <c r="A391" s="424" t="s">
        <v>6172</v>
      </c>
      <c r="B391" s="427">
        <v>44343</v>
      </c>
      <c r="C391" s="427"/>
      <c r="D391" s="429"/>
      <c r="E391" s="425" t="s">
        <v>2496</v>
      </c>
      <c r="F391" s="106" t="s">
        <v>6173</v>
      </c>
      <c r="G391" s="426" t="s">
        <v>6174</v>
      </c>
      <c r="H391" s="106" t="s">
        <v>2499</v>
      </c>
      <c r="I391" s="429" t="s">
        <v>6175</v>
      </c>
      <c r="J391" s="429">
        <v>444</v>
      </c>
      <c r="K391" s="429">
        <v>18</v>
      </c>
      <c r="L391" s="429" t="s">
        <v>3193</v>
      </c>
      <c r="M391" s="429" t="s">
        <v>3194</v>
      </c>
      <c r="N391" s="429" t="s">
        <v>279</v>
      </c>
      <c r="O391" s="106" t="s">
        <v>2763</v>
      </c>
      <c r="P391" s="429" t="s">
        <v>6176</v>
      </c>
      <c r="Q391" s="429" t="s">
        <v>3193</v>
      </c>
      <c r="R391" s="429" t="s">
        <v>6177</v>
      </c>
      <c r="S391" s="429" t="s">
        <v>6178</v>
      </c>
      <c r="T391" s="429" t="s">
        <v>6179</v>
      </c>
      <c r="U391" s="429" t="s">
        <v>6180</v>
      </c>
      <c r="V391" s="425" t="s">
        <v>2508</v>
      </c>
      <c r="W391" s="425" t="s">
        <v>2509</v>
      </c>
      <c r="X391" s="430">
        <v>1</v>
      </c>
      <c r="Y391" s="425" t="s">
        <v>6181</v>
      </c>
      <c r="Z391" s="425" t="s">
        <v>6182</v>
      </c>
      <c r="AA391" s="425" t="s">
        <v>6183</v>
      </c>
      <c r="AB391" s="424"/>
      <c r="AC391" s="424" t="s">
        <v>2513</v>
      </c>
    </row>
    <row r="392" spans="1:29" ht="40" customHeight="1" x14ac:dyDescent="0.35">
      <c r="A392" s="424" t="s">
        <v>6184</v>
      </c>
      <c r="B392" s="427">
        <v>44343</v>
      </c>
      <c r="C392" s="427"/>
      <c r="D392" s="429"/>
      <c r="E392" s="425" t="s">
        <v>2496</v>
      </c>
      <c r="F392" s="106" t="s">
        <v>6185</v>
      </c>
      <c r="G392" s="426" t="s">
        <v>6186</v>
      </c>
      <c r="H392" s="106" t="s">
        <v>2499</v>
      </c>
      <c r="I392" s="429" t="s">
        <v>2887</v>
      </c>
      <c r="J392" s="429">
        <v>2</v>
      </c>
      <c r="K392" s="429">
        <v>2</v>
      </c>
      <c r="L392" s="429" t="s">
        <v>3124</v>
      </c>
      <c r="M392" s="429" t="s">
        <v>6187</v>
      </c>
      <c r="N392" s="429" t="s">
        <v>140</v>
      </c>
      <c r="O392" s="106" t="s">
        <v>2612</v>
      </c>
      <c r="P392" s="429" t="s">
        <v>6188</v>
      </c>
      <c r="Q392" s="429" t="s">
        <v>3124</v>
      </c>
      <c r="R392" s="429" t="s">
        <v>6187</v>
      </c>
      <c r="S392" s="436" t="s">
        <v>6189</v>
      </c>
      <c r="T392" s="429" t="s">
        <v>6190</v>
      </c>
      <c r="U392" s="429" t="s">
        <v>6191</v>
      </c>
      <c r="V392" s="425" t="s">
        <v>2508</v>
      </c>
      <c r="W392" s="425" t="s">
        <v>2509</v>
      </c>
      <c r="X392" s="430">
        <v>1</v>
      </c>
      <c r="Y392" s="424" t="s">
        <v>6192</v>
      </c>
      <c r="Z392" s="424" t="s">
        <v>2555</v>
      </c>
      <c r="AA392" s="426" t="s">
        <v>2828</v>
      </c>
      <c r="AB392" s="424"/>
      <c r="AC392" s="424" t="s">
        <v>2513</v>
      </c>
    </row>
    <row r="393" spans="1:29" ht="40" customHeight="1" x14ac:dyDescent="0.35">
      <c r="A393" s="424" t="s">
        <v>6193</v>
      </c>
      <c r="B393" s="427">
        <v>44348</v>
      </c>
      <c r="C393" s="427"/>
      <c r="D393" s="429"/>
      <c r="E393" s="425" t="s">
        <v>2496</v>
      </c>
      <c r="F393" s="106" t="s">
        <v>6194</v>
      </c>
      <c r="G393" s="426" t="s">
        <v>6195</v>
      </c>
      <c r="H393" s="106" t="s">
        <v>2499</v>
      </c>
      <c r="I393" s="429" t="s">
        <v>6196</v>
      </c>
      <c r="J393" s="429">
        <v>1342</v>
      </c>
      <c r="K393" s="429">
        <v>28</v>
      </c>
      <c r="L393" s="429" t="s">
        <v>551</v>
      </c>
      <c r="M393" s="429" t="s">
        <v>5409</v>
      </c>
      <c r="N393" s="429" t="s">
        <v>551</v>
      </c>
      <c r="O393" s="106" t="s">
        <v>2503</v>
      </c>
      <c r="P393" s="429" t="s">
        <v>6197</v>
      </c>
      <c r="Q393" s="429" t="s">
        <v>551</v>
      </c>
      <c r="R393" s="429" t="s">
        <v>5409</v>
      </c>
      <c r="S393" s="429" t="s">
        <v>6198</v>
      </c>
      <c r="T393" s="429" t="s">
        <v>6199</v>
      </c>
      <c r="U393" s="429" t="s">
        <v>6200</v>
      </c>
      <c r="V393" s="425" t="s">
        <v>2508</v>
      </c>
      <c r="W393" s="425" t="s">
        <v>2509</v>
      </c>
      <c r="X393" s="430">
        <v>1</v>
      </c>
      <c r="Y393" s="424" t="s">
        <v>6201</v>
      </c>
      <c r="Z393" s="424" t="s">
        <v>2511</v>
      </c>
      <c r="AA393" s="426" t="s">
        <v>4941</v>
      </c>
      <c r="AB393" s="424"/>
      <c r="AC393" s="424" t="s">
        <v>2513</v>
      </c>
    </row>
    <row r="394" spans="1:29" ht="40" customHeight="1" x14ac:dyDescent="0.35">
      <c r="A394" s="424" t="s">
        <v>6202</v>
      </c>
      <c r="B394" s="427">
        <v>44348</v>
      </c>
      <c r="C394" s="427"/>
      <c r="D394" s="429"/>
      <c r="E394" s="425" t="s">
        <v>2496</v>
      </c>
      <c r="F394" s="106" t="s">
        <v>6203</v>
      </c>
      <c r="G394" s="426" t="s">
        <v>6204</v>
      </c>
      <c r="H394" s="106" t="s">
        <v>2499</v>
      </c>
      <c r="I394" s="429" t="s">
        <v>6205</v>
      </c>
      <c r="J394" s="429">
        <v>93</v>
      </c>
      <c r="K394" s="429">
        <v>26</v>
      </c>
      <c r="L394" s="429" t="s">
        <v>3993</v>
      </c>
      <c r="M394" s="429" t="s">
        <v>6206</v>
      </c>
      <c r="N394" s="429" t="s">
        <v>3993</v>
      </c>
      <c r="O394" s="106" t="s">
        <v>2791</v>
      </c>
      <c r="P394" s="429" t="s">
        <v>6207</v>
      </c>
      <c r="Q394" s="429" t="s">
        <v>6208</v>
      </c>
      <c r="R394" s="429" t="s">
        <v>6209</v>
      </c>
      <c r="S394" s="429" t="s">
        <v>6210</v>
      </c>
      <c r="T394" s="429" t="s">
        <v>6211</v>
      </c>
      <c r="U394" s="429" t="s">
        <v>6212</v>
      </c>
      <c r="V394" s="425" t="s">
        <v>2508</v>
      </c>
      <c r="W394" s="425" t="s">
        <v>2509</v>
      </c>
      <c r="X394" s="430">
        <v>0.7</v>
      </c>
      <c r="Y394" s="424" t="s">
        <v>6213</v>
      </c>
      <c r="Z394" s="424" t="s">
        <v>2555</v>
      </c>
      <c r="AA394" s="426" t="s">
        <v>3499</v>
      </c>
      <c r="AB394" s="424"/>
      <c r="AC394" s="424" t="s">
        <v>2513</v>
      </c>
    </row>
    <row r="395" spans="1:29" ht="40" customHeight="1" x14ac:dyDescent="0.35">
      <c r="A395" s="424" t="s">
        <v>6214</v>
      </c>
      <c r="B395" s="427">
        <v>44348</v>
      </c>
      <c r="C395" s="427"/>
      <c r="D395" s="429"/>
      <c r="E395" s="425" t="s">
        <v>2496</v>
      </c>
      <c r="F395" s="106" t="s">
        <v>6215</v>
      </c>
      <c r="G395" s="426" t="s">
        <v>6216</v>
      </c>
      <c r="H395" s="106" t="s">
        <v>2499</v>
      </c>
      <c r="I395" s="429" t="s">
        <v>2571</v>
      </c>
      <c r="J395" s="429"/>
      <c r="K395" s="429">
        <v>426</v>
      </c>
      <c r="L395" s="429" t="s">
        <v>6217</v>
      </c>
      <c r="M395" s="429" t="s">
        <v>6218</v>
      </c>
      <c r="N395" s="429" t="s">
        <v>763</v>
      </c>
      <c r="O395" s="106" t="s">
        <v>2612</v>
      </c>
      <c r="P395" s="429" t="s">
        <v>6219</v>
      </c>
      <c r="Q395" s="429" t="s">
        <v>6217</v>
      </c>
      <c r="R395" s="429" t="s">
        <v>6218</v>
      </c>
      <c r="S395" s="429" t="s">
        <v>6220</v>
      </c>
      <c r="T395" s="429" t="s">
        <v>6221</v>
      </c>
      <c r="U395" s="429" t="s">
        <v>6222</v>
      </c>
      <c r="V395" s="425" t="s">
        <v>2508</v>
      </c>
      <c r="W395" s="425" t="s">
        <v>2509</v>
      </c>
      <c r="X395" s="430">
        <v>1</v>
      </c>
      <c r="Y395" s="424" t="s">
        <v>6223</v>
      </c>
      <c r="Z395" s="424" t="s">
        <v>2555</v>
      </c>
      <c r="AA395" s="426" t="s">
        <v>3499</v>
      </c>
      <c r="AB395" s="424"/>
      <c r="AC395" s="424" t="s">
        <v>2513</v>
      </c>
    </row>
    <row r="396" spans="1:29" ht="40" customHeight="1" x14ac:dyDescent="0.35">
      <c r="A396" s="424" t="s">
        <v>6224</v>
      </c>
      <c r="B396" s="427">
        <v>44349</v>
      </c>
      <c r="C396" s="427"/>
      <c r="D396" s="429"/>
      <c r="E396" s="425" t="s">
        <v>2496</v>
      </c>
      <c r="F396" s="106" t="s">
        <v>6225</v>
      </c>
      <c r="G396" s="426" t="s">
        <v>6226</v>
      </c>
      <c r="H396" s="106" t="s">
        <v>2499</v>
      </c>
      <c r="I396" s="429" t="s">
        <v>6227</v>
      </c>
      <c r="J396" s="429"/>
      <c r="K396" s="429">
        <v>449</v>
      </c>
      <c r="L396" s="429" t="s">
        <v>548</v>
      </c>
      <c r="M396" s="429" t="s">
        <v>6228</v>
      </c>
      <c r="N396" s="429" t="s">
        <v>487</v>
      </c>
      <c r="O396" s="106" t="s">
        <v>2612</v>
      </c>
      <c r="P396" s="429" t="s">
        <v>6229</v>
      </c>
      <c r="Q396" s="429" t="s">
        <v>548</v>
      </c>
      <c r="R396" s="429" t="s">
        <v>6230</v>
      </c>
      <c r="S396" s="429" t="s">
        <v>6231</v>
      </c>
      <c r="T396" s="429" t="s">
        <v>6232</v>
      </c>
      <c r="U396" s="429" t="s">
        <v>6233</v>
      </c>
      <c r="V396" s="425" t="s">
        <v>2508</v>
      </c>
      <c r="W396" s="425" t="s">
        <v>2509</v>
      </c>
      <c r="X396" s="430">
        <v>1</v>
      </c>
      <c r="Y396" s="424" t="s">
        <v>6234</v>
      </c>
      <c r="Z396" s="424" t="s">
        <v>2555</v>
      </c>
      <c r="AA396" s="426" t="s">
        <v>6235</v>
      </c>
      <c r="AB396" s="424"/>
      <c r="AC396" s="424" t="s">
        <v>2513</v>
      </c>
    </row>
    <row r="397" spans="1:29" ht="40" customHeight="1" x14ac:dyDescent="0.35">
      <c r="A397" s="424" t="s">
        <v>6236</v>
      </c>
      <c r="B397" s="427">
        <v>44349</v>
      </c>
      <c r="C397" s="427"/>
      <c r="D397" s="429"/>
      <c r="E397" s="425" t="s">
        <v>2496</v>
      </c>
      <c r="F397" s="106" t="s">
        <v>6237</v>
      </c>
      <c r="G397" s="426" t="s">
        <v>6238</v>
      </c>
      <c r="H397" s="106" t="s">
        <v>2499</v>
      </c>
      <c r="I397" s="429" t="s">
        <v>6239</v>
      </c>
      <c r="J397" s="429"/>
      <c r="K397" s="429">
        <v>141</v>
      </c>
      <c r="L397" s="429" t="s">
        <v>6239</v>
      </c>
      <c r="M397" s="429" t="s">
        <v>6240</v>
      </c>
      <c r="N397" s="429" t="s">
        <v>487</v>
      </c>
      <c r="O397" s="106" t="s">
        <v>2612</v>
      </c>
      <c r="P397" s="429" t="s">
        <v>6241</v>
      </c>
      <c r="Q397" s="429" t="s">
        <v>6239</v>
      </c>
      <c r="R397" s="429" t="s">
        <v>6240</v>
      </c>
      <c r="S397" s="429" t="s">
        <v>6242</v>
      </c>
      <c r="T397" s="429" t="s">
        <v>6243</v>
      </c>
      <c r="U397" s="429" t="s">
        <v>6244</v>
      </c>
      <c r="V397" s="425" t="s">
        <v>2508</v>
      </c>
      <c r="W397" s="425" t="s">
        <v>2509</v>
      </c>
      <c r="X397" s="430">
        <v>1</v>
      </c>
      <c r="Y397" s="424" t="s">
        <v>6245</v>
      </c>
      <c r="Z397" s="424" t="s">
        <v>2555</v>
      </c>
      <c r="AA397" s="426" t="s">
        <v>2803</v>
      </c>
      <c r="AB397" s="424"/>
      <c r="AC397" s="424" t="s">
        <v>2513</v>
      </c>
    </row>
    <row r="398" spans="1:29" ht="40" customHeight="1" x14ac:dyDescent="0.35">
      <c r="A398" s="424" t="s">
        <v>6246</v>
      </c>
      <c r="B398" s="427">
        <v>44349</v>
      </c>
      <c r="C398" s="427"/>
      <c r="D398" s="429"/>
      <c r="E398" s="425" t="s">
        <v>2496</v>
      </c>
      <c r="F398" s="106" t="s">
        <v>6247</v>
      </c>
      <c r="G398" s="426" t="s">
        <v>6248</v>
      </c>
      <c r="H398" s="106" t="s">
        <v>2499</v>
      </c>
      <c r="I398" s="429" t="s">
        <v>6249</v>
      </c>
      <c r="J398" s="429"/>
      <c r="K398" s="429">
        <v>39</v>
      </c>
      <c r="L398" s="429" t="s">
        <v>6249</v>
      </c>
      <c r="M398" s="429" t="s">
        <v>3926</v>
      </c>
      <c r="N398" s="429" t="s">
        <v>212</v>
      </c>
      <c r="O398" s="106" t="s">
        <v>2791</v>
      </c>
      <c r="P398" s="429" t="s">
        <v>6250</v>
      </c>
      <c r="Q398" s="429" t="s">
        <v>6249</v>
      </c>
      <c r="R398" s="429" t="s">
        <v>3926</v>
      </c>
      <c r="S398" s="429" t="s">
        <v>6251</v>
      </c>
      <c r="T398" s="429" t="s">
        <v>6252</v>
      </c>
      <c r="U398" s="429" t="s">
        <v>6253</v>
      </c>
      <c r="V398" s="425" t="s">
        <v>2508</v>
      </c>
      <c r="W398" s="425" t="s">
        <v>2509</v>
      </c>
      <c r="X398" s="430">
        <v>1</v>
      </c>
      <c r="Y398" s="424" t="s">
        <v>6254</v>
      </c>
      <c r="Z398" s="424" t="s">
        <v>2555</v>
      </c>
      <c r="AA398" s="426" t="s">
        <v>3464</v>
      </c>
      <c r="AB398" s="424"/>
      <c r="AC398" s="424" t="s">
        <v>2513</v>
      </c>
    </row>
    <row r="399" spans="1:29" ht="40" customHeight="1" x14ac:dyDescent="0.35">
      <c r="A399" s="424" t="s">
        <v>6255</v>
      </c>
      <c r="B399" s="427">
        <v>44349</v>
      </c>
      <c r="C399" s="427"/>
      <c r="D399" s="429"/>
      <c r="E399" s="425" t="s">
        <v>2496</v>
      </c>
      <c r="F399" s="106" t="s">
        <v>6256</v>
      </c>
      <c r="G399" s="426" t="s">
        <v>6257</v>
      </c>
      <c r="H399" s="106" t="s">
        <v>2499</v>
      </c>
      <c r="I399" s="429" t="s">
        <v>6258</v>
      </c>
      <c r="J399" s="429">
        <v>1122</v>
      </c>
      <c r="K399" s="429">
        <v>1</v>
      </c>
      <c r="L399" s="429" t="s">
        <v>3516</v>
      </c>
      <c r="M399" s="429" t="s">
        <v>3517</v>
      </c>
      <c r="N399" s="429" t="s">
        <v>127</v>
      </c>
      <c r="O399" s="106" t="s">
        <v>2612</v>
      </c>
      <c r="P399" s="429" t="s">
        <v>6259</v>
      </c>
      <c r="Q399" s="429" t="s">
        <v>3516</v>
      </c>
      <c r="R399" s="429" t="s">
        <v>3517</v>
      </c>
      <c r="S399" s="429" t="s">
        <v>6260</v>
      </c>
      <c r="T399" s="429" t="s">
        <v>6261</v>
      </c>
      <c r="U399" s="429" t="s">
        <v>6262</v>
      </c>
      <c r="V399" s="425" t="s">
        <v>2508</v>
      </c>
      <c r="W399" s="425" t="s">
        <v>2509</v>
      </c>
      <c r="X399" s="430">
        <v>1</v>
      </c>
      <c r="Y399" s="424" t="s">
        <v>6263</v>
      </c>
      <c r="Z399" s="424" t="s">
        <v>2511</v>
      </c>
      <c r="AA399" s="426" t="s">
        <v>3499</v>
      </c>
      <c r="AB399" s="424"/>
      <c r="AC399" s="424" t="s">
        <v>2513</v>
      </c>
    </row>
    <row r="400" spans="1:29" ht="40" customHeight="1" x14ac:dyDescent="0.35">
      <c r="A400" s="424" t="s">
        <v>6264</v>
      </c>
      <c r="B400" s="427">
        <v>44349</v>
      </c>
      <c r="C400" s="427"/>
      <c r="D400" s="429"/>
      <c r="E400" s="425" t="s">
        <v>2496</v>
      </c>
      <c r="F400" s="106" t="s">
        <v>6265</v>
      </c>
      <c r="G400" s="426" t="s">
        <v>6266</v>
      </c>
      <c r="H400" s="106" t="s">
        <v>2499</v>
      </c>
      <c r="I400" s="429" t="s">
        <v>2571</v>
      </c>
      <c r="J400" s="429">
        <v>343</v>
      </c>
      <c r="K400" s="429">
        <v>50</v>
      </c>
      <c r="L400" s="429" t="s">
        <v>787</v>
      </c>
      <c r="M400" s="429" t="s">
        <v>5783</v>
      </c>
      <c r="N400" s="429" t="s">
        <v>787</v>
      </c>
      <c r="O400" s="106" t="s">
        <v>2535</v>
      </c>
      <c r="P400" s="429" t="s">
        <v>6267</v>
      </c>
      <c r="Q400" s="429" t="s">
        <v>787</v>
      </c>
      <c r="R400" s="429" t="s">
        <v>5783</v>
      </c>
      <c r="S400" s="429" t="s">
        <v>6268</v>
      </c>
      <c r="T400" s="429" t="s">
        <v>6269</v>
      </c>
      <c r="U400" s="429" t="s">
        <v>6270</v>
      </c>
      <c r="V400" s="425" t="s">
        <v>2508</v>
      </c>
      <c r="W400" s="425" t="s">
        <v>2509</v>
      </c>
      <c r="X400" s="430">
        <v>1</v>
      </c>
      <c r="Y400" s="424" t="s">
        <v>6271</v>
      </c>
      <c r="Z400" s="424" t="s">
        <v>2555</v>
      </c>
      <c r="AA400" s="426" t="s">
        <v>5458</v>
      </c>
      <c r="AB400" s="424"/>
      <c r="AC400" s="424" t="s">
        <v>2513</v>
      </c>
    </row>
    <row r="401" spans="1:29" ht="40" customHeight="1" x14ac:dyDescent="0.35">
      <c r="A401" s="424" t="s">
        <v>6272</v>
      </c>
      <c r="B401" s="427">
        <v>44350</v>
      </c>
      <c r="C401" s="427"/>
      <c r="D401" s="429"/>
      <c r="E401" s="425" t="s">
        <v>2496</v>
      </c>
      <c r="F401" s="106" t="s">
        <v>6273</v>
      </c>
      <c r="G401" s="426" t="s">
        <v>6274</v>
      </c>
      <c r="H401" s="106" t="s">
        <v>2499</v>
      </c>
      <c r="I401" s="429" t="s">
        <v>6275</v>
      </c>
      <c r="J401" s="429"/>
      <c r="K401" s="429">
        <v>318</v>
      </c>
      <c r="L401" s="429" t="s">
        <v>249</v>
      </c>
      <c r="M401" s="429" t="s">
        <v>2639</v>
      </c>
      <c r="N401" s="429" t="s">
        <v>249</v>
      </c>
      <c r="O401" s="106" t="s">
        <v>2626</v>
      </c>
      <c r="P401" s="429" t="s">
        <v>6276</v>
      </c>
      <c r="Q401" s="429" t="s">
        <v>6277</v>
      </c>
      <c r="R401" s="429" t="s">
        <v>6278</v>
      </c>
      <c r="S401" s="429" t="s">
        <v>6279</v>
      </c>
      <c r="T401" s="429" t="s">
        <v>6280</v>
      </c>
      <c r="U401" s="429" t="s">
        <v>6281</v>
      </c>
      <c r="V401" s="425" t="s">
        <v>2508</v>
      </c>
      <c r="W401" s="425" t="s">
        <v>2509</v>
      </c>
      <c r="X401" s="430">
        <v>1</v>
      </c>
      <c r="Y401" s="425" t="s">
        <v>6282</v>
      </c>
      <c r="Z401" s="425" t="s">
        <v>2555</v>
      </c>
      <c r="AA401" s="426" t="s">
        <v>6283</v>
      </c>
      <c r="AB401" s="424"/>
      <c r="AC401" s="424" t="s">
        <v>2513</v>
      </c>
    </row>
    <row r="402" spans="1:29" ht="40" customHeight="1" x14ac:dyDescent="0.35">
      <c r="A402" s="424" t="s">
        <v>6284</v>
      </c>
      <c r="B402" s="427">
        <v>44350</v>
      </c>
      <c r="C402" s="427"/>
      <c r="D402" s="429"/>
      <c r="E402" s="425" t="s">
        <v>2496</v>
      </c>
      <c r="F402" s="106" t="s">
        <v>6285</v>
      </c>
      <c r="G402" s="426" t="s">
        <v>6286</v>
      </c>
      <c r="H402" s="106" t="s">
        <v>2499</v>
      </c>
      <c r="I402" s="429" t="s">
        <v>6287</v>
      </c>
      <c r="J402" s="429"/>
      <c r="K402" s="429">
        <v>493</v>
      </c>
      <c r="L402" s="429" t="s">
        <v>6287</v>
      </c>
      <c r="M402" s="429" t="s">
        <v>6288</v>
      </c>
      <c r="N402" s="429" t="s">
        <v>6289</v>
      </c>
      <c r="O402" s="106" t="s">
        <v>2763</v>
      </c>
      <c r="P402" s="429" t="s">
        <v>6290</v>
      </c>
      <c r="Q402" s="429" t="s">
        <v>6287</v>
      </c>
      <c r="R402" s="429" t="s">
        <v>6288</v>
      </c>
      <c r="S402" s="429" t="s">
        <v>6291</v>
      </c>
      <c r="T402" s="429" t="s">
        <v>6292</v>
      </c>
      <c r="U402" s="429" t="s">
        <v>6293</v>
      </c>
      <c r="V402" s="425" t="s">
        <v>2508</v>
      </c>
      <c r="W402" s="425" t="s">
        <v>2509</v>
      </c>
      <c r="X402" s="430">
        <v>1</v>
      </c>
      <c r="Y402" s="425" t="s">
        <v>6294</v>
      </c>
      <c r="Z402" s="425" t="s">
        <v>5923</v>
      </c>
      <c r="AA402" s="425" t="s">
        <v>6295</v>
      </c>
      <c r="AB402" s="424"/>
      <c r="AC402" s="424" t="s">
        <v>2513</v>
      </c>
    </row>
    <row r="403" spans="1:29" ht="40" customHeight="1" x14ac:dyDescent="0.35">
      <c r="A403" s="424" t="s">
        <v>6296</v>
      </c>
      <c r="B403" s="427">
        <v>44357</v>
      </c>
      <c r="C403" s="427" t="s">
        <v>6297</v>
      </c>
      <c r="D403" s="429" t="s">
        <v>2786</v>
      </c>
      <c r="E403" s="425" t="s">
        <v>3261</v>
      </c>
      <c r="F403" s="106" t="s">
        <v>6298</v>
      </c>
      <c r="G403" s="426" t="s">
        <v>6299</v>
      </c>
      <c r="H403" s="106" t="s">
        <v>2499</v>
      </c>
      <c r="I403" s="429" t="s">
        <v>6300</v>
      </c>
      <c r="J403" s="429"/>
      <c r="K403" s="429">
        <v>10062</v>
      </c>
      <c r="L403" s="429" t="s">
        <v>1011</v>
      </c>
      <c r="M403" s="429" t="s">
        <v>6301</v>
      </c>
      <c r="N403" s="429" t="s">
        <v>814</v>
      </c>
      <c r="O403" s="106" t="s">
        <v>2612</v>
      </c>
      <c r="P403" s="429"/>
      <c r="Q403" s="429"/>
      <c r="R403" s="429"/>
      <c r="S403" s="429"/>
      <c r="T403" s="429"/>
      <c r="U403" s="429"/>
      <c r="V403" s="106"/>
      <c r="W403" s="106"/>
      <c r="X403" s="429"/>
      <c r="Y403" s="429"/>
      <c r="Z403" s="429"/>
      <c r="AA403" s="429"/>
      <c r="AB403" s="429"/>
      <c r="AC403" s="424"/>
    </row>
    <row r="404" spans="1:29" ht="40" customHeight="1" x14ac:dyDescent="0.35">
      <c r="A404" s="425" t="s">
        <v>6302</v>
      </c>
      <c r="B404" s="427">
        <v>44357</v>
      </c>
      <c r="C404" s="427"/>
      <c r="D404" s="429"/>
      <c r="E404" s="425" t="s">
        <v>2496</v>
      </c>
      <c r="F404" s="106" t="s">
        <v>6298</v>
      </c>
      <c r="G404" s="426" t="s">
        <v>6299</v>
      </c>
      <c r="H404" s="106" t="s">
        <v>2499</v>
      </c>
      <c r="I404" s="429" t="s">
        <v>6300</v>
      </c>
      <c r="J404" s="429"/>
      <c r="K404" s="429">
        <v>10062</v>
      </c>
      <c r="L404" s="429" t="s">
        <v>1011</v>
      </c>
      <c r="M404" s="429" t="s">
        <v>6301</v>
      </c>
      <c r="N404" s="429" t="s">
        <v>814</v>
      </c>
      <c r="O404" s="106" t="s">
        <v>2612</v>
      </c>
      <c r="P404" s="429" t="s">
        <v>6303</v>
      </c>
      <c r="Q404" s="429" t="s">
        <v>1011</v>
      </c>
      <c r="R404" s="429" t="s">
        <v>6301</v>
      </c>
      <c r="S404" s="429" t="s">
        <v>6304</v>
      </c>
      <c r="T404" s="429" t="s">
        <v>6305</v>
      </c>
      <c r="U404" s="429" t="s">
        <v>6306</v>
      </c>
      <c r="V404" s="425" t="s">
        <v>2508</v>
      </c>
      <c r="W404" s="425" t="s">
        <v>2509</v>
      </c>
      <c r="X404" s="430">
        <v>1</v>
      </c>
      <c r="Y404" s="424" t="s">
        <v>6307</v>
      </c>
      <c r="Z404" s="424" t="s">
        <v>2511</v>
      </c>
      <c r="AA404" s="426" t="s">
        <v>2803</v>
      </c>
      <c r="AB404" s="424"/>
      <c r="AC404" s="424" t="s">
        <v>2513</v>
      </c>
    </row>
    <row r="405" spans="1:29" ht="40" customHeight="1" x14ac:dyDescent="0.35">
      <c r="A405" s="424" t="s">
        <v>6308</v>
      </c>
      <c r="B405" s="427">
        <v>44370</v>
      </c>
      <c r="C405" s="427"/>
      <c r="D405" s="429"/>
      <c r="E405" s="425" t="s">
        <v>2496</v>
      </c>
      <c r="F405" s="106" t="s">
        <v>6309</v>
      </c>
      <c r="G405" s="426" t="s">
        <v>6310</v>
      </c>
      <c r="H405" s="106" t="s">
        <v>2499</v>
      </c>
      <c r="I405" s="429" t="s">
        <v>6311</v>
      </c>
      <c r="J405" s="429"/>
      <c r="K405" s="429">
        <v>100</v>
      </c>
      <c r="L405" s="429" t="s">
        <v>6311</v>
      </c>
      <c r="M405" s="429" t="s">
        <v>3842</v>
      </c>
      <c r="N405" s="429" t="s">
        <v>1079</v>
      </c>
      <c r="O405" s="106" t="s">
        <v>2503</v>
      </c>
      <c r="P405" s="429" t="s">
        <v>6312</v>
      </c>
      <c r="Q405" s="429" t="s">
        <v>6311</v>
      </c>
      <c r="R405" s="429" t="s">
        <v>6313</v>
      </c>
      <c r="S405" s="429" t="s">
        <v>6314</v>
      </c>
      <c r="T405" s="429" t="s">
        <v>6315</v>
      </c>
      <c r="U405" s="429" t="s">
        <v>6316</v>
      </c>
      <c r="V405" s="425" t="s">
        <v>2508</v>
      </c>
      <c r="W405" s="425" t="s">
        <v>2509</v>
      </c>
      <c r="X405" s="430">
        <v>1</v>
      </c>
      <c r="Y405" s="424" t="s">
        <v>6317</v>
      </c>
      <c r="Z405" s="424" t="s">
        <v>2555</v>
      </c>
      <c r="AA405" s="426" t="s">
        <v>2803</v>
      </c>
      <c r="AB405" s="424"/>
      <c r="AC405" s="424" t="s">
        <v>2513</v>
      </c>
    </row>
    <row r="406" spans="1:29" ht="40" customHeight="1" x14ac:dyDescent="0.35">
      <c r="A406" s="424" t="s">
        <v>6318</v>
      </c>
      <c r="B406" s="427">
        <v>44370</v>
      </c>
      <c r="C406" s="427"/>
      <c r="D406" s="429"/>
      <c r="E406" s="425" t="s">
        <v>2496</v>
      </c>
      <c r="F406" s="106" t="s">
        <v>6319</v>
      </c>
      <c r="G406" s="426" t="s">
        <v>6320</v>
      </c>
      <c r="H406" s="106" t="s">
        <v>2499</v>
      </c>
      <c r="I406" s="429" t="s">
        <v>3081</v>
      </c>
      <c r="J406" s="429"/>
      <c r="K406" s="429">
        <v>652</v>
      </c>
      <c r="L406" s="429" t="s">
        <v>6321</v>
      </c>
      <c r="M406" s="429" t="s">
        <v>6322</v>
      </c>
      <c r="N406" s="429" t="s">
        <v>6289</v>
      </c>
      <c r="O406" s="106" t="s">
        <v>2763</v>
      </c>
      <c r="P406" s="429" t="s">
        <v>6323</v>
      </c>
      <c r="Q406" s="429" t="s">
        <v>6321</v>
      </c>
      <c r="R406" s="429" t="s">
        <v>6322</v>
      </c>
      <c r="S406" s="429" t="s">
        <v>6324</v>
      </c>
      <c r="T406" s="429" t="s">
        <v>6325</v>
      </c>
      <c r="U406" s="429" t="s">
        <v>6326</v>
      </c>
      <c r="V406" s="425" t="s">
        <v>2508</v>
      </c>
      <c r="W406" s="425" t="s">
        <v>2509</v>
      </c>
      <c r="X406" s="430">
        <v>1</v>
      </c>
      <c r="Y406" s="424" t="s">
        <v>6327</v>
      </c>
      <c r="Z406" s="424" t="s">
        <v>2555</v>
      </c>
      <c r="AA406" s="426" t="s">
        <v>6328</v>
      </c>
      <c r="AB406" s="424"/>
      <c r="AC406" s="424" t="s">
        <v>2513</v>
      </c>
    </row>
    <row r="407" spans="1:29" ht="40" customHeight="1" x14ac:dyDescent="0.35">
      <c r="A407" s="424" t="s">
        <v>6329</v>
      </c>
      <c r="B407" s="427">
        <v>44372</v>
      </c>
      <c r="C407" s="427"/>
      <c r="D407" s="429"/>
      <c r="E407" s="425" t="s">
        <v>2496</v>
      </c>
      <c r="F407" s="106" t="s">
        <v>6330</v>
      </c>
      <c r="G407" s="426" t="s">
        <v>6331</v>
      </c>
      <c r="H407" s="106" t="s">
        <v>2499</v>
      </c>
      <c r="I407" s="429" t="s">
        <v>6332</v>
      </c>
      <c r="J407" s="429"/>
      <c r="K407" s="429">
        <v>32</v>
      </c>
      <c r="L407" s="429" t="s">
        <v>6333</v>
      </c>
      <c r="M407" s="429" t="s">
        <v>6334</v>
      </c>
      <c r="N407" s="429" t="s">
        <v>731</v>
      </c>
      <c r="O407" s="106" t="s">
        <v>2520</v>
      </c>
      <c r="P407" s="429" t="s">
        <v>6335</v>
      </c>
      <c r="Q407" s="429" t="s">
        <v>6333</v>
      </c>
      <c r="R407" s="429" t="s">
        <v>6336</v>
      </c>
      <c r="S407" s="429" t="s">
        <v>6337</v>
      </c>
      <c r="T407" s="429" t="s">
        <v>6338</v>
      </c>
      <c r="U407" s="429" t="s">
        <v>6339</v>
      </c>
      <c r="V407" s="425" t="s">
        <v>2508</v>
      </c>
      <c r="W407" s="425" t="s">
        <v>2509</v>
      </c>
      <c r="X407" s="430">
        <v>0.51</v>
      </c>
      <c r="Y407" s="424" t="s">
        <v>6340</v>
      </c>
      <c r="Z407" s="424" t="s">
        <v>2511</v>
      </c>
      <c r="AA407" s="426" t="s">
        <v>3499</v>
      </c>
      <c r="AB407" s="424"/>
      <c r="AC407" s="424" t="s">
        <v>2513</v>
      </c>
    </row>
    <row r="408" spans="1:29" ht="40" customHeight="1" x14ac:dyDescent="0.35">
      <c r="A408" s="424" t="s">
        <v>6341</v>
      </c>
      <c r="B408" s="427">
        <v>44372</v>
      </c>
      <c r="C408" s="427"/>
      <c r="D408" s="429"/>
      <c r="E408" s="425" t="s">
        <v>2496</v>
      </c>
      <c r="F408" s="106" t="s">
        <v>6342</v>
      </c>
      <c r="G408" s="426" t="s">
        <v>6343</v>
      </c>
      <c r="H408" s="106" t="s">
        <v>2499</v>
      </c>
      <c r="I408" s="429" t="s">
        <v>6344</v>
      </c>
      <c r="J408" s="429"/>
      <c r="K408" s="429">
        <v>106</v>
      </c>
      <c r="L408" s="429" t="s">
        <v>6344</v>
      </c>
      <c r="M408" s="429" t="s">
        <v>6345</v>
      </c>
      <c r="N408" s="429" t="s">
        <v>450</v>
      </c>
      <c r="O408" s="106" t="s">
        <v>2626</v>
      </c>
      <c r="P408" s="429" t="s">
        <v>6346</v>
      </c>
      <c r="Q408" s="429" t="s">
        <v>6344</v>
      </c>
      <c r="R408" s="429" t="s">
        <v>6347</v>
      </c>
      <c r="S408" s="429" t="s">
        <v>6348</v>
      </c>
      <c r="T408" s="429" t="s">
        <v>6349</v>
      </c>
      <c r="U408" s="429" t="s">
        <v>6350</v>
      </c>
      <c r="V408" s="425" t="s">
        <v>2508</v>
      </c>
      <c r="W408" s="425" t="s">
        <v>2509</v>
      </c>
      <c r="X408" s="430">
        <v>1</v>
      </c>
      <c r="Y408" s="424" t="s">
        <v>6351</v>
      </c>
      <c r="Z408" s="424" t="s">
        <v>2555</v>
      </c>
      <c r="AA408" s="426" t="s">
        <v>2803</v>
      </c>
      <c r="AB408" s="424"/>
      <c r="AC408" s="424" t="s">
        <v>2513</v>
      </c>
    </row>
    <row r="409" spans="1:29" ht="40" customHeight="1" x14ac:dyDescent="0.35">
      <c r="A409" s="424" t="s">
        <v>6352</v>
      </c>
      <c r="B409" s="427">
        <v>44375</v>
      </c>
      <c r="C409" s="427"/>
      <c r="D409" s="429"/>
      <c r="E409" s="425" t="s">
        <v>2496</v>
      </c>
      <c r="F409" s="106" t="s">
        <v>6353</v>
      </c>
      <c r="G409" s="426" t="s">
        <v>6354</v>
      </c>
      <c r="H409" s="106" t="s">
        <v>2499</v>
      </c>
      <c r="I409" s="429" t="s">
        <v>6097</v>
      </c>
      <c r="J409" s="429"/>
      <c r="K409" s="429">
        <v>66</v>
      </c>
      <c r="L409" s="429" t="s">
        <v>140</v>
      </c>
      <c r="M409" s="429" t="s">
        <v>3813</v>
      </c>
      <c r="N409" s="429" t="s">
        <v>140</v>
      </c>
      <c r="O409" s="106" t="s">
        <v>2612</v>
      </c>
      <c r="P409" s="429" t="s">
        <v>6355</v>
      </c>
      <c r="Q409" s="429" t="s">
        <v>140</v>
      </c>
      <c r="R409" s="429" t="s">
        <v>3813</v>
      </c>
      <c r="S409" s="429" t="s">
        <v>6356</v>
      </c>
      <c r="T409" s="429" t="s">
        <v>6357</v>
      </c>
      <c r="U409" s="429" t="s">
        <v>6358</v>
      </c>
      <c r="V409" s="425" t="s">
        <v>2508</v>
      </c>
      <c r="W409" s="425" t="s">
        <v>2509</v>
      </c>
      <c r="X409" s="430">
        <v>1</v>
      </c>
      <c r="Y409" s="424" t="s">
        <v>6359</v>
      </c>
      <c r="Z409" s="424" t="s">
        <v>2511</v>
      </c>
      <c r="AA409" s="426" t="s">
        <v>5170</v>
      </c>
      <c r="AB409" s="424"/>
      <c r="AC409" s="424" t="s">
        <v>2513</v>
      </c>
    </row>
    <row r="410" spans="1:29" ht="40" customHeight="1" x14ac:dyDescent="0.35">
      <c r="A410" s="424" t="s">
        <v>6360</v>
      </c>
      <c r="B410" s="427">
        <v>44375</v>
      </c>
      <c r="C410" s="427"/>
      <c r="D410" s="429"/>
      <c r="E410" s="425" t="s">
        <v>2496</v>
      </c>
      <c r="F410" s="106" t="s">
        <v>6361</v>
      </c>
      <c r="G410" s="426" t="s">
        <v>6362</v>
      </c>
      <c r="H410" s="106" t="s">
        <v>2499</v>
      </c>
      <c r="I410" s="429" t="s">
        <v>1458</v>
      </c>
      <c r="J410" s="429"/>
      <c r="K410" s="429">
        <v>68</v>
      </c>
      <c r="L410" s="429" t="s">
        <v>1458</v>
      </c>
      <c r="M410" s="429" t="s">
        <v>6363</v>
      </c>
      <c r="N410" s="429" t="s">
        <v>155</v>
      </c>
      <c r="O410" s="106" t="s">
        <v>2960</v>
      </c>
      <c r="P410" s="429" t="s">
        <v>6364</v>
      </c>
      <c r="Q410" s="429" t="s">
        <v>1458</v>
      </c>
      <c r="R410" s="429" t="s">
        <v>6363</v>
      </c>
      <c r="S410" s="429" t="s">
        <v>6365</v>
      </c>
      <c r="T410" s="429" t="s">
        <v>6366</v>
      </c>
      <c r="U410" s="429" t="s">
        <v>6367</v>
      </c>
      <c r="V410" s="425" t="s">
        <v>2508</v>
      </c>
      <c r="W410" s="425" t="s">
        <v>2509</v>
      </c>
      <c r="X410" s="430">
        <v>1</v>
      </c>
      <c r="Y410" s="424" t="s">
        <v>6368</v>
      </c>
      <c r="Z410" s="424" t="s">
        <v>2511</v>
      </c>
      <c r="AA410" s="426" t="s">
        <v>4527</v>
      </c>
      <c r="AB410" s="424"/>
      <c r="AC410" s="424" t="s">
        <v>2513</v>
      </c>
    </row>
    <row r="411" spans="1:29" ht="40" customHeight="1" x14ac:dyDescent="0.35">
      <c r="A411" s="424" t="s">
        <v>6369</v>
      </c>
      <c r="B411" s="427">
        <v>44375</v>
      </c>
      <c r="C411" s="427"/>
      <c r="D411" s="429"/>
      <c r="E411" s="425" t="s">
        <v>2496</v>
      </c>
      <c r="F411" s="106" t="s">
        <v>6370</v>
      </c>
      <c r="G411" s="426" t="s">
        <v>6371</v>
      </c>
      <c r="H411" s="106" t="s">
        <v>2499</v>
      </c>
      <c r="I411" s="429" t="s">
        <v>6372</v>
      </c>
      <c r="J411" s="429"/>
      <c r="K411" s="429">
        <v>377</v>
      </c>
      <c r="L411" s="429" t="s">
        <v>6372</v>
      </c>
      <c r="M411" s="429" t="s">
        <v>6373</v>
      </c>
      <c r="N411" s="429" t="s">
        <v>127</v>
      </c>
      <c r="O411" s="106" t="s">
        <v>2612</v>
      </c>
      <c r="P411" s="429" t="s">
        <v>6374</v>
      </c>
      <c r="Q411" s="429" t="s">
        <v>6372</v>
      </c>
      <c r="R411" s="429" t="s">
        <v>6373</v>
      </c>
      <c r="S411" s="429" t="s">
        <v>6375</v>
      </c>
      <c r="T411" s="429" t="s">
        <v>6376</v>
      </c>
      <c r="U411" s="429" t="s">
        <v>6377</v>
      </c>
      <c r="V411" s="425" t="s">
        <v>2508</v>
      </c>
      <c r="W411" s="425" t="s">
        <v>2509</v>
      </c>
      <c r="X411" s="430">
        <v>1</v>
      </c>
      <c r="Y411" s="424" t="s">
        <v>6378</v>
      </c>
      <c r="Z411" s="424" t="s">
        <v>2511</v>
      </c>
      <c r="AA411" s="426" t="s">
        <v>4083</v>
      </c>
      <c r="AB411" s="424"/>
      <c r="AC411" s="424" t="s">
        <v>2513</v>
      </c>
    </row>
    <row r="412" spans="1:29" ht="40" customHeight="1" x14ac:dyDescent="0.35">
      <c r="A412" s="424" t="s">
        <v>6379</v>
      </c>
      <c r="B412" s="427">
        <v>44375</v>
      </c>
      <c r="C412" s="427"/>
      <c r="D412" s="429"/>
      <c r="E412" s="425" t="s">
        <v>2496</v>
      </c>
      <c r="F412" s="106" t="s">
        <v>6380</v>
      </c>
      <c r="G412" s="426" t="s">
        <v>6381</v>
      </c>
      <c r="H412" s="106" t="s">
        <v>2499</v>
      </c>
      <c r="I412" s="429" t="s">
        <v>6382</v>
      </c>
      <c r="J412" s="429">
        <v>1458</v>
      </c>
      <c r="K412" s="429">
        <v>21</v>
      </c>
      <c r="L412" s="429" t="s">
        <v>223</v>
      </c>
      <c r="M412" s="429" t="s">
        <v>2923</v>
      </c>
      <c r="N412" s="429" t="s">
        <v>223</v>
      </c>
      <c r="O412" s="106" t="s">
        <v>2503</v>
      </c>
      <c r="P412" s="429" t="s">
        <v>6383</v>
      </c>
      <c r="Q412" s="429" t="s">
        <v>223</v>
      </c>
      <c r="R412" s="429" t="s">
        <v>2923</v>
      </c>
      <c r="S412" s="429" t="s">
        <v>6384</v>
      </c>
      <c r="T412" s="429" t="s">
        <v>6385</v>
      </c>
      <c r="U412" s="429" t="s">
        <v>6386</v>
      </c>
      <c r="V412" s="425" t="s">
        <v>2508</v>
      </c>
      <c r="W412" s="425" t="s">
        <v>2509</v>
      </c>
      <c r="X412" s="430">
        <v>1</v>
      </c>
      <c r="Y412" s="424" t="s">
        <v>6387</v>
      </c>
      <c r="Z412" s="424" t="s">
        <v>2511</v>
      </c>
      <c r="AA412" s="426" t="s">
        <v>5170</v>
      </c>
      <c r="AB412" s="424"/>
      <c r="AC412" s="424" t="s">
        <v>2513</v>
      </c>
    </row>
    <row r="413" spans="1:29" ht="40" customHeight="1" x14ac:dyDescent="0.35">
      <c r="A413" s="424" t="s">
        <v>6388</v>
      </c>
      <c r="B413" s="427">
        <v>44375</v>
      </c>
      <c r="C413" s="427"/>
      <c r="D413" s="429"/>
      <c r="E413" s="425" t="s">
        <v>2496</v>
      </c>
      <c r="F413" s="106" t="s">
        <v>6389</v>
      </c>
      <c r="G413" s="426" t="s">
        <v>6390</v>
      </c>
      <c r="H413" s="106" t="s">
        <v>2499</v>
      </c>
      <c r="I413" s="429" t="s">
        <v>2571</v>
      </c>
      <c r="J413" s="429"/>
      <c r="K413" s="429">
        <v>249</v>
      </c>
      <c r="L413" s="429" t="s">
        <v>953</v>
      </c>
      <c r="M413" s="429" t="s">
        <v>6391</v>
      </c>
      <c r="N413" s="429" t="s">
        <v>605</v>
      </c>
      <c r="O413" s="106" t="s">
        <v>2960</v>
      </c>
      <c r="P413" s="429" t="s">
        <v>6392</v>
      </c>
      <c r="Q413" s="429" t="s">
        <v>953</v>
      </c>
      <c r="R413" s="429" t="s">
        <v>6391</v>
      </c>
      <c r="S413" s="429" t="s">
        <v>4896</v>
      </c>
      <c r="T413" s="429" t="s">
        <v>6393</v>
      </c>
      <c r="U413" s="429" t="s">
        <v>6394</v>
      </c>
      <c r="V413" s="425" t="s">
        <v>2508</v>
      </c>
      <c r="W413" s="425" t="s">
        <v>2509</v>
      </c>
      <c r="X413" s="430">
        <v>1</v>
      </c>
      <c r="Y413" s="425" t="s">
        <v>6395</v>
      </c>
      <c r="Z413" s="425" t="s">
        <v>3245</v>
      </c>
      <c r="AA413" s="425" t="s">
        <v>6396</v>
      </c>
      <c r="AB413" s="424"/>
      <c r="AC413" s="424" t="s">
        <v>2513</v>
      </c>
    </row>
    <row r="414" spans="1:29" ht="40" customHeight="1" x14ac:dyDescent="0.35">
      <c r="A414" s="424" t="s">
        <v>6397</v>
      </c>
      <c r="B414" s="427">
        <v>44375</v>
      </c>
      <c r="C414" s="427"/>
      <c r="D414" s="429"/>
      <c r="E414" s="425" t="s">
        <v>2496</v>
      </c>
      <c r="F414" s="106" t="s">
        <v>6398</v>
      </c>
      <c r="G414" s="426" t="s">
        <v>6399</v>
      </c>
      <c r="H414" s="106" t="s">
        <v>2499</v>
      </c>
      <c r="I414" s="429" t="s">
        <v>6400</v>
      </c>
      <c r="J414" s="429">
        <v>327</v>
      </c>
      <c r="K414" s="429">
        <v>27</v>
      </c>
      <c r="L414" s="429" t="s">
        <v>748</v>
      </c>
      <c r="M414" s="429" t="s">
        <v>6020</v>
      </c>
      <c r="N414" s="429" t="s">
        <v>3307</v>
      </c>
      <c r="O414" s="106" t="s">
        <v>2626</v>
      </c>
      <c r="P414" s="429" t="s">
        <v>6401</v>
      </c>
      <c r="Q414" s="429" t="s">
        <v>748</v>
      </c>
      <c r="R414" s="429" t="s">
        <v>6020</v>
      </c>
      <c r="S414" s="429" t="s">
        <v>6402</v>
      </c>
      <c r="T414" s="429" t="s">
        <v>6403</v>
      </c>
      <c r="U414" s="429" t="s">
        <v>6404</v>
      </c>
      <c r="V414" s="425" t="s">
        <v>2508</v>
      </c>
      <c r="W414" s="425" t="s">
        <v>2509</v>
      </c>
      <c r="X414" s="430">
        <v>1</v>
      </c>
      <c r="Y414" s="425" t="s">
        <v>6405</v>
      </c>
      <c r="Z414" s="425" t="s">
        <v>6406</v>
      </c>
      <c r="AA414" s="109" t="s">
        <v>6407</v>
      </c>
      <c r="AB414" s="424"/>
      <c r="AC414" s="424" t="s">
        <v>2513</v>
      </c>
    </row>
    <row r="415" spans="1:29" ht="40" customHeight="1" x14ac:dyDescent="0.35">
      <c r="A415" s="424" t="s">
        <v>6408</v>
      </c>
      <c r="B415" s="427">
        <v>44375</v>
      </c>
      <c r="C415" s="427"/>
      <c r="D415" s="429"/>
      <c r="E415" s="425" t="s">
        <v>2496</v>
      </c>
      <c r="F415" s="106" t="s">
        <v>6409</v>
      </c>
      <c r="G415" s="426" t="s">
        <v>6410</v>
      </c>
      <c r="H415" s="106" t="s">
        <v>2499</v>
      </c>
      <c r="I415" s="429" t="s">
        <v>6411</v>
      </c>
      <c r="J415" s="429"/>
      <c r="K415" s="429">
        <v>231</v>
      </c>
      <c r="L415" s="429" t="s">
        <v>6411</v>
      </c>
      <c r="M415" s="429" t="s">
        <v>2652</v>
      </c>
      <c r="N415" s="429" t="s">
        <v>792</v>
      </c>
      <c r="O415" s="106" t="s">
        <v>2535</v>
      </c>
      <c r="P415" s="429" t="s">
        <v>6412</v>
      </c>
      <c r="Q415" s="429" t="s">
        <v>6411</v>
      </c>
      <c r="R415" s="429" t="s">
        <v>2652</v>
      </c>
      <c r="S415" s="429" t="s">
        <v>6413</v>
      </c>
      <c r="T415" s="429" t="s">
        <v>6414</v>
      </c>
      <c r="U415" s="429" t="s">
        <v>6415</v>
      </c>
      <c r="V415" s="425" t="s">
        <v>2508</v>
      </c>
      <c r="W415" s="425" t="s">
        <v>2509</v>
      </c>
      <c r="X415" s="430">
        <v>1</v>
      </c>
      <c r="Y415" s="424" t="s">
        <v>6416</v>
      </c>
      <c r="Z415" s="424" t="s">
        <v>2511</v>
      </c>
      <c r="AA415" s="426" t="s">
        <v>6328</v>
      </c>
      <c r="AB415" s="424"/>
      <c r="AC415" s="424" t="s">
        <v>2513</v>
      </c>
    </row>
    <row r="416" spans="1:29" ht="40" customHeight="1" x14ac:dyDescent="0.35">
      <c r="A416" s="424" t="s">
        <v>6417</v>
      </c>
      <c r="B416" s="427">
        <v>44376</v>
      </c>
      <c r="C416" s="427"/>
      <c r="D416" s="429"/>
      <c r="E416" s="425" t="s">
        <v>2496</v>
      </c>
      <c r="F416" s="106" t="s">
        <v>6418</v>
      </c>
      <c r="G416" s="426" t="s">
        <v>6419</v>
      </c>
      <c r="H416" s="106" t="s">
        <v>2499</v>
      </c>
      <c r="I416" s="429" t="s">
        <v>6420</v>
      </c>
      <c r="J416" s="429"/>
      <c r="K416" s="429">
        <v>8913</v>
      </c>
      <c r="L416" s="429" t="s">
        <v>140</v>
      </c>
      <c r="M416" s="429" t="s">
        <v>3813</v>
      </c>
      <c r="N416" s="429" t="s">
        <v>140</v>
      </c>
      <c r="O416" s="106" t="s">
        <v>2612</v>
      </c>
      <c r="P416" s="429" t="s">
        <v>6421</v>
      </c>
      <c r="Q416" s="429" t="s">
        <v>140</v>
      </c>
      <c r="R416" s="429" t="s">
        <v>3813</v>
      </c>
      <c r="S416" s="429" t="s">
        <v>6422</v>
      </c>
      <c r="T416" s="429" t="s">
        <v>6423</v>
      </c>
      <c r="U416" s="429" t="s">
        <v>6424</v>
      </c>
      <c r="V416" s="425" t="s">
        <v>2508</v>
      </c>
      <c r="W416" s="425" t="s">
        <v>2509</v>
      </c>
      <c r="X416" s="430">
        <v>1</v>
      </c>
      <c r="Y416" s="425" t="s">
        <v>6425</v>
      </c>
      <c r="Z416" s="425" t="s">
        <v>3245</v>
      </c>
      <c r="AA416" s="109" t="s">
        <v>6426</v>
      </c>
      <c r="AB416" s="424"/>
      <c r="AC416" s="424" t="s">
        <v>2513</v>
      </c>
    </row>
    <row r="417" spans="1:29" ht="40" customHeight="1" x14ac:dyDescent="0.35">
      <c r="A417" s="424" t="s">
        <v>6427</v>
      </c>
      <c r="B417" s="427">
        <v>44376</v>
      </c>
      <c r="C417" s="427"/>
      <c r="D417" s="429"/>
      <c r="E417" s="425" t="s">
        <v>2496</v>
      </c>
      <c r="F417" s="106" t="s">
        <v>6428</v>
      </c>
      <c r="G417" s="426" t="s">
        <v>6429</v>
      </c>
      <c r="H417" s="106" t="s">
        <v>2499</v>
      </c>
      <c r="I417" s="429" t="s">
        <v>4155</v>
      </c>
      <c r="J417" s="429"/>
      <c r="K417" s="429">
        <v>373</v>
      </c>
      <c r="L417" s="429" t="s">
        <v>140</v>
      </c>
      <c r="M417" s="429" t="s">
        <v>3813</v>
      </c>
      <c r="N417" s="429" t="s">
        <v>140</v>
      </c>
      <c r="O417" s="106" t="s">
        <v>2612</v>
      </c>
      <c r="P417" s="429" t="s">
        <v>6430</v>
      </c>
      <c r="Q417" s="429" t="s">
        <v>140</v>
      </c>
      <c r="R417" s="429" t="s">
        <v>3813</v>
      </c>
      <c r="S417" s="429" t="s">
        <v>6431</v>
      </c>
      <c r="T417" s="429" t="s">
        <v>6432</v>
      </c>
      <c r="U417" s="429" t="s">
        <v>6433</v>
      </c>
      <c r="V417" s="425" t="s">
        <v>2508</v>
      </c>
      <c r="W417" s="425" t="s">
        <v>2509</v>
      </c>
      <c r="X417" s="430">
        <v>1</v>
      </c>
      <c r="Y417" s="424" t="s">
        <v>6434</v>
      </c>
      <c r="Z417" s="424" t="s">
        <v>2511</v>
      </c>
      <c r="AA417" s="426" t="s">
        <v>4362</v>
      </c>
      <c r="AB417" s="424"/>
      <c r="AC417" s="424" t="s">
        <v>2513</v>
      </c>
    </row>
    <row r="418" spans="1:29" ht="40" customHeight="1" x14ac:dyDescent="0.35">
      <c r="A418" s="424" t="s">
        <v>6435</v>
      </c>
      <c r="B418" s="427">
        <v>44376</v>
      </c>
      <c r="C418" s="427"/>
      <c r="D418" s="429"/>
      <c r="E418" s="425" t="s">
        <v>2496</v>
      </c>
      <c r="F418" s="106" t="s">
        <v>6436</v>
      </c>
      <c r="G418" s="426" t="s">
        <v>6437</v>
      </c>
      <c r="H418" s="106" t="s">
        <v>2499</v>
      </c>
      <c r="I418" s="429" t="s">
        <v>3468</v>
      </c>
      <c r="J418" s="429"/>
      <c r="K418" s="429">
        <v>20</v>
      </c>
      <c r="L418" s="429" t="s">
        <v>3667</v>
      </c>
      <c r="M418" s="429" t="s">
        <v>3668</v>
      </c>
      <c r="N418" s="429" t="s">
        <v>212</v>
      </c>
      <c r="O418" s="106" t="s">
        <v>2791</v>
      </c>
      <c r="P418" s="429" t="s">
        <v>6438</v>
      </c>
      <c r="Q418" s="429" t="s">
        <v>3667</v>
      </c>
      <c r="R418" s="429" t="s">
        <v>3668</v>
      </c>
      <c r="S418" s="429" t="s">
        <v>6439</v>
      </c>
      <c r="T418" s="429" t="s">
        <v>6440</v>
      </c>
      <c r="U418" s="429" t="s">
        <v>6441</v>
      </c>
      <c r="V418" s="425" t="s">
        <v>2508</v>
      </c>
      <c r="W418" s="425" t="s">
        <v>2509</v>
      </c>
      <c r="X418" s="430">
        <v>1</v>
      </c>
      <c r="Y418" s="424" t="s">
        <v>6442</v>
      </c>
      <c r="Z418" s="424" t="s">
        <v>2555</v>
      </c>
      <c r="AA418" s="426" t="s">
        <v>3088</v>
      </c>
      <c r="AB418" s="424"/>
      <c r="AC418" s="424" t="s">
        <v>2513</v>
      </c>
    </row>
    <row r="419" spans="1:29" ht="40" customHeight="1" x14ac:dyDescent="0.35">
      <c r="A419" s="424" t="s">
        <v>6443</v>
      </c>
      <c r="B419" s="427">
        <v>44376</v>
      </c>
      <c r="C419" s="427"/>
      <c r="D419" s="429"/>
      <c r="E419" s="425" t="s">
        <v>2496</v>
      </c>
      <c r="F419" s="106" t="s">
        <v>6444</v>
      </c>
      <c r="G419" s="426" t="s">
        <v>6445</v>
      </c>
      <c r="H419" s="106" t="s">
        <v>2499</v>
      </c>
      <c r="I419" s="429" t="s">
        <v>6446</v>
      </c>
      <c r="J419" s="429">
        <v>420</v>
      </c>
      <c r="K419" s="429">
        <v>13</v>
      </c>
      <c r="L419" s="429" t="s">
        <v>212</v>
      </c>
      <c r="M419" s="429" t="s">
        <v>3592</v>
      </c>
      <c r="N419" s="429" t="s">
        <v>212</v>
      </c>
      <c r="O419" s="106" t="s">
        <v>2791</v>
      </c>
      <c r="P419" s="429" t="s">
        <v>6447</v>
      </c>
      <c r="Q419" s="429" t="s">
        <v>212</v>
      </c>
      <c r="R419" s="429" t="s">
        <v>5325</v>
      </c>
      <c r="S419" s="429" t="s">
        <v>6448</v>
      </c>
      <c r="T419" s="429" t="s">
        <v>6449</v>
      </c>
      <c r="U419" s="429" t="s">
        <v>6450</v>
      </c>
      <c r="V419" s="425" t="s">
        <v>2508</v>
      </c>
      <c r="W419" s="425" t="s">
        <v>2509</v>
      </c>
      <c r="X419" s="430">
        <v>0.51</v>
      </c>
      <c r="Y419" s="424" t="s">
        <v>6451</v>
      </c>
      <c r="Z419" s="424" t="s">
        <v>2555</v>
      </c>
      <c r="AA419" s="426" t="s">
        <v>2816</v>
      </c>
      <c r="AB419" s="424"/>
      <c r="AC419" s="424" t="s">
        <v>2513</v>
      </c>
    </row>
    <row r="420" spans="1:29" ht="40" customHeight="1" x14ac:dyDescent="0.35">
      <c r="A420" s="424" t="s">
        <v>6452</v>
      </c>
      <c r="B420" s="427">
        <v>44376</v>
      </c>
      <c r="C420" s="427"/>
      <c r="D420" s="429"/>
      <c r="E420" s="425" t="s">
        <v>2496</v>
      </c>
      <c r="F420" s="106" t="s">
        <v>6453</v>
      </c>
      <c r="G420" s="426" t="s">
        <v>6454</v>
      </c>
      <c r="H420" s="106" t="s">
        <v>2499</v>
      </c>
      <c r="I420" s="429" t="s">
        <v>6455</v>
      </c>
      <c r="J420" s="429"/>
      <c r="K420" s="429">
        <v>987</v>
      </c>
      <c r="L420" s="429" t="s">
        <v>6455</v>
      </c>
      <c r="M420" s="429" t="s">
        <v>6456</v>
      </c>
      <c r="N420" s="429" t="s">
        <v>140</v>
      </c>
      <c r="O420" s="106" t="s">
        <v>2612</v>
      </c>
      <c r="P420" s="429" t="s">
        <v>6457</v>
      </c>
      <c r="Q420" s="429" t="s">
        <v>6455</v>
      </c>
      <c r="R420" s="429" t="s">
        <v>6456</v>
      </c>
      <c r="S420" s="429" t="s">
        <v>6458</v>
      </c>
      <c r="T420" s="429" t="s">
        <v>6459</v>
      </c>
      <c r="U420" s="429" t="s">
        <v>6460</v>
      </c>
      <c r="V420" s="425" t="s">
        <v>2508</v>
      </c>
      <c r="W420" s="425" t="s">
        <v>2509</v>
      </c>
      <c r="X420" s="430">
        <v>1</v>
      </c>
      <c r="Y420" s="424" t="s">
        <v>6461</v>
      </c>
      <c r="Z420" s="424" t="s">
        <v>2555</v>
      </c>
      <c r="AA420" s="426" t="s">
        <v>2803</v>
      </c>
      <c r="AB420" s="424"/>
      <c r="AC420" s="424" t="s">
        <v>2513</v>
      </c>
    </row>
    <row r="421" spans="1:29" ht="40" customHeight="1" x14ac:dyDescent="0.35">
      <c r="A421" s="424" t="s">
        <v>6462</v>
      </c>
      <c r="B421" s="427">
        <v>44378</v>
      </c>
      <c r="C421" s="427"/>
      <c r="D421" s="429"/>
      <c r="E421" s="425" t="s">
        <v>2496</v>
      </c>
      <c r="F421" s="106" t="s">
        <v>6463</v>
      </c>
      <c r="G421" s="426" t="s">
        <v>6464</v>
      </c>
      <c r="H421" s="106" t="s">
        <v>2499</v>
      </c>
      <c r="I421" s="429" t="s">
        <v>6465</v>
      </c>
      <c r="J421" s="429"/>
      <c r="K421" s="429">
        <v>121</v>
      </c>
      <c r="L421" s="429" t="s">
        <v>6465</v>
      </c>
      <c r="M421" s="429" t="s">
        <v>6466</v>
      </c>
      <c r="N421" s="429" t="s">
        <v>340</v>
      </c>
      <c r="O421" s="106" t="s">
        <v>2535</v>
      </c>
      <c r="P421" s="429" t="s">
        <v>6467</v>
      </c>
      <c r="Q421" s="429" t="s">
        <v>6468</v>
      </c>
      <c r="R421" s="429" t="s">
        <v>6469</v>
      </c>
      <c r="S421" s="429" t="s">
        <v>6470</v>
      </c>
      <c r="T421" s="429" t="s">
        <v>6471</v>
      </c>
      <c r="U421" s="429" t="s">
        <v>6472</v>
      </c>
      <c r="V421" s="425" t="s">
        <v>2508</v>
      </c>
      <c r="W421" s="425" t="s">
        <v>2509</v>
      </c>
      <c r="X421" s="430">
        <v>1</v>
      </c>
      <c r="Y421" s="425" t="s">
        <v>6473</v>
      </c>
      <c r="Z421" s="425" t="s">
        <v>3245</v>
      </c>
      <c r="AA421" s="425" t="s">
        <v>6474</v>
      </c>
      <c r="AB421" s="424"/>
      <c r="AC421" s="424" t="s">
        <v>2513</v>
      </c>
    </row>
    <row r="422" spans="1:29" ht="40" customHeight="1" x14ac:dyDescent="0.35">
      <c r="A422" s="424" t="s">
        <v>6475</v>
      </c>
      <c r="B422" s="427">
        <v>44378</v>
      </c>
      <c r="C422" s="427"/>
      <c r="D422" s="429"/>
      <c r="E422" s="425" t="s">
        <v>2496</v>
      </c>
      <c r="F422" s="106" t="s">
        <v>6476</v>
      </c>
      <c r="G422" s="426" t="s">
        <v>6477</v>
      </c>
      <c r="H422" s="106" t="s">
        <v>2499</v>
      </c>
      <c r="I422" s="429" t="s">
        <v>6478</v>
      </c>
      <c r="J422" s="429"/>
      <c r="K422" s="429">
        <v>834</v>
      </c>
      <c r="L422" s="429" t="s">
        <v>6478</v>
      </c>
      <c r="M422" s="429" t="s">
        <v>6479</v>
      </c>
      <c r="N422" s="429" t="s">
        <v>605</v>
      </c>
      <c r="O422" s="106" t="s">
        <v>2960</v>
      </c>
      <c r="P422" s="429" t="s">
        <v>6480</v>
      </c>
      <c r="Q422" s="429" t="s">
        <v>6478</v>
      </c>
      <c r="R422" s="429" t="s">
        <v>6479</v>
      </c>
      <c r="S422" s="429" t="s">
        <v>6481</v>
      </c>
      <c r="T422" s="429" t="s">
        <v>6482</v>
      </c>
      <c r="U422" s="429" t="s">
        <v>6483</v>
      </c>
      <c r="V422" s="425" t="s">
        <v>2508</v>
      </c>
      <c r="W422" s="425" t="s">
        <v>2509</v>
      </c>
      <c r="X422" s="430">
        <v>1</v>
      </c>
      <c r="Y422" s="425" t="s">
        <v>6484</v>
      </c>
      <c r="Z422" s="425" t="s">
        <v>2815</v>
      </c>
      <c r="AA422" s="109" t="s">
        <v>6485</v>
      </c>
      <c r="AB422" s="424"/>
      <c r="AC422" s="424" t="s">
        <v>2513</v>
      </c>
    </row>
    <row r="423" spans="1:29" ht="40" customHeight="1" x14ac:dyDescent="0.35">
      <c r="A423" s="424" t="s">
        <v>6486</v>
      </c>
      <c r="B423" s="427">
        <v>44378</v>
      </c>
      <c r="C423" s="427"/>
      <c r="D423" s="429"/>
      <c r="E423" s="425" t="s">
        <v>2496</v>
      </c>
      <c r="F423" s="106" t="s">
        <v>6487</v>
      </c>
      <c r="G423" s="426" t="s">
        <v>6488</v>
      </c>
      <c r="H423" s="106" t="s">
        <v>2517</v>
      </c>
      <c r="I423" s="429" t="s">
        <v>6489</v>
      </c>
      <c r="J423" s="429">
        <v>2691</v>
      </c>
      <c r="K423" s="429">
        <v>3</v>
      </c>
      <c r="L423" s="429" t="s">
        <v>578</v>
      </c>
      <c r="M423" s="429" t="s">
        <v>6490</v>
      </c>
      <c r="N423" s="429" t="s">
        <v>578</v>
      </c>
      <c r="O423" s="106" t="s">
        <v>2763</v>
      </c>
      <c r="P423" s="429" t="s">
        <v>6491</v>
      </c>
      <c r="Q423" s="429" t="s">
        <v>578</v>
      </c>
      <c r="R423" s="429" t="s">
        <v>6490</v>
      </c>
      <c r="S423" s="429" t="s">
        <v>6492</v>
      </c>
      <c r="T423" s="429" t="s">
        <v>6493</v>
      </c>
      <c r="U423" s="429" t="s">
        <v>6494</v>
      </c>
      <c r="V423" s="425" t="s">
        <v>2508</v>
      </c>
      <c r="W423" s="425" t="s">
        <v>2509</v>
      </c>
      <c r="X423" s="430">
        <v>1</v>
      </c>
      <c r="Y423" s="424" t="s">
        <v>6495</v>
      </c>
      <c r="Z423" s="424" t="s">
        <v>3381</v>
      </c>
      <c r="AA423" s="426" t="s">
        <v>3638</v>
      </c>
      <c r="AB423" s="424"/>
      <c r="AC423" s="424" t="s">
        <v>2513</v>
      </c>
    </row>
    <row r="424" spans="1:29" ht="40" customHeight="1" x14ac:dyDescent="0.35">
      <c r="A424" s="424" t="s">
        <v>6496</v>
      </c>
      <c r="B424" s="427">
        <v>44378</v>
      </c>
      <c r="C424" s="427">
        <v>45033</v>
      </c>
      <c r="D424" s="429" t="s">
        <v>2786</v>
      </c>
      <c r="E424" s="425" t="s">
        <v>2496</v>
      </c>
      <c r="F424" s="106" t="s">
        <v>6497</v>
      </c>
      <c r="G424" s="426" t="s">
        <v>6498</v>
      </c>
      <c r="H424" s="106" t="s">
        <v>2499</v>
      </c>
      <c r="I424" s="429" t="s">
        <v>6499</v>
      </c>
      <c r="J424" s="429"/>
      <c r="K424" s="429">
        <v>108</v>
      </c>
      <c r="L424" s="429" t="s">
        <v>6499</v>
      </c>
      <c r="M424" s="429" t="s">
        <v>6500</v>
      </c>
      <c r="N424" s="429" t="s">
        <v>357</v>
      </c>
      <c r="O424" s="106" t="s">
        <v>2791</v>
      </c>
      <c r="P424" s="429" t="s">
        <v>6501</v>
      </c>
      <c r="Q424" s="429" t="s">
        <v>6502</v>
      </c>
      <c r="R424" s="429" t="s">
        <v>3566</v>
      </c>
      <c r="S424" s="429" t="s">
        <v>6503</v>
      </c>
      <c r="T424" s="429" t="s">
        <v>6504</v>
      </c>
      <c r="U424" s="429" t="s">
        <v>6505</v>
      </c>
      <c r="V424" s="425" t="s">
        <v>2508</v>
      </c>
      <c r="W424" s="425" t="s">
        <v>2509</v>
      </c>
      <c r="X424" s="430">
        <v>1</v>
      </c>
      <c r="Y424" s="424" t="s">
        <v>6506</v>
      </c>
      <c r="Z424" s="424" t="s">
        <v>2555</v>
      </c>
      <c r="AA424" s="426" t="s">
        <v>2594</v>
      </c>
      <c r="AB424" s="424"/>
      <c r="AC424" s="424" t="s">
        <v>2513</v>
      </c>
    </row>
    <row r="425" spans="1:29" ht="40" customHeight="1" x14ac:dyDescent="0.35">
      <c r="A425" s="424" t="s">
        <v>6507</v>
      </c>
      <c r="B425" s="427">
        <v>44378</v>
      </c>
      <c r="C425" s="427"/>
      <c r="D425" s="429"/>
      <c r="E425" s="425" t="s">
        <v>2496</v>
      </c>
      <c r="F425" s="106" t="s">
        <v>6508</v>
      </c>
      <c r="G425" s="426" t="s">
        <v>6509</v>
      </c>
      <c r="H425" s="106" t="s">
        <v>2499</v>
      </c>
      <c r="I425" s="429" t="s">
        <v>6510</v>
      </c>
      <c r="J425" s="429">
        <v>511</v>
      </c>
      <c r="K425" s="429">
        <v>3</v>
      </c>
      <c r="L425" s="429" t="s">
        <v>297</v>
      </c>
      <c r="M425" s="429" t="s">
        <v>3903</v>
      </c>
      <c r="N425" s="429" t="s">
        <v>297</v>
      </c>
      <c r="O425" s="106" t="s">
        <v>2612</v>
      </c>
      <c r="P425" s="429" t="s">
        <v>6511</v>
      </c>
      <c r="Q425" s="429" t="s">
        <v>297</v>
      </c>
      <c r="R425" s="429" t="s">
        <v>3903</v>
      </c>
      <c r="S425" s="429" t="s">
        <v>6512</v>
      </c>
      <c r="T425" s="429" t="s">
        <v>6513</v>
      </c>
      <c r="U425" s="429" t="s">
        <v>6514</v>
      </c>
      <c r="V425" s="425" t="s">
        <v>2508</v>
      </c>
      <c r="W425" s="425" t="s">
        <v>2509</v>
      </c>
      <c r="X425" s="430">
        <v>1</v>
      </c>
      <c r="Y425" s="424" t="s">
        <v>6515</v>
      </c>
      <c r="Z425" s="424" t="s">
        <v>2555</v>
      </c>
      <c r="AA425" s="426" t="s">
        <v>3108</v>
      </c>
      <c r="AB425" s="424"/>
      <c r="AC425" s="424" t="s">
        <v>2513</v>
      </c>
    </row>
    <row r="426" spans="1:29" ht="40" customHeight="1" x14ac:dyDescent="0.35">
      <c r="A426" s="424" t="s">
        <v>6516</v>
      </c>
      <c r="B426" s="427">
        <v>44378</v>
      </c>
      <c r="C426" s="427"/>
      <c r="D426" s="429"/>
      <c r="E426" s="425" t="s">
        <v>2496</v>
      </c>
      <c r="F426" s="106" t="s">
        <v>6517</v>
      </c>
      <c r="G426" s="426" t="s">
        <v>6518</v>
      </c>
      <c r="H426" s="106" t="s">
        <v>2499</v>
      </c>
      <c r="I426" s="429" t="s">
        <v>6519</v>
      </c>
      <c r="J426" s="429">
        <v>7179</v>
      </c>
      <c r="K426" s="429">
        <v>12</v>
      </c>
      <c r="L426" s="429" t="s">
        <v>1204</v>
      </c>
      <c r="M426" s="429" t="s">
        <v>6520</v>
      </c>
      <c r="N426" s="429" t="s">
        <v>1204</v>
      </c>
      <c r="O426" s="106" t="s">
        <v>2960</v>
      </c>
      <c r="P426" s="429" t="s">
        <v>6521</v>
      </c>
      <c r="Q426" s="429" t="s">
        <v>1204</v>
      </c>
      <c r="R426" s="429" t="s">
        <v>6520</v>
      </c>
      <c r="S426" s="429" t="s">
        <v>6522</v>
      </c>
      <c r="T426" s="429" t="s">
        <v>6523</v>
      </c>
      <c r="U426" s="429" t="s">
        <v>6524</v>
      </c>
      <c r="V426" s="425" t="s">
        <v>2508</v>
      </c>
      <c r="W426" s="425" t="s">
        <v>2509</v>
      </c>
      <c r="X426" s="430">
        <v>1</v>
      </c>
      <c r="Y426" s="424" t="s">
        <v>6525</v>
      </c>
      <c r="Z426" s="424" t="s">
        <v>2511</v>
      </c>
      <c r="AA426" s="426" t="s">
        <v>5848</v>
      </c>
      <c r="AB426" s="424"/>
      <c r="AC426" s="424" t="s">
        <v>2513</v>
      </c>
    </row>
    <row r="427" spans="1:29" ht="40" customHeight="1" x14ac:dyDescent="0.35">
      <c r="A427" s="424" t="s">
        <v>6526</v>
      </c>
      <c r="B427" s="427">
        <v>44390</v>
      </c>
      <c r="C427" s="427"/>
      <c r="D427" s="429"/>
      <c r="E427" s="425" t="s">
        <v>2496</v>
      </c>
      <c r="F427" s="106" t="s">
        <v>6527</v>
      </c>
      <c r="G427" s="426" t="s">
        <v>6528</v>
      </c>
      <c r="H427" s="106" t="s">
        <v>2499</v>
      </c>
      <c r="I427" s="429" t="s">
        <v>4155</v>
      </c>
      <c r="J427" s="429"/>
      <c r="K427" s="429">
        <v>235</v>
      </c>
      <c r="L427" s="429" t="s">
        <v>4155</v>
      </c>
      <c r="M427" s="429" t="s">
        <v>3813</v>
      </c>
      <c r="N427" s="429" t="s">
        <v>140</v>
      </c>
      <c r="O427" s="106" t="s">
        <v>2612</v>
      </c>
      <c r="P427" s="429" t="s">
        <v>6529</v>
      </c>
      <c r="Q427" s="429" t="s">
        <v>4155</v>
      </c>
      <c r="R427" s="429" t="s">
        <v>3813</v>
      </c>
      <c r="S427" s="429" t="s">
        <v>6530</v>
      </c>
      <c r="T427" s="429" t="s">
        <v>6531</v>
      </c>
      <c r="U427" s="429" t="s">
        <v>6532</v>
      </c>
      <c r="V427" s="425" t="s">
        <v>2508</v>
      </c>
      <c r="W427" s="425" t="s">
        <v>2509</v>
      </c>
      <c r="X427" s="430">
        <v>1</v>
      </c>
      <c r="Y427" s="424" t="s">
        <v>6533</v>
      </c>
      <c r="Z427" s="424" t="s">
        <v>2555</v>
      </c>
      <c r="AA427" s="426" t="s">
        <v>6328</v>
      </c>
      <c r="AB427" s="424"/>
      <c r="AC427" s="424" t="s">
        <v>2513</v>
      </c>
    </row>
    <row r="428" spans="1:29" ht="40" customHeight="1" x14ac:dyDescent="0.35">
      <c r="A428" s="424" t="s">
        <v>6534</v>
      </c>
      <c r="B428" s="427">
        <v>44390</v>
      </c>
      <c r="C428" s="427"/>
      <c r="D428" s="429"/>
      <c r="E428" s="425" t="s">
        <v>2496</v>
      </c>
      <c r="F428" s="106" t="s">
        <v>6535</v>
      </c>
      <c r="G428" s="426" t="s">
        <v>6536</v>
      </c>
      <c r="H428" s="106" t="s">
        <v>2499</v>
      </c>
      <c r="I428" s="429" t="s">
        <v>2887</v>
      </c>
      <c r="J428" s="429">
        <v>47</v>
      </c>
      <c r="K428" s="429">
        <v>9</v>
      </c>
      <c r="L428" s="429" t="s">
        <v>6537</v>
      </c>
      <c r="M428" s="429" t="s">
        <v>6538</v>
      </c>
      <c r="N428" s="429" t="s">
        <v>3307</v>
      </c>
      <c r="O428" s="106" t="s">
        <v>2626</v>
      </c>
      <c r="P428" s="429" t="s">
        <v>6539</v>
      </c>
      <c r="Q428" s="429" t="s">
        <v>6537</v>
      </c>
      <c r="R428" s="429" t="s">
        <v>6538</v>
      </c>
      <c r="S428" s="429" t="s">
        <v>6540</v>
      </c>
      <c r="T428" s="429" t="s">
        <v>6541</v>
      </c>
      <c r="U428" s="429" t="s">
        <v>6542</v>
      </c>
      <c r="V428" s="425" t="s">
        <v>2508</v>
      </c>
      <c r="W428" s="425" t="s">
        <v>2509</v>
      </c>
      <c r="X428" s="430">
        <v>1</v>
      </c>
      <c r="Y428" s="424" t="s">
        <v>6543</v>
      </c>
      <c r="Z428" s="424" t="s">
        <v>2555</v>
      </c>
      <c r="AA428" s="426" t="s">
        <v>6328</v>
      </c>
      <c r="AB428" s="424"/>
      <c r="AC428" s="424" t="s">
        <v>2513</v>
      </c>
    </row>
    <row r="429" spans="1:29" ht="40" customHeight="1" x14ac:dyDescent="0.35">
      <c r="A429" s="424" t="s">
        <v>6544</v>
      </c>
      <c r="B429" s="427">
        <v>44399</v>
      </c>
      <c r="C429" s="427"/>
      <c r="D429" s="429"/>
      <c r="E429" s="425" t="s">
        <v>2496</v>
      </c>
      <c r="F429" s="106" t="s">
        <v>6545</v>
      </c>
      <c r="G429" s="426" t="s">
        <v>6546</v>
      </c>
      <c r="H429" s="106" t="s">
        <v>2499</v>
      </c>
      <c r="I429" s="429" t="s">
        <v>6547</v>
      </c>
      <c r="J429" s="429"/>
      <c r="K429" s="429">
        <v>398</v>
      </c>
      <c r="L429" s="429" t="s">
        <v>6548</v>
      </c>
      <c r="M429" s="429" t="s">
        <v>6549</v>
      </c>
      <c r="N429" s="429" t="s">
        <v>212</v>
      </c>
      <c r="O429" s="106" t="s">
        <v>2791</v>
      </c>
      <c r="P429" s="429" t="s">
        <v>6550</v>
      </c>
      <c r="Q429" s="429" t="s">
        <v>6548</v>
      </c>
      <c r="R429" s="429" t="s">
        <v>6549</v>
      </c>
      <c r="S429" s="429" t="s">
        <v>6551</v>
      </c>
      <c r="T429" s="429" t="s">
        <v>6552</v>
      </c>
      <c r="U429" s="429" t="s">
        <v>6553</v>
      </c>
      <c r="V429" s="425" t="s">
        <v>2508</v>
      </c>
      <c r="W429" s="425" t="s">
        <v>2509</v>
      </c>
      <c r="X429" s="430">
        <v>1</v>
      </c>
      <c r="Y429" s="424" t="s">
        <v>6554</v>
      </c>
      <c r="Z429" s="424" t="s">
        <v>2555</v>
      </c>
      <c r="AA429" s="426" t="s">
        <v>5557</v>
      </c>
      <c r="AB429" s="424"/>
      <c r="AC429" s="424" t="s">
        <v>2513</v>
      </c>
    </row>
    <row r="430" spans="1:29" ht="40" customHeight="1" x14ac:dyDescent="0.35">
      <c r="A430" s="425" t="s">
        <v>6555</v>
      </c>
      <c r="B430" s="427">
        <v>44399</v>
      </c>
      <c r="C430" s="427"/>
      <c r="D430" s="429"/>
      <c r="E430" s="425" t="s">
        <v>2496</v>
      </c>
      <c r="F430" s="106" t="s">
        <v>6556</v>
      </c>
      <c r="G430" s="426" t="s">
        <v>6557</v>
      </c>
      <c r="H430" s="106" t="s">
        <v>2499</v>
      </c>
      <c r="I430" s="429" t="s">
        <v>6558</v>
      </c>
      <c r="J430" s="429"/>
      <c r="K430" s="429">
        <v>755</v>
      </c>
      <c r="L430" s="429" t="s">
        <v>814</v>
      </c>
      <c r="M430" s="429" t="s">
        <v>6559</v>
      </c>
      <c r="N430" s="429" t="s">
        <v>814</v>
      </c>
      <c r="O430" s="106" t="s">
        <v>2612</v>
      </c>
      <c r="P430" s="429" t="s">
        <v>6560</v>
      </c>
      <c r="Q430" s="429" t="s">
        <v>814</v>
      </c>
      <c r="R430" s="429" t="s">
        <v>6559</v>
      </c>
      <c r="S430" s="429" t="s">
        <v>6561</v>
      </c>
      <c r="T430" s="433" t="s">
        <v>6562</v>
      </c>
      <c r="U430" s="429" t="s">
        <v>6563</v>
      </c>
      <c r="V430" s="425" t="s">
        <v>6564</v>
      </c>
      <c r="W430" s="425" t="s">
        <v>2509</v>
      </c>
      <c r="X430" s="430">
        <v>1</v>
      </c>
      <c r="Y430" s="424" t="s">
        <v>6565</v>
      </c>
      <c r="Z430" s="424" t="s">
        <v>2555</v>
      </c>
      <c r="AA430" s="426" t="s">
        <v>6328</v>
      </c>
      <c r="AB430" s="424"/>
      <c r="AC430" s="424" t="s">
        <v>2513</v>
      </c>
    </row>
    <row r="431" spans="1:29" ht="40" customHeight="1" x14ac:dyDescent="0.35">
      <c r="A431" s="424" t="s">
        <v>6566</v>
      </c>
      <c r="B431" s="427">
        <v>44399</v>
      </c>
      <c r="C431" s="427">
        <v>44671</v>
      </c>
      <c r="D431" s="429" t="s">
        <v>2786</v>
      </c>
      <c r="E431" s="425" t="s">
        <v>3261</v>
      </c>
      <c r="F431" s="106" t="s">
        <v>6556</v>
      </c>
      <c r="G431" s="426" t="s">
        <v>6557</v>
      </c>
      <c r="H431" s="106" t="s">
        <v>2499</v>
      </c>
      <c r="I431" s="429" t="s">
        <v>6558</v>
      </c>
      <c r="J431" s="429"/>
      <c r="K431" s="429">
        <v>755</v>
      </c>
      <c r="L431" s="429" t="s">
        <v>814</v>
      </c>
      <c r="M431" s="429" t="s">
        <v>6559</v>
      </c>
      <c r="N431" s="429" t="s">
        <v>814</v>
      </c>
      <c r="O431" s="106" t="s">
        <v>2612</v>
      </c>
      <c r="P431" s="429"/>
      <c r="Q431" s="429"/>
      <c r="R431" s="429"/>
      <c r="S431" s="429"/>
      <c r="T431" s="429"/>
      <c r="U431" s="429"/>
      <c r="V431" s="106"/>
      <c r="W431" s="106"/>
      <c r="X431" s="429"/>
      <c r="Y431" s="429"/>
      <c r="Z431" s="429"/>
      <c r="AA431" s="429"/>
      <c r="AB431" s="429"/>
      <c r="AC431" s="424"/>
    </row>
    <row r="432" spans="1:29" ht="40" customHeight="1" x14ac:dyDescent="0.35">
      <c r="A432" s="424" t="s">
        <v>6567</v>
      </c>
      <c r="B432" s="427">
        <v>44399</v>
      </c>
      <c r="C432" s="427"/>
      <c r="D432" s="429"/>
      <c r="E432" s="425" t="s">
        <v>2496</v>
      </c>
      <c r="F432" s="106" t="s">
        <v>6568</v>
      </c>
      <c r="G432" s="426" t="s">
        <v>6569</v>
      </c>
      <c r="H432" s="106" t="s">
        <v>2499</v>
      </c>
      <c r="I432" s="429" t="s">
        <v>5432</v>
      </c>
      <c r="J432" s="429"/>
      <c r="K432" s="429">
        <v>930</v>
      </c>
      <c r="L432" s="429" t="s">
        <v>4836</v>
      </c>
      <c r="M432" s="429" t="s">
        <v>4837</v>
      </c>
      <c r="N432" s="429" t="s">
        <v>787</v>
      </c>
      <c r="O432" s="106" t="s">
        <v>2535</v>
      </c>
      <c r="P432" s="429" t="s">
        <v>6570</v>
      </c>
      <c r="Q432" s="429" t="s">
        <v>4836</v>
      </c>
      <c r="R432" s="429" t="s">
        <v>4837</v>
      </c>
      <c r="S432" s="429" t="s">
        <v>6571</v>
      </c>
      <c r="T432" s="429" t="s">
        <v>6572</v>
      </c>
      <c r="U432" s="429" t="s">
        <v>6573</v>
      </c>
      <c r="V432" s="425" t="s">
        <v>2508</v>
      </c>
      <c r="W432" s="425" t="s">
        <v>2509</v>
      </c>
      <c r="X432" s="430">
        <v>1</v>
      </c>
      <c r="Y432" s="424" t="s">
        <v>6574</v>
      </c>
      <c r="Z432" s="424" t="s">
        <v>2511</v>
      </c>
      <c r="AA432" s="426" t="s">
        <v>6328</v>
      </c>
      <c r="AB432" s="424"/>
      <c r="AC432" s="424" t="s">
        <v>2513</v>
      </c>
    </row>
    <row r="433" spans="1:29" ht="40" customHeight="1" x14ac:dyDescent="0.35">
      <c r="A433" s="424" t="s">
        <v>6575</v>
      </c>
      <c r="B433" s="427">
        <v>44399</v>
      </c>
      <c r="C433" s="427">
        <v>44886</v>
      </c>
      <c r="D433" s="429" t="s">
        <v>3026</v>
      </c>
      <c r="E433" s="425" t="s">
        <v>2496</v>
      </c>
      <c r="F433" s="106" t="s">
        <v>6576</v>
      </c>
      <c r="G433" s="426" t="s">
        <v>6577</v>
      </c>
      <c r="H433" s="106" t="s">
        <v>2499</v>
      </c>
      <c r="I433" s="429" t="s">
        <v>6578</v>
      </c>
      <c r="J433" s="429">
        <v>2566</v>
      </c>
      <c r="K433" s="429">
        <v>37</v>
      </c>
      <c r="L433" s="429" t="s">
        <v>409</v>
      </c>
      <c r="M433" s="429" t="s">
        <v>6579</v>
      </c>
      <c r="N433" s="429" t="s">
        <v>421</v>
      </c>
      <c r="O433" s="106" t="s">
        <v>2763</v>
      </c>
      <c r="P433" s="429"/>
      <c r="Q433" s="429"/>
      <c r="R433" s="429"/>
      <c r="S433" s="429"/>
      <c r="T433" s="429"/>
      <c r="U433" s="429"/>
      <c r="V433" s="106"/>
      <c r="W433" s="106"/>
      <c r="X433" s="429"/>
      <c r="Y433" s="429"/>
      <c r="Z433" s="429"/>
      <c r="AA433" s="429"/>
      <c r="AB433" s="429"/>
      <c r="AC433" s="424"/>
    </row>
    <row r="434" spans="1:29" ht="40" customHeight="1" x14ac:dyDescent="0.35">
      <c r="A434" s="424" t="s">
        <v>6580</v>
      </c>
      <c r="B434" s="427">
        <v>44399</v>
      </c>
      <c r="C434" s="427"/>
      <c r="D434" s="429"/>
      <c r="E434" s="425" t="s">
        <v>2496</v>
      </c>
      <c r="F434" s="106" t="s">
        <v>6581</v>
      </c>
      <c r="G434" s="426" t="s">
        <v>6582</v>
      </c>
      <c r="H434" s="106" t="s">
        <v>2499</v>
      </c>
      <c r="I434" s="429" t="s">
        <v>6583</v>
      </c>
      <c r="J434" s="429"/>
      <c r="K434" s="429">
        <v>18</v>
      </c>
      <c r="L434" s="429" t="s">
        <v>6583</v>
      </c>
      <c r="M434" s="429" t="s">
        <v>6584</v>
      </c>
      <c r="N434" s="429" t="s">
        <v>841</v>
      </c>
      <c r="O434" s="106" t="s">
        <v>2626</v>
      </c>
      <c r="P434" s="429" t="s">
        <v>6585</v>
      </c>
      <c r="Q434" s="429" t="s">
        <v>6583</v>
      </c>
      <c r="R434" s="429" t="s">
        <v>6586</v>
      </c>
      <c r="S434" s="436" t="s">
        <v>6587</v>
      </c>
      <c r="T434" s="429" t="s">
        <v>6588</v>
      </c>
      <c r="U434" s="429" t="s">
        <v>6589</v>
      </c>
      <c r="V434" s="425" t="s">
        <v>2508</v>
      </c>
      <c r="W434" s="425" t="s">
        <v>2509</v>
      </c>
      <c r="X434" s="430">
        <v>1</v>
      </c>
      <c r="Y434" s="424" t="s">
        <v>6590</v>
      </c>
      <c r="Z434" s="424" t="s">
        <v>2555</v>
      </c>
      <c r="AA434" s="426" t="s">
        <v>5557</v>
      </c>
      <c r="AB434" s="424"/>
      <c r="AC434" s="424" t="s">
        <v>2513</v>
      </c>
    </row>
    <row r="435" spans="1:29" ht="40" customHeight="1" x14ac:dyDescent="0.35">
      <c r="A435" s="424" t="s">
        <v>6591</v>
      </c>
      <c r="B435" s="427">
        <v>44399</v>
      </c>
      <c r="C435" s="427"/>
      <c r="D435" s="429"/>
      <c r="E435" s="425" t="s">
        <v>2496</v>
      </c>
      <c r="F435" s="106" t="s">
        <v>6592</v>
      </c>
      <c r="G435" s="426" t="s">
        <v>6593</v>
      </c>
      <c r="H435" s="106" t="s">
        <v>2499</v>
      </c>
      <c r="I435" s="429" t="s">
        <v>6594</v>
      </c>
      <c r="J435" s="429"/>
      <c r="K435" s="429">
        <v>17</v>
      </c>
      <c r="L435" s="429" t="s">
        <v>140</v>
      </c>
      <c r="M435" s="429" t="s">
        <v>3813</v>
      </c>
      <c r="N435" s="429" t="s">
        <v>140</v>
      </c>
      <c r="O435" s="106" t="s">
        <v>2612</v>
      </c>
      <c r="P435" s="429" t="s">
        <v>6595</v>
      </c>
      <c r="Q435" s="429" t="s">
        <v>212</v>
      </c>
      <c r="R435" s="429" t="s">
        <v>5325</v>
      </c>
      <c r="S435" s="429" t="s">
        <v>6596</v>
      </c>
      <c r="T435" s="429" t="s">
        <v>6597</v>
      </c>
      <c r="U435" s="429" t="s">
        <v>6598</v>
      </c>
      <c r="V435" s="425" t="s">
        <v>2508</v>
      </c>
      <c r="W435" s="425" t="s">
        <v>2509</v>
      </c>
      <c r="X435" s="430">
        <v>0.51</v>
      </c>
      <c r="Y435" s="425" t="s">
        <v>6599</v>
      </c>
      <c r="Z435" s="425" t="s">
        <v>2815</v>
      </c>
      <c r="AA435" s="109" t="s">
        <v>6600</v>
      </c>
      <c r="AB435" s="424"/>
      <c r="AC435" s="424" t="s">
        <v>2513</v>
      </c>
    </row>
    <row r="436" spans="1:29" ht="40" customHeight="1" x14ac:dyDescent="0.35">
      <c r="A436" s="424" t="s">
        <v>6601</v>
      </c>
      <c r="B436" s="427">
        <v>44399</v>
      </c>
      <c r="C436" s="427"/>
      <c r="D436" s="429"/>
      <c r="E436" s="425" t="s">
        <v>2496</v>
      </c>
      <c r="F436" s="106" t="s">
        <v>6602</v>
      </c>
      <c r="G436" s="426" t="s">
        <v>6603</v>
      </c>
      <c r="H436" s="106" t="s">
        <v>2499</v>
      </c>
      <c r="I436" s="429" t="s">
        <v>6604</v>
      </c>
      <c r="J436" s="429"/>
      <c r="K436" s="429">
        <v>389</v>
      </c>
      <c r="L436" s="429" t="s">
        <v>6604</v>
      </c>
      <c r="M436" s="429" t="s">
        <v>6605</v>
      </c>
      <c r="N436" s="429" t="s">
        <v>267</v>
      </c>
      <c r="O436" s="106" t="s">
        <v>2535</v>
      </c>
      <c r="P436" s="429" t="s">
        <v>6606</v>
      </c>
      <c r="Q436" s="429" t="s">
        <v>6604</v>
      </c>
      <c r="R436" s="429" t="s">
        <v>6605</v>
      </c>
      <c r="S436" s="429" t="s">
        <v>6607</v>
      </c>
      <c r="T436" s="429" t="s">
        <v>6608</v>
      </c>
      <c r="U436" s="429" t="s">
        <v>6609</v>
      </c>
      <c r="V436" s="425" t="s">
        <v>2508</v>
      </c>
      <c r="W436" s="425" t="s">
        <v>2509</v>
      </c>
      <c r="X436" s="430">
        <v>1</v>
      </c>
      <c r="Y436" s="424" t="s">
        <v>6610</v>
      </c>
      <c r="Z436" s="424" t="s">
        <v>2555</v>
      </c>
      <c r="AA436" s="426" t="s">
        <v>6328</v>
      </c>
      <c r="AB436" s="424"/>
      <c r="AC436" s="424" t="s">
        <v>2513</v>
      </c>
    </row>
    <row r="437" spans="1:29" ht="40" customHeight="1" x14ac:dyDescent="0.35">
      <c r="A437" s="424" t="s">
        <v>6611</v>
      </c>
      <c r="B437" s="427">
        <v>44403</v>
      </c>
      <c r="C437" s="427" t="s">
        <v>6612</v>
      </c>
      <c r="D437" s="429" t="s">
        <v>2786</v>
      </c>
      <c r="E437" s="425" t="s">
        <v>2496</v>
      </c>
      <c r="F437" s="106" t="s">
        <v>6613</v>
      </c>
      <c r="G437" s="426" t="s">
        <v>6614</v>
      </c>
      <c r="H437" s="106" t="s">
        <v>2499</v>
      </c>
      <c r="I437" s="429" t="s">
        <v>6615</v>
      </c>
      <c r="J437" s="429"/>
      <c r="K437" s="429">
        <v>23</v>
      </c>
      <c r="L437" s="429" t="s">
        <v>6615</v>
      </c>
      <c r="M437" s="429" t="s">
        <v>6616</v>
      </c>
      <c r="N437" s="429" t="s">
        <v>379</v>
      </c>
      <c r="O437" s="106" t="s">
        <v>2503</v>
      </c>
      <c r="P437" s="429"/>
      <c r="Q437" s="429"/>
      <c r="R437" s="429"/>
      <c r="S437" s="429"/>
      <c r="T437" s="429"/>
      <c r="U437" s="429"/>
      <c r="V437" s="106"/>
      <c r="W437" s="106"/>
      <c r="X437" s="429"/>
      <c r="Y437" s="429"/>
      <c r="Z437" s="429"/>
      <c r="AA437" s="429"/>
      <c r="AB437" s="429"/>
      <c r="AC437" s="424"/>
    </row>
    <row r="438" spans="1:29" ht="40" customHeight="1" x14ac:dyDescent="0.35">
      <c r="A438" s="424" t="s">
        <v>6617</v>
      </c>
      <c r="B438" s="427">
        <v>44403</v>
      </c>
      <c r="C438" s="427"/>
      <c r="D438" s="429"/>
      <c r="E438" s="425" t="s">
        <v>2496</v>
      </c>
      <c r="F438" s="106" t="s">
        <v>6618</v>
      </c>
      <c r="G438" s="426" t="s">
        <v>6619</v>
      </c>
      <c r="H438" s="106" t="s">
        <v>2499</v>
      </c>
      <c r="I438" s="429" t="s">
        <v>6620</v>
      </c>
      <c r="J438" s="429">
        <v>60</v>
      </c>
      <c r="K438" s="429">
        <v>37</v>
      </c>
      <c r="L438" s="429" t="s">
        <v>6621</v>
      </c>
      <c r="M438" s="429" t="s">
        <v>6622</v>
      </c>
      <c r="N438" s="429" t="s">
        <v>140</v>
      </c>
      <c r="O438" s="106" t="s">
        <v>2612</v>
      </c>
      <c r="P438" s="429" t="s">
        <v>6623</v>
      </c>
      <c r="Q438" s="429" t="s">
        <v>6621</v>
      </c>
      <c r="R438" s="429" t="s">
        <v>6622</v>
      </c>
      <c r="S438" s="429" t="s">
        <v>6624</v>
      </c>
      <c r="T438" s="429" t="s">
        <v>6625</v>
      </c>
      <c r="U438" s="429" t="s">
        <v>6626</v>
      </c>
      <c r="V438" s="425" t="s">
        <v>2508</v>
      </c>
      <c r="W438" s="425" t="s">
        <v>2509</v>
      </c>
      <c r="X438" s="430">
        <v>1</v>
      </c>
      <c r="Y438" s="424" t="s">
        <v>6627</v>
      </c>
      <c r="Z438" s="424" t="s">
        <v>6628</v>
      </c>
      <c r="AA438" s="426" t="s">
        <v>5557</v>
      </c>
      <c r="AB438" s="424"/>
      <c r="AC438" s="424" t="s">
        <v>2513</v>
      </c>
    </row>
    <row r="439" spans="1:29" ht="40" customHeight="1" x14ac:dyDescent="0.35">
      <c r="A439" s="424" t="s">
        <v>6629</v>
      </c>
      <c r="B439" s="427">
        <v>44405</v>
      </c>
      <c r="C439" s="427"/>
      <c r="D439" s="429"/>
      <c r="E439" s="425" t="s">
        <v>2496</v>
      </c>
      <c r="F439" s="106" t="s">
        <v>6630</v>
      </c>
      <c r="G439" s="426" t="s">
        <v>6631</v>
      </c>
      <c r="H439" s="106" t="s">
        <v>2499</v>
      </c>
      <c r="I439" s="429" t="s">
        <v>6632</v>
      </c>
      <c r="J439" s="429">
        <v>87</v>
      </c>
      <c r="K439" s="429">
        <v>4</v>
      </c>
      <c r="L439" s="429" t="s">
        <v>6633</v>
      </c>
      <c r="M439" s="429" t="s">
        <v>4122</v>
      </c>
      <c r="N439" s="429" t="s">
        <v>710</v>
      </c>
      <c r="O439" s="106" t="s">
        <v>2626</v>
      </c>
      <c r="P439" s="429" t="s">
        <v>6634</v>
      </c>
      <c r="Q439" s="429" t="s">
        <v>710</v>
      </c>
      <c r="R439" s="429" t="s">
        <v>4122</v>
      </c>
      <c r="S439" s="429" t="s">
        <v>6635</v>
      </c>
      <c r="T439" s="429" t="s">
        <v>6636</v>
      </c>
      <c r="U439" s="429" t="s">
        <v>6637</v>
      </c>
      <c r="V439" s="425" t="s">
        <v>2508</v>
      </c>
      <c r="W439" s="425" t="s">
        <v>2509</v>
      </c>
      <c r="X439" s="430">
        <v>0.51</v>
      </c>
      <c r="Y439" s="424" t="s">
        <v>6638</v>
      </c>
      <c r="Z439" s="424" t="s">
        <v>2555</v>
      </c>
      <c r="AA439" s="426" t="s">
        <v>2567</v>
      </c>
      <c r="AB439" s="424"/>
      <c r="AC439" s="424" t="s">
        <v>2513</v>
      </c>
    </row>
    <row r="440" spans="1:29" ht="40" customHeight="1" x14ac:dyDescent="0.35">
      <c r="A440" s="424" t="s">
        <v>6639</v>
      </c>
      <c r="B440" s="427">
        <v>44405</v>
      </c>
      <c r="C440" s="427"/>
      <c r="D440" s="429"/>
      <c r="E440" s="425" t="s">
        <v>2496</v>
      </c>
      <c r="F440" s="106" t="s">
        <v>6640</v>
      </c>
      <c r="G440" s="426" t="s">
        <v>6641</v>
      </c>
      <c r="H440" s="106" t="s">
        <v>2499</v>
      </c>
      <c r="I440" s="429" t="s">
        <v>6642</v>
      </c>
      <c r="J440" s="429"/>
      <c r="K440" s="429">
        <v>228</v>
      </c>
      <c r="L440" s="429" t="s">
        <v>1108</v>
      </c>
      <c r="M440" s="429" t="s">
        <v>3613</v>
      </c>
      <c r="N440" s="429" t="s">
        <v>1108</v>
      </c>
      <c r="O440" s="106" t="s">
        <v>2612</v>
      </c>
      <c r="P440" s="429" t="s">
        <v>6643</v>
      </c>
      <c r="Q440" s="429" t="s">
        <v>6644</v>
      </c>
      <c r="R440" s="429" t="s">
        <v>6645</v>
      </c>
      <c r="S440" s="429" t="s">
        <v>6646</v>
      </c>
      <c r="T440" s="429" t="s">
        <v>6647</v>
      </c>
      <c r="U440" s="429" t="s">
        <v>6648</v>
      </c>
      <c r="V440" s="425" t="s">
        <v>2508</v>
      </c>
      <c r="W440" s="425" t="s">
        <v>2509</v>
      </c>
      <c r="X440" s="430">
        <v>1</v>
      </c>
      <c r="Y440" s="424" t="s">
        <v>6649</v>
      </c>
      <c r="Z440" s="424" t="s">
        <v>6628</v>
      </c>
      <c r="AA440" s="426" t="s">
        <v>6650</v>
      </c>
      <c r="AB440" s="424"/>
      <c r="AC440" s="424" t="s">
        <v>2513</v>
      </c>
    </row>
    <row r="441" spans="1:29" ht="40" customHeight="1" x14ac:dyDescent="0.35">
      <c r="A441" s="424" t="s">
        <v>6651</v>
      </c>
      <c r="B441" s="427">
        <v>44405</v>
      </c>
      <c r="C441" s="427"/>
      <c r="D441" s="429"/>
      <c r="E441" s="425" t="s">
        <v>2496</v>
      </c>
      <c r="F441" s="106" t="s">
        <v>6652</v>
      </c>
      <c r="G441" s="426" t="s">
        <v>6653</v>
      </c>
      <c r="H441" s="106" t="s">
        <v>2499</v>
      </c>
      <c r="I441" s="429" t="s">
        <v>6642</v>
      </c>
      <c r="J441" s="429"/>
      <c r="K441" s="429">
        <v>228</v>
      </c>
      <c r="L441" s="429" t="s">
        <v>1108</v>
      </c>
      <c r="M441" s="429" t="s">
        <v>3613</v>
      </c>
      <c r="N441" s="429" t="s">
        <v>1108</v>
      </c>
      <c r="O441" s="106" t="s">
        <v>2612</v>
      </c>
      <c r="P441" s="429" t="s">
        <v>6654</v>
      </c>
      <c r="Q441" s="429" t="s">
        <v>1108</v>
      </c>
      <c r="R441" s="429" t="s">
        <v>3613</v>
      </c>
      <c r="S441" s="429" t="s">
        <v>6646</v>
      </c>
      <c r="T441" s="429" t="s">
        <v>6655</v>
      </c>
      <c r="U441" s="429" t="s">
        <v>6656</v>
      </c>
      <c r="V441" s="425" t="s">
        <v>2508</v>
      </c>
      <c r="W441" s="425" t="s">
        <v>2509</v>
      </c>
      <c r="X441" s="430">
        <v>1</v>
      </c>
      <c r="Y441" s="424" t="s">
        <v>6649</v>
      </c>
      <c r="Z441" s="424" t="s">
        <v>6628</v>
      </c>
      <c r="AA441" s="426" t="s">
        <v>6328</v>
      </c>
      <c r="AB441" s="424"/>
      <c r="AC441" s="424" t="s">
        <v>2513</v>
      </c>
    </row>
    <row r="442" spans="1:29" ht="40" customHeight="1" x14ac:dyDescent="0.35">
      <c r="A442" s="424" t="s">
        <v>6657</v>
      </c>
      <c r="B442" s="427">
        <v>44410</v>
      </c>
      <c r="C442" s="427"/>
      <c r="D442" s="429"/>
      <c r="E442" s="425" t="s">
        <v>2496</v>
      </c>
      <c r="F442" s="106" t="s">
        <v>6658</v>
      </c>
      <c r="G442" s="426" t="s">
        <v>6659</v>
      </c>
      <c r="H442" s="106" t="s">
        <v>2499</v>
      </c>
      <c r="I442" s="429" t="s">
        <v>6660</v>
      </c>
      <c r="J442" s="429"/>
      <c r="K442" s="429">
        <v>482</v>
      </c>
      <c r="L442" s="429" t="s">
        <v>622</v>
      </c>
      <c r="M442" s="429" t="s">
        <v>6661</v>
      </c>
      <c r="N442" s="429" t="s">
        <v>584</v>
      </c>
      <c r="O442" s="106" t="s">
        <v>2960</v>
      </c>
      <c r="P442" s="429" t="s">
        <v>6662</v>
      </c>
      <c r="Q442" s="429" t="s">
        <v>6663</v>
      </c>
      <c r="R442" s="429" t="s">
        <v>6664</v>
      </c>
      <c r="S442" s="429" t="s">
        <v>6665</v>
      </c>
      <c r="T442" s="429" t="s">
        <v>6666</v>
      </c>
      <c r="U442" s="429" t="s">
        <v>6667</v>
      </c>
      <c r="V442" s="425" t="s">
        <v>2508</v>
      </c>
      <c r="W442" s="425" t="s">
        <v>2509</v>
      </c>
      <c r="X442" s="430">
        <v>1</v>
      </c>
      <c r="Y442" s="424" t="s">
        <v>6668</v>
      </c>
      <c r="Z442" s="424" t="s">
        <v>2555</v>
      </c>
      <c r="AA442" s="426" t="s">
        <v>6669</v>
      </c>
      <c r="AB442" s="424"/>
      <c r="AC442" s="424" t="s">
        <v>2513</v>
      </c>
    </row>
    <row r="443" spans="1:29" ht="40" customHeight="1" x14ac:dyDescent="0.35">
      <c r="A443" s="424" t="s">
        <v>6670</v>
      </c>
      <c r="B443" s="427">
        <v>44419</v>
      </c>
      <c r="C443" s="427"/>
      <c r="D443" s="429"/>
      <c r="E443" s="425" t="s">
        <v>2496</v>
      </c>
      <c r="F443" s="106" t="s">
        <v>6671</v>
      </c>
      <c r="G443" s="426" t="s">
        <v>6672</v>
      </c>
      <c r="H443" s="106" t="s">
        <v>2499</v>
      </c>
      <c r="I443" s="429" t="s">
        <v>6673</v>
      </c>
      <c r="J443" s="429">
        <v>1723</v>
      </c>
      <c r="K443" s="429">
        <v>2</v>
      </c>
      <c r="L443" s="429" t="s">
        <v>3667</v>
      </c>
      <c r="M443" s="429" t="s">
        <v>3668</v>
      </c>
      <c r="N443" s="429" t="s">
        <v>212</v>
      </c>
      <c r="O443" s="106" t="s">
        <v>2791</v>
      </c>
      <c r="P443" s="429" t="s">
        <v>6674</v>
      </c>
      <c r="Q443" s="429" t="s">
        <v>212</v>
      </c>
      <c r="R443" s="429" t="s">
        <v>3592</v>
      </c>
      <c r="S443" s="429" t="s">
        <v>6675</v>
      </c>
      <c r="T443" s="429" t="s">
        <v>6676</v>
      </c>
      <c r="U443" s="429" t="s">
        <v>6677</v>
      </c>
      <c r="V443" s="425" t="s">
        <v>2508</v>
      </c>
      <c r="W443" s="425" t="s">
        <v>2509</v>
      </c>
      <c r="X443" s="430">
        <v>1</v>
      </c>
      <c r="Y443" s="425" t="s">
        <v>6678</v>
      </c>
      <c r="Z443" s="425" t="s">
        <v>2815</v>
      </c>
      <c r="AA443" s="109" t="s">
        <v>6679</v>
      </c>
      <c r="AB443" s="424"/>
      <c r="AC443" s="424" t="s">
        <v>2513</v>
      </c>
    </row>
    <row r="444" spans="1:29" ht="40" customHeight="1" x14ac:dyDescent="0.35">
      <c r="A444" s="424" t="s">
        <v>6680</v>
      </c>
      <c r="B444" s="427">
        <v>44420</v>
      </c>
      <c r="C444" s="427">
        <v>44834</v>
      </c>
      <c r="D444" s="429" t="s">
        <v>2786</v>
      </c>
      <c r="E444" s="425" t="s">
        <v>2496</v>
      </c>
      <c r="F444" s="106" t="s">
        <v>6681</v>
      </c>
      <c r="G444" s="426" t="s">
        <v>6682</v>
      </c>
      <c r="H444" s="106" t="s">
        <v>2499</v>
      </c>
      <c r="I444" s="429" t="s">
        <v>6683</v>
      </c>
      <c r="J444" s="429">
        <v>476</v>
      </c>
      <c r="K444" s="429">
        <v>15</v>
      </c>
      <c r="L444" s="429" t="s">
        <v>232</v>
      </c>
      <c r="M444" s="429" t="s">
        <v>4408</v>
      </c>
      <c r="N444" s="429" t="s">
        <v>232</v>
      </c>
      <c r="O444" s="106" t="s">
        <v>2612</v>
      </c>
      <c r="P444" s="429"/>
      <c r="Q444" s="429"/>
      <c r="R444" s="429"/>
      <c r="S444" s="429"/>
      <c r="T444" s="429"/>
      <c r="U444" s="429"/>
      <c r="V444" s="106"/>
      <c r="W444" s="106"/>
      <c r="X444" s="429"/>
      <c r="Y444" s="429"/>
      <c r="Z444" s="429"/>
      <c r="AA444" s="429"/>
      <c r="AB444" s="429"/>
      <c r="AC444" s="424"/>
    </row>
    <row r="445" spans="1:29" ht="40" customHeight="1" x14ac:dyDescent="0.35">
      <c r="A445" s="424" t="s">
        <v>6684</v>
      </c>
      <c r="B445" s="427">
        <v>44420</v>
      </c>
      <c r="C445" s="427"/>
      <c r="D445" s="429"/>
      <c r="E445" s="425" t="s">
        <v>2496</v>
      </c>
      <c r="F445" s="106" t="s">
        <v>6685</v>
      </c>
      <c r="G445" s="426" t="s">
        <v>6686</v>
      </c>
      <c r="H445" s="106" t="s">
        <v>2499</v>
      </c>
      <c r="I445" s="429" t="s">
        <v>6687</v>
      </c>
      <c r="J445" s="429"/>
      <c r="K445" s="429">
        <v>3</v>
      </c>
      <c r="L445" s="429" t="s">
        <v>6687</v>
      </c>
      <c r="M445" s="429" t="s">
        <v>6688</v>
      </c>
      <c r="N445" s="429" t="s">
        <v>4247</v>
      </c>
      <c r="O445" s="106" t="s">
        <v>2763</v>
      </c>
      <c r="P445" s="429" t="s">
        <v>6689</v>
      </c>
      <c r="Q445" s="429" t="s">
        <v>6687</v>
      </c>
      <c r="R445" s="429" t="s">
        <v>6688</v>
      </c>
      <c r="S445" s="429" t="s">
        <v>6690</v>
      </c>
      <c r="T445" s="429" t="s">
        <v>6691</v>
      </c>
      <c r="U445" s="429" t="s">
        <v>6692</v>
      </c>
      <c r="V445" s="425" t="s">
        <v>2508</v>
      </c>
      <c r="W445" s="425" t="s">
        <v>2509</v>
      </c>
      <c r="X445" s="430">
        <v>1</v>
      </c>
      <c r="Y445" s="424" t="s">
        <v>6693</v>
      </c>
      <c r="Z445" s="424" t="s">
        <v>2555</v>
      </c>
      <c r="AA445" s="426" t="s">
        <v>5557</v>
      </c>
      <c r="AB445" s="424"/>
      <c r="AC445" s="424" t="s">
        <v>2513</v>
      </c>
    </row>
    <row r="446" spans="1:29" ht="40" customHeight="1" x14ac:dyDescent="0.35">
      <c r="A446" s="424" t="s">
        <v>6694</v>
      </c>
      <c r="B446" s="427">
        <v>44424</v>
      </c>
      <c r="C446" s="427"/>
      <c r="D446" s="429"/>
      <c r="E446" s="425" t="s">
        <v>2496</v>
      </c>
      <c r="F446" s="106" t="s">
        <v>6695</v>
      </c>
      <c r="G446" s="426" t="s">
        <v>6696</v>
      </c>
      <c r="H446" s="106" t="s">
        <v>2499</v>
      </c>
      <c r="I446" s="429" t="s">
        <v>6697</v>
      </c>
      <c r="J446" s="429"/>
      <c r="K446" s="429">
        <v>37</v>
      </c>
      <c r="L446" s="429" t="s">
        <v>123</v>
      </c>
      <c r="M446" s="429" t="s">
        <v>4089</v>
      </c>
      <c r="N446" s="429" t="s">
        <v>123</v>
      </c>
      <c r="O446" s="106" t="s">
        <v>2520</v>
      </c>
      <c r="P446" s="429" t="s">
        <v>6698</v>
      </c>
      <c r="Q446" s="429" t="s">
        <v>123</v>
      </c>
      <c r="R446" s="429" t="s">
        <v>4089</v>
      </c>
      <c r="S446" s="429" t="s">
        <v>6699</v>
      </c>
      <c r="T446" s="429" t="s">
        <v>6700</v>
      </c>
      <c r="U446" s="429" t="s">
        <v>6701</v>
      </c>
      <c r="V446" s="425" t="s">
        <v>2508</v>
      </c>
      <c r="W446" s="425" t="s">
        <v>2509</v>
      </c>
      <c r="X446" s="430">
        <v>1</v>
      </c>
      <c r="Y446" s="424" t="s">
        <v>6702</v>
      </c>
      <c r="Z446" s="424" t="s">
        <v>2555</v>
      </c>
      <c r="AA446" s="426" t="s">
        <v>5059</v>
      </c>
      <c r="AB446" s="424"/>
      <c r="AC446" s="424" t="s">
        <v>2513</v>
      </c>
    </row>
    <row r="447" spans="1:29" ht="40" customHeight="1" x14ac:dyDescent="0.35">
      <c r="A447" s="424" t="s">
        <v>6703</v>
      </c>
      <c r="B447" s="427">
        <v>44425</v>
      </c>
      <c r="C447" s="427"/>
      <c r="D447" s="429"/>
      <c r="E447" s="425" t="s">
        <v>2496</v>
      </c>
      <c r="F447" s="106" t="s">
        <v>6704</v>
      </c>
      <c r="G447" s="426" t="s">
        <v>6705</v>
      </c>
      <c r="H447" s="106" t="s">
        <v>2499</v>
      </c>
      <c r="I447" s="429" t="s">
        <v>6706</v>
      </c>
      <c r="J447" s="429"/>
      <c r="K447" s="429">
        <v>9739</v>
      </c>
      <c r="L447" s="429" t="s">
        <v>127</v>
      </c>
      <c r="M447" s="429" t="s">
        <v>4447</v>
      </c>
      <c r="N447" s="429" t="s">
        <v>127</v>
      </c>
      <c r="O447" s="106" t="s">
        <v>2612</v>
      </c>
      <c r="P447" s="429" t="s">
        <v>6707</v>
      </c>
      <c r="Q447" s="429" t="s">
        <v>127</v>
      </c>
      <c r="R447" s="429" t="s">
        <v>3072</v>
      </c>
      <c r="S447" s="429" t="s">
        <v>6708</v>
      </c>
      <c r="T447" s="429" t="s">
        <v>6709</v>
      </c>
      <c r="U447" s="429" t="s">
        <v>6710</v>
      </c>
      <c r="V447" s="425" t="s">
        <v>2508</v>
      </c>
      <c r="W447" s="425" t="s">
        <v>2509</v>
      </c>
      <c r="X447" s="430">
        <v>1</v>
      </c>
      <c r="Y447" s="425" t="s">
        <v>6711</v>
      </c>
      <c r="Z447" s="425" t="s">
        <v>3245</v>
      </c>
      <c r="AA447" s="109" t="s">
        <v>6712</v>
      </c>
      <c r="AB447" s="424"/>
      <c r="AC447" s="424" t="s">
        <v>2513</v>
      </c>
    </row>
    <row r="448" spans="1:29" ht="40" customHeight="1" x14ac:dyDescent="0.35">
      <c r="A448" s="424" t="s">
        <v>6713</v>
      </c>
      <c r="B448" s="427">
        <v>44425</v>
      </c>
      <c r="C448" s="427"/>
      <c r="D448" s="429"/>
      <c r="E448" s="425" t="s">
        <v>2496</v>
      </c>
      <c r="F448" s="106" t="s">
        <v>6714</v>
      </c>
      <c r="G448" s="426" t="s">
        <v>6715</v>
      </c>
      <c r="H448" s="106" t="s">
        <v>2499</v>
      </c>
      <c r="I448" s="429" t="s">
        <v>5208</v>
      </c>
      <c r="J448" s="429"/>
      <c r="K448" s="429">
        <v>96</v>
      </c>
      <c r="L448" s="429" t="s">
        <v>6716</v>
      </c>
      <c r="M448" s="429" t="s">
        <v>6717</v>
      </c>
      <c r="N448" s="429" t="s">
        <v>710</v>
      </c>
      <c r="O448" s="106" t="s">
        <v>2626</v>
      </c>
      <c r="P448" s="429" t="s">
        <v>6718</v>
      </c>
      <c r="Q448" s="429" t="s">
        <v>6716</v>
      </c>
      <c r="R448" s="429" t="s">
        <v>6717</v>
      </c>
      <c r="S448" s="429" t="s">
        <v>6719</v>
      </c>
      <c r="T448" s="429" t="s">
        <v>6720</v>
      </c>
      <c r="U448" s="429" t="s">
        <v>6721</v>
      </c>
      <c r="V448" s="425" t="s">
        <v>2508</v>
      </c>
      <c r="W448" s="425" t="s">
        <v>2509</v>
      </c>
      <c r="X448" s="430">
        <v>1</v>
      </c>
      <c r="Y448" s="424" t="s">
        <v>6722</v>
      </c>
      <c r="Z448" s="424" t="s">
        <v>2555</v>
      </c>
      <c r="AA448" s="426" t="s">
        <v>6723</v>
      </c>
      <c r="AB448" s="424"/>
      <c r="AC448" s="424" t="s">
        <v>2513</v>
      </c>
    </row>
    <row r="449" spans="1:29" ht="40" customHeight="1" x14ac:dyDescent="0.35">
      <c r="A449" s="424" t="s">
        <v>6724</v>
      </c>
      <c r="B449" s="427">
        <v>44425</v>
      </c>
      <c r="C449" s="427"/>
      <c r="D449" s="429"/>
      <c r="E449" s="425" t="s">
        <v>2496</v>
      </c>
      <c r="F449" s="106" t="s">
        <v>6725</v>
      </c>
      <c r="G449" s="426" t="s">
        <v>6726</v>
      </c>
      <c r="H449" s="106" t="s">
        <v>2499</v>
      </c>
      <c r="I449" s="429" t="s">
        <v>2571</v>
      </c>
      <c r="J449" s="429">
        <v>279</v>
      </c>
      <c r="K449" s="429">
        <v>43</v>
      </c>
      <c r="L449" s="429" t="s">
        <v>6727</v>
      </c>
      <c r="M449" s="429" t="s">
        <v>6728</v>
      </c>
      <c r="N449" s="429" t="s">
        <v>773</v>
      </c>
      <c r="O449" s="106" t="s">
        <v>2626</v>
      </c>
      <c r="P449" s="429" t="s">
        <v>6729</v>
      </c>
      <c r="Q449" s="429" t="s">
        <v>6727</v>
      </c>
      <c r="R449" s="429" t="s">
        <v>6728</v>
      </c>
      <c r="S449" s="429" t="s">
        <v>6730</v>
      </c>
      <c r="T449" s="429" t="s">
        <v>6731</v>
      </c>
      <c r="U449" s="429" t="s">
        <v>6732</v>
      </c>
      <c r="V449" s="425" t="s">
        <v>2508</v>
      </c>
      <c r="W449" s="425" t="s">
        <v>2509</v>
      </c>
      <c r="X449" s="430">
        <v>1</v>
      </c>
      <c r="Y449" s="424" t="s">
        <v>6733</v>
      </c>
      <c r="Z449" s="424" t="s">
        <v>2555</v>
      </c>
      <c r="AA449" s="426" t="s">
        <v>2803</v>
      </c>
      <c r="AB449" s="424"/>
      <c r="AC449" s="424" t="s">
        <v>2513</v>
      </c>
    </row>
    <row r="450" spans="1:29" ht="40" customHeight="1" x14ac:dyDescent="0.35">
      <c r="A450" s="424" t="s">
        <v>6734</v>
      </c>
      <c r="B450" s="427">
        <v>44425</v>
      </c>
      <c r="C450" s="427"/>
      <c r="D450" s="429"/>
      <c r="E450" s="425" t="s">
        <v>2496</v>
      </c>
      <c r="F450" s="106" t="s">
        <v>6735</v>
      </c>
      <c r="G450" s="426" t="s">
        <v>6736</v>
      </c>
      <c r="H450" s="106" t="s">
        <v>2499</v>
      </c>
      <c r="I450" s="429" t="s">
        <v>6737</v>
      </c>
      <c r="J450" s="429"/>
      <c r="K450" s="429">
        <v>2</v>
      </c>
      <c r="L450" s="429" t="s">
        <v>384</v>
      </c>
      <c r="M450" s="429" t="s">
        <v>6738</v>
      </c>
      <c r="N450" s="429" t="s">
        <v>249</v>
      </c>
      <c r="O450" s="106" t="s">
        <v>2626</v>
      </c>
      <c r="P450" s="429" t="s">
        <v>6739</v>
      </c>
      <c r="Q450" s="429" t="s">
        <v>384</v>
      </c>
      <c r="R450" s="429" t="s">
        <v>6738</v>
      </c>
      <c r="S450" s="429" t="s">
        <v>6740</v>
      </c>
      <c r="T450" s="429" t="s">
        <v>6741</v>
      </c>
      <c r="U450" s="429" t="s">
        <v>6742</v>
      </c>
      <c r="V450" s="425" t="s">
        <v>2508</v>
      </c>
      <c r="W450" s="425" t="s">
        <v>2509</v>
      </c>
      <c r="X450" s="430">
        <v>1</v>
      </c>
      <c r="Y450" s="424" t="s">
        <v>6743</v>
      </c>
      <c r="Z450" s="424" t="s">
        <v>2555</v>
      </c>
      <c r="AA450" s="426" t="s">
        <v>2896</v>
      </c>
      <c r="AB450" s="424"/>
      <c r="AC450" s="424" t="s">
        <v>2513</v>
      </c>
    </row>
    <row r="451" spans="1:29" ht="40" customHeight="1" x14ac:dyDescent="0.35">
      <c r="A451" s="424" t="s">
        <v>6744</v>
      </c>
      <c r="B451" s="427">
        <v>44425</v>
      </c>
      <c r="C451" s="427"/>
      <c r="D451" s="429"/>
      <c r="E451" s="425" t="s">
        <v>2496</v>
      </c>
      <c r="F451" s="106" t="s">
        <v>6745</v>
      </c>
      <c r="G451" s="426" t="s">
        <v>6746</v>
      </c>
      <c r="H451" s="106" t="s">
        <v>2499</v>
      </c>
      <c r="I451" s="429" t="s">
        <v>6747</v>
      </c>
      <c r="J451" s="429"/>
      <c r="K451" s="429">
        <v>206</v>
      </c>
      <c r="L451" s="429" t="s">
        <v>6747</v>
      </c>
      <c r="M451" s="429" t="s">
        <v>6748</v>
      </c>
      <c r="N451" s="429" t="s">
        <v>827</v>
      </c>
      <c r="O451" s="106" t="s">
        <v>2612</v>
      </c>
      <c r="P451" s="429" t="s">
        <v>6749</v>
      </c>
      <c r="Q451" s="429" t="s">
        <v>6747</v>
      </c>
      <c r="R451" s="429" t="s">
        <v>6748</v>
      </c>
      <c r="S451" s="429" t="s">
        <v>6750</v>
      </c>
      <c r="T451" s="429" t="s">
        <v>6751</v>
      </c>
      <c r="U451" s="429" t="s">
        <v>6752</v>
      </c>
      <c r="V451" s="425" t="s">
        <v>2508</v>
      </c>
      <c r="W451" s="425" t="s">
        <v>2509</v>
      </c>
      <c r="X451" s="430">
        <v>1</v>
      </c>
      <c r="Y451" s="424" t="s">
        <v>6753</v>
      </c>
      <c r="Z451" s="424" t="s">
        <v>2511</v>
      </c>
      <c r="AA451" s="426" t="s">
        <v>4527</v>
      </c>
      <c r="AB451" s="424"/>
      <c r="AC451" s="424" t="s">
        <v>2513</v>
      </c>
    </row>
    <row r="452" spans="1:29" ht="40" customHeight="1" x14ac:dyDescent="0.35">
      <c r="A452" s="424" t="s">
        <v>6754</v>
      </c>
      <c r="B452" s="427">
        <v>44425</v>
      </c>
      <c r="C452" s="427"/>
      <c r="D452" s="429"/>
      <c r="E452" s="425" t="s">
        <v>2496</v>
      </c>
      <c r="F452" s="106" t="s">
        <v>6755</v>
      </c>
      <c r="G452" s="426" t="s">
        <v>6756</v>
      </c>
      <c r="H452" s="106" t="s">
        <v>2499</v>
      </c>
      <c r="I452" s="429" t="s">
        <v>6757</v>
      </c>
      <c r="J452" s="429">
        <v>6460</v>
      </c>
      <c r="K452" s="429">
        <v>32</v>
      </c>
      <c r="L452" s="429" t="s">
        <v>264</v>
      </c>
      <c r="M452" s="429" t="s">
        <v>3555</v>
      </c>
      <c r="N452" s="429" t="s">
        <v>264</v>
      </c>
      <c r="O452" s="106" t="s">
        <v>2503</v>
      </c>
      <c r="P452" s="429" t="s">
        <v>6758</v>
      </c>
      <c r="Q452" s="429" t="s">
        <v>379</v>
      </c>
      <c r="R452" s="429" t="s">
        <v>2561</v>
      </c>
      <c r="S452" s="429" t="s">
        <v>6759</v>
      </c>
      <c r="T452" s="429" t="s">
        <v>6760</v>
      </c>
      <c r="U452" s="429" t="s">
        <v>6761</v>
      </c>
      <c r="V452" s="425" t="s">
        <v>2508</v>
      </c>
      <c r="W452" s="425" t="s">
        <v>2509</v>
      </c>
      <c r="X452" s="430">
        <v>0.55000000000000004</v>
      </c>
      <c r="Y452" s="425" t="s">
        <v>6762</v>
      </c>
      <c r="Z452" s="425" t="s">
        <v>2815</v>
      </c>
      <c r="AA452" s="109" t="s">
        <v>6763</v>
      </c>
      <c r="AB452" s="424"/>
      <c r="AC452" s="424" t="s">
        <v>2513</v>
      </c>
    </row>
    <row r="453" spans="1:29" ht="40" customHeight="1" x14ac:dyDescent="0.35">
      <c r="A453" s="424" t="s">
        <v>6764</v>
      </c>
      <c r="B453" s="427">
        <v>44431</v>
      </c>
      <c r="C453" s="427"/>
      <c r="D453" s="429"/>
      <c r="E453" s="425" t="s">
        <v>2496</v>
      </c>
      <c r="F453" s="106" t="s">
        <v>6765</v>
      </c>
      <c r="G453" s="426" t="s">
        <v>6766</v>
      </c>
      <c r="H453" s="106" t="s">
        <v>2499</v>
      </c>
      <c r="I453" s="429" t="s">
        <v>3004</v>
      </c>
      <c r="J453" s="429"/>
      <c r="K453" s="429">
        <v>541</v>
      </c>
      <c r="L453" s="429" t="s">
        <v>6132</v>
      </c>
      <c r="M453" s="429" t="s">
        <v>6133</v>
      </c>
      <c r="N453" s="429" t="s">
        <v>841</v>
      </c>
      <c r="O453" s="106" t="s">
        <v>2626</v>
      </c>
      <c r="P453" s="429" t="s">
        <v>6767</v>
      </c>
      <c r="Q453" s="429" t="s">
        <v>6132</v>
      </c>
      <c r="R453" s="429" t="s">
        <v>6133</v>
      </c>
      <c r="S453" s="429" t="s">
        <v>6768</v>
      </c>
      <c r="T453" s="429" t="s">
        <v>6769</v>
      </c>
      <c r="U453" s="429" t="s">
        <v>6770</v>
      </c>
      <c r="V453" s="425" t="s">
        <v>2508</v>
      </c>
      <c r="W453" s="425" t="s">
        <v>2509</v>
      </c>
      <c r="X453" s="430">
        <v>1</v>
      </c>
      <c r="Y453" s="424" t="s">
        <v>6771</v>
      </c>
      <c r="Z453" s="424" t="s">
        <v>2555</v>
      </c>
      <c r="AA453" s="426" t="s">
        <v>6328</v>
      </c>
      <c r="AB453" s="424"/>
      <c r="AC453" s="424" t="s">
        <v>2513</v>
      </c>
    </row>
    <row r="454" spans="1:29" ht="40" customHeight="1" x14ac:dyDescent="0.35">
      <c r="A454" s="424" t="s">
        <v>6772</v>
      </c>
      <c r="B454" s="427">
        <v>44431</v>
      </c>
      <c r="C454" s="427"/>
      <c r="D454" s="429"/>
      <c r="E454" s="425" t="s">
        <v>2496</v>
      </c>
      <c r="F454" s="106" t="s">
        <v>6773</v>
      </c>
      <c r="G454" s="426" t="s">
        <v>6774</v>
      </c>
      <c r="H454" s="106" t="s">
        <v>2499</v>
      </c>
      <c r="I454" s="429" t="s">
        <v>2637</v>
      </c>
      <c r="J454" s="429"/>
      <c r="K454" s="429">
        <v>255</v>
      </c>
      <c r="L454" s="429" t="s">
        <v>766</v>
      </c>
      <c r="M454" s="429" t="s">
        <v>4748</v>
      </c>
      <c r="N454" s="429" t="s">
        <v>766</v>
      </c>
      <c r="O454" s="106" t="s">
        <v>2626</v>
      </c>
      <c r="P454" s="429" t="s">
        <v>6775</v>
      </c>
      <c r="Q454" s="429" t="s">
        <v>766</v>
      </c>
      <c r="R454" s="429" t="s">
        <v>4748</v>
      </c>
      <c r="S454" s="429" t="s">
        <v>6776</v>
      </c>
      <c r="T454" s="429" t="s">
        <v>6777</v>
      </c>
      <c r="U454" s="429" t="s">
        <v>6778</v>
      </c>
      <c r="V454" s="425" t="s">
        <v>2508</v>
      </c>
      <c r="W454" s="425" t="s">
        <v>2509</v>
      </c>
      <c r="X454" s="430">
        <v>1</v>
      </c>
      <c r="Y454" s="424" t="s">
        <v>6779</v>
      </c>
      <c r="Z454" s="424" t="s">
        <v>2555</v>
      </c>
      <c r="AA454" s="426" t="s">
        <v>6780</v>
      </c>
      <c r="AB454" s="424"/>
      <c r="AC454" s="424" t="s">
        <v>2513</v>
      </c>
    </row>
    <row r="455" spans="1:29" ht="40" customHeight="1" x14ac:dyDescent="0.35">
      <c r="A455" s="424" t="s">
        <v>6781</v>
      </c>
      <c r="B455" s="427">
        <v>44431</v>
      </c>
      <c r="C455" s="427"/>
      <c r="D455" s="429"/>
      <c r="E455" s="425" t="s">
        <v>2496</v>
      </c>
      <c r="F455" s="106" t="s">
        <v>6782</v>
      </c>
      <c r="G455" s="426" t="s">
        <v>6783</v>
      </c>
      <c r="H455" s="106" t="s">
        <v>2499</v>
      </c>
      <c r="I455" s="429" t="s">
        <v>2900</v>
      </c>
      <c r="J455" s="429"/>
      <c r="K455" s="429">
        <v>350</v>
      </c>
      <c r="L455" s="429" t="s">
        <v>6784</v>
      </c>
      <c r="M455" s="429" t="s">
        <v>4859</v>
      </c>
      <c r="N455" s="429" t="s">
        <v>3993</v>
      </c>
      <c r="O455" s="106" t="s">
        <v>2791</v>
      </c>
      <c r="P455" s="429" t="s">
        <v>6785</v>
      </c>
      <c r="Q455" s="429" t="s">
        <v>6784</v>
      </c>
      <c r="R455" s="429" t="s">
        <v>4859</v>
      </c>
      <c r="S455" s="429" t="s">
        <v>6786</v>
      </c>
      <c r="T455" s="429" t="s">
        <v>6787</v>
      </c>
      <c r="U455" s="429" t="s">
        <v>6788</v>
      </c>
      <c r="V455" s="425" t="s">
        <v>2508</v>
      </c>
      <c r="W455" s="425" t="s">
        <v>2509</v>
      </c>
      <c r="X455" s="430">
        <v>1</v>
      </c>
      <c r="Y455" s="424" t="s">
        <v>6789</v>
      </c>
      <c r="Z455" s="424" t="s">
        <v>2555</v>
      </c>
      <c r="AA455" s="426" t="s">
        <v>6790</v>
      </c>
      <c r="AB455" s="424"/>
      <c r="AC455" s="424" t="s">
        <v>2513</v>
      </c>
    </row>
    <row r="456" spans="1:29" ht="40" customHeight="1" x14ac:dyDescent="0.35">
      <c r="A456" s="424" t="s">
        <v>6791</v>
      </c>
      <c r="B456" s="427">
        <v>44431</v>
      </c>
      <c r="C456" s="427"/>
      <c r="D456" s="429"/>
      <c r="E456" s="425" t="s">
        <v>2496</v>
      </c>
      <c r="F456" s="106" t="s">
        <v>6792</v>
      </c>
      <c r="G456" s="426" t="s">
        <v>6793</v>
      </c>
      <c r="H456" s="106" t="s">
        <v>2622</v>
      </c>
      <c r="I456" s="429" t="s">
        <v>6794</v>
      </c>
      <c r="J456" s="429"/>
      <c r="K456" s="429">
        <v>3</v>
      </c>
      <c r="L456" s="429" t="s">
        <v>773</v>
      </c>
      <c r="M456" s="429" t="s">
        <v>2641</v>
      </c>
      <c r="N456" s="429" t="s">
        <v>773</v>
      </c>
      <c r="O456" s="106" t="s">
        <v>2626</v>
      </c>
      <c r="P456" s="429" t="s">
        <v>6795</v>
      </c>
      <c r="Q456" s="429" t="s">
        <v>773</v>
      </c>
      <c r="R456" s="429" t="s">
        <v>2641</v>
      </c>
      <c r="S456" s="436" t="s">
        <v>6796</v>
      </c>
      <c r="T456" s="429" t="s">
        <v>6797</v>
      </c>
      <c r="U456" s="429" t="s">
        <v>6798</v>
      </c>
      <c r="V456" s="425" t="s">
        <v>2508</v>
      </c>
      <c r="W456" s="425" t="s">
        <v>2509</v>
      </c>
      <c r="X456" s="430">
        <v>1</v>
      </c>
      <c r="Y456" s="425" t="s">
        <v>6799</v>
      </c>
      <c r="Z456" s="425" t="s">
        <v>6800</v>
      </c>
      <c r="AA456" s="109" t="s">
        <v>6801</v>
      </c>
      <c r="AB456" s="424"/>
      <c r="AC456" s="424" t="s">
        <v>2513</v>
      </c>
    </row>
    <row r="457" spans="1:29" ht="40" customHeight="1" x14ac:dyDescent="0.35">
      <c r="A457" s="424" t="s">
        <v>6802</v>
      </c>
      <c r="B457" s="427">
        <v>44431</v>
      </c>
      <c r="C457" s="427"/>
      <c r="D457" s="429"/>
      <c r="E457" s="425" t="s">
        <v>2496</v>
      </c>
      <c r="F457" s="106" t="s">
        <v>6803</v>
      </c>
      <c r="G457" s="426" t="s">
        <v>6804</v>
      </c>
      <c r="H457" s="106" t="s">
        <v>2499</v>
      </c>
      <c r="I457" s="429" t="s">
        <v>6805</v>
      </c>
      <c r="J457" s="429"/>
      <c r="K457" s="429">
        <v>12</v>
      </c>
      <c r="L457" s="429" t="s">
        <v>123</v>
      </c>
      <c r="M457" s="429" t="s">
        <v>6806</v>
      </c>
      <c r="N457" s="429" t="s">
        <v>123</v>
      </c>
      <c r="O457" s="106" t="s">
        <v>2520</v>
      </c>
      <c r="P457" s="429" t="s">
        <v>6807</v>
      </c>
      <c r="Q457" s="429" t="s">
        <v>6808</v>
      </c>
      <c r="R457" s="429" t="s">
        <v>6809</v>
      </c>
      <c r="S457" s="429" t="s">
        <v>6810</v>
      </c>
      <c r="T457" s="429" t="s">
        <v>6811</v>
      </c>
      <c r="U457" s="429" t="s">
        <v>6812</v>
      </c>
      <c r="V457" s="425" t="s">
        <v>2508</v>
      </c>
      <c r="W457" s="425" t="s">
        <v>2509</v>
      </c>
      <c r="X457" s="430">
        <v>1</v>
      </c>
      <c r="Y457" s="425" t="s">
        <v>6813</v>
      </c>
      <c r="Z457" s="425" t="s">
        <v>2555</v>
      </c>
      <c r="AA457" s="425" t="s">
        <v>6814</v>
      </c>
      <c r="AB457" s="424"/>
      <c r="AC457" s="424" t="s">
        <v>2513</v>
      </c>
    </row>
    <row r="458" spans="1:29" ht="40" customHeight="1" x14ac:dyDescent="0.35">
      <c r="A458" s="424" t="s">
        <v>6815</v>
      </c>
      <c r="B458" s="427">
        <v>44441</v>
      </c>
      <c r="C458" s="427"/>
      <c r="D458" s="429"/>
      <c r="E458" s="425" t="s">
        <v>2496</v>
      </c>
      <c r="F458" s="106" t="s">
        <v>6816</v>
      </c>
      <c r="G458" s="426" t="s">
        <v>6817</v>
      </c>
      <c r="H458" s="106" t="s">
        <v>2499</v>
      </c>
      <c r="I458" s="429" t="s">
        <v>6818</v>
      </c>
      <c r="J458" s="429">
        <v>1037</v>
      </c>
      <c r="K458" s="429">
        <v>27</v>
      </c>
      <c r="L458" s="429" t="s">
        <v>209</v>
      </c>
      <c r="M458" s="429" t="s">
        <v>5809</v>
      </c>
      <c r="N458" s="429" t="s">
        <v>3307</v>
      </c>
      <c r="O458" s="106" t="s">
        <v>2626</v>
      </c>
      <c r="P458" s="429" t="s">
        <v>6819</v>
      </c>
      <c r="Q458" s="429" t="s">
        <v>209</v>
      </c>
      <c r="R458" s="429" t="s">
        <v>5809</v>
      </c>
      <c r="S458" s="429" t="s">
        <v>6820</v>
      </c>
      <c r="T458" s="429" t="s">
        <v>6821</v>
      </c>
      <c r="U458" s="429" t="s">
        <v>6822</v>
      </c>
      <c r="V458" s="425" t="s">
        <v>2508</v>
      </c>
      <c r="W458" s="425" t="s">
        <v>2509</v>
      </c>
      <c r="X458" s="430">
        <v>1</v>
      </c>
      <c r="Y458" s="424" t="s">
        <v>6823</v>
      </c>
      <c r="Z458" s="424" t="s">
        <v>2555</v>
      </c>
      <c r="AA458" s="426" t="s">
        <v>6824</v>
      </c>
      <c r="AB458" s="424"/>
      <c r="AC458" s="424" t="s">
        <v>2513</v>
      </c>
    </row>
    <row r="459" spans="1:29" ht="40" customHeight="1" x14ac:dyDescent="0.35">
      <c r="A459" s="424" t="s">
        <v>6825</v>
      </c>
      <c r="B459" s="427">
        <v>44441</v>
      </c>
      <c r="C459" s="427"/>
      <c r="D459" s="429"/>
      <c r="E459" s="425" t="s">
        <v>2496</v>
      </c>
      <c r="F459" s="106" t="s">
        <v>6826</v>
      </c>
      <c r="G459" s="426" t="s">
        <v>6827</v>
      </c>
      <c r="H459" s="106" t="s">
        <v>2499</v>
      </c>
      <c r="I459" s="429" t="s">
        <v>6828</v>
      </c>
      <c r="J459" s="429"/>
      <c r="K459" s="429">
        <v>125</v>
      </c>
      <c r="L459" s="429" t="s">
        <v>6828</v>
      </c>
      <c r="M459" s="429" t="s">
        <v>6829</v>
      </c>
      <c r="N459" s="429" t="s">
        <v>439</v>
      </c>
      <c r="O459" s="106" t="s">
        <v>2960</v>
      </c>
      <c r="P459" s="429" t="s">
        <v>6830</v>
      </c>
      <c r="Q459" s="429" t="s">
        <v>6828</v>
      </c>
      <c r="R459" s="429" t="s">
        <v>6829</v>
      </c>
      <c r="S459" s="429" t="s">
        <v>6831</v>
      </c>
      <c r="T459" s="429" t="s">
        <v>6832</v>
      </c>
      <c r="U459" s="429" t="s">
        <v>6833</v>
      </c>
      <c r="V459" s="425" t="s">
        <v>2508</v>
      </c>
      <c r="W459" s="425" t="s">
        <v>2509</v>
      </c>
      <c r="X459" s="430">
        <v>1</v>
      </c>
      <c r="Y459" s="425" t="s">
        <v>6834</v>
      </c>
      <c r="Z459" s="425" t="s">
        <v>5923</v>
      </c>
      <c r="AA459" s="109" t="s">
        <v>6835</v>
      </c>
      <c r="AB459" s="424"/>
      <c r="AC459" s="424" t="s">
        <v>2513</v>
      </c>
    </row>
    <row r="460" spans="1:29" ht="40" customHeight="1" x14ac:dyDescent="0.35">
      <c r="A460" s="424" t="s">
        <v>6836</v>
      </c>
      <c r="B460" s="427">
        <v>44442</v>
      </c>
      <c r="C460" s="427"/>
      <c r="D460" s="429"/>
      <c r="E460" s="425" t="s">
        <v>2496</v>
      </c>
      <c r="F460" s="106" t="s">
        <v>6837</v>
      </c>
      <c r="G460" s="426" t="s">
        <v>6838</v>
      </c>
      <c r="H460" s="106" t="s">
        <v>2499</v>
      </c>
      <c r="I460" s="429" t="s">
        <v>2500</v>
      </c>
      <c r="J460" s="429">
        <v>10</v>
      </c>
      <c r="K460" s="429">
        <v>5</v>
      </c>
      <c r="L460" s="429" t="s">
        <v>3069</v>
      </c>
      <c r="M460" s="429" t="s">
        <v>3070</v>
      </c>
      <c r="N460" s="429" t="s">
        <v>127</v>
      </c>
      <c r="O460" s="106" t="s">
        <v>2612</v>
      </c>
      <c r="P460" s="429" t="s">
        <v>6839</v>
      </c>
      <c r="Q460" s="429" t="s">
        <v>127</v>
      </c>
      <c r="R460" s="429" t="s">
        <v>3072</v>
      </c>
      <c r="S460" s="429" t="s">
        <v>6840</v>
      </c>
      <c r="T460" s="429" t="s">
        <v>6841</v>
      </c>
      <c r="U460" s="429" t="s">
        <v>6842</v>
      </c>
      <c r="V460" s="425" t="s">
        <v>2508</v>
      </c>
      <c r="W460" s="425" t="s">
        <v>2509</v>
      </c>
      <c r="X460" s="430">
        <v>1</v>
      </c>
      <c r="Y460" s="424" t="s">
        <v>6843</v>
      </c>
      <c r="Z460" s="424" t="s">
        <v>2511</v>
      </c>
      <c r="AA460" s="426" t="s">
        <v>3787</v>
      </c>
      <c r="AB460" s="424"/>
      <c r="AC460" s="424" t="s">
        <v>2513</v>
      </c>
    </row>
    <row r="461" spans="1:29" ht="40" customHeight="1" x14ac:dyDescent="0.35">
      <c r="A461" s="424" t="s">
        <v>6844</v>
      </c>
      <c r="B461" s="427">
        <v>44442</v>
      </c>
      <c r="C461" s="427"/>
      <c r="D461" s="429"/>
      <c r="E461" s="425" t="s">
        <v>2496</v>
      </c>
      <c r="F461" s="106" t="s">
        <v>6845</v>
      </c>
      <c r="G461" s="426" t="s">
        <v>6846</v>
      </c>
      <c r="H461" s="106" t="s">
        <v>2499</v>
      </c>
      <c r="I461" s="429" t="s">
        <v>6847</v>
      </c>
      <c r="J461" s="429"/>
      <c r="K461" s="429">
        <v>42</v>
      </c>
      <c r="L461" s="429" t="s">
        <v>6848</v>
      </c>
      <c r="M461" s="429" t="s">
        <v>6849</v>
      </c>
      <c r="N461" s="429" t="s">
        <v>2725</v>
      </c>
      <c r="O461" s="106" t="s">
        <v>2535</v>
      </c>
      <c r="P461" s="429" t="s">
        <v>6850</v>
      </c>
      <c r="Q461" s="429" t="s">
        <v>6848</v>
      </c>
      <c r="R461" s="429" t="s">
        <v>6849</v>
      </c>
      <c r="S461" s="429" t="s">
        <v>6851</v>
      </c>
      <c r="T461" s="429" t="s">
        <v>6852</v>
      </c>
      <c r="U461" s="429" t="s">
        <v>6853</v>
      </c>
      <c r="V461" s="425" t="s">
        <v>2508</v>
      </c>
      <c r="W461" s="425" t="s">
        <v>2509</v>
      </c>
      <c r="X461" s="430">
        <v>1</v>
      </c>
      <c r="Y461" s="424" t="s">
        <v>6854</v>
      </c>
      <c r="Z461" s="424" t="s">
        <v>2555</v>
      </c>
      <c r="AA461" s="426" t="s">
        <v>5557</v>
      </c>
      <c r="AB461" s="424"/>
      <c r="AC461" s="424" t="s">
        <v>2513</v>
      </c>
    </row>
    <row r="462" spans="1:29" ht="40" customHeight="1" x14ac:dyDescent="0.35">
      <c r="A462" s="424" t="s">
        <v>6855</v>
      </c>
      <c r="B462" s="427">
        <v>44442</v>
      </c>
      <c r="C462" s="427"/>
      <c r="D462" s="429"/>
      <c r="E462" s="425" t="s">
        <v>2496</v>
      </c>
      <c r="F462" s="106" t="s">
        <v>6856</v>
      </c>
      <c r="G462" s="426" t="s">
        <v>6857</v>
      </c>
      <c r="H462" s="106" t="s">
        <v>2499</v>
      </c>
      <c r="I462" s="429" t="s">
        <v>2500</v>
      </c>
      <c r="J462" s="429">
        <v>711</v>
      </c>
      <c r="K462" s="429">
        <v>23</v>
      </c>
      <c r="L462" s="429" t="s">
        <v>710</v>
      </c>
      <c r="M462" s="429" t="s">
        <v>4122</v>
      </c>
      <c r="N462" s="429" t="s">
        <v>710</v>
      </c>
      <c r="O462" s="106" t="s">
        <v>2626</v>
      </c>
      <c r="P462" s="429" t="s">
        <v>6858</v>
      </c>
      <c r="Q462" s="429" t="s">
        <v>710</v>
      </c>
      <c r="R462" s="429" t="s">
        <v>4122</v>
      </c>
      <c r="S462" s="429" t="s">
        <v>6859</v>
      </c>
      <c r="T462" s="429" t="s">
        <v>6860</v>
      </c>
      <c r="U462" s="429" t="s">
        <v>6861</v>
      </c>
      <c r="V462" s="425" t="s">
        <v>2508</v>
      </c>
      <c r="W462" s="425" t="s">
        <v>2509</v>
      </c>
      <c r="X462" s="430">
        <v>1</v>
      </c>
      <c r="Y462" s="424" t="s">
        <v>6862</v>
      </c>
      <c r="Z462" s="424" t="s">
        <v>2555</v>
      </c>
      <c r="AA462" s="426" t="s">
        <v>5557</v>
      </c>
      <c r="AB462" s="424"/>
      <c r="AC462" s="424" t="s">
        <v>2513</v>
      </c>
    </row>
    <row r="463" spans="1:29" ht="40" customHeight="1" x14ac:dyDescent="0.35">
      <c r="A463" s="424" t="s">
        <v>6863</v>
      </c>
      <c r="B463" s="427">
        <v>44442</v>
      </c>
      <c r="C463" s="427"/>
      <c r="D463" s="429"/>
      <c r="E463" s="425" t="s">
        <v>2496</v>
      </c>
      <c r="F463" s="106" t="s">
        <v>6864</v>
      </c>
      <c r="G463" s="426" t="s">
        <v>6865</v>
      </c>
      <c r="H463" s="106" t="s">
        <v>2499</v>
      </c>
      <c r="I463" s="429" t="s">
        <v>6866</v>
      </c>
      <c r="J463" s="429">
        <v>330</v>
      </c>
      <c r="K463" s="429">
        <v>19</v>
      </c>
      <c r="L463" s="429" t="s">
        <v>6867</v>
      </c>
      <c r="M463" s="429" t="s">
        <v>6868</v>
      </c>
      <c r="N463" s="429" t="s">
        <v>760</v>
      </c>
      <c r="O463" s="106" t="s">
        <v>2612</v>
      </c>
      <c r="P463" s="429" t="s">
        <v>6869</v>
      </c>
      <c r="Q463" s="429" t="s">
        <v>6867</v>
      </c>
      <c r="R463" s="429" t="s">
        <v>6868</v>
      </c>
      <c r="S463" s="429" t="s">
        <v>6870</v>
      </c>
      <c r="T463" s="429" t="s">
        <v>6871</v>
      </c>
      <c r="U463" s="429" t="s">
        <v>6872</v>
      </c>
      <c r="V463" s="425" t="s">
        <v>2508</v>
      </c>
      <c r="W463" s="425" t="s">
        <v>2509</v>
      </c>
      <c r="X463" s="430">
        <v>1</v>
      </c>
      <c r="Y463" s="424" t="s">
        <v>6873</v>
      </c>
      <c r="Z463" s="424" t="s">
        <v>2555</v>
      </c>
      <c r="AA463" s="426" t="s">
        <v>5557</v>
      </c>
      <c r="AB463" s="424"/>
      <c r="AC463" s="424" t="s">
        <v>2513</v>
      </c>
    </row>
    <row r="464" spans="1:29" ht="40" customHeight="1" x14ac:dyDescent="0.35">
      <c r="A464" s="424" t="s">
        <v>6874</v>
      </c>
      <c r="B464" s="427">
        <v>44442</v>
      </c>
      <c r="C464" s="427"/>
      <c r="D464" s="429"/>
      <c r="E464" s="425" t="s">
        <v>2496</v>
      </c>
      <c r="F464" s="106" t="s">
        <v>6875</v>
      </c>
      <c r="G464" s="426" t="s">
        <v>6876</v>
      </c>
      <c r="H464" s="106" t="s">
        <v>2499</v>
      </c>
      <c r="I464" s="429" t="s">
        <v>6877</v>
      </c>
      <c r="J464" s="429"/>
      <c r="K464" s="429">
        <v>125</v>
      </c>
      <c r="L464" s="429" t="s">
        <v>766</v>
      </c>
      <c r="M464" s="429" t="s">
        <v>4748</v>
      </c>
      <c r="N464" s="429" t="s">
        <v>766</v>
      </c>
      <c r="O464" s="106" t="s">
        <v>2626</v>
      </c>
      <c r="P464" s="429" t="s">
        <v>6878</v>
      </c>
      <c r="Q464" s="429" t="s">
        <v>766</v>
      </c>
      <c r="R464" s="429" t="s">
        <v>4748</v>
      </c>
      <c r="S464" s="429" t="s">
        <v>6879</v>
      </c>
      <c r="T464" s="429" t="s">
        <v>6880</v>
      </c>
      <c r="U464" s="429" t="s">
        <v>6881</v>
      </c>
      <c r="V464" s="425" t="s">
        <v>2508</v>
      </c>
      <c r="W464" s="425" t="s">
        <v>2509</v>
      </c>
      <c r="X464" s="430">
        <v>0.8</v>
      </c>
      <c r="Y464" s="424" t="s">
        <v>6882</v>
      </c>
      <c r="Z464" s="424" t="s">
        <v>2555</v>
      </c>
      <c r="AA464" s="426" t="s">
        <v>5557</v>
      </c>
      <c r="AB464" s="424"/>
      <c r="AC464" s="424" t="s">
        <v>2513</v>
      </c>
    </row>
    <row r="465" spans="1:29" ht="40" customHeight="1" x14ac:dyDescent="0.35">
      <c r="A465" s="424" t="s">
        <v>6883</v>
      </c>
      <c r="B465" s="427">
        <v>44447</v>
      </c>
      <c r="C465" s="427"/>
      <c r="D465" s="429"/>
      <c r="E465" s="425" t="s">
        <v>2496</v>
      </c>
      <c r="F465" s="106" t="s">
        <v>6884</v>
      </c>
      <c r="G465" s="426" t="s">
        <v>6885</v>
      </c>
      <c r="H465" s="106" t="s">
        <v>2499</v>
      </c>
      <c r="I465" s="429" t="s">
        <v>4517</v>
      </c>
      <c r="J465" s="429">
        <v>1751</v>
      </c>
      <c r="K465" s="429">
        <v>64</v>
      </c>
      <c r="L465" s="429" t="s">
        <v>4088</v>
      </c>
      <c r="M465" s="429" t="s">
        <v>6886</v>
      </c>
      <c r="N465" s="429" t="s">
        <v>123</v>
      </c>
      <c r="O465" s="106" t="s">
        <v>2520</v>
      </c>
      <c r="P465" s="429" t="s">
        <v>6887</v>
      </c>
      <c r="Q465" s="429" t="s">
        <v>4088</v>
      </c>
      <c r="R465" s="429" t="s">
        <v>6888</v>
      </c>
      <c r="S465" s="429" t="s">
        <v>6889</v>
      </c>
      <c r="T465" s="429" t="s">
        <v>6890</v>
      </c>
      <c r="U465" s="429" t="s">
        <v>6891</v>
      </c>
      <c r="V465" s="425" t="s">
        <v>2508</v>
      </c>
      <c r="W465" s="425" t="s">
        <v>2509</v>
      </c>
      <c r="X465" s="430">
        <v>1</v>
      </c>
      <c r="Y465" s="425" t="s">
        <v>6892</v>
      </c>
      <c r="Z465" s="425" t="s">
        <v>6893</v>
      </c>
      <c r="AA465" s="425" t="s">
        <v>6894</v>
      </c>
      <c r="AB465" s="424"/>
      <c r="AC465" s="424" t="s">
        <v>2513</v>
      </c>
    </row>
    <row r="466" spans="1:29" ht="40" customHeight="1" x14ac:dyDescent="0.35">
      <c r="A466" s="424" t="s">
        <v>6895</v>
      </c>
      <c r="B466" s="427">
        <v>44447</v>
      </c>
      <c r="C466" s="427"/>
      <c r="D466" s="429"/>
      <c r="E466" s="425" t="s">
        <v>2496</v>
      </c>
      <c r="F466" s="106" t="s">
        <v>6896</v>
      </c>
      <c r="G466" s="426" t="s">
        <v>6897</v>
      </c>
      <c r="H466" s="106" t="s">
        <v>2499</v>
      </c>
      <c r="I466" s="429" t="s">
        <v>6898</v>
      </c>
      <c r="J466" s="429"/>
      <c r="K466" s="429">
        <v>398</v>
      </c>
      <c r="L466" s="429" t="s">
        <v>6898</v>
      </c>
      <c r="M466" s="429" t="s">
        <v>6899</v>
      </c>
      <c r="N466" s="429" t="s">
        <v>279</v>
      </c>
      <c r="O466" s="106" t="s">
        <v>2763</v>
      </c>
      <c r="P466" s="429" t="s">
        <v>6900</v>
      </c>
      <c r="Q466" s="429" t="s">
        <v>6898</v>
      </c>
      <c r="R466" s="429" t="s">
        <v>6901</v>
      </c>
      <c r="S466" s="429" t="s">
        <v>6902</v>
      </c>
      <c r="T466" s="429" t="s">
        <v>6903</v>
      </c>
      <c r="U466" s="429" t="s">
        <v>6904</v>
      </c>
      <c r="V466" s="425" t="s">
        <v>2508</v>
      </c>
      <c r="W466" s="425" t="s">
        <v>2509</v>
      </c>
      <c r="X466" s="430">
        <v>1</v>
      </c>
      <c r="Y466" s="424" t="s">
        <v>6905</v>
      </c>
      <c r="Z466" s="424" t="s">
        <v>2511</v>
      </c>
      <c r="AA466" s="426" t="s">
        <v>5557</v>
      </c>
      <c r="AB466" s="424"/>
      <c r="AC466" s="424" t="s">
        <v>2513</v>
      </c>
    </row>
    <row r="467" spans="1:29" ht="40" customHeight="1" x14ac:dyDescent="0.35">
      <c r="A467" s="424" t="s">
        <v>6906</v>
      </c>
      <c r="B467" s="427">
        <v>44449</v>
      </c>
      <c r="C467" s="427">
        <v>44835</v>
      </c>
      <c r="D467" s="429" t="s">
        <v>2786</v>
      </c>
      <c r="E467" s="425" t="s">
        <v>2496</v>
      </c>
      <c r="F467" s="106" t="s">
        <v>6907</v>
      </c>
      <c r="G467" s="426" t="s">
        <v>6908</v>
      </c>
      <c r="H467" s="106" t="s">
        <v>2499</v>
      </c>
      <c r="I467" s="429" t="s">
        <v>6909</v>
      </c>
      <c r="J467" s="429"/>
      <c r="K467" s="429">
        <v>49</v>
      </c>
      <c r="L467" s="106" t="s">
        <v>5840</v>
      </c>
      <c r="M467" s="429" t="s">
        <v>6910</v>
      </c>
      <c r="N467" s="429" t="s">
        <v>6911</v>
      </c>
      <c r="O467" s="106" t="s">
        <v>2520</v>
      </c>
      <c r="P467" s="429"/>
      <c r="Q467" s="429"/>
      <c r="R467" s="429"/>
      <c r="S467" s="429"/>
      <c r="T467" s="429"/>
      <c r="U467" s="429"/>
      <c r="V467" s="106"/>
      <c r="W467" s="106"/>
      <c r="X467" s="429"/>
      <c r="Y467" s="429"/>
      <c r="Z467" s="429"/>
      <c r="AA467" s="429"/>
      <c r="AB467" s="429"/>
      <c r="AC467" s="424"/>
    </row>
    <row r="468" spans="1:29" ht="40" customHeight="1" x14ac:dyDescent="0.35">
      <c r="A468" s="424" t="s">
        <v>6912</v>
      </c>
      <c r="B468" s="427">
        <v>44453</v>
      </c>
      <c r="C468" s="427"/>
      <c r="D468" s="429"/>
      <c r="E468" s="425" t="s">
        <v>2496</v>
      </c>
      <c r="F468" s="106" t="s">
        <v>6913</v>
      </c>
      <c r="G468" s="426" t="s">
        <v>6914</v>
      </c>
      <c r="H468" s="106" t="s">
        <v>2499</v>
      </c>
      <c r="I468" s="429" t="s">
        <v>6915</v>
      </c>
      <c r="J468" s="429"/>
      <c r="K468" s="429">
        <v>4</v>
      </c>
      <c r="L468" s="429" t="s">
        <v>3397</v>
      </c>
      <c r="M468" s="429" t="s">
        <v>3398</v>
      </c>
      <c r="N468" s="429" t="s">
        <v>3397</v>
      </c>
      <c r="O468" s="106" t="s">
        <v>2791</v>
      </c>
      <c r="P468" s="429" t="s">
        <v>6916</v>
      </c>
      <c r="Q468" s="429" t="s">
        <v>6917</v>
      </c>
      <c r="R468" s="429" t="s">
        <v>6918</v>
      </c>
      <c r="S468" s="429" t="s">
        <v>6919</v>
      </c>
      <c r="T468" s="429" t="s">
        <v>6920</v>
      </c>
      <c r="U468" s="429" t="s">
        <v>6921</v>
      </c>
      <c r="V468" s="425" t="s">
        <v>2508</v>
      </c>
      <c r="W468" s="425" t="s">
        <v>2509</v>
      </c>
      <c r="X468" s="430">
        <v>1</v>
      </c>
      <c r="Y468" s="424" t="s">
        <v>6922</v>
      </c>
      <c r="Z468" s="424" t="s">
        <v>2555</v>
      </c>
      <c r="AA468" s="426" t="s">
        <v>5971</v>
      </c>
      <c r="AB468" s="424"/>
      <c r="AC468" s="424" t="s">
        <v>2513</v>
      </c>
    </row>
    <row r="469" spans="1:29" ht="40" customHeight="1" x14ac:dyDescent="0.35">
      <c r="A469" s="424" t="s">
        <v>6923</v>
      </c>
      <c r="B469" s="427">
        <v>44460</v>
      </c>
      <c r="C469" s="427"/>
      <c r="D469" s="429"/>
      <c r="E469" s="425" t="s">
        <v>2496</v>
      </c>
      <c r="F469" s="106" t="s">
        <v>6924</v>
      </c>
      <c r="G469" s="426" t="s">
        <v>6925</v>
      </c>
      <c r="H469" s="106" t="s">
        <v>2499</v>
      </c>
      <c r="I469" s="429" t="s">
        <v>6926</v>
      </c>
      <c r="J469" s="429">
        <v>552</v>
      </c>
      <c r="K469" s="429">
        <v>54</v>
      </c>
      <c r="L469" s="429" t="s">
        <v>430</v>
      </c>
      <c r="M469" s="429" t="s">
        <v>4759</v>
      </c>
      <c r="N469" s="429" t="s">
        <v>430</v>
      </c>
      <c r="O469" s="106" t="s">
        <v>2503</v>
      </c>
      <c r="P469" s="429" t="s">
        <v>6927</v>
      </c>
      <c r="Q469" s="429" t="s">
        <v>430</v>
      </c>
      <c r="R469" s="429" t="s">
        <v>4759</v>
      </c>
      <c r="S469" s="429" t="s">
        <v>6928</v>
      </c>
      <c r="T469" s="429" t="s">
        <v>6929</v>
      </c>
      <c r="U469" s="429" t="s">
        <v>6930</v>
      </c>
      <c r="V469" s="425" t="s">
        <v>2508</v>
      </c>
      <c r="W469" s="425" t="s">
        <v>2509</v>
      </c>
      <c r="X469" s="430">
        <v>1</v>
      </c>
      <c r="Y469" s="424" t="s">
        <v>6931</v>
      </c>
      <c r="Z469" s="424" t="s">
        <v>2555</v>
      </c>
      <c r="AA469" s="426" t="s">
        <v>5458</v>
      </c>
      <c r="AB469" s="424"/>
      <c r="AC469" s="424" t="s">
        <v>2513</v>
      </c>
    </row>
    <row r="470" spans="1:29" ht="40" customHeight="1" x14ac:dyDescent="0.35">
      <c r="A470" s="424" t="s">
        <v>6932</v>
      </c>
      <c r="B470" s="427">
        <v>44460</v>
      </c>
      <c r="C470" s="427"/>
      <c r="D470" s="429"/>
      <c r="E470" s="425" t="s">
        <v>2496</v>
      </c>
      <c r="F470" s="106" t="s">
        <v>6933</v>
      </c>
      <c r="G470" s="426" t="s">
        <v>6934</v>
      </c>
      <c r="H470" s="106" t="s">
        <v>2499</v>
      </c>
      <c r="I470" s="429" t="s">
        <v>6935</v>
      </c>
      <c r="J470" s="429"/>
      <c r="K470" s="429">
        <v>17</v>
      </c>
      <c r="L470" s="429" t="s">
        <v>841</v>
      </c>
      <c r="M470" s="429" t="s">
        <v>4532</v>
      </c>
      <c r="N470" s="429" t="s">
        <v>841</v>
      </c>
      <c r="O470" s="106" t="s">
        <v>2626</v>
      </c>
      <c r="P470" s="429" t="s">
        <v>6936</v>
      </c>
      <c r="Q470" s="429" t="s">
        <v>841</v>
      </c>
      <c r="R470" s="429" t="s">
        <v>4532</v>
      </c>
      <c r="S470" s="429" t="s">
        <v>6937</v>
      </c>
      <c r="T470" s="429" t="s">
        <v>6938</v>
      </c>
      <c r="U470" s="429" t="s">
        <v>6939</v>
      </c>
      <c r="V470" s="425" t="s">
        <v>2508</v>
      </c>
      <c r="W470" s="425" t="s">
        <v>2509</v>
      </c>
      <c r="X470" s="430">
        <v>1</v>
      </c>
      <c r="Y470" s="425" t="s">
        <v>6940</v>
      </c>
      <c r="Z470" s="425" t="s">
        <v>2966</v>
      </c>
      <c r="AA470" s="109" t="s">
        <v>6941</v>
      </c>
      <c r="AB470" s="424"/>
      <c r="AC470" s="424" t="s">
        <v>2513</v>
      </c>
    </row>
    <row r="471" spans="1:29" ht="40" customHeight="1" x14ac:dyDescent="0.35">
      <c r="A471" s="424" t="s">
        <v>6942</v>
      </c>
      <c r="B471" s="427">
        <v>44462</v>
      </c>
      <c r="C471" s="427">
        <v>44826</v>
      </c>
      <c r="D471" s="429" t="s">
        <v>2786</v>
      </c>
      <c r="E471" s="425" t="s">
        <v>2496</v>
      </c>
      <c r="F471" s="106" t="s">
        <v>6943</v>
      </c>
      <c r="G471" s="426" t="s">
        <v>6944</v>
      </c>
      <c r="H471" s="106" t="s">
        <v>2499</v>
      </c>
      <c r="I471" s="429" t="s">
        <v>6945</v>
      </c>
      <c r="J471" s="429">
        <v>190</v>
      </c>
      <c r="K471" s="429">
        <v>16</v>
      </c>
      <c r="L471" s="429" t="s">
        <v>5864</v>
      </c>
      <c r="M471" s="429" t="s">
        <v>5865</v>
      </c>
      <c r="N471" s="429" t="s">
        <v>2587</v>
      </c>
      <c r="O471" s="106" t="s">
        <v>2535</v>
      </c>
      <c r="P471" s="429"/>
      <c r="Q471" s="429"/>
      <c r="R471" s="429"/>
      <c r="S471" s="429"/>
      <c r="T471" s="429"/>
      <c r="U471" s="429"/>
      <c r="V471" s="106"/>
      <c r="W471" s="106"/>
      <c r="X471" s="429"/>
      <c r="Y471" s="429"/>
      <c r="Z471" s="429"/>
      <c r="AA471" s="429"/>
      <c r="AB471" s="429"/>
      <c r="AC471" s="424"/>
    </row>
    <row r="472" spans="1:29" ht="40" customHeight="1" x14ac:dyDescent="0.35">
      <c r="A472" s="424" t="s">
        <v>6946</v>
      </c>
      <c r="B472" s="427">
        <v>44468</v>
      </c>
      <c r="C472" s="427" t="s">
        <v>6947</v>
      </c>
      <c r="D472" s="429" t="s">
        <v>2786</v>
      </c>
      <c r="E472" s="425" t="s">
        <v>2496</v>
      </c>
      <c r="F472" s="106" t="s">
        <v>6948</v>
      </c>
      <c r="G472" s="426" t="s">
        <v>6949</v>
      </c>
      <c r="H472" s="106" t="s">
        <v>2499</v>
      </c>
      <c r="I472" s="429" t="s">
        <v>989</v>
      </c>
      <c r="J472" s="429"/>
      <c r="K472" s="429">
        <v>437</v>
      </c>
      <c r="L472" s="429" t="s">
        <v>989</v>
      </c>
      <c r="M472" s="429" t="s">
        <v>6950</v>
      </c>
      <c r="N472" s="429" t="s">
        <v>841</v>
      </c>
      <c r="O472" s="106" t="s">
        <v>2626</v>
      </c>
      <c r="P472" s="429"/>
      <c r="Q472" s="429"/>
      <c r="R472" s="429"/>
      <c r="S472" s="429"/>
      <c r="T472" s="429"/>
      <c r="U472" s="429"/>
      <c r="V472" s="106"/>
      <c r="W472" s="106"/>
      <c r="X472" s="429"/>
      <c r="Y472" s="429"/>
      <c r="Z472" s="429"/>
      <c r="AA472" s="429"/>
      <c r="AB472" s="429"/>
      <c r="AC472" s="424"/>
    </row>
    <row r="473" spans="1:29" ht="40" customHeight="1" x14ac:dyDescent="0.35">
      <c r="A473" s="424" t="s">
        <v>6951</v>
      </c>
      <c r="B473" s="427">
        <v>44468</v>
      </c>
      <c r="C473" s="427"/>
      <c r="D473" s="429"/>
      <c r="E473" s="425" t="s">
        <v>2496</v>
      </c>
      <c r="F473" s="106" t="s">
        <v>6952</v>
      </c>
      <c r="G473" s="426" t="s">
        <v>6953</v>
      </c>
      <c r="H473" s="106" t="s">
        <v>2499</v>
      </c>
      <c r="I473" s="429" t="s">
        <v>6954</v>
      </c>
      <c r="J473" s="429"/>
      <c r="K473" s="429">
        <v>211</v>
      </c>
      <c r="L473" s="429" t="s">
        <v>6954</v>
      </c>
      <c r="M473" s="429" t="s">
        <v>6955</v>
      </c>
      <c r="N473" s="429" t="s">
        <v>551</v>
      </c>
      <c r="O473" s="106" t="s">
        <v>2503</v>
      </c>
      <c r="P473" s="429" t="s">
        <v>6956</v>
      </c>
      <c r="Q473" s="429" t="s">
        <v>6954</v>
      </c>
      <c r="R473" s="429" t="s">
        <v>6955</v>
      </c>
      <c r="S473" s="429" t="s">
        <v>6957</v>
      </c>
      <c r="T473" s="429" t="s">
        <v>6958</v>
      </c>
      <c r="U473" s="429" t="s">
        <v>6959</v>
      </c>
      <c r="V473" s="425" t="s">
        <v>2508</v>
      </c>
      <c r="W473" s="425" t="s">
        <v>2509</v>
      </c>
      <c r="X473" s="430">
        <v>1</v>
      </c>
      <c r="Y473" s="424" t="s">
        <v>6960</v>
      </c>
      <c r="Z473" s="424" t="s">
        <v>2555</v>
      </c>
      <c r="AA473" s="426" t="s">
        <v>6824</v>
      </c>
      <c r="AB473" s="424"/>
      <c r="AC473" s="424" t="s">
        <v>2513</v>
      </c>
    </row>
    <row r="474" spans="1:29" ht="40" customHeight="1" x14ac:dyDescent="0.35">
      <c r="A474" s="424" t="s">
        <v>6961</v>
      </c>
      <c r="B474" s="427">
        <v>44470</v>
      </c>
      <c r="C474" s="427"/>
      <c r="D474" s="429"/>
      <c r="E474" s="425" t="s">
        <v>2496</v>
      </c>
      <c r="F474" s="106" t="s">
        <v>6962</v>
      </c>
      <c r="G474" s="426" t="s">
        <v>6963</v>
      </c>
      <c r="H474" s="106" t="s">
        <v>2499</v>
      </c>
      <c r="I474" s="429" t="s">
        <v>6964</v>
      </c>
      <c r="J474" s="429">
        <v>559</v>
      </c>
      <c r="K474" s="429">
        <v>12</v>
      </c>
      <c r="L474" s="429" t="s">
        <v>710</v>
      </c>
      <c r="M474" s="429" t="s">
        <v>4122</v>
      </c>
      <c r="N474" s="429" t="s">
        <v>710</v>
      </c>
      <c r="O474" s="106" t="s">
        <v>2626</v>
      </c>
      <c r="P474" s="429" t="s">
        <v>6965</v>
      </c>
      <c r="Q474" s="429" t="s">
        <v>710</v>
      </c>
      <c r="R474" s="429" t="s">
        <v>6966</v>
      </c>
      <c r="S474" s="429" t="s">
        <v>6967</v>
      </c>
      <c r="T474" s="429" t="s">
        <v>6968</v>
      </c>
      <c r="U474" s="429" t="s">
        <v>6969</v>
      </c>
      <c r="V474" s="425" t="s">
        <v>2508</v>
      </c>
      <c r="W474" s="425" t="s">
        <v>2509</v>
      </c>
      <c r="X474" s="430">
        <v>0.51</v>
      </c>
      <c r="Y474" s="424" t="s">
        <v>6970</v>
      </c>
      <c r="Z474" s="424" t="s">
        <v>6971</v>
      </c>
      <c r="AA474" s="426" t="s">
        <v>5458</v>
      </c>
      <c r="AB474" s="424"/>
      <c r="AC474" s="424" t="s">
        <v>2513</v>
      </c>
    </row>
    <row r="475" spans="1:29" ht="40" customHeight="1" x14ac:dyDescent="0.35">
      <c r="A475" s="424" t="s">
        <v>6972</v>
      </c>
      <c r="B475" s="427">
        <v>44475</v>
      </c>
      <c r="C475" s="427"/>
      <c r="D475" s="429"/>
      <c r="E475" s="425" t="s">
        <v>2496</v>
      </c>
      <c r="F475" s="106" t="s">
        <v>6973</v>
      </c>
      <c r="G475" s="426" t="s">
        <v>6974</v>
      </c>
      <c r="H475" s="106" t="s">
        <v>2517</v>
      </c>
      <c r="I475" s="429" t="s">
        <v>6975</v>
      </c>
      <c r="J475" s="429">
        <v>1393</v>
      </c>
      <c r="K475" s="429" t="s">
        <v>6976</v>
      </c>
      <c r="L475" s="429" t="s">
        <v>6977</v>
      </c>
      <c r="M475" s="429" t="s">
        <v>3813</v>
      </c>
      <c r="N475" s="429" t="s">
        <v>140</v>
      </c>
      <c r="O475" s="106" t="s">
        <v>2612</v>
      </c>
      <c r="P475" s="429" t="s">
        <v>6978</v>
      </c>
      <c r="Q475" s="429" t="s">
        <v>6977</v>
      </c>
      <c r="R475" s="429" t="s">
        <v>3813</v>
      </c>
      <c r="S475" s="429" t="s">
        <v>6979</v>
      </c>
      <c r="T475" s="429" t="s">
        <v>6980</v>
      </c>
      <c r="U475" s="429" t="s">
        <v>6981</v>
      </c>
      <c r="V475" s="425" t="s">
        <v>2508</v>
      </c>
      <c r="W475" s="425" t="s">
        <v>2509</v>
      </c>
      <c r="X475" s="430">
        <v>1</v>
      </c>
      <c r="Y475" s="424" t="s">
        <v>6982</v>
      </c>
      <c r="Z475" s="424" t="s">
        <v>3381</v>
      </c>
      <c r="AA475" s="426" t="s">
        <v>6824</v>
      </c>
      <c r="AB475" s="424"/>
      <c r="AC475" s="424" t="s">
        <v>2513</v>
      </c>
    </row>
    <row r="476" spans="1:29" ht="40" customHeight="1" x14ac:dyDescent="0.35">
      <c r="A476" s="424" t="s">
        <v>6983</v>
      </c>
      <c r="B476" s="427">
        <v>44475</v>
      </c>
      <c r="C476" s="427"/>
      <c r="D476" s="429"/>
      <c r="E476" s="425" t="s">
        <v>2496</v>
      </c>
      <c r="F476" s="106" t="s">
        <v>6984</v>
      </c>
      <c r="G476" s="426" t="s">
        <v>6985</v>
      </c>
      <c r="H476" s="106" t="s">
        <v>3527</v>
      </c>
      <c r="I476" s="429" t="s">
        <v>6986</v>
      </c>
      <c r="J476" s="429">
        <v>5</v>
      </c>
      <c r="K476" s="429">
        <v>8</v>
      </c>
      <c r="L476" s="429" t="s">
        <v>763</v>
      </c>
      <c r="M476" s="429" t="s">
        <v>3365</v>
      </c>
      <c r="N476" s="429" t="s">
        <v>763</v>
      </c>
      <c r="O476" s="106" t="s">
        <v>2612</v>
      </c>
      <c r="P476" s="429" t="s">
        <v>6987</v>
      </c>
      <c r="Q476" s="429" t="s">
        <v>6988</v>
      </c>
      <c r="R476" s="429" t="s">
        <v>6989</v>
      </c>
      <c r="S476" s="429" t="s">
        <v>6990</v>
      </c>
      <c r="T476" s="429" t="s">
        <v>6991</v>
      </c>
      <c r="U476" s="429" t="s">
        <v>6992</v>
      </c>
      <c r="V476" s="425" t="s">
        <v>2508</v>
      </c>
      <c r="W476" s="425" t="s">
        <v>2509</v>
      </c>
      <c r="X476" s="430">
        <v>1</v>
      </c>
      <c r="Y476" s="425" t="s">
        <v>6993</v>
      </c>
      <c r="Z476" s="425" t="s">
        <v>3537</v>
      </c>
      <c r="AA476" s="426" t="s">
        <v>6994</v>
      </c>
      <c r="AB476" s="424"/>
      <c r="AC476" s="424" t="s">
        <v>2513</v>
      </c>
    </row>
    <row r="477" spans="1:29" ht="40" customHeight="1" x14ac:dyDescent="0.35">
      <c r="A477" s="424" t="s">
        <v>6995</v>
      </c>
      <c r="B477" s="427">
        <v>44475</v>
      </c>
      <c r="C477" s="427"/>
      <c r="D477" s="429"/>
      <c r="E477" s="425" t="s">
        <v>2496</v>
      </c>
      <c r="F477" s="106" t="s">
        <v>6996</v>
      </c>
      <c r="G477" s="426" t="s">
        <v>6997</v>
      </c>
      <c r="H477" s="106" t="s">
        <v>2499</v>
      </c>
      <c r="I477" s="429" t="s">
        <v>3576</v>
      </c>
      <c r="J477" s="429">
        <v>1612</v>
      </c>
      <c r="K477" s="429">
        <v>86</v>
      </c>
      <c r="L477" s="429" t="s">
        <v>766</v>
      </c>
      <c r="M477" s="429" t="s">
        <v>4748</v>
      </c>
      <c r="N477" s="429" t="s">
        <v>766</v>
      </c>
      <c r="O477" s="106" t="s">
        <v>2626</v>
      </c>
      <c r="P477" s="429" t="s">
        <v>6998</v>
      </c>
      <c r="Q477" s="429" t="s">
        <v>766</v>
      </c>
      <c r="R477" s="429" t="s">
        <v>4748</v>
      </c>
      <c r="S477" s="429" t="s">
        <v>6999</v>
      </c>
      <c r="T477" s="429" t="s">
        <v>7000</v>
      </c>
      <c r="U477" s="429" t="s">
        <v>7001</v>
      </c>
      <c r="V477" s="425" t="s">
        <v>2508</v>
      </c>
      <c r="W477" s="425" t="s">
        <v>2509</v>
      </c>
      <c r="X477" s="430">
        <v>1</v>
      </c>
      <c r="Y477" s="424" t="s">
        <v>7002</v>
      </c>
      <c r="Z477" s="424" t="s">
        <v>2555</v>
      </c>
      <c r="AA477" s="426" t="s">
        <v>6328</v>
      </c>
      <c r="AB477" s="424"/>
      <c r="AC477" s="424" t="s">
        <v>2513</v>
      </c>
    </row>
    <row r="478" spans="1:29" ht="40" customHeight="1" x14ac:dyDescent="0.35">
      <c r="A478" s="424" t="s">
        <v>7003</v>
      </c>
      <c r="B478" s="427">
        <v>44475</v>
      </c>
      <c r="C478" s="427"/>
      <c r="D478" s="429"/>
      <c r="E478" s="425" t="s">
        <v>2496</v>
      </c>
      <c r="F478" s="106" t="s">
        <v>7004</v>
      </c>
      <c r="G478" s="426" t="s">
        <v>7005</v>
      </c>
      <c r="H478" s="106" t="s">
        <v>2499</v>
      </c>
      <c r="I478" s="429" t="s">
        <v>7006</v>
      </c>
      <c r="J478" s="429">
        <v>3616</v>
      </c>
      <c r="K478" s="429">
        <v>96</v>
      </c>
      <c r="L478" s="429" t="s">
        <v>155</v>
      </c>
      <c r="M478" s="429" t="s">
        <v>4293</v>
      </c>
      <c r="N478" s="429" t="s">
        <v>155</v>
      </c>
      <c r="O478" s="106" t="s">
        <v>2960</v>
      </c>
      <c r="P478" s="429" t="s">
        <v>7007</v>
      </c>
      <c r="Q478" s="429" t="s">
        <v>155</v>
      </c>
      <c r="R478" s="429" t="s">
        <v>4293</v>
      </c>
      <c r="S478" s="429" t="s">
        <v>7008</v>
      </c>
      <c r="T478" s="429" t="s">
        <v>7009</v>
      </c>
      <c r="U478" s="429" t="s">
        <v>7010</v>
      </c>
      <c r="V478" s="425" t="s">
        <v>2508</v>
      </c>
      <c r="W478" s="425" t="s">
        <v>2509</v>
      </c>
      <c r="X478" s="430">
        <v>1</v>
      </c>
      <c r="Y478" s="425" t="s">
        <v>7011</v>
      </c>
      <c r="Z478" s="425" t="s">
        <v>7012</v>
      </c>
      <c r="AA478" s="109" t="s">
        <v>7013</v>
      </c>
      <c r="AB478" s="424"/>
      <c r="AC478" s="424" t="s">
        <v>2513</v>
      </c>
    </row>
    <row r="479" spans="1:29" ht="40" customHeight="1" x14ac:dyDescent="0.35">
      <c r="A479" s="424" t="s">
        <v>7014</v>
      </c>
      <c r="B479" s="427">
        <v>44480</v>
      </c>
      <c r="C479" s="427"/>
      <c r="D479" s="429"/>
      <c r="E479" s="425" t="s">
        <v>2496</v>
      </c>
      <c r="F479" s="106" t="s">
        <v>7015</v>
      </c>
      <c r="G479" s="426" t="s">
        <v>7016</v>
      </c>
      <c r="H479" s="106" t="s">
        <v>2499</v>
      </c>
      <c r="I479" s="429" t="s">
        <v>2500</v>
      </c>
      <c r="J479" s="429">
        <v>289</v>
      </c>
      <c r="K479" s="429">
        <v>8</v>
      </c>
      <c r="L479" s="429" t="s">
        <v>7017</v>
      </c>
      <c r="M479" s="429" t="s">
        <v>7018</v>
      </c>
      <c r="N479" s="429" t="s">
        <v>1204</v>
      </c>
      <c r="O479" s="106" t="s">
        <v>2960</v>
      </c>
      <c r="P479" s="429" t="s">
        <v>7019</v>
      </c>
      <c r="Q479" s="429" t="s">
        <v>7017</v>
      </c>
      <c r="R479" s="429" t="s">
        <v>7018</v>
      </c>
      <c r="S479" s="429" t="s">
        <v>7020</v>
      </c>
      <c r="T479" s="429" t="s">
        <v>7021</v>
      </c>
      <c r="U479" s="429" t="s">
        <v>7022</v>
      </c>
      <c r="V479" s="425" t="s">
        <v>2508</v>
      </c>
      <c r="W479" s="425" t="s">
        <v>2509</v>
      </c>
      <c r="X479" s="430">
        <v>1</v>
      </c>
      <c r="Y479" s="424" t="s">
        <v>7023</v>
      </c>
      <c r="Z479" s="424" t="s">
        <v>2555</v>
      </c>
      <c r="AA479" s="426" t="s">
        <v>6283</v>
      </c>
      <c r="AB479" s="424"/>
      <c r="AC479" s="424" t="s">
        <v>2513</v>
      </c>
    </row>
    <row r="480" spans="1:29" ht="40" customHeight="1" x14ac:dyDescent="0.35">
      <c r="A480" s="424" t="s">
        <v>7024</v>
      </c>
      <c r="B480" s="427">
        <v>44480</v>
      </c>
      <c r="C480" s="427"/>
      <c r="D480" s="429"/>
      <c r="E480" s="425" t="s">
        <v>2496</v>
      </c>
      <c r="F480" s="106" t="s">
        <v>7025</v>
      </c>
      <c r="G480" s="426" t="s">
        <v>7026</v>
      </c>
      <c r="H480" s="106" t="s">
        <v>2499</v>
      </c>
      <c r="I480" s="429" t="s">
        <v>7027</v>
      </c>
      <c r="J480" s="429">
        <v>2673</v>
      </c>
      <c r="K480" s="429">
        <v>7</v>
      </c>
      <c r="L480" s="429" t="s">
        <v>4247</v>
      </c>
      <c r="M480" s="429" t="s">
        <v>4248</v>
      </c>
      <c r="N480" s="429" t="s">
        <v>4247</v>
      </c>
      <c r="O480" s="106" t="s">
        <v>2763</v>
      </c>
      <c r="P480" s="429" t="s">
        <v>7028</v>
      </c>
      <c r="Q480" s="429" t="s">
        <v>4247</v>
      </c>
      <c r="R480" s="429" t="s">
        <v>4248</v>
      </c>
      <c r="S480" s="429" t="s">
        <v>7029</v>
      </c>
      <c r="T480" s="429" t="s">
        <v>7030</v>
      </c>
      <c r="U480" s="429" t="s">
        <v>7031</v>
      </c>
      <c r="V480" s="425" t="s">
        <v>2508</v>
      </c>
      <c r="W480" s="425" t="s">
        <v>2509</v>
      </c>
      <c r="X480" s="430">
        <v>1</v>
      </c>
      <c r="Y480" s="425" t="s">
        <v>7032</v>
      </c>
      <c r="Z480" s="425" t="s">
        <v>2966</v>
      </c>
      <c r="AA480" s="109" t="s">
        <v>6183</v>
      </c>
      <c r="AB480" s="424"/>
      <c r="AC480" s="424" t="s">
        <v>2513</v>
      </c>
    </row>
    <row r="481" spans="1:29" ht="40" customHeight="1" x14ac:dyDescent="0.35">
      <c r="A481" s="424" t="s">
        <v>7033</v>
      </c>
      <c r="B481" s="427">
        <v>44483</v>
      </c>
      <c r="C481" s="427"/>
      <c r="D481" s="429"/>
      <c r="E481" s="425" t="s">
        <v>2496</v>
      </c>
      <c r="F481" s="106" t="s">
        <v>7034</v>
      </c>
      <c r="G481" s="426" t="s">
        <v>7035</v>
      </c>
      <c r="H481" s="106" t="s">
        <v>2499</v>
      </c>
      <c r="I481" s="429" t="s">
        <v>7036</v>
      </c>
      <c r="J481" s="429"/>
      <c r="K481" s="429">
        <v>1</v>
      </c>
      <c r="L481" s="429" t="s">
        <v>4088</v>
      </c>
      <c r="M481" s="429" t="s">
        <v>7037</v>
      </c>
      <c r="N481" s="429" t="s">
        <v>123</v>
      </c>
      <c r="O481" s="106" t="s">
        <v>2520</v>
      </c>
      <c r="P481" s="429" t="s">
        <v>7038</v>
      </c>
      <c r="Q481" s="429" t="s">
        <v>123</v>
      </c>
      <c r="R481" s="429" t="s">
        <v>7039</v>
      </c>
      <c r="S481" s="429" t="s">
        <v>7040</v>
      </c>
      <c r="T481" s="429" t="s">
        <v>7041</v>
      </c>
      <c r="U481" s="429" t="s">
        <v>7042</v>
      </c>
      <c r="V481" s="425" t="s">
        <v>2508</v>
      </c>
      <c r="W481" s="425" t="s">
        <v>2509</v>
      </c>
      <c r="X481" s="430">
        <v>1</v>
      </c>
      <c r="Y481" s="424" t="s">
        <v>7043</v>
      </c>
      <c r="Z481" s="424" t="s">
        <v>2555</v>
      </c>
      <c r="AA481" s="426" t="s">
        <v>3088</v>
      </c>
      <c r="AB481" s="424"/>
      <c r="AC481" s="424" t="s">
        <v>2513</v>
      </c>
    </row>
    <row r="482" spans="1:29" ht="40" customHeight="1" x14ac:dyDescent="0.35">
      <c r="A482" s="424" t="s">
        <v>7044</v>
      </c>
      <c r="B482" s="427">
        <v>44483</v>
      </c>
      <c r="C482" s="427"/>
      <c r="D482" s="429"/>
      <c r="E482" s="425" t="s">
        <v>2496</v>
      </c>
      <c r="F482" s="106" t="s">
        <v>7045</v>
      </c>
      <c r="G482" s="426" t="s">
        <v>7046</v>
      </c>
      <c r="H482" s="106" t="s">
        <v>2499</v>
      </c>
      <c r="I482" s="429" t="s">
        <v>5380</v>
      </c>
      <c r="J482" s="429"/>
      <c r="K482" s="429">
        <v>9</v>
      </c>
      <c r="L482" s="429" t="s">
        <v>140</v>
      </c>
      <c r="M482" s="429" t="s">
        <v>3813</v>
      </c>
      <c r="N482" s="429" t="s">
        <v>140</v>
      </c>
      <c r="O482" s="106" t="s">
        <v>2612</v>
      </c>
      <c r="P482" s="429" t="s">
        <v>7047</v>
      </c>
      <c r="Q482" s="429" t="s">
        <v>140</v>
      </c>
      <c r="R482" s="429" t="s">
        <v>3813</v>
      </c>
      <c r="S482" s="429" t="s">
        <v>5382</v>
      </c>
      <c r="T482" s="106" t="s">
        <v>7048</v>
      </c>
      <c r="U482" s="429" t="s">
        <v>7049</v>
      </c>
      <c r="V482" s="425" t="s">
        <v>2508</v>
      </c>
      <c r="W482" s="425" t="s">
        <v>2509</v>
      </c>
      <c r="X482" s="430">
        <v>1</v>
      </c>
      <c r="Y482" s="424" t="s">
        <v>7050</v>
      </c>
      <c r="Z482" s="424" t="s">
        <v>2555</v>
      </c>
      <c r="AA482" s="426" t="s">
        <v>4559</v>
      </c>
      <c r="AB482" s="424"/>
      <c r="AC482" s="424" t="s">
        <v>2513</v>
      </c>
    </row>
    <row r="483" spans="1:29" ht="40" customHeight="1" x14ac:dyDescent="0.35">
      <c r="A483" s="424" t="s">
        <v>7051</v>
      </c>
      <c r="B483" s="427">
        <v>44483</v>
      </c>
      <c r="C483" s="427"/>
      <c r="D483" s="429"/>
      <c r="E483" s="425" t="s">
        <v>2496</v>
      </c>
      <c r="F483" s="106" t="s">
        <v>7052</v>
      </c>
      <c r="G483" s="426" t="s">
        <v>7053</v>
      </c>
      <c r="H483" s="106" t="s">
        <v>2499</v>
      </c>
      <c r="I483" s="429" t="s">
        <v>7054</v>
      </c>
      <c r="J483" s="429">
        <v>670</v>
      </c>
      <c r="K483" s="429">
        <v>4</v>
      </c>
      <c r="L483" s="429" t="s">
        <v>943</v>
      </c>
      <c r="M483" s="429" t="s">
        <v>7055</v>
      </c>
      <c r="N483" s="429" t="s">
        <v>943</v>
      </c>
      <c r="O483" s="106" t="s">
        <v>2503</v>
      </c>
      <c r="P483" s="429" t="s">
        <v>7056</v>
      </c>
      <c r="Q483" s="429" t="s">
        <v>943</v>
      </c>
      <c r="R483" s="429" t="s">
        <v>7055</v>
      </c>
      <c r="S483" s="429" t="s">
        <v>7057</v>
      </c>
      <c r="T483" s="429" t="s">
        <v>7058</v>
      </c>
      <c r="U483" s="429" t="s">
        <v>7059</v>
      </c>
      <c r="V483" s="425" t="s">
        <v>2508</v>
      </c>
      <c r="W483" s="425" t="s">
        <v>2509</v>
      </c>
      <c r="X483" s="430">
        <v>1</v>
      </c>
      <c r="Y483" s="425" t="s">
        <v>7060</v>
      </c>
      <c r="Z483" s="425" t="s">
        <v>2966</v>
      </c>
      <c r="AA483" s="109" t="s">
        <v>7061</v>
      </c>
      <c r="AB483" s="424"/>
      <c r="AC483" s="424" t="s">
        <v>2513</v>
      </c>
    </row>
    <row r="484" spans="1:29" ht="40" customHeight="1" x14ac:dyDescent="0.35">
      <c r="A484" s="425" t="s">
        <v>7062</v>
      </c>
      <c r="B484" s="427">
        <v>44483</v>
      </c>
      <c r="C484" s="427"/>
      <c r="D484" s="429"/>
      <c r="E484" s="425" t="s">
        <v>2496</v>
      </c>
      <c r="F484" s="106" t="s">
        <v>7063</v>
      </c>
      <c r="G484" s="426" t="s">
        <v>7064</v>
      </c>
      <c r="H484" s="106" t="s">
        <v>2517</v>
      </c>
      <c r="I484" s="429" t="s">
        <v>7065</v>
      </c>
      <c r="J484" s="429"/>
      <c r="K484" s="429">
        <v>124</v>
      </c>
      <c r="L484" s="429" t="s">
        <v>7065</v>
      </c>
      <c r="M484" s="429" t="s">
        <v>7066</v>
      </c>
      <c r="N484" s="429" t="s">
        <v>773</v>
      </c>
      <c r="O484" s="106" t="s">
        <v>2626</v>
      </c>
      <c r="P484" s="429" t="s">
        <v>7067</v>
      </c>
      <c r="Q484" s="429" t="s">
        <v>249</v>
      </c>
      <c r="R484" s="429" t="s">
        <v>2639</v>
      </c>
      <c r="S484" s="429" t="s">
        <v>7068</v>
      </c>
      <c r="T484" s="429" t="s">
        <v>7069</v>
      </c>
      <c r="U484" s="429" t="s">
        <v>7070</v>
      </c>
      <c r="V484" s="425" t="s">
        <v>4195</v>
      </c>
      <c r="W484" s="425" t="s">
        <v>2509</v>
      </c>
      <c r="X484" s="430">
        <v>1</v>
      </c>
      <c r="Y484" s="424" t="s">
        <v>7071</v>
      </c>
      <c r="Z484" s="424" t="s">
        <v>3381</v>
      </c>
      <c r="AA484" s="426" t="s">
        <v>7072</v>
      </c>
      <c r="AB484" s="424"/>
      <c r="AC484" s="424" t="s">
        <v>2513</v>
      </c>
    </row>
    <row r="485" spans="1:29" ht="40" customHeight="1" x14ac:dyDescent="0.35">
      <c r="A485" s="425" t="s">
        <v>7073</v>
      </c>
      <c r="B485" s="427">
        <v>44483</v>
      </c>
      <c r="C485" s="427"/>
      <c r="D485" s="429"/>
      <c r="E485" s="425" t="s">
        <v>3059</v>
      </c>
      <c r="F485" s="106" t="s">
        <v>7074</v>
      </c>
      <c r="G485" s="426" t="s">
        <v>7064</v>
      </c>
      <c r="H485" s="106" t="s">
        <v>2517</v>
      </c>
      <c r="I485" s="429" t="s">
        <v>7065</v>
      </c>
      <c r="J485" s="429"/>
      <c r="K485" s="429">
        <v>124</v>
      </c>
      <c r="L485" s="429" t="s">
        <v>7065</v>
      </c>
      <c r="M485" s="429" t="s">
        <v>7066</v>
      </c>
      <c r="N485" s="429" t="s">
        <v>773</v>
      </c>
      <c r="O485" s="106" t="s">
        <v>2626</v>
      </c>
      <c r="P485" s="429" t="s">
        <v>7067</v>
      </c>
      <c r="Q485" s="429" t="s">
        <v>249</v>
      </c>
      <c r="R485" s="429" t="s">
        <v>2639</v>
      </c>
      <c r="S485" s="429" t="s">
        <v>7068</v>
      </c>
      <c r="T485" s="429" t="s">
        <v>7069</v>
      </c>
      <c r="U485" s="429" t="s">
        <v>7070</v>
      </c>
      <c r="V485" s="425" t="s">
        <v>4195</v>
      </c>
      <c r="W485" s="425" t="s">
        <v>2509</v>
      </c>
      <c r="X485" s="430">
        <v>1</v>
      </c>
      <c r="Y485" s="424" t="s">
        <v>7075</v>
      </c>
      <c r="Z485" s="424" t="s">
        <v>3381</v>
      </c>
      <c r="AA485" s="426" t="s">
        <v>4941</v>
      </c>
      <c r="AB485" s="424"/>
      <c r="AC485" s="424" t="s">
        <v>2513</v>
      </c>
    </row>
    <row r="486" spans="1:29" ht="40" customHeight="1" x14ac:dyDescent="0.35">
      <c r="A486" s="424" t="s">
        <v>7076</v>
      </c>
      <c r="B486" s="427">
        <v>44483</v>
      </c>
      <c r="C486" s="427"/>
      <c r="D486" s="429"/>
      <c r="E486" s="425" t="s">
        <v>2496</v>
      </c>
      <c r="F486" s="106" t="s">
        <v>7077</v>
      </c>
      <c r="G486" s="426" t="s">
        <v>7078</v>
      </c>
      <c r="H486" s="106" t="s">
        <v>2499</v>
      </c>
      <c r="I486" s="429" t="s">
        <v>7079</v>
      </c>
      <c r="J486" s="429"/>
      <c r="K486" s="429">
        <v>24</v>
      </c>
      <c r="L486" s="429" t="s">
        <v>2834</v>
      </c>
      <c r="M486" s="429" t="s">
        <v>5264</v>
      </c>
      <c r="N486" s="429" t="s">
        <v>2834</v>
      </c>
      <c r="O486" s="106" t="s">
        <v>2791</v>
      </c>
      <c r="P486" s="429" t="s">
        <v>7080</v>
      </c>
      <c r="Q486" s="429" t="s">
        <v>2834</v>
      </c>
      <c r="R486" s="429" t="s">
        <v>5264</v>
      </c>
      <c r="S486" s="429" t="s">
        <v>7081</v>
      </c>
      <c r="T486" s="429" t="s">
        <v>7082</v>
      </c>
      <c r="U486" s="429" t="s">
        <v>7083</v>
      </c>
      <c r="V486" s="425" t="s">
        <v>2508</v>
      </c>
      <c r="W486" s="425" t="s">
        <v>2509</v>
      </c>
      <c r="X486" s="430">
        <v>0.51</v>
      </c>
      <c r="Y486" s="424" t="s">
        <v>7084</v>
      </c>
      <c r="Z486" s="424" t="s">
        <v>2555</v>
      </c>
      <c r="AA486" s="426" t="s">
        <v>2859</v>
      </c>
      <c r="AB486" s="424"/>
      <c r="AC486" s="424" t="s">
        <v>2513</v>
      </c>
    </row>
    <row r="487" spans="1:29" ht="40" customHeight="1" x14ac:dyDescent="0.35">
      <c r="A487" s="424" t="s">
        <v>7085</v>
      </c>
      <c r="B487" s="427">
        <v>44502</v>
      </c>
      <c r="C487" s="427"/>
      <c r="D487" s="429"/>
      <c r="E487" s="425" t="s">
        <v>2496</v>
      </c>
      <c r="F487" s="106" t="s">
        <v>7086</v>
      </c>
      <c r="G487" s="426" t="s">
        <v>7087</v>
      </c>
      <c r="H487" s="106" t="s">
        <v>2499</v>
      </c>
      <c r="I487" s="429" t="s">
        <v>2571</v>
      </c>
      <c r="J487" s="429">
        <v>111</v>
      </c>
      <c r="K487" s="429">
        <v>66</v>
      </c>
      <c r="L487" s="429" t="s">
        <v>7088</v>
      </c>
      <c r="M487" s="429" t="s">
        <v>7089</v>
      </c>
      <c r="N487" s="429" t="s">
        <v>605</v>
      </c>
      <c r="O487" s="106" t="s">
        <v>2960</v>
      </c>
      <c r="P487" s="429" t="s">
        <v>7090</v>
      </c>
      <c r="Q487" s="429" t="s">
        <v>7088</v>
      </c>
      <c r="R487" s="429" t="s">
        <v>7089</v>
      </c>
      <c r="S487" s="429" t="s">
        <v>7091</v>
      </c>
      <c r="T487" s="429" t="s">
        <v>7092</v>
      </c>
      <c r="U487" s="429" t="s">
        <v>7093</v>
      </c>
      <c r="V487" s="425" t="s">
        <v>2508</v>
      </c>
      <c r="W487" s="425" t="s">
        <v>2509</v>
      </c>
      <c r="X487" s="430">
        <v>1</v>
      </c>
      <c r="Y487" s="424" t="s">
        <v>7094</v>
      </c>
      <c r="Z487" s="424" t="s">
        <v>2555</v>
      </c>
      <c r="AA487" s="426" t="s">
        <v>6824</v>
      </c>
      <c r="AB487" s="424"/>
      <c r="AC487" s="424" t="s">
        <v>2513</v>
      </c>
    </row>
    <row r="488" spans="1:29" ht="40" customHeight="1" x14ac:dyDescent="0.35">
      <c r="A488" s="424" t="s">
        <v>7095</v>
      </c>
      <c r="B488" s="427">
        <v>44502</v>
      </c>
      <c r="C488" s="427"/>
      <c r="D488" s="429"/>
      <c r="E488" s="425" t="s">
        <v>2496</v>
      </c>
      <c r="F488" s="106" t="s">
        <v>7096</v>
      </c>
      <c r="G488" s="426" t="s">
        <v>7097</v>
      </c>
      <c r="H488" s="106" t="s">
        <v>2499</v>
      </c>
      <c r="I488" s="429" t="s">
        <v>7098</v>
      </c>
      <c r="J488" s="429">
        <v>98</v>
      </c>
      <c r="K488" s="429">
        <v>2</v>
      </c>
      <c r="L488" s="429" t="s">
        <v>6727</v>
      </c>
      <c r="M488" s="429" t="s">
        <v>6728</v>
      </c>
      <c r="N488" s="429" t="s">
        <v>773</v>
      </c>
      <c r="O488" s="106" t="s">
        <v>2626</v>
      </c>
      <c r="P488" s="429" t="s">
        <v>7099</v>
      </c>
      <c r="Q488" s="429" t="s">
        <v>6727</v>
      </c>
      <c r="R488" s="429" t="s">
        <v>6728</v>
      </c>
      <c r="S488" s="429" t="s">
        <v>7100</v>
      </c>
      <c r="T488" s="429" t="s">
        <v>7101</v>
      </c>
      <c r="U488" s="429" t="s">
        <v>7102</v>
      </c>
      <c r="V488" s="425" t="s">
        <v>2508</v>
      </c>
      <c r="W488" s="425" t="s">
        <v>2509</v>
      </c>
      <c r="X488" s="430">
        <v>1</v>
      </c>
      <c r="Y488" s="424" t="s">
        <v>7103</v>
      </c>
      <c r="Z488" s="424" t="s">
        <v>2555</v>
      </c>
      <c r="AA488" s="426" t="s">
        <v>5557</v>
      </c>
      <c r="AB488" s="424"/>
      <c r="AC488" s="424" t="s">
        <v>2513</v>
      </c>
    </row>
    <row r="489" spans="1:29" ht="40" customHeight="1" x14ac:dyDescent="0.35">
      <c r="A489" s="424" t="s">
        <v>7104</v>
      </c>
      <c r="B489" s="427">
        <v>44503</v>
      </c>
      <c r="C489" s="427"/>
      <c r="D489" s="429"/>
      <c r="E489" s="425" t="s">
        <v>2496</v>
      </c>
      <c r="F489" s="106" t="s">
        <v>7105</v>
      </c>
      <c r="G489" s="426" t="s">
        <v>7106</v>
      </c>
      <c r="H489" s="106" t="s">
        <v>3123</v>
      </c>
      <c r="I489" s="429" t="s">
        <v>7107</v>
      </c>
      <c r="J489" s="429"/>
      <c r="K489" s="429">
        <v>194</v>
      </c>
      <c r="L489" s="429" t="s">
        <v>7107</v>
      </c>
      <c r="M489" s="429" t="s">
        <v>7108</v>
      </c>
      <c r="N489" s="429" t="s">
        <v>7109</v>
      </c>
      <c r="O489" s="106" t="s">
        <v>2626</v>
      </c>
      <c r="P489" s="429" t="s">
        <v>7110</v>
      </c>
      <c r="Q489" s="429" t="s">
        <v>7107</v>
      </c>
      <c r="R489" s="429" t="s">
        <v>7108</v>
      </c>
      <c r="S489" s="429" t="s">
        <v>7111</v>
      </c>
      <c r="T489" s="429" t="s">
        <v>7112</v>
      </c>
      <c r="U489" s="429" t="s">
        <v>7113</v>
      </c>
      <c r="V489" s="425" t="s">
        <v>2508</v>
      </c>
      <c r="W489" s="425" t="s">
        <v>2509</v>
      </c>
      <c r="X489" s="430">
        <v>1</v>
      </c>
      <c r="Y489" s="424" t="s">
        <v>7114</v>
      </c>
      <c r="Z489" s="424" t="s">
        <v>7115</v>
      </c>
      <c r="AA489" s="426" t="s">
        <v>2567</v>
      </c>
      <c r="AB489" s="424"/>
      <c r="AC489" s="424" t="s">
        <v>2513</v>
      </c>
    </row>
    <row r="490" spans="1:29" ht="40" customHeight="1" x14ac:dyDescent="0.35">
      <c r="A490" s="424" t="s">
        <v>7116</v>
      </c>
      <c r="B490" s="427">
        <v>44503</v>
      </c>
      <c r="C490" s="427"/>
      <c r="D490" s="429"/>
      <c r="E490" s="425" t="s">
        <v>2496</v>
      </c>
      <c r="F490" s="106" t="s">
        <v>7117</v>
      </c>
      <c r="G490" s="426" t="s">
        <v>7118</v>
      </c>
      <c r="H490" s="106" t="s">
        <v>2499</v>
      </c>
      <c r="I490" s="429" t="s">
        <v>7119</v>
      </c>
      <c r="J490" s="429">
        <v>3668</v>
      </c>
      <c r="K490" s="429">
        <v>54</v>
      </c>
      <c r="L490" s="429" t="s">
        <v>421</v>
      </c>
      <c r="M490" s="429" t="s">
        <v>5616</v>
      </c>
      <c r="N490" s="429" t="s">
        <v>421</v>
      </c>
      <c r="O490" s="106" t="s">
        <v>2763</v>
      </c>
      <c r="P490" s="429" t="s">
        <v>7120</v>
      </c>
      <c r="Q490" s="429" t="s">
        <v>421</v>
      </c>
      <c r="R490" s="429" t="s">
        <v>5616</v>
      </c>
      <c r="S490" s="429" t="s">
        <v>7121</v>
      </c>
      <c r="T490" s="429" t="s">
        <v>7122</v>
      </c>
      <c r="U490" s="429" t="s">
        <v>7123</v>
      </c>
      <c r="V490" s="425" t="s">
        <v>2508</v>
      </c>
      <c r="W490" s="425" t="s">
        <v>2509</v>
      </c>
      <c r="X490" s="430">
        <v>1</v>
      </c>
      <c r="Y490" s="424" t="s">
        <v>7124</v>
      </c>
      <c r="Z490" s="424" t="s">
        <v>2555</v>
      </c>
      <c r="AA490" s="426" t="s">
        <v>6283</v>
      </c>
      <c r="AB490" s="424"/>
      <c r="AC490" s="424" t="s">
        <v>2513</v>
      </c>
    </row>
    <row r="491" spans="1:29" ht="40" customHeight="1" x14ac:dyDescent="0.35">
      <c r="A491" s="424" t="s">
        <v>7125</v>
      </c>
      <c r="B491" s="427">
        <v>44503</v>
      </c>
      <c r="C491" s="427"/>
      <c r="D491" s="429"/>
      <c r="E491" s="425" t="s">
        <v>2496</v>
      </c>
      <c r="F491" s="106" t="s">
        <v>7126</v>
      </c>
      <c r="G491" s="426" t="s">
        <v>7127</v>
      </c>
      <c r="H491" s="106" t="s">
        <v>2499</v>
      </c>
      <c r="I491" s="106" t="s">
        <v>7128</v>
      </c>
      <c r="J491" s="429"/>
      <c r="K491" s="429">
        <v>697</v>
      </c>
      <c r="L491" s="429" t="s">
        <v>6455</v>
      </c>
      <c r="M491" s="429" t="s">
        <v>6456</v>
      </c>
      <c r="N491" s="429" t="s">
        <v>140</v>
      </c>
      <c r="O491" s="106" t="s">
        <v>2612</v>
      </c>
      <c r="P491" s="429" t="s">
        <v>7129</v>
      </c>
      <c r="Q491" s="429" t="s">
        <v>140</v>
      </c>
      <c r="R491" s="429" t="s">
        <v>7130</v>
      </c>
      <c r="S491" s="429" t="s">
        <v>7131</v>
      </c>
      <c r="T491" s="429" t="s">
        <v>7132</v>
      </c>
      <c r="U491" s="429" t="s">
        <v>7133</v>
      </c>
      <c r="V491" s="425" t="s">
        <v>2508</v>
      </c>
      <c r="W491" s="425" t="s">
        <v>2509</v>
      </c>
      <c r="X491" s="430">
        <v>1</v>
      </c>
      <c r="Y491" s="424" t="s">
        <v>7134</v>
      </c>
      <c r="Z491" s="424" t="s">
        <v>2511</v>
      </c>
      <c r="AA491" s="426" t="s">
        <v>6283</v>
      </c>
      <c r="AB491" s="424"/>
      <c r="AC491" s="424" t="s">
        <v>2513</v>
      </c>
    </row>
    <row r="492" spans="1:29" ht="40" customHeight="1" x14ac:dyDescent="0.35">
      <c r="A492" s="424" t="s">
        <v>7135</v>
      </c>
      <c r="B492" s="427">
        <v>44503</v>
      </c>
      <c r="C492" s="427"/>
      <c r="D492" s="429"/>
      <c r="E492" s="425" t="s">
        <v>2496</v>
      </c>
      <c r="F492" s="106" t="s">
        <v>7136</v>
      </c>
      <c r="G492" s="426" t="s">
        <v>7137</v>
      </c>
      <c r="H492" s="106" t="s">
        <v>2499</v>
      </c>
      <c r="I492" s="429" t="s">
        <v>7138</v>
      </c>
      <c r="J492" s="429"/>
      <c r="K492" s="429">
        <v>12</v>
      </c>
      <c r="L492" s="429" t="s">
        <v>748</v>
      </c>
      <c r="M492" s="429" t="s">
        <v>6020</v>
      </c>
      <c r="N492" s="429" t="s">
        <v>3307</v>
      </c>
      <c r="O492" s="106" t="s">
        <v>2626</v>
      </c>
      <c r="P492" s="429" t="s">
        <v>7139</v>
      </c>
      <c r="Q492" s="429" t="s">
        <v>748</v>
      </c>
      <c r="R492" s="429" t="s">
        <v>6020</v>
      </c>
      <c r="S492" s="429" t="s">
        <v>7140</v>
      </c>
      <c r="T492" s="429" t="s">
        <v>7141</v>
      </c>
      <c r="U492" s="429" t="s">
        <v>7142</v>
      </c>
      <c r="V492" s="425" t="s">
        <v>2508</v>
      </c>
      <c r="W492" s="425" t="s">
        <v>2509</v>
      </c>
      <c r="X492" s="430">
        <v>1</v>
      </c>
      <c r="Y492" s="424" t="s">
        <v>7143</v>
      </c>
      <c r="Z492" s="424" t="s">
        <v>2555</v>
      </c>
      <c r="AA492" s="426" t="s">
        <v>6283</v>
      </c>
      <c r="AB492" s="424"/>
      <c r="AC492" s="424" t="s">
        <v>2513</v>
      </c>
    </row>
    <row r="493" spans="1:29" ht="40" customHeight="1" x14ac:dyDescent="0.35">
      <c r="A493" s="424" t="s">
        <v>7144</v>
      </c>
      <c r="B493" s="427">
        <v>44503</v>
      </c>
      <c r="C493" s="427"/>
      <c r="D493" s="429"/>
      <c r="E493" s="425" t="s">
        <v>2496</v>
      </c>
      <c r="F493" s="106" t="s">
        <v>7145</v>
      </c>
      <c r="G493" s="426" t="s">
        <v>7146</v>
      </c>
      <c r="H493" s="106" t="s">
        <v>2517</v>
      </c>
      <c r="I493" s="429" t="s">
        <v>4782</v>
      </c>
      <c r="J493" s="429">
        <v>998</v>
      </c>
      <c r="K493" s="429">
        <v>56</v>
      </c>
      <c r="L493" s="429" t="s">
        <v>1133</v>
      </c>
      <c r="M493" s="429" t="s">
        <v>2946</v>
      </c>
      <c r="N493" s="429" t="s">
        <v>1133</v>
      </c>
      <c r="O493" s="106" t="s">
        <v>2535</v>
      </c>
      <c r="P493" s="429" t="s">
        <v>7147</v>
      </c>
      <c r="Q493" s="429" t="s">
        <v>1133</v>
      </c>
      <c r="R493" s="429" t="s">
        <v>7148</v>
      </c>
      <c r="S493" s="429" t="s">
        <v>7149</v>
      </c>
      <c r="T493" s="429" t="s">
        <v>7150</v>
      </c>
      <c r="U493" s="429" t="s">
        <v>7151</v>
      </c>
      <c r="V493" s="425" t="s">
        <v>2508</v>
      </c>
      <c r="W493" s="425" t="s">
        <v>2509</v>
      </c>
      <c r="X493" s="430">
        <v>1</v>
      </c>
      <c r="Y493" s="425" t="s">
        <v>7152</v>
      </c>
      <c r="Z493" s="425" t="s">
        <v>7153</v>
      </c>
      <c r="AA493" s="109" t="s">
        <v>7154</v>
      </c>
      <c r="AB493" s="424"/>
      <c r="AC493" s="424" t="s">
        <v>2513</v>
      </c>
    </row>
    <row r="494" spans="1:29" ht="40" customHeight="1" x14ac:dyDescent="0.35">
      <c r="A494" s="424" t="s">
        <v>7155</v>
      </c>
      <c r="B494" s="427">
        <v>44505</v>
      </c>
      <c r="C494" s="427"/>
      <c r="D494" s="429"/>
      <c r="E494" s="425" t="s">
        <v>2496</v>
      </c>
      <c r="F494" s="106" t="s">
        <v>7156</v>
      </c>
      <c r="G494" s="426" t="s">
        <v>7157</v>
      </c>
      <c r="H494" s="106" t="s">
        <v>2499</v>
      </c>
      <c r="I494" s="429" t="s">
        <v>7158</v>
      </c>
      <c r="J494" s="429"/>
      <c r="K494" s="429">
        <v>1418</v>
      </c>
      <c r="L494" s="429" t="s">
        <v>7158</v>
      </c>
      <c r="M494" s="429" t="s">
        <v>7159</v>
      </c>
      <c r="N494" s="429" t="s">
        <v>605</v>
      </c>
      <c r="O494" s="106" t="s">
        <v>2960</v>
      </c>
      <c r="P494" s="429" t="s">
        <v>7160</v>
      </c>
      <c r="Q494" s="429" t="s">
        <v>7158</v>
      </c>
      <c r="R494" s="429" t="s">
        <v>7159</v>
      </c>
      <c r="S494" s="429" t="s">
        <v>7161</v>
      </c>
      <c r="T494" s="429" t="s">
        <v>7162</v>
      </c>
      <c r="U494" s="429" t="s">
        <v>7163</v>
      </c>
      <c r="V494" s="425" t="s">
        <v>2508</v>
      </c>
      <c r="W494" s="425" t="s">
        <v>2509</v>
      </c>
      <c r="X494" s="430">
        <v>1</v>
      </c>
      <c r="Y494" s="424" t="s">
        <v>7164</v>
      </c>
      <c r="Z494" s="424" t="s">
        <v>2555</v>
      </c>
      <c r="AA494" s="426" t="s">
        <v>2567</v>
      </c>
      <c r="AB494" s="424"/>
      <c r="AC494" s="424" t="s">
        <v>2513</v>
      </c>
    </row>
    <row r="495" spans="1:29" ht="40" customHeight="1" x14ac:dyDescent="0.35">
      <c r="A495" s="424" t="s">
        <v>7165</v>
      </c>
      <c r="B495" s="427">
        <v>44515</v>
      </c>
      <c r="C495" s="427"/>
      <c r="D495" s="429"/>
      <c r="E495" s="425" t="s">
        <v>2496</v>
      </c>
      <c r="F495" s="106" t="s">
        <v>7166</v>
      </c>
      <c r="G495" s="426" t="s">
        <v>7167</v>
      </c>
      <c r="H495" s="106" t="s">
        <v>2517</v>
      </c>
      <c r="I495" s="429" t="s">
        <v>7168</v>
      </c>
      <c r="J495" s="429">
        <v>1324</v>
      </c>
      <c r="K495" s="429">
        <v>9</v>
      </c>
      <c r="L495" s="429" t="s">
        <v>7169</v>
      </c>
      <c r="M495" s="429" t="s">
        <v>2934</v>
      </c>
      <c r="N495" s="429" t="s">
        <v>149</v>
      </c>
      <c r="O495" s="106" t="s">
        <v>2535</v>
      </c>
      <c r="P495" s="429" t="s">
        <v>7170</v>
      </c>
      <c r="Q495" s="429" t="s">
        <v>7169</v>
      </c>
      <c r="R495" s="429" t="s">
        <v>2934</v>
      </c>
      <c r="S495" s="429" t="s">
        <v>7171</v>
      </c>
      <c r="T495" s="429" t="s">
        <v>7172</v>
      </c>
      <c r="U495" s="429" t="s">
        <v>7173</v>
      </c>
      <c r="V495" s="425" t="s">
        <v>2508</v>
      </c>
      <c r="W495" s="425" t="s">
        <v>4877</v>
      </c>
      <c r="X495" s="430">
        <v>1</v>
      </c>
      <c r="Y495" s="424" t="s">
        <v>7174</v>
      </c>
      <c r="Z495" s="424" t="s">
        <v>2633</v>
      </c>
      <c r="AA495" s="426" t="s">
        <v>5419</v>
      </c>
      <c r="AB495" s="424"/>
      <c r="AC495" s="424" t="s">
        <v>2513</v>
      </c>
    </row>
    <row r="496" spans="1:29" ht="40" customHeight="1" x14ac:dyDescent="0.35">
      <c r="A496" s="424" t="s">
        <v>7175</v>
      </c>
      <c r="B496" s="427">
        <v>44516</v>
      </c>
      <c r="C496" s="427"/>
      <c r="D496" s="429"/>
      <c r="E496" s="425" t="s">
        <v>2496</v>
      </c>
      <c r="F496" s="106" t="s">
        <v>7176</v>
      </c>
      <c r="G496" s="426" t="s">
        <v>7177</v>
      </c>
      <c r="H496" s="106" t="s">
        <v>2499</v>
      </c>
      <c r="I496" s="429" t="s">
        <v>7178</v>
      </c>
      <c r="J496" s="429"/>
      <c r="K496" s="429">
        <v>102</v>
      </c>
      <c r="L496" s="429" t="s">
        <v>7178</v>
      </c>
      <c r="M496" s="429" t="s">
        <v>7179</v>
      </c>
      <c r="N496" s="429" t="s">
        <v>223</v>
      </c>
      <c r="O496" s="106" t="s">
        <v>2503</v>
      </c>
      <c r="P496" s="429" t="s">
        <v>7180</v>
      </c>
      <c r="Q496" s="429" t="s">
        <v>223</v>
      </c>
      <c r="R496" s="429" t="s">
        <v>2923</v>
      </c>
      <c r="S496" s="429" t="s">
        <v>7181</v>
      </c>
      <c r="T496" s="429" t="s">
        <v>7182</v>
      </c>
      <c r="U496" s="429" t="s">
        <v>7183</v>
      </c>
      <c r="V496" s="425" t="s">
        <v>2508</v>
      </c>
      <c r="W496" s="425" t="s">
        <v>2509</v>
      </c>
      <c r="X496" s="430">
        <v>1</v>
      </c>
      <c r="Y496" s="424" t="s">
        <v>7184</v>
      </c>
      <c r="Z496" s="424" t="s">
        <v>2555</v>
      </c>
      <c r="AA496" s="426" t="s">
        <v>4737</v>
      </c>
      <c r="AB496" s="424"/>
      <c r="AC496" s="424" t="s">
        <v>2513</v>
      </c>
    </row>
    <row r="497" spans="1:29" ht="40" customHeight="1" x14ac:dyDescent="0.35">
      <c r="A497" s="424" t="s">
        <v>7185</v>
      </c>
      <c r="B497" s="427">
        <v>44522</v>
      </c>
      <c r="C497" s="427"/>
      <c r="D497" s="429"/>
      <c r="E497" s="425" t="s">
        <v>2496</v>
      </c>
      <c r="F497" s="106" t="s">
        <v>7186</v>
      </c>
      <c r="G497" s="426" t="s">
        <v>7187</v>
      </c>
      <c r="H497" s="106" t="s">
        <v>2517</v>
      </c>
      <c r="I497" s="429" t="s">
        <v>7188</v>
      </c>
      <c r="J497" s="429"/>
      <c r="K497" s="429">
        <v>646</v>
      </c>
      <c r="L497" s="429" t="s">
        <v>7188</v>
      </c>
      <c r="M497" s="429" t="s">
        <v>7189</v>
      </c>
      <c r="N497" s="429" t="s">
        <v>3397</v>
      </c>
      <c r="O497" s="106" t="s">
        <v>2791</v>
      </c>
      <c r="P497" s="429" t="s">
        <v>7190</v>
      </c>
      <c r="Q497" s="429" t="s">
        <v>7188</v>
      </c>
      <c r="R497" s="429" t="s">
        <v>7189</v>
      </c>
      <c r="S497" s="429" t="s">
        <v>7191</v>
      </c>
      <c r="T497" s="429" t="s">
        <v>7192</v>
      </c>
      <c r="U497" s="429" t="s">
        <v>7193</v>
      </c>
      <c r="V497" s="425" t="s">
        <v>2508</v>
      </c>
      <c r="W497" s="425" t="s">
        <v>2509</v>
      </c>
      <c r="X497" s="430">
        <v>1</v>
      </c>
      <c r="Y497" s="424" t="s">
        <v>7194</v>
      </c>
      <c r="Z497" s="424" t="s">
        <v>2633</v>
      </c>
      <c r="AA497" s="426" t="s">
        <v>6283</v>
      </c>
      <c r="AB497" s="424"/>
      <c r="AC497" s="424" t="s">
        <v>2513</v>
      </c>
    </row>
    <row r="498" spans="1:29" ht="40" customHeight="1" x14ac:dyDescent="0.35">
      <c r="A498" s="424" t="s">
        <v>7195</v>
      </c>
      <c r="B498" s="427">
        <v>44522</v>
      </c>
      <c r="C498" s="427"/>
      <c r="D498" s="429"/>
      <c r="E498" s="425" t="s">
        <v>2496</v>
      </c>
      <c r="F498" s="106" t="s">
        <v>7196</v>
      </c>
      <c r="G498" s="426" t="s">
        <v>7197</v>
      </c>
      <c r="H498" s="106" t="s">
        <v>2499</v>
      </c>
      <c r="I498" s="429" t="s">
        <v>7198</v>
      </c>
      <c r="J498" s="429"/>
      <c r="K498" s="429">
        <v>188</v>
      </c>
      <c r="L498" s="429" t="s">
        <v>7198</v>
      </c>
      <c r="M498" s="429" t="s">
        <v>7199</v>
      </c>
      <c r="N498" s="429" t="s">
        <v>650</v>
      </c>
      <c r="O498" s="106" t="s">
        <v>2503</v>
      </c>
      <c r="P498" s="429" t="s">
        <v>7200</v>
      </c>
      <c r="Q498" s="429" t="s">
        <v>7198</v>
      </c>
      <c r="R498" s="429" t="s">
        <v>7199</v>
      </c>
      <c r="S498" s="429" t="s">
        <v>7201</v>
      </c>
      <c r="T498" s="429" t="s">
        <v>7202</v>
      </c>
      <c r="U498" s="429" t="s">
        <v>7203</v>
      </c>
      <c r="V498" s="425" t="s">
        <v>2508</v>
      </c>
      <c r="W498" s="425" t="s">
        <v>2509</v>
      </c>
      <c r="X498" s="430">
        <v>1</v>
      </c>
      <c r="Y498" s="424" t="s">
        <v>7204</v>
      </c>
      <c r="Z498" s="424" t="s">
        <v>2511</v>
      </c>
      <c r="AA498" s="426" t="s">
        <v>6824</v>
      </c>
      <c r="AB498" s="424"/>
      <c r="AC498" s="424" t="s">
        <v>2513</v>
      </c>
    </row>
    <row r="499" spans="1:29" ht="40" customHeight="1" x14ac:dyDescent="0.35">
      <c r="A499" s="424" t="s">
        <v>7205</v>
      </c>
      <c r="B499" s="427">
        <v>44522</v>
      </c>
      <c r="C499" s="427"/>
      <c r="D499" s="429"/>
      <c r="E499" s="425" t="s">
        <v>2496</v>
      </c>
      <c r="F499" s="106" t="s">
        <v>7206</v>
      </c>
      <c r="G499" s="426" t="s">
        <v>7207</v>
      </c>
      <c r="H499" s="106" t="s">
        <v>2499</v>
      </c>
      <c r="I499" s="429" t="s">
        <v>3576</v>
      </c>
      <c r="J499" s="429">
        <v>228</v>
      </c>
      <c r="K499" s="429">
        <v>109</v>
      </c>
      <c r="L499" s="429" t="s">
        <v>1040</v>
      </c>
      <c r="M499" s="429" t="s">
        <v>7208</v>
      </c>
      <c r="N499" s="429" t="s">
        <v>551</v>
      </c>
      <c r="O499" s="106" t="s">
        <v>2503</v>
      </c>
      <c r="P499" s="429" t="s">
        <v>7209</v>
      </c>
      <c r="Q499" s="429" t="s">
        <v>1040</v>
      </c>
      <c r="R499" s="429" t="s">
        <v>7208</v>
      </c>
      <c r="S499" s="429" t="s">
        <v>7210</v>
      </c>
      <c r="T499" s="429" t="s">
        <v>7211</v>
      </c>
      <c r="U499" s="429" t="s">
        <v>7212</v>
      </c>
      <c r="V499" s="425" t="s">
        <v>2508</v>
      </c>
      <c r="W499" s="425" t="s">
        <v>2509</v>
      </c>
      <c r="X499" s="430">
        <v>1</v>
      </c>
      <c r="Y499" s="424" t="s">
        <v>7213</v>
      </c>
      <c r="Z499" s="424" t="s">
        <v>2555</v>
      </c>
      <c r="AA499" s="426" t="s">
        <v>6824</v>
      </c>
      <c r="AB499" s="424"/>
      <c r="AC499" s="424" t="s">
        <v>2513</v>
      </c>
    </row>
    <row r="500" spans="1:29" ht="40" customHeight="1" x14ac:dyDescent="0.35">
      <c r="A500" s="424" t="s">
        <v>7214</v>
      </c>
      <c r="B500" s="427">
        <v>44522</v>
      </c>
      <c r="C500" s="427"/>
      <c r="D500" s="429"/>
      <c r="E500" s="425" t="s">
        <v>2496</v>
      </c>
      <c r="F500" s="106" t="s">
        <v>7215</v>
      </c>
      <c r="G500" s="426" t="s">
        <v>7216</v>
      </c>
      <c r="H500" s="106" t="s">
        <v>2499</v>
      </c>
      <c r="I500" s="429" t="s">
        <v>7217</v>
      </c>
      <c r="J500" s="429"/>
      <c r="K500" s="429">
        <v>79</v>
      </c>
      <c r="L500" s="429" t="s">
        <v>7217</v>
      </c>
      <c r="M500" s="429" t="s">
        <v>7218</v>
      </c>
      <c r="N500" s="429" t="s">
        <v>650</v>
      </c>
      <c r="O500" s="106" t="s">
        <v>2503</v>
      </c>
      <c r="P500" s="429" t="s">
        <v>7219</v>
      </c>
      <c r="Q500" s="429" t="s">
        <v>7217</v>
      </c>
      <c r="R500" s="429" t="s">
        <v>7218</v>
      </c>
      <c r="S500" s="429" t="s">
        <v>7220</v>
      </c>
      <c r="T500" s="429" t="s">
        <v>7221</v>
      </c>
      <c r="U500" s="429" t="s">
        <v>7222</v>
      </c>
      <c r="V500" s="425" t="s">
        <v>2508</v>
      </c>
      <c r="W500" s="425" t="s">
        <v>2509</v>
      </c>
      <c r="X500" s="430">
        <v>1</v>
      </c>
      <c r="Y500" s="424" t="s">
        <v>7223</v>
      </c>
      <c r="Z500" s="424" t="s">
        <v>2511</v>
      </c>
      <c r="AA500" s="426" t="s">
        <v>6283</v>
      </c>
      <c r="AB500" s="424"/>
      <c r="AC500" s="424" t="s">
        <v>2513</v>
      </c>
    </row>
    <row r="501" spans="1:29" ht="40" customHeight="1" x14ac:dyDescent="0.35">
      <c r="A501" s="424" t="s">
        <v>7224</v>
      </c>
      <c r="B501" s="427">
        <v>44523</v>
      </c>
      <c r="C501" s="427"/>
      <c r="D501" s="429"/>
      <c r="E501" s="425" t="s">
        <v>2496</v>
      </c>
      <c r="F501" s="106" t="s">
        <v>7225</v>
      </c>
      <c r="G501" s="426" t="s">
        <v>7226</v>
      </c>
      <c r="H501" s="106" t="s">
        <v>2517</v>
      </c>
      <c r="I501" s="429" t="s">
        <v>7227</v>
      </c>
      <c r="J501" s="429"/>
      <c r="K501" s="429">
        <v>1068</v>
      </c>
      <c r="L501" s="429" t="s">
        <v>7228</v>
      </c>
      <c r="M501" s="429" t="s">
        <v>7229</v>
      </c>
      <c r="N501" s="429" t="s">
        <v>605</v>
      </c>
      <c r="O501" s="106" t="s">
        <v>2960</v>
      </c>
      <c r="P501" s="429" t="s">
        <v>7230</v>
      </c>
      <c r="Q501" s="429" t="s">
        <v>7228</v>
      </c>
      <c r="R501" s="429" t="s">
        <v>7229</v>
      </c>
      <c r="S501" s="429" t="s">
        <v>7231</v>
      </c>
      <c r="T501" s="429" t="s">
        <v>7232</v>
      </c>
      <c r="U501" s="429" t="s">
        <v>7233</v>
      </c>
      <c r="V501" s="425" t="s">
        <v>2508</v>
      </c>
      <c r="W501" s="425" t="s">
        <v>4877</v>
      </c>
      <c r="X501" s="430">
        <v>1</v>
      </c>
      <c r="Y501" s="425" t="s">
        <v>7234</v>
      </c>
      <c r="Z501" s="425" t="s">
        <v>7235</v>
      </c>
      <c r="AA501" s="425" t="s">
        <v>7236</v>
      </c>
      <c r="AB501" s="424"/>
      <c r="AC501" s="424" t="s">
        <v>2513</v>
      </c>
    </row>
    <row r="502" spans="1:29" ht="40" customHeight="1" x14ac:dyDescent="0.35">
      <c r="A502" s="424" t="s">
        <v>7237</v>
      </c>
      <c r="B502" s="427">
        <v>44525</v>
      </c>
      <c r="C502" s="427"/>
      <c r="D502" s="429"/>
      <c r="E502" s="425" t="s">
        <v>2496</v>
      </c>
      <c r="F502" s="106" t="s">
        <v>7238</v>
      </c>
      <c r="G502" s="426" t="s">
        <v>7239</v>
      </c>
      <c r="H502" s="106" t="s">
        <v>2499</v>
      </c>
      <c r="I502" s="429" t="s">
        <v>3029</v>
      </c>
      <c r="J502" s="429"/>
      <c r="K502" s="429">
        <v>378</v>
      </c>
      <c r="L502" s="429" t="s">
        <v>3029</v>
      </c>
      <c r="M502" s="429" t="s">
        <v>3030</v>
      </c>
      <c r="N502" s="429" t="s">
        <v>212</v>
      </c>
      <c r="O502" s="106" t="s">
        <v>2791</v>
      </c>
      <c r="P502" s="429" t="s">
        <v>7240</v>
      </c>
      <c r="Q502" s="429" t="s">
        <v>212</v>
      </c>
      <c r="R502" s="429" t="s">
        <v>3592</v>
      </c>
      <c r="S502" s="429" t="s">
        <v>7241</v>
      </c>
      <c r="T502" s="429" t="s">
        <v>7242</v>
      </c>
      <c r="U502" s="429" t="s">
        <v>7243</v>
      </c>
      <c r="V502" s="425" t="s">
        <v>2508</v>
      </c>
      <c r="W502" s="425" t="s">
        <v>2509</v>
      </c>
      <c r="X502" s="430">
        <v>0.55000000000000004</v>
      </c>
      <c r="Y502" s="424" t="s">
        <v>7244</v>
      </c>
      <c r="Z502" s="424" t="s">
        <v>2511</v>
      </c>
      <c r="AA502" s="426" t="s">
        <v>3499</v>
      </c>
      <c r="AB502" s="424"/>
      <c r="AC502" s="424" t="s">
        <v>2513</v>
      </c>
    </row>
    <row r="503" spans="1:29" ht="40" customHeight="1" x14ac:dyDescent="0.35">
      <c r="A503" s="424" t="s">
        <v>7245</v>
      </c>
      <c r="B503" s="427">
        <v>44525</v>
      </c>
      <c r="C503" s="427"/>
      <c r="D503" s="429"/>
      <c r="E503" s="425" t="s">
        <v>2496</v>
      </c>
      <c r="F503" s="106" t="s">
        <v>7246</v>
      </c>
      <c r="G503" s="426" t="s">
        <v>7247</v>
      </c>
      <c r="H503" s="106" t="s">
        <v>2499</v>
      </c>
      <c r="I503" s="429" t="s">
        <v>2650</v>
      </c>
      <c r="J503" s="429">
        <v>1997</v>
      </c>
      <c r="K503" s="429">
        <v>1</v>
      </c>
      <c r="L503" s="429" t="s">
        <v>232</v>
      </c>
      <c r="M503" s="429" t="s">
        <v>4408</v>
      </c>
      <c r="N503" s="429" t="s">
        <v>232</v>
      </c>
      <c r="O503" s="106" t="s">
        <v>2612</v>
      </c>
      <c r="P503" s="429" t="s">
        <v>7248</v>
      </c>
      <c r="Q503" s="429" t="s">
        <v>232</v>
      </c>
      <c r="R503" s="429" t="s">
        <v>4408</v>
      </c>
      <c r="S503" s="429" t="s">
        <v>7249</v>
      </c>
      <c r="T503" s="429" t="s">
        <v>7250</v>
      </c>
      <c r="U503" s="429" t="s">
        <v>7251</v>
      </c>
      <c r="V503" s="425" t="s">
        <v>2508</v>
      </c>
      <c r="W503" s="425" t="s">
        <v>2509</v>
      </c>
      <c r="X503" s="430">
        <v>1</v>
      </c>
      <c r="Y503" s="424" t="s">
        <v>7252</v>
      </c>
      <c r="Z503" s="424" t="s">
        <v>2511</v>
      </c>
      <c r="AA503" s="426" t="s">
        <v>5677</v>
      </c>
      <c r="AB503" s="424"/>
      <c r="AC503" s="424" t="s">
        <v>2513</v>
      </c>
    </row>
    <row r="504" spans="1:29" ht="40" customHeight="1" x14ac:dyDescent="0.35">
      <c r="A504" s="424" t="s">
        <v>7253</v>
      </c>
      <c r="B504" s="427">
        <v>44525</v>
      </c>
      <c r="C504" s="427"/>
      <c r="D504" s="429"/>
      <c r="E504" s="425" t="s">
        <v>2496</v>
      </c>
      <c r="F504" s="106" t="s">
        <v>7254</v>
      </c>
      <c r="G504" s="426" t="s">
        <v>7255</v>
      </c>
      <c r="H504" s="106" t="s">
        <v>2499</v>
      </c>
      <c r="I504" s="429" t="s">
        <v>6848</v>
      </c>
      <c r="J504" s="429"/>
      <c r="K504" s="429">
        <v>355</v>
      </c>
      <c r="L504" s="429" t="s">
        <v>6848</v>
      </c>
      <c r="M504" s="429" t="s">
        <v>6849</v>
      </c>
      <c r="N504" s="429" t="s">
        <v>2725</v>
      </c>
      <c r="O504" s="106" t="s">
        <v>2535</v>
      </c>
      <c r="P504" s="429" t="s">
        <v>7256</v>
      </c>
      <c r="Q504" s="429" t="s">
        <v>6848</v>
      </c>
      <c r="R504" s="429" t="s">
        <v>6849</v>
      </c>
      <c r="S504" s="429" t="s">
        <v>7257</v>
      </c>
      <c r="T504" s="429" t="s">
        <v>7258</v>
      </c>
      <c r="U504" s="429" t="s">
        <v>7259</v>
      </c>
      <c r="V504" s="425" t="s">
        <v>2508</v>
      </c>
      <c r="W504" s="425" t="s">
        <v>2509</v>
      </c>
      <c r="X504" s="430">
        <v>1</v>
      </c>
      <c r="Y504" s="424" t="s">
        <v>7260</v>
      </c>
      <c r="Z504" s="424" t="s">
        <v>2555</v>
      </c>
      <c r="AA504" s="426" t="s">
        <v>5419</v>
      </c>
      <c r="AB504" s="424"/>
      <c r="AC504" s="424" t="s">
        <v>2513</v>
      </c>
    </row>
    <row r="505" spans="1:29" ht="40" customHeight="1" x14ac:dyDescent="0.35">
      <c r="A505" s="424" t="s">
        <v>7261</v>
      </c>
      <c r="B505" s="427">
        <v>44525</v>
      </c>
      <c r="C505" s="427"/>
      <c r="D505" s="429"/>
      <c r="E505" s="425" t="s">
        <v>2496</v>
      </c>
      <c r="F505" s="106" t="s">
        <v>7262</v>
      </c>
      <c r="G505" s="426" t="s">
        <v>7263</v>
      </c>
      <c r="H505" s="106" t="s">
        <v>2499</v>
      </c>
      <c r="I505" s="429" t="s">
        <v>7264</v>
      </c>
      <c r="J505" s="429">
        <v>10152</v>
      </c>
      <c r="K505" s="429">
        <v>3</v>
      </c>
      <c r="L505" s="429" t="s">
        <v>7265</v>
      </c>
      <c r="M505" s="429" t="s">
        <v>4146</v>
      </c>
      <c r="N505" s="429" t="s">
        <v>123</v>
      </c>
      <c r="O505" s="106" t="s">
        <v>2520</v>
      </c>
      <c r="P505" s="429" t="s">
        <v>7266</v>
      </c>
      <c r="Q505" s="429" t="s">
        <v>742</v>
      </c>
      <c r="R505" s="429" t="s">
        <v>4904</v>
      </c>
      <c r="S505" s="429" t="s">
        <v>7267</v>
      </c>
      <c r="T505" s="429" t="s">
        <v>7268</v>
      </c>
      <c r="U505" s="429" t="s">
        <v>7269</v>
      </c>
      <c r="V505" s="425" t="s">
        <v>2508</v>
      </c>
      <c r="W505" s="425" t="s">
        <v>2509</v>
      </c>
      <c r="X505" s="430">
        <v>1</v>
      </c>
      <c r="Y505" s="424" t="s">
        <v>7270</v>
      </c>
      <c r="Z505" s="424" t="s">
        <v>2555</v>
      </c>
      <c r="AA505" s="426" t="s">
        <v>5419</v>
      </c>
      <c r="AB505" s="424"/>
      <c r="AC505" s="424" t="s">
        <v>2513</v>
      </c>
    </row>
    <row r="506" spans="1:29" ht="40" customHeight="1" x14ac:dyDescent="0.35">
      <c r="A506" s="424" t="s">
        <v>7271</v>
      </c>
      <c r="B506" s="427">
        <v>44525</v>
      </c>
      <c r="C506" s="427"/>
      <c r="D506" s="429"/>
      <c r="E506" s="425" t="s">
        <v>2496</v>
      </c>
      <c r="F506" s="106" t="s">
        <v>7272</v>
      </c>
      <c r="G506" s="426" t="s">
        <v>7273</v>
      </c>
      <c r="H506" s="106" t="s">
        <v>2499</v>
      </c>
      <c r="I506" s="429" t="s">
        <v>7274</v>
      </c>
      <c r="J506" s="429"/>
      <c r="K506" s="429">
        <v>170</v>
      </c>
      <c r="L506" s="429" t="s">
        <v>742</v>
      </c>
      <c r="M506" s="429" t="s">
        <v>4904</v>
      </c>
      <c r="N506" s="429" t="s">
        <v>127</v>
      </c>
      <c r="O506" s="106" t="s">
        <v>2612</v>
      </c>
      <c r="P506" s="429" t="s">
        <v>7275</v>
      </c>
      <c r="Q506" s="429" t="s">
        <v>7276</v>
      </c>
      <c r="R506" s="429" t="s">
        <v>7277</v>
      </c>
      <c r="S506" s="429" t="s">
        <v>7278</v>
      </c>
      <c r="T506" s="429" t="s">
        <v>7279</v>
      </c>
      <c r="U506" s="429" t="s">
        <v>7280</v>
      </c>
      <c r="V506" s="425" t="s">
        <v>2508</v>
      </c>
      <c r="W506" s="425" t="s">
        <v>2509</v>
      </c>
      <c r="X506" s="430">
        <v>1</v>
      </c>
      <c r="Y506" s="425" t="s">
        <v>7281</v>
      </c>
      <c r="Z506" s="425" t="s">
        <v>2966</v>
      </c>
      <c r="AA506" s="425" t="s">
        <v>7282</v>
      </c>
      <c r="AB506" s="424"/>
      <c r="AC506" s="424" t="s">
        <v>2513</v>
      </c>
    </row>
    <row r="507" spans="1:29" ht="40" customHeight="1" x14ac:dyDescent="0.35">
      <c r="A507" s="424" t="s">
        <v>7283</v>
      </c>
      <c r="B507" s="427">
        <v>44526</v>
      </c>
      <c r="C507" s="427"/>
      <c r="D507" s="429"/>
      <c r="E507" s="425" t="s">
        <v>2496</v>
      </c>
      <c r="F507" s="106" t="s">
        <v>7284</v>
      </c>
      <c r="G507" s="426" t="s">
        <v>7285</v>
      </c>
      <c r="H507" s="106" t="s">
        <v>2499</v>
      </c>
      <c r="I507" s="429" t="s">
        <v>5188</v>
      </c>
      <c r="J507" s="429"/>
      <c r="K507" s="429">
        <v>12</v>
      </c>
      <c r="L507" s="429" t="s">
        <v>998</v>
      </c>
      <c r="M507" s="429" t="s">
        <v>5572</v>
      </c>
      <c r="N507" s="429" t="s">
        <v>998</v>
      </c>
      <c r="O507" s="106" t="s">
        <v>2503</v>
      </c>
      <c r="P507" s="429" t="s">
        <v>7286</v>
      </c>
      <c r="Q507" s="429" t="s">
        <v>998</v>
      </c>
      <c r="R507" s="429" t="s">
        <v>7287</v>
      </c>
      <c r="S507" s="429" t="s">
        <v>7288</v>
      </c>
      <c r="T507" s="429" t="s">
        <v>7289</v>
      </c>
      <c r="U507" s="429" t="s">
        <v>7290</v>
      </c>
      <c r="V507" s="425" t="s">
        <v>2508</v>
      </c>
      <c r="W507" s="425" t="s">
        <v>2509</v>
      </c>
      <c r="X507" s="430">
        <v>0.51</v>
      </c>
      <c r="Y507" s="424" t="s">
        <v>7291</v>
      </c>
      <c r="Z507" s="424" t="s">
        <v>2555</v>
      </c>
      <c r="AA507" s="426" t="s">
        <v>6283</v>
      </c>
      <c r="AB507" s="424"/>
      <c r="AC507" s="424" t="s">
        <v>2513</v>
      </c>
    </row>
    <row r="508" spans="1:29" ht="40" customHeight="1" x14ac:dyDescent="0.35">
      <c r="A508" s="424" t="s">
        <v>7292</v>
      </c>
      <c r="B508" s="427">
        <v>44529</v>
      </c>
      <c r="C508" s="427"/>
      <c r="D508" s="429"/>
      <c r="E508" s="425" t="s">
        <v>2496</v>
      </c>
      <c r="F508" s="106" t="s">
        <v>7293</v>
      </c>
      <c r="G508" s="426" t="s">
        <v>7294</v>
      </c>
      <c r="H508" s="106" t="s">
        <v>2499</v>
      </c>
      <c r="I508" s="429" t="s">
        <v>4367</v>
      </c>
      <c r="J508" s="429">
        <v>577</v>
      </c>
      <c r="K508" s="429">
        <v>35</v>
      </c>
      <c r="L508" s="429" t="s">
        <v>7295</v>
      </c>
      <c r="M508" s="429" t="s">
        <v>7296</v>
      </c>
      <c r="N508" s="429" t="s">
        <v>421</v>
      </c>
      <c r="O508" s="106" t="s">
        <v>2763</v>
      </c>
      <c r="P508" s="429" t="s">
        <v>7297</v>
      </c>
      <c r="Q508" s="429" t="s">
        <v>7298</v>
      </c>
      <c r="R508" s="429" t="s">
        <v>7299</v>
      </c>
      <c r="S508" s="429" t="s">
        <v>7300</v>
      </c>
      <c r="T508" s="429" t="s">
        <v>7301</v>
      </c>
      <c r="U508" s="429" t="s">
        <v>7302</v>
      </c>
      <c r="V508" s="425" t="s">
        <v>2508</v>
      </c>
      <c r="W508" s="425" t="s">
        <v>2509</v>
      </c>
      <c r="X508" s="430">
        <v>1</v>
      </c>
      <c r="Y508" s="425" t="s">
        <v>7303</v>
      </c>
      <c r="Z508" s="425" t="s">
        <v>4475</v>
      </c>
      <c r="AA508" s="425" t="s">
        <v>7304</v>
      </c>
      <c r="AB508" s="424"/>
      <c r="AC508" s="424" t="s">
        <v>2513</v>
      </c>
    </row>
    <row r="509" spans="1:29" ht="40" customHeight="1" x14ac:dyDescent="0.35">
      <c r="A509" s="424" t="s">
        <v>7305</v>
      </c>
      <c r="B509" s="427">
        <v>44529</v>
      </c>
      <c r="C509" s="427"/>
      <c r="D509" s="429"/>
      <c r="E509" s="425" t="s">
        <v>2496</v>
      </c>
      <c r="F509" s="106" t="s">
        <v>7306</v>
      </c>
      <c r="G509" s="426" t="s">
        <v>7307</v>
      </c>
      <c r="H509" s="106" t="s">
        <v>2499</v>
      </c>
      <c r="I509" s="429" t="s">
        <v>4222</v>
      </c>
      <c r="J509" s="429">
        <v>3032</v>
      </c>
      <c r="K509" s="429">
        <v>33</v>
      </c>
      <c r="L509" s="429" t="s">
        <v>264</v>
      </c>
      <c r="M509" s="429" t="s">
        <v>3555</v>
      </c>
      <c r="N509" s="429" t="s">
        <v>264</v>
      </c>
      <c r="O509" s="106" t="s">
        <v>2503</v>
      </c>
      <c r="P509" s="429" t="s">
        <v>7308</v>
      </c>
      <c r="Q509" s="429" t="s">
        <v>264</v>
      </c>
      <c r="R509" s="429" t="s">
        <v>3555</v>
      </c>
      <c r="S509" s="429" t="s">
        <v>7309</v>
      </c>
      <c r="T509" s="429" t="s">
        <v>7310</v>
      </c>
      <c r="U509" s="429" t="s">
        <v>7311</v>
      </c>
      <c r="V509" s="425" t="s">
        <v>2508</v>
      </c>
      <c r="W509" s="425" t="s">
        <v>2509</v>
      </c>
      <c r="X509" s="430">
        <v>1</v>
      </c>
      <c r="Y509" s="424" t="s">
        <v>7312</v>
      </c>
      <c r="Z509" s="424" t="s">
        <v>2555</v>
      </c>
      <c r="AA509" s="426" t="s">
        <v>5557</v>
      </c>
      <c r="AB509" s="424"/>
      <c r="AC509" s="424" t="s">
        <v>2513</v>
      </c>
    </row>
    <row r="510" spans="1:29" ht="40" customHeight="1" x14ac:dyDescent="0.35">
      <c r="A510" s="424" t="s">
        <v>7313</v>
      </c>
      <c r="B510" s="427">
        <v>44531</v>
      </c>
      <c r="C510" s="427"/>
      <c r="D510" s="429"/>
      <c r="E510" s="425" t="s">
        <v>2496</v>
      </c>
      <c r="F510" s="106" t="s">
        <v>7314</v>
      </c>
      <c r="G510" s="426" t="s">
        <v>7315</v>
      </c>
      <c r="H510" s="106" t="s">
        <v>2499</v>
      </c>
      <c r="I510" s="429" t="s">
        <v>7316</v>
      </c>
      <c r="J510" s="429"/>
      <c r="K510" s="429">
        <v>317</v>
      </c>
      <c r="L510" s="429" t="s">
        <v>7316</v>
      </c>
      <c r="M510" s="429" t="s">
        <v>7317</v>
      </c>
      <c r="N510" s="429" t="s">
        <v>605</v>
      </c>
      <c r="O510" s="106" t="s">
        <v>2960</v>
      </c>
      <c r="P510" s="429" t="s">
        <v>7318</v>
      </c>
      <c r="Q510" s="429" t="s">
        <v>7316</v>
      </c>
      <c r="R510" s="429" t="s">
        <v>7317</v>
      </c>
      <c r="S510" s="429" t="s">
        <v>7319</v>
      </c>
      <c r="T510" s="429" t="s">
        <v>7320</v>
      </c>
      <c r="U510" s="429" t="s">
        <v>7321</v>
      </c>
      <c r="V510" s="425" t="s">
        <v>2508</v>
      </c>
      <c r="W510" s="425" t="s">
        <v>2509</v>
      </c>
      <c r="X510" s="430">
        <v>1</v>
      </c>
      <c r="Y510" s="425" t="s">
        <v>7322</v>
      </c>
      <c r="Z510" s="425" t="s">
        <v>4475</v>
      </c>
      <c r="AA510" s="109" t="s">
        <v>7323</v>
      </c>
      <c r="AB510" s="424"/>
      <c r="AC510" s="424" t="s">
        <v>2513</v>
      </c>
    </row>
    <row r="511" spans="1:29" ht="40" customHeight="1" x14ac:dyDescent="0.35">
      <c r="A511" s="424" t="s">
        <v>7324</v>
      </c>
      <c r="B511" s="427">
        <v>44533</v>
      </c>
      <c r="C511" s="427"/>
      <c r="D511" s="429"/>
      <c r="E511" s="425" t="s">
        <v>2496</v>
      </c>
      <c r="F511" s="106" t="s">
        <v>7325</v>
      </c>
      <c r="G511" s="426" t="s">
        <v>7326</v>
      </c>
      <c r="H511" s="106" t="s">
        <v>2499</v>
      </c>
      <c r="I511" s="429" t="s">
        <v>7327</v>
      </c>
      <c r="J511" s="429">
        <v>5</v>
      </c>
      <c r="K511" s="429">
        <v>98</v>
      </c>
      <c r="L511" s="429" t="s">
        <v>7328</v>
      </c>
      <c r="M511" s="429" t="s">
        <v>6622</v>
      </c>
      <c r="N511" s="429" t="s">
        <v>140</v>
      </c>
      <c r="O511" s="106" t="s">
        <v>2612</v>
      </c>
      <c r="P511" s="429" t="s">
        <v>7329</v>
      </c>
      <c r="Q511" s="429" t="s">
        <v>7328</v>
      </c>
      <c r="R511" s="429" t="s">
        <v>6622</v>
      </c>
      <c r="S511" s="429" t="s">
        <v>7330</v>
      </c>
      <c r="T511" s="429" t="s">
        <v>7331</v>
      </c>
      <c r="U511" s="429" t="s">
        <v>7332</v>
      </c>
      <c r="V511" s="425" t="s">
        <v>2508</v>
      </c>
      <c r="W511" s="425" t="s">
        <v>2509</v>
      </c>
      <c r="X511" s="430">
        <v>1</v>
      </c>
      <c r="Y511" s="424" t="s">
        <v>7333</v>
      </c>
      <c r="Z511" s="424" t="s">
        <v>2555</v>
      </c>
      <c r="AA511" s="426" t="s">
        <v>4438</v>
      </c>
      <c r="AB511" s="424"/>
      <c r="AC511" s="424" t="s">
        <v>2513</v>
      </c>
    </row>
    <row r="512" spans="1:29" ht="40" customHeight="1" x14ac:dyDescent="0.35">
      <c r="A512" s="424" t="s">
        <v>7334</v>
      </c>
      <c r="B512" s="427">
        <v>44533</v>
      </c>
      <c r="C512" s="427"/>
      <c r="D512" s="429"/>
      <c r="E512" s="425" t="s">
        <v>2496</v>
      </c>
      <c r="F512" s="106" t="s">
        <v>7335</v>
      </c>
      <c r="G512" s="426" t="s">
        <v>7336</v>
      </c>
      <c r="H512" s="106" t="s">
        <v>2499</v>
      </c>
      <c r="I512" s="429" t="s">
        <v>7337</v>
      </c>
      <c r="J512" s="429">
        <v>2133</v>
      </c>
      <c r="K512" s="429">
        <v>4</v>
      </c>
      <c r="L512" s="429" t="s">
        <v>584</v>
      </c>
      <c r="M512" s="429" t="s">
        <v>4354</v>
      </c>
      <c r="N512" s="429" t="s">
        <v>584</v>
      </c>
      <c r="O512" s="106" t="s">
        <v>2960</v>
      </c>
      <c r="P512" s="429" t="s">
        <v>7338</v>
      </c>
      <c r="Q512" s="429" t="s">
        <v>584</v>
      </c>
      <c r="R512" s="429" t="s">
        <v>4354</v>
      </c>
      <c r="S512" s="429" t="s">
        <v>7339</v>
      </c>
      <c r="T512" s="429" t="s">
        <v>7340</v>
      </c>
      <c r="U512" s="429" t="s">
        <v>7341</v>
      </c>
      <c r="V512" s="425" t="s">
        <v>2508</v>
      </c>
      <c r="W512" s="425" t="s">
        <v>2509</v>
      </c>
      <c r="X512" s="430">
        <v>1</v>
      </c>
      <c r="Y512" s="425" t="s">
        <v>7342</v>
      </c>
      <c r="Z512" s="425" t="s">
        <v>2966</v>
      </c>
      <c r="AA512" s="109" t="s">
        <v>3723</v>
      </c>
      <c r="AB512" s="424"/>
      <c r="AC512" s="424" t="s">
        <v>2513</v>
      </c>
    </row>
    <row r="513" spans="1:29" ht="40" customHeight="1" x14ac:dyDescent="0.35">
      <c r="A513" s="424" t="s">
        <v>7343</v>
      </c>
      <c r="B513" s="427">
        <v>44539</v>
      </c>
      <c r="C513" s="427"/>
      <c r="D513" s="429"/>
      <c r="E513" s="425" t="s">
        <v>2496</v>
      </c>
      <c r="F513" s="106" t="s">
        <v>7344</v>
      </c>
      <c r="G513" s="426" t="s">
        <v>7345</v>
      </c>
      <c r="H513" s="106" t="s">
        <v>2499</v>
      </c>
      <c r="I513" s="429" t="s">
        <v>7346</v>
      </c>
      <c r="J513" s="429">
        <v>2742</v>
      </c>
      <c r="K513" s="429">
        <v>17</v>
      </c>
      <c r="L513" s="429" t="s">
        <v>155</v>
      </c>
      <c r="M513" s="429" t="s">
        <v>4293</v>
      </c>
      <c r="N513" s="429" t="s">
        <v>155</v>
      </c>
      <c r="O513" s="106" t="s">
        <v>2960</v>
      </c>
      <c r="P513" s="429" t="s">
        <v>7347</v>
      </c>
      <c r="Q513" s="429" t="s">
        <v>155</v>
      </c>
      <c r="R513" s="429" t="s">
        <v>4293</v>
      </c>
      <c r="S513" s="429" t="s">
        <v>7348</v>
      </c>
      <c r="T513" s="433" t="s">
        <v>7349</v>
      </c>
      <c r="U513" s="429" t="s">
        <v>7350</v>
      </c>
      <c r="V513" s="425" t="s">
        <v>2508</v>
      </c>
      <c r="W513" s="425" t="s">
        <v>2509</v>
      </c>
      <c r="X513" s="430">
        <v>1</v>
      </c>
      <c r="Y513" s="425" t="s">
        <v>7351</v>
      </c>
      <c r="Z513" s="425" t="s">
        <v>2966</v>
      </c>
      <c r="AA513" s="109" t="s">
        <v>3887</v>
      </c>
      <c r="AB513" s="424"/>
      <c r="AC513" s="424" t="s">
        <v>2513</v>
      </c>
    </row>
    <row r="514" spans="1:29" ht="40" customHeight="1" x14ac:dyDescent="0.35">
      <c r="A514" s="424" t="s">
        <v>7352</v>
      </c>
      <c r="B514" s="427">
        <v>44539</v>
      </c>
      <c r="C514" s="427"/>
      <c r="D514" s="429"/>
      <c r="E514" s="425" t="s">
        <v>2496</v>
      </c>
      <c r="F514" s="106" t="s">
        <v>7353</v>
      </c>
      <c r="G514" s="426" t="s">
        <v>7354</v>
      </c>
      <c r="H514" s="106" t="s">
        <v>2499</v>
      </c>
      <c r="I514" s="429" t="s">
        <v>7355</v>
      </c>
      <c r="J514" s="429">
        <v>1355</v>
      </c>
      <c r="K514" s="429">
        <v>7</v>
      </c>
      <c r="L514" s="429" t="s">
        <v>140</v>
      </c>
      <c r="M514" s="429" t="s">
        <v>7356</v>
      </c>
      <c r="N514" s="429" t="s">
        <v>140</v>
      </c>
      <c r="O514" s="106" t="s">
        <v>2612</v>
      </c>
      <c r="P514" s="429" t="s">
        <v>7357</v>
      </c>
      <c r="Q514" s="429" t="s">
        <v>140</v>
      </c>
      <c r="R514" s="429" t="s">
        <v>7356</v>
      </c>
      <c r="S514" s="429" t="s">
        <v>7358</v>
      </c>
      <c r="T514" s="429" t="s">
        <v>7359</v>
      </c>
      <c r="U514" s="429" t="s">
        <v>7360</v>
      </c>
      <c r="V514" s="425" t="s">
        <v>2508</v>
      </c>
      <c r="W514" s="425" t="s">
        <v>2509</v>
      </c>
      <c r="X514" s="430">
        <v>1</v>
      </c>
      <c r="Y514" s="424" t="s">
        <v>7361</v>
      </c>
      <c r="Z514" s="424" t="s">
        <v>2555</v>
      </c>
      <c r="AA514" s="426" t="s">
        <v>7362</v>
      </c>
      <c r="AB514" s="424"/>
      <c r="AC514" s="424" t="s">
        <v>2513</v>
      </c>
    </row>
    <row r="515" spans="1:29" ht="40" customHeight="1" x14ac:dyDescent="0.35">
      <c r="A515" s="424" t="s">
        <v>7363</v>
      </c>
      <c r="B515" s="427">
        <v>44545</v>
      </c>
      <c r="C515" s="427"/>
      <c r="D515" s="429"/>
      <c r="E515" s="425" t="s">
        <v>2496</v>
      </c>
      <c r="F515" s="106" t="s">
        <v>7364</v>
      </c>
      <c r="G515" s="426" t="s">
        <v>7365</v>
      </c>
      <c r="H515" s="106" t="s">
        <v>2517</v>
      </c>
      <c r="I515" s="429" t="s">
        <v>35</v>
      </c>
      <c r="J515" s="429">
        <v>470</v>
      </c>
      <c r="K515" s="429">
        <v>1</v>
      </c>
      <c r="L515" s="429" t="s">
        <v>7366</v>
      </c>
      <c r="M515" s="429" t="s">
        <v>7367</v>
      </c>
      <c r="N515" s="429" t="s">
        <v>140</v>
      </c>
      <c r="O515" s="106" t="s">
        <v>2612</v>
      </c>
      <c r="P515" s="429" t="s">
        <v>7368</v>
      </c>
      <c r="Q515" s="429" t="s">
        <v>140</v>
      </c>
      <c r="R515" s="429" t="s">
        <v>3813</v>
      </c>
      <c r="S515" s="429" t="s">
        <v>7369</v>
      </c>
      <c r="T515" s="429" t="s">
        <v>7370</v>
      </c>
      <c r="U515" s="429" t="s">
        <v>7371</v>
      </c>
      <c r="V515" s="425" t="s">
        <v>2508</v>
      </c>
      <c r="W515" s="425" t="s">
        <v>2509</v>
      </c>
      <c r="X515" s="430">
        <v>1</v>
      </c>
      <c r="Y515" s="424" t="s">
        <v>7372</v>
      </c>
      <c r="Z515" s="424" t="s">
        <v>4462</v>
      </c>
      <c r="AA515" s="426" t="s">
        <v>7373</v>
      </c>
      <c r="AB515" s="424"/>
      <c r="AC515" s="424" t="s">
        <v>2513</v>
      </c>
    </row>
    <row r="516" spans="1:29" ht="40" customHeight="1" x14ac:dyDescent="0.35">
      <c r="A516" s="424" t="s">
        <v>7374</v>
      </c>
      <c r="B516" s="427">
        <v>44546</v>
      </c>
      <c r="C516" s="427"/>
      <c r="D516" s="429"/>
      <c r="E516" s="425" t="s">
        <v>2496</v>
      </c>
      <c r="F516" s="106" t="s">
        <v>7375</v>
      </c>
      <c r="G516" s="426" t="s">
        <v>7376</v>
      </c>
      <c r="H516" s="106" t="s">
        <v>2499</v>
      </c>
      <c r="I516" s="429" t="s">
        <v>5188</v>
      </c>
      <c r="J516" s="429">
        <v>857</v>
      </c>
      <c r="K516" s="429">
        <v>32</v>
      </c>
      <c r="L516" s="429" t="s">
        <v>218</v>
      </c>
      <c r="M516" s="429" t="s">
        <v>7377</v>
      </c>
      <c r="N516" s="429" t="s">
        <v>235</v>
      </c>
      <c r="O516" s="106" t="s">
        <v>2960</v>
      </c>
      <c r="P516" s="429" t="s">
        <v>7378</v>
      </c>
      <c r="Q516" s="429" t="s">
        <v>218</v>
      </c>
      <c r="R516" s="429" t="s">
        <v>7377</v>
      </c>
      <c r="S516" s="429" t="s">
        <v>7379</v>
      </c>
      <c r="T516" s="429" t="s">
        <v>7380</v>
      </c>
      <c r="U516" s="429" t="s">
        <v>7381</v>
      </c>
      <c r="V516" s="425" t="s">
        <v>2508</v>
      </c>
      <c r="W516" s="425" t="s">
        <v>2509</v>
      </c>
      <c r="X516" s="430">
        <v>1</v>
      </c>
      <c r="Y516" s="425" t="s">
        <v>7382</v>
      </c>
      <c r="Z516" s="424" t="s">
        <v>2555</v>
      </c>
      <c r="AA516" s="426" t="s">
        <v>6283</v>
      </c>
      <c r="AB516" s="424"/>
      <c r="AC516" s="424" t="s">
        <v>2513</v>
      </c>
    </row>
    <row r="517" spans="1:29" ht="40" customHeight="1" x14ac:dyDescent="0.35">
      <c r="A517" s="424" t="s">
        <v>7383</v>
      </c>
      <c r="B517" s="427">
        <v>44546</v>
      </c>
      <c r="C517" s="427"/>
      <c r="D517" s="429"/>
      <c r="E517" s="425" t="s">
        <v>2496</v>
      </c>
      <c r="F517" s="106" t="s">
        <v>7384</v>
      </c>
      <c r="G517" s="426" t="s">
        <v>7385</v>
      </c>
      <c r="H517" s="106" t="s">
        <v>2499</v>
      </c>
      <c r="I517" s="429" t="s">
        <v>7386</v>
      </c>
      <c r="J517" s="429">
        <v>495</v>
      </c>
      <c r="K517" s="429">
        <v>52</v>
      </c>
      <c r="L517" s="429" t="s">
        <v>7387</v>
      </c>
      <c r="M517" s="429" t="s">
        <v>7388</v>
      </c>
      <c r="N517" s="429" t="s">
        <v>1204</v>
      </c>
      <c r="O517" s="106" t="s">
        <v>2960</v>
      </c>
      <c r="P517" s="429" t="s">
        <v>7389</v>
      </c>
      <c r="Q517" s="429" t="s">
        <v>7387</v>
      </c>
      <c r="R517" s="429" t="s">
        <v>7388</v>
      </c>
      <c r="S517" s="429" t="s">
        <v>7390</v>
      </c>
      <c r="T517" s="429" t="s">
        <v>7391</v>
      </c>
      <c r="U517" s="429" t="s">
        <v>7392</v>
      </c>
      <c r="V517" s="425" t="s">
        <v>2508</v>
      </c>
      <c r="W517" s="425" t="s">
        <v>2509</v>
      </c>
      <c r="X517" s="430">
        <v>1</v>
      </c>
      <c r="Y517" s="424" t="s">
        <v>7393</v>
      </c>
      <c r="Z517" s="424" t="s">
        <v>2555</v>
      </c>
      <c r="AA517" s="426" t="s">
        <v>7394</v>
      </c>
      <c r="AB517" s="424"/>
      <c r="AC517" s="424" t="s">
        <v>2513</v>
      </c>
    </row>
    <row r="518" spans="1:29" ht="40" customHeight="1" x14ac:dyDescent="0.35">
      <c r="A518" s="424" t="s">
        <v>7395</v>
      </c>
      <c r="B518" s="427">
        <v>44547</v>
      </c>
      <c r="C518" s="427"/>
      <c r="D518" s="429"/>
      <c r="E518" s="425" t="s">
        <v>2496</v>
      </c>
      <c r="F518" s="106" t="s">
        <v>7396</v>
      </c>
      <c r="G518" s="426" t="s">
        <v>7397</v>
      </c>
      <c r="H518" s="106" t="s">
        <v>2499</v>
      </c>
      <c r="I518" s="429" t="s">
        <v>7398</v>
      </c>
      <c r="J518" s="429"/>
      <c r="K518" s="429">
        <v>9</v>
      </c>
      <c r="L518" s="429" t="s">
        <v>5976</v>
      </c>
      <c r="M518" s="429" t="s">
        <v>3037</v>
      </c>
      <c r="N518" s="429" t="s">
        <v>149</v>
      </c>
      <c r="O518" s="106" t="s">
        <v>2535</v>
      </c>
      <c r="P518" s="429" t="s">
        <v>7399</v>
      </c>
      <c r="Q518" s="429" t="s">
        <v>149</v>
      </c>
      <c r="R518" s="429" t="s">
        <v>3037</v>
      </c>
      <c r="S518" s="429" t="s">
        <v>7400</v>
      </c>
      <c r="T518" s="429" t="s">
        <v>7401</v>
      </c>
      <c r="U518" s="429" t="s">
        <v>7402</v>
      </c>
      <c r="V518" s="425" t="s">
        <v>2508</v>
      </c>
      <c r="W518" s="425" t="s">
        <v>2509</v>
      </c>
      <c r="X518" s="430">
        <v>1</v>
      </c>
      <c r="Y518" s="424" t="s">
        <v>7403</v>
      </c>
      <c r="Z518" s="424" t="s">
        <v>2511</v>
      </c>
      <c r="AA518" s="426" t="s">
        <v>7404</v>
      </c>
      <c r="AB518" s="424"/>
      <c r="AC518" s="424" t="s">
        <v>2513</v>
      </c>
    </row>
    <row r="519" spans="1:29" ht="40" customHeight="1" x14ac:dyDescent="0.35">
      <c r="A519" s="424" t="s">
        <v>7405</v>
      </c>
      <c r="B519" s="427">
        <v>44550</v>
      </c>
      <c r="C519" s="427"/>
      <c r="D519" s="429"/>
      <c r="E519" s="425" t="s">
        <v>2496</v>
      </c>
      <c r="F519" s="106" t="s">
        <v>7406</v>
      </c>
      <c r="G519" s="426" t="s">
        <v>7407</v>
      </c>
      <c r="H519" s="106" t="s">
        <v>2499</v>
      </c>
      <c r="I519" s="429" t="s">
        <v>7408</v>
      </c>
      <c r="J519" s="429">
        <v>1616</v>
      </c>
      <c r="K519" s="429">
        <v>4</v>
      </c>
      <c r="L519" s="429" t="s">
        <v>1204</v>
      </c>
      <c r="M519" s="429" t="s">
        <v>6520</v>
      </c>
      <c r="N519" s="429" t="s">
        <v>1204</v>
      </c>
      <c r="O519" s="106" t="s">
        <v>2960</v>
      </c>
      <c r="P519" s="429" t="s">
        <v>7409</v>
      </c>
      <c r="Q519" s="429" t="s">
        <v>7410</v>
      </c>
      <c r="R519" s="429" t="s">
        <v>7411</v>
      </c>
      <c r="S519" s="429" t="s">
        <v>7412</v>
      </c>
      <c r="T519" s="429" t="s">
        <v>7413</v>
      </c>
      <c r="U519" s="429" t="s">
        <v>7414</v>
      </c>
      <c r="V519" s="425" t="s">
        <v>2508</v>
      </c>
      <c r="W519" s="425" t="s">
        <v>2509</v>
      </c>
      <c r="X519" s="430">
        <v>1</v>
      </c>
      <c r="Y519" s="424" t="s">
        <v>7415</v>
      </c>
      <c r="Z519" s="424" t="s">
        <v>2555</v>
      </c>
      <c r="AA519" s="426" t="s">
        <v>7416</v>
      </c>
      <c r="AB519" s="424"/>
      <c r="AC519" s="424" t="s">
        <v>2513</v>
      </c>
    </row>
    <row r="520" spans="1:29" ht="40" customHeight="1" x14ac:dyDescent="0.35">
      <c r="A520" s="424" t="s">
        <v>7417</v>
      </c>
      <c r="B520" s="427">
        <v>44550</v>
      </c>
      <c r="C520" s="427"/>
      <c r="D520" s="429"/>
      <c r="E520" s="425" t="s">
        <v>2496</v>
      </c>
      <c r="F520" s="106" t="s">
        <v>7418</v>
      </c>
      <c r="G520" s="426" t="s">
        <v>7419</v>
      </c>
      <c r="H520" s="106" t="s">
        <v>3123</v>
      </c>
      <c r="I520" s="429" t="s">
        <v>7420</v>
      </c>
      <c r="J520" s="429"/>
      <c r="K520" s="429">
        <v>288</v>
      </c>
      <c r="L520" s="429" t="s">
        <v>7421</v>
      </c>
      <c r="M520" s="429" t="s">
        <v>7422</v>
      </c>
      <c r="N520" s="429" t="s">
        <v>487</v>
      </c>
      <c r="O520" s="106" t="s">
        <v>2612</v>
      </c>
      <c r="P520" s="429" t="s">
        <v>7423</v>
      </c>
      <c r="Q520" s="429" t="s">
        <v>7421</v>
      </c>
      <c r="R520" s="429" t="s">
        <v>7422</v>
      </c>
      <c r="S520" s="429" t="s">
        <v>7424</v>
      </c>
      <c r="T520" s="429" t="s">
        <v>7425</v>
      </c>
      <c r="U520" s="429" t="s">
        <v>7426</v>
      </c>
      <c r="V520" s="425" t="s">
        <v>2508</v>
      </c>
      <c r="W520" s="425" t="s">
        <v>2509</v>
      </c>
      <c r="X520" s="430">
        <v>1</v>
      </c>
      <c r="Y520" s="424" t="s">
        <v>7427</v>
      </c>
      <c r="Z520" s="424" t="s">
        <v>7115</v>
      </c>
      <c r="AA520" s="426" t="s">
        <v>6283</v>
      </c>
      <c r="AB520" s="424"/>
      <c r="AC520" s="424" t="s">
        <v>2513</v>
      </c>
    </row>
    <row r="521" spans="1:29" ht="40" customHeight="1" x14ac:dyDescent="0.35">
      <c r="A521" s="424" t="s">
        <v>7428</v>
      </c>
      <c r="B521" s="427">
        <v>44564</v>
      </c>
      <c r="C521" s="427"/>
      <c r="D521" s="429"/>
      <c r="E521" s="425" t="s">
        <v>2496</v>
      </c>
      <c r="F521" s="106" t="s">
        <v>7429</v>
      </c>
      <c r="G521" s="426" t="s">
        <v>7430</v>
      </c>
      <c r="H521" s="106" t="s">
        <v>2499</v>
      </c>
      <c r="I521" s="429" t="s">
        <v>7431</v>
      </c>
      <c r="J521" s="429">
        <v>372</v>
      </c>
      <c r="K521" s="429">
        <v>9</v>
      </c>
      <c r="L521" s="429" t="s">
        <v>3397</v>
      </c>
      <c r="M521" s="429" t="s">
        <v>3398</v>
      </c>
      <c r="N521" s="429" t="s">
        <v>3397</v>
      </c>
      <c r="O521" s="106" t="s">
        <v>2791</v>
      </c>
      <c r="P521" s="429" t="s">
        <v>7432</v>
      </c>
      <c r="Q521" s="429" t="s">
        <v>3397</v>
      </c>
      <c r="R521" s="429" t="s">
        <v>3398</v>
      </c>
      <c r="S521" s="429" t="s">
        <v>7433</v>
      </c>
      <c r="T521" s="429" t="s">
        <v>7434</v>
      </c>
      <c r="U521" s="429" t="s">
        <v>7435</v>
      </c>
      <c r="V521" s="425" t="s">
        <v>2508</v>
      </c>
      <c r="W521" s="425" t="s">
        <v>2509</v>
      </c>
      <c r="X521" s="430">
        <v>0.75</v>
      </c>
      <c r="Y521" s="425" t="s">
        <v>7436</v>
      </c>
      <c r="Z521" s="425" t="s">
        <v>3200</v>
      </c>
      <c r="AA521" s="109" t="s">
        <v>7437</v>
      </c>
      <c r="AB521" s="424"/>
      <c r="AC521" s="424" t="s">
        <v>2513</v>
      </c>
    </row>
    <row r="522" spans="1:29" ht="40" customHeight="1" x14ac:dyDescent="0.35">
      <c r="A522" s="424" t="s">
        <v>7438</v>
      </c>
      <c r="B522" s="427">
        <v>44564</v>
      </c>
      <c r="C522" s="427"/>
      <c r="D522" s="429"/>
      <c r="E522" s="425" t="s">
        <v>2496</v>
      </c>
      <c r="F522" s="106" t="s">
        <v>7439</v>
      </c>
      <c r="G522" s="426" t="s">
        <v>7440</v>
      </c>
      <c r="H522" s="106" t="s">
        <v>2499</v>
      </c>
      <c r="I522" s="429" t="s">
        <v>6239</v>
      </c>
      <c r="J522" s="429"/>
      <c r="K522" s="429">
        <v>21</v>
      </c>
      <c r="L522" s="429" t="s">
        <v>6239</v>
      </c>
      <c r="M522" s="429" t="s">
        <v>6240</v>
      </c>
      <c r="N522" s="429" t="s">
        <v>487</v>
      </c>
      <c r="O522" s="106" t="s">
        <v>2612</v>
      </c>
      <c r="P522" s="429" t="s">
        <v>7441</v>
      </c>
      <c r="Q522" s="429" t="s">
        <v>7442</v>
      </c>
      <c r="R522" s="429" t="s">
        <v>7443</v>
      </c>
      <c r="S522" s="429" t="s">
        <v>7444</v>
      </c>
      <c r="T522" s="429" t="s">
        <v>7445</v>
      </c>
      <c r="U522" s="429" t="s">
        <v>7446</v>
      </c>
      <c r="V522" s="425" t="s">
        <v>2508</v>
      </c>
      <c r="W522" s="425" t="s">
        <v>2509</v>
      </c>
      <c r="X522" s="430">
        <v>1</v>
      </c>
      <c r="Y522" s="424" t="s">
        <v>7447</v>
      </c>
      <c r="Z522" s="424" t="s">
        <v>2511</v>
      </c>
      <c r="AA522" s="109" t="s">
        <v>5270</v>
      </c>
      <c r="AB522" s="424"/>
      <c r="AC522" s="424" t="s">
        <v>2513</v>
      </c>
    </row>
    <row r="523" spans="1:29" ht="40" customHeight="1" x14ac:dyDescent="0.35">
      <c r="A523" s="424" t="s">
        <v>7448</v>
      </c>
      <c r="B523" s="427">
        <v>44564</v>
      </c>
      <c r="C523" s="427"/>
      <c r="D523" s="429"/>
      <c r="E523" s="425" t="s">
        <v>2496</v>
      </c>
      <c r="F523" s="106" t="s">
        <v>7449</v>
      </c>
      <c r="G523" s="426" t="s">
        <v>7450</v>
      </c>
      <c r="H523" s="106" t="s">
        <v>2499</v>
      </c>
      <c r="I523" s="429" t="s">
        <v>5874</v>
      </c>
      <c r="J523" s="429"/>
      <c r="K523" s="429" t="s">
        <v>4747</v>
      </c>
      <c r="L523" s="429" t="s">
        <v>439</v>
      </c>
      <c r="M523" s="429" t="s">
        <v>5108</v>
      </c>
      <c r="N523" s="429" t="s">
        <v>439</v>
      </c>
      <c r="O523" s="106" t="s">
        <v>2960</v>
      </c>
      <c r="P523" s="429" t="s">
        <v>7451</v>
      </c>
      <c r="Q523" s="429" t="s">
        <v>439</v>
      </c>
      <c r="R523" s="429" t="s">
        <v>5108</v>
      </c>
      <c r="S523" s="429" t="s">
        <v>7452</v>
      </c>
      <c r="T523" s="429" t="s">
        <v>7453</v>
      </c>
      <c r="U523" s="429" t="s">
        <v>7454</v>
      </c>
      <c r="V523" s="425" t="s">
        <v>2508</v>
      </c>
      <c r="W523" s="425" t="s">
        <v>2509</v>
      </c>
      <c r="X523" s="430">
        <v>0.51</v>
      </c>
      <c r="Y523" s="424" t="s">
        <v>7455</v>
      </c>
      <c r="Z523" s="424" t="s">
        <v>2511</v>
      </c>
      <c r="AA523" s="109" t="s">
        <v>3357</v>
      </c>
      <c r="AB523" s="424"/>
      <c r="AC523" s="424" t="s">
        <v>2513</v>
      </c>
    </row>
    <row r="524" spans="1:29" ht="40" customHeight="1" x14ac:dyDescent="0.35">
      <c r="A524" s="424" t="s">
        <v>7456</v>
      </c>
      <c r="B524" s="427">
        <v>44564</v>
      </c>
      <c r="C524" s="427"/>
      <c r="D524" s="429"/>
      <c r="E524" s="425" t="s">
        <v>2496</v>
      </c>
      <c r="F524" s="106" t="s">
        <v>7457</v>
      </c>
      <c r="G524" s="426" t="s">
        <v>7458</v>
      </c>
      <c r="H524" s="106" t="s">
        <v>2499</v>
      </c>
      <c r="I524" s="429" t="s">
        <v>7431</v>
      </c>
      <c r="J524" s="429">
        <v>372</v>
      </c>
      <c r="K524" s="429">
        <v>9</v>
      </c>
      <c r="L524" s="429" t="s">
        <v>3397</v>
      </c>
      <c r="M524" s="429" t="s">
        <v>3398</v>
      </c>
      <c r="N524" s="429" t="s">
        <v>3397</v>
      </c>
      <c r="O524" s="106" t="s">
        <v>2791</v>
      </c>
      <c r="P524" s="429" t="s">
        <v>7432</v>
      </c>
      <c r="Q524" s="429" t="s">
        <v>3397</v>
      </c>
      <c r="R524" s="429" t="s">
        <v>3398</v>
      </c>
      <c r="S524" s="429" t="s">
        <v>7433</v>
      </c>
      <c r="T524" s="429" t="s">
        <v>7459</v>
      </c>
      <c r="U524" s="429" t="s">
        <v>7460</v>
      </c>
      <c r="V524" s="425" t="s">
        <v>2508</v>
      </c>
      <c r="W524" s="425" t="s">
        <v>2509</v>
      </c>
      <c r="X524" s="430">
        <v>0.75</v>
      </c>
      <c r="Y524" s="425" t="s">
        <v>7461</v>
      </c>
      <c r="Z524" s="425" t="s">
        <v>7462</v>
      </c>
      <c r="AA524" s="109" t="s">
        <v>7463</v>
      </c>
      <c r="AB524" s="424"/>
      <c r="AC524" s="424" t="s">
        <v>2513</v>
      </c>
    </row>
    <row r="525" spans="1:29" ht="40" customHeight="1" x14ac:dyDescent="0.35">
      <c r="A525" s="424" t="s">
        <v>7464</v>
      </c>
      <c r="B525" s="427">
        <v>44564</v>
      </c>
      <c r="C525" s="427"/>
      <c r="D525" s="429"/>
      <c r="E525" s="425" t="s">
        <v>2496</v>
      </c>
      <c r="F525" s="106" t="s">
        <v>7465</v>
      </c>
      <c r="G525" s="426" t="s">
        <v>7466</v>
      </c>
      <c r="H525" s="106" t="s">
        <v>2499</v>
      </c>
      <c r="I525" s="429" t="s">
        <v>7467</v>
      </c>
      <c r="J525" s="429">
        <v>321</v>
      </c>
      <c r="K525" s="429">
        <v>12</v>
      </c>
      <c r="L525" s="429" t="s">
        <v>7468</v>
      </c>
      <c r="M525" s="429" t="s">
        <v>7469</v>
      </c>
      <c r="N525" s="429" t="s">
        <v>841</v>
      </c>
      <c r="O525" s="106" t="s">
        <v>2626</v>
      </c>
      <c r="P525" s="429" t="s">
        <v>7470</v>
      </c>
      <c r="Q525" s="429" t="s">
        <v>7468</v>
      </c>
      <c r="R525" s="429" t="s">
        <v>7469</v>
      </c>
      <c r="S525" s="429" t="s">
        <v>7471</v>
      </c>
      <c r="T525" s="429" t="s">
        <v>7472</v>
      </c>
      <c r="U525" s="429" t="s">
        <v>7473</v>
      </c>
      <c r="V525" s="425" t="s">
        <v>2508</v>
      </c>
      <c r="W525" s="425" t="s">
        <v>2509</v>
      </c>
      <c r="X525" s="430">
        <v>1</v>
      </c>
      <c r="Y525" s="424" t="s">
        <v>7474</v>
      </c>
      <c r="Z525" s="424" t="s">
        <v>2511</v>
      </c>
      <c r="AA525" s="109" t="s">
        <v>7416</v>
      </c>
      <c r="AB525" s="424"/>
      <c r="AC525" s="424" t="s">
        <v>2513</v>
      </c>
    </row>
    <row r="526" spans="1:29" ht="40" customHeight="1" x14ac:dyDescent="0.35">
      <c r="A526" s="424" t="s">
        <v>7475</v>
      </c>
      <c r="B526" s="427">
        <v>44564</v>
      </c>
      <c r="C526" s="427"/>
      <c r="D526" s="429"/>
      <c r="E526" s="425" t="s">
        <v>2496</v>
      </c>
      <c r="F526" s="106" t="s">
        <v>7476</v>
      </c>
      <c r="G526" s="426" t="s">
        <v>7477</v>
      </c>
      <c r="H526" s="106" t="s">
        <v>2499</v>
      </c>
      <c r="I526" s="429" t="s">
        <v>7478</v>
      </c>
      <c r="J526" s="429">
        <v>111</v>
      </c>
      <c r="K526" s="429">
        <v>16</v>
      </c>
      <c r="L526" s="429" t="s">
        <v>605</v>
      </c>
      <c r="M526" s="429" t="s">
        <v>3267</v>
      </c>
      <c r="N526" s="429" t="s">
        <v>605</v>
      </c>
      <c r="O526" s="106" t="s">
        <v>2960</v>
      </c>
      <c r="P526" s="429" t="s">
        <v>7479</v>
      </c>
      <c r="Q526" s="429" t="s">
        <v>7480</v>
      </c>
      <c r="R526" s="429" t="s">
        <v>7481</v>
      </c>
      <c r="S526" s="429" t="s">
        <v>7482</v>
      </c>
      <c r="T526" s="429" t="s">
        <v>7483</v>
      </c>
      <c r="U526" s="429" t="s">
        <v>7484</v>
      </c>
      <c r="V526" s="425" t="s">
        <v>2508</v>
      </c>
      <c r="W526" s="425" t="s">
        <v>2509</v>
      </c>
      <c r="X526" s="430">
        <v>1</v>
      </c>
      <c r="Y526" s="424" t="s">
        <v>7485</v>
      </c>
      <c r="Z526" s="424" t="s">
        <v>2555</v>
      </c>
      <c r="AA526" s="426" t="s">
        <v>6283</v>
      </c>
      <c r="AB526" s="424"/>
      <c r="AC526" s="424" t="s">
        <v>2513</v>
      </c>
    </row>
    <row r="527" spans="1:29" ht="40" customHeight="1" x14ac:dyDescent="0.35">
      <c r="A527" s="424" t="s">
        <v>7486</v>
      </c>
      <c r="B527" s="427">
        <v>44564</v>
      </c>
      <c r="C527" s="427"/>
      <c r="D527" s="429"/>
      <c r="E527" s="425" t="s">
        <v>2496</v>
      </c>
      <c r="F527" s="106" t="s">
        <v>7487</v>
      </c>
      <c r="G527" s="426" t="s">
        <v>7488</v>
      </c>
      <c r="H527" s="106" t="s">
        <v>2499</v>
      </c>
      <c r="I527" s="429" t="s">
        <v>7489</v>
      </c>
      <c r="J527" s="429"/>
      <c r="K527" s="429">
        <v>34</v>
      </c>
      <c r="L527" s="429" t="s">
        <v>7490</v>
      </c>
      <c r="M527" s="429" t="s">
        <v>7491</v>
      </c>
      <c r="N527" s="429" t="s">
        <v>3397</v>
      </c>
      <c r="O527" s="106" t="s">
        <v>2791</v>
      </c>
      <c r="P527" s="429" t="s">
        <v>7492</v>
      </c>
      <c r="Q527" s="429" t="s">
        <v>3397</v>
      </c>
      <c r="R527" s="429" t="s">
        <v>3398</v>
      </c>
      <c r="S527" s="429" t="s">
        <v>7493</v>
      </c>
      <c r="T527" s="429" t="s">
        <v>7494</v>
      </c>
      <c r="U527" s="429" t="s">
        <v>7495</v>
      </c>
      <c r="V527" s="425" t="s">
        <v>2508</v>
      </c>
      <c r="W527" s="425" t="s">
        <v>2509</v>
      </c>
      <c r="X527" s="430">
        <v>0.51</v>
      </c>
      <c r="Y527" s="424" t="s">
        <v>7496</v>
      </c>
      <c r="Z527" s="424" t="s">
        <v>2555</v>
      </c>
      <c r="AA527" s="426" t="s">
        <v>7497</v>
      </c>
      <c r="AB527" s="424"/>
      <c r="AC527" s="424" t="s">
        <v>2513</v>
      </c>
    </row>
    <row r="528" spans="1:29" ht="40" customHeight="1" x14ac:dyDescent="0.35">
      <c r="A528" s="424" t="s">
        <v>7498</v>
      </c>
      <c r="B528" s="427">
        <v>44564</v>
      </c>
      <c r="C528" s="427"/>
      <c r="D528" s="429"/>
      <c r="E528" s="425" t="s">
        <v>2496</v>
      </c>
      <c r="F528" s="106" t="s">
        <v>7499</v>
      </c>
      <c r="G528" s="426" t="s">
        <v>7500</v>
      </c>
      <c r="H528" s="106" t="s">
        <v>2499</v>
      </c>
      <c r="I528" s="429" t="s">
        <v>7501</v>
      </c>
      <c r="J528" s="429"/>
      <c r="K528" s="429">
        <v>517</v>
      </c>
      <c r="L528" s="429" t="s">
        <v>7502</v>
      </c>
      <c r="M528" s="429" t="s">
        <v>7503</v>
      </c>
      <c r="N528" s="429" t="s">
        <v>814</v>
      </c>
      <c r="O528" s="106" t="s">
        <v>2612</v>
      </c>
      <c r="P528" s="429" t="s">
        <v>7504</v>
      </c>
      <c r="Q528" s="429" t="s">
        <v>7502</v>
      </c>
      <c r="R528" s="429" t="s">
        <v>7505</v>
      </c>
      <c r="S528" s="429" t="s">
        <v>7506</v>
      </c>
      <c r="T528" s="429" t="s">
        <v>7507</v>
      </c>
      <c r="U528" s="429" t="s">
        <v>7508</v>
      </c>
      <c r="V528" s="425" t="s">
        <v>2508</v>
      </c>
      <c r="W528" s="425" t="s">
        <v>2509</v>
      </c>
      <c r="X528" s="430">
        <v>1</v>
      </c>
      <c r="Y528" s="424" t="s">
        <v>7509</v>
      </c>
      <c r="Z528" s="424" t="s">
        <v>2511</v>
      </c>
      <c r="AA528" s="426" t="s">
        <v>7416</v>
      </c>
      <c r="AB528" s="424"/>
      <c r="AC528" s="424" t="s">
        <v>2513</v>
      </c>
    </row>
    <row r="529" spans="1:29" ht="40" customHeight="1" x14ac:dyDescent="0.35">
      <c r="A529" s="424" t="s">
        <v>7510</v>
      </c>
      <c r="B529" s="427">
        <v>44564</v>
      </c>
      <c r="C529" s="427"/>
      <c r="D529" s="429"/>
      <c r="E529" s="425" t="s">
        <v>2496</v>
      </c>
      <c r="F529" s="106" t="s">
        <v>7511</v>
      </c>
      <c r="G529" s="426" t="s">
        <v>7512</v>
      </c>
      <c r="H529" s="106" t="s">
        <v>2499</v>
      </c>
      <c r="I529" s="429" t="s">
        <v>7513</v>
      </c>
      <c r="J529" s="429"/>
      <c r="K529" s="429">
        <v>303</v>
      </c>
      <c r="L529" s="429" t="s">
        <v>7513</v>
      </c>
      <c r="M529" s="429" t="s">
        <v>7514</v>
      </c>
      <c r="N529" s="429" t="s">
        <v>297</v>
      </c>
      <c r="O529" s="106" t="s">
        <v>2612</v>
      </c>
      <c r="P529" s="429" t="s">
        <v>7515</v>
      </c>
      <c r="Q529" s="429" t="s">
        <v>7513</v>
      </c>
      <c r="R529" s="429" t="s">
        <v>7516</v>
      </c>
      <c r="S529" s="429" t="s">
        <v>7517</v>
      </c>
      <c r="T529" s="429" t="s">
        <v>7518</v>
      </c>
      <c r="U529" s="429" t="s">
        <v>7519</v>
      </c>
      <c r="V529" s="425" t="s">
        <v>2508</v>
      </c>
      <c r="W529" s="425" t="s">
        <v>2509</v>
      </c>
      <c r="X529" s="430">
        <v>1</v>
      </c>
      <c r="Y529" s="424" t="s">
        <v>7520</v>
      </c>
      <c r="Z529" s="424" t="s">
        <v>2555</v>
      </c>
      <c r="AA529" s="109" t="s">
        <v>7521</v>
      </c>
      <c r="AB529" s="424"/>
      <c r="AC529" s="424" t="s">
        <v>2513</v>
      </c>
    </row>
    <row r="530" spans="1:29" ht="40" customHeight="1" x14ac:dyDescent="0.35">
      <c r="A530" s="424" t="s">
        <v>7522</v>
      </c>
      <c r="B530" s="427">
        <v>44565</v>
      </c>
      <c r="C530" s="427"/>
      <c r="D530" s="429"/>
      <c r="E530" s="425" t="s">
        <v>2496</v>
      </c>
      <c r="F530" s="106" t="s">
        <v>7523</v>
      </c>
      <c r="G530" s="426" t="s">
        <v>7524</v>
      </c>
      <c r="H530" s="106" t="s">
        <v>2499</v>
      </c>
      <c r="I530" s="429" t="s">
        <v>7525</v>
      </c>
      <c r="J530" s="429"/>
      <c r="K530" s="429">
        <v>41</v>
      </c>
      <c r="L530" s="429" t="s">
        <v>7525</v>
      </c>
      <c r="M530" s="429" t="s">
        <v>7526</v>
      </c>
      <c r="N530" s="429" t="s">
        <v>264</v>
      </c>
      <c r="O530" s="106" t="s">
        <v>2503</v>
      </c>
      <c r="P530" s="429" t="s">
        <v>7527</v>
      </c>
      <c r="Q530" s="429" t="s">
        <v>7525</v>
      </c>
      <c r="R530" s="429" t="s">
        <v>7528</v>
      </c>
      <c r="S530" s="429" t="s">
        <v>7529</v>
      </c>
      <c r="T530" s="429" t="s">
        <v>7530</v>
      </c>
      <c r="U530" s="429" t="s">
        <v>7531</v>
      </c>
      <c r="V530" s="425" t="s">
        <v>2508</v>
      </c>
      <c r="W530" s="425" t="s">
        <v>2509</v>
      </c>
      <c r="X530" s="430">
        <v>1</v>
      </c>
      <c r="Y530" s="424" t="s">
        <v>7532</v>
      </c>
      <c r="Z530" s="424" t="s">
        <v>2555</v>
      </c>
      <c r="AA530" s="109" t="s">
        <v>5458</v>
      </c>
      <c r="AB530" s="424"/>
      <c r="AC530" s="424" t="s">
        <v>2513</v>
      </c>
    </row>
    <row r="531" spans="1:29" ht="40" customHeight="1" x14ac:dyDescent="0.35">
      <c r="A531" s="424" t="s">
        <v>7533</v>
      </c>
      <c r="B531" s="427">
        <v>44572</v>
      </c>
      <c r="C531" s="427">
        <v>45007</v>
      </c>
      <c r="D531" s="429" t="s">
        <v>2786</v>
      </c>
      <c r="E531" s="425" t="s">
        <v>2496</v>
      </c>
      <c r="F531" s="106" t="s">
        <v>7534</v>
      </c>
      <c r="G531" s="426" t="s">
        <v>7535</v>
      </c>
      <c r="H531" s="106" t="s">
        <v>2499</v>
      </c>
      <c r="I531" s="429" t="s">
        <v>7536</v>
      </c>
      <c r="J531" s="429">
        <v>797</v>
      </c>
      <c r="K531" s="429">
        <v>18</v>
      </c>
      <c r="L531" s="429" t="s">
        <v>3716</v>
      </c>
      <c r="M531" s="429" t="s">
        <v>3717</v>
      </c>
      <c r="N531" s="429" t="s">
        <v>710</v>
      </c>
      <c r="O531" s="106" t="s">
        <v>2626</v>
      </c>
      <c r="P531" s="429" t="s">
        <v>7537</v>
      </c>
      <c r="Q531" s="429" t="s">
        <v>3716</v>
      </c>
      <c r="R531" s="429" t="s">
        <v>7538</v>
      </c>
      <c r="S531" s="429" t="s">
        <v>7539</v>
      </c>
      <c r="T531" s="429" t="s">
        <v>7540</v>
      </c>
      <c r="U531" s="429" t="s">
        <v>7541</v>
      </c>
      <c r="V531" s="425" t="s">
        <v>2508</v>
      </c>
      <c r="W531" s="425" t="s">
        <v>2509</v>
      </c>
      <c r="X531" s="430">
        <v>1</v>
      </c>
      <c r="Y531" s="424" t="s">
        <v>7542</v>
      </c>
      <c r="Z531" s="424" t="s">
        <v>2555</v>
      </c>
      <c r="AA531" s="109" t="s">
        <v>2803</v>
      </c>
      <c r="AB531" s="424"/>
      <c r="AC531" s="424" t="s">
        <v>2513</v>
      </c>
    </row>
    <row r="532" spans="1:29" ht="40" customHeight="1" x14ac:dyDescent="0.35">
      <c r="A532" s="424" t="s">
        <v>7543</v>
      </c>
      <c r="B532" s="427">
        <v>44572</v>
      </c>
      <c r="C532" s="427"/>
      <c r="D532" s="429"/>
      <c r="E532" s="425" t="s">
        <v>2496</v>
      </c>
      <c r="F532" s="106" t="s">
        <v>7544</v>
      </c>
      <c r="G532" s="426" t="s">
        <v>7545</v>
      </c>
      <c r="H532" s="106" t="s">
        <v>2499</v>
      </c>
      <c r="I532" s="429" t="s">
        <v>7546</v>
      </c>
      <c r="J532" s="429">
        <v>447</v>
      </c>
      <c r="K532" s="429">
        <v>1</v>
      </c>
      <c r="L532" s="429" t="s">
        <v>2737</v>
      </c>
      <c r="M532" s="429" t="s">
        <v>2738</v>
      </c>
      <c r="N532" s="429" t="s">
        <v>6166</v>
      </c>
      <c r="O532" s="106" t="s">
        <v>2535</v>
      </c>
      <c r="P532" s="429" t="s">
        <v>7547</v>
      </c>
      <c r="Q532" s="429" t="s">
        <v>149</v>
      </c>
      <c r="R532" s="429" t="s">
        <v>2738</v>
      </c>
      <c r="S532" s="429" t="s">
        <v>7548</v>
      </c>
      <c r="T532" s="429" t="s">
        <v>7549</v>
      </c>
      <c r="U532" s="429" t="s">
        <v>7550</v>
      </c>
      <c r="V532" s="425" t="s">
        <v>2508</v>
      </c>
      <c r="W532" s="425" t="s">
        <v>2509</v>
      </c>
      <c r="X532" s="430">
        <v>0.51</v>
      </c>
      <c r="Y532" s="424" t="s">
        <v>7551</v>
      </c>
      <c r="Z532" s="424" t="s">
        <v>2511</v>
      </c>
      <c r="AA532" s="109" t="s">
        <v>5677</v>
      </c>
      <c r="AB532" s="424"/>
      <c r="AC532" s="424" t="s">
        <v>2513</v>
      </c>
    </row>
    <row r="533" spans="1:29" ht="40" customHeight="1" x14ac:dyDescent="0.35">
      <c r="A533" s="424" t="s">
        <v>7552</v>
      </c>
      <c r="B533" s="427">
        <v>44572</v>
      </c>
      <c r="C533" s="427"/>
      <c r="D533" s="429"/>
      <c r="E533" s="425" t="s">
        <v>2496</v>
      </c>
      <c r="F533" s="106" t="s">
        <v>7553</v>
      </c>
      <c r="G533" s="426" t="s">
        <v>7554</v>
      </c>
      <c r="H533" s="106" t="s">
        <v>2499</v>
      </c>
      <c r="I533" s="429" t="s">
        <v>2571</v>
      </c>
      <c r="J533" s="429"/>
      <c r="K533" s="429">
        <v>365</v>
      </c>
      <c r="L533" s="429" t="s">
        <v>7555</v>
      </c>
      <c r="M533" s="429" t="s">
        <v>7556</v>
      </c>
      <c r="N533" s="429" t="s">
        <v>421</v>
      </c>
      <c r="O533" s="106" t="s">
        <v>2763</v>
      </c>
      <c r="P533" s="429" t="s">
        <v>7557</v>
      </c>
      <c r="Q533" s="429" t="s">
        <v>7555</v>
      </c>
      <c r="R533" s="429" t="s">
        <v>7556</v>
      </c>
      <c r="S533" s="429" t="s">
        <v>7558</v>
      </c>
      <c r="T533" s="429" t="s">
        <v>7559</v>
      </c>
      <c r="U533" s="429" t="s">
        <v>7560</v>
      </c>
      <c r="V533" s="425" t="s">
        <v>2508</v>
      </c>
      <c r="W533" s="425" t="s">
        <v>2509</v>
      </c>
      <c r="X533" s="430">
        <v>1</v>
      </c>
      <c r="Y533" s="424" t="s">
        <v>7561</v>
      </c>
      <c r="Z533" s="424" t="s">
        <v>2555</v>
      </c>
      <c r="AA533" s="109" t="s">
        <v>7416</v>
      </c>
      <c r="AB533" s="424"/>
      <c r="AC533" s="424" t="s">
        <v>2513</v>
      </c>
    </row>
    <row r="534" spans="1:29" ht="40" customHeight="1" x14ac:dyDescent="0.35">
      <c r="A534" s="424" t="s">
        <v>7562</v>
      </c>
      <c r="B534" s="427">
        <v>44573</v>
      </c>
      <c r="C534" s="427"/>
      <c r="D534" s="429"/>
      <c r="E534" s="425" t="s">
        <v>2496</v>
      </c>
      <c r="F534" s="106" t="s">
        <v>7563</v>
      </c>
      <c r="G534" s="426" t="s">
        <v>7564</v>
      </c>
      <c r="H534" s="106" t="s">
        <v>2499</v>
      </c>
      <c r="I534" s="429" t="s">
        <v>7565</v>
      </c>
      <c r="J534" s="429">
        <v>3732</v>
      </c>
      <c r="K534" s="429">
        <v>12</v>
      </c>
      <c r="L534" s="429" t="s">
        <v>5840</v>
      </c>
      <c r="M534" s="429" t="s">
        <v>7566</v>
      </c>
      <c r="N534" s="429" t="s">
        <v>123</v>
      </c>
      <c r="O534" s="106" t="s">
        <v>2520</v>
      </c>
      <c r="P534" s="429" t="s">
        <v>7567</v>
      </c>
      <c r="Q534" s="429" t="s">
        <v>5840</v>
      </c>
      <c r="R534" s="429" t="s">
        <v>7566</v>
      </c>
      <c r="S534" s="429" t="s">
        <v>7568</v>
      </c>
      <c r="T534" s="429" t="s">
        <v>7569</v>
      </c>
      <c r="U534" s="429" t="s">
        <v>7570</v>
      </c>
      <c r="V534" s="425" t="s">
        <v>2508</v>
      </c>
      <c r="W534" s="425" t="s">
        <v>2509</v>
      </c>
      <c r="X534" s="430">
        <v>0.51</v>
      </c>
      <c r="Y534" s="424" t="s">
        <v>7571</v>
      </c>
      <c r="Z534" s="424" t="s">
        <v>2511</v>
      </c>
      <c r="AA534" s="109" t="s">
        <v>6283</v>
      </c>
      <c r="AB534" s="424"/>
      <c r="AC534" s="424" t="s">
        <v>2513</v>
      </c>
    </row>
    <row r="535" spans="1:29" ht="40" customHeight="1" x14ac:dyDescent="0.35">
      <c r="A535" s="424" t="s">
        <v>7572</v>
      </c>
      <c r="B535" s="427">
        <v>44573</v>
      </c>
      <c r="C535" s="427"/>
      <c r="D535" s="429"/>
      <c r="E535" s="425" t="s">
        <v>2496</v>
      </c>
      <c r="F535" s="106" t="s">
        <v>7573</v>
      </c>
      <c r="G535" s="426" t="s">
        <v>7574</v>
      </c>
      <c r="H535" s="106" t="s">
        <v>2499</v>
      </c>
      <c r="I535" s="429" t="s">
        <v>2887</v>
      </c>
      <c r="J535" s="429"/>
      <c r="K535" s="429">
        <v>54</v>
      </c>
      <c r="L535" s="429" t="s">
        <v>7575</v>
      </c>
      <c r="M535" s="429" t="s">
        <v>7576</v>
      </c>
      <c r="N535" s="429" t="s">
        <v>340</v>
      </c>
      <c r="O535" s="106" t="s">
        <v>2535</v>
      </c>
      <c r="P535" s="429" t="s">
        <v>7577</v>
      </c>
      <c r="Q535" s="429" t="s">
        <v>7575</v>
      </c>
      <c r="R535" s="429" t="s">
        <v>7576</v>
      </c>
      <c r="S535" s="429" t="s">
        <v>7578</v>
      </c>
      <c r="T535" s="429" t="s">
        <v>7579</v>
      </c>
      <c r="U535" s="429" t="s">
        <v>7580</v>
      </c>
      <c r="V535" s="425" t="s">
        <v>2508</v>
      </c>
      <c r="W535" s="425" t="s">
        <v>2509</v>
      </c>
      <c r="X535" s="430">
        <v>1</v>
      </c>
      <c r="Y535" s="424" t="s">
        <v>7581</v>
      </c>
      <c r="Z535" s="424" t="s">
        <v>2555</v>
      </c>
      <c r="AA535" s="109" t="s">
        <v>5557</v>
      </c>
      <c r="AB535" s="424"/>
      <c r="AC535" s="424" t="s">
        <v>2513</v>
      </c>
    </row>
    <row r="536" spans="1:29" ht="40" customHeight="1" x14ac:dyDescent="0.35">
      <c r="A536" s="424" t="s">
        <v>7582</v>
      </c>
      <c r="B536" s="427">
        <v>44573</v>
      </c>
      <c r="C536" s="427"/>
      <c r="D536" s="429"/>
      <c r="E536" s="425" t="s">
        <v>2496</v>
      </c>
      <c r="F536" s="106" t="s">
        <v>7583</v>
      </c>
      <c r="G536" s="426" t="s">
        <v>7584</v>
      </c>
      <c r="H536" s="106" t="s">
        <v>2499</v>
      </c>
      <c r="I536" s="429" t="s">
        <v>7585</v>
      </c>
      <c r="J536" s="429">
        <v>5028</v>
      </c>
      <c r="K536" s="429">
        <v>52</v>
      </c>
      <c r="L536" s="429" t="s">
        <v>1204</v>
      </c>
      <c r="M536" s="429" t="s">
        <v>6520</v>
      </c>
      <c r="N536" s="429" t="s">
        <v>1204</v>
      </c>
      <c r="O536" s="106" t="s">
        <v>2960</v>
      </c>
      <c r="P536" s="429" t="s">
        <v>7586</v>
      </c>
      <c r="Q536" s="429" t="s">
        <v>3397</v>
      </c>
      <c r="R536" s="429" t="s">
        <v>5066</v>
      </c>
      <c r="S536" s="429" t="s">
        <v>7587</v>
      </c>
      <c r="T536" s="429" t="s">
        <v>7588</v>
      </c>
      <c r="U536" s="429" t="s">
        <v>7589</v>
      </c>
      <c r="V536" s="425" t="s">
        <v>2508</v>
      </c>
      <c r="W536" s="425" t="s">
        <v>2509</v>
      </c>
      <c r="X536" s="430">
        <v>1</v>
      </c>
      <c r="Y536" s="424" t="s">
        <v>7590</v>
      </c>
      <c r="Z536" s="424" t="s">
        <v>2555</v>
      </c>
      <c r="AA536" s="109" t="s">
        <v>5280</v>
      </c>
      <c r="AB536" s="424"/>
      <c r="AC536" s="424" t="s">
        <v>2513</v>
      </c>
    </row>
    <row r="537" spans="1:29" ht="40" customHeight="1" x14ac:dyDescent="0.35">
      <c r="A537" s="424" t="s">
        <v>7591</v>
      </c>
      <c r="B537" s="427">
        <v>44573</v>
      </c>
      <c r="C537" s="427"/>
      <c r="D537" s="429"/>
      <c r="E537" s="425" t="s">
        <v>2496</v>
      </c>
      <c r="F537" s="106" t="s">
        <v>7592</v>
      </c>
      <c r="G537" s="426" t="s">
        <v>7593</v>
      </c>
      <c r="H537" s="106" t="s">
        <v>2499</v>
      </c>
      <c r="I537" s="429" t="s">
        <v>7594</v>
      </c>
      <c r="J537" s="429"/>
      <c r="K537" s="429">
        <v>176</v>
      </c>
      <c r="L537" s="429" t="s">
        <v>7594</v>
      </c>
      <c r="M537" s="429" t="s">
        <v>7595</v>
      </c>
      <c r="N537" s="429" t="s">
        <v>267</v>
      </c>
      <c r="O537" s="106" t="s">
        <v>2535</v>
      </c>
      <c r="P537" s="429" t="s">
        <v>7596</v>
      </c>
      <c r="Q537" s="429" t="s">
        <v>7594</v>
      </c>
      <c r="R537" s="429" t="s">
        <v>7595</v>
      </c>
      <c r="S537" s="429" t="s">
        <v>7597</v>
      </c>
      <c r="T537" s="429" t="s">
        <v>7598</v>
      </c>
      <c r="U537" s="429" t="s">
        <v>7599</v>
      </c>
      <c r="V537" s="425" t="s">
        <v>2508</v>
      </c>
      <c r="W537" s="425" t="s">
        <v>2509</v>
      </c>
      <c r="X537" s="430">
        <v>1</v>
      </c>
      <c r="Y537" s="424" t="s">
        <v>7600</v>
      </c>
      <c r="Z537" s="424" t="s">
        <v>2511</v>
      </c>
      <c r="AA537" s="109" t="s">
        <v>5280</v>
      </c>
      <c r="AB537" s="424"/>
      <c r="AC537" s="424" t="s">
        <v>2513</v>
      </c>
    </row>
    <row r="538" spans="1:29" ht="40" customHeight="1" x14ac:dyDescent="0.35">
      <c r="A538" s="424" t="s">
        <v>7601</v>
      </c>
      <c r="B538" s="427">
        <v>44574</v>
      </c>
      <c r="C538" s="427"/>
      <c r="D538" s="429"/>
      <c r="E538" s="425" t="s">
        <v>2496</v>
      </c>
      <c r="F538" s="106" t="s">
        <v>7602</v>
      </c>
      <c r="G538" s="426" t="s">
        <v>7603</v>
      </c>
      <c r="H538" s="106" t="s">
        <v>2499</v>
      </c>
      <c r="I538" s="429" t="s">
        <v>7604</v>
      </c>
      <c r="J538" s="429"/>
      <c r="K538" s="429">
        <v>6</v>
      </c>
      <c r="L538" s="429" t="s">
        <v>748</v>
      </c>
      <c r="M538" s="429" t="s">
        <v>6020</v>
      </c>
      <c r="N538" s="429" t="s">
        <v>3307</v>
      </c>
      <c r="O538" s="106" t="s">
        <v>2626</v>
      </c>
      <c r="P538" s="429" t="s">
        <v>7605</v>
      </c>
      <c r="Q538" s="429" t="s">
        <v>748</v>
      </c>
      <c r="R538" s="429" t="s">
        <v>6020</v>
      </c>
      <c r="S538" s="429" t="s">
        <v>7606</v>
      </c>
      <c r="T538" s="429" t="s">
        <v>7607</v>
      </c>
      <c r="U538" s="429" t="s">
        <v>7608</v>
      </c>
      <c r="V538" s="425" t="s">
        <v>2508</v>
      </c>
      <c r="W538" s="425" t="s">
        <v>2509</v>
      </c>
      <c r="X538" s="430">
        <v>1</v>
      </c>
      <c r="Y538" s="424" t="s">
        <v>7609</v>
      </c>
      <c r="Z538" s="424" t="s">
        <v>2555</v>
      </c>
      <c r="AA538" s="109" t="s">
        <v>4070</v>
      </c>
      <c r="AB538" s="424"/>
      <c r="AC538" s="424" t="s">
        <v>2513</v>
      </c>
    </row>
    <row r="539" spans="1:29" ht="40" customHeight="1" x14ac:dyDescent="0.35">
      <c r="A539" s="424" t="s">
        <v>7610</v>
      </c>
      <c r="B539" s="427">
        <v>44578</v>
      </c>
      <c r="C539" s="427"/>
      <c r="D539" s="429"/>
      <c r="E539" s="425" t="s">
        <v>2496</v>
      </c>
      <c r="F539" s="106" t="s">
        <v>7611</v>
      </c>
      <c r="G539" s="426" t="s">
        <v>7612</v>
      </c>
      <c r="H539" s="106" t="s">
        <v>2499</v>
      </c>
      <c r="I539" s="429" t="s">
        <v>7613</v>
      </c>
      <c r="J539" s="429"/>
      <c r="K539" s="429">
        <v>1156</v>
      </c>
      <c r="L539" s="429" t="s">
        <v>710</v>
      </c>
      <c r="M539" s="429" t="s">
        <v>4122</v>
      </c>
      <c r="N539" s="429" t="s">
        <v>710</v>
      </c>
      <c r="O539" s="106" t="s">
        <v>2626</v>
      </c>
      <c r="P539" s="429" t="s">
        <v>7614</v>
      </c>
      <c r="Q539" s="429" t="s">
        <v>710</v>
      </c>
      <c r="R539" s="429" t="s">
        <v>4122</v>
      </c>
      <c r="S539" s="429" t="s">
        <v>7615</v>
      </c>
      <c r="T539" s="429" t="s">
        <v>7616</v>
      </c>
      <c r="U539" s="429" t="s">
        <v>7617</v>
      </c>
      <c r="V539" s="425" t="s">
        <v>2508</v>
      </c>
      <c r="W539" s="425" t="s">
        <v>2509</v>
      </c>
      <c r="X539" s="430">
        <v>1</v>
      </c>
      <c r="Y539" s="425" t="s">
        <v>7618</v>
      </c>
      <c r="Z539" s="425" t="s">
        <v>4475</v>
      </c>
      <c r="AA539" s="109" t="s">
        <v>6183</v>
      </c>
      <c r="AB539" s="424"/>
      <c r="AC539" s="424" t="s">
        <v>2513</v>
      </c>
    </row>
    <row r="540" spans="1:29" ht="40" customHeight="1" x14ac:dyDescent="0.35">
      <c r="A540" s="424" t="s">
        <v>7619</v>
      </c>
      <c r="B540" s="427">
        <v>44579</v>
      </c>
      <c r="C540" s="427"/>
      <c r="D540" s="429"/>
      <c r="E540" s="425" t="s">
        <v>2496</v>
      </c>
      <c r="F540" s="106" t="s">
        <v>7620</v>
      </c>
      <c r="G540" s="426" t="s">
        <v>7621</v>
      </c>
      <c r="H540" s="106" t="s">
        <v>2499</v>
      </c>
      <c r="I540" s="429" t="s">
        <v>7622</v>
      </c>
      <c r="J540" s="429">
        <v>10645</v>
      </c>
      <c r="K540" s="429">
        <v>19</v>
      </c>
      <c r="L540" s="429" t="s">
        <v>127</v>
      </c>
      <c r="M540" s="429" t="s">
        <v>3072</v>
      </c>
      <c r="N540" s="429" t="s">
        <v>127</v>
      </c>
      <c r="O540" s="106" t="s">
        <v>2612</v>
      </c>
      <c r="P540" s="429" t="s">
        <v>7623</v>
      </c>
      <c r="Q540" s="429" t="s">
        <v>127</v>
      </c>
      <c r="R540" s="429" t="s">
        <v>7624</v>
      </c>
      <c r="S540" s="429" t="s">
        <v>7625</v>
      </c>
      <c r="T540" s="429" t="s">
        <v>7626</v>
      </c>
      <c r="U540" s="429" t="s">
        <v>7627</v>
      </c>
      <c r="V540" s="425" t="s">
        <v>2508</v>
      </c>
      <c r="W540" s="425" t="s">
        <v>2509</v>
      </c>
      <c r="X540" s="430">
        <v>1</v>
      </c>
      <c r="Y540" s="424" t="s">
        <v>7628</v>
      </c>
      <c r="Z540" s="424" t="s">
        <v>2511</v>
      </c>
      <c r="AA540" s="109" t="s">
        <v>7629</v>
      </c>
      <c r="AB540" s="424"/>
      <c r="AC540" s="424" t="s">
        <v>2513</v>
      </c>
    </row>
    <row r="541" spans="1:29" ht="40" customHeight="1" x14ac:dyDescent="0.35">
      <c r="A541" s="424" t="s">
        <v>7630</v>
      </c>
      <c r="B541" s="427">
        <v>44579</v>
      </c>
      <c r="C541" s="427"/>
      <c r="D541" s="429"/>
      <c r="E541" s="425" t="s">
        <v>2496</v>
      </c>
      <c r="F541" s="106" t="s">
        <v>7631</v>
      </c>
      <c r="G541" s="426" t="s">
        <v>7632</v>
      </c>
      <c r="H541" s="106" t="s">
        <v>2499</v>
      </c>
      <c r="I541" s="429" t="s">
        <v>7633</v>
      </c>
      <c r="J541" s="429"/>
      <c r="K541" s="429">
        <v>4</v>
      </c>
      <c r="L541" s="429" t="s">
        <v>2737</v>
      </c>
      <c r="M541" s="429" t="s">
        <v>2738</v>
      </c>
      <c r="N541" s="429" t="s">
        <v>6166</v>
      </c>
      <c r="O541" s="106" t="s">
        <v>2535</v>
      </c>
      <c r="P541" s="429" t="s">
        <v>7634</v>
      </c>
      <c r="Q541" s="429" t="s">
        <v>149</v>
      </c>
      <c r="R541" s="429" t="s">
        <v>3037</v>
      </c>
      <c r="S541" s="429" t="s">
        <v>7635</v>
      </c>
      <c r="T541" s="429" t="s">
        <v>7636</v>
      </c>
      <c r="U541" s="429" t="s">
        <v>7637</v>
      </c>
      <c r="V541" s="425" t="s">
        <v>2508</v>
      </c>
      <c r="W541" s="425" t="s">
        <v>2509</v>
      </c>
      <c r="X541" s="430">
        <v>0.51</v>
      </c>
      <c r="Y541" s="424" t="s">
        <v>7638</v>
      </c>
      <c r="Z541" s="424" t="s">
        <v>2555</v>
      </c>
      <c r="AA541" s="109" t="s">
        <v>3212</v>
      </c>
      <c r="AB541" s="424"/>
      <c r="AC541" s="424" t="s">
        <v>2513</v>
      </c>
    </row>
    <row r="542" spans="1:29" ht="40" customHeight="1" x14ac:dyDescent="0.35">
      <c r="A542" s="424" t="s">
        <v>7639</v>
      </c>
      <c r="B542" s="427">
        <v>44580</v>
      </c>
      <c r="C542" s="427"/>
      <c r="D542" s="429"/>
      <c r="E542" s="425" t="s">
        <v>2496</v>
      </c>
      <c r="F542" s="106" t="s">
        <v>7640</v>
      </c>
      <c r="G542" s="426" t="s">
        <v>7641</v>
      </c>
      <c r="H542" s="106" t="s">
        <v>2499</v>
      </c>
      <c r="I542" s="429" t="s">
        <v>3192</v>
      </c>
      <c r="J542" s="429"/>
      <c r="K542" s="429">
        <v>55</v>
      </c>
      <c r="L542" s="429" t="s">
        <v>3193</v>
      </c>
      <c r="M542" s="429" t="s">
        <v>3194</v>
      </c>
      <c r="N542" s="429" t="s">
        <v>279</v>
      </c>
      <c r="O542" s="106" t="s">
        <v>2763</v>
      </c>
      <c r="P542" s="429" t="s">
        <v>7642</v>
      </c>
      <c r="Q542" s="429" t="s">
        <v>3193</v>
      </c>
      <c r="R542" s="429" t="s">
        <v>6177</v>
      </c>
      <c r="S542" s="429" t="s">
        <v>7643</v>
      </c>
      <c r="T542" s="429" t="s">
        <v>7644</v>
      </c>
      <c r="U542" s="429" t="s">
        <v>7645</v>
      </c>
      <c r="V542" s="425" t="s">
        <v>2508</v>
      </c>
      <c r="W542" s="425" t="s">
        <v>2509</v>
      </c>
      <c r="X542" s="430">
        <v>1</v>
      </c>
      <c r="Y542" s="424" t="s">
        <v>7646</v>
      </c>
      <c r="Z542" s="424" t="s">
        <v>2555</v>
      </c>
      <c r="AA542" s="109" t="s">
        <v>7647</v>
      </c>
      <c r="AB542" s="424"/>
      <c r="AC542" s="424" t="s">
        <v>2513</v>
      </c>
    </row>
    <row r="543" spans="1:29" ht="40" customHeight="1" x14ac:dyDescent="0.35">
      <c r="A543" s="424" t="s">
        <v>7648</v>
      </c>
      <c r="B543" s="427">
        <v>44580</v>
      </c>
      <c r="C543" s="427"/>
      <c r="D543" s="429"/>
      <c r="E543" s="425" t="s">
        <v>2496</v>
      </c>
      <c r="F543" s="106" t="s">
        <v>7649</v>
      </c>
      <c r="G543" s="426" t="s">
        <v>7650</v>
      </c>
      <c r="H543" s="106" t="s">
        <v>2499</v>
      </c>
      <c r="I543" s="429" t="s">
        <v>7651</v>
      </c>
      <c r="J543" s="429">
        <v>5474</v>
      </c>
      <c r="K543" s="429">
        <v>44</v>
      </c>
      <c r="L543" s="429" t="s">
        <v>393</v>
      </c>
      <c r="M543" s="429" t="s">
        <v>3532</v>
      </c>
      <c r="N543" s="429" t="s">
        <v>393</v>
      </c>
      <c r="O543" s="106" t="s">
        <v>2503</v>
      </c>
      <c r="P543" s="429" t="s">
        <v>7652</v>
      </c>
      <c r="Q543" s="429" t="s">
        <v>393</v>
      </c>
      <c r="R543" s="429" t="s">
        <v>3532</v>
      </c>
      <c r="S543" s="429" t="s">
        <v>7653</v>
      </c>
      <c r="T543" s="429" t="s">
        <v>7654</v>
      </c>
      <c r="U543" s="429" t="s">
        <v>7655</v>
      </c>
      <c r="V543" s="425" t="s">
        <v>2508</v>
      </c>
      <c r="W543" s="425" t="s">
        <v>2509</v>
      </c>
      <c r="X543" s="430">
        <v>1</v>
      </c>
      <c r="Y543" s="424" t="s">
        <v>7656</v>
      </c>
      <c r="Z543" s="424" t="s">
        <v>2555</v>
      </c>
      <c r="AA543" s="109" t="s">
        <v>2618</v>
      </c>
      <c r="AB543" s="424"/>
      <c r="AC543" s="424" t="s">
        <v>2513</v>
      </c>
    </row>
    <row r="544" spans="1:29" ht="40" customHeight="1" x14ac:dyDescent="0.35">
      <c r="A544" s="424" t="s">
        <v>7657</v>
      </c>
      <c r="B544" s="427">
        <v>44580</v>
      </c>
      <c r="C544" s="427"/>
      <c r="D544" s="429"/>
      <c r="E544" s="425" t="s">
        <v>2496</v>
      </c>
      <c r="F544" s="106" t="s">
        <v>7658</v>
      </c>
      <c r="G544" s="426" t="s">
        <v>7659</v>
      </c>
      <c r="H544" s="106" t="s">
        <v>2499</v>
      </c>
      <c r="I544" s="429" t="s">
        <v>7660</v>
      </c>
      <c r="J544" s="429"/>
      <c r="K544" s="429">
        <v>37</v>
      </c>
      <c r="L544" s="429" t="s">
        <v>249</v>
      </c>
      <c r="M544" s="429" t="s">
        <v>7661</v>
      </c>
      <c r="N544" s="429" t="s">
        <v>249</v>
      </c>
      <c r="O544" s="106" t="s">
        <v>2626</v>
      </c>
      <c r="P544" s="429" t="s">
        <v>7662</v>
      </c>
      <c r="Q544" s="429" t="s">
        <v>249</v>
      </c>
      <c r="R544" s="429" t="s">
        <v>7663</v>
      </c>
      <c r="S544" s="429" t="s">
        <v>7664</v>
      </c>
      <c r="T544" s="429" t="s">
        <v>7665</v>
      </c>
      <c r="U544" s="429" t="s">
        <v>7666</v>
      </c>
      <c r="V544" s="425" t="s">
        <v>2508</v>
      </c>
      <c r="W544" s="425" t="s">
        <v>2509</v>
      </c>
      <c r="X544" s="430">
        <v>1</v>
      </c>
      <c r="Y544" s="424" t="s">
        <v>7667</v>
      </c>
      <c r="Z544" s="424" t="s">
        <v>2555</v>
      </c>
      <c r="AA544" s="109" t="s">
        <v>7416</v>
      </c>
      <c r="AB544" s="424"/>
      <c r="AC544" s="424" t="s">
        <v>2513</v>
      </c>
    </row>
    <row r="545" spans="1:29" ht="40" customHeight="1" x14ac:dyDescent="0.35">
      <c r="A545" s="424" t="s">
        <v>7668</v>
      </c>
      <c r="B545" s="427">
        <v>44580</v>
      </c>
      <c r="C545" s="427"/>
      <c r="D545" s="429"/>
      <c r="E545" s="425" t="s">
        <v>2496</v>
      </c>
      <c r="F545" s="106" t="s">
        <v>7669</v>
      </c>
      <c r="G545" s="426" t="s">
        <v>7670</v>
      </c>
      <c r="H545" s="106" t="s">
        <v>2517</v>
      </c>
      <c r="I545" s="429" t="s">
        <v>7671</v>
      </c>
      <c r="J545" s="429">
        <v>781</v>
      </c>
      <c r="K545" s="429">
        <v>16</v>
      </c>
      <c r="L545" s="429" t="s">
        <v>7672</v>
      </c>
      <c r="M545" s="429" t="s">
        <v>7673</v>
      </c>
      <c r="N545" s="429" t="s">
        <v>123</v>
      </c>
      <c r="O545" s="106" t="s">
        <v>2520</v>
      </c>
      <c r="P545" s="429" t="s">
        <v>7674</v>
      </c>
      <c r="Q545" s="429" t="s">
        <v>123</v>
      </c>
      <c r="R545" s="429" t="s">
        <v>7675</v>
      </c>
      <c r="S545" s="429" t="s">
        <v>7676</v>
      </c>
      <c r="T545" s="429" t="s">
        <v>7677</v>
      </c>
      <c r="U545" s="429" t="s">
        <v>7678</v>
      </c>
      <c r="V545" s="425" t="s">
        <v>2508</v>
      </c>
      <c r="W545" s="425" t="s">
        <v>2509</v>
      </c>
      <c r="X545" s="430">
        <v>1</v>
      </c>
      <c r="Y545" s="424" t="s">
        <v>7679</v>
      </c>
      <c r="Z545" s="424" t="s">
        <v>3381</v>
      </c>
      <c r="AA545" s="109" t="s">
        <v>4172</v>
      </c>
      <c r="AB545" s="424"/>
      <c r="AC545" s="424" t="s">
        <v>2513</v>
      </c>
    </row>
    <row r="546" spans="1:29" ht="40" customHeight="1" x14ac:dyDescent="0.35">
      <c r="A546" s="424" t="s">
        <v>7680</v>
      </c>
      <c r="B546" s="427">
        <v>44580</v>
      </c>
      <c r="C546" s="427"/>
      <c r="D546" s="429"/>
      <c r="E546" s="425" t="s">
        <v>2496</v>
      </c>
      <c r="F546" s="106" t="s">
        <v>7681</v>
      </c>
      <c r="G546" s="426" t="s">
        <v>7682</v>
      </c>
      <c r="H546" s="106" t="s">
        <v>2499</v>
      </c>
      <c r="I546" s="429" t="s">
        <v>7683</v>
      </c>
      <c r="J546" s="429"/>
      <c r="K546" s="429">
        <v>35</v>
      </c>
      <c r="L546" s="429" t="s">
        <v>902</v>
      </c>
      <c r="M546" s="429" t="s">
        <v>7684</v>
      </c>
      <c r="N546" s="429" t="s">
        <v>1079</v>
      </c>
      <c r="O546" s="106" t="s">
        <v>2503</v>
      </c>
      <c r="P546" s="429" t="s">
        <v>7685</v>
      </c>
      <c r="Q546" s="429" t="s">
        <v>7686</v>
      </c>
      <c r="R546" s="429" t="s">
        <v>2502</v>
      </c>
      <c r="S546" s="429" t="s">
        <v>7687</v>
      </c>
      <c r="T546" s="429" t="s">
        <v>7688</v>
      </c>
      <c r="U546" s="429" t="s">
        <v>7689</v>
      </c>
      <c r="V546" s="425" t="s">
        <v>2508</v>
      </c>
      <c r="W546" s="425" t="s">
        <v>2509</v>
      </c>
      <c r="X546" s="430">
        <v>1</v>
      </c>
      <c r="Y546" s="424" t="s">
        <v>7690</v>
      </c>
      <c r="Z546" s="424" t="s">
        <v>2555</v>
      </c>
      <c r="AA546" s="109" t="s">
        <v>2567</v>
      </c>
      <c r="AB546" s="424"/>
      <c r="AC546" s="424" t="s">
        <v>2513</v>
      </c>
    </row>
    <row r="547" spans="1:29" ht="40" customHeight="1" x14ac:dyDescent="0.35">
      <c r="A547" s="424" t="s">
        <v>7691</v>
      </c>
      <c r="B547" s="427">
        <v>44581</v>
      </c>
      <c r="C547" s="427"/>
      <c r="D547" s="429"/>
      <c r="E547" s="425" t="s">
        <v>2496</v>
      </c>
      <c r="F547" s="106" t="s">
        <v>7692</v>
      </c>
      <c r="G547" s="426" t="s">
        <v>7693</v>
      </c>
      <c r="H547" s="106" t="s">
        <v>3527</v>
      </c>
      <c r="I547" s="429" t="s">
        <v>7694</v>
      </c>
      <c r="J547" s="429">
        <v>299</v>
      </c>
      <c r="K547" s="429">
        <v>39</v>
      </c>
      <c r="L547" s="429" t="s">
        <v>7695</v>
      </c>
      <c r="M547" s="429" t="s">
        <v>7696</v>
      </c>
      <c r="N547" s="429" t="s">
        <v>4247</v>
      </c>
      <c r="O547" s="106" t="s">
        <v>2763</v>
      </c>
      <c r="P547" s="429" t="s">
        <v>7697</v>
      </c>
      <c r="Q547" s="429" t="s">
        <v>7695</v>
      </c>
      <c r="R547" s="429" t="s">
        <v>7696</v>
      </c>
      <c r="S547" s="429" t="s">
        <v>7698</v>
      </c>
      <c r="T547" s="429" t="s">
        <v>7699</v>
      </c>
      <c r="U547" s="429" t="s">
        <v>7700</v>
      </c>
      <c r="V547" s="425" t="s">
        <v>2508</v>
      </c>
      <c r="W547" s="425" t="s">
        <v>2509</v>
      </c>
      <c r="X547" s="430">
        <v>1</v>
      </c>
      <c r="Y547" s="424" t="s">
        <v>7692</v>
      </c>
      <c r="Z547" s="425" t="s">
        <v>3537</v>
      </c>
      <c r="AA547" s="109" t="s">
        <v>3166</v>
      </c>
      <c r="AB547" s="424"/>
      <c r="AC547" s="424" t="s">
        <v>2513</v>
      </c>
    </row>
    <row r="548" spans="1:29" ht="40" customHeight="1" x14ac:dyDescent="0.35">
      <c r="A548" s="424" t="s">
        <v>7701</v>
      </c>
      <c r="B548" s="427">
        <v>44581</v>
      </c>
      <c r="C548" s="427"/>
      <c r="D548" s="429"/>
      <c r="E548" s="425" t="s">
        <v>2496</v>
      </c>
      <c r="F548" s="106" t="s">
        <v>7702</v>
      </c>
      <c r="G548" s="426" t="s">
        <v>7703</v>
      </c>
      <c r="H548" s="106" t="s">
        <v>2499</v>
      </c>
      <c r="I548" s="429" t="s">
        <v>7704</v>
      </c>
      <c r="J548" s="429"/>
      <c r="K548" s="429">
        <v>30</v>
      </c>
      <c r="L548" s="429" t="s">
        <v>5976</v>
      </c>
      <c r="M548" s="429" t="s">
        <v>3037</v>
      </c>
      <c r="N548" s="429" t="s">
        <v>3704</v>
      </c>
      <c r="O548" s="106" t="s">
        <v>2535</v>
      </c>
      <c r="P548" s="429" t="s">
        <v>7705</v>
      </c>
      <c r="Q548" s="429" t="s">
        <v>5976</v>
      </c>
      <c r="R548" s="429" t="s">
        <v>7706</v>
      </c>
      <c r="S548" s="429" t="s">
        <v>7707</v>
      </c>
      <c r="T548" s="429" t="s">
        <v>7708</v>
      </c>
      <c r="U548" s="429" t="s">
        <v>7709</v>
      </c>
      <c r="V548" s="425" t="s">
        <v>2508</v>
      </c>
      <c r="W548" s="425" t="s">
        <v>2509</v>
      </c>
      <c r="X548" s="430">
        <v>0.51</v>
      </c>
      <c r="Y548" s="424" t="s">
        <v>7710</v>
      </c>
      <c r="Z548" s="424" t="s">
        <v>2555</v>
      </c>
      <c r="AA548" s="109" t="s">
        <v>7711</v>
      </c>
      <c r="AB548" s="424"/>
      <c r="AC548" s="424" t="s">
        <v>2513</v>
      </c>
    </row>
    <row r="549" spans="1:29" ht="40" customHeight="1" x14ac:dyDescent="0.35">
      <c r="A549" s="424" t="s">
        <v>7712</v>
      </c>
      <c r="B549" s="427">
        <v>44582</v>
      </c>
      <c r="C549" s="427"/>
      <c r="D549" s="429"/>
      <c r="E549" s="425" t="s">
        <v>2496</v>
      </c>
      <c r="F549" s="106" t="s">
        <v>7713</v>
      </c>
      <c r="G549" s="426" t="s">
        <v>7714</v>
      </c>
      <c r="H549" s="106" t="s">
        <v>2517</v>
      </c>
      <c r="I549" s="429" t="s">
        <v>7715</v>
      </c>
      <c r="J549" s="429">
        <v>2466</v>
      </c>
      <c r="K549" s="429">
        <v>47</v>
      </c>
      <c r="L549" s="429" t="s">
        <v>7716</v>
      </c>
      <c r="M549" s="429" t="s">
        <v>7717</v>
      </c>
      <c r="N549" s="429" t="s">
        <v>123</v>
      </c>
      <c r="O549" s="106" t="s">
        <v>2520</v>
      </c>
      <c r="P549" s="429" t="s">
        <v>7718</v>
      </c>
      <c r="Q549" s="429" t="s">
        <v>7716</v>
      </c>
      <c r="R549" s="429" t="s">
        <v>7717</v>
      </c>
      <c r="S549" s="429" t="s">
        <v>7719</v>
      </c>
      <c r="T549" s="429" t="s">
        <v>7720</v>
      </c>
      <c r="U549" s="429" t="s">
        <v>7721</v>
      </c>
      <c r="V549" s="425" t="s">
        <v>2508</v>
      </c>
      <c r="W549" s="425" t="s">
        <v>2509</v>
      </c>
      <c r="X549" s="430">
        <v>1</v>
      </c>
      <c r="Y549" s="425" t="s">
        <v>7722</v>
      </c>
      <c r="Z549" s="425" t="s">
        <v>7723</v>
      </c>
      <c r="AA549" s="109" t="s">
        <v>7724</v>
      </c>
      <c r="AB549" s="424"/>
      <c r="AC549" s="424" t="s">
        <v>2513</v>
      </c>
    </row>
    <row r="550" spans="1:29" ht="40" customHeight="1" x14ac:dyDescent="0.35">
      <c r="A550" s="424" t="s">
        <v>7725</v>
      </c>
      <c r="B550" s="427">
        <v>44582</v>
      </c>
      <c r="C550" s="427"/>
      <c r="D550" s="429"/>
      <c r="E550" s="425" t="s">
        <v>2496</v>
      </c>
      <c r="F550" s="106" t="s">
        <v>7726</v>
      </c>
      <c r="G550" s="426" t="s">
        <v>7727</v>
      </c>
      <c r="H550" s="106" t="s">
        <v>2499</v>
      </c>
      <c r="I550" s="429" t="s">
        <v>7728</v>
      </c>
      <c r="J550" s="429"/>
      <c r="K550" s="429">
        <v>370</v>
      </c>
      <c r="L550" s="429" t="s">
        <v>7728</v>
      </c>
      <c r="M550" s="429" t="s">
        <v>3125</v>
      </c>
      <c r="N550" s="429" t="s">
        <v>140</v>
      </c>
      <c r="O550" s="106" t="s">
        <v>2612</v>
      </c>
      <c r="P550" s="429" t="s">
        <v>7729</v>
      </c>
      <c r="Q550" s="429" t="s">
        <v>7728</v>
      </c>
      <c r="R550" s="429" t="s">
        <v>3125</v>
      </c>
      <c r="S550" s="429" t="s">
        <v>7730</v>
      </c>
      <c r="T550" s="429" t="s">
        <v>7731</v>
      </c>
      <c r="U550" s="429" t="s">
        <v>7732</v>
      </c>
      <c r="V550" s="425" t="s">
        <v>2508</v>
      </c>
      <c r="W550" s="425" t="s">
        <v>2509</v>
      </c>
      <c r="X550" s="430">
        <v>1</v>
      </c>
      <c r="Y550" s="424" t="s">
        <v>7733</v>
      </c>
      <c r="Z550" s="424" t="s">
        <v>2511</v>
      </c>
      <c r="AA550" s="109" t="s">
        <v>3638</v>
      </c>
      <c r="AB550" s="424"/>
      <c r="AC550" s="424" t="s">
        <v>2513</v>
      </c>
    </row>
    <row r="551" spans="1:29" ht="40" customHeight="1" x14ac:dyDescent="0.35">
      <c r="A551" s="424" t="s">
        <v>7734</v>
      </c>
      <c r="B551" s="427">
        <v>44585</v>
      </c>
      <c r="C551" s="427"/>
      <c r="D551" s="429"/>
      <c r="E551" s="425" t="s">
        <v>2496</v>
      </c>
      <c r="F551" s="106" t="s">
        <v>7735</v>
      </c>
      <c r="G551" s="426" t="s">
        <v>7736</v>
      </c>
      <c r="H551" s="106" t="s">
        <v>2499</v>
      </c>
      <c r="I551" s="429" t="s">
        <v>7737</v>
      </c>
      <c r="J551" s="429"/>
      <c r="K551" s="429">
        <v>34</v>
      </c>
      <c r="L551" s="429" t="s">
        <v>7575</v>
      </c>
      <c r="M551" s="429" t="s">
        <v>7576</v>
      </c>
      <c r="N551" s="429" t="s">
        <v>340</v>
      </c>
      <c r="O551" s="106" t="s">
        <v>2535</v>
      </c>
      <c r="P551" s="429" t="s">
        <v>7738</v>
      </c>
      <c r="Q551" s="429" t="s">
        <v>7575</v>
      </c>
      <c r="R551" s="429" t="s">
        <v>7576</v>
      </c>
      <c r="S551" s="429" t="s">
        <v>7739</v>
      </c>
      <c r="T551" s="429" t="s">
        <v>7740</v>
      </c>
      <c r="U551" s="429" t="s">
        <v>7741</v>
      </c>
      <c r="V551" s="425" t="s">
        <v>2508</v>
      </c>
      <c r="W551" s="425" t="s">
        <v>2509</v>
      </c>
      <c r="X551" s="430">
        <v>1</v>
      </c>
      <c r="Y551" s="424" t="s">
        <v>7742</v>
      </c>
      <c r="Z551" s="424" t="s">
        <v>2555</v>
      </c>
      <c r="AA551" s="109" t="s">
        <v>6824</v>
      </c>
      <c r="AB551" s="424"/>
      <c r="AC551" s="424" t="s">
        <v>2513</v>
      </c>
    </row>
    <row r="552" spans="1:29" ht="40" customHeight="1" x14ac:dyDescent="0.35">
      <c r="A552" s="424" t="s">
        <v>7743</v>
      </c>
      <c r="B552" s="427">
        <v>44585</v>
      </c>
      <c r="C552" s="427"/>
      <c r="D552" s="429"/>
      <c r="E552" s="425" t="s">
        <v>2496</v>
      </c>
      <c r="F552" s="106" t="s">
        <v>7744</v>
      </c>
      <c r="G552" s="426" t="s">
        <v>7745</v>
      </c>
      <c r="H552" s="106" t="s">
        <v>2499</v>
      </c>
      <c r="I552" s="429" t="s">
        <v>7746</v>
      </c>
      <c r="J552" s="429"/>
      <c r="K552" s="429">
        <v>3</v>
      </c>
      <c r="L552" s="429" t="s">
        <v>264</v>
      </c>
      <c r="M552" s="429" t="s">
        <v>3555</v>
      </c>
      <c r="N552" s="429" t="s">
        <v>264</v>
      </c>
      <c r="O552" s="106" t="s">
        <v>2503</v>
      </c>
      <c r="P552" s="429" t="s">
        <v>7747</v>
      </c>
      <c r="Q552" s="429" t="s">
        <v>264</v>
      </c>
      <c r="R552" s="429" t="s">
        <v>3555</v>
      </c>
      <c r="S552" s="429" t="s">
        <v>7748</v>
      </c>
      <c r="T552" s="429" t="s">
        <v>7749</v>
      </c>
      <c r="U552" s="429" t="s">
        <v>7750</v>
      </c>
      <c r="V552" s="425" t="s">
        <v>2508</v>
      </c>
      <c r="W552" s="425" t="s">
        <v>2509</v>
      </c>
      <c r="X552" s="430">
        <v>1</v>
      </c>
      <c r="Y552" s="425" t="s">
        <v>7751</v>
      </c>
      <c r="Z552" s="425" t="s">
        <v>7012</v>
      </c>
      <c r="AA552" s="109" t="s">
        <v>5712</v>
      </c>
      <c r="AB552" s="424"/>
      <c r="AC552" s="424" t="s">
        <v>2513</v>
      </c>
    </row>
    <row r="553" spans="1:29" ht="40" customHeight="1" x14ac:dyDescent="0.35">
      <c r="A553" s="424" t="s">
        <v>7752</v>
      </c>
      <c r="B553" s="427">
        <v>44585</v>
      </c>
      <c r="C553" s="427"/>
      <c r="D553" s="429"/>
      <c r="E553" s="425" t="s">
        <v>2496</v>
      </c>
      <c r="F553" s="106" t="s">
        <v>7753</v>
      </c>
      <c r="G553" s="426" t="s">
        <v>7754</v>
      </c>
      <c r="H553" s="106" t="s">
        <v>2499</v>
      </c>
      <c r="I553" s="429" t="s">
        <v>7755</v>
      </c>
      <c r="J553" s="429">
        <v>964</v>
      </c>
      <c r="K553" s="429">
        <v>12</v>
      </c>
      <c r="L553" s="429" t="s">
        <v>726</v>
      </c>
      <c r="M553" s="429" t="s">
        <v>3926</v>
      </c>
      <c r="N553" s="429" t="s">
        <v>212</v>
      </c>
      <c r="O553" s="106" t="s">
        <v>2791</v>
      </c>
      <c r="P553" s="429" t="s">
        <v>7756</v>
      </c>
      <c r="Q553" s="429" t="s">
        <v>726</v>
      </c>
      <c r="R553" s="429" t="s">
        <v>3926</v>
      </c>
      <c r="S553" s="429" t="s">
        <v>7757</v>
      </c>
      <c r="T553" s="429" t="s">
        <v>7758</v>
      </c>
      <c r="U553" s="429" t="s">
        <v>7759</v>
      </c>
      <c r="V553" s="425" t="s">
        <v>2508</v>
      </c>
      <c r="W553" s="425" t="s">
        <v>2509</v>
      </c>
      <c r="X553" s="430">
        <v>1</v>
      </c>
      <c r="Y553" s="424" t="s">
        <v>7760</v>
      </c>
      <c r="Z553" s="424" t="s">
        <v>2555</v>
      </c>
      <c r="AA553" s="109" t="s">
        <v>6650</v>
      </c>
      <c r="AB553" s="424"/>
      <c r="AC553" s="424" t="s">
        <v>2513</v>
      </c>
    </row>
    <row r="554" spans="1:29" ht="40" customHeight="1" x14ac:dyDescent="0.35">
      <c r="A554" s="424" t="s">
        <v>7761</v>
      </c>
      <c r="B554" s="427">
        <v>44587</v>
      </c>
      <c r="C554" s="427"/>
      <c r="D554" s="429"/>
      <c r="E554" s="425" t="s">
        <v>2496</v>
      </c>
      <c r="F554" s="106" t="s">
        <v>7762</v>
      </c>
      <c r="G554" s="426" t="s">
        <v>7763</v>
      </c>
      <c r="H554" s="106" t="s">
        <v>2499</v>
      </c>
      <c r="I554" s="429" t="s">
        <v>7764</v>
      </c>
      <c r="J554" s="429"/>
      <c r="K554" s="429">
        <v>51</v>
      </c>
      <c r="L554" s="429" t="s">
        <v>7764</v>
      </c>
      <c r="M554" s="429" t="s">
        <v>7765</v>
      </c>
      <c r="N554" s="429" t="s">
        <v>551</v>
      </c>
      <c r="O554" s="106" t="s">
        <v>2503</v>
      </c>
      <c r="P554" s="429" t="s">
        <v>7766</v>
      </c>
      <c r="Q554" s="429" t="s">
        <v>7764</v>
      </c>
      <c r="R554" s="429" t="s">
        <v>7767</v>
      </c>
      <c r="S554" s="429" t="s">
        <v>7768</v>
      </c>
      <c r="T554" s="429" t="s">
        <v>7769</v>
      </c>
      <c r="U554" s="429" t="s">
        <v>7770</v>
      </c>
      <c r="V554" s="425" t="s">
        <v>2508</v>
      </c>
      <c r="W554" s="425" t="s">
        <v>2509</v>
      </c>
      <c r="X554" s="430">
        <v>1</v>
      </c>
      <c r="Y554" s="424" t="s">
        <v>7771</v>
      </c>
      <c r="Z554" s="424" t="s">
        <v>2555</v>
      </c>
      <c r="AA554" s="109" t="s">
        <v>4438</v>
      </c>
      <c r="AB554" s="424"/>
      <c r="AC554" s="424" t="s">
        <v>2513</v>
      </c>
    </row>
    <row r="555" spans="1:29" ht="40" customHeight="1" x14ac:dyDescent="0.35">
      <c r="A555" s="424" t="s">
        <v>7772</v>
      </c>
      <c r="B555" s="427">
        <v>44587</v>
      </c>
      <c r="C555" s="427"/>
      <c r="D555" s="429"/>
      <c r="E555" s="425" t="s">
        <v>2496</v>
      </c>
      <c r="F555" s="106" t="s">
        <v>7773</v>
      </c>
      <c r="G555" s="426" t="s">
        <v>7774</v>
      </c>
      <c r="H555" s="106" t="s">
        <v>2499</v>
      </c>
      <c r="I555" s="429" t="s">
        <v>7775</v>
      </c>
      <c r="J555" s="429">
        <v>145</v>
      </c>
      <c r="K555" s="429">
        <v>1</v>
      </c>
      <c r="L555" s="429" t="s">
        <v>212</v>
      </c>
      <c r="M555" s="429" t="s">
        <v>3592</v>
      </c>
      <c r="N555" s="429" t="s">
        <v>212</v>
      </c>
      <c r="O555" s="106" t="s">
        <v>2791</v>
      </c>
      <c r="P555" s="429" t="s">
        <v>7776</v>
      </c>
      <c r="Q555" s="429" t="s">
        <v>212</v>
      </c>
      <c r="R555" s="429" t="s">
        <v>3592</v>
      </c>
      <c r="S555" s="429" t="s">
        <v>7777</v>
      </c>
      <c r="T555" s="429" t="s">
        <v>7778</v>
      </c>
      <c r="U555" s="429" t="s">
        <v>7779</v>
      </c>
      <c r="V555" s="425" t="s">
        <v>2508</v>
      </c>
      <c r="W555" s="425" t="s">
        <v>2509</v>
      </c>
      <c r="X555" s="430">
        <v>1</v>
      </c>
      <c r="Y555" s="424" t="s">
        <v>7780</v>
      </c>
      <c r="Z555" s="424" t="s">
        <v>2555</v>
      </c>
      <c r="AA555" s="109" t="s">
        <v>5280</v>
      </c>
      <c r="AB555" s="424"/>
      <c r="AC555" s="424" t="s">
        <v>2513</v>
      </c>
    </row>
    <row r="556" spans="1:29" ht="40" customHeight="1" x14ac:dyDescent="0.35">
      <c r="A556" s="424" t="s">
        <v>7781</v>
      </c>
      <c r="B556" s="427">
        <v>44589</v>
      </c>
      <c r="C556" s="427"/>
      <c r="D556" s="429"/>
      <c r="E556" s="425" t="s">
        <v>2496</v>
      </c>
      <c r="F556" s="106" t="s">
        <v>7782</v>
      </c>
      <c r="G556" s="426" t="s">
        <v>7783</v>
      </c>
      <c r="H556" s="106" t="s">
        <v>3527</v>
      </c>
      <c r="I556" s="429" t="s">
        <v>7784</v>
      </c>
      <c r="J556" s="429">
        <v>727</v>
      </c>
      <c r="K556" s="429">
        <v>8</v>
      </c>
      <c r="L556" s="429" t="s">
        <v>7695</v>
      </c>
      <c r="M556" s="429" t="s">
        <v>7696</v>
      </c>
      <c r="N556" s="429" t="s">
        <v>4247</v>
      </c>
      <c r="O556" s="106" t="s">
        <v>2763</v>
      </c>
      <c r="P556" s="429" t="s">
        <v>7785</v>
      </c>
      <c r="Q556" s="429" t="s">
        <v>7786</v>
      </c>
      <c r="R556" s="429" t="s">
        <v>7787</v>
      </c>
      <c r="S556" s="429" t="s">
        <v>7788</v>
      </c>
      <c r="T556" s="429" t="s">
        <v>7789</v>
      </c>
      <c r="U556" s="429" t="s">
        <v>7790</v>
      </c>
      <c r="V556" s="425" t="s">
        <v>2508</v>
      </c>
      <c r="W556" s="425" t="s">
        <v>2509</v>
      </c>
      <c r="X556" s="430">
        <v>1</v>
      </c>
      <c r="Y556" s="424" t="s">
        <v>7791</v>
      </c>
      <c r="Z556" s="425" t="s">
        <v>3537</v>
      </c>
      <c r="AA556" s="109" t="s">
        <v>6824</v>
      </c>
      <c r="AB556" s="424"/>
      <c r="AC556" s="424" t="s">
        <v>2513</v>
      </c>
    </row>
    <row r="557" spans="1:29" ht="40" customHeight="1" x14ac:dyDescent="0.35">
      <c r="A557" s="424" t="s">
        <v>7792</v>
      </c>
      <c r="B557" s="427">
        <v>44589</v>
      </c>
      <c r="C557" s="427"/>
      <c r="D557" s="429"/>
      <c r="E557" s="425" t="s">
        <v>2496</v>
      </c>
      <c r="F557" s="106" t="s">
        <v>7793</v>
      </c>
      <c r="G557" s="426" t="s">
        <v>7794</v>
      </c>
      <c r="H557" s="106" t="s">
        <v>2499</v>
      </c>
      <c r="I557" s="429" t="s">
        <v>7795</v>
      </c>
      <c r="J557" s="429"/>
      <c r="K557" s="429">
        <v>226</v>
      </c>
      <c r="L557" s="429" t="s">
        <v>7796</v>
      </c>
      <c r="M557" s="429" t="s">
        <v>7797</v>
      </c>
      <c r="N557" s="429" t="s">
        <v>841</v>
      </c>
      <c r="O557" s="106" t="s">
        <v>2626</v>
      </c>
      <c r="P557" s="429" t="s">
        <v>7798</v>
      </c>
      <c r="Q557" s="429" t="s">
        <v>7796</v>
      </c>
      <c r="R557" s="429" t="s">
        <v>7797</v>
      </c>
      <c r="S557" s="429" t="s">
        <v>7799</v>
      </c>
      <c r="T557" s="429" t="s">
        <v>7800</v>
      </c>
      <c r="U557" s="429" t="s">
        <v>7801</v>
      </c>
      <c r="V557" s="425" t="s">
        <v>2508</v>
      </c>
      <c r="W557" s="425" t="s">
        <v>2509</v>
      </c>
      <c r="X557" s="430">
        <v>1</v>
      </c>
      <c r="Y557" s="424" t="s">
        <v>7802</v>
      </c>
      <c r="Z557" s="424" t="s">
        <v>2555</v>
      </c>
      <c r="AA557" s="109" t="s">
        <v>7416</v>
      </c>
      <c r="AB557" s="424"/>
      <c r="AC557" s="424" t="s">
        <v>2513</v>
      </c>
    </row>
    <row r="558" spans="1:29" ht="40" customHeight="1" x14ac:dyDescent="0.35">
      <c r="A558" s="424" t="s">
        <v>7803</v>
      </c>
      <c r="B558" s="427">
        <v>44589</v>
      </c>
      <c r="C558" s="427"/>
      <c r="D558" s="429"/>
      <c r="E558" s="425" t="s">
        <v>2496</v>
      </c>
      <c r="F558" s="106" t="s">
        <v>7804</v>
      </c>
      <c r="G558" s="426" t="s">
        <v>7805</v>
      </c>
      <c r="H558" s="106" t="s">
        <v>2499</v>
      </c>
      <c r="I558" s="429" t="s">
        <v>7806</v>
      </c>
      <c r="J558" s="429"/>
      <c r="K558" s="429">
        <v>23</v>
      </c>
      <c r="L558" s="429" t="s">
        <v>127</v>
      </c>
      <c r="M558" s="429" t="s">
        <v>3072</v>
      </c>
      <c r="N558" s="429" t="s">
        <v>127</v>
      </c>
      <c r="O558" s="106" t="s">
        <v>2612</v>
      </c>
      <c r="P558" s="429" t="s">
        <v>7807</v>
      </c>
      <c r="Q558" s="429" t="s">
        <v>127</v>
      </c>
      <c r="R558" s="429" t="s">
        <v>3072</v>
      </c>
      <c r="S558" s="429" t="s">
        <v>7808</v>
      </c>
      <c r="T558" s="429" t="s">
        <v>7809</v>
      </c>
      <c r="U558" s="429" t="s">
        <v>7810</v>
      </c>
      <c r="V558" s="425" t="s">
        <v>2508</v>
      </c>
      <c r="W558" s="425" t="s">
        <v>2509</v>
      </c>
      <c r="X558" s="430">
        <v>1</v>
      </c>
      <c r="Y558" s="425" t="s">
        <v>7811</v>
      </c>
      <c r="Z558" s="425" t="s">
        <v>4570</v>
      </c>
      <c r="AA558" s="109" t="s">
        <v>7812</v>
      </c>
      <c r="AB558" s="424"/>
      <c r="AC558" s="424" t="s">
        <v>2513</v>
      </c>
    </row>
    <row r="559" spans="1:29" ht="40" customHeight="1" x14ac:dyDescent="0.35">
      <c r="A559" s="424" t="s">
        <v>7813</v>
      </c>
      <c r="B559" s="427">
        <v>44589</v>
      </c>
      <c r="C559" s="427"/>
      <c r="D559" s="429"/>
      <c r="E559" s="425" t="s">
        <v>2496</v>
      </c>
      <c r="F559" s="106" t="s">
        <v>7814</v>
      </c>
      <c r="G559" s="426" t="s">
        <v>7815</v>
      </c>
      <c r="H559" s="106" t="s">
        <v>2499</v>
      </c>
      <c r="I559" s="429" t="s">
        <v>2571</v>
      </c>
      <c r="J559" s="429"/>
      <c r="K559" s="429">
        <v>97</v>
      </c>
      <c r="L559" s="429" t="s">
        <v>264</v>
      </c>
      <c r="M559" s="429" t="s">
        <v>3555</v>
      </c>
      <c r="N559" s="429" t="s">
        <v>264</v>
      </c>
      <c r="O559" s="106" t="s">
        <v>2503</v>
      </c>
      <c r="P559" s="429" t="s">
        <v>7816</v>
      </c>
      <c r="Q559" s="429" t="s">
        <v>264</v>
      </c>
      <c r="R559" s="429" t="s">
        <v>3555</v>
      </c>
      <c r="S559" s="429" t="s">
        <v>7817</v>
      </c>
      <c r="T559" s="429" t="s">
        <v>7818</v>
      </c>
      <c r="U559" s="429" t="s">
        <v>7819</v>
      </c>
      <c r="V559" s="425" t="s">
        <v>2508</v>
      </c>
      <c r="W559" s="425" t="s">
        <v>2509</v>
      </c>
      <c r="X559" s="430">
        <v>1</v>
      </c>
      <c r="Y559" s="424" t="s">
        <v>7820</v>
      </c>
      <c r="Z559" s="424" t="s">
        <v>2555</v>
      </c>
      <c r="AA559" s="109" t="s">
        <v>5677</v>
      </c>
      <c r="AB559" s="424"/>
      <c r="AC559" s="424" t="s">
        <v>2513</v>
      </c>
    </row>
    <row r="560" spans="1:29" ht="40" customHeight="1" x14ac:dyDescent="0.35">
      <c r="A560" s="424" t="s">
        <v>7821</v>
      </c>
      <c r="B560" s="427">
        <v>44589</v>
      </c>
      <c r="C560" s="427"/>
      <c r="D560" s="429"/>
      <c r="E560" s="425" t="s">
        <v>2496</v>
      </c>
      <c r="F560" s="106" t="s">
        <v>7822</v>
      </c>
      <c r="G560" s="426" t="s">
        <v>7823</v>
      </c>
      <c r="H560" s="106" t="s">
        <v>2499</v>
      </c>
      <c r="I560" s="429" t="s">
        <v>7824</v>
      </c>
      <c r="J560" s="429"/>
      <c r="K560" s="429">
        <v>654</v>
      </c>
      <c r="L560" s="429" t="s">
        <v>7824</v>
      </c>
      <c r="M560" s="429" t="s">
        <v>7825</v>
      </c>
      <c r="N560" s="429" t="s">
        <v>297</v>
      </c>
      <c r="O560" s="106" t="s">
        <v>2612</v>
      </c>
      <c r="P560" s="429" t="s">
        <v>7826</v>
      </c>
      <c r="Q560" s="429" t="s">
        <v>7824</v>
      </c>
      <c r="R560" s="429" t="s">
        <v>7825</v>
      </c>
      <c r="S560" s="429" t="s">
        <v>7827</v>
      </c>
      <c r="T560" s="429" t="s">
        <v>7828</v>
      </c>
      <c r="U560" s="429" t="s">
        <v>7829</v>
      </c>
      <c r="V560" s="425" t="s">
        <v>2508</v>
      </c>
      <c r="W560" s="425" t="s">
        <v>2509</v>
      </c>
      <c r="X560" s="430">
        <v>1</v>
      </c>
      <c r="Y560" s="424" t="s">
        <v>7830</v>
      </c>
      <c r="Z560" s="424" t="s">
        <v>2555</v>
      </c>
      <c r="AA560" s="109" t="s">
        <v>7521</v>
      </c>
      <c r="AB560" s="424"/>
      <c r="AC560" s="424" t="s">
        <v>2513</v>
      </c>
    </row>
    <row r="561" spans="1:29" ht="40" customHeight="1" x14ac:dyDescent="0.35">
      <c r="A561" s="424" t="s">
        <v>7831</v>
      </c>
      <c r="B561" s="427">
        <v>44589</v>
      </c>
      <c r="C561" s="427"/>
      <c r="D561" s="429"/>
      <c r="E561" s="425" t="s">
        <v>2496</v>
      </c>
      <c r="F561" s="106" t="s">
        <v>7832</v>
      </c>
      <c r="G561" s="426" t="s">
        <v>7833</v>
      </c>
      <c r="H561" s="106" t="s">
        <v>2499</v>
      </c>
      <c r="I561" s="429" t="s">
        <v>7834</v>
      </c>
      <c r="J561" s="429"/>
      <c r="K561" s="429">
        <v>4007</v>
      </c>
      <c r="L561" s="429" t="s">
        <v>7835</v>
      </c>
      <c r="M561" s="429" t="s">
        <v>4859</v>
      </c>
      <c r="N561" s="429" t="s">
        <v>3993</v>
      </c>
      <c r="O561" s="106" t="s">
        <v>2791</v>
      </c>
      <c r="P561" s="429" t="s">
        <v>7836</v>
      </c>
      <c r="Q561" s="429" t="s">
        <v>7835</v>
      </c>
      <c r="R561" s="429" t="s">
        <v>7837</v>
      </c>
      <c r="S561" s="429" t="s">
        <v>7838</v>
      </c>
      <c r="T561" s="429" t="s">
        <v>7839</v>
      </c>
      <c r="U561" s="429" t="s">
        <v>7840</v>
      </c>
      <c r="V561" s="425" t="s">
        <v>2508</v>
      </c>
      <c r="W561" s="425" t="s">
        <v>2509</v>
      </c>
      <c r="X561" s="430">
        <v>1</v>
      </c>
      <c r="Y561" s="425" t="s">
        <v>7841</v>
      </c>
      <c r="Z561" s="425" t="s">
        <v>7842</v>
      </c>
      <c r="AA561" s="109" t="s">
        <v>7843</v>
      </c>
      <c r="AB561" s="424"/>
      <c r="AC561" s="424" t="s">
        <v>2513</v>
      </c>
    </row>
    <row r="562" spans="1:29" ht="40" customHeight="1" x14ac:dyDescent="0.35">
      <c r="A562" s="424" t="s">
        <v>7844</v>
      </c>
      <c r="B562" s="427">
        <v>44589</v>
      </c>
      <c r="C562" s="427"/>
      <c r="D562" s="429"/>
      <c r="E562" s="425" t="s">
        <v>2496</v>
      </c>
      <c r="F562" s="106" t="s">
        <v>7845</v>
      </c>
      <c r="G562" s="426" t="s">
        <v>7846</v>
      </c>
      <c r="H562" s="106" t="s">
        <v>2499</v>
      </c>
      <c r="I562" s="429" t="s">
        <v>7847</v>
      </c>
      <c r="J562" s="429">
        <v>1103</v>
      </c>
      <c r="K562" s="429">
        <v>61</v>
      </c>
      <c r="L562" s="429" t="s">
        <v>140</v>
      </c>
      <c r="M562" s="429" t="s">
        <v>7848</v>
      </c>
      <c r="N562" s="429" t="s">
        <v>140</v>
      </c>
      <c r="O562" s="106" t="s">
        <v>2612</v>
      </c>
      <c r="P562" s="429" t="s">
        <v>7849</v>
      </c>
      <c r="Q562" s="429" t="s">
        <v>140</v>
      </c>
      <c r="R562" s="429" t="s">
        <v>7850</v>
      </c>
      <c r="S562" s="429" t="s">
        <v>7851</v>
      </c>
      <c r="T562" s="429" t="s">
        <v>7852</v>
      </c>
      <c r="U562" s="429" t="s">
        <v>7853</v>
      </c>
      <c r="V562" s="425" t="s">
        <v>2508</v>
      </c>
      <c r="W562" s="425" t="s">
        <v>2509</v>
      </c>
      <c r="X562" s="430">
        <v>1</v>
      </c>
      <c r="Y562" s="424" t="s">
        <v>7854</v>
      </c>
      <c r="Z562" s="424" t="s">
        <v>2555</v>
      </c>
      <c r="AA562" s="109" t="s">
        <v>7855</v>
      </c>
      <c r="AB562" s="424"/>
      <c r="AC562" s="424" t="s">
        <v>2513</v>
      </c>
    </row>
    <row r="563" spans="1:29" ht="40" customHeight="1" x14ac:dyDescent="0.35">
      <c r="A563" s="424" t="s">
        <v>7856</v>
      </c>
      <c r="B563" s="427">
        <v>44592</v>
      </c>
      <c r="C563" s="427"/>
      <c r="D563" s="429"/>
      <c r="E563" s="425" t="s">
        <v>2496</v>
      </c>
      <c r="F563" s="106" t="s">
        <v>7857</v>
      </c>
      <c r="G563" s="426" t="s">
        <v>7858</v>
      </c>
      <c r="H563" s="106" t="s">
        <v>2499</v>
      </c>
      <c r="I563" s="429" t="s">
        <v>7859</v>
      </c>
      <c r="J563" s="429"/>
      <c r="K563" s="429">
        <v>9</v>
      </c>
      <c r="L563" s="429" t="s">
        <v>279</v>
      </c>
      <c r="M563" s="429" t="s">
        <v>2839</v>
      </c>
      <c r="N563" s="429" t="s">
        <v>279</v>
      </c>
      <c r="O563" s="106" t="s">
        <v>2763</v>
      </c>
      <c r="P563" s="429" t="s">
        <v>7860</v>
      </c>
      <c r="Q563" s="429" t="s">
        <v>279</v>
      </c>
      <c r="R563" s="429" t="s">
        <v>2839</v>
      </c>
      <c r="S563" s="429" t="s">
        <v>7861</v>
      </c>
      <c r="T563" s="429" t="s">
        <v>7862</v>
      </c>
      <c r="U563" s="429" t="s">
        <v>7863</v>
      </c>
      <c r="V563" s="425" t="s">
        <v>2508</v>
      </c>
      <c r="W563" s="425" t="s">
        <v>2509</v>
      </c>
      <c r="X563" s="430">
        <v>1</v>
      </c>
      <c r="Y563" s="424" t="s">
        <v>7864</v>
      </c>
      <c r="Z563" s="424" t="s">
        <v>2511</v>
      </c>
      <c r="AA563" s="109" t="s">
        <v>3454</v>
      </c>
      <c r="AB563" s="424"/>
      <c r="AC563" s="424" t="s">
        <v>2513</v>
      </c>
    </row>
    <row r="564" spans="1:29" ht="40" customHeight="1" x14ac:dyDescent="0.35">
      <c r="A564" s="424" t="s">
        <v>7865</v>
      </c>
      <c r="B564" s="427">
        <v>44592</v>
      </c>
      <c r="C564" s="427"/>
      <c r="D564" s="429"/>
      <c r="E564" s="425" t="s">
        <v>2496</v>
      </c>
      <c r="F564" s="106" t="s">
        <v>7866</v>
      </c>
      <c r="G564" s="426" t="s">
        <v>7867</v>
      </c>
      <c r="H564" s="106" t="s">
        <v>2499</v>
      </c>
      <c r="I564" s="429" t="s">
        <v>7868</v>
      </c>
      <c r="J564" s="429">
        <v>304</v>
      </c>
      <c r="K564" s="429">
        <v>1</v>
      </c>
      <c r="L564" s="429" t="s">
        <v>3504</v>
      </c>
      <c r="M564" s="429" t="s">
        <v>3505</v>
      </c>
      <c r="N564" s="429" t="s">
        <v>710</v>
      </c>
      <c r="O564" s="106" t="s">
        <v>2626</v>
      </c>
      <c r="P564" s="429" t="s">
        <v>7869</v>
      </c>
      <c r="Q564" s="429" t="s">
        <v>3504</v>
      </c>
      <c r="R564" s="429" t="s">
        <v>3505</v>
      </c>
      <c r="S564" s="429" t="s">
        <v>7870</v>
      </c>
      <c r="T564" s="429" t="s">
        <v>7871</v>
      </c>
      <c r="U564" s="429" t="s">
        <v>7872</v>
      </c>
      <c r="V564" s="425" t="s">
        <v>2508</v>
      </c>
      <c r="W564" s="425" t="s">
        <v>2509</v>
      </c>
      <c r="X564" s="430">
        <v>1</v>
      </c>
      <c r="Y564" s="424" t="s">
        <v>7873</v>
      </c>
      <c r="Z564" s="424" t="s">
        <v>2555</v>
      </c>
      <c r="AA564" s="109" t="s">
        <v>2896</v>
      </c>
      <c r="AB564" s="424"/>
      <c r="AC564" s="424" t="s">
        <v>2513</v>
      </c>
    </row>
    <row r="565" spans="1:29" ht="40" customHeight="1" x14ac:dyDescent="0.35">
      <c r="A565" s="424" t="s">
        <v>7874</v>
      </c>
      <c r="B565" s="427">
        <v>44593</v>
      </c>
      <c r="C565" s="427"/>
      <c r="D565" s="429"/>
      <c r="E565" s="425" t="s">
        <v>2496</v>
      </c>
      <c r="F565" s="106" t="s">
        <v>7875</v>
      </c>
      <c r="G565" s="426" t="s">
        <v>7876</v>
      </c>
      <c r="H565" s="106" t="s">
        <v>2499</v>
      </c>
      <c r="I565" s="429" t="s">
        <v>4813</v>
      </c>
      <c r="J565" s="429">
        <v>351</v>
      </c>
      <c r="K565" s="429">
        <v>56</v>
      </c>
      <c r="L565" s="429" t="s">
        <v>710</v>
      </c>
      <c r="M565" s="429" t="s">
        <v>4122</v>
      </c>
      <c r="N565" s="429" t="s">
        <v>710</v>
      </c>
      <c r="O565" s="106" t="s">
        <v>2626</v>
      </c>
      <c r="P565" s="429" t="s">
        <v>7877</v>
      </c>
      <c r="Q565" s="429" t="s">
        <v>710</v>
      </c>
      <c r="R565" s="429" t="s">
        <v>4122</v>
      </c>
      <c r="S565" s="429" t="s">
        <v>7878</v>
      </c>
      <c r="T565" s="429" t="s">
        <v>7879</v>
      </c>
      <c r="U565" s="429" t="s">
        <v>7880</v>
      </c>
      <c r="V565" s="425" t="s">
        <v>2508</v>
      </c>
      <c r="W565" s="425" t="s">
        <v>2509</v>
      </c>
      <c r="X565" s="430">
        <v>1</v>
      </c>
      <c r="Y565" s="424" t="s">
        <v>7881</v>
      </c>
      <c r="Z565" s="424" t="s">
        <v>2555</v>
      </c>
      <c r="AA565" s="109" t="s">
        <v>2694</v>
      </c>
      <c r="AB565" s="424"/>
      <c r="AC565" s="424" t="s">
        <v>2513</v>
      </c>
    </row>
    <row r="566" spans="1:29" ht="40" customHeight="1" x14ac:dyDescent="0.35">
      <c r="A566" s="424" t="s">
        <v>7882</v>
      </c>
      <c r="B566" s="427">
        <v>44593</v>
      </c>
      <c r="C566" s="427"/>
      <c r="D566" s="429"/>
      <c r="E566" s="425" t="s">
        <v>2496</v>
      </c>
      <c r="F566" s="106" t="s">
        <v>7883</v>
      </c>
      <c r="G566" s="426" t="s">
        <v>7884</v>
      </c>
      <c r="H566" s="106" t="s">
        <v>2499</v>
      </c>
      <c r="I566" s="429" t="s">
        <v>2610</v>
      </c>
      <c r="J566" s="429">
        <v>1647</v>
      </c>
      <c r="K566" s="429">
        <v>5</v>
      </c>
      <c r="L566" s="429" t="s">
        <v>3397</v>
      </c>
      <c r="M566" s="429" t="s">
        <v>3398</v>
      </c>
      <c r="N566" s="429" t="s">
        <v>3397</v>
      </c>
      <c r="O566" s="106" t="s">
        <v>2791</v>
      </c>
      <c r="P566" s="429" t="s">
        <v>7885</v>
      </c>
      <c r="Q566" s="429" t="s">
        <v>3397</v>
      </c>
      <c r="R566" s="429" t="s">
        <v>3398</v>
      </c>
      <c r="S566" s="429" t="s">
        <v>7886</v>
      </c>
      <c r="T566" s="429" t="s">
        <v>7887</v>
      </c>
      <c r="U566" s="429" t="s">
        <v>7888</v>
      </c>
      <c r="V566" s="425" t="s">
        <v>2508</v>
      </c>
      <c r="W566" s="425" t="s">
        <v>2509</v>
      </c>
      <c r="X566" s="430">
        <v>0.51</v>
      </c>
      <c r="Y566" s="424" t="s">
        <v>7889</v>
      </c>
      <c r="Z566" s="424" t="s">
        <v>2555</v>
      </c>
      <c r="AA566" s="109" t="s">
        <v>5280</v>
      </c>
      <c r="AB566" s="424"/>
      <c r="AC566" s="424" t="s">
        <v>2513</v>
      </c>
    </row>
    <row r="567" spans="1:29" ht="40" customHeight="1" x14ac:dyDescent="0.35">
      <c r="A567" s="424" t="s">
        <v>7890</v>
      </c>
      <c r="B567" s="427">
        <v>44594</v>
      </c>
      <c r="C567" s="427"/>
      <c r="D567" s="429"/>
      <c r="E567" s="425" t="s">
        <v>2496</v>
      </c>
      <c r="F567" s="106" t="s">
        <v>7891</v>
      </c>
      <c r="G567" s="426" t="s">
        <v>7892</v>
      </c>
      <c r="H567" s="106" t="s">
        <v>2499</v>
      </c>
      <c r="I567" s="429" t="s">
        <v>7893</v>
      </c>
      <c r="J567" s="429"/>
      <c r="K567" s="429">
        <v>25</v>
      </c>
      <c r="L567" s="429" t="s">
        <v>7893</v>
      </c>
      <c r="M567" s="429" t="s">
        <v>7894</v>
      </c>
      <c r="N567" s="429" t="s">
        <v>7895</v>
      </c>
      <c r="O567" s="106" t="s">
        <v>2791</v>
      </c>
      <c r="P567" s="429" t="s">
        <v>7896</v>
      </c>
      <c r="Q567" s="429" t="s">
        <v>6663</v>
      </c>
      <c r="R567" s="429" t="s">
        <v>6664</v>
      </c>
      <c r="S567" s="429" t="s">
        <v>7897</v>
      </c>
      <c r="T567" s="429" t="s">
        <v>7898</v>
      </c>
      <c r="U567" s="429" t="s">
        <v>7899</v>
      </c>
      <c r="V567" s="425" t="s">
        <v>2508</v>
      </c>
      <c r="W567" s="425" t="s">
        <v>2509</v>
      </c>
      <c r="X567" s="430">
        <v>1</v>
      </c>
      <c r="Y567" s="424" t="s">
        <v>7900</v>
      </c>
      <c r="Z567" s="424" t="s">
        <v>2555</v>
      </c>
      <c r="AA567" s="109" t="s">
        <v>4452</v>
      </c>
      <c r="AB567" s="424"/>
      <c r="AC567" s="424" t="s">
        <v>2513</v>
      </c>
    </row>
    <row r="568" spans="1:29" ht="40" customHeight="1" x14ac:dyDescent="0.35">
      <c r="A568" s="424" t="s">
        <v>7901</v>
      </c>
      <c r="B568" s="427">
        <v>44601</v>
      </c>
      <c r="C568" s="427"/>
      <c r="D568" s="429"/>
      <c r="E568" s="425" t="s">
        <v>2496</v>
      </c>
      <c r="F568" s="106" t="s">
        <v>7902</v>
      </c>
      <c r="G568" s="426" t="s">
        <v>7903</v>
      </c>
      <c r="H568" s="106" t="s">
        <v>2499</v>
      </c>
      <c r="I568" s="429" t="s">
        <v>7904</v>
      </c>
      <c r="J568" s="429">
        <v>191</v>
      </c>
      <c r="K568" s="429">
        <v>4</v>
      </c>
      <c r="L568" s="429" t="s">
        <v>6633</v>
      </c>
      <c r="M568" s="429" t="s">
        <v>4122</v>
      </c>
      <c r="N568" s="429" t="s">
        <v>710</v>
      </c>
      <c r="O568" s="106" t="s">
        <v>2626</v>
      </c>
      <c r="P568" s="429" t="s">
        <v>7905</v>
      </c>
      <c r="Q568" s="429" t="s">
        <v>6633</v>
      </c>
      <c r="R568" s="429" t="s">
        <v>4122</v>
      </c>
      <c r="S568" s="429" t="s">
        <v>7906</v>
      </c>
      <c r="T568" s="429" t="s">
        <v>7907</v>
      </c>
      <c r="U568" s="429" t="s">
        <v>7908</v>
      </c>
      <c r="V568" s="425" t="s">
        <v>2508</v>
      </c>
      <c r="W568" s="425" t="s">
        <v>2509</v>
      </c>
      <c r="X568" s="430">
        <v>1</v>
      </c>
      <c r="Y568" s="425" t="s">
        <v>7909</v>
      </c>
      <c r="Z568" s="425" t="s">
        <v>2966</v>
      </c>
      <c r="AA568" s="109" t="s">
        <v>7910</v>
      </c>
      <c r="AB568" s="424"/>
      <c r="AC568" s="424" t="s">
        <v>2513</v>
      </c>
    </row>
    <row r="569" spans="1:29" ht="40" customHeight="1" x14ac:dyDescent="0.35">
      <c r="A569" s="424" t="s">
        <v>7911</v>
      </c>
      <c r="B569" s="427">
        <v>44601</v>
      </c>
      <c r="C569" s="427"/>
      <c r="D569" s="429"/>
      <c r="E569" s="425" t="s">
        <v>2496</v>
      </c>
      <c r="F569" s="106" t="s">
        <v>7912</v>
      </c>
      <c r="G569" s="426" t="s">
        <v>7913</v>
      </c>
      <c r="H569" s="106" t="s">
        <v>2499</v>
      </c>
      <c r="I569" s="429" t="s">
        <v>4098</v>
      </c>
      <c r="J569" s="429">
        <v>3892</v>
      </c>
      <c r="K569" s="429">
        <v>8</v>
      </c>
      <c r="L569" s="429" t="s">
        <v>127</v>
      </c>
      <c r="M569" s="429" t="s">
        <v>3072</v>
      </c>
      <c r="N569" s="429" t="s">
        <v>127</v>
      </c>
      <c r="O569" s="106" t="s">
        <v>2612</v>
      </c>
      <c r="P569" s="429" t="s">
        <v>7914</v>
      </c>
      <c r="Q569" s="429" t="s">
        <v>127</v>
      </c>
      <c r="R569" s="429" t="s">
        <v>3072</v>
      </c>
      <c r="S569" s="429" t="s">
        <v>7915</v>
      </c>
      <c r="T569" s="429" t="s">
        <v>7916</v>
      </c>
      <c r="U569" s="429" t="s">
        <v>7917</v>
      </c>
      <c r="V569" s="425" t="s">
        <v>2508</v>
      </c>
      <c r="W569" s="425" t="s">
        <v>2509</v>
      </c>
      <c r="X569" s="430">
        <v>1</v>
      </c>
      <c r="Y569" s="424" t="s">
        <v>7918</v>
      </c>
      <c r="Z569" s="424" t="s">
        <v>2555</v>
      </c>
      <c r="AA569" s="109" t="s">
        <v>4362</v>
      </c>
      <c r="AB569" s="424"/>
      <c r="AC569" s="424" t="s">
        <v>2513</v>
      </c>
    </row>
    <row r="570" spans="1:29" ht="40" customHeight="1" x14ac:dyDescent="0.35">
      <c r="A570" s="424" t="s">
        <v>7919</v>
      </c>
      <c r="B570" s="427">
        <v>44601</v>
      </c>
      <c r="C570" s="427"/>
      <c r="D570" s="429"/>
      <c r="E570" s="425" t="s">
        <v>2496</v>
      </c>
      <c r="F570" s="106" t="s">
        <v>7920</v>
      </c>
      <c r="G570" s="426" t="s">
        <v>7921</v>
      </c>
      <c r="H570" s="106" t="s">
        <v>2499</v>
      </c>
      <c r="I570" s="429" t="s">
        <v>7922</v>
      </c>
      <c r="J570" s="429">
        <v>1765</v>
      </c>
      <c r="K570" s="429">
        <v>8</v>
      </c>
      <c r="L570" s="429" t="s">
        <v>140</v>
      </c>
      <c r="M570" s="429" t="s">
        <v>7356</v>
      </c>
      <c r="N570" s="429" t="s">
        <v>140</v>
      </c>
      <c r="O570" s="106" t="s">
        <v>2612</v>
      </c>
      <c r="P570" s="429" t="s">
        <v>7923</v>
      </c>
      <c r="Q570" s="429" t="s">
        <v>140</v>
      </c>
      <c r="R570" s="429" t="s">
        <v>7356</v>
      </c>
      <c r="S570" s="429" t="s">
        <v>7924</v>
      </c>
      <c r="T570" s="429" t="s">
        <v>7925</v>
      </c>
      <c r="U570" s="429" t="s">
        <v>7926</v>
      </c>
      <c r="V570" s="425" t="s">
        <v>2508</v>
      </c>
      <c r="W570" s="425" t="s">
        <v>2509</v>
      </c>
      <c r="X570" s="430">
        <v>1</v>
      </c>
      <c r="Y570" s="424" t="s">
        <v>7927</v>
      </c>
      <c r="Z570" s="424" t="s">
        <v>2555</v>
      </c>
      <c r="AA570" s="109" t="s">
        <v>4941</v>
      </c>
      <c r="AB570" s="424"/>
      <c r="AC570" s="424" t="s">
        <v>2513</v>
      </c>
    </row>
    <row r="571" spans="1:29" ht="40" customHeight="1" x14ac:dyDescent="0.35">
      <c r="A571" s="424" t="s">
        <v>7928</v>
      </c>
      <c r="B571" s="427">
        <v>44607</v>
      </c>
      <c r="C571" s="427"/>
      <c r="D571" s="429"/>
      <c r="E571" s="425" t="s">
        <v>2496</v>
      </c>
      <c r="F571" s="106" t="s">
        <v>7929</v>
      </c>
      <c r="G571" s="426" t="s">
        <v>7930</v>
      </c>
      <c r="H571" s="106" t="s">
        <v>2499</v>
      </c>
      <c r="I571" s="429" t="s">
        <v>4050</v>
      </c>
      <c r="J571" s="429">
        <v>911</v>
      </c>
      <c r="K571" s="429">
        <v>34</v>
      </c>
      <c r="L571" s="429" t="s">
        <v>7931</v>
      </c>
      <c r="M571" s="429" t="s">
        <v>7932</v>
      </c>
      <c r="N571" s="429" t="s">
        <v>421</v>
      </c>
      <c r="O571" s="106" t="s">
        <v>2763</v>
      </c>
      <c r="P571" s="429" t="s">
        <v>7933</v>
      </c>
      <c r="Q571" s="429" t="s">
        <v>7931</v>
      </c>
      <c r="R571" s="429" t="s">
        <v>7934</v>
      </c>
      <c r="S571" s="429" t="s">
        <v>7935</v>
      </c>
      <c r="T571" s="429" t="s">
        <v>7936</v>
      </c>
      <c r="U571" s="429" t="s">
        <v>7937</v>
      </c>
      <c r="V571" s="425" t="s">
        <v>2508</v>
      </c>
      <c r="W571" s="425" t="s">
        <v>2509</v>
      </c>
      <c r="X571" s="430">
        <v>1</v>
      </c>
      <c r="Y571" s="424" t="s">
        <v>7938</v>
      </c>
      <c r="Z571" s="424" t="s">
        <v>2511</v>
      </c>
      <c r="AA571" s="109" t="s">
        <v>4350</v>
      </c>
      <c r="AB571" s="424"/>
      <c r="AC571" s="424" t="s">
        <v>2513</v>
      </c>
    </row>
    <row r="572" spans="1:29" ht="40" customHeight="1" x14ac:dyDescent="0.35">
      <c r="A572" s="424" t="s">
        <v>7939</v>
      </c>
      <c r="B572" s="427">
        <v>44607</v>
      </c>
      <c r="C572" s="427"/>
      <c r="D572" s="429"/>
      <c r="E572" s="425" t="s">
        <v>2496</v>
      </c>
      <c r="F572" s="106" t="s">
        <v>7940</v>
      </c>
      <c r="G572" s="426" t="s">
        <v>7941</v>
      </c>
      <c r="H572" s="106" t="s">
        <v>2499</v>
      </c>
      <c r="I572" s="429" t="s">
        <v>4996</v>
      </c>
      <c r="J572" s="429"/>
      <c r="K572" s="429">
        <v>14</v>
      </c>
      <c r="L572" s="429" t="s">
        <v>710</v>
      </c>
      <c r="M572" s="429" t="s">
        <v>4122</v>
      </c>
      <c r="N572" s="429" t="s">
        <v>710</v>
      </c>
      <c r="O572" s="106" t="s">
        <v>2626</v>
      </c>
      <c r="P572" s="429" t="s">
        <v>7942</v>
      </c>
      <c r="Q572" s="429" t="s">
        <v>710</v>
      </c>
      <c r="R572" s="429" t="s">
        <v>4122</v>
      </c>
      <c r="S572" s="429" t="s">
        <v>7943</v>
      </c>
      <c r="T572" s="429" t="s">
        <v>7944</v>
      </c>
      <c r="U572" s="429" t="s">
        <v>7945</v>
      </c>
      <c r="V572" s="425" t="s">
        <v>2508</v>
      </c>
      <c r="W572" s="425" t="s">
        <v>2509</v>
      </c>
      <c r="X572" s="430">
        <v>0.51</v>
      </c>
      <c r="Y572" s="425" t="s">
        <v>7946</v>
      </c>
      <c r="Z572" s="425" t="s">
        <v>7012</v>
      </c>
      <c r="AA572" s="109" t="s">
        <v>7947</v>
      </c>
      <c r="AB572" s="424"/>
      <c r="AC572" s="424" t="s">
        <v>2513</v>
      </c>
    </row>
    <row r="573" spans="1:29" ht="40" customHeight="1" x14ac:dyDescent="0.35">
      <c r="A573" s="424" t="s">
        <v>7948</v>
      </c>
      <c r="B573" s="427">
        <v>44609</v>
      </c>
      <c r="C573" s="427"/>
      <c r="D573" s="429"/>
      <c r="E573" s="425" t="s">
        <v>2496</v>
      </c>
      <c r="F573" s="106" t="s">
        <v>7949</v>
      </c>
      <c r="G573" s="426" t="s">
        <v>7950</v>
      </c>
      <c r="H573" s="106" t="s">
        <v>2499</v>
      </c>
      <c r="I573" s="429" t="s">
        <v>65</v>
      </c>
      <c r="J573" s="429">
        <v>576</v>
      </c>
      <c r="K573" s="429">
        <v>33</v>
      </c>
      <c r="L573" s="429" t="s">
        <v>7951</v>
      </c>
      <c r="M573" s="429" t="s">
        <v>4076</v>
      </c>
      <c r="N573" s="429" t="s">
        <v>650</v>
      </c>
      <c r="O573" s="106" t="s">
        <v>2503</v>
      </c>
      <c r="P573" s="429" t="s">
        <v>7952</v>
      </c>
      <c r="Q573" s="429" t="s">
        <v>7951</v>
      </c>
      <c r="R573" s="429" t="s">
        <v>4076</v>
      </c>
      <c r="S573" s="429" t="s">
        <v>7953</v>
      </c>
      <c r="T573" s="429" t="s">
        <v>7954</v>
      </c>
      <c r="U573" s="429" t="s">
        <v>7955</v>
      </c>
      <c r="V573" s="425" t="s">
        <v>2508</v>
      </c>
      <c r="W573" s="425" t="s">
        <v>2509</v>
      </c>
      <c r="X573" s="430">
        <v>1</v>
      </c>
      <c r="Y573" s="424" t="s">
        <v>7956</v>
      </c>
      <c r="Z573" s="424" t="s">
        <v>2555</v>
      </c>
      <c r="AA573" s="109" t="s">
        <v>7957</v>
      </c>
      <c r="AB573" s="424"/>
      <c r="AC573" s="424" t="s">
        <v>2513</v>
      </c>
    </row>
    <row r="574" spans="1:29" ht="40" customHeight="1" x14ac:dyDescent="0.35">
      <c r="A574" s="424" t="s">
        <v>7958</v>
      </c>
      <c r="B574" s="427">
        <v>44622</v>
      </c>
      <c r="C574" s="427"/>
      <c r="D574" s="429"/>
      <c r="E574" s="425" t="s">
        <v>2496</v>
      </c>
      <c r="F574" s="106" t="s">
        <v>7959</v>
      </c>
      <c r="G574" s="426" t="s">
        <v>7960</v>
      </c>
      <c r="H574" s="106" t="s">
        <v>2499</v>
      </c>
      <c r="I574" s="429" t="s">
        <v>2887</v>
      </c>
      <c r="J574" s="429"/>
      <c r="K574" s="429">
        <v>18</v>
      </c>
      <c r="L574" s="429" t="s">
        <v>3124</v>
      </c>
      <c r="M574" s="429" t="s">
        <v>3125</v>
      </c>
      <c r="N574" s="429" t="s">
        <v>140</v>
      </c>
      <c r="O574" s="106" t="s">
        <v>2612</v>
      </c>
      <c r="P574" s="429" t="s">
        <v>7961</v>
      </c>
      <c r="Q574" s="429" t="s">
        <v>3124</v>
      </c>
      <c r="R574" s="429" t="s">
        <v>7962</v>
      </c>
      <c r="S574" s="429" t="s">
        <v>7963</v>
      </c>
      <c r="T574" s="429" t="s">
        <v>7964</v>
      </c>
      <c r="U574" s="429" t="s">
        <v>7965</v>
      </c>
      <c r="V574" s="425" t="s">
        <v>2508</v>
      </c>
      <c r="W574" s="425" t="s">
        <v>2509</v>
      </c>
      <c r="X574" s="430">
        <v>1</v>
      </c>
      <c r="Y574" s="424" t="s">
        <v>7966</v>
      </c>
      <c r="Z574" s="424" t="s">
        <v>2555</v>
      </c>
      <c r="AA574" s="109" t="s">
        <v>7416</v>
      </c>
      <c r="AB574" s="424"/>
      <c r="AC574" s="424" t="s">
        <v>2513</v>
      </c>
    </row>
    <row r="575" spans="1:29" ht="40" customHeight="1" x14ac:dyDescent="0.35">
      <c r="A575" s="424" t="s">
        <v>7967</v>
      </c>
      <c r="B575" s="427">
        <v>44634</v>
      </c>
      <c r="C575" s="427">
        <v>45009</v>
      </c>
      <c r="D575" s="429" t="s">
        <v>2786</v>
      </c>
      <c r="E575" s="425" t="s">
        <v>2496</v>
      </c>
      <c r="F575" s="106" t="s">
        <v>7968</v>
      </c>
      <c r="G575" s="426" t="s">
        <v>7969</v>
      </c>
      <c r="H575" s="106" t="s">
        <v>2499</v>
      </c>
      <c r="I575" s="429" t="s">
        <v>7970</v>
      </c>
      <c r="J575" s="429"/>
      <c r="K575" s="429">
        <v>11</v>
      </c>
      <c r="L575" s="429" t="s">
        <v>7971</v>
      </c>
      <c r="M575" s="429" t="s">
        <v>7972</v>
      </c>
      <c r="N575" s="429" t="s">
        <v>123</v>
      </c>
      <c r="O575" s="106" t="s">
        <v>2520</v>
      </c>
      <c r="P575" s="429" t="s">
        <v>7973</v>
      </c>
      <c r="Q575" s="429" t="s">
        <v>123</v>
      </c>
      <c r="R575" s="429" t="s">
        <v>7972</v>
      </c>
      <c r="S575" s="429" t="s">
        <v>7974</v>
      </c>
      <c r="T575" s="429" t="s">
        <v>7975</v>
      </c>
      <c r="U575" s="429" t="s">
        <v>7976</v>
      </c>
      <c r="V575" s="425" t="s">
        <v>2508</v>
      </c>
      <c r="W575" s="425" t="s">
        <v>2509</v>
      </c>
      <c r="X575" s="430">
        <v>1</v>
      </c>
      <c r="Y575" s="425" t="s">
        <v>7977</v>
      </c>
      <c r="Z575" s="425" t="s">
        <v>3245</v>
      </c>
      <c r="AA575" s="109" t="s">
        <v>7978</v>
      </c>
      <c r="AB575" s="424"/>
      <c r="AC575" s="424" t="s">
        <v>2513</v>
      </c>
    </row>
    <row r="576" spans="1:29" ht="40" customHeight="1" x14ac:dyDescent="0.35">
      <c r="A576" s="424" t="s">
        <v>7979</v>
      </c>
      <c r="B576" s="427">
        <v>44637</v>
      </c>
      <c r="C576" s="427"/>
      <c r="D576" s="429"/>
      <c r="E576" s="425" t="s">
        <v>2496</v>
      </c>
      <c r="F576" s="106" t="s">
        <v>7980</v>
      </c>
      <c r="G576" s="426" t="s">
        <v>7981</v>
      </c>
      <c r="H576" s="106" t="s">
        <v>2499</v>
      </c>
      <c r="I576" s="429" t="s">
        <v>7982</v>
      </c>
      <c r="J576" s="429">
        <v>3552</v>
      </c>
      <c r="K576" s="429">
        <v>1</v>
      </c>
      <c r="L576" s="429" t="s">
        <v>1204</v>
      </c>
      <c r="M576" s="429" t="s">
        <v>6520</v>
      </c>
      <c r="N576" s="429" t="s">
        <v>1204</v>
      </c>
      <c r="O576" s="106" t="s">
        <v>2960</v>
      </c>
      <c r="P576" s="429" t="s">
        <v>7983</v>
      </c>
      <c r="Q576" s="429" t="s">
        <v>1204</v>
      </c>
      <c r="R576" s="429" t="s">
        <v>6520</v>
      </c>
      <c r="S576" s="429" t="s">
        <v>7984</v>
      </c>
      <c r="T576" s="429" t="s">
        <v>7985</v>
      </c>
      <c r="U576" s="429" t="s">
        <v>7986</v>
      </c>
      <c r="V576" s="425" t="s">
        <v>2508</v>
      </c>
      <c r="W576" s="425" t="s">
        <v>2509</v>
      </c>
      <c r="X576" s="430">
        <v>1</v>
      </c>
      <c r="Y576" s="424" t="s">
        <v>7987</v>
      </c>
      <c r="Z576" s="424" t="s">
        <v>2555</v>
      </c>
      <c r="AA576" s="109" t="s">
        <v>6283</v>
      </c>
      <c r="AB576" s="424"/>
      <c r="AC576" s="424" t="s">
        <v>2513</v>
      </c>
    </row>
    <row r="577" spans="1:29" ht="40" customHeight="1" x14ac:dyDescent="0.35">
      <c r="A577" s="424" t="s">
        <v>7988</v>
      </c>
      <c r="B577" s="427">
        <v>44641</v>
      </c>
      <c r="C577" s="427"/>
      <c r="D577" s="429"/>
      <c r="E577" s="425" t="s">
        <v>2496</v>
      </c>
      <c r="F577" s="106" t="s">
        <v>7989</v>
      </c>
      <c r="G577" s="426" t="s">
        <v>7990</v>
      </c>
      <c r="H577" s="106" t="s">
        <v>2499</v>
      </c>
      <c r="I577" s="429" t="s">
        <v>7991</v>
      </c>
      <c r="J577" s="429"/>
      <c r="K577" s="429">
        <v>228</v>
      </c>
      <c r="L577" s="429" t="s">
        <v>7991</v>
      </c>
      <c r="M577" s="429" t="s">
        <v>7992</v>
      </c>
      <c r="N577" s="429" t="s">
        <v>982</v>
      </c>
      <c r="O577" s="106" t="s">
        <v>2791</v>
      </c>
      <c r="P577" s="429" t="s">
        <v>7993</v>
      </c>
      <c r="Q577" s="429" t="s">
        <v>7991</v>
      </c>
      <c r="R577" s="429" t="s">
        <v>7992</v>
      </c>
      <c r="S577" s="429" t="s">
        <v>7994</v>
      </c>
      <c r="T577" s="429" t="s">
        <v>7995</v>
      </c>
      <c r="U577" s="429" t="s">
        <v>7996</v>
      </c>
      <c r="V577" s="425" t="s">
        <v>2508</v>
      </c>
      <c r="W577" s="425" t="s">
        <v>2509</v>
      </c>
      <c r="X577" s="430">
        <v>0.51</v>
      </c>
      <c r="Y577" s="424" t="s">
        <v>7997</v>
      </c>
      <c r="Z577" s="424" t="s">
        <v>2555</v>
      </c>
      <c r="AA577" s="109" t="s">
        <v>7998</v>
      </c>
      <c r="AB577" s="424"/>
      <c r="AC577" s="424" t="s">
        <v>2513</v>
      </c>
    </row>
    <row r="578" spans="1:29" ht="40" customHeight="1" x14ac:dyDescent="0.35">
      <c r="A578" s="424" t="s">
        <v>7999</v>
      </c>
      <c r="B578" s="427">
        <v>44650</v>
      </c>
      <c r="C578" s="427"/>
      <c r="D578" s="429"/>
      <c r="E578" s="425" t="s">
        <v>2496</v>
      </c>
      <c r="F578" s="106" t="s">
        <v>8000</v>
      </c>
      <c r="G578" s="426" t="s">
        <v>8001</v>
      </c>
      <c r="H578" s="106" t="s">
        <v>2499</v>
      </c>
      <c r="I578" s="429" t="s">
        <v>8002</v>
      </c>
      <c r="J578" s="429"/>
      <c r="K578" s="429">
        <v>4150</v>
      </c>
      <c r="L578" s="429" t="s">
        <v>409</v>
      </c>
      <c r="M578" s="429" t="s">
        <v>6579</v>
      </c>
      <c r="N578" s="429" t="s">
        <v>421</v>
      </c>
      <c r="O578" s="106" t="s">
        <v>2763</v>
      </c>
      <c r="P578" s="429" t="s">
        <v>8003</v>
      </c>
      <c r="Q578" s="429" t="s">
        <v>409</v>
      </c>
      <c r="R578" s="429" t="s">
        <v>8004</v>
      </c>
      <c r="S578" s="429" t="s">
        <v>8005</v>
      </c>
      <c r="T578" s="429" t="s">
        <v>8006</v>
      </c>
      <c r="U578" s="429" t="s">
        <v>8007</v>
      </c>
      <c r="V578" s="425" t="s">
        <v>2508</v>
      </c>
      <c r="W578" s="425" t="s">
        <v>2509</v>
      </c>
      <c r="X578" s="430">
        <v>1</v>
      </c>
      <c r="Y578" s="424" t="s">
        <v>8008</v>
      </c>
      <c r="Z578" s="424" t="s">
        <v>2555</v>
      </c>
      <c r="AA578" s="109" t="s">
        <v>2784</v>
      </c>
      <c r="AB578" s="424"/>
      <c r="AC578" s="424" t="s">
        <v>2513</v>
      </c>
    </row>
    <row r="579" spans="1:29" ht="40" customHeight="1" x14ac:dyDescent="0.35">
      <c r="A579" s="424" t="s">
        <v>8009</v>
      </c>
      <c r="B579" s="427">
        <v>44651</v>
      </c>
      <c r="C579" s="427"/>
      <c r="D579" s="429"/>
      <c r="E579" s="425" t="s">
        <v>2496</v>
      </c>
      <c r="F579" s="106" t="s">
        <v>8010</v>
      </c>
      <c r="G579" s="426" t="s">
        <v>8011</v>
      </c>
      <c r="H579" s="106" t="s">
        <v>2499</v>
      </c>
      <c r="I579" s="429" t="s">
        <v>3068</v>
      </c>
      <c r="J579" s="429"/>
      <c r="K579" s="429">
        <v>625</v>
      </c>
      <c r="L579" s="429" t="s">
        <v>7468</v>
      </c>
      <c r="M579" s="429" t="s">
        <v>7469</v>
      </c>
      <c r="N579" s="429" t="s">
        <v>841</v>
      </c>
      <c r="O579" s="106" t="s">
        <v>2626</v>
      </c>
      <c r="P579" s="429" t="s">
        <v>8012</v>
      </c>
      <c r="Q579" s="429" t="s">
        <v>7468</v>
      </c>
      <c r="R579" s="429" t="s">
        <v>8013</v>
      </c>
      <c r="S579" s="429" t="s">
        <v>8014</v>
      </c>
      <c r="T579" s="429" t="s">
        <v>8015</v>
      </c>
      <c r="U579" s="429" t="s">
        <v>8016</v>
      </c>
      <c r="V579" s="425" t="s">
        <v>2508</v>
      </c>
      <c r="W579" s="425" t="s">
        <v>2509</v>
      </c>
      <c r="X579" s="430">
        <v>1</v>
      </c>
      <c r="Y579" s="424" t="s">
        <v>8017</v>
      </c>
      <c r="Z579" s="424" t="s">
        <v>2555</v>
      </c>
      <c r="AA579" s="109" t="s">
        <v>8018</v>
      </c>
      <c r="AB579" s="424"/>
      <c r="AC579" s="424" t="s">
        <v>2513</v>
      </c>
    </row>
    <row r="580" spans="1:29" ht="40" customHeight="1" x14ac:dyDescent="0.35">
      <c r="A580" s="424" t="s">
        <v>8019</v>
      </c>
      <c r="B580" s="427">
        <v>44659</v>
      </c>
      <c r="C580" s="427"/>
      <c r="D580" s="429"/>
      <c r="E580" s="425" t="s">
        <v>2496</v>
      </c>
      <c r="F580" s="106" t="s">
        <v>8020</v>
      </c>
      <c r="G580" s="426" t="s">
        <v>8021</v>
      </c>
      <c r="H580" s="106" t="s">
        <v>2517</v>
      </c>
      <c r="I580" s="429" t="s">
        <v>8022</v>
      </c>
      <c r="J580" s="429">
        <v>1110</v>
      </c>
      <c r="K580" s="429">
        <v>13</v>
      </c>
      <c r="L580" s="429" t="s">
        <v>8023</v>
      </c>
      <c r="M580" s="429" t="s">
        <v>3842</v>
      </c>
      <c r="N580" s="429" t="s">
        <v>1079</v>
      </c>
      <c r="O580" s="106" t="s">
        <v>2503</v>
      </c>
      <c r="P580" s="429" t="s">
        <v>8024</v>
      </c>
      <c r="Q580" s="429" t="s">
        <v>8023</v>
      </c>
      <c r="R580" s="429" t="s">
        <v>3842</v>
      </c>
      <c r="S580" s="429" t="s">
        <v>8025</v>
      </c>
      <c r="T580" s="429" t="s">
        <v>8026</v>
      </c>
      <c r="U580" s="429" t="s">
        <v>8027</v>
      </c>
      <c r="V580" s="425" t="s">
        <v>2508</v>
      </c>
      <c r="W580" s="425" t="s">
        <v>2509</v>
      </c>
      <c r="X580" s="430">
        <v>1</v>
      </c>
      <c r="Y580" s="424" t="s">
        <v>8028</v>
      </c>
      <c r="Z580" s="425" t="s">
        <v>8029</v>
      </c>
      <c r="AA580" s="109" t="s">
        <v>3598</v>
      </c>
      <c r="AB580" s="424"/>
      <c r="AC580" s="424" t="s">
        <v>2513</v>
      </c>
    </row>
    <row r="581" spans="1:29" ht="40" customHeight="1" x14ac:dyDescent="0.35">
      <c r="A581" s="424" t="s">
        <v>8030</v>
      </c>
      <c r="B581" s="427">
        <v>44659</v>
      </c>
      <c r="C581" s="427"/>
      <c r="D581" s="429"/>
      <c r="E581" s="425" t="s">
        <v>2496</v>
      </c>
      <c r="F581" s="106" t="s">
        <v>8031</v>
      </c>
      <c r="G581" s="426" t="s">
        <v>8032</v>
      </c>
      <c r="H581" s="106" t="s">
        <v>3123</v>
      </c>
      <c r="I581" s="429" t="s">
        <v>8033</v>
      </c>
      <c r="J581" s="429">
        <v>141</v>
      </c>
      <c r="K581" s="429">
        <v>22</v>
      </c>
      <c r="L581" s="429" t="s">
        <v>340</v>
      </c>
      <c r="M581" s="429" t="s">
        <v>4504</v>
      </c>
      <c r="N581" s="429" t="s">
        <v>340</v>
      </c>
      <c r="O581" s="106" t="s">
        <v>2535</v>
      </c>
      <c r="P581" s="429" t="s">
        <v>8034</v>
      </c>
      <c r="Q581" s="429" t="s">
        <v>340</v>
      </c>
      <c r="R581" s="429" t="s">
        <v>4504</v>
      </c>
      <c r="S581" s="429" t="s">
        <v>8035</v>
      </c>
      <c r="T581" s="429" t="s">
        <v>8036</v>
      </c>
      <c r="U581" s="429" t="s">
        <v>8037</v>
      </c>
      <c r="V581" s="425" t="s">
        <v>2508</v>
      </c>
      <c r="W581" s="425" t="s">
        <v>2509</v>
      </c>
      <c r="X581" s="430">
        <v>1</v>
      </c>
      <c r="Y581" s="424" t="s">
        <v>8038</v>
      </c>
      <c r="Z581" s="424" t="s">
        <v>7115</v>
      </c>
      <c r="AA581" s="109" t="s">
        <v>7521</v>
      </c>
      <c r="AB581" s="424"/>
      <c r="AC581" s="424" t="s">
        <v>2513</v>
      </c>
    </row>
    <row r="582" spans="1:29" ht="40" customHeight="1" x14ac:dyDescent="0.35">
      <c r="A582" s="424" t="s">
        <v>8039</v>
      </c>
      <c r="B582" s="427">
        <v>44664</v>
      </c>
      <c r="C582" s="427"/>
      <c r="D582" s="429"/>
      <c r="E582" s="425" t="s">
        <v>2496</v>
      </c>
      <c r="F582" s="106" t="s">
        <v>8040</v>
      </c>
      <c r="G582" s="426" t="s">
        <v>8041</v>
      </c>
      <c r="H582" s="106" t="s">
        <v>2499</v>
      </c>
      <c r="I582" s="429" t="s">
        <v>8042</v>
      </c>
      <c r="J582" s="429">
        <v>294</v>
      </c>
      <c r="K582" s="429">
        <v>26</v>
      </c>
      <c r="L582" s="429" t="s">
        <v>2737</v>
      </c>
      <c r="M582" s="429" t="s">
        <v>2738</v>
      </c>
      <c r="N582" s="429" t="s">
        <v>149</v>
      </c>
      <c r="O582" s="106" t="s">
        <v>2535</v>
      </c>
      <c r="P582" s="429" t="s">
        <v>8043</v>
      </c>
      <c r="Q582" s="429" t="s">
        <v>149</v>
      </c>
      <c r="R582" s="429" t="s">
        <v>5434</v>
      </c>
      <c r="S582" s="429" t="s">
        <v>8044</v>
      </c>
      <c r="T582" s="429" t="s">
        <v>8045</v>
      </c>
      <c r="U582" s="429" t="s">
        <v>8046</v>
      </c>
      <c r="V582" s="425" t="s">
        <v>2508</v>
      </c>
      <c r="W582" s="425" t="s">
        <v>2509</v>
      </c>
      <c r="X582" s="430">
        <v>0.51</v>
      </c>
      <c r="Y582" s="424" t="s">
        <v>8047</v>
      </c>
      <c r="Z582" s="424" t="s">
        <v>2511</v>
      </c>
      <c r="AA582" s="109" t="s">
        <v>7072</v>
      </c>
      <c r="AB582" s="424"/>
      <c r="AC582" s="424" t="s">
        <v>2513</v>
      </c>
    </row>
    <row r="583" spans="1:29" ht="40" customHeight="1" x14ac:dyDescent="0.35">
      <c r="A583" s="424" t="s">
        <v>8048</v>
      </c>
      <c r="B583" s="427">
        <v>44664</v>
      </c>
      <c r="C583" s="427"/>
      <c r="D583" s="429"/>
      <c r="E583" s="425" t="s">
        <v>2496</v>
      </c>
      <c r="F583" s="106" t="s">
        <v>8049</v>
      </c>
      <c r="G583" s="426" t="s">
        <v>8050</v>
      </c>
      <c r="H583" s="106" t="s">
        <v>2499</v>
      </c>
      <c r="I583" s="429" t="s">
        <v>2500</v>
      </c>
      <c r="J583" s="429">
        <v>710</v>
      </c>
      <c r="K583" s="429">
        <v>29</v>
      </c>
      <c r="L583" s="429" t="s">
        <v>710</v>
      </c>
      <c r="M583" s="429" t="s">
        <v>4122</v>
      </c>
      <c r="N583" s="429" t="s">
        <v>710</v>
      </c>
      <c r="O583" s="106" t="s">
        <v>2626</v>
      </c>
      <c r="P583" s="429" t="s">
        <v>8051</v>
      </c>
      <c r="Q583" s="429" t="s">
        <v>710</v>
      </c>
      <c r="R583" s="429" t="s">
        <v>4122</v>
      </c>
      <c r="S583" s="429" t="s">
        <v>8052</v>
      </c>
      <c r="T583" s="429" t="s">
        <v>8053</v>
      </c>
      <c r="U583" s="429" t="s">
        <v>8054</v>
      </c>
      <c r="V583" s="425" t="s">
        <v>2508</v>
      </c>
      <c r="W583" s="425" t="s">
        <v>2509</v>
      </c>
      <c r="X583" s="430">
        <v>1</v>
      </c>
      <c r="Y583" s="425" t="s">
        <v>8055</v>
      </c>
      <c r="Z583" s="425" t="s">
        <v>8056</v>
      </c>
      <c r="AA583" s="109" t="s">
        <v>8057</v>
      </c>
      <c r="AB583" s="424"/>
      <c r="AC583" s="424" t="s">
        <v>2513</v>
      </c>
    </row>
    <row r="584" spans="1:29" ht="40" customHeight="1" x14ac:dyDescent="0.35">
      <c r="A584" s="424" t="s">
        <v>8058</v>
      </c>
      <c r="B584" s="427">
        <v>44683</v>
      </c>
      <c r="C584" s="427"/>
      <c r="D584" s="429"/>
      <c r="E584" s="425" t="s">
        <v>2496</v>
      </c>
      <c r="F584" s="106" t="s">
        <v>8059</v>
      </c>
      <c r="G584" s="426" t="s">
        <v>8060</v>
      </c>
      <c r="H584" s="106" t="s">
        <v>2499</v>
      </c>
      <c r="I584" s="429" t="s">
        <v>8061</v>
      </c>
      <c r="J584" s="429"/>
      <c r="K584" s="429">
        <v>54</v>
      </c>
      <c r="L584" s="429" t="s">
        <v>3266</v>
      </c>
      <c r="M584" s="429" t="s">
        <v>3267</v>
      </c>
      <c r="N584" s="429" t="s">
        <v>605</v>
      </c>
      <c r="O584" s="106" t="s">
        <v>2960</v>
      </c>
      <c r="P584" s="429" t="s">
        <v>8062</v>
      </c>
      <c r="Q584" s="429" t="s">
        <v>3266</v>
      </c>
      <c r="R584" s="429" t="s">
        <v>3267</v>
      </c>
      <c r="S584" s="429" t="s">
        <v>8063</v>
      </c>
      <c r="T584" s="429" t="s">
        <v>8064</v>
      </c>
      <c r="U584" s="429" t="s">
        <v>8065</v>
      </c>
      <c r="V584" s="425" t="s">
        <v>2508</v>
      </c>
      <c r="W584" s="425" t="s">
        <v>2509</v>
      </c>
      <c r="X584" s="430">
        <v>1</v>
      </c>
      <c r="Y584" s="424" t="s">
        <v>8066</v>
      </c>
      <c r="Z584" s="424" t="s">
        <v>2555</v>
      </c>
      <c r="AA584" s="109" t="s">
        <v>7521</v>
      </c>
      <c r="AB584" s="424"/>
      <c r="AC584" s="424" t="s">
        <v>2513</v>
      </c>
    </row>
    <row r="585" spans="1:29" ht="40" customHeight="1" x14ac:dyDescent="0.35">
      <c r="A585" s="424" t="s">
        <v>8067</v>
      </c>
      <c r="B585" s="427">
        <v>44686</v>
      </c>
      <c r="C585" s="427"/>
      <c r="D585" s="429"/>
      <c r="E585" s="425" t="s">
        <v>2496</v>
      </c>
      <c r="F585" s="106" t="s">
        <v>8068</v>
      </c>
      <c r="G585" s="426" t="s">
        <v>8069</v>
      </c>
      <c r="H585" s="106" t="s">
        <v>2499</v>
      </c>
      <c r="I585" s="429" t="s">
        <v>8070</v>
      </c>
      <c r="J585" s="429"/>
      <c r="K585" s="429">
        <v>94</v>
      </c>
      <c r="L585" s="429" t="s">
        <v>6954</v>
      </c>
      <c r="M585" s="429" t="s">
        <v>6955</v>
      </c>
      <c r="N585" s="429" t="s">
        <v>551</v>
      </c>
      <c r="O585" s="106" t="s">
        <v>2503</v>
      </c>
      <c r="P585" s="429" t="s">
        <v>8071</v>
      </c>
      <c r="Q585" s="429" t="s">
        <v>6954</v>
      </c>
      <c r="R585" s="429" t="s">
        <v>6955</v>
      </c>
      <c r="S585" s="429" t="s">
        <v>8072</v>
      </c>
      <c r="T585" s="429" t="s">
        <v>8073</v>
      </c>
      <c r="U585" s="429" t="s">
        <v>8074</v>
      </c>
      <c r="V585" s="425" t="s">
        <v>2508</v>
      </c>
      <c r="W585" s="425" t="s">
        <v>2509</v>
      </c>
      <c r="X585" s="430">
        <v>1</v>
      </c>
      <c r="Y585" s="424" t="s">
        <v>8075</v>
      </c>
      <c r="Z585" s="424" t="s">
        <v>2555</v>
      </c>
      <c r="AA585" s="109" t="s">
        <v>2803</v>
      </c>
      <c r="AB585" s="424"/>
      <c r="AC585" s="424" t="s">
        <v>2513</v>
      </c>
    </row>
    <row r="586" spans="1:29" ht="40" customHeight="1" x14ac:dyDescent="0.35">
      <c r="A586" s="424" t="s">
        <v>8076</v>
      </c>
      <c r="B586" s="427">
        <v>44711</v>
      </c>
      <c r="C586" s="427"/>
      <c r="D586" s="429"/>
      <c r="E586" s="425" t="s">
        <v>2496</v>
      </c>
      <c r="F586" s="106" t="s">
        <v>8077</v>
      </c>
      <c r="G586" s="426" t="s">
        <v>8078</v>
      </c>
      <c r="H586" s="106" t="s">
        <v>2499</v>
      </c>
      <c r="I586" s="429" t="s">
        <v>8079</v>
      </c>
      <c r="J586" s="429">
        <v>308</v>
      </c>
      <c r="K586" s="429">
        <v>123</v>
      </c>
      <c r="L586" s="429" t="s">
        <v>212</v>
      </c>
      <c r="M586" s="429" t="s">
        <v>3592</v>
      </c>
      <c r="N586" s="429" t="s">
        <v>212</v>
      </c>
      <c r="O586" s="106" t="s">
        <v>2791</v>
      </c>
      <c r="P586" s="429" t="s">
        <v>8080</v>
      </c>
      <c r="Q586" s="429" t="s">
        <v>212</v>
      </c>
      <c r="R586" s="429" t="s">
        <v>3592</v>
      </c>
      <c r="S586" s="429" t="s">
        <v>8081</v>
      </c>
      <c r="T586" s="429" t="s">
        <v>8082</v>
      </c>
      <c r="U586" s="429" t="s">
        <v>8083</v>
      </c>
      <c r="V586" s="425" t="s">
        <v>2508</v>
      </c>
      <c r="W586" s="425" t="s">
        <v>2509</v>
      </c>
      <c r="X586" s="430">
        <v>1</v>
      </c>
      <c r="Y586" s="424" t="s">
        <v>8084</v>
      </c>
      <c r="Z586" s="424" t="s">
        <v>2555</v>
      </c>
      <c r="AA586" s="109" t="s">
        <v>7521</v>
      </c>
      <c r="AB586" s="424"/>
      <c r="AC586" s="424" t="s">
        <v>2513</v>
      </c>
    </row>
    <row r="587" spans="1:29" ht="40" customHeight="1" x14ac:dyDescent="0.35">
      <c r="A587" s="424" t="s">
        <v>8085</v>
      </c>
      <c r="B587" s="427">
        <v>44712</v>
      </c>
      <c r="C587" s="427"/>
      <c r="D587" s="429"/>
      <c r="E587" s="425" t="s">
        <v>2496</v>
      </c>
      <c r="F587" s="106" t="s">
        <v>8086</v>
      </c>
      <c r="G587" s="426" t="s">
        <v>8087</v>
      </c>
      <c r="H587" s="106" t="s">
        <v>2517</v>
      </c>
      <c r="I587" s="429" t="s">
        <v>2887</v>
      </c>
      <c r="J587" s="429">
        <v>2</v>
      </c>
      <c r="K587" s="429">
        <v>2</v>
      </c>
      <c r="L587" s="429" t="s">
        <v>3124</v>
      </c>
      <c r="M587" s="429" t="s">
        <v>3125</v>
      </c>
      <c r="N587" s="429" t="s">
        <v>140</v>
      </c>
      <c r="O587" s="106" t="s">
        <v>2612</v>
      </c>
      <c r="P587" s="429" t="s">
        <v>8088</v>
      </c>
      <c r="Q587" s="429" t="s">
        <v>3124</v>
      </c>
      <c r="R587" s="429" t="s">
        <v>3125</v>
      </c>
      <c r="S587" s="429" t="s">
        <v>8089</v>
      </c>
      <c r="T587" s="429" t="s">
        <v>8090</v>
      </c>
      <c r="U587" s="429" t="s">
        <v>8091</v>
      </c>
      <c r="V587" s="425" t="s">
        <v>2508</v>
      </c>
      <c r="W587" s="425" t="s">
        <v>4877</v>
      </c>
      <c r="X587" s="430">
        <v>1</v>
      </c>
      <c r="Y587" s="425" t="s">
        <v>8092</v>
      </c>
      <c r="Z587" s="425" t="s">
        <v>8093</v>
      </c>
      <c r="AA587" s="109" t="s">
        <v>8094</v>
      </c>
      <c r="AB587" s="424"/>
      <c r="AC587" s="424" t="s">
        <v>2513</v>
      </c>
    </row>
    <row r="588" spans="1:29" ht="40" customHeight="1" x14ac:dyDescent="0.35">
      <c r="A588" s="424" t="s">
        <v>8095</v>
      </c>
      <c r="B588" s="427">
        <v>44718</v>
      </c>
      <c r="C588" s="427"/>
      <c r="D588" s="429"/>
      <c r="E588" s="425" t="s">
        <v>2496</v>
      </c>
      <c r="F588" s="106" t="s">
        <v>8096</v>
      </c>
      <c r="G588" s="426" t="s">
        <v>8097</v>
      </c>
      <c r="H588" s="106" t="s">
        <v>2499</v>
      </c>
      <c r="I588" s="429" t="s">
        <v>5343</v>
      </c>
      <c r="J588" s="429">
        <v>576</v>
      </c>
      <c r="K588" s="429">
        <v>37</v>
      </c>
      <c r="L588" s="429" t="s">
        <v>8098</v>
      </c>
      <c r="M588" s="429" t="s">
        <v>8099</v>
      </c>
      <c r="N588" s="429" t="s">
        <v>1204</v>
      </c>
      <c r="O588" s="106" t="s">
        <v>2960</v>
      </c>
      <c r="P588" s="429" t="s">
        <v>8100</v>
      </c>
      <c r="Q588" s="429" t="s">
        <v>8098</v>
      </c>
      <c r="R588" s="429" t="s">
        <v>8101</v>
      </c>
      <c r="S588" s="429" t="s">
        <v>8102</v>
      </c>
      <c r="T588" s="429" t="s">
        <v>8103</v>
      </c>
      <c r="U588" s="429" t="s">
        <v>8104</v>
      </c>
      <c r="V588" s="425" t="s">
        <v>2508</v>
      </c>
      <c r="W588" s="425" t="s">
        <v>2509</v>
      </c>
      <c r="X588" s="430">
        <v>1</v>
      </c>
      <c r="Y588" s="424" t="s">
        <v>8105</v>
      </c>
      <c r="Z588" s="424" t="s">
        <v>2511</v>
      </c>
      <c r="AA588" s="109" t="s">
        <v>7416</v>
      </c>
      <c r="AB588" s="424"/>
      <c r="AC588" s="424" t="s">
        <v>2513</v>
      </c>
    </row>
    <row r="589" spans="1:29" ht="40" customHeight="1" x14ac:dyDescent="0.35">
      <c r="A589" s="424" t="s">
        <v>8106</v>
      </c>
      <c r="B589" s="427">
        <v>44726</v>
      </c>
      <c r="C589" s="427"/>
      <c r="D589" s="429"/>
      <c r="E589" s="425" t="s">
        <v>2496</v>
      </c>
      <c r="F589" s="106" t="s">
        <v>8107</v>
      </c>
      <c r="G589" s="426" t="s">
        <v>8108</v>
      </c>
      <c r="H589" s="106" t="s">
        <v>2499</v>
      </c>
      <c r="I589" s="429" t="s">
        <v>8109</v>
      </c>
      <c r="J589" s="429">
        <v>10</v>
      </c>
      <c r="K589" s="429">
        <v>3</v>
      </c>
      <c r="L589" s="429" t="s">
        <v>127</v>
      </c>
      <c r="M589" s="429" t="s">
        <v>3072</v>
      </c>
      <c r="N589" s="429" t="s">
        <v>127</v>
      </c>
      <c r="O589" s="106" t="s">
        <v>2612</v>
      </c>
      <c r="P589" s="429" t="s">
        <v>8110</v>
      </c>
      <c r="Q589" s="429" t="s">
        <v>8111</v>
      </c>
      <c r="R589" s="429" t="s">
        <v>8112</v>
      </c>
      <c r="S589" s="429" t="s">
        <v>8113</v>
      </c>
      <c r="T589" s="429" t="s">
        <v>8114</v>
      </c>
      <c r="U589" s="429" t="s">
        <v>8115</v>
      </c>
      <c r="V589" s="425" t="s">
        <v>2508</v>
      </c>
      <c r="W589" s="425" t="s">
        <v>2509</v>
      </c>
      <c r="X589" s="430">
        <v>1</v>
      </c>
      <c r="Y589" s="424" t="s">
        <v>8116</v>
      </c>
      <c r="Z589" s="424" t="s">
        <v>2555</v>
      </c>
      <c r="AA589" s="109" t="s">
        <v>4527</v>
      </c>
      <c r="AB589" s="424"/>
      <c r="AC589" s="424" t="s">
        <v>2513</v>
      </c>
    </row>
    <row r="590" spans="1:29" ht="40" customHeight="1" x14ac:dyDescent="0.35">
      <c r="A590" s="424" t="s">
        <v>8117</v>
      </c>
      <c r="B590" s="427">
        <v>44726</v>
      </c>
      <c r="C590" s="427"/>
      <c r="D590" s="429"/>
      <c r="E590" s="425" t="s">
        <v>2496</v>
      </c>
      <c r="F590" s="106" t="s">
        <v>8118</v>
      </c>
      <c r="G590" s="426" t="s">
        <v>8119</v>
      </c>
      <c r="H590" s="106" t="s">
        <v>2499</v>
      </c>
      <c r="I590" s="429" t="s">
        <v>8120</v>
      </c>
      <c r="J590" s="429"/>
      <c r="K590" s="429">
        <v>45</v>
      </c>
      <c r="L590" s="429" t="s">
        <v>8120</v>
      </c>
      <c r="M590" s="429" t="s">
        <v>8121</v>
      </c>
      <c r="N590" s="429" t="s">
        <v>450</v>
      </c>
      <c r="O590" s="106" t="s">
        <v>2626</v>
      </c>
      <c r="P590" s="429" t="s">
        <v>8122</v>
      </c>
      <c r="Q590" s="429" t="s">
        <v>8120</v>
      </c>
      <c r="R590" s="429" t="s">
        <v>8121</v>
      </c>
      <c r="S590" s="429" t="s">
        <v>8123</v>
      </c>
      <c r="T590" s="429" t="s">
        <v>8124</v>
      </c>
      <c r="U590" s="429" t="s">
        <v>8125</v>
      </c>
      <c r="V590" s="425" t="s">
        <v>2508</v>
      </c>
      <c r="W590" s="425" t="s">
        <v>2509</v>
      </c>
      <c r="X590" s="430">
        <v>1</v>
      </c>
      <c r="Y590" s="424" t="s">
        <v>8126</v>
      </c>
      <c r="Z590" s="424" t="s">
        <v>2555</v>
      </c>
      <c r="AA590" s="109" t="s">
        <v>8127</v>
      </c>
      <c r="AB590" s="424"/>
      <c r="AC590" s="424" t="s">
        <v>2513</v>
      </c>
    </row>
    <row r="591" spans="1:29" ht="40" customHeight="1" x14ac:dyDescent="0.35">
      <c r="A591" s="424" t="s">
        <v>8128</v>
      </c>
      <c r="B591" s="427">
        <v>44732</v>
      </c>
      <c r="C591" s="427"/>
      <c r="D591" s="429"/>
      <c r="E591" s="425" t="s">
        <v>2496</v>
      </c>
      <c r="F591" s="106" t="s">
        <v>8129</v>
      </c>
      <c r="G591" s="426" t="s">
        <v>8130</v>
      </c>
      <c r="H591" s="106" t="s">
        <v>2499</v>
      </c>
      <c r="I591" s="429" t="s">
        <v>8131</v>
      </c>
      <c r="J591" s="429"/>
      <c r="K591" s="429">
        <v>121</v>
      </c>
      <c r="L591" s="429" t="s">
        <v>8131</v>
      </c>
      <c r="M591" s="429" t="s">
        <v>8132</v>
      </c>
      <c r="N591" s="429" t="s">
        <v>650</v>
      </c>
      <c r="O591" s="106" t="s">
        <v>2503</v>
      </c>
      <c r="P591" s="429" t="s">
        <v>8133</v>
      </c>
      <c r="Q591" s="429" t="s">
        <v>8131</v>
      </c>
      <c r="R591" s="429" t="s">
        <v>8132</v>
      </c>
      <c r="S591" s="429" t="s">
        <v>8134</v>
      </c>
      <c r="T591" s="429" t="s">
        <v>8135</v>
      </c>
      <c r="U591" s="429" t="s">
        <v>8136</v>
      </c>
      <c r="V591" s="425" t="s">
        <v>2508</v>
      </c>
      <c r="W591" s="425" t="s">
        <v>2509</v>
      </c>
      <c r="X591" s="430">
        <v>1</v>
      </c>
      <c r="Y591" s="424" t="s">
        <v>8137</v>
      </c>
      <c r="Z591" s="424" t="s">
        <v>2555</v>
      </c>
      <c r="AA591" s="109" t="s">
        <v>8127</v>
      </c>
      <c r="AB591" s="424"/>
      <c r="AC591" s="424" t="s">
        <v>2513</v>
      </c>
    </row>
    <row r="592" spans="1:29" ht="40" customHeight="1" x14ac:dyDescent="0.35">
      <c r="A592" s="424" t="s">
        <v>8138</v>
      </c>
      <c r="B592" s="427">
        <v>44733</v>
      </c>
      <c r="C592" s="427"/>
      <c r="D592" s="429"/>
      <c r="E592" s="425" t="s">
        <v>2496</v>
      </c>
      <c r="F592" s="106" t="s">
        <v>8139</v>
      </c>
      <c r="G592" s="426" t="s">
        <v>8140</v>
      </c>
      <c r="H592" s="106" t="s">
        <v>2499</v>
      </c>
      <c r="I592" s="429" t="s">
        <v>8141</v>
      </c>
      <c r="J592" s="429"/>
      <c r="K592" s="429">
        <v>119</v>
      </c>
      <c r="L592" s="429" t="s">
        <v>8142</v>
      </c>
      <c r="M592" s="429" t="s">
        <v>8143</v>
      </c>
      <c r="N592" s="429" t="s">
        <v>3397</v>
      </c>
      <c r="O592" s="106" t="s">
        <v>2791</v>
      </c>
      <c r="P592" s="429" t="s">
        <v>8144</v>
      </c>
      <c r="Q592" s="429" t="s">
        <v>8142</v>
      </c>
      <c r="R592" s="429" t="s">
        <v>8143</v>
      </c>
      <c r="S592" s="429" t="s">
        <v>8145</v>
      </c>
      <c r="T592" s="429" t="s">
        <v>8146</v>
      </c>
      <c r="U592" s="429" t="s">
        <v>8147</v>
      </c>
      <c r="V592" s="425" t="s">
        <v>2508</v>
      </c>
      <c r="W592" s="425" t="s">
        <v>2509</v>
      </c>
      <c r="X592" s="430">
        <v>1</v>
      </c>
      <c r="Y592" s="424" t="s">
        <v>8148</v>
      </c>
      <c r="Z592" s="424" t="s">
        <v>2511</v>
      </c>
      <c r="AA592" s="109" t="s">
        <v>8149</v>
      </c>
      <c r="AB592" s="424"/>
      <c r="AC592" s="424" t="s">
        <v>2513</v>
      </c>
    </row>
    <row r="593" spans="1:29" ht="40" customHeight="1" x14ac:dyDescent="0.35">
      <c r="A593" s="424" t="s">
        <v>8150</v>
      </c>
      <c r="B593" s="427">
        <v>44735</v>
      </c>
      <c r="C593" s="427"/>
      <c r="D593" s="429"/>
      <c r="E593" s="425" t="s">
        <v>2496</v>
      </c>
      <c r="F593" s="106" t="s">
        <v>8151</v>
      </c>
      <c r="G593" s="426" t="s">
        <v>8152</v>
      </c>
      <c r="H593" s="106" t="s">
        <v>2499</v>
      </c>
      <c r="I593" s="429" t="s">
        <v>8153</v>
      </c>
      <c r="J593" s="429"/>
      <c r="K593" s="429">
        <v>36</v>
      </c>
      <c r="L593" s="429" t="s">
        <v>8154</v>
      </c>
      <c r="M593" s="429" t="s">
        <v>8155</v>
      </c>
      <c r="N593" s="429" t="s">
        <v>127</v>
      </c>
      <c r="O593" s="106" t="s">
        <v>2612</v>
      </c>
      <c r="P593" s="429" t="s">
        <v>8156</v>
      </c>
      <c r="Q593" s="429" t="s">
        <v>8154</v>
      </c>
      <c r="R593" s="429" t="s">
        <v>8157</v>
      </c>
      <c r="S593" s="429" t="s">
        <v>8158</v>
      </c>
      <c r="T593" s="429" t="s">
        <v>8159</v>
      </c>
      <c r="U593" s="429" t="s">
        <v>8160</v>
      </c>
      <c r="V593" s="425" t="s">
        <v>2508</v>
      </c>
      <c r="W593" s="425" t="s">
        <v>2509</v>
      </c>
      <c r="X593" s="430">
        <v>1</v>
      </c>
      <c r="Y593" s="424" t="s">
        <v>8161</v>
      </c>
      <c r="Z593" s="424" t="s">
        <v>2511</v>
      </c>
      <c r="AA593" s="109" t="s">
        <v>7521</v>
      </c>
      <c r="AB593" s="424"/>
      <c r="AC593" s="424" t="s">
        <v>2513</v>
      </c>
    </row>
    <row r="594" spans="1:29" ht="40" customHeight="1" x14ac:dyDescent="0.35">
      <c r="A594" s="424" t="s">
        <v>8162</v>
      </c>
      <c r="B594" s="427">
        <v>44736</v>
      </c>
      <c r="C594" s="427"/>
      <c r="D594" s="429"/>
      <c r="E594" s="425" t="s">
        <v>2496</v>
      </c>
      <c r="F594" s="106" t="s">
        <v>8163</v>
      </c>
      <c r="G594" s="426" t="s">
        <v>8164</v>
      </c>
      <c r="H594" s="106" t="s">
        <v>3527</v>
      </c>
      <c r="I594" s="429" t="s">
        <v>8165</v>
      </c>
      <c r="J594" s="429"/>
      <c r="K594" s="429">
        <v>401</v>
      </c>
      <c r="L594" s="429" t="s">
        <v>8165</v>
      </c>
      <c r="M594" s="429" t="s">
        <v>3592</v>
      </c>
      <c r="N594" s="429" t="s">
        <v>212</v>
      </c>
      <c r="O594" s="106" t="s">
        <v>2791</v>
      </c>
      <c r="P594" s="429" t="s">
        <v>8166</v>
      </c>
      <c r="Q594" s="429" t="s">
        <v>212</v>
      </c>
      <c r="R594" s="429" t="s">
        <v>3592</v>
      </c>
      <c r="S594" s="429" t="s">
        <v>8167</v>
      </c>
      <c r="T594" s="429" t="s">
        <v>8168</v>
      </c>
      <c r="U594" s="429" t="s">
        <v>8169</v>
      </c>
      <c r="V594" s="425" t="s">
        <v>2508</v>
      </c>
      <c r="W594" s="425" t="s">
        <v>2509</v>
      </c>
      <c r="X594" s="430">
        <v>0.51</v>
      </c>
      <c r="Y594" s="424" t="s">
        <v>8163</v>
      </c>
      <c r="Z594" s="425" t="s">
        <v>3537</v>
      </c>
      <c r="AA594" s="109" t="s">
        <v>8170</v>
      </c>
      <c r="AB594" s="424"/>
      <c r="AC594" s="424" t="s">
        <v>2513</v>
      </c>
    </row>
    <row r="595" spans="1:29" ht="40" customHeight="1" x14ac:dyDescent="0.35">
      <c r="A595" s="424" t="s">
        <v>8171</v>
      </c>
      <c r="B595" s="427">
        <v>44741</v>
      </c>
      <c r="C595" s="427"/>
      <c r="D595" s="429"/>
      <c r="E595" s="425" t="s">
        <v>2496</v>
      </c>
      <c r="F595" s="106" t="s">
        <v>8172</v>
      </c>
      <c r="G595" s="426" t="s">
        <v>8173</v>
      </c>
      <c r="H595" s="106" t="s">
        <v>2499</v>
      </c>
      <c r="I595" s="429" t="s">
        <v>8174</v>
      </c>
      <c r="J595" s="429">
        <v>549</v>
      </c>
      <c r="K595" s="429">
        <v>4</v>
      </c>
      <c r="L595" s="429" t="s">
        <v>3516</v>
      </c>
      <c r="M595" s="429" t="s">
        <v>3517</v>
      </c>
      <c r="N595" s="429" t="s">
        <v>127</v>
      </c>
      <c r="O595" s="106" t="s">
        <v>2612</v>
      </c>
      <c r="P595" s="429" t="s">
        <v>8175</v>
      </c>
      <c r="Q595" s="429" t="s">
        <v>3516</v>
      </c>
      <c r="R595" s="429" t="s">
        <v>3517</v>
      </c>
      <c r="S595" s="429" t="s">
        <v>8176</v>
      </c>
      <c r="T595" s="429" t="s">
        <v>8177</v>
      </c>
      <c r="U595" s="429" t="s">
        <v>8178</v>
      </c>
      <c r="V595" s="425" t="s">
        <v>2508</v>
      </c>
      <c r="W595" s="425" t="s">
        <v>2509</v>
      </c>
      <c r="X595" s="430">
        <v>1</v>
      </c>
      <c r="Y595" s="425" t="s">
        <v>8179</v>
      </c>
      <c r="Z595" s="425" t="s">
        <v>2966</v>
      </c>
      <c r="AA595" s="109" t="s">
        <v>8180</v>
      </c>
      <c r="AB595" s="424"/>
      <c r="AC595" s="424" t="s">
        <v>2513</v>
      </c>
    </row>
    <row r="596" spans="1:29" ht="40" customHeight="1" x14ac:dyDescent="0.35">
      <c r="A596" s="424" t="s">
        <v>8181</v>
      </c>
      <c r="B596" s="427">
        <v>44748</v>
      </c>
      <c r="C596" s="427"/>
      <c r="D596" s="429"/>
      <c r="E596" s="425" t="s">
        <v>2496</v>
      </c>
      <c r="F596" s="106" t="s">
        <v>8182</v>
      </c>
      <c r="G596" s="426" t="s">
        <v>8183</v>
      </c>
      <c r="H596" s="106" t="s">
        <v>2499</v>
      </c>
      <c r="I596" s="429" t="s">
        <v>8184</v>
      </c>
      <c r="J596" s="429">
        <v>706</v>
      </c>
      <c r="K596" s="429">
        <v>37</v>
      </c>
      <c r="L596" s="429" t="s">
        <v>379</v>
      </c>
      <c r="M596" s="429" t="s">
        <v>2561</v>
      </c>
      <c r="N596" s="429" t="s">
        <v>379</v>
      </c>
      <c r="O596" s="106" t="s">
        <v>2503</v>
      </c>
      <c r="P596" s="429" t="s">
        <v>8185</v>
      </c>
      <c r="Q596" s="429" t="s">
        <v>379</v>
      </c>
      <c r="R596" s="429" t="s">
        <v>2561</v>
      </c>
      <c r="S596" s="429" t="s">
        <v>8186</v>
      </c>
      <c r="T596" s="429" t="s">
        <v>8187</v>
      </c>
      <c r="U596" s="429" t="s">
        <v>8188</v>
      </c>
      <c r="V596" s="425" t="s">
        <v>2508</v>
      </c>
      <c r="W596" s="425" t="s">
        <v>2509</v>
      </c>
      <c r="X596" s="430">
        <v>1</v>
      </c>
      <c r="Y596" s="424" t="s">
        <v>8189</v>
      </c>
      <c r="Z596" s="424" t="s">
        <v>2555</v>
      </c>
      <c r="AA596" s="109" t="s">
        <v>7416</v>
      </c>
      <c r="AB596" s="424"/>
      <c r="AC596" s="424" t="s">
        <v>2513</v>
      </c>
    </row>
    <row r="597" spans="1:29" ht="40" customHeight="1" x14ac:dyDescent="0.35">
      <c r="A597" s="424" t="s">
        <v>8190</v>
      </c>
      <c r="B597" s="427">
        <v>44749</v>
      </c>
      <c r="C597" s="427"/>
      <c r="D597" s="429"/>
      <c r="E597" s="425" t="s">
        <v>2496</v>
      </c>
      <c r="F597" s="106" t="s">
        <v>8191</v>
      </c>
      <c r="G597" s="426" t="s">
        <v>8192</v>
      </c>
      <c r="H597" s="106" t="s">
        <v>2499</v>
      </c>
      <c r="I597" s="429" t="s">
        <v>4758</v>
      </c>
      <c r="J597" s="429"/>
      <c r="K597" s="429">
        <v>41</v>
      </c>
      <c r="L597" s="429" t="s">
        <v>7575</v>
      </c>
      <c r="M597" s="429" t="s">
        <v>7576</v>
      </c>
      <c r="N597" s="429" t="s">
        <v>340</v>
      </c>
      <c r="O597" s="106" t="s">
        <v>2535</v>
      </c>
      <c r="P597" s="429" t="s">
        <v>8193</v>
      </c>
      <c r="Q597" s="429" t="s">
        <v>7575</v>
      </c>
      <c r="R597" s="429" t="s">
        <v>7576</v>
      </c>
      <c r="S597" s="429" t="s">
        <v>8194</v>
      </c>
      <c r="T597" s="429" t="s">
        <v>8195</v>
      </c>
      <c r="U597" s="429" t="s">
        <v>8196</v>
      </c>
      <c r="V597" s="425" t="s">
        <v>2508</v>
      </c>
      <c r="W597" s="425" t="s">
        <v>2509</v>
      </c>
      <c r="X597" s="430">
        <v>1</v>
      </c>
      <c r="Y597" s="424" t="s">
        <v>8197</v>
      </c>
      <c r="Z597" s="424" t="s">
        <v>2511</v>
      </c>
      <c r="AA597" s="109" t="s">
        <v>8018</v>
      </c>
      <c r="AB597" s="424"/>
      <c r="AC597" s="424" t="s">
        <v>2513</v>
      </c>
    </row>
    <row r="598" spans="1:29" ht="40" customHeight="1" x14ac:dyDescent="0.35">
      <c r="A598" s="424" t="s">
        <v>8198</v>
      </c>
      <c r="B598" s="427">
        <v>44767</v>
      </c>
      <c r="C598" s="427"/>
      <c r="D598" s="429"/>
      <c r="E598" s="425" t="s">
        <v>2496</v>
      </c>
      <c r="F598" s="106" t="s">
        <v>8199</v>
      </c>
      <c r="G598" s="426" t="s">
        <v>8200</v>
      </c>
      <c r="H598" s="106" t="s">
        <v>2499</v>
      </c>
      <c r="I598" s="429" t="s">
        <v>8201</v>
      </c>
      <c r="J598" s="429"/>
      <c r="K598" s="429">
        <v>306</v>
      </c>
      <c r="L598" s="429" t="s">
        <v>8201</v>
      </c>
      <c r="M598" s="429" t="s">
        <v>4224</v>
      </c>
      <c r="N598" s="429" t="s">
        <v>212</v>
      </c>
      <c r="O598" s="106" t="s">
        <v>2791</v>
      </c>
      <c r="P598" s="429" t="s">
        <v>8202</v>
      </c>
      <c r="Q598" s="429" t="s">
        <v>8201</v>
      </c>
      <c r="R598" s="429" t="s">
        <v>4224</v>
      </c>
      <c r="S598" s="429" t="s">
        <v>8203</v>
      </c>
      <c r="T598" s="429" t="s">
        <v>8204</v>
      </c>
      <c r="U598" s="429" t="s">
        <v>8205</v>
      </c>
      <c r="V598" s="425" t="s">
        <v>2508</v>
      </c>
      <c r="W598" s="425" t="s">
        <v>2509</v>
      </c>
      <c r="X598" s="430">
        <v>1</v>
      </c>
      <c r="Y598" s="424" t="s">
        <v>8206</v>
      </c>
      <c r="Z598" s="424" t="s">
        <v>2511</v>
      </c>
      <c r="AA598" s="109" t="s">
        <v>8207</v>
      </c>
      <c r="AB598" s="424"/>
      <c r="AC598" s="424" t="s">
        <v>2513</v>
      </c>
    </row>
    <row r="599" spans="1:29" ht="40" customHeight="1" x14ac:dyDescent="0.35">
      <c r="A599" s="424" t="s">
        <v>8208</v>
      </c>
      <c r="B599" s="427">
        <v>44768</v>
      </c>
      <c r="C599" s="427"/>
      <c r="D599" s="429"/>
      <c r="E599" s="425" t="s">
        <v>2496</v>
      </c>
      <c r="F599" s="106" t="s">
        <v>8209</v>
      </c>
      <c r="G599" s="426" t="s">
        <v>8210</v>
      </c>
      <c r="H599" s="106" t="s">
        <v>2499</v>
      </c>
      <c r="I599" s="429" t="s">
        <v>8211</v>
      </c>
      <c r="J599" s="429"/>
      <c r="K599" s="429">
        <v>200</v>
      </c>
      <c r="L599" s="429" t="s">
        <v>8211</v>
      </c>
      <c r="M599" s="429" t="s">
        <v>8212</v>
      </c>
      <c r="N599" s="429" t="s">
        <v>551</v>
      </c>
      <c r="O599" s="106" t="s">
        <v>2503</v>
      </c>
      <c r="P599" s="429" t="s">
        <v>345</v>
      </c>
      <c r="Q599" s="429" t="s">
        <v>346</v>
      </c>
      <c r="R599" s="429" t="s">
        <v>8213</v>
      </c>
      <c r="S599" s="429" t="s">
        <v>8214</v>
      </c>
      <c r="T599" s="429" t="s">
        <v>8215</v>
      </c>
      <c r="U599" s="429" t="s">
        <v>8216</v>
      </c>
      <c r="V599" s="425" t="s">
        <v>2508</v>
      </c>
      <c r="W599" s="425" t="s">
        <v>2509</v>
      </c>
      <c r="X599" s="430">
        <v>1</v>
      </c>
      <c r="Y599" s="425" t="s">
        <v>8217</v>
      </c>
      <c r="Z599" s="425" t="s">
        <v>7012</v>
      </c>
      <c r="AA599" s="109" t="s">
        <v>7978</v>
      </c>
      <c r="AB599" s="424"/>
      <c r="AC599" s="424" t="s">
        <v>2513</v>
      </c>
    </row>
    <row r="600" spans="1:29" ht="40" customHeight="1" x14ac:dyDescent="0.35">
      <c r="A600" s="424" t="s">
        <v>8218</v>
      </c>
      <c r="B600" s="427">
        <v>44782</v>
      </c>
      <c r="C600" s="427"/>
      <c r="D600" s="429"/>
      <c r="E600" s="425" t="s">
        <v>2496</v>
      </c>
      <c r="F600" s="106" t="s">
        <v>8219</v>
      </c>
      <c r="G600" s="426" t="s">
        <v>8220</v>
      </c>
      <c r="H600" s="106" t="s">
        <v>2499</v>
      </c>
      <c r="I600" s="429" t="s">
        <v>8221</v>
      </c>
      <c r="J600" s="429">
        <v>199</v>
      </c>
      <c r="K600" s="429">
        <v>78</v>
      </c>
      <c r="L600" s="429" t="s">
        <v>2737</v>
      </c>
      <c r="M600" s="429" t="s">
        <v>2738</v>
      </c>
      <c r="N600" s="429" t="s">
        <v>2725</v>
      </c>
      <c r="O600" s="106" t="s">
        <v>2535</v>
      </c>
      <c r="P600" s="429" t="s">
        <v>8222</v>
      </c>
      <c r="Q600" s="429" t="s">
        <v>8223</v>
      </c>
      <c r="R600" s="429" t="s">
        <v>8224</v>
      </c>
      <c r="S600" s="429" t="s">
        <v>8225</v>
      </c>
      <c r="T600" s="429" t="s">
        <v>8226</v>
      </c>
      <c r="U600" s="429" t="s">
        <v>8227</v>
      </c>
      <c r="V600" s="425" t="s">
        <v>2508</v>
      </c>
      <c r="W600" s="425" t="s">
        <v>2509</v>
      </c>
      <c r="X600" s="430">
        <v>1</v>
      </c>
      <c r="Y600" s="424" t="s">
        <v>8228</v>
      </c>
      <c r="Z600" s="424" t="s">
        <v>2511</v>
      </c>
      <c r="AA600" s="109" t="s">
        <v>7521</v>
      </c>
      <c r="AB600" s="424"/>
      <c r="AC600" s="424" t="s">
        <v>2513</v>
      </c>
    </row>
    <row r="601" spans="1:29" ht="40" customHeight="1" x14ac:dyDescent="0.35">
      <c r="A601" s="424" t="s">
        <v>8229</v>
      </c>
      <c r="B601" s="427">
        <v>44782</v>
      </c>
      <c r="C601" s="427"/>
      <c r="D601" s="429"/>
      <c r="E601" s="425" t="s">
        <v>2496</v>
      </c>
      <c r="F601" s="106" t="s">
        <v>8230</v>
      </c>
      <c r="G601" s="426" t="s">
        <v>8231</v>
      </c>
      <c r="H601" s="106" t="s">
        <v>2499</v>
      </c>
      <c r="I601" s="429" t="s">
        <v>8232</v>
      </c>
      <c r="J601" s="429"/>
      <c r="K601" s="429">
        <v>334</v>
      </c>
      <c r="L601" s="429" t="s">
        <v>6217</v>
      </c>
      <c r="M601" s="429" t="s">
        <v>6218</v>
      </c>
      <c r="N601" s="429" t="s">
        <v>763</v>
      </c>
      <c r="O601" s="106" t="s">
        <v>2612</v>
      </c>
      <c r="P601" s="429" t="s">
        <v>8233</v>
      </c>
      <c r="Q601" s="429" t="s">
        <v>6217</v>
      </c>
      <c r="R601" s="429" t="s">
        <v>6218</v>
      </c>
      <c r="S601" s="429" t="s">
        <v>8234</v>
      </c>
      <c r="T601" s="429" t="s">
        <v>8235</v>
      </c>
      <c r="U601" s="429" t="s">
        <v>8236</v>
      </c>
      <c r="V601" s="425" t="s">
        <v>2508</v>
      </c>
      <c r="W601" s="425" t="s">
        <v>2509</v>
      </c>
      <c r="X601" s="430">
        <v>1</v>
      </c>
      <c r="Y601" s="424" t="s">
        <v>8237</v>
      </c>
      <c r="Z601" s="424" t="s">
        <v>2555</v>
      </c>
      <c r="AA601" s="109" t="s">
        <v>2556</v>
      </c>
      <c r="AB601" s="424"/>
      <c r="AC601" s="424" t="s">
        <v>2513</v>
      </c>
    </row>
    <row r="602" spans="1:29" ht="40" customHeight="1" x14ac:dyDescent="0.35">
      <c r="A602" s="424" t="s">
        <v>8238</v>
      </c>
      <c r="B602" s="427">
        <v>44782</v>
      </c>
      <c r="C602" s="427"/>
      <c r="D602" s="429"/>
      <c r="E602" s="425" t="s">
        <v>2496</v>
      </c>
      <c r="F602" s="106" t="s">
        <v>8239</v>
      </c>
      <c r="G602" s="426" t="s">
        <v>8240</v>
      </c>
      <c r="H602" s="106" t="s">
        <v>2499</v>
      </c>
      <c r="I602" s="429" t="s">
        <v>8241</v>
      </c>
      <c r="J602" s="429"/>
      <c r="K602" s="429">
        <v>61</v>
      </c>
      <c r="L602" s="429" t="s">
        <v>8241</v>
      </c>
      <c r="M602" s="429" t="s">
        <v>6240</v>
      </c>
      <c r="N602" s="429" t="s">
        <v>487</v>
      </c>
      <c r="O602" s="106" t="s">
        <v>2612</v>
      </c>
      <c r="P602" s="429" t="s">
        <v>8242</v>
      </c>
      <c r="Q602" s="429" t="s">
        <v>8241</v>
      </c>
      <c r="R602" s="429" t="s">
        <v>6240</v>
      </c>
      <c r="S602" s="429" t="s">
        <v>8243</v>
      </c>
      <c r="T602" s="429" t="s">
        <v>8244</v>
      </c>
      <c r="U602" s="429" t="s">
        <v>8245</v>
      </c>
      <c r="V602" s="425" t="s">
        <v>2508</v>
      </c>
      <c r="W602" s="425" t="s">
        <v>2509</v>
      </c>
      <c r="X602" s="430">
        <v>1</v>
      </c>
      <c r="Y602" s="424" t="s">
        <v>8246</v>
      </c>
      <c r="Z602" s="424" t="s">
        <v>2555</v>
      </c>
      <c r="AA602" s="109" t="s">
        <v>5280</v>
      </c>
      <c r="AB602" s="424"/>
      <c r="AC602" s="424" t="s">
        <v>2513</v>
      </c>
    </row>
    <row r="603" spans="1:29" ht="40" customHeight="1" x14ac:dyDescent="0.35">
      <c r="A603" s="424" t="s">
        <v>8247</v>
      </c>
      <c r="B603" s="427">
        <v>44789</v>
      </c>
      <c r="C603" s="427"/>
      <c r="D603" s="429"/>
      <c r="E603" s="425" t="s">
        <v>2496</v>
      </c>
      <c r="F603" s="106" t="s">
        <v>8248</v>
      </c>
      <c r="G603" s="426" t="s">
        <v>8249</v>
      </c>
      <c r="H603" s="106" t="s">
        <v>2499</v>
      </c>
      <c r="I603" s="429" t="s">
        <v>6866</v>
      </c>
      <c r="J603" s="429">
        <v>101</v>
      </c>
      <c r="K603" s="429">
        <v>4</v>
      </c>
      <c r="L603" s="429" t="s">
        <v>7951</v>
      </c>
      <c r="M603" s="429" t="s">
        <v>4076</v>
      </c>
      <c r="N603" s="429" t="s">
        <v>650</v>
      </c>
      <c r="O603" s="106" t="s">
        <v>2503</v>
      </c>
      <c r="P603" s="429" t="s">
        <v>8250</v>
      </c>
      <c r="Q603" s="429" t="s">
        <v>7951</v>
      </c>
      <c r="R603" s="429" t="s">
        <v>4076</v>
      </c>
      <c r="S603" s="429" t="s">
        <v>8251</v>
      </c>
      <c r="T603" s="429" t="s">
        <v>8252</v>
      </c>
      <c r="U603" s="429" t="s">
        <v>8253</v>
      </c>
      <c r="V603" s="425" t="s">
        <v>2508</v>
      </c>
      <c r="W603" s="425" t="s">
        <v>2509</v>
      </c>
      <c r="X603" s="430">
        <v>1</v>
      </c>
      <c r="Y603" s="424" t="s">
        <v>8254</v>
      </c>
      <c r="Z603" s="424" t="s">
        <v>2555</v>
      </c>
      <c r="AA603" s="109" t="s">
        <v>2828</v>
      </c>
      <c r="AB603" s="424"/>
      <c r="AC603" s="424" t="s">
        <v>2513</v>
      </c>
    </row>
    <row r="604" spans="1:29" ht="40" customHeight="1" x14ac:dyDescent="0.35">
      <c r="A604" s="424" t="s">
        <v>8255</v>
      </c>
      <c r="B604" s="427">
        <v>44797</v>
      </c>
      <c r="C604" s="427"/>
      <c r="D604" s="429"/>
      <c r="E604" s="425" t="s">
        <v>2496</v>
      </c>
      <c r="F604" s="106" t="s">
        <v>8256</v>
      </c>
      <c r="G604" s="426" t="s">
        <v>8257</v>
      </c>
      <c r="H604" s="106" t="s">
        <v>3527</v>
      </c>
      <c r="I604" s="429" t="s">
        <v>8258</v>
      </c>
      <c r="J604" s="429">
        <v>2033</v>
      </c>
      <c r="K604" s="429">
        <v>104</v>
      </c>
      <c r="L604" s="429" t="s">
        <v>742</v>
      </c>
      <c r="M604" s="429" t="s">
        <v>4904</v>
      </c>
      <c r="N604" s="429" t="s">
        <v>127</v>
      </c>
      <c r="O604" s="106" t="s">
        <v>2612</v>
      </c>
      <c r="P604" s="429" t="s">
        <v>8259</v>
      </c>
      <c r="Q604" s="429" t="s">
        <v>742</v>
      </c>
      <c r="R604" s="429" t="s">
        <v>8260</v>
      </c>
      <c r="S604" s="429" t="s">
        <v>8261</v>
      </c>
      <c r="T604" s="429" t="s">
        <v>8262</v>
      </c>
      <c r="U604" s="429" t="s">
        <v>8263</v>
      </c>
      <c r="V604" s="425" t="s">
        <v>2508</v>
      </c>
      <c r="W604" s="425" t="s">
        <v>2509</v>
      </c>
      <c r="X604" s="430">
        <v>1</v>
      </c>
      <c r="Y604" s="424" t="s">
        <v>8256</v>
      </c>
      <c r="Z604" s="425" t="s">
        <v>3537</v>
      </c>
      <c r="AA604" s="109" t="s">
        <v>8264</v>
      </c>
      <c r="AB604" s="424"/>
      <c r="AC604" s="424" t="s">
        <v>2513</v>
      </c>
    </row>
    <row r="605" spans="1:29" ht="40" customHeight="1" x14ac:dyDescent="0.35">
      <c r="A605" s="424" t="s">
        <v>8265</v>
      </c>
      <c r="B605" s="427">
        <v>44812</v>
      </c>
      <c r="C605" s="427"/>
      <c r="D605" s="429"/>
      <c r="E605" s="425" t="s">
        <v>2496</v>
      </c>
      <c r="F605" s="106" t="s">
        <v>8266</v>
      </c>
      <c r="G605" s="426" t="s">
        <v>8267</v>
      </c>
      <c r="H605" s="106" t="s">
        <v>2499</v>
      </c>
      <c r="I605" s="429" t="s">
        <v>8268</v>
      </c>
      <c r="J605" s="429"/>
      <c r="K605" s="429">
        <v>1</v>
      </c>
      <c r="L605" s="429" t="s">
        <v>1144</v>
      </c>
      <c r="M605" s="429" t="s">
        <v>8269</v>
      </c>
      <c r="N605" s="429" t="s">
        <v>450</v>
      </c>
      <c r="O605" s="106" t="s">
        <v>2626</v>
      </c>
      <c r="P605" s="429" t="s">
        <v>7240</v>
      </c>
      <c r="Q605" s="429" t="s">
        <v>1144</v>
      </c>
      <c r="R605" s="429" t="s">
        <v>8269</v>
      </c>
      <c r="S605" s="429" t="s">
        <v>8270</v>
      </c>
      <c r="T605" s="429" t="s">
        <v>8271</v>
      </c>
      <c r="U605" s="429" t="s">
        <v>8272</v>
      </c>
      <c r="V605" s="425" t="s">
        <v>2508</v>
      </c>
      <c r="W605" s="425" t="s">
        <v>2509</v>
      </c>
      <c r="X605" s="430">
        <v>1</v>
      </c>
      <c r="Y605" s="424" t="s">
        <v>8273</v>
      </c>
      <c r="Z605" s="424" t="s">
        <v>2555</v>
      </c>
      <c r="AA605" s="109" t="s">
        <v>8018</v>
      </c>
      <c r="AB605" s="424"/>
      <c r="AC605" s="424" t="s">
        <v>2513</v>
      </c>
    </row>
    <row r="606" spans="1:29" ht="40" customHeight="1" x14ac:dyDescent="0.35">
      <c r="A606" s="424" t="s">
        <v>8274</v>
      </c>
      <c r="B606" s="427">
        <v>44816</v>
      </c>
      <c r="C606" s="427"/>
      <c r="D606" s="429"/>
      <c r="E606" s="425" t="s">
        <v>2496</v>
      </c>
      <c r="F606" s="106" t="s">
        <v>8275</v>
      </c>
      <c r="G606" s="426" t="s">
        <v>8276</v>
      </c>
      <c r="H606" s="106" t="s">
        <v>2499</v>
      </c>
      <c r="I606" s="429" t="s">
        <v>627</v>
      </c>
      <c r="J606" s="429"/>
      <c r="K606" s="429">
        <v>11</v>
      </c>
      <c r="L606" s="429" t="s">
        <v>627</v>
      </c>
      <c r="M606" s="429" t="s">
        <v>4284</v>
      </c>
      <c r="N606" s="429" t="s">
        <v>650</v>
      </c>
      <c r="O606" s="106" t="s">
        <v>2503</v>
      </c>
      <c r="P606" s="429" t="s">
        <v>8277</v>
      </c>
      <c r="Q606" s="429" t="s">
        <v>627</v>
      </c>
      <c r="R606" s="429" t="s">
        <v>4284</v>
      </c>
      <c r="S606" s="429" t="s">
        <v>8278</v>
      </c>
      <c r="T606" s="429" t="s">
        <v>8279</v>
      </c>
      <c r="U606" s="429" t="s">
        <v>8280</v>
      </c>
      <c r="V606" s="425" t="s">
        <v>2508</v>
      </c>
      <c r="W606" s="425" t="s">
        <v>2509</v>
      </c>
      <c r="X606" s="430">
        <v>1</v>
      </c>
      <c r="Y606" s="424" t="s">
        <v>8281</v>
      </c>
      <c r="Z606" s="424" t="s">
        <v>2555</v>
      </c>
      <c r="AA606" s="109" t="s">
        <v>4941</v>
      </c>
      <c r="AB606" s="424"/>
      <c r="AC606" s="424" t="s">
        <v>2513</v>
      </c>
    </row>
    <row r="607" spans="1:29" ht="40" customHeight="1" x14ac:dyDescent="0.35">
      <c r="A607" s="424" t="s">
        <v>8282</v>
      </c>
      <c r="B607" s="427">
        <v>44818</v>
      </c>
      <c r="C607" s="427"/>
      <c r="D607" s="429"/>
      <c r="E607" s="425" t="s">
        <v>2496</v>
      </c>
      <c r="F607" s="106" t="s">
        <v>8283</v>
      </c>
      <c r="G607" s="426" t="s">
        <v>8284</v>
      </c>
      <c r="H607" s="106" t="s">
        <v>2517</v>
      </c>
      <c r="I607" s="429" t="s">
        <v>8285</v>
      </c>
      <c r="J607" s="429">
        <v>778</v>
      </c>
      <c r="K607" s="429">
        <v>11</v>
      </c>
      <c r="L607" s="429" t="s">
        <v>140</v>
      </c>
      <c r="M607" s="429" t="s">
        <v>3813</v>
      </c>
      <c r="N607" s="429" t="s">
        <v>140</v>
      </c>
      <c r="O607" s="106" t="s">
        <v>2612</v>
      </c>
      <c r="P607" s="429" t="s">
        <v>8286</v>
      </c>
      <c r="Q607" s="429" t="s">
        <v>140</v>
      </c>
      <c r="R607" s="429" t="s">
        <v>3813</v>
      </c>
      <c r="S607" s="429" t="s">
        <v>8287</v>
      </c>
      <c r="T607" s="429" t="s">
        <v>8288</v>
      </c>
      <c r="U607" s="429" t="s">
        <v>8289</v>
      </c>
      <c r="V607" s="425" t="s">
        <v>2508</v>
      </c>
      <c r="W607" s="425" t="s">
        <v>2509</v>
      </c>
      <c r="X607" s="430">
        <v>1</v>
      </c>
      <c r="Y607" s="424" t="s">
        <v>8290</v>
      </c>
      <c r="Z607" s="424" t="s">
        <v>3381</v>
      </c>
      <c r="AA607" s="109" t="s">
        <v>8207</v>
      </c>
      <c r="AB607" s="424"/>
      <c r="AC607" s="424" t="s">
        <v>2513</v>
      </c>
    </row>
    <row r="608" spans="1:29" ht="40" customHeight="1" x14ac:dyDescent="0.35">
      <c r="A608" s="424" t="s">
        <v>8291</v>
      </c>
      <c r="B608" s="427">
        <v>44818</v>
      </c>
      <c r="C608" s="427"/>
      <c r="D608" s="429"/>
      <c r="E608" s="425" t="s">
        <v>2496</v>
      </c>
      <c r="F608" s="106" t="s">
        <v>8292</v>
      </c>
      <c r="G608" s="426" t="s">
        <v>8293</v>
      </c>
      <c r="H608" s="106" t="s">
        <v>2499</v>
      </c>
      <c r="I608" s="429" t="s">
        <v>8294</v>
      </c>
      <c r="J608" s="429">
        <v>608</v>
      </c>
      <c r="K608" s="429">
        <v>13</v>
      </c>
      <c r="L608" s="429" t="s">
        <v>8295</v>
      </c>
      <c r="M608" s="429" t="s">
        <v>8296</v>
      </c>
      <c r="N608" s="429" t="s">
        <v>279</v>
      </c>
      <c r="O608" s="106" t="s">
        <v>2763</v>
      </c>
      <c r="P608" s="429" t="s">
        <v>8297</v>
      </c>
      <c r="Q608" s="429" t="s">
        <v>8298</v>
      </c>
      <c r="R608" s="429" t="s">
        <v>8299</v>
      </c>
      <c r="S608" s="429" t="s">
        <v>8300</v>
      </c>
      <c r="T608" s="429" t="s">
        <v>8301</v>
      </c>
      <c r="U608" s="429" t="s">
        <v>8302</v>
      </c>
      <c r="V608" s="425" t="s">
        <v>2508</v>
      </c>
      <c r="W608" s="425" t="s">
        <v>2509</v>
      </c>
      <c r="X608" s="430">
        <v>0.51</v>
      </c>
      <c r="Y608" s="425" t="s">
        <v>8303</v>
      </c>
      <c r="Z608" s="425" t="s">
        <v>4570</v>
      </c>
      <c r="AA608" s="425" t="s">
        <v>8304</v>
      </c>
      <c r="AB608" s="424"/>
      <c r="AC608" s="424" t="s">
        <v>2513</v>
      </c>
    </row>
    <row r="609" spans="1:29" ht="40" customHeight="1" x14ac:dyDescent="0.35">
      <c r="A609" s="424" t="s">
        <v>8305</v>
      </c>
      <c r="B609" s="427">
        <v>44861</v>
      </c>
      <c r="C609" s="427"/>
      <c r="D609" s="429"/>
      <c r="E609" s="425" t="s">
        <v>2496</v>
      </c>
      <c r="F609" s="106" t="s">
        <v>8306</v>
      </c>
      <c r="G609" s="426" t="s">
        <v>8307</v>
      </c>
      <c r="H609" s="106" t="s">
        <v>2517</v>
      </c>
      <c r="I609" s="429" t="s">
        <v>8308</v>
      </c>
      <c r="J609" s="429">
        <v>1211</v>
      </c>
      <c r="K609" s="429">
        <v>11</v>
      </c>
      <c r="L609" s="429" t="s">
        <v>387</v>
      </c>
      <c r="M609" s="429" t="s">
        <v>8309</v>
      </c>
      <c r="N609" s="429" t="s">
        <v>123</v>
      </c>
      <c r="O609" s="106" t="s">
        <v>2520</v>
      </c>
      <c r="P609" s="429" t="s">
        <v>8310</v>
      </c>
      <c r="Q609" s="429" t="s">
        <v>387</v>
      </c>
      <c r="R609" s="429" t="s">
        <v>8309</v>
      </c>
      <c r="S609" s="429" t="s">
        <v>8311</v>
      </c>
      <c r="T609" s="429" t="s">
        <v>8312</v>
      </c>
      <c r="U609" s="429" t="s">
        <v>8313</v>
      </c>
      <c r="V609" s="425" t="s">
        <v>2508</v>
      </c>
      <c r="W609" s="425" t="s">
        <v>2509</v>
      </c>
      <c r="X609" s="430">
        <v>1</v>
      </c>
      <c r="Y609" s="425" t="s">
        <v>8314</v>
      </c>
      <c r="Z609" s="425" t="s">
        <v>8315</v>
      </c>
      <c r="AA609" s="425" t="s">
        <v>8316</v>
      </c>
      <c r="AB609" s="424"/>
      <c r="AC609" s="424" t="s">
        <v>2513</v>
      </c>
    </row>
    <row r="610" spans="1:29" ht="40" customHeight="1" x14ac:dyDescent="0.35">
      <c r="A610" s="424" t="s">
        <v>8317</v>
      </c>
      <c r="B610" s="427">
        <v>44874</v>
      </c>
      <c r="C610" s="427"/>
      <c r="D610" s="429"/>
      <c r="E610" s="425" t="s">
        <v>2496</v>
      </c>
      <c r="F610" s="106" t="s">
        <v>8318</v>
      </c>
      <c r="G610" s="426" t="s">
        <v>8319</v>
      </c>
      <c r="H610" s="106" t="s">
        <v>2499</v>
      </c>
      <c r="I610" s="429" t="s">
        <v>8320</v>
      </c>
      <c r="J610" s="429"/>
      <c r="K610" s="429">
        <v>6</v>
      </c>
      <c r="L610" s="429" t="s">
        <v>710</v>
      </c>
      <c r="M610" s="429" t="s">
        <v>4122</v>
      </c>
      <c r="N610" s="429" t="s">
        <v>710</v>
      </c>
      <c r="O610" s="106" t="s">
        <v>2626</v>
      </c>
      <c r="P610" s="429" t="s">
        <v>8321</v>
      </c>
      <c r="Q610" s="429" t="s">
        <v>710</v>
      </c>
      <c r="R610" s="429" t="s">
        <v>4122</v>
      </c>
      <c r="S610" s="429" t="s">
        <v>8322</v>
      </c>
      <c r="T610" s="429" t="s">
        <v>8323</v>
      </c>
      <c r="U610" s="429" t="s">
        <v>8324</v>
      </c>
      <c r="V610" s="425" t="s">
        <v>2508</v>
      </c>
      <c r="W610" s="425" t="s">
        <v>2509</v>
      </c>
      <c r="X610" s="430">
        <v>1</v>
      </c>
      <c r="Y610" s="425" t="s">
        <v>8325</v>
      </c>
      <c r="Z610" s="424" t="s">
        <v>2511</v>
      </c>
      <c r="AA610" s="109" t="s">
        <v>8326</v>
      </c>
      <c r="AB610" s="424"/>
      <c r="AC610" s="424" t="s">
        <v>2513</v>
      </c>
    </row>
    <row r="611" spans="1:29" ht="40" customHeight="1" x14ac:dyDescent="0.35">
      <c r="A611" s="424" t="s">
        <v>8327</v>
      </c>
      <c r="B611" s="427">
        <v>44880</v>
      </c>
      <c r="C611" s="427"/>
      <c r="D611" s="429"/>
      <c r="E611" s="425" t="s">
        <v>2496</v>
      </c>
      <c r="F611" s="106" t="s">
        <v>8328</v>
      </c>
      <c r="G611" s="426" t="s">
        <v>8329</v>
      </c>
      <c r="H611" s="106" t="s">
        <v>2499</v>
      </c>
      <c r="I611" s="429" t="s">
        <v>8330</v>
      </c>
      <c r="J611" s="429"/>
      <c r="K611" s="429">
        <v>257</v>
      </c>
      <c r="L611" s="429" t="s">
        <v>8330</v>
      </c>
      <c r="M611" s="429" t="s">
        <v>8331</v>
      </c>
      <c r="N611" s="429" t="s">
        <v>650</v>
      </c>
      <c r="O611" s="106" t="s">
        <v>2503</v>
      </c>
      <c r="P611" s="429" t="s">
        <v>8332</v>
      </c>
      <c r="Q611" s="429" t="s">
        <v>8330</v>
      </c>
      <c r="R611" s="429" t="s">
        <v>8333</v>
      </c>
      <c r="S611" s="429" t="s">
        <v>8334</v>
      </c>
      <c r="T611" s="429" t="s">
        <v>8335</v>
      </c>
      <c r="U611" s="429" t="s">
        <v>8336</v>
      </c>
      <c r="V611" s="425" t="s">
        <v>2508</v>
      </c>
      <c r="W611" s="425" t="s">
        <v>2509</v>
      </c>
      <c r="X611" s="430">
        <v>1</v>
      </c>
      <c r="Y611" s="424" t="s">
        <v>8337</v>
      </c>
      <c r="Z611" s="424" t="s">
        <v>2555</v>
      </c>
      <c r="AA611" s="109" t="s">
        <v>8338</v>
      </c>
      <c r="AB611" s="424"/>
      <c r="AC611" s="424" t="s">
        <v>2513</v>
      </c>
    </row>
    <row r="612" spans="1:29" ht="40" customHeight="1" x14ac:dyDescent="0.35">
      <c r="A612" s="424" t="s">
        <v>8339</v>
      </c>
      <c r="B612" s="427">
        <v>44890</v>
      </c>
      <c r="C612" s="427"/>
      <c r="D612" s="429"/>
      <c r="E612" s="425" t="s">
        <v>2496</v>
      </c>
      <c r="F612" s="106" t="s">
        <v>8340</v>
      </c>
      <c r="G612" s="426" t="s">
        <v>8341</v>
      </c>
      <c r="H612" s="106" t="s">
        <v>2517</v>
      </c>
      <c r="I612" s="429" t="s">
        <v>8342</v>
      </c>
      <c r="J612" s="429"/>
      <c r="K612" s="429">
        <v>161</v>
      </c>
      <c r="L612" s="429" t="s">
        <v>8342</v>
      </c>
      <c r="M612" s="429" t="s">
        <v>3624</v>
      </c>
      <c r="N612" s="429" t="s">
        <v>832</v>
      </c>
      <c r="O612" s="106" t="s">
        <v>2520</v>
      </c>
      <c r="P612" s="429" t="s">
        <v>8343</v>
      </c>
      <c r="Q612" s="429" t="s">
        <v>270</v>
      </c>
      <c r="R612" s="429" t="s">
        <v>3624</v>
      </c>
      <c r="S612" s="429" t="s">
        <v>8344</v>
      </c>
      <c r="T612" s="429" t="s">
        <v>8345</v>
      </c>
      <c r="U612" s="429" t="s">
        <v>8346</v>
      </c>
      <c r="V612" s="425" t="s">
        <v>2508</v>
      </c>
      <c r="W612" s="425" t="s">
        <v>4877</v>
      </c>
      <c r="X612" s="430">
        <v>1</v>
      </c>
      <c r="Y612" s="424" t="s">
        <v>8347</v>
      </c>
      <c r="Z612" s="424" t="s">
        <v>2633</v>
      </c>
      <c r="AA612" s="109" t="s">
        <v>4637</v>
      </c>
      <c r="AB612" s="424"/>
      <c r="AC612" s="424" t="s">
        <v>2513</v>
      </c>
    </row>
    <row r="613" spans="1:29" ht="40" customHeight="1" x14ac:dyDescent="0.35">
      <c r="A613" s="424" t="s">
        <v>8348</v>
      </c>
      <c r="B613" s="427">
        <v>44895</v>
      </c>
      <c r="C613" s="427"/>
      <c r="D613" s="429"/>
      <c r="E613" s="425" t="s">
        <v>2496</v>
      </c>
      <c r="F613" s="106" t="s">
        <v>8349</v>
      </c>
      <c r="G613" s="426" t="s">
        <v>8350</v>
      </c>
      <c r="H613" s="106" t="s">
        <v>2499</v>
      </c>
      <c r="I613" s="429" t="s">
        <v>8351</v>
      </c>
      <c r="J613" s="429"/>
      <c r="K613" s="429">
        <v>17</v>
      </c>
      <c r="L613" s="429" t="s">
        <v>127</v>
      </c>
      <c r="M613" s="429" t="s">
        <v>3072</v>
      </c>
      <c r="N613" s="429" t="s">
        <v>127</v>
      </c>
      <c r="O613" s="106" t="s">
        <v>2612</v>
      </c>
      <c r="P613" s="429" t="s">
        <v>8352</v>
      </c>
      <c r="Q613" s="429" t="s">
        <v>127</v>
      </c>
      <c r="R613" s="429" t="s">
        <v>8353</v>
      </c>
      <c r="S613" s="429" t="s">
        <v>8354</v>
      </c>
      <c r="T613" s="429" t="s">
        <v>8355</v>
      </c>
      <c r="U613" s="429" t="s">
        <v>8356</v>
      </c>
      <c r="V613" s="425" t="s">
        <v>2508</v>
      </c>
      <c r="W613" s="425" t="s">
        <v>2509</v>
      </c>
      <c r="X613" s="430">
        <v>1</v>
      </c>
      <c r="Y613" s="424" t="s">
        <v>8357</v>
      </c>
      <c r="Z613" s="424" t="s">
        <v>2511</v>
      </c>
      <c r="AA613" s="109" t="s">
        <v>2694</v>
      </c>
      <c r="AB613" s="424"/>
      <c r="AC613" s="424" t="s">
        <v>2513</v>
      </c>
    </row>
    <row r="614" spans="1:29" ht="40" customHeight="1" x14ac:dyDescent="0.35">
      <c r="A614" s="424" t="s">
        <v>8358</v>
      </c>
      <c r="B614" s="427">
        <v>44901</v>
      </c>
      <c r="C614" s="427"/>
      <c r="D614" s="429"/>
      <c r="E614" s="425" t="s">
        <v>2496</v>
      </c>
      <c r="F614" s="106" t="s">
        <v>8359</v>
      </c>
      <c r="G614" s="426" t="s">
        <v>8360</v>
      </c>
      <c r="H614" s="106" t="s">
        <v>2499</v>
      </c>
      <c r="I614" s="429" t="s">
        <v>8361</v>
      </c>
      <c r="J614" s="429">
        <v>1547</v>
      </c>
      <c r="K614" s="429">
        <v>59</v>
      </c>
      <c r="L614" s="429" t="s">
        <v>1250</v>
      </c>
      <c r="M614" s="429" t="s">
        <v>8362</v>
      </c>
      <c r="N614" s="429" t="s">
        <v>3397</v>
      </c>
      <c r="O614" s="106" t="s">
        <v>2791</v>
      </c>
      <c r="P614" s="429" t="s">
        <v>8363</v>
      </c>
      <c r="Q614" s="429" t="s">
        <v>1250</v>
      </c>
      <c r="R614" s="429" t="s">
        <v>8364</v>
      </c>
      <c r="S614" s="429" t="s">
        <v>8365</v>
      </c>
      <c r="T614" s="429" t="s">
        <v>8366</v>
      </c>
      <c r="U614" s="429" t="s">
        <v>8367</v>
      </c>
      <c r="V614" s="425" t="s">
        <v>2508</v>
      </c>
      <c r="W614" s="425" t="s">
        <v>2509</v>
      </c>
      <c r="X614" s="430">
        <v>0.8</v>
      </c>
      <c r="Y614" s="424" t="s">
        <v>8368</v>
      </c>
      <c r="Z614" s="424" t="s">
        <v>2511</v>
      </c>
      <c r="AA614" s="109" t="s">
        <v>8127</v>
      </c>
      <c r="AB614" s="424"/>
      <c r="AC614" s="424" t="s">
        <v>2513</v>
      </c>
    </row>
    <row r="615" spans="1:29" ht="40" customHeight="1" x14ac:dyDescent="0.35">
      <c r="A615" s="424" t="s">
        <v>8369</v>
      </c>
      <c r="B615" s="427">
        <v>44901</v>
      </c>
      <c r="C615" s="427"/>
      <c r="D615" s="429"/>
      <c r="E615" s="425" t="s">
        <v>2496</v>
      </c>
      <c r="F615" s="106" t="s">
        <v>8370</v>
      </c>
      <c r="G615" s="426" t="s">
        <v>8371</v>
      </c>
      <c r="H615" s="106" t="s">
        <v>2499</v>
      </c>
      <c r="I615" s="429" t="s">
        <v>7613</v>
      </c>
      <c r="J615" s="429">
        <v>402</v>
      </c>
      <c r="K615" s="429">
        <v>69</v>
      </c>
      <c r="L615" s="429" t="s">
        <v>710</v>
      </c>
      <c r="M615" s="429" t="s">
        <v>4122</v>
      </c>
      <c r="N615" s="429" t="s">
        <v>710</v>
      </c>
      <c r="O615" s="106" t="s">
        <v>2626</v>
      </c>
      <c r="P615" s="429" t="s">
        <v>8372</v>
      </c>
      <c r="Q615" s="429" t="s">
        <v>710</v>
      </c>
      <c r="R615" s="429" t="s">
        <v>4122</v>
      </c>
      <c r="S615" s="429" t="s">
        <v>8373</v>
      </c>
      <c r="T615" s="429" t="s">
        <v>8374</v>
      </c>
      <c r="U615" s="429" t="s">
        <v>8375</v>
      </c>
      <c r="V615" s="425" t="s">
        <v>2508</v>
      </c>
      <c r="W615" s="425" t="s">
        <v>2509</v>
      </c>
      <c r="X615" s="430">
        <v>1</v>
      </c>
      <c r="Y615" s="424" t="s">
        <v>8376</v>
      </c>
      <c r="Z615" s="424" t="s">
        <v>2555</v>
      </c>
      <c r="AA615" s="109" t="s">
        <v>2594</v>
      </c>
      <c r="AB615" s="424"/>
      <c r="AC615" s="424" t="s">
        <v>2513</v>
      </c>
    </row>
    <row r="616" spans="1:29" ht="40" customHeight="1" x14ac:dyDescent="0.35">
      <c r="A616" s="424" t="s">
        <v>8377</v>
      </c>
      <c r="B616" s="427">
        <v>44903</v>
      </c>
      <c r="C616" s="427"/>
      <c r="D616" s="429"/>
      <c r="E616" s="425" t="s">
        <v>2496</v>
      </c>
      <c r="F616" s="106" t="s">
        <v>8378</v>
      </c>
      <c r="G616" s="426" t="s">
        <v>8379</v>
      </c>
      <c r="H616" s="106" t="s">
        <v>2499</v>
      </c>
      <c r="I616" s="429" t="s">
        <v>8320</v>
      </c>
      <c r="J616" s="429"/>
      <c r="K616" s="429">
        <v>7</v>
      </c>
      <c r="L616" s="429" t="s">
        <v>710</v>
      </c>
      <c r="M616" s="429" t="s">
        <v>4122</v>
      </c>
      <c r="N616" s="429" t="s">
        <v>710</v>
      </c>
      <c r="O616" s="106" t="s">
        <v>2626</v>
      </c>
      <c r="P616" s="429" t="s">
        <v>8380</v>
      </c>
      <c r="Q616" s="429" t="s">
        <v>710</v>
      </c>
      <c r="R616" s="429" t="s">
        <v>4122</v>
      </c>
      <c r="S616" s="429" t="s">
        <v>8381</v>
      </c>
      <c r="T616" s="429" t="s">
        <v>8382</v>
      </c>
      <c r="U616" s="429" t="s">
        <v>8383</v>
      </c>
      <c r="V616" s="425" t="s">
        <v>2508</v>
      </c>
      <c r="W616" s="425" t="s">
        <v>2509</v>
      </c>
      <c r="X616" s="430">
        <v>1</v>
      </c>
      <c r="Y616" s="424" t="s">
        <v>8384</v>
      </c>
      <c r="Z616" s="424" t="s">
        <v>2555</v>
      </c>
      <c r="AA616" s="109" t="s">
        <v>8338</v>
      </c>
      <c r="AB616" s="424"/>
      <c r="AC616" s="424" t="s">
        <v>2513</v>
      </c>
    </row>
    <row r="617" spans="1:29" ht="40" customHeight="1" x14ac:dyDescent="0.35">
      <c r="A617" s="424" t="s">
        <v>8385</v>
      </c>
      <c r="B617" s="427">
        <v>44953</v>
      </c>
      <c r="C617" s="427"/>
      <c r="D617" s="429"/>
      <c r="E617" s="425" t="s">
        <v>2496</v>
      </c>
      <c r="F617" s="106" t="s">
        <v>8386</v>
      </c>
      <c r="G617" s="426" t="s">
        <v>8387</v>
      </c>
      <c r="H617" s="106" t="s">
        <v>3123</v>
      </c>
      <c r="I617" s="429" t="s">
        <v>8388</v>
      </c>
      <c r="J617" s="429"/>
      <c r="K617" s="429">
        <v>538</v>
      </c>
      <c r="L617" s="429" t="s">
        <v>8388</v>
      </c>
      <c r="M617" s="429" t="s">
        <v>8389</v>
      </c>
      <c r="N617" s="429" t="s">
        <v>776</v>
      </c>
      <c r="O617" s="106" t="s">
        <v>2612</v>
      </c>
      <c r="P617" s="429" t="s">
        <v>8390</v>
      </c>
      <c r="Q617" s="429" t="s">
        <v>8388</v>
      </c>
      <c r="R617" s="429" t="s">
        <v>8391</v>
      </c>
      <c r="S617" s="429" t="s">
        <v>8392</v>
      </c>
      <c r="T617" s="429" t="s">
        <v>8393</v>
      </c>
      <c r="U617" s="429" t="s">
        <v>8394</v>
      </c>
      <c r="V617" s="425" t="s">
        <v>2508</v>
      </c>
      <c r="W617" s="425" t="s">
        <v>2509</v>
      </c>
      <c r="X617" s="430">
        <v>1</v>
      </c>
      <c r="Y617" s="424" t="s">
        <v>8395</v>
      </c>
      <c r="Z617" s="424" t="s">
        <v>7115</v>
      </c>
      <c r="AA617" s="109" t="s">
        <v>2816</v>
      </c>
      <c r="AB617" s="424"/>
      <c r="AC617" s="424" t="s">
        <v>2513</v>
      </c>
    </row>
    <row r="618" spans="1:29" ht="40" customHeight="1" x14ac:dyDescent="0.35">
      <c r="A618" s="424" t="s">
        <v>8396</v>
      </c>
      <c r="B618" s="427">
        <v>44978</v>
      </c>
      <c r="C618" s="427"/>
      <c r="D618" s="429"/>
      <c r="E618" s="425" t="s">
        <v>2496</v>
      </c>
      <c r="F618" s="106" t="s">
        <v>8397</v>
      </c>
      <c r="G618" s="109" t="s">
        <v>8398</v>
      </c>
      <c r="H618" s="106" t="s">
        <v>2499</v>
      </c>
      <c r="I618" s="429" t="s">
        <v>4281</v>
      </c>
      <c r="J618" s="429">
        <v>128</v>
      </c>
      <c r="K618" s="429">
        <v>7</v>
      </c>
      <c r="L618" s="429" t="s">
        <v>8399</v>
      </c>
      <c r="M618" s="429" t="s">
        <v>8400</v>
      </c>
      <c r="N618" s="429" t="s">
        <v>787</v>
      </c>
      <c r="O618" s="106" t="s">
        <v>2535</v>
      </c>
      <c r="P618" s="429" t="s">
        <v>8401</v>
      </c>
      <c r="Q618" s="429" t="s">
        <v>8399</v>
      </c>
      <c r="R618" s="429" t="s">
        <v>8400</v>
      </c>
      <c r="S618" s="436" t="s">
        <v>8402</v>
      </c>
      <c r="T618" s="433" t="s">
        <v>8403</v>
      </c>
      <c r="U618" s="429" t="s">
        <v>8404</v>
      </c>
      <c r="V618" s="425" t="s">
        <v>2508</v>
      </c>
      <c r="W618" s="425" t="s">
        <v>2509</v>
      </c>
      <c r="X618" s="430">
        <v>1</v>
      </c>
      <c r="Y618" s="424" t="s">
        <v>8405</v>
      </c>
      <c r="Z618" s="424" t="s">
        <v>2511</v>
      </c>
      <c r="AA618" s="109" t="s">
        <v>7072</v>
      </c>
      <c r="AB618" s="429"/>
      <c r="AC618" s="424" t="s">
        <v>2513</v>
      </c>
    </row>
    <row r="619" spans="1:29" ht="40" customHeight="1" x14ac:dyDescent="0.35">
      <c r="A619" s="424" t="s">
        <v>8406</v>
      </c>
      <c r="B619" s="427">
        <v>45033</v>
      </c>
      <c r="C619" s="427"/>
      <c r="D619" s="429"/>
      <c r="E619" s="425" t="s">
        <v>2496</v>
      </c>
      <c r="F619" s="106" t="s">
        <v>8407</v>
      </c>
      <c r="G619" s="426" t="s">
        <v>8408</v>
      </c>
      <c r="H619" s="106" t="s">
        <v>2499</v>
      </c>
      <c r="I619" s="429" t="s">
        <v>8409</v>
      </c>
      <c r="J619" s="429">
        <v>357</v>
      </c>
      <c r="K619" s="429">
        <v>17</v>
      </c>
      <c r="L619" s="429" t="s">
        <v>140</v>
      </c>
      <c r="M619" s="429" t="s">
        <v>3813</v>
      </c>
      <c r="N619" s="429" t="s">
        <v>140</v>
      </c>
      <c r="O619" s="106" t="s">
        <v>2612</v>
      </c>
      <c r="P619" s="429" t="s">
        <v>8410</v>
      </c>
      <c r="Q619" s="429" t="s">
        <v>140</v>
      </c>
      <c r="R619" s="429" t="s">
        <v>3813</v>
      </c>
      <c r="S619" s="436" t="s">
        <v>8411</v>
      </c>
      <c r="T619" s="433" t="s">
        <v>8412</v>
      </c>
      <c r="U619" s="429" t="s">
        <v>8413</v>
      </c>
      <c r="V619" s="425" t="s">
        <v>2508</v>
      </c>
      <c r="W619" s="425" t="s">
        <v>2509</v>
      </c>
      <c r="X619" s="430">
        <v>1</v>
      </c>
      <c r="Y619" s="424" t="s">
        <v>8414</v>
      </c>
      <c r="Z619" s="424" t="s">
        <v>2555</v>
      </c>
      <c r="AA619" s="109" t="s">
        <v>8338</v>
      </c>
      <c r="AB619" s="429"/>
      <c r="AC619" s="424" t="s">
        <v>2513</v>
      </c>
    </row>
    <row r="620" spans="1:29" ht="40" customHeight="1" x14ac:dyDescent="0.35">
      <c r="A620" s="424" t="s">
        <v>8415</v>
      </c>
      <c r="B620" s="427">
        <v>45035</v>
      </c>
      <c r="C620" s="427"/>
      <c r="D620" s="429"/>
      <c r="E620" s="425" t="s">
        <v>2496</v>
      </c>
      <c r="F620" s="106" t="s">
        <v>3304</v>
      </c>
      <c r="G620" s="426" t="s">
        <v>8416</v>
      </c>
      <c r="H620" s="106" t="s">
        <v>2499</v>
      </c>
      <c r="I620" s="429" t="s">
        <v>3306</v>
      </c>
      <c r="J620" s="429">
        <v>2266</v>
      </c>
      <c r="K620" s="429">
        <v>6</v>
      </c>
      <c r="L620" s="429" t="s">
        <v>3307</v>
      </c>
      <c r="M620" s="429" t="s">
        <v>3308</v>
      </c>
      <c r="N620" s="429" t="s">
        <v>3307</v>
      </c>
      <c r="O620" s="106" t="s">
        <v>2626</v>
      </c>
      <c r="P620" s="429" t="s">
        <v>3309</v>
      </c>
      <c r="Q620" s="429" t="s">
        <v>3307</v>
      </c>
      <c r="R620" s="429" t="s">
        <v>3310</v>
      </c>
      <c r="S620" s="429" t="s">
        <v>3311</v>
      </c>
      <c r="T620" s="429" t="s">
        <v>3312</v>
      </c>
      <c r="U620" s="429" t="s">
        <v>3313</v>
      </c>
      <c r="V620" s="425" t="s">
        <v>2508</v>
      </c>
      <c r="W620" s="425" t="s">
        <v>2509</v>
      </c>
      <c r="X620" s="430">
        <v>1</v>
      </c>
      <c r="Y620" s="424" t="s">
        <v>3315</v>
      </c>
      <c r="Z620" s="424" t="s">
        <v>2555</v>
      </c>
      <c r="AA620" s="109" t="s">
        <v>3188</v>
      </c>
      <c r="AB620" s="429"/>
      <c r="AC620" s="424" t="s">
        <v>2513</v>
      </c>
    </row>
    <row r="621" spans="1:29" ht="40" customHeight="1" x14ac:dyDescent="0.35">
      <c r="A621" s="424" t="s">
        <v>8417</v>
      </c>
      <c r="B621" s="427">
        <v>45036</v>
      </c>
      <c r="C621" s="427"/>
      <c r="D621" s="429"/>
      <c r="E621" s="425" t="s">
        <v>2496</v>
      </c>
      <c r="F621" s="106" t="s">
        <v>8418</v>
      </c>
      <c r="G621" s="426" t="s">
        <v>8419</v>
      </c>
      <c r="H621" s="106" t="s">
        <v>2499</v>
      </c>
      <c r="I621" s="429" t="s">
        <v>8420</v>
      </c>
      <c r="J621" s="429">
        <v>1423</v>
      </c>
      <c r="K621" s="429">
        <v>12</v>
      </c>
      <c r="L621" s="429" t="s">
        <v>792</v>
      </c>
      <c r="M621" s="429" t="s">
        <v>2713</v>
      </c>
      <c r="N621" s="429" t="s">
        <v>792</v>
      </c>
      <c r="O621" s="106" t="s">
        <v>2535</v>
      </c>
      <c r="P621" s="429" t="s">
        <v>8421</v>
      </c>
      <c r="Q621" s="429" t="s">
        <v>792</v>
      </c>
      <c r="R621" s="429" t="s">
        <v>2713</v>
      </c>
      <c r="S621" s="436" t="s">
        <v>8422</v>
      </c>
      <c r="T621" s="433" t="s">
        <v>8423</v>
      </c>
      <c r="U621" s="429" t="s">
        <v>8424</v>
      </c>
      <c r="V621" s="425" t="s">
        <v>2508</v>
      </c>
      <c r="W621" s="425" t="s">
        <v>2509</v>
      </c>
      <c r="X621" s="430">
        <v>1</v>
      </c>
      <c r="Y621" s="425" t="s">
        <v>8425</v>
      </c>
      <c r="Z621" s="425" t="s">
        <v>7012</v>
      </c>
      <c r="AA621" s="109" t="s">
        <v>8426</v>
      </c>
      <c r="AB621" s="429"/>
      <c r="AC621" s="424" t="s">
        <v>2513</v>
      </c>
    </row>
    <row r="622" spans="1:29" ht="40" customHeight="1" x14ac:dyDescent="0.35">
      <c r="A622" s="424" t="s">
        <v>8427</v>
      </c>
      <c r="B622" s="427">
        <v>45036</v>
      </c>
      <c r="C622" s="427"/>
      <c r="D622" s="429"/>
      <c r="E622" s="425" t="s">
        <v>2496</v>
      </c>
      <c r="F622" s="106" t="s">
        <v>8428</v>
      </c>
      <c r="G622" s="426" t="s">
        <v>8429</v>
      </c>
      <c r="H622" s="106" t="s">
        <v>2499</v>
      </c>
      <c r="I622" s="429" t="s">
        <v>8430</v>
      </c>
      <c r="J622" s="429">
        <v>1065</v>
      </c>
      <c r="K622" s="429">
        <v>21</v>
      </c>
      <c r="L622" s="429" t="s">
        <v>2532</v>
      </c>
      <c r="M622" s="429" t="s">
        <v>2533</v>
      </c>
      <c r="N622" s="429" t="s">
        <v>792</v>
      </c>
      <c r="O622" s="106" t="s">
        <v>2535</v>
      </c>
      <c r="P622" s="429" t="s">
        <v>8431</v>
      </c>
      <c r="Q622" s="429" t="s">
        <v>2532</v>
      </c>
      <c r="R622" s="429" t="s">
        <v>2533</v>
      </c>
      <c r="S622" s="436" t="s">
        <v>8432</v>
      </c>
      <c r="T622" s="433" t="s">
        <v>8433</v>
      </c>
      <c r="U622" s="429" t="s">
        <v>8434</v>
      </c>
      <c r="V622" s="425" t="s">
        <v>2508</v>
      </c>
      <c r="W622" s="425" t="s">
        <v>2509</v>
      </c>
      <c r="X622" s="430">
        <v>0.9</v>
      </c>
      <c r="Y622" s="425" t="s">
        <v>8435</v>
      </c>
      <c r="Z622" s="425" t="s">
        <v>2966</v>
      </c>
      <c r="AA622" s="109" t="s">
        <v>4796</v>
      </c>
      <c r="AB622" s="429"/>
      <c r="AC622" s="424" t="s">
        <v>2513</v>
      </c>
    </row>
    <row r="623" spans="1:29" ht="40" customHeight="1" x14ac:dyDescent="0.35">
      <c r="A623" s="424" t="s">
        <v>8436</v>
      </c>
      <c r="B623" s="427">
        <v>45037</v>
      </c>
      <c r="C623" s="427"/>
      <c r="D623" s="429"/>
      <c r="E623" s="425" t="s">
        <v>2496</v>
      </c>
      <c r="F623" s="106" t="s">
        <v>8437</v>
      </c>
      <c r="G623" s="426" t="s">
        <v>8438</v>
      </c>
      <c r="H623" s="106" t="s">
        <v>2499</v>
      </c>
      <c r="I623" s="429" t="s">
        <v>8439</v>
      </c>
      <c r="J623" s="429"/>
      <c r="K623" s="429">
        <v>40</v>
      </c>
      <c r="L623" s="429" t="s">
        <v>731</v>
      </c>
      <c r="M623" s="429" t="s">
        <v>4420</v>
      </c>
      <c r="N623" s="429" t="s">
        <v>731</v>
      </c>
      <c r="O623" s="106" t="s">
        <v>2520</v>
      </c>
      <c r="P623" s="429" t="s">
        <v>8440</v>
      </c>
      <c r="Q623" s="429" t="s">
        <v>1186</v>
      </c>
      <c r="R623" s="429" t="s">
        <v>8441</v>
      </c>
      <c r="S623" s="436" t="s">
        <v>8442</v>
      </c>
      <c r="T623" s="433" t="s">
        <v>8443</v>
      </c>
      <c r="U623" s="429" t="s">
        <v>8444</v>
      </c>
      <c r="V623" s="425" t="s">
        <v>2508</v>
      </c>
      <c r="W623" s="425" t="s">
        <v>2509</v>
      </c>
      <c r="X623" s="430">
        <v>1</v>
      </c>
      <c r="Y623" s="424" t="s">
        <v>8445</v>
      </c>
      <c r="Z623" s="424" t="s">
        <v>2511</v>
      </c>
      <c r="AA623" s="109" t="s">
        <v>4941</v>
      </c>
      <c r="AB623" s="429"/>
      <c r="AC623" s="424" t="s">
        <v>2513</v>
      </c>
    </row>
    <row r="624" spans="1:29" ht="40" customHeight="1" x14ac:dyDescent="0.35">
      <c r="A624" s="424" t="s">
        <v>8446</v>
      </c>
      <c r="B624" s="427">
        <v>45042</v>
      </c>
      <c r="C624" s="427"/>
      <c r="D624" s="429"/>
      <c r="E624" s="425" t="s">
        <v>2496</v>
      </c>
      <c r="F624" s="106" t="s">
        <v>8447</v>
      </c>
      <c r="G624" s="426" t="s">
        <v>8448</v>
      </c>
      <c r="H624" s="106" t="s">
        <v>2499</v>
      </c>
      <c r="I624" s="429" t="s">
        <v>7227</v>
      </c>
      <c r="J624" s="429">
        <v>1337</v>
      </c>
      <c r="K624" s="429">
        <v>15</v>
      </c>
      <c r="L624" s="429" t="s">
        <v>3678</v>
      </c>
      <c r="M624" s="429" t="s">
        <v>3679</v>
      </c>
      <c r="N624" s="429" t="s">
        <v>249</v>
      </c>
      <c r="O624" s="106" t="s">
        <v>2626</v>
      </c>
      <c r="P624" s="429" t="s">
        <v>8449</v>
      </c>
      <c r="Q624" s="429" t="s">
        <v>3678</v>
      </c>
      <c r="R624" s="429" t="s">
        <v>3679</v>
      </c>
      <c r="S624" s="436" t="s">
        <v>8450</v>
      </c>
      <c r="T624" s="433" t="s">
        <v>8451</v>
      </c>
      <c r="U624" s="429" t="s">
        <v>8452</v>
      </c>
      <c r="V624" s="425" t="s">
        <v>2508</v>
      </c>
      <c r="W624" s="425" t="s">
        <v>2509</v>
      </c>
      <c r="X624" s="430">
        <v>1</v>
      </c>
      <c r="Y624" s="424" t="s">
        <v>8453</v>
      </c>
      <c r="Z624" s="424" t="s">
        <v>2511</v>
      </c>
      <c r="AA624" s="109" t="s">
        <v>7072</v>
      </c>
      <c r="AB624" s="429"/>
      <c r="AC624" s="424" t="s">
        <v>2513</v>
      </c>
    </row>
    <row r="625" spans="1:29" ht="40" customHeight="1" x14ac:dyDescent="0.35">
      <c r="A625" s="440"/>
      <c r="B625" s="441"/>
      <c r="C625" s="441"/>
      <c r="D625" s="442"/>
      <c r="E625" s="443"/>
      <c r="F625" s="444"/>
      <c r="G625" s="445"/>
      <c r="H625" s="444"/>
      <c r="I625" s="442"/>
      <c r="J625" s="442"/>
      <c r="K625" s="442"/>
      <c r="L625" s="442"/>
      <c r="M625" s="442"/>
      <c r="N625" s="442"/>
      <c r="O625" s="444"/>
      <c r="P625" s="442"/>
      <c r="Q625" s="442"/>
      <c r="R625" s="442"/>
      <c r="S625" s="442"/>
      <c r="T625" s="442"/>
      <c r="U625" s="442"/>
      <c r="V625" s="444"/>
      <c r="W625" s="444"/>
      <c r="X625" s="442"/>
      <c r="Y625" s="442"/>
      <c r="Z625" s="442"/>
      <c r="AA625" s="442"/>
      <c r="AB625" s="442"/>
      <c r="AC625" s="440"/>
    </row>
    <row r="626" spans="1:29" ht="40" customHeight="1" x14ac:dyDescent="0.35">
      <c r="A626" s="440"/>
      <c r="B626" s="441"/>
      <c r="C626" s="441"/>
      <c r="D626" s="442"/>
      <c r="E626" s="443"/>
      <c r="F626" s="444"/>
      <c r="G626" s="445"/>
      <c r="H626" s="444"/>
      <c r="I626" s="442"/>
      <c r="J626" s="442"/>
      <c r="K626" s="442"/>
      <c r="L626" s="442"/>
      <c r="M626" s="442"/>
      <c r="N626" s="442"/>
      <c r="O626" s="444"/>
      <c r="P626" s="442"/>
      <c r="Q626" s="442"/>
      <c r="R626" s="442"/>
      <c r="S626" s="442"/>
      <c r="T626" s="442"/>
      <c r="U626" s="442"/>
      <c r="V626" s="444"/>
      <c r="W626" s="444"/>
      <c r="X626" s="442"/>
      <c r="Y626" s="442"/>
      <c r="Z626" s="442"/>
      <c r="AA626" s="442"/>
      <c r="AB626" s="442"/>
      <c r="AC626" s="440"/>
    </row>
    <row r="627" spans="1:29" ht="40" customHeight="1" x14ac:dyDescent="0.35">
      <c r="A627" s="440"/>
      <c r="B627" s="441"/>
      <c r="C627" s="441"/>
      <c r="D627" s="442"/>
      <c r="E627" s="443"/>
      <c r="F627" s="444"/>
      <c r="G627" s="445"/>
      <c r="H627" s="444"/>
      <c r="I627" s="442"/>
      <c r="J627" s="442"/>
      <c r="K627" s="442"/>
      <c r="L627" s="442"/>
      <c r="M627" s="442"/>
      <c r="N627" s="442"/>
      <c r="O627" s="444"/>
      <c r="P627" s="442"/>
      <c r="Q627" s="442"/>
      <c r="R627" s="442"/>
      <c r="S627" s="442"/>
      <c r="T627" s="442"/>
      <c r="U627" s="442"/>
      <c r="V627" s="444"/>
      <c r="W627" s="444"/>
      <c r="X627" s="442"/>
      <c r="Y627" s="442"/>
      <c r="Z627" s="442"/>
      <c r="AA627" s="442"/>
      <c r="AB627" s="442"/>
      <c r="AC627" s="440"/>
    </row>
    <row r="628" spans="1:29" ht="40" customHeight="1" x14ac:dyDescent="0.35">
      <c r="A628" s="440"/>
      <c r="B628" s="441"/>
      <c r="C628" s="441"/>
      <c r="D628" s="442"/>
      <c r="E628" s="443"/>
      <c r="F628" s="444"/>
      <c r="G628" s="445"/>
      <c r="H628" s="444"/>
      <c r="I628" s="442"/>
      <c r="J628" s="442"/>
      <c r="K628" s="442"/>
      <c r="L628" s="442"/>
      <c r="M628" s="442"/>
      <c r="N628" s="442"/>
      <c r="O628" s="444"/>
      <c r="P628" s="442"/>
      <c r="Q628" s="442"/>
      <c r="R628" s="442"/>
      <c r="S628" s="442"/>
      <c r="T628" s="442"/>
      <c r="U628" s="442"/>
      <c r="V628" s="444"/>
      <c r="W628" s="444"/>
      <c r="X628" s="442"/>
      <c r="Y628" s="442"/>
      <c r="Z628" s="442"/>
      <c r="AA628" s="442"/>
      <c r="AB628" s="442"/>
      <c r="AC628" s="440"/>
    </row>
    <row r="629" spans="1:29" ht="40" customHeight="1" x14ac:dyDescent="0.35">
      <c r="A629" s="440"/>
      <c r="B629" s="441"/>
      <c r="C629" s="441"/>
      <c r="D629" s="442"/>
      <c r="E629" s="443"/>
      <c r="F629" s="444"/>
      <c r="G629" s="445"/>
      <c r="H629" s="444"/>
      <c r="I629" s="442"/>
      <c r="J629" s="442"/>
      <c r="K629" s="442"/>
      <c r="L629" s="442"/>
      <c r="M629" s="442"/>
      <c r="N629" s="442"/>
      <c r="O629" s="444"/>
      <c r="P629" s="442"/>
      <c r="Q629" s="442"/>
      <c r="R629" s="442"/>
      <c r="S629" s="442"/>
      <c r="T629" s="442"/>
      <c r="U629" s="442"/>
      <c r="V629" s="444"/>
      <c r="W629" s="444"/>
      <c r="X629" s="442"/>
      <c r="Y629" s="442"/>
      <c r="Z629" s="442"/>
      <c r="AA629" s="442"/>
      <c r="AB629" s="442"/>
      <c r="AC629" s="440"/>
    </row>
    <row r="630" spans="1:29" ht="40" customHeight="1" x14ac:dyDescent="0.35">
      <c r="A630" s="440"/>
      <c r="B630" s="441"/>
      <c r="C630" s="441"/>
      <c r="D630" s="442"/>
      <c r="E630" s="443"/>
      <c r="F630" s="444"/>
      <c r="G630" s="445"/>
      <c r="H630" s="444"/>
      <c r="I630" s="442"/>
      <c r="J630" s="442"/>
      <c r="K630" s="442"/>
      <c r="L630" s="442"/>
      <c r="M630" s="442"/>
      <c r="N630" s="442"/>
      <c r="O630" s="444"/>
      <c r="P630" s="442"/>
      <c r="Q630" s="442"/>
      <c r="R630" s="442"/>
      <c r="S630" s="442"/>
      <c r="T630" s="442"/>
      <c r="U630" s="442"/>
      <c r="V630" s="444"/>
      <c r="W630" s="444"/>
      <c r="X630" s="442"/>
      <c r="Y630" s="442"/>
      <c r="Z630" s="442"/>
      <c r="AA630" s="442"/>
      <c r="AB630" s="442"/>
      <c r="AC630" s="440"/>
    </row>
    <row r="631" spans="1:29" ht="40" customHeight="1" x14ac:dyDescent="0.35">
      <c r="A631" s="440"/>
      <c r="B631" s="441"/>
      <c r="C631" s="441"/>
      <c r="D631" s="442"/>
      <c r="E631" s="443"/>
      <c r="F631" s="444"/>
      <c r="G631" s="445"/>
      <c r="H631" s="444"/>
      <c r="I631" s="442"/>
      <c r="J631" s="442"/>
      <c r="K631" s="442"/>
      <c r="L631" s="442"/>
      <c r="M631" s="442"/>
      <c r="N631" s="442"/>
      <c r="O631" s="444"/>
      <c r="P631" s="442"/>
      <c r="Q631" s="442"/>
      <c r="R631" s="442"/>
      <c r="S631" s="442"/>
      <c r="T631" s="442"/>
      <c r="U631" s="442"/>
      <c r="V631" s="444"/>
      <c r="W631" s="444"/>
      <c r="X631" s="442"/>
      <c r="Y631" s="442"/>
      <c r="Z631" s="442"/>
      <c r="AA631" s="442"/>
      <c r="AB631" s="442"/>
      <c r="AC631" s="440"/>
    </row>
    <row r="632" spans="1:29" ht="40" customHeight="1" x14ac:dyDescent="0.35">
      <c r="A632" s="440"/>
      <c r="B632" s="441"/>
      <c r="C632" s="441"/>
      <c r="D632" s="442"/>
      <c r="E632" s="443"/>
      <c r="F632" s="444"/>
      <c r="G632" s="445"/>
      <c r="H632" s="444"/>
      <c r="I632" s="442"/>
      <c r="J632" s="442"/>
      <c r="K632" s="442"/>
      <c r="L632" s="442"/>
      <c r="M632" s="442"/>
      <c r="N632" s="442"/>
      <c r="O632" s="444"/>
      <c r="P632" s="442"/>
      <c r="Q632" s="442"/>
      <c r="R632" s="442"/>
      <c r="S632" s="442"/>
      <c r="T632" s="442"/>
      <c r="U632" s="442"/>
      <c r="V632" s="444"/>
      <c r="W632" s="444"/>
      <c r="X632" s="442"/>
      <c r="Y632" s="442"/>
      <c r="Z632" s="442"/>
      <c r="AA632" s="442"/>
      <c r="AB632" s="442"/>
      <c r="AC632" s="440"/>
    </row>
    <row r="633" spans="1:29" ht="40" customHeight="1" x14ac:dyDescent="0.35">
      <c r="A633" s="440"/>
      <c r="B633" s="441"/>
      <c r="C633" s="441"/>
      <c r="D633" s="442"/>
      <c r="E633" s="443"/>
      <c r="F633" s="444"/>
      <c r="G633" s="445"/>
      <c r="H633" s="444"/>
      <c r="I633" s="442"/>
      <c r="J633" s="442"/>
      <c r="K633" s="442"/>
      <c r="L633" s="442"/>
      <c r="M633" s="442"/>
      <c r="N633" s="442"/>
      <c r="O633" s="444"/>
      <c r="P633" s="442"/>
      <c r="Q633" s="442"/>
      <c r="R633" s="442"/>
      <c r="S633" s="442"/>
      <c r="T633" s="442"/>
      <c r="U633" s="442"/>
      <c r="V633" s="444"/>
      <c r="W633" s="444"/>
      <c r="X633" s="442"/>
      <c r="Y633" s="442"/>
      <c r="Z633" s="442"/>
      <c r="AA633" s="442"/>
      <c r="AB633" s="442"/>
      <c r="AC633" s="440"/>
    </row>
    <row r="634" spans="1:29" ht="40" customHeight="1" x14ac:dyDescent="0.35">
      <c r="A634" s="440"/>
      <c r="B634" s="441"/>
      <c r="C634" s="441"/>
      <c r="D634" s="442"/>
      <c r="E634" s="443"/>
      <c r="F634" s="444"/>
      <c r="G634" s="445"/>
      <c r="H634" s="444"/>
      <c r="I634" s="442"/>
      <c r="J634" s="442"/>
      <c r="K634" s="442"/>
      <c r="L634" s="442"/>
      <c r="M634" s="442"/>
      <c r="N634" s="442"/>
      <c r="O634" s="444"/>
      <c r="P634" s="442"/>
      <c r="Q634" s="442"/>
      <c r="R634" s="442"/>
      <c r="S634" s="442"/>
      <c r="T634" s="442"/>
      <c r="U634" s="442"/>
      <c r="V634" s="444"/>
      <c r="W634" s="444"/>
      <c r="X634" s="442"/>
      <c r="Y634" s="442"/>
      <c r="Z634" s="442"/>
      <c r="AA634" s="442"/>
      <c r="AB634" s="442"/>
      <c r="AC634" s="440"/>
    </row>
    <row r="635" spans="1:29" ht="40" customHeight="1" x14ac:dyDescent="0.35">
      <c r="A635" s="440"/>
      <c r="B635" s="441"/>
      <c r="C635" s="441"/>
      <c r="D635" s="442"/>
      <c r="E635" s="443"/>
      <c r="F635" s="444"/>
      <c r="G635" s="445"/>
      <c r="H635" s="444"/>
      <c r="I635" s="442"/>
      <c r="J635" s="442"/>
      <c r="K635" s="442"/>
      <c r="L635" s="442"/>
      <c r="M635" s="442"/>
      <c r="N635" s="442"/>
      <c r="O635" s="444"/>
      <c r="P635" s="442"/>
      <c r="Q635" s="442"/>
      <c r="R635" s="442"/>
      <c r="S635" s="442"/>
      <c r="T635" s="442"/>
      <c r="U635" s="442"/>
      <c r="V635" s="444"/>
      <c r="W635" s="444"/>
      <c r="X635" s="442"/>
      <c r="Y635" s="442"/>
      <c r="Z635" s="442"/>
      <c r="AA635" s="442"/>
      <c r="AB635" s="442"/>
      <c r="AC635" s="440"/>
    </row>
    <row r="636" spans="1:29" ht="40" customHeight="1" x14ac:dyDescent="0.35">
      <c r="A636" s="440"/>
      <c r="B636" s="441"/>
      <c r="C636" s="441"/>
      <c r="D636" s="442"/>
      <c r="E636" s="443"/>
      <c r="F636" s="444"/>
      <c r="G636" s="445"/>
      <c r="H636" s="444"/>
      <c r="I636" s="442"/>
      <c r="J636" s="442"/>
      <c r="K636" s="442"/>
      <c r="L636" s="442"/>
      <c r="M636" s="442"/>
      <c r="N636" s="442"/>
      <c r="O636" s="444"/>
      <c r="P636" s="442"/>
      <c r="Q636" s="442"/>
      <c r="R636" s="442"/>
      <c r="S636" s="442"/>
      <c r="T636" s="442"/>
      <c r="U636" s="442"/>
      <c r="V636" s="444"/>
      <c r="W636" s="444"/>
      <c r="X636" s="442"/>
      <c r="Y636" s="442"/>
      <c r="Z636" s="442"/>
      <c r="AA636" s="442"/>
      <c r="AB636" s="442"/>
      <c r="AC636" s="440"/>
    </row>
    <row r="637" spans="1:29" ht="40" customHeight="1" x14ac:dyDescent="0.35">
      <c r="A637" s="440"/>
      <c r="B637" s="441"/>
      <c r="C637" s="441"/>
      <c r="D637" s="442"/>
      <c r="E637" s="443"/>
      <c r="F637" s="444"/>
      <c r="G637" s="445"/>
      <c r="H637" s="444"/>
      <c r="I637" s="442"/>
      <c r="J637" s="442"/>
      <c r="K637" s="442"/>
      <c r="L637" s="442"/>
      <c r="M637" s="442"/>
      <c r="N637" s="442"/>
      <c r="O637" s="444"/>
      <c r="P637" s="442"/>
      <c r="Q637" s="442"/>
      <c r="R637" s="442"/>
      <c r="S637" s="442"/>
      <c r="T637" s="442"/>
      <c r="U637" s="442"/>
      <c r="V637" s="444"/>
      <c r="W637" s="444"/>
      <c r="X637" s="442"/>
      <c r="Y637" s="442"/>
      <c r="Z637" s="442"/>
      <c r="AA637" s="442"/>
      <c r="AB637" s="442"/>
      <c r="AC637" s="440"/>
    </row>
    <row r="638" spans="1:29" ht="40" customHeight="1" x14ac:dyDescent="0.35">
      <c r="A638" s="440"/>
      <c r="B638" s="441"/>
      <c r="C638" s="441"/>
      <c r="D638" s="442"/>
      <c r="E638" s="443"/>
      <c r="F638" s="444"/>
      <c r="G638" s="445"/>
      <c r="H638" s="444"/>
      <c r="I638" s="442"/>
      <c r="J638" s="442"/>
      <c r="K638" s="442"/>
      <c r="L638" s="442"/>
      <c r="M638" s="442"/>
      <c r="N638" s="442"/>
      <c r="O638" s="444"/>
      <c r="P638" s="442"/>
      <c r="Q638" s="442"/>
      <c r="R638" s="442"/>
      <c r="S638" s="442"/>
      <c r="T638" s="442"/>
      <c r="U638" s="442"/>
      <c r="V638" s="444"/>
      <c r="W638" s="444"/>
      <c r="X638" s="442"/>
      <c r="Y638" s="442"/>
      <c r="Z638" s="442"/>
      <c r="AA638" s="442"/>
      <c r="AB638" s="442"/>
      <c r="AC638" s="440"/>
    </row>
    <row r="639" spans="1:29" ht="40" customHeight="1" x14ac:dyDescent="0.35">
      <c r="A639" s="440"/>
      <c r="B639" s="441"/>
      <c r="C639" s="441"/>
      <c r="D639" s="442"/>
      <c r="E639" s="443"/>
      <c r="F639" s="444"/>
      <c r="G639" s="445"/>
      <c r="H639" s="444"/>
      <c r="I639" s="442"/>
      <c r="J639" s="442"/>
      <c r="K639" s="442"/>
      <c r="L639" s="442"/>
      <c r="M639" s="442"/>
      <c r="N639" s="442"/>
      <c r="O639" s="444"/>
      <c r="P639" s="442"/>
      <c r="Q639" s="442"/>
      <c r="R639" s="442"/>
      <c r="S639" s="442"/>
      <c r="T639" s="442"/>
      <c r="U639" s="442"/>
      <c r="V639" s="444"/>
      <c r="W639" s="444"/>
      <c r="X639" s="442"/>
      <c r="Y639" s="442"/>
      <c r="Z639" s="442"/>
      <c r="AA639" s="442"/>
      <c r="AB639" s="442"/>
      <c r="AC639" s="440"/>
    </row>
    <row r="640" spans="1:29" ht="40" customHeight="1" x14ac:dyDescent="0.35">
      <c r="A640" s="440"/>
      <c r="B640" s="441"/>
      <c r="C640" s="441"/>
      <c r="D640" s="442"/>
      <c r="E640" s="443"/>
      <c r="F640" s="444"/>
      <c r="G640" s="445"/>
      <c r="H640" s="444"/>
      <c r="I640" s="442"/>
      <c r="J640" s="442"/>
      <c r="K640" s="442"/>
      <c r="L640" s="442"/>
      <c r="M640" s="442"/>
      <c r="N640" s="442"/>
      <c r="O640" s="444"/>
      <c r="P640" s="442"/>
      <c r="Q640" s="442"/>
      <c r="R640" s="442"/>
      <c r="S640" s="442"/>
      <c r="T640" s="442"/>
      <c r="U640" s="442"/>
      <c r="V640" s="444"/>
      <c r="W640" s="444"/>
      <c r="X640" s="442"/>
      <c r="Y640" s="442"/>
      <c r="Z640" s="442"/>
      <c r="AA640" s="442"/>
      <c r="AB640" s="442"/>
      <c r="AC640" s="440"/>
    </row>
    <row r="641" spans="1:29" ht="40" customHeight="1" x14ac:dyDescent="0.35">
      <c r="A641" s="440"/>
      <c r="B641" s="441"/>
      <c r="C641" s="441"/>
      <c r="D641" s="442"/>
      <c r="E641" s="443"/>
      <c r="F641" s="444"/>
      <c r="G641" s="445"/>
      <c r="H641" s="444"/>
      <c r="I641" s="442"/>
      <c r="J641" s="442"/>
      <c r="K641" s="442"/>
      <c r="L641" s="442"/>
      <c r="M641" s="442"/>
      <c r="N641" s="442"/>
      <c r="O641" s="444"/>
      <c r="P641" s="442"/>
      <c r="Q641" s="442"/>
      <c r="R641" s="442"/>
      <c r="S641" s="442"/>
      <c r="T641" s="442"/>
      <c r="U641" s="442"/>
      <c r="V641" s="444"/>
      <c r="W641" s="444"/>
      <c r="X641" s="442"/>
      <c r="Y641" s="442"/>
      <c r="Z641" s="442"/>
      <c r="AA641" s="442"/>
      <c r="AB641" s="442"/>
      <c r="AC641" s="440"/>
    </row>
    <row r="642" spans="1:29" ht="40" customHeight="1" x14ac:dyDescent="0.35">
      <c r="A642" s="440"/>
      <c r="B642" s="441"/>
      <c r="C642" s="441"/>
      <c r="D642" s="442"/>
      <c r="E642" s="443"/>
      <c r="F642" s="444"/>
      <c r="G642" s="445"/>
      <c r="H642" s="444"/>
      <c r="I642" s="442"/>
      <c r="J642" s="442"/>
      <c r="K642" s="442"/>
      <c r="L642" s="442"/>
      <c r="M642" s="442"/>
      <c r="N642" s="442"/>
      <c r="O642" s="444"/>
      <c r="P642" s="442"/>
      <c r="Q642" s="442"/>
      <c r="R642" s="442"/>
      <c r="S642" s="442"/>
      <c r="T642" s="442"/>
      <c r="U642" s="442"/>
      <c r="V642" s="444"/>
      <c r="W642" s="444"/>
      <c r="X642" s="442"/>
      <c r="Y642" s="442"/>
      <c r="Z642" s="442"/>
      <c r="AA642" s="442"/>
      <c r="AB642" s="442"/>
      <c r="AC642" s="440"/>
    </row>
    <row r="643" spans="1:29" ht="40" customHeight="1" x14ac:dyDescent="0.35">
      <c r="A643" s="440"/>
      <c r="B643" s="441"/>
      <c r="C643" s="441"/>
      <c r="D643" s="442"/>
      <c r="E643" s="443"/>
      <c r="F643" s="444"/>
      <c r="G643" s="445"/>
      <c r="H643" s="444"/>
      <c r="I643" s="442"/>
      <c r="J643" s="442"/>
      <c r="K643" s="442"/>
      <c r="L643" s="442"/>
      <c r="M643" s="442"/>
      <c r="N643" s="442"/>
      <c r="O643" s="444"/>
      <c r="P643" s="442"/>
      <c r="Q643" s="442"/>
      <c r="R643" s="442"/>
      <c r="S643" s="442"/>
      <c r="T643" s="442"/>
      <c r="U643" s="442"/>
      <c r="V643" s="444"/>
      <c r="W643" s="444"/>
      <c r="X643" s="442"/>
      <c r="Y643" s="442"/>
      <c r="Z643" s="442"/>
      <c r="AA643" s="442"/>
      <c r="AB643" s="442"/>
      <c r="AC643" s="440"/>
    </row>
    <row r="644" spans="1:29" ht="40" customHeight="1" x14ac:dyDescent="0.35">
      <c r="A644" s="440"/>
      <c r="B644" s="441"/>
      <c r="C644" s="441"/>
      <c r="D644" s="442"/>
      <c r="E644" s="443"/>
      <c r="F644" s="444"/>
      <c r="G644" s="445"/>
      <c r="H644" s="444"/>
      <c r="I644" s="442"/>
      <c r="J644" s="442"/>
      <c r="K644" s="442"/>
      <c r="L644" s="442"/>
      <c r="M644" s="442"/>
      <c r="N644" s="442"/>
      <c r="O644" s="444"/>
      <c r="P644" s="442"/>
      <c r="Q644" s="442"/>
      <c r="R644" s="442"/>
      <c r="S644" s="442"/>
      <c r="T644" s="442"/>
      <c r="U644" s="442"/>
      <c r="V644" s="444"/>
      <c r="W644" s="444"/>
      <c r="X644" s="442"/>
      <c r="Y644" s="442"/>
      <c r="Z644" s="442"/>
      <c r="AA644" s="442"/>
      <c r="AB644" s="442"/>
      <c r="AC644" s="440"/>
    </row>
    <row r="645" spans="1:29" ht="40" customHeight="1" x14ac:dyDescent="0.35">
      <c r="A645" s="440"/>
      <c r="B645" s="441"/>
      <c r="C645" s="441"/>
      <c r="D645" s="442"/>
      <c r="E645" s="443"/>
      <c r="F645" s="444"/>
      <c r="G645" s="445"/>
      <c r="H645" s="444"/>
      <c r="I645" s="442"/>
      <c r="J645" s="442"/>
      <c r="K645" s="442"/>
      <c r="L645" s="442"/>
      <c r="M645" s="442"/>
      <c r="N645" s="442"/>
      <c r="O645" s="444"/>
      <c r="P645" s="442"/>
      <c r="Q645" s="442"/>
      <c r="R645" s="442"/>
      <c r="S645" s="442"/>
      <c r="T645" s="442"/>
      <c r="U645" s="442"/>
      <c r="V645" s="444"/>
      <c r="W645" s="444"/>
      <c r="X645" s="442"/>
      <c r="Y645" s="442"/>
      <c r="Z645" s="442"/>
      <c r="AA645" s="442"/>
      <c r="AB645" s="442"/>
      <c r="AC645" s="440"/>
    </row>
    <row r="646" spans="1:29" ht="40" customHeight="1" x14ac:dyDescent="0.35">
      <c r="A646" s="440"/>
      <c r="B646" s="441"/>
      <c r="C646" s="441"/>
      <c r="D646" s="442"/>
      <c r="E646" s="443"/>
      <c r="F646" s="444"/>
      <c r="G646" s="445"/>
      <c r="H646" s="444"/>
      <c r="I646" s="442"/>
      <c r="J646" s="442"/>
      <c r="K646" s="442"/>
      <c r="L646" s="442"/>
      <c r="M646" s="442"/>
      <c r="N646" s="442"/>
      <c r="O646" s="444"/>
      <c r="P646" s="442"/>
      <c r="Q646" s="442"/>
      <c r="R646" s="442"/>
      <c r="S646" s="442"/>
      <c r="T646" s="442"/>
      <c r="U646" s="442"/>
      <c r="V646" s="444"/>
      <c r="W646" s="444"/>
      <c r="X646" s="442"/>
      <c r="Y646" s="442"/>
      <c r="Z646" s="442"/>
      <c r="AA646" s="442"/>
      <c r="AB646" s="442"/>
      <c r="AC646" s="440"/>
    </row>
    <row r="647" spans="1:29" ht="40" customHeight="1" x14ac:dyDescent="0.35">
      <c r="A647" s="440"/>
      <c r="B647" s="441"/>
      <c r="C647" s="441"/>
      <c r="D647" s="442"/>
      <c r="E647" s="443"/>
      <c r="F647" s="444"/>
      <c r="G647" s="445"/>
      <c r="H647" s="444"/>
      <c r="I647" s="442"/>
      <c r="J647" s="442"/>
      <c r="K647" s="442"/>
      <c r="L647" s="442"/>
      <c r="M647" s="442"/>
      <c r="N647" s="442"/>
      <c r="O647" s="444"/>
      <c r="P647" s="442"/>
      <c r="Q647" s="442"/>
      <c r="R647" s="442"/>
      <c r="S647" s="442"/>
      <c r="T647" s="442"/>
      <c r="U647" s="442"/>
      <c r="V647" s="444"/>
      <c r="W647" s="444"/>
      <c r="X647" s="442"/>
      <c r="Y647" s="442"/>
      <c r="Z647" s="442"/>
      <c r="AA647" s="442"/>
      <c r="AB647" s="442"/>
      <c r="AC647" s="440"/>
    </row>
    <row r="648" spans="1:29" ht="40" customHeight="1" x14ac:dyDescent="0.35">
      <c r="A648" s="440"/>
      <c r="B648" s="441"/>
      <c r="C648" s="441"/>
      <c r="D648" s="442"/>
      <c r="E648" s="443"/>
      <c r="F648" s="444"/>
      <c r="G648" s="445"/>
      <c r="H648" s="444"/>
      <c r="I648" s="442"/>
      <c r="J648" s="442"/>
      <c r="K648" s="442"/>
      <c r="L648" s="442"/>
      <c r="M648" s="442"/>
      <c r="N648" s="442"/>
      <c r="O648" s="444"/>
      <c r="P648" s="442"/>
      <c r="Q648" s="442"/>
      <c r="R648" s="442"/>
      <c r="S648" s="442"/>
      <c r="T648" s="442"/>
      <c r="U648" s="442"/>
      <c r="V648" s="444"/>
      <c r="W648" s="444"/>
      <c r="X648" s="442"/>
      <c r="Y648" s="442"/>
      <c r="Z648" s="442"/>
      <c r="AA648" s="442"/>
      <c r="AB648" s="442"/>
      <c r="AC648" s="440"/>
    </row>
    <row r="649" spans="1:29" ht="40" customHeight="1" x14ac:dyDescent="0.35">
      <c r="A649" s="440"/>
      <c r="B649" s="441"/>
      <c r="C649" s="441"/>
      <c r="D649" s="442"/>
      <c r="E649" s="443"/>
      <c r="F649" s="444"/>
      <c r="G649" s="445"/>
      <c r="H649" s="444"/>
      <c r="I649" s="442"/>
      <c r="J649" s="442"/>
      <c r="K649" s="442"/>
      <c r="L649" s="442"/>
      <c r="M649" s="442"/>
      <c r="N649" s="442"/>
      <c r="O649" s="444"/>
      <c r="P649" s="442"/>
      <c r="Q649" s="442"/>
      <c r="R649" s="442"/>
      <c r="S649" s="442"/>
      <c r="T649" s="442"/>
      <c r="U649" s="442"/>
      <c r="V649" s="444"/>
      <c r="W649" s="444"/>
      <c r="X649" s="442"/>
      <c r="Y649" s="442"/>
      <c r="Z649" s="442"/>
      <c r="AA649" s="442"/>
      <c r="AB649" s="442"/>
      <c r="AC649" s="440"/>
    </row>
    <row r="650" spans="1:29" ht="40" customHeight="1" x14ac:dyDescent="0.35">
      <c r="A650" s="440"/>
      <c r="B650" s="441"/>
      <c r="C650" s="441"/>
      <c r="D650" s="442"/>
      <c r="E650" s="443"/>
      <c r="F650" s="444"/>
      <c r="G650" s="445"/>
      <c r="H650" s="444"/>
      <c r="I650" s="442"/>
      <c r="J650" s="442"/>
      <c r="K650" s="442"/>
      <c r="L650" s="442"/>
      <c r="M650" s="442"/>
      <c r="N650" s="442"/>
      <c r="O650" s="444"/>
      <c r="P650" s="442"/>
      <c r="Q650" s="442"/>
      <c r="R650" s="442"/>
      <c r="S650" s="442"/>
      <c r="T650" s="442"/>
      <c r="U650" s="442"/>
      <c r="V650" s="444"/>
      <c r="W650" s="444"/>
      <c r="X650" s="442"/>
      <c r="Y650" s="442"/>
      <c r="Z650" s="442"/>
      <c r="AA650" s="442"/>
      <c r="AB650" s="442"/>
      <c r="AC650" s="440"/>
    </row>
    <row r="651" spans="1:29" ht="40" customHeight="1" x14ac:dyDescent="0.35">
      <c r="A651" s="440"/>
      <c r="B651" s="441"/>
      <c r="C651" s="441"/>
      <c r="D651" s="442"/>
      <c r="E651" s="443"/>
      <c r="F651" s="444"/>
      <c r="G651" s="445"/>
      <c r="H651" s="444"/>
      <c r="I651" s="442"/>
      <c r="J651" s="442"/>
      <c r="K651" s="442"/>
      <c r="L651" s="442"/>
      <c r="M651" s="442"/>
      <c r="N651" s="442"/>
      <c r="O651" s="444"/>
      <c r="P651" s="442"/>
      <c r="Q651" s="442"/>
      <c r="R651" s="442"/>
      <c r="S651" s="442"/>
      <c r="T651" s="442"/>
      <c r="U651" s="442"/>
      <c r="V651" s="444"/>
      <c r="W651" s="444"/>
      <c r="X651" s="442"/>
      <c r="Y651" s="442"/>
      <c r="Z651" s="442"/>
      <c r="AA651" s="442"/>
      <c r="AB651" s="442"/>
      <c r="AC651" s="440"/>
    </row>
    <row r="652" spans="1:29" ht="40" customHeight="1" x14ac:dyDescent="0.35">
      <c r="A652" s="440"/>
      <c r="B652" s="441"/>
      <c r="C652" s="441"/>
      <c r="D652" s="442"/>
      <c r="E652" s="443"/>
      <c r="F652" s="444"/>
      <c r="G652" s="445"/>
      <c r="H652" s="444"/>
      <c r="I652" s="442"/>
      <c r="J652" s="442"/>
      <c r="K652" s="442"/>
      <c r="L652" s="442"/>
      <c r="M652" s="442"/>
      <c r="N652" s="442"/>
      <c r="O652" s="444"/>
      <c r="P652" s="442"/>
      <c r="Q652" s="442"/>
      <c r="R652" s="442"/>
      <c r="S652" s="442"/>
      <c r="T652" s="442"/>
      <c r="U652" s="442"/>
      <c r="V652" s="444"/>
      <c r="W652" s="444"/>
      <c r="X652" s="442"/>
      <c r="Y652" s="442"/>
      <c r="Z652" s="442"/>
      <c r="AA652" s="442"/>
      <c r="AB652" s="442"/>
      <c r="AC652" s="440"/>
    </row>
    <row r="653" spans="1:29" ht="40" customHeight="1" x14ac:dyDescent="0.35">
      <c r="A653" s="440"/>
      <c r="B653" s="441"/>
      <c r="C653" s="441"/>
      <c r="D653" s="442"/>
      <c r="E653" s="443"/>
      <c r="F653" s="444"/>
      <c r="G653" s="445"/>
      <c r="H653" s="444"/>
      <c r="I653" s="442"/>
      <c r="J653" s="442"/>
      <c r="K653" s="442"/>
      <c r="L653" s="442"/>
      <c r="M653" s="442"/>
      <c r="N653" s="442"/>
      <c r="O653" s="444"/>
      <c r="P653" s="442"/>
      <c r="Q653" s="442"/>
      <c r="R653" s="442"/>
      <c r="S653" s="442"/>
      <c r="T653" s="442"/>
      <c r="U653" s="442"/>
      <c r="V653" s="444"/>
      <c r="W653" s="444"/>
      <c r="X653" s="442"/>
      <c r="Y653" s="442"/>
      <c r="Z653" s="442"/>
      <c r="AA653" s="442"/>
      <c r="AB653" s="442"/>
      <c r="AC653" s="440"/>
    </row>
    <row r="654" spans="1:29" ht="40" customHeight="1" x14ac:dyDescent="0.35">
      <c r="A654" s="440"/>
      <c r="B654" s="441"/>
      <c r="C654" s="441"/>
      <c r="D654" s="442"/>
      <c r="E654" s="443"/>
      <c r="F654" s="444"/>
      <c r="G654" s="445"/>
      <c r="H654" s="444"/>
      <c r="I654" s="442"/>
      <c r="J654" s="442"/>
      <c r="K654" s="442"/>
      <c r="L654" s="442"/>
      <c r="M654" s="442"/>
      <c r="N654" s="442"/>
      <c r="O654" s="444"/>
      <c r="P654" s="442"/>
      <c r="Q654" s="442"/>
      <c r="R654" s="442"/>
      <c r="S654" s="442"/>
      <c r="T654" s="442"/>
      <c r="U654" s="442"/>
      <c r="V654" s="444"/>
      <c r="W654" s="444"/>
      <c r="X654" s="442"/>
      <c r="Y654" s="442"/>
      <c r="Z654" s="442"/>
      <c r="AA654" s="442"/>
      <c r="AB654" s="442"/>
      <c r="AC654" s="440"/>
    </row>
    <row r="655" spans="1:29" ht="40" customHeight="1" x14ac:dyDescent="0.35">
      <c r="A655" s="440"/>
      <c r="B655" s="441"/>
      <c r="C655" s="441"/>
      <c r="D655" s="442"/>
      <c r="E655" s="443"/>
      <c r="F655" s="444"/>
      <c r="G655" s="445"/>
      <c r="H655" s="444"/>
      <c r="I655" s="442"/>
      <c r="J655" s="442"/>
      <c r="K655" s="442"/>
      <c r="L655" s="442"/>
      <c r="M655" s="442"/>
      <c r="N655" s="442"/>
      <c r="O655" s="444"/>
      <c r="P655" s="442"/>
      <c r="Q655" s="442"/>
      <c r="R655" s="442"/>
      <c r="S655" s="442"/>
      <c r="T655" s="442"/>
      <c r="U655" s="442"/>
      <c r="V655" s="444"/>
      <c r="W655" s="444"/>
      <c r="X655" s="442"/>
      <c r="Y655" s="442"/>
      <c r="Z655" s="442"/>
      <c r="AA655" s="442"/>
      <c r="AB655" s="442"/>
      <c r="AC655" s="440"/>
    </row>
    <row r="656" spans="1:29" ht="40" customHeight="1" x14ac:dyDescent="0.35">
      <c r="A656" s="440"/>
      <c r="B656" s="441"/>
      <c r="C656" s="441"/>
      <c r="D656" s="442"/>
      <c r="E656" s="443"/>
      <c r="F656" s="444"/>
      <c r="G656" s="445"/>
      <c r="H656" s="444"/>
      <c r="I656" s="442"/>
      <c r="J656" s="442"/>
      <c r="K656" s="442"/>
      <c r="L656" s="442"/>
      <c r="M656" s="442"/>
      <c r="N656" s="442"/>
      <c r="O656" s="444"/>
      <c r="P656" s="442"/>
      <c r="Q656" s="442"/>
      <c r="R656" s="442"/>
      <c r="S656" s="442"/>
      <c r="T656" s="442"/>
      <c r="U656" s="442"/>
      <c r="V656" s="444"/>
      <c r="W656" s="444"/>
      <c r="X656" s="442"/>
      <c r="Y656" s="442"/>
      <c r="Z656" s="442"/>
      <c r="AA656" s="442"/>
      <c r="AB656" s="442"/>
      <c r="AC656" s="440"/>
    </row>
    <row r="657" spans="1:29" ht="40" customHeight="1" x14ac:dyDescent="0.35">
      <c r="A657" s="440"/>
      <c r="B657" s="441"/>
      <c r="C657" s="441"/>
      <c r="D657" s="442"/>
      <c r="E657" s="443"/>
      <c r="F657" s="444"/>
      <c r="G657" s="445"/>
      <c r="H657" s="444"/>
      <c r="I657" s="442"/>
      <c r="J657" s="442"/>
      <c r="K657" s="442"/>
      <c r="L657" s="442"/>
      <c r="M657" s="442"/>
      <c r="N657" s="442"/>
      <c r="O657" s="444"/>
      <c r="P657" s="442"/>
      <c r="Q657" s="442"/>
      <c r="R657" s="442"/>
      <c r="S657" s="442"/>
      <c r="T657" s="442"/>
      <c r="U657" s="442"/>
      <c r="V657" s="444"/>
      <c r="W657" s="444"/>
      <c r="X657" s="442"/>
      <c r="Y657" s="442"/>
      <c r="Z657" s="442"/>
      <c r="AA657" s="442"/>
      <c r="AB657" s="442"/>
      <c r="AC657" s="440"/>
    </row>
    <row r="658" spans="1:29" ht="40" customHeight="1" x14ac:dyDescent="0.35">
      <c r="A658" s="440"/>
      <c r="B658" s="441"/>
      <c r="C658" s="441"/>
      <c r="D658" s="442"/>
      <c r="E658" s="443"/>
      <c r="F658" s="444"/>
      <c r="G658" s="445"/>
      <c r="H658" s="444"/>
      <c r="I658" s="442"/>
      <c r="J658" s="442"/>
      <c r="K658" s="442"/>
      <c r="L658" s="442"/>
      <c r="M658" s="442"/>
      <c r="N658" s="442"/>
      <c r="O658" s="444"/>
      <c r="P658" s="442"/>
      <c r="Q658" s="442"/>
      <c r="R658" s="442"/>
      <c r="S658" s="442"/>
      <c r="T658" s="442"/>
      <c r="U658" s="442"/>
      <c r="V658" s="444"/>
      <c r="W658" s="444"/>
      <c r="X658" s="442"/>
      <c r="Y658" s="442"/>
      <c r="Z658" s="442"/>
      <c r="AA658" s="442"/>
      <c r="AB658" s="442"/>
      <c r="AC658" s="440"/>
    </row>
    <row r="659" spans="1:29" ht="40" customHeight="1" x14ac:dyDescent="0.35">
      <c r="A659" s="440"/>
      <c r="B659" s="441"/>
      <c r="C659" s="441"/>
      <c r="D659" s="442"/>
      <c r="E659" s="443"/>
      <c r="F659" s="444"/>
      <c r="G659" s="445"/>
      <c r="H659" s="444"/>
      <c r="I659" s="442"/>
      <c r="J659" s="442"/>
      <c r="K659" s="442"/>
      <c r="L659" s="442"/>
      <c r="M659" s="442"/>
      <c r="N659" s="442"/>
      <c r="O659" s="444"/>
      <c r="P659" s="442"/>
      <c r="Q659" s="442"/>
      <c r="R659" s="442"/>
      <c r="S659" s="442"/>
      <c r="T659" s="442"/>
      <c r="U659" s="442"/>
      <c r="V659" s="444"/>
      <c r="W659" s="444"/>
      <c r="X659" s="442"/>
      <c r="Y659" s="442"/>
      <c r="Z659" s="442"/>
      <c r="AA659" s="442"/>
      <c r="AB659" s="442"/>
      <c r="AC659" s="440"/>
    </row>
    <row r="660" spans="1:29" ht="40" customHeight="1" x14ac:dyDescent="0.35">
      <c r="A660" s="440"/>
      <c r="B660" s="441"/>
      <c r="C660" s="441"/>
      <c r="D660" s="442"/>
      <c r="E660" s="443"/>
      <c r="F660" s="444"/>
      <c r="G660" s="445"/>
      <c r="H660" s="444"/>
      <c r="I660" s="442"/>
      <c r="J660" s="442"/>
      <c r="K660" s="442"/>
      <c r="L660" s="442"/>
      <c r="M660" s="442"/>
      <c r="N660" s="442"/>
      <c r="O660" s="444"/>
      <c r="P660" s="442"/>
      <c r="Q660" s="442"/>
      <c r="R660" s="442"/>
      <c r="S660" s="442"/>
      <c r="T660" s="442"/>
      <c r="U660" s="442"/>
      <c r="V660" s="444"/>
      <c r="W660" s="444"/>
      <c r="X660" s="442"/>
      <c r="Y660" s="442"/>
      <c r="Z660" s="442"/>
      <c r="AA660" s="442"/>
      <c r="AB660" s="442"/>
      <c r="AC660" s="440"/>
    </row>
    <row r="661" spans="1:29" ht="40" customHeight="1" x14ac:dyDescent="0.35">
      <c r="A661" s="440"/>
      <c r="B661" s="441"/>
      <c r="C661" s="441"/>
      <c r="D661" s="442"/>
      <c r="E661" s="443"/>
      <c r="F661" s="444"/>
      <c r="G661" s="445"/>
      <c r="H661" s="444"/>
      <c r="I661" s="442"/>
      <c r="J661" s="442"/>
      <c r="K661" s="442"/>
      <c r="L661" s="442"/>
      <c r="M661" s="442"/>
      <c r="N661" s="442"/>
      <c r="O661" s="444"/>
      <c r="P661" s="442"/>
      <c r="Q661" s="442"/>
      <c r="R661" s="442"/>
      <c r="S661" s="442"/>
      <c r="T661" s="442"/>
      <c r="U661" s="442"/>
      <c r="V661" s="444"/>
      <c r="W661" s="444"/>
      <c r="X661" s="442"/>
      <c r="Y661" s="442"/>
      <c r="Z661" s="442"/>
      <c r="AA661" s="442"/>
      <c r="AB661" s="442"/>
      <c r="AC661" s="440"/>
    </row>
    <row r="662" spans="1:29" ht="40" customHeight="1" x14ac:dyDescent="0.35">
      <c r="A662" s="440"/>
      <c r="B662" s="441"/>
      <c r="C662" s="441"/>
      <c r="D662" s="442"/>
      <c r="E662" s="443"/>
      <c r="F662" s="444"/>
      <c r="G662" s="445"/>
      <c r="H662" s="444"/>
      <c r="I662" s="442"/>
      <c r="J662" s="442"/>
      <c r="K662" s="442"/>
      <c r="L662" s="442"/>
      <c r="M662" s="442"/>
      <c r="N662" s="442"/>
      <c r="O662" s="444"/>
      <c r="P662" s="442"/>
      <c r="Q662" s="442"/>
      <c r="R662" s="442"/>
      <c r="S662" s="442"/>
      <c r="T662" s="442"/>
      <c r="U662" s="442"/>
      <c r="V662" s="444"/>
      <c r="W662" s="444"/>
      <c r="X662" s="442"/>
      <c r="Y662" s="442"/>
      <c r="Z662" s="442"/>
      <c r="AA662" s="442"/>
      <c r="AB662" s="442"/>
      <c r="AC662" s="440"/>
    </row>
    <row r="663" spans="1:29" ht="40" customHeight="1" x14ac:dyDescent="0.35">
      <c r="A663" s="440"/>
      <c r="B663" s="441"/>
      <c r="C663" s="441"/>
      <c r="D663" s="442"/>
      <c r="E663" s="443"/>
      <c r="F663" s="444"/>
      <c r="G663" s="445"/>
      <c r="H663" s="444"/>
      <c r="I663" s="442"/>
      <c r="J663" s="442"/>
      <c r="K663" s="442"/>
      <c r="L663" s="442"/>
      <c r="M663" s="442"/>
      <c r="N663" s="442"/>
      <c r="O663" s="444"/>
      <c r="P663" s="442"/>
      <c r="Q663" s="442"/>
      <c r="R663" s="442"/>
      <c r="S663" s="442"/>
      <c r="T663" s="442"/>
      <c r="U663" s="442"/>
      <c r="V663" s="444"/>
      <c r="W663" s="444"/>
      <c r="X663" s="442"/>
      <c r="Y663" s="442"/>
      <c r="Z663" s="442"/>
      <c r="AA663" s="442"/>
      <c r="AB663" s="442"/>
      <c r="AC663" s="440"/>
    </row>
    <row r="664" spans="1:29" ht="40" customHeight="1" x14ac:dyDescent="0.35">
      <c r="A664" s="440"/>
      <c r="B664" s="441"/>
      <c r="C664" s="441"/>
      <c r="D664" s="442"/>
      <c r="E664" s="443"/>
      <c r="F664" s="444"/>
      <c r="G664" s="445"/>
      <c r="H664" s="444"/>
      <c r="I664" s="442"/>
      <c r="J664" s="442"/>
      <c r="K664" s="442"/>
      <c r="L664" s="442"/>
      <c r="M664" s="442"/>
      <c r="N664" s="442"/>
      <c r="O664" s="444"/>
      <c r="P664" s="442"/>
      <c r="Q664" s="442"/>
      <c r="R664" s="442"/>
      <c r="S664" s="442"/>
      <c r="T664" s="442"/>
      <c r="U664" s="442"/>
      <c r="V664" s="444"/>
      <c r="W664" s="444"/>
      <c r="X664" s="442"/>
      <c r="Y664" s="442"/>
      <c r="Z664" s="442"/>
      <c r="AA664" s="442"/>
      <c r="AB664" s="442"/>
      <c r="AC664" s="440"/>
    </row>
    <row r="665" spans="1:29" ht="40" customHeight="1" x14ac:dyDescent="0.35">
      <c r="A665" s="440"/>
      <c r="B665" s="441"/>
      <c r="C665" s="441"/>
      <c r="D665" s="442"/>
      <c r="E665" s="443"/>
      <c r="F665" s="444"/>
      <c r="G665" s="445"/>
      <c r="H665" s="444"/>
      <c r="I665" s="442"/>
      <c r="J665" s="442"/>
      <c r="K665" s="442"/>
      <c r="L665" s="442"/>
      <c r="M665" s="442"/>
      <c r="N665" s="442"/>
      <c r="O665" s="444"/>
      <c r="P665" s="442"/>
      <c r="Q665" s="442"/>
      <c r="R665" s="442"/>
      <c r="S665" s="442"/>
      <c r="T665" s="442"/>
      <c r="U665" s="442"/>
      <c r="V665" s="444"/>
      <c r="W665" s="444"/>
      <c r="X665" s="442"/>
      <c r="Y665" s="442"/>
      <c r="Z665" s="442"/>
      <c r="AA665" s="442"/>
      <c r="AB665" s="442"/>
      <c r="AC665" s="440"/>
    </row>
    <row r="666" spans="1:29" ht="40" customHeight="1" x14ac:dyDescent="0.35">
      <c r="A666" s="440"/>
      <c r="B666" s="441"/>
      <c r="C666" s="441"/>
      <c r="D666" s="442"/>
      <c r="E666" s="443"/>
      <c r="F666" s="444"/>
      <c r="G666" s="445"/>
      <c r="H666" s="444"/>
      <c r="I666" s="442"/>
      <c r="J666" s="442"/>
      <c r="K666" s="442"/>
      <c r="L666" s="442"/>
      <c r="M666" s="442"/>
      <c r="N666" s="442"/>
      <c r="O666" s="444"/>
      <c r="P666" s="442"/>
      <c r="Q666" s="442"/>
      <c r="R666" s="442"/>
      <c r="S666" s="442"/>
      <c r="T666" s="442"/>
      <c r="U666" s="442"/>
      <c r="V666" s="444"/>
      <c r="W666" s="444"/>
      <c r="X666" s="442"/>
      <c r="Y666" s="442"/>
      <c r="Z666" s="442"/>
      <c r="AA666" s="442"/>
      <c r="AB666" s="442"/>
      <c r="AC666" s="440"/>
    </row>
    <row r="667" spans="1:29" ht="40" customHeight="1" x14ac:dyDescent="0.35">
      <c r="A667" s="440"/>
      <c r="B667" s="441"/>
      <c r="C667" s="441"/>
      <c r="D667" s="442"/>
      <c r="E667" s="443"/>
      <c r="F667" s="444"/>
      <c r="G667" s="445"/>
      <c r="H667" s="444"/>
      <c r="I667" s="442"/>
      <c r="J667" s="442"/>
      <c r="K667" s="442"/>
      <c r="L667" s="442"/>
      <c r="M667" s="442"/>
      <c r="N667" s="442"/>
      <c r="O667" s="444"/>
      <c r="P667" s="442"/>
      <c r="Q667" s="442"/>
      <c r="R667" s="442"/>
      <c r="S667" s="442"/>
      <c r="T667" s="442"/>
      <c r="U667" s="442"/>
      <c r="V667" s="444"/>
      <c r="W667" s="444"/>
      <c r="X667" s="442"/>
      <c r="Y667" s="442"/>
      <c r="Z667" s="442"/>
      <c r="AA667" s="442"/>
      <c r="AB667" s="442"/>
      <c r="AC667" s="440"/>
    </row>
    <row r="668" spans="1:29" ht="40" customHeight="1" x14ac:dyDescent="0.35">
      <c r="A668" s="440"/>
      <c r="B668" s="441"/>
      <c r="C668" s="441"/>
      <c r="D668" s="442"/>
      <c r="E668" s="443"/>
      <c r="F668" s="444"/>
      <c r="G668" s="445"/>
      <c r="H668" s="444"/>
      <c r="I668" s="442"/>
      <c r="J668" s="442"/>
      <c r="K668" s="442"/>
      <c r="L668" s="442"/>
      <c r="M668" s="442"/>
      <c r="N668" s="442"/>
      <c r="O668" s="444"/>
      <c r="P668" s="442"/>
      <c r="Q668" s="442"/>
      <c r="R668" s="442"/>
      <c r="S668" s="442"/>
      <c r="T668" s="442"/>
      <c r="U668" s="442"/>
      <c r="V668" s="444"/>
      <c r="W668" s="444"/>
      <c r="X668" s="442"/>
      <c r="Y668" s="442"/>
      <c r="Z668" s="442"/>
      <c r="AA668" s="442"/>
      <c r="AB668" s="442"/>
      <c r="AC668" s="440"/>
    </row>
    <row r="669" spans="1:29" ht="40" customHeight="1" x14ac:dyDescent="0.35">
      <c r="A669" s="440"/>
      <c r="B669" s="441"/>
      <c r="C669" s="441"/>
      <c r="D669" s="442"/>
      <c r="E669" s="443"/>
      <c r="F669" s="444"/>
      <c r="G669" s="445"/>
      <c r="H669" s="444"/>
      <c r="I669" s="442"/>
      <c r="J669" s="442"/>
      <c r="K669" s="442"/>
      <c r="L669" s="442"/>
      <c r="M669" s="442"/>
      <c r="N669" s="442"/>
      <c r="O669" s="444"/>
      <c r="P669" s="442"/>
      <c r="Q669" s="442"/>
      <c r="R669" s="442"/>
      <c r="S669" s="442"/>
      <c r="T669" s="442"/>
      <c r="U669" s="442"/>
      <c r="V669" s="444"/>
      <c r="W669" s="444"/>
      <c r="X669" s="442"/>
      <c r="Y669" s="442"/>
      <c r="Z669" s="442"/>
      <c r="AA669" s="442"/>
      <c r="AB669" s="442"/>
      <c r="AC669" s="440"/>
    </row>
    <row r="670" spans="1:29" ht="40" customHeight="1" x14ac:dyDescent="0.35">
      <c r="A670" s="440"/>
      <c r="B670" s="441"/>
      <c r="C670" s="441"/>
      <c r="D670" s="442"/>
      <c r="E670" s="443"/>
      <c r="F670" s="444"/>
      <c r="G670" s="445"/>
      <c r="H670" s="444"/>
      <c r="I670" s="442"/>
      <c r="J670" s="442"/>
      <c r="K670" s="442"/>
      <c r="L670" s="442"/>
      <c r="M670" s="442"/>
      <c r="N670" s="442"/>
      <c r="O670" s="444"/>
      <c r="P670" s="442"/>
      <c r="Q670" s="442"/>
      <c r="R670" s="442"/>
      <c r="S670" s="442"/>
      <c r="T670" s="442"/>
      <c r="U670" s="442"/>
      <c r="V670" s="444"/>
      <c r="W670" s="444"/>
      <c r="X670" s="442"/>
      <c r="Y670" s="442"/>
      <c r="Z670" s="442"/>
      <c r="AA670" s="442"/>
      <c r="AB670" s="442"/>
      <c r="AC670" s="440"/>
    </row>
    <row r="671" spans="1:29" ht="40" customHeight="1" x14ac:dyDescent="0.35">
      <c r="A671" s="440"/>
      <c r="B671" s="441"/>
      <c r="C671" s="441"/>
      <c r="D671" s="442"/>
      <c r="E671" s="443"/>
      <c r="F671" s="444"/>
      <c r="G671" s="445"/>
      <c r="H671" s="444"/>
      <c r="I671" s="442"/>
      <c r="J671" s="442"/>
      <c r="K671" s="442"/>
      <c r="L671" s="442"/>
      <c r="M671" s="442"/>
      <c r="N671" s="442"/>
      <c r="O671" s="444"/>
      <c r="P671" s="442"/>
      <c r="Q671" s="442"/>
      <c r="R671" s="442"/>
      <c r="S671" s="442"/>
      <c r="T671" s="442"/>
      <c r="U671" s="442"/>
      <c r="V671" s="444"/>
      <c r="W671" s="444"/>
      <c r="X671" s="442"/>
      <c r="Y671" s="442"/>
      <c r="Z671" s="442"/>
      <c r="AA671" s="442"/>
      <c r="AB671" s="442"/>
      <c r="AC671" s="440"/>
    </row>
    <row r="672" spans="1:29" ht="40" customHeight="1" x14ac:dyDescent="0.35">
      <c r="A672" s="440"/>
      <c r="B672" s="441"/>
      <c r="C672" s="441"/>
      <c r="D672" s="442"/>
      <c r="E672" s="443"/>
      <c r="F672" s="444"/>
      <c r="G672" s="445"/>
      <c r="H672" s="444"/>
      <c r="I672" s="442"/>
      <c r="J672" s="442"/>
      <c r="K672" s="442"/>
      <c r="L672" s="442"/>
      <c r="M672" s="442"/>
      <c r="N672" s="442"/>
      <c r="O672" s="444"/>
      <c r="P672" s="442"/>
      <c r="Q672" s="442"/>
      <c r="R672" s="442"/>
      <c r="S672" s="442"/>
      <c r="T672" s="442"/>
      <c r="U672" s="442"/>
      <c r="V672" s="444"/>
      <c r="W672" s="444"/>
      <c r="X672" s="442"/>
      <c r="Y672" s="442"/>
      <c r="Z672" s="442"/>
      <c r="AA672" s="442"/>
      <c r="AB672" s="442"/>
      <c r="AC672" s="440"/>
    </row>
    <row r="673" spans="1:29" ht="40" customHeight="1" x14ac:dyDescent="0.35">
      <c r="A673" s="440"/>
      <c r="B673" s="441"/>
      <c r="C673" s="441"/>
      <c r="D673" s="442"/>
      <c r="E673" s="443"/>
      <c r="F673" s="444"/>
      <c r="G673" s="445"/>
      <c r="H673" s="444"/>
      <c r="I673" s="442"/>
      <c r="J673" s="442"/>
      <c r="K673" s="442"/>
      <c r="L673" s="442"/>
      <c r="M673" s="442"/>
      <c r="N673" s="442"/>
      <c r="O673" s="444"/>
      <c r="P673" s="442"/>
      <c r="Q673" s="442"/>
      <c r="R673" s="442"/>
      <c r="S673" s="442"/>
      <c r="T673" s="442"/>
      <c r="U673" s="442"/>
      <c r="V673" s="444"/>
      <c r="W673" s="444"/>
      <c r="X673" s="442"/>
      <c r="Y673" s="442"/>
      <c r="Z673" s="442"/>
      <c r="AA673" s="442"/>
      <c r="AB673" s="442"/>
      <c r="AC673" s="440"/>
    </row>
    <row r="674" spans="1:29" ht="40" customHeight="1" x14ac:dyDescent="0.35">
      <c r="A674" s="440"/>
      <c r="B674" s="441"/>
      <c r="C674" s="441"/>
      <c r="D674" s="442"/>
      <c r="E674" s="443"/>
      <c r="F674" s="444"/>
      <c r="G674" s="445"/>
      <c r="H674" s="444"/>
      <c r="I674" s="442"/>
      <c r="J674" s="442"/>
      <c r="K674" s="442"/>
      <c r="L674" s="442"/>
      <c r="M674" s="442"/>
      <c r="N674" s="442"/>
      <c r="O674" s="444"/>
      <c r="P674" s="442"/>
      <c r="Q674" s="442"/>
      <c r="R674" s="442"/>
      <c r="S674" s="442"/>
      <c r="T674" s="442"/>
      <c r="U674" s="442"/>
      <c r="V674" s="444"/>
      <c r="W674" s="444"/>
      <c r="X674" s="442"/>
      <c r="Y674" s="442"/>
      <c r="Z674" s="442"/>
      <c r="AA674" s="442"/>
      <c r="AB674" s="442"/>
      <c r="AC674" s="440"/>
    </row>
    <row r="675" spans="1:29" ht="40" customHeight="1" x14ac:dyDescent="0.35">
      <c r="A675" s="440"/>
      <c r="B675" s="441"/>
      <c r="C675" s="441"/>
      <c r="D675" s="442"/>
      <c r="E675" s="443"/>
      <c r="F675" s="444"/>
      <c r="G675" s="445"/>
      <c r="H675" s="444"/>
      <c r="I675" s="442"/>
      <c r="J675" s="442"/>
      <c r="K675" s="442"/>
      <c r="L675" s="442"/>
      <c r="M675" s="442"/>
      <c r="N675" s="442"/>
      <c r="O675" s="444"/>
      <c r="P675" s="442"/>
      <c r="Q675" s="442"/>
      <c r="R675" s="442"/>
      <c r="S675" s="442"/>
      <c r="T675" s="442"/>
      <c r="U675" s="442"/>
      <c r="V675" s="444"/>
      <c r="W675" s="444"/>
      <c r="X675" s="442"/>
      <c r="Y675" s="442"/>
      <c r="Z675" s="442"/>
      <c r="AA675" s="442"/>
      <c r="AB675" s="442"/>
      <c r="AC675" s="440"/>
    </row>
    <row r="676" spans="1:29" ht="40" customHeight="1" x14ac:dyDescent="0.35">
      <c r="A676" s="440"/>
      <c r="B676" s="441"/>
      <c r="C676" s="441"/>
      <c r="D676" s="442"/>
      <c r="E676" s="443"/>
      <c r="F676" s="444"/>
      <c r="G676" s="445"/>
      <c r="H676" s="444"/>
      <c r="I676" s="442"/>
      <c r="J676" s="442"/>
      <c r="K676" s="442"/>
      <c r="L676" s="442"/>
      <c r="M676" s="442"/>
      <c r="N676" s="442"/>
      <c r="O676" s="444"/>
      <c r="P676" s="442"/>
      <c r="Q676" s="442"/>
      <c r="R676" s="442"/>
      <c r="S676" s="442"/>
      <c r="T676" s="442"/>
      <c r="U676" s="442"/>
      <c r="V676" s="444"/>
      <c r="W676" s="444"/>
      <c r="X676" s="442"/>
      <c r="Y676" s="442"/>
      <c r="Z676" s="442"/>
      <c r="AA676" s="442"/>
      <c r="AB676" s="442"/>
      <c r="AC676" s="440"/>
    </row>
    <row r="677" spans="1:29" ht="40" customHeight="1" x14ac:dyDescent="0.35">
      <c r="A677" s="440"/>
      <c r="B677" s="441"/>
      <c r="C677" s="441"/>
      <c r="D677" s="442"/>
      <c r="E677" s="443"/>
      <c r="F677" s="444"/>
      <c r="G677" s="445"/>
      <c r="H677" s="444"/>
      <c r="I677" s="442"/>
      <c r="J677" s="442"/>
      <c r="K677" s="442"/>
      <c r="L677" s="442"/>
      <c r="M677" s="442"/>
      <c r="N677" s="442"/>
      <c r="O677" s="444"/>
      <c r="P677" s="442"/>
      <c r="Q677" s="442"/>
      <c r="R677" s="442"/>
      <c r="S677" s="442"/>
      <c r="T677" s="442"/>
      <c r="U677" s="442"/>
      <c r="V677" s="444"/>
      <c r="W677" s="444"/>
      <c r="X677" s="442"/>
      <c r="Y677" s="442"/>
      <c r="Z677" s="442"/>
      <c r="AA677" s="442"/>
      <c r="AB677" s="442"/>
      <c r="AC677" s="440"/>
    </row>
    <row r="678" spans="1:29" ht="40" customHeight="1" x14ac:dyDescent="0.35">
      <c r="A678" s="440"/>
      <c r="B678" s="441"/>
      <c r="C678" s="441"/>
      <c r="D678" s="442"/>
      <c r="E678" s="443"/>
      <c r="F678" s="444"/>
      <c r="G678" s="445"/>
      <c r="H678" s="444"/>
      <c r="I678" s="442"/>
      <c r="J678" s="442"/>
      <c r="K678" s="442"/>
      <c r="L678" s="442"/>
      <c r="M678" s="442"/>
      <c r="N678" s="442"/>
      <c r="O678" s="444"/>
      <c r="P678" s="442"/>
      <c r="Q678" s="442"/>
      <c r="R678" s="442"/>
      <c r="S678" s="442"/>
      <c r="T678" s="442"/>
      <c r="U678" s="442"/>
      <c r="V678" s="444"/>
      <c r="W678" s="444"/>
      <c r="X678" s="442"/>
      <c r="Y678" s="442"/>
      <c r="Z678" s="442"/>
      <c r="AA678" s="442"/>
      <c r="AB678" s="442"/>
      <c r="AC678" s="440"/>
    </row>
    <row r="679" spans="1:29" ht="40" customHeight="1" x14ac:dyDescent="0.35">
      <c r="A679" s="440"/>
      <c r="B679" s="441"/>
      <c r="C679" s="441"/>
      <c r="D679" s="442"/>
      <c r="E679" s="443"/>
      <c r="F679" s="444"/>
      <c r="G679" s="445"/>
      <c r="H679" s="444"/>
      <c r="I679" s="442"/>
      <c r="J679" s="442"/>
      <c r="K679" s="442"/>
      <c r="L679" s="442"/>
      <c r="M679" s="442"/>
      <c r="N679" s="442"/>
      <c r="O679" s="444"/>
      <c r="P679" s="442"/>
      <c r="Q679" s="442"/>
      <c r="R679" s="442"/>
      <c r="S679" s="442"/>
      <c r="T679" s="442"/>
      <c r="U679" s="442"/>
      <c r="V679" s="444"/>
      <c r="W679" s="444"/>
      <c r="X679" s="442"/>
      <c r="Y679" s="442"/>
      <c r="Z679" s="442"/>
      <c r="AA679" s="442"/>
      <c r="AB679" s="442"/>
      <c r="AC679" s="440"/>
    </row>
    <row r="680" spans="1:29" ht="40" customHeight="1" x14ac:dyDescent="0.35">
      <c r="A680" s="440"/>
      <c r="B680" s="441"/>
      <c r="C680" s="441"/>
      <c r="D680" s="442"/>
      <c r="E680" s="443"/>
      <c r="F680" s="444"/>
      <c r="G680" s="445"/>
      <c r="H680" s="444"/>
      <c r="I680" s="442"/>
      <c r="J680" s="442"/>
      <c r="K680" s="442"/>
      <c r="L680" s="442"/>
      <c r="M680" s="442"/>
      <c r="N680" s="442"/>
      <c r="O680" s="444"/>
      <c r="P680" s="442"/>
      <c r="Q680" s="442"/>
      <c r="R680" s="442"/>
      <c r="S680" s="442"/>
      <c r="T680" s="442"/>
      <c r="U680" s="442"/>
      <c r="V680" s="444"/>
      <c r="W680" s="444"/>
      <c r="X680" s="442"/>
      <c r="Y680" s="442"/>
      <c r="Z680" s="442"/>
      <c r="AA680" s="442"/>
      <c r="AB680" s="442"/>
      <c r="AC680" s="440"/>
    </row>
    <row r="681" spans="1:29" ht="40" customHeight="1" x14ac:dyDescent="0.35">
      <c r="A681" s="440"/>
      <c r="B681" s="441"/>
      <c r="C681" s="441"/>
      <c r="D681" s="442"/>
      <c r="E681" s="443"/>
      <c r="F681" s="444"/>
      <c r="G681" s="445"/>
      <c r="H681" s="444"/>
      <c r="I681" s="442"/>
      <c r="J681" s="442"/>
      <c r="K681" s="442"/>
      <c r="L681" s="442"/>
      <c r="M681" s="442"/>
      <c r="N681" s="442"/>
      <c r="O681" s="444"/>
      <c r="P681" s="442"/>
      <c r="Q681" s="442"/>
      <c r="R681" s="442"/>
      <c r="S681" s="442"/>
      <c r="T681" s="442"/>
      <c r="U681" s="442"/>
      <c r="V681" s="444"/>
      <c r="W681" s="444"/>
      <c r="X681" s="442"/>
      <c r="Y681" s="442"/>
      <c r="Z681" s="442"/>
      <c r="AA681" s="442"/>
      <c r="AB681" s="442"/>
      <c r="AC681" s="440"/>
    </row>
    <row r="682" spans="1:29" ht="40" customHeight="1" x14ac:dyDescent="0.35">
      <c r="A682" s="440"/>
      <c r="B682" s="441"/>
      <c r="C682" s="441"/>
      <c r="D682" s="442"/>
      <c r="E682" s="443"/>
      <c r="F682" s="444"/>
      <c r="G682" s="445"/>
      <c r="H682" s="444"/>
      <c r="I682" s="442"/>
      <c r="J682" s="442"/>
      <c r="K682" s="442"/>
      <c r="L682" s="442"/>
      <c r="M682" s="442"/>
      <c r="N682" s="442"/>
      <c r="O682" s="444"/>
      <c r="P682" s="442"/>
      <c r="Q682" s="442"/>
      <c r="R682" s="442"/>
      <c r="S682" s="442"/>
      <c r="T682" s="442"/>
      <c r="U682" s="442"/>
      <c r="V682" s="444"/>
      <c r="W682" s="444"/>
      <c r="X682" s="442"/>
      <c r="Y682" s="442"/>
      <c r="Z682" s="442"/>
      <c r="AA682" s="442"/>
      <c r="AB682" s="442"/>
      <c r="AC682" s="440"/>
    </row>
    <row r="683" spans="1:29" ht="40" customHeight="1" x14ac:dyDescent="0.35">
      <c r="A683" s="440"/>
      <c r="B683" s="441"/>
      <c r="C683" s="441"/>
      <c r="D683" s="442"/>
      <c r="E683" s="443"/>
      <c r="F683" s="444"/>
      <c r="G683" s="445"/>
      <c r="H683" s="444"/>
      <c r="I683" s="442"/>
      <c r="J683" s="442"/>
      <c r="K683" s="442"/>
      <c r="L683" s="442"/>
      <c r="M683" s="442"/>
      <c r="N683" s="442"/>
      <c r="O683" s="444"/>
      <c r="P683" s="442"/>
      <c r="Q683" s="442"/>
      <c r="R683" s="442"/>
      <c r="S683" s="442"/>
      <c r="T683" s="442"/>
      <c r="U683" s="442"/>
      <c r="V683" s="444"/>
      <c r="W683" s="444"/>
      <c r="X683" s="442"/>
      <c r="Y683" s="442"/>
      <c r="Z683" s="442"/>
      <c r="AA683" s="442"/>
      <c r="AB683" s="442"/>
      <c r="AC683" s="440"/>
    </row>
    <row r="684" spans="1:29" ht="40" customHeight="1" x14ac:dyDescent="0.35">
      <c r="A684" s="440"/>
      <c r="B684" s="441"/>
      <c r="C684" s="441"/>
      <c r="D684" s="442"/>
      <c r="E684" s="443"/>
      <c r="F684" s="444"/>
      <c r="G684" s="445"/>
      <c r="H684" s="444"/>
      <c r="I684" s="442"/>
      <c r="J684" s="442"/>
      <c r="K684" s="442"/>
      <c r="L684" s="442"/>
      <c r="M684" s="442"/>
      <c r="N684" s="442"/>
      <c r="O684" s="444"/>
      <c r="P684" s="442"/>
      <c r="Q684" s="442"/>
      <c r="R684" s="442"/>
      <c r="S684" s="442"/>
      <c r="T684" s="442"/>
      <c r="U684" s="442"/>
      <c r="V684" s="444"/>
      <c r="W684" s="444"/>
      <c r="X684" s="442"/>
      <c r="Y684" s="442"/>
      <c r="Z684" s="442"/>
      <c r="AA684" s="442"/>
      <c r="AB684" s="442"/>
      <c r="AC684" s="440"/>
    </row>
    <row r="685" spans="1:29" ht="40" customHeight="1" x14ac:dyDescent="0.35">
      <c r="A685" s="440"/>
      <c r="B685" s="441"/>
      <c r="C685" s="441"/>
      <c r="D685" s="442"/>
      <c r="E685" s="443"/>
      <c r="F685" s="444"/>
      <c r="G685" s="445"/>
      <c r="H685" s="444"/>
      <c r="I685" s="442"/>
      <c r="J685" s="442"/>
      <c r="K685" s="442"/>
      <c r="L685" s="442"/>
      <c r="M685" s="442"/>
      <c r="N685" s="442"/>
      <c r="O685" s="444"/>
      <c r="P685" s="442"/>
      <c r="Q685" s="442"/>
      <c r="R685" s="442"/>
      <c r="S685" s="442"/>
      <c r="T685" s="442"/>
      <c r="U685" s="442"/>
      <c r="V685" s="444"/>
      <c r="W685" s="444"/>
      <c r="X685" s="442"/>
      <c r="Y685" s="442"/>
      <c r="Z685" s="442"/>
      <c r="AA685" s="442"/>
      <c r="AB685" s="442"/>
      <c r="AC685" s="440"/>
    </row>
    <row r="686" spans="1:29" ht="40" customHeight="1" x14ac:dyDescent="0.35">
      <c r="A686" s="440"/>
      <c r="B686" s="441"/>
      <c r="C686" s="441"/>
      <c r="D686" s="442"/>
      <c r="E686" s="443"/>
      <c r="F686" s="444"/>
      <c r="G686" s="445"/>
      <c r="H686" s="444"/>
      <c r="I686" s="442"/>
      <c r="J686" s="442"/>
      <c r="K686" s="442"/>
      <c r="L686" s="442"/>
      <c r="M686" s="442"/>
      <c r="N686" s="442"/>
      <c r="O686" s="444"/>
      <c r="P686" s="442"/>
      <c r="Q686" s="442"/>
      <c r="R686" s="442"/>
      <c r="S686" s="442"/>
      <c r="T686" s="442"/>
      <c r="U686" s="442"/>
      <c r="V686" s="444"/>
      <c r="W686" s="444"/>
      <c r="X686" s="442"/>
      <c r="Y686" s="442"/>
      <c r="Z686" s="442"/>
      <c r="AA686" s="442"/>
      <c r="AB686" s="442"/>
      <c r="AC686" s="440"/>
    </row>
    <row r="687" spans="1:29" ht="40" customHeight="1" x14ac:dyDescent="0.35">
      <c r="A687" s="440"/>
      <c r="B687" s="441"/>
      <c r="C687" s="441"/>
      <c r="D687" s="442"/>
      <c r="E687" s="443"/>
      <c r="F687" s="444"/>
      <c r="G687" s="445"/>
      <c r="H687" s="444"/>
      <c r="I687" s="442"/>
      <c r="J687" s="442"/>
      <c r="K687" s="442"/>
      <c r="L687" s="442"/>
      <c r="M687" s="442"/>
      <c r="N687" s="442"/>
      <c r="O687" s="444"/>
      <c r="P687" s="442"/>
      <c r="Q687" s="442"/>
      <c r="R687" s="442"/>
      <c r="S687" s="442"/>
      <c r="T687" s="442"/>
      <c r="U687" s="442"/>
      <c r="V687" s="444"/>
      <c r="W687" s="444"/>
      <c r="X687" s="442"/>
      <c r="Y687" s="442"/>
      <c r="Z687" s="442"/>
      <c r="AA687" s="442"/>
      <c r="AB687" s="442"/>
      <c r="AC687" s="440"/>
    </row>
    <row r="688" spans="1:29" ht="40" customHeight="1" x14ac:dyDescent="0.35">
      <c r="A688" s="440"/>
      <c r="B688" s="441"/>
      <c r="C688" s="441"/>
      <c r="D688" s="442"/>
      <c r="E688" s="443"/>
      <c r="F688" s="444"/>
      <c r="G688" s="445"/>
      <c r="H688" s="444"/>
      <c r="I688" s="442"/>
      <c r="J688" s="442"/>
      <c r="K688" s="442"/>
      <c r="L688" s="442"/>
      <c r="M688" s="442"/>
      <c r="N688" s="442"/>
      <c r="O688" s="444"/>
      <c r="P688" s="442"/>
      <c r="Q688" s="442"/>
      <c r="R688" s="442"/>
      <c r="S688" s="442"/>
      <c r="T688" s="442"/>
      <c r="U688" s="442"/>
      <c r="V688" s="444"/>
      <c r="W688" s="444"/>
      <c r="X688" s="442"/>
      <c r="Y688" s="442"/>
      <c r="Z688" s="442"/>
      <c r="AA688" s="442"/>
      <c r="AB688" s="442"/>
      <c r="AC688" s="440"/>
    </row>
    <row r="689" spans="1:29" ht="40" customHeight="1" x14ac:dyDescent="0.35">
      <c r="A689" s="440"/>
      <c r="B689" s="441"/>
      <c r="C689" s="441"/>
      <c r="D689" s="442"/>
      <c r="E689" s="443"/>
      <c r="F689" s="444"/>
      <c r="G689" s="445"/>
      <c r="H689" s="444"/>
      <c r="I689" s="442"/>
      <c r="J689" s="442"/>
      <c r="K689" s="442"/>
      <c r="L689" s="442"/>
      <c r="M689" s="442"/>
      <c r="N689" s="442"/>
      <c r="O689" s="444"/>
      <c r="P689" s="442"/>
      <c r="Q689" s="442"/>
      <c r="R689" s="442"/>
      <c r="S689" s="442"/>
      <c r="T689" s="442"/>
      <c r="U689" s="442"/>
      <c r="V689" s="444"/>
      <c r="W689" s="444"/>
      <c r="X689" s="442"/>
      <c r="Y689" s="442"/>
      <c r="Z689" s="442"/>
      <c r="AA689" s="442"/>
      <c r="AB689" s="442"/>
      <c r="AC689" s="440"/>
    </row>
    <row r="690" spans="1:29" ht="40" customHeight="1" x14ac:dyDescent="0.35">
      <c r="A690" s="440"/>
      <c r="B690" s="441"/>
      <c r="C690" s="441"/>
      <c r="D690" s="442"/>
      <c r="E690" s="443"/>
      <c r="F690" s="444"/>
      <c r="G690" s="445"/>
      <c r="H690" s="444"/>
      <c r="I690" s="442"/>
      <c r="J690" s="442"/>
      <c r="K690" s="442"/>
      <c r="L690" s="442"/>
      <c r="M690" s="442"/>
      <c r="N690" s="442"/>
      <c r="O690" s="444"/>
      <c r="P690" s="442"/>
      <c r="Q690" s="442"/>
      <c r="R690" s="442"/>
      <c r="S690" s="442"/>
      <c r="T690" s="442"/>
      <c r="U690" s="442"/>
      <c r="V690" s="444"/>
      <c r="W690" s="444"/>
      <c r="X690" s="442"/>
      <c r="Y690" s="442"/>
      <c r="Z690" s="442"/>
      <c r="AA690" s="442"/>
      <c r="AB690" s="442"/>
      <c r="AC690" s="440"/>
    </row>
    <row r="691" spans="1:29" ht="40" customHeight="1" x14ac:dyDescent="0.35">
      <c r="A691" s="440"/>
      <c r="B691" s="441"/>
      <c r="C691" s="441"/>
      <c r="D691" s="442"/>
      <c r="E691" s="443"/>
      <c r="F691" s="444"/>
      <c r="G691" s="445"/>
      <c r="H691" s="444"/>
      <c r="I691" s="442"/>
      <c r="J691" s="442"/>
      <c r="K691" s="442"/>
      <c r="L691" s="442"/>
      <c r="M691" s="442"/>
      <c r="N691" s="442"/>
      <c r="O691" s="444"/>
      <c r="P691" s="442"/>
      <c r="Q691" s="442"/>
      <c r="R691" s="442"/>
      <c r="S691" s="442"/>
      <c r="T691" s="442"/>
      <c r="U691" s="442"/>
      <c r="V691" s="444"/>
      <c r="W691" s="444"/>
      <c r="X691" s="442"/>
      <c r="Y691" s="442"/>
      <c r="Z691" s="442"/>
      <c r="AA691" s="442"/>
      <c r="AB691" s="442"/>
      <c r="AC691" s="440"/>
    </row>
    <row r="692" spans="1:29" ht="40" customHeight="1" x14ac:dyDescent="0.35">
      <c r="A692" s="440"/>
      <c r="B692" s="441"/>
      <c r="C692" s="441"/>
      <c r="D692" s="442"/>
      <c r="E692" s="443"/>
      <c r="F692" s="444"/>
      <c r="G692" s="445"/>
      <c r="H692" s="444"/>
      <c r="I692" s="442"/>
      <c r="J692" s="442"/>
      <c r="K692" s="442"/>
      <c r="L692" s="442"/>
      <c r="M692" s="442"/>
      <c r="N692" s="442"/>
      <c r="O692" s="444"/>
      <c r="P692" s="442"/>
      <c r="Q692" s="442"/>
      <c r="R692" s="442"/>
      <c r="S692" s="442"/>
      <c r="T692" s="442"/>
      <c r="U692" s="442"/>
      <c r="V692" s="444"/>
      <c r="W692" s="444"/>
      <c r="X692" s="442"/>
      <c r="Y692" s="442"/>
      <c r="Z692" s="442"/>
      <c r="AA692" s="442"/>
      <c r="AB692" s="442"/>
      <c r="AC692" s="440"/>
    </row>
    <row r="693" spans="1:29" ht="40" customHeight="1" x14ac:dyDescent="0.35">
      <c r="A693" s="440"/>
      <c r="B693" s="441"/>
      <c r="C693" s="441"/>
      <c r="D693" s="442"/>
      <c r="E693" s="443"/>
      <c r="F693" s="444"/>
      <c r="G693" s="445"/>
      <c r="H693" s="444"/>
      <c r="I693" s="442"/>
      <c r="J693" s="442"/>
      <c r="K693" s="442"/>
      <c r="L693" s="442"/>
      <c r="M693" s="442"/>
      <c r="N693" s="442"/>
      <c r="O693" s="444"/>
      <c r="P693" s="442"/>
      <c r="Q693" s="442"/>
      <c r="R693" s="442"/>
      <c r="S693" s="442"/>
      <c r="T693" s="442"/>
      <c r="U693" s="442"/>
      <c r="V693" s="444"/>
      <c r="W693" s="444"/>
      <c r="X693" s="442"/>
      <c r="Y693" s="442"/>
      <c r="Z693" s="442"/>
      <c r="AA693" s="442"/>
      <c r="AB693" s="442"/>
      <c r="AC693" s="440"/>
    </row>
    <row r="694" spans="1:29" ht="40" customHeight="1" x14ac:dyDescent="0.35">
      <c r="A694" s="440"/>
      <c r="B694" s="441"/>
      <c r="C694" s="441"/>
      <c r="D694" s="442"/>
      <c r="E694" s="443"/>
      <c r="F694" s="444"/>
      <c r="G694" s="445"/>
      <c r="H694" s="444"/>
      <c r="I694" s="442"/>
      <c r="J694" s="442"/>
      <c r="K694" s="442"/>
      <c r="L694" s="442"/>
      <c r="M694" s="442"/>
      <c r="N694" s="442"/>
      <c r="O694" s="444"/>
      <c r="P694" s="442"/>
      <c r="Q694" s="442"/>
      <c r="R694" s="442"/>
      <c r="S694" s="442"/>
      <c r="T694" s="442"/>
      <c r="U694" s="442"/>
      <c r="V694" s="444"/>
      <c r="W694" s="444"/>
      <c r="X694" s="442"/>
      <c r="Y694" s="442"/>
      <c r="Z694" s="442"/>
      <c r="AA694" s="442"/>
      <c r="AB694" s="442"/>
      <c r="AC694" s="440"/>
    </row>
    <row r="695" spans="1:29" ht="40" customHeight="1" x14ac:dyDescent="0.35">
      <c r="A695" s="440"/>
      <c r="B695" s="441"/>
      <c r="C695" s="441"/>
      <c r="D695" s="442"/>
      <c r="E695" s="443"/>
      <c r="F695" s="444"/>
      <c r="G695" s="445"/>
      <c r="H695" s="444"/>
      <c r="I695" s="442"/>
      <c r="J695" s="442"/>
      <c r="K695" s="442"/>
      <c r="L695" s="442"/>
      <c r="M695" s="442"/>
      <c r="N695" s="442"/>
      <c r="O695" s="444"/>
      <c r="P695" s="442"/>
      <c r="Q695" s="442"/>
      <c r="R695" s="442"/>
      <c r="S695" s="442"/>
      <c r="T695" s="442"/>
      <c r="U695" s="442"/>
      <c r="V695" s="444"/>
      <c r="W695" s="444"/>
      <c r="X695" s="442"/>
      <c r="Y695" s="442"/>
      <c r="Z695" s="442"/>
      <c r="AA695" s="442"/>
      <c r="AB695" s="442"/>
      <c r="AC695" s="440"/>
    </row>
    <row r="696" spans="1:29" ht="40" customHeight="1" x14ac:dyDescent="0.35">
      <c r="A696" s="440"/>
      <c r="B696" s="441"/>
      <c r="C696" s="441"/>
      <c r="D696" s="442"/>
      <c r="E696" s="443"/>
      <c r="F696" s="444"/>
      <c r="G696" s="445"/>
      <c r="H696" s="444"/>
      <c r="I696" s="442"/>
      <c r="J696" s="442"/>
      <c r="K696" s="442"/>
      <c r="L696" s="442"/>
      <c r="M696" s="442"/>
      <c r="N696" s="442"/>
      <c r="O696" s="444"/>
      <c r="P696" s="442"/>
      <c r="Q696" s="442"/>
      <c r="R696" s="442"/>
      <c r="S696" s="442"/>
      <c r="T696" s="442"/>
      <c r="U696" s="442"/>
      <c r="V696" s="444"/>
      <c r="W696" s="444"/>
      <c r="X696" s="442"/>
      <c r="Y696" s="442"/>
      <c r="Z696" s="442"/>
      <c r="AA696" s="442"/>
      <c r="AB696" s="442"/>
      <c r="AC696" s="440"/>
    </row>
    <row r="697" spans="1:29" ht="40" customHeight="1" x14ac:dyDescent="0.35">
      <c r="A697" s="440"/>
      <c r="B697" s="441"/>
      <c r="C697" s="441"/>
      <c r="D697" s="442"/>
      <c r="E697" s="443"/>
      <c r="F697" s="444"/>
      <c r="G697" s="445"/>
      <c r="H697" s="444"/>
      <c r="I697" s="442"/>
      <c r="J697" s="442"/>
      <c r="K697" s="442"/>
      <c r="L697" s="442"/>
      <c r="M697" s="442"/>
      <c r="N697" s="442"/>
      <c r="O697" s="444"/>
      <c r="P697" s="442"/>
      <c r="Q697" s="442"/>
      <c r="R697" s="442"/>
      <c r="S697" s="442"/>
      <c r="T697" s="442"/>
      <c r="U697" s="442"/>
      <c r="V697" s="444"/>
      <c r="W697" s="444"/>
      <c r="X697" s="442"/>
      <c r="Y697" s="442"/>
      <c r="Z697" s="442"/>
      <c r="AA697" s="442"/>
      <c r="AB697" s="442"/>
      <c r="AC697" s="440"/>
    </row>
    <row r="698" spans="1:29" ht="40" customHeight="1" x14ac:dyDescent="0.35">
      <c r="A698" s="440"/>
      <c r="B698" s="441"/>
      <c r="C698" s="441"/>
      <c r="D698" s="442"/>
      <c r="E698" s="443"/>
      <c r="F698" s="444"/>
      <c r="G698" s="445"/>
      <c r="H698" s="444"/>
      <c r="I698" s="442"/>
      <c r="J698" s="442"/>
      <c r="K698" s="442"/>
      <c r="L698" s="442"/>
      <c r="M698" s="442"/>
      <c r="N698" s="442"/>
      <c r="O698" s="444"/>
      <c r="P698" s="442"/>
      <c r="Q698" s="442"/>
      <c r="R698" s="442"/>
      <c r="S698" s="442"/>
      <c r="T698" s="442"/>
      <c r="U698" s="442"/>
      <c r="V698" s="444"/>
      <c r="W698" s="444"/>
      <c r="X698" s="442"/>
      <c r="Y698" s="442"/>
      <c r="Z698" s="442"/>
      <c r="AA698" s="442"/>
      <c r="AB698" s="442"/>
      <c r="AC698" s="440"/>
    </row>
    <row r="699" spans="1:29" ht="40" customHeight="1" x14ac:dyDescent="0.35">
      <c r="A699" s="440"/>
      <c r="B699" s="441"/>
      <c r="C699" s="441"/>
      <c r="D699" s="442"/>
      <c r="E699" s="443"/>
      <c r="F699" s="444"/>
      <c r="G699" s="445"/>
      <c r="H699" s="444"/>
      <c r="I699" s="442"/>
      <c r="J699" s="442"/>
      <c r="K699" s="442"/>
      <c r="L699" s="442"/>
      <c r="M699" s="442"/>
      <c r="N699" s="442"/>
      <c r="O699" s="444"/>
      <c r="P699" s="442"/>
      <c r="Q699" s="442"/>
      <c r="R699" s="442"/>
      <c r="S699" s="442"/>
      <c r="T699" s="442"/>
      <c r="U699" s="442"/>
      <c r="V699" s="444"/>
      <c r="W699" s="444"/>
      <c r="X699" s="442"/>
      <c r="Y699" s="442"/>
      <c r="Z699" s="442"/>
      <c r="AA699" s="442"/>
      <c r="AB699" s="442"/>
      <c r="AC699" s="440"/>
    </row>
    <row r="700" spans="1:29" ht="40" customHeight="1" x14ac:dyDescent="0.35">
      <c r="A700" s="440"/>
      <c r="B700" s="441"/>
      <c r="C700" s="441"/>
      <c r="D700" s="442"/>
      <c r="E700" s="443"/>
      <c r="F700" s="444"/>
      <c r="G700" s="445"/>
      <c r="H700" s="444"/>
      <c r="I700" s="442"/>
      <c r="J700" s="442"/>
      <c r="K700" s="442"/>
      <c r="L700" s="442"/>
      <c r="M700" s="442"/>
      <c r="N700" s="442"/>
      <c r="O700" s="444"/>
      <c r="P700" s="442"/>
      <c r="Q700" s="442"/>
      <c r="R700" s="442"/>
      <c r="S700" s="442"/>
      <c r="T700" s="442"/>
      <c r="U700" s="442"/>
      <c r="V700" s="444"/>
      <c r="W700" s="444"/>
      <c r="X700" s="442"/>
      <c r="Y700" s="442"/>
      <c r="Z700" s="442"/>
      <c r="AA700" s="442"/>
      <c r="AB700" s="442"/>
      <c r="AC700" s="440"/>
    </row>
    <row r="701" spans="1:29" ht="40" customHeight="1" x14ac:dyDescent="0.35">
      <c r="A701" s="440"/>
      <c r="B701" s="441"/>
      <c r="C701" s="441"/>
      <c r="D701" s="442"/>
      <c r="E701" s="443"/>
      <c r="F701" s="444"/>
      <c r="G701" s="445"/>
      <c r="H701" s="444"/>
      <c r="I701" s="442"/>
      <c r="J701" s="442"/>
      <c r="K701" s="442"/>
      <c r="L701" s="442"/>
      <c r="M701" s="442"/>
      <c r="N701" s="442"/>
      <c r="O701" s="444"/>
      <c r="P701" s="442"/>
      <c r="Q701" s="442"/>
      <c r="R701" s="442"/>
      <c r="S701" s="442"/>
      <c r="T701" s="442"/>
      <c r="U701" s="442"/>
      <c r="V701" s="444"/>
      <c r="W701" s="444"/>
      <c r="X701" s="442"/>
      <c r="Y701" s="442"/>
      <c r="Z701" s="442"/>
      <c r="AA701" s="442"/>
      <c r="AB701" s="442"/>
      <c r="AC701" s="440"/>
    </row>
    <row r="702" spans="1:29" ht="40" customHeight="1" x14ac:dyDescent="0.35">
      <c r="A702" s="440"/>
      <c r="B702" s="441"/>
      <c r="C702" s="441"/>
      <c r="D702" s="442"/>
      <c r="E702" s="443"/>
      <c r="F702" s="444"/>
      <c r="G702" s="445"/>
      <c r="H702" s="444"/>
      <c r="I702" s="442"/>
      <c r="J702" s="442"/>
      <c r="K702" s="442"/>
      <c r="L702" s="442"/>
      <c r="M702" s="442"/>
      <c r="N702" s="442"/>
      <c r="O702" s="444"/>
      <c r="P702" s="442"/>
      <c r="Q702" s="442"/>
      <c r="R702" s="442"/>
      <c r="S702" s="442"/>
      <c r="T702" s="442"/>
      <c r="U702" s="442"/>
      <c r="V702" s="444"/>
      <c r="W702" s="444"/>
      <c r="X702" s="442"/>
      <c r="Y702" s="442"/>
      <c r="Z702" s="442"/>
      <c r="AA702" s="442"/>
      <c r="AB702" s="442"/>
      <c r="AC702" s="440"/>
    </row>
    <row r="703" spans="1:29" ht="40" customHeight="1" x14ac:dyDescent="0.35">
      <c r="A703" s="440"/>
      <c r="B703" s="441"/>
      <c r="C703" s="441"/>
      <c r="D703" s="442"/>
      <c r="E703" s="443"/>
      <c r="F703" s="444"/>
      <c r="G703" s="445"/>
      <c r="H703" s="444"/>
      <c r="I703" s="442"/>
      <c r="J703" s="442"/>
      <c r="K703" s="442"/>
      <c r="L703" s="442"/>
      <c r="M703" s="442"/>
      <c r="N703" s="442"/>
      <c r="O703" s="444"/>
      <c r="P703" s="442"/>
      <c r="Q703" s="442"/>
      <c r="R703" s="442"/>
      <c r="S703" s="442"/>
      <c r="T703" s="442"/>
      <c r="U703" s="442"/>
      <c r="V703" s="444"/>
      <c r="W703" s="444"/>
      <c r="X703" s="442"/>
      <c r="Y703" s="442"/>
      <c r="Z703" s="442"/>
      <c r="AA703" s="442"/>
      <c r="AB703" s="442"/>
      <c r="AC703" s="440"/>
    </row>
    <row r="704" spans="1:29" ht="40" customHeight="1" x14ac:dyDescent="0.35">
      <c r="A704" s="440"/>
      <c r="B704" s="441"/>
      <c r="C704" s="441"/>
      <c r="D704" s="442"/>
      <c r="E704" s="443"/>
      <c r="F704" s="444"/>
      <c r="G704" s="445"/>
      <c r="H704" s="444"/>
      <c r="I704" s="442"/>
      <c r="J704" s="442"/>
      <c r="K704" s="442"/>
      <c r="L704" s="442"/>
      <c r="M704" s="442"/>
      <c r="N704" s="442"/>
      <c r="O704" s="444"/>
      <c r="P704" s="442"/>
      <c r="Q704" s="442"/>
      <c r="R704" s="442"/>
      <c r="S704" s="442"/>
      <c r="T704" s="442"/>
      <c r="U704" s="442"/>
      <c r="V704" s="444"/>
      <c r="W704" s="444"/>
      <c r="X704" s="442"/>
      <c r="Y704" s="442"/>
      <c r="Z704" s="442"/>
      <c r="AA704" s="442"/>
      <c r="AB704" s="442"/>
      <c r="AC704" s="440"/>
    </row>
    <row r="705" spans="1:29" ht="40" customHeight="1" x14ac:dyDescent="0.35">
      <c r="A705" s="440"/>
      <c r="B705" s="441"/>
      <c r="C705" s="441"/>
      <c r="D705" s="442"/>
      <c r="E705" s="443"/>
      <c r="F705" s="444"/>
      <c r="G705" s="445"/>
      <c r="H705" s="444"/>
      <c r="I705" s="442"/>
      <c r="J705" s="442"/>
      <c r="K705" s="442"/>
      <c r="L705" s="442"/>
      <c r="M705" s="442"/>
      <c r="N705" s="442"/>
      <c r="O705" s="444"/>
      <c r="P705" s="442"/>
      <c r="Q705" s="442"/>
      <c r="R705" s="442"/>
      <c r="S705" s="442"/>
      <c r="T705" s="442"/>
      <c r="U705" s="442"/>
      <c r="V705" s="444"/>
      <c r="W705" s="444"/>
      <c r="X705" s="442"/>
      <c r="Y705" s="442"/>
      <c r="Z705" s="442"/>
      <c r="AA705" s="442"/>
      <c r="AB705" s="442"/>
      <c r="AC705" s="440"/>
    </row>
    <row r="706" spans="1:29" ht="40" customHeight="1" x14ac:dyDescent="0.35">
      <c r="A706" s="440"/>
      <c r="B706" s="441"/>
      <c r="C706" s="441"/>
      <c r="D706" s="442"/>
      <c r="E706" s="443"/>
      <c r="F706" s="444"/>
      <c r="G706" s="445"/>
      <c r="H706" s="444"/>
      <c r="I706" s="442"/>
      <c r="J706" s="442"/>
      <c r="K706" s="442"/>
      <c r="L706" s="442"/>
      <c r="M706" s="442"/>
      <c r="N706" s="442"/>
      <c r="O706" s="444"/>
      <c r="P706" s="442"/>
      <c r="Q706" s="442"/>
      <c r="R706" s="442"/>
      <c r="S706" s="442"/>
      <c r="T706" s="442"/>
      <c r="U706" s="442"/>
      <c r="V706" s="444"/>
      <c r="W706" s="444"/>
      <c r="X706" s="442"/>
      <c r="Y706" s="442"/>
      <c r="Z706" s="442"/>
      <c r="AA706" s="442"/>
      <c r="AB706" s="442"/>
      <c r="AC706" s="440"/>
    </row>
    <row r="707" spans="1:29" ht="40" customHeight="1" x14ac:dyDescent="0.35">
      <c r="A707" s="440"/>
      <c r="B707" s="441"/>
      <c r="C707" s="441"/>
      <c r="D707" s="442"/>
      <c r="E707" s="443"/>
      <c r="F707" s="444"/>
      <c r="G707" s="445"/>
      <c r="H707" s="444"/>
      <c r="I707" s="442"/>
      <c r="J707" s="442"/>
      <c r="K707" s="442"/>
      <c r="L707" s="442"/>
      <c r="M707" s="442"/>
      <c r="N707" s="442"/>
      <c r="O707" s="444"/>
      <c r="P707" s="442"/>
      <c r="Q707" s="442"/>
      <c r="R707" s="442"/>
      <c r="S707" s="442"/>
      <c r="T707" s="442"/>
      <c r="U707" s="442"/>
      <c r="V707" s="444"/>
      <c r="W707" s="444"/>
      <c r="X707" s="442"/>
      <c r="Y707" s="442"/>
      <c r="Z707" s="442"/>
      <c r="AA707" s="442"/>
      <c r="AB707" s="442"/>
      <c r="AC707" s="440"/>
    </row>
    <row r="708" spans="1:29" ht="40" customHeight="1" x14ac:dyDescent="0.35">
      <c r="A708" s="440"/>
      <c r="B708" s="441"/>
      <c r="C708" s="441"/>
      <c r="D708" s="442"/>
      <c r="E708" s="443"/>
      <c r="F708" s="444"/>
      <c r="G708" s="445"/>
      <c r="H708" s="444"/>
      <c r="I708" s="442"/>
      <c r="J708" s="442"/>
      <c r="K708" s="442"/>
      <c r="L708" s="442"/>
      <c r="M708" s="442"/>
      <c r="N708" s="442"/>
      <c r="O708" s="444"/>
      <c r="P708" s="442"/>
      <c r="Q708" s="442"/>
      <c r="R708" s="442"/>
      <c r="S708" s="442"/>
      <c r="T708" s="442"/>
      <c r="U708" s="442"/>
      <c r="V708" s="444"/>
      <c r="W708" s="444"/>
      <c r="X708" s="442"/>
      <c r="Y708" s="442"/>
      <c r="Z708" s="442"/>
      <c r="AA708" s="442"/>
      <c r="AB708" s="442"/>
      <c r="AC708" s="440"/>
    </row>
    <row r="709" spans="1:29" ht="40" customHeight="1" x14ac:dyDescent="0.35">
      <c r="A709" s="440"/>
      <c r="B709" s="441"/>
      <c r="C709" s="441"/>
      <c r="D709" s="442"/>
      <c r="E709" s="443"/>
      <c r="F709" s="444"/>
      <c r="G709" s="445"/>
      <c r="H709" s="444"/>
      <c r="I709" s="442"/>
      <c r="J709" s="442"/>
      <c r="K709" s="442"/>
      <c r="L709" s="442"/>
      <c r="M709" s="442"/>
      <c r="N709" s="442"/>
      <c r="O709" s="444"/>
      <c r="P709" s="442"/>
      <c r="Q709" s="442"/>
      <c r="R709" s="442"/>
      <c r="S709" s="442"/>
      <c r="T709" s="442"/>
      <c r="U709" s="442"/>
      <c r="V709" s="444"/>
      <c r="W709" s="444"/>
      <c r="X709" s="442"/>
      <c r="Y709" s="442"/>
      <c r="Z709" s="442"/>
      <c r="AA709" s="442"/>
      <c r="AB709" s="442"/>
      <c r="AC709" s="440"/>
    </row>
    <row r="710" spans="1:29" ht="40" customHeight="1" x14ac:dyDescent="0.35">
      <c r="A710" s="440"/>
      <c r="B710" s="441"/>
      <c r="C710" s="441"/>
      <c r="D710" s="442"/>
      <c r="E710" s="443"/>
      <c r="F710" s="444"/>
      <c r="G710" s="445"/>
      <c r="H710" s="444"/>
      <c r="I710" s="442"/>
      <c r="J710" s="442"/>
      <c r="K710" s="442"/>
      <c r="L710" s="442"/>
      <c r="M710" s="442"/>
      <c r="N710" s="442"/>
      <c r="O710" s="444"/>
      <c r="P710" s="442"/>
      <c r="Q710" s="442"/>
      <c r="R710" s="442"/>
      <c r="S710" s="442"/>
      <c r="T710" s="442"/>
      <c r="U710" s="442"/>
      <c r="V710" s="444"/>
      <c r="W710" s="444"/>
      <c r="X710" s="442"/>
      <c r="Y710" s="442"/>
      <c r="Z710" s="442"/>
      <c r="AA710" s="442"/>
      <c r="AB710" s="442"/>
      <c r="AC710" s="440"/>
    </row>
    <row r="711" spans="1:29" ht="40" customHeight="1" x14ac:dyDescent="0.35">
      <c r="A711" s="440"/>
      <c r="B711" s="441"/>
      <c r="C711" s="441"/>
      <c r="D711" s="442"/>
      <c r="E711" s="443"/>
      <c r="F711" s="444"/>
      <c r="G711" s="445"/>
      <c r="H711" s="444"/>
      <c r="I711" s="442"/>
      <c r="J711" s="442"/>
      <c r="K711" s="442"/>
      <c r="L711" s="442"/>
      <c r="M711" s="442"/>
      <c r="N711" s="442"/>
      <c r="O711" s="444"/>
      <c r="P711" s="442"/>
      <c r="Q711" s="442"/>
      <c r="R711" s="442"/>
      <c r="S711" s="442"/>
      <c r="T711" s="442"/>
      <c r="U711" s="442"/>
      <c r="V711" s="444"/>
      <c r="W711" s="444"/>
      <c r="X711" s="442"/>
      <c r="Y711" s="442"/>
      <c r="Z711" s="442"/>
      <c r="AA711" s="442"/>
      <c r="AB711" s="442"/>
      <c r="AC711" s="440"/>
    </row>
    <row r="712" spans="1:29" ht="40" customHeight="1" x14ac:dyDescent="0.35">
      <c r="A712" s="440"/>
      <c r="B712" s="441"/>
      <c r="C712" s="441"/>
      <c r="D712" s="442"/>
      <c r="E712" s="443"/>
      <c r="F712" s="444"/>
      <c r="G712" s="445"/>
      <c r="H712" s="444"/>
      <c r="I712" s="442"/>
      <c r="J712" s="442"/>
      <c r="K712" s="442"/>
      <c r="L712" s="442"/>
      <c r="M712" s="442"/>
      <c r="N712" s="442"/>
      <c r="O712" s="444"/>
      <c r="P712" s="442"/>
      <c r="Q712" s="442"/>
      <c r="R712" s="442"/>
      <c r="S712" s="442"/>
      <c r="T712" s="442"/>
      <c r="U712" s="442"/>
      <c r="V712" s="444"/>
      <c r="W712" s="444"/>
      <c r="X712" s="442"/>
      <c r="Y712" s="442"/>
      <c r="Z712" s="442"/>
      <c r="AA712" s="442"/>
      <c r="AB712" s="442"/>
      <c r="AC712" s="440"/>
    </row>
    <row r="713" spans="1:29" ht="40" customHeight="1" x14ac:dyDescent="0.35">
      <c r="A713" s="440"/>
      <c r="B713" s="441"/>
      <c r="C713" s="441"/>
      <c r="D713" s="442"/>
      <c r="E713" s="443"/>
      <c r="F713" s="444"/>
      <c r="G713" s="445"/>
      <c r="H713" s="444"/>
      <c r="I713" s="442"/>
      <c r="J713" s="442"/>
      <c r="K713" s="442"/>
      <c r="L713" s="442"/>
      <c r="M713" s="442"/>
      <c r="N713" s="442"/>
      <c r="O713" s="444"/>
      <c r="P713" s="442"/>
      <c r="Q713" s="442"/>
      <c r="R713" s="442"/>
      <c r="S713" s="442"/>
      <c r="T713" s="442"/>
      <c r="U713" s="442"/>
      <c r="V713" s="444"/>
      <c r="W713" s="444"/>
      <c r="X713" s="442"/>
      <c r="Y713" s="442"/>
      <c r="Z713" s="442"/>
      <c r="AA713" s="442"/>
      <c r="AB713" s="442"/>
      <c r="AC713" s="440"/>
    </row>
    <row r="714" spans="1:29" ht="40" customHeight="1" x14ac:dyDescent="0.35">
      <c r="A714" s="440"/>
      <c r="B714" s="441"/>
      <c r="C714" s="441"/>
      <c r="D714" s="442"/>
      <c r="E714" s="443"/>
      <c r="F714" s="444"/>
      <c r="G714" s="445"/>
      <c r="H714" s="444"/>
      <c r="I714" s="442"/>
      <c r="J714" s="442"/>
      <c r="K714" s="442"/>
      <c r="L714" s="442"/>
      <c r="M714" s="442"/>
      <c r="N714" s="442"/>
      <c r="O714" s="444"/>
      <c r="P714" s="442"/>
      <c r="Q714" s="442"/>
      <c r="R714" s="442"/>
      <c r="S714" s="442"/>
      <c r="T714" s="442"/>
      <c r="U714" s="442"/>
      <c r="V714" s="444"/>
      <c r="W714" s="444"/>
      <c r="X714" s="442"/>
      <c r="Y714" s="442"/>
      <c r="Z714" s="442"/>
      <c r="AA714" s="442"/>
      <c r="AB714" s="442"/>
      <c r="AC714" s="440"/>
    </row>
    <row r="715" spans="1:29" ht="40" customHeight="1" x14ac:dyDescent="0.35">
      <c r="A715" s="440"/>
      <c r="B715" s="441"/>
      <c r="C715" s="441"/>
      <c r="D715" s="442"/>
      <c r="E715" s="443"/>
      <c r="F715" s="444"/>
      <c r="G715" s="445"/>
      <c r="H715" s="444"/>
      <c r="I715" s="442"/>
      <c r="J715" s="442"/>
      <c r="K715" s="442"/>
      <c r="L715" s="442"/>
      <c r="M715" s="442"/>
      <c r="N715" s="442"/>
      <c r="O715" s="444"/>
      <c r="P715" s="442"/>
      <c r="Q715" s="442"/>
      <c r="R715" s="442"/>
      <c r="S715" s="442"/>
      <c r="T715" s="442"/>
      <c r="U715" s="442"/>
      <c r="V715" s="444"/>
      <c r="W715" s="444"/>
      <c r="X715" s="442"/>
      <c r="Y715" s="442"/>
      <c r="Z715" s="442"/>
      <c r="AA715" s="442"/>
      <c r="AB715" s="442"/>
      <c r="AC715" s="440"/>
    </row>
    <row r="716" spans="1:29" ht="40" customHeight="1" x14ac:dyDescent="0.35">
      <c r="A716" s="440"/>
      <c r="B716" s="441"/>
      <c r="C716" s="441"/>
      <c r="D716" s="442"/>
      <c r="E716" s="443"/>
      <c r="F716" s="444"/>
      <c r="G716" s="445"/>
      <c r="H716" s="444"/>
      <c r="I716" s="442"/>
      <c r="J716" s="442"/>
      <c r="K716" s="442"/>
      <c r="L716" s="442"/>
      <c r="M716" s="442"/>
      <c r="N716" s="442"/>
      <c r="O716" s="444"/>
      <c r="P716" s="442"/>
      <c r="Q716" s="442"/>
      <c r="R716" s="442"/>
      <c r="S716" s="442"/>
      <c r="T716" s="442"/>
      <c r="U716" s="442"/>
      <c r="V716" s="444"/>
      <c r="W716" s="444"/>
      <c r="X716" s="442"/>
      <c r="Y716" s="442"/>
      <c r="Z716" s="442"/>
      <c r="AA716" s="442"/>
      <c r="AB716" s="442"/>
      <c r="AC716" s="440"/>
    </row>
    <row r="717" spans="1:29" ht="40" customHeight="1" x14ac:dyDescent="0.35">
      <c r="A717" s="440"/>
      <c r="B717" s="441"/>
      <c r="C717" s="441"/>
      <c r="D717" s="442"/>
      <c r="E717" s="443"/>
      <c r="F717" s="444"/>
      <c r="G717" s="445"/>
      <c r="H717" s="444"/>
      <c r="I717" s="442"/>
      <c r="J717" s="442"/>
      <c r="K717" s="442"/>
      <c r="L717" s="442"/>
      <c r="M717" s="442"/>
      <c r="N717" s="442"/>
      <c r="O717" s="444"/>
      <c r="P717" s="442"/>
      <c r="Q717" s="442"/>
      <c r="R717" s="442"/>
      <c r="S717" s="442"/>
      <c r="T717" s="442"/>
      <c r="U717" s="442"/>
      <c r="V717" s="444"/>
      <c r="W717" s="444"/>
      <c r="X717" s="442"/>
      <c r="Y717" s="442"/>
      <c r="Z717" s="442"/>
      <c r="AA717" s="442"/>
      <c r="AB717" s="442"/>
      <c r="AC717" s="440"/>
    </row>
    <row r="718" spans="1:29" ht="40" customHeight="1" x14ac:dyDescent="0.35">
      <c r="A718" s="440"/>
      <c r="B718" s="441"/>
      <c r="C718" s="441"/>
      <c r="D718" s="442"/>
      <c r="E718" s="443"/>
      <c r="F718" s="444"/>
      <c r="G718" s="445"/>
      <c r="H718" s="444"/>
      <c r="I718" s="442"/>
      <c r="J718" s="442"/>
      <c r="K718" s="442"/>
      <c r="L718" s="442"/>
      <c r="M718" s="442"/>
      <c r="N718" s="442"/>
      <c r="O718" s="444"/>
      <c r="P718" s="442"/>
      <c r="Q718" s="442"/>
      <c r="R718" s="442"/>
      <c r="S718" s="442"/>
      <c r="T718" s="442"/>
      <c r="U718" s="442"/>
      <c r="V718" s="444"/>
      <c r="W718" s="444"/>
      <c r="X718" s="442"/>
      <c r="Y718" s="442"/>
      <c r="Z718" s="442"/>
      <c r="AA718" s="442"/>
      <c r="AB718" s="442"/>
      <c r="AC718" s="440"/>
    </row>
    <row r="719" spans="1:29" ht="40" customHeight="1" x14ac:dyDescent="0.35">
      <c r="A719" s="440"/>
      <c r="B719" s="441"/>
      <c r="C719" s="441"/>
      <c r="D719" s="442"/>
      <c r="E719" s="443"/>
      <c r="F719" s="444"/>
      <c r="G719" s="445"/>
      <c r="H719" s="444"/>
      <c r="I719" s="442"/>
      <c r="J719" s="442"/>
      <c r="K719" s="442"/>
      <c r="L719" s="442"/>
      <c r="M719" s="442"/>
      <c r="N719" s="442"/>
      <c r="O719" s="444"/>
      <c r="P719" s="442"/>
      <c r="Q719" s="442"/>
      <c r="R719" s="442"/>
      <c r="S719" s="442"/>
      <c r="T719" s="442"/>
      <c r="U719" s="442"/>
      <c r="V719" s="444"/>
      <c r="W719" s="444"/>
      <c r="X719" s="442"/>
      <c r="Y719" s="442"/>
      <c r="Z719" s="442"/>
      <c r="AA719" s="442"/>
      <c r="AB719" s="442"/>
      <c r="AC719" s="440"/>
    </row>
    <row r="720" spans="1:29" ht="40" customHeight="1" x14ac:dyDescent="0.35">
      <c r="A720" s="440"/>
      <c r="B720" s="441"/>
      <c r="C720" s="441"/>
      <c r="D720" s="442"/>
      <c r="E720" s="443"/>
      <c r="F720" s="444"/>
      <c r="G720" s="445"/>
      <c r="H720" s="444"/>
      <c r="I720" s="442"/>
      <c r="J720" s="442"/>
      <c r="K720" s="442"/>
      <c r="L720" s="442"/>
      <c r="M720" s="442"/>
      <c r="N720" s="442"/>
      <c r="O720" s="444"/>
      <c r="P720" s="442"/>
      <c r="Q720" s="442"/>
      <c r="R720" s="442"/>
      <c r="S720" s="442"/>
      <c r="T720" s="442"/>
      <c r="U720" s="442"/>
      <c r="V720" s="444"/>
      <c r="W720" s="444"/>
      <c r="X720" s="442"/>
      <c r="Y720" s="442"/>
      <c r="Z720" s="442"/>
      <c r="AA720" s="442"/>
      <c r="AB720" s="442"/>
      <c r="AC720" s="440"/>
    </row>
    <row r="721" spans="1:29" ht="40" customHeight="1" x14ac:dyDescent="0.35">
      <c r="A721" s="440"/>
      <c r="B721" s="441"/>
      <c r="C721" s="441"/>
      <c r="D721" s="442"/>
      <c r="E721" s="443"/>
      <c r="F721" s="444"/>
      <c r="G721" s="445"/>
      <c r="H721" s="444"/>
      <c r="I721" s="442"/>
      <c r="J721" s="442"/>
      <c r="K721" s="442"/>
      <c r="L721" s="442"/>
      <c r="M721" s="442"/>
      <c r="N721" s="442"/>
      <c r="O721" s="444"/>
      <c r="P721" s="442"/>
      <c r="Q721" s="442"/>
      <c r="R721" s="442"/>
      <c r="S721" s="442"/>
      <c r="T721" s="442"/>
      <c r="U721" s="442"/>
      <c r="V721" s="444"/>
      <c r="W721" s="444"/>
      <c r="X721" s="442"/>
      <c r="Y721" s="442"/>
      <c r="Z721" s="442"/>
      <c r="AA721" s="442"/>
      <c r="AB721" s="442"/>
      <c r="AC721" s="440"/>
    </row>
    <row r="722" spans="1:29" ht="40" customHeight="1" x14ac:dyDescent="0.35">
      <c r="A722" s="440"/>
      <c r="B722" s="441"/>
      <c r="C722" s="441"/>
      <c r="D722" s="442"/>
      <c r="E722" s="443"/>
      <c r="F722" s="444"/>
      <c r="G722" s="445"/>
      <c r="H722" s="444"/>
      <c r="I722" s="442"/>
      <c r="J722" s="442"/>
      <c r="K722" s="442"/>
      <c r="L722" s="442"/>
      <c r="M722" s="442"/>
      <c r="N722" s="442"/>
      <c r="O722" s="444"/>
      <c r="P722" s="442"/>
      <c r="Q722" s="442"/>
      <c r="R722" s="442"/>
      <c r="S722" s="442"/>
      <c r="T722" s="442"/>
      <c r="U722" s="442"/>
      <c r="V722" s="444"/>
      <c r="W722" s="444"/>
      <c r="X722" s="442"/>
      <c r="Y722" s="442"/>
      <c r="Z722" s="442"/>
      <c r="AA722" s="442"/>
      <c r="AB722" s="442"/>
      <c r="AC722" s="440"/>
    </row>
    <row r="723" spans="1:29" ht="40" customHeight="1" x14ac:dyDescent="0.35">
      <c r="A723" s="440"/>
      <c r="B723" s="441"/>
      <c r="C723" s="441"/>
      <c r="D723" s="442"/>
      <c r="E723" s="443"/>
      <c r="F723" s="444"/>
      <c r="G723" s="445"/>
      <c r="H723" s="444"/>
      <c r="I723" s="442"/>
      <c r="J723" s="442"/>
      <c r="K723" s="442"/>
      <c r="L723" s="442"/>
      <c r="M723" s="442"/>
      <c r="N723" s="442"/>
      <c r="O723" s="444"/>
      <c r="P723" s="442"/>
      <c r="Q723" s="442"/>
      <c r="R723" s="442"/>
      <c r="S723" s="442"/>
      <c r="T723" s="442"/>
      <c r="U723" s="442"/>
      <c r="V723" s="444"/>
      <c r="W723" s="444"/>
      <c r="X723" s="442"/>
      <c r="Y723" s="442"/>
      <c r="Z723" s="442"/>
      <c r="AA723" s="442"/>
      <c r="AB723" s="442"/>
      <c r="AC723" s="440"/>
    </row>
    <row r="724" spans="1:29" ht="40" customHeight="1" x14ac:dyDescent="0.35">
      <c r="A724" s="440"/>
      <c r="B724" s="441"/>
      <c r="C724" s="441"/>
      <c r="D724" s="442"/>
      <c r="E724" s="443"/>
      <c r="F724" s="444"/>
      <c r="G724" s="445"/>
      <c r="H724" s="444"/>
      <c r="I724" s="442"/>
      <c r="J724" s="442"/>
      <c r="K724" s="442"/>
      <c r="L724" s="442"/>
      <c r="M724" s="442"/>
      <c r="N724" s="442"/>
      <c r="O724" s="444"/>
      <c r="P724" s="442"/>
      <c r="Q724" s="442"/>
      <c r="R724" s="442"/>
      <c r="S724" s="442"/>
      <c r="T724" s="442"/>
      <c r="U724" s="442"/>
      <c r="V724" s="444"/>
      <c r="W724" s="444"/>
      <c r="X724" s="442"/>
      <c r="Y724" s="442"/>
      <c r="Z724" s="442"/>
      <c r="AA724" s="442"/>
      <c r="AB724" s="442"/>
      <c r="AC724" s="440"/>
    </row>
    <row r="725" spans="1:29" ht="40" customHeight="1" x14ac:dyDescent="0.35">
      <c r="A725" s="440"/>
      <c r="B725" s="441"/>
      <c r="C725" s="441"/>
      <c r="D725" s="442"/>
      <c r="E725" s="443"/>
      <c r="F725" s="444"/>
      <c r="G725" s="445"/>
      <c r="H725" s="444"/>
      <c r="I725" s="442"/>
      <c r="J725" s="442"/>
      <c r="K725" s="442"/>
      <c r="L725" s="442"/>
      <c r="M725" s="442"/>
      <c r="N725" s="442"/>
      <c r="O725" s="444"/>
      <c r="P725" s="442"/>
      <c r="Q725" s="442"/>
      <c r="R725" s="442"/>
      <c r="S725" s="442"/>
      <c r="T725" s="442"/>
      <c r="U725" s="442"/>
      <c r="V725" s="444"/>
      <c r="W725" s="444"/>
      <c r="X725" s="442"/>
      <c r="Y725" s="442"/>
      <c r="Z725" s="442"/>
      <c r="AA725" s="442"/>
      <c r="AB725" s="442"/>
      <c r="AC725" s="440"/>
    </row>
    <row r="726" spans="1:29" ht="40" customHeight="1" x14ac:dyDescent="0.35">
      <c r="A726" s="440"/>
      <c r="B726" s="441"/>
      <c r="C726" s="441"/>
      <c r="D726" s="442"/>
      <c r="E726" s="443"/>
      <c r="F726" s="444"/>
      <c r="G726" s="445"/>
      <c r="H726" s="444"/>
      <c r="I726" s="442"/>
      <c r="J726" s="442"/>
      <c r="K726" s="442"/>
      <c r="L726" s="442"/>
      <c r="M726" s="442"/>
      <c r="N726" s="442"/>
      <c r="O726" s="444"/>
      <c r="P726" s="442"/>
      <c r="Q726" s="442"/>
      <c r="R726" s="442"/>
      <c r="S726" s="442"/>
      <c r="T726" s="442"/>
      <c r="U726" s="442"/>
      <c r="V726" s="444"/>
      <c r="W726" s="444"/>
      <c r="X726" s="442"/>
      <c r="Y726" s="442"/>
      <c r="Z726" s="442"/>
      <c r="AA726" s="442"/>
      <c r="AB726" s="442"/>
      <c r="AC726" s="440"/>
    </row>
    <row r="727" spans="1:29" ht="40" customHeight="1" x14ac:dyDescent="0.35">
      <c r="A727" s="440"/>
      <c r="B727" s="441"/>
      <c r="C727" s="441"/>
      <c r="D727" s="442"/>
      <c r="E727" s="443"/>
      <c r="F727" s="444"/>
      <c r="G727" s="445"/>
      <c r="H727" s="444"/>
      <c r="I727" s="442"/>
      <c r="J727" s="442"/>
      <c r="K727" s="442"/>
      <c r="L727" s="442"/>
      <c r="M727" s="442"/>
      <c r="N727" s="442"/>
      <c r="O727" s="444"/>
      <c r="P727" s="442"/>
      <c r="Q727" s="442"/>
      <c r="R727" s="442"/>
      <c r="S727" s="442"/>
      <c r="T727" s="442"/>
      <c r="U727" s="442"/>
      <c r="V727" s="444"/>
      <c r="W727" s="444"/>
      <c r="X727" s="442"/>
      <c r="Y727" s="442"/>
      <c r="Z727" s="442"/>
      <c r="AA727" s="442"/>
      <c r="AB727" s="442"/>
      <c r="AC727" s="440"/>
    </row>
    <row r="728" spans="1:29" ht="40" customHeight="1" x14ac:dyDescent="0.35">
      <c r="A728" s="440"/>
      <c r="B728" s="441"/>
      <c r="C728" s="441"/>
      <c r="D728" s="442"/>
      <c r="E728" s="443"/>
      <c r="F728" s="444"/>
      <c r="G728" s="445"/>
      <c r="H728" s="444"/>
      <c r="I728" s="442"/>
      <c r="J728" s="442"/>
      <c r="K728" s="442"/>
      <c r="L728" s="442"/>
      <c r="M728" s="442"/>
      <c r="N728" s="442"/>
      <c r="O728" s="444"/>
      <c r="P728" s="442"/>
      <c r="Q728" s="442"/>
      <c r="R728" s="442"/>
      <c r="S728" s="442"/>
      <c r="T728" s="442"/>
      <c r="U728" s="442"/>
      <c r="V728" s="444"/>
      <c r="W728" s="444"/>
      <c r="X728" s="442"/>
      <c r="Y728" s="442"/>
      <c r="Z728" s="442"/>
      <c r="AA728" s="442"/>
      <c r="AB728" s="442"/>
      <c r="AC728" s="440"/>
    </row>
    <row r="729" spans="1:29" ht="40" customHeight="1" x14ac:dyDescent="0.35">
      <c r="A729" s="440"/>
      <c r="B729" s="441"/>
      <c r="C729" s="441"/>
      <c r="D729" s="442"/>
      <c r="E729" s="443"/>
      <c r="F729" s="444"/>
      <c r="G729" s="445"/>
      <c r="H729" s="444"/>
      <c r="I729" s="442"/>
      <c r="J729" s="442"/>
      <c r="K729" s="442"/>
      <c r="L729" s="442"/>
      <c r="M729" s="442"/>
      <c r="N729" s="442"/>
      <c r="O729" s="444"/>
      <c r="P729" s="442"/>
      <c r="Q729" s="442"/>
      <c r="R729" s="442"/>
      <c r="S729" s="442"/>
      <c r="T729" s="442"/>
      <c r="U729" s="442"/>
      <c r="V729" s="444"/>
      <c r="W729" s="444"/>
      <c r="X729" s="442"/>
      <c r="Y729" s="442"/>
      <c r="Z729" s="442"/>
      <c r="AA729" s="442"/>
      <c r="AB729" s="442"/>
      <c r="AC729" s="440"/>
    </row>
    <row r="730" spans="1:29" ht="40" customHeight="1" x14ac:dyDescent="0.35">
      <c r="A730" s="440"/>
      <c r="B730" s="441"/>
      <c r="C730" s="441"/>
      <c r="D730" s="442"/>
      <c r="E730" s="443"/>
      <c r="F730" s="444"/>
      <c r="G730" s="445"/>
      <c r="H730" s="444"/>
      <c r="I730" s="442"/>
      <c r="J730" s="442"/>
      <c r="K730" s="442"/>
      <c r="L730" s="442"/>
      <c r="M730" s="442"/>
      <c r="N730" s="442"/>
      <c r="O730" s="444"/>
      <c r="P730" s="442"/>
      <c r="Q730" s="442"/>
      <c r="R730" s="442"/>
      <c r="S730" s="442"/>
      <c r="T730" s="442"/>
      <c r="U730" s="442"/>
      <c r="V730" s="444"/>
      <c r="W730" s="444"/>
      <c r="X730" s="442"/>
      <c r="Y730" s="442"/>
      <c r="Z730" s="442"/>
      <c r="AA730" s="442"/>
      <c r="AB730" s="442"/>
      <c r="AC730" s="440"/>
    </row>
    <row r="731" spans="1:29" ht="40" customHeight="1" x14ac:dyDescent="0.35">
      <c r="A731" s="440"/>
      <c r="B731" s="441"/>
      <c r="C731" s="441"/>
      <c r="D731" s="442"/>
      <c r="E731" s="443"/>
      <c r="F731" s="444"/>
      <c r="G731" s="445"/>
      <c r="H731" s="444"/>
      <c r="I731" s="442"/>
      <c r="J731" s="442"/>
      <c r="K731" s="442"/>
      <c r="L731" s="442"/>
      <c r="M731" s="442"/>
      <c r="N731" s="442"/>
      <c r="O731" s="444"/>
      <c r="P731" s="442"/>
      <c r="Q731" s="442"/>
      <c r="R731" s="442"/>
      <c r="S731" s="442"/>
      <c r="T731" s="442"/>
      <c r="U731" s="442"/>
      <c r="V731" s="444"/>
      <c r="W731" s="444"/>
      <c r="X731" s="442"/>
      <c r="Y731" s="442"/>
      <c r="Z731" s="442"/>
      <c r="AA731" s="442"/>
      <c r="AB731" s="442"/>
      <c r="AC731" s="440"/>
    </row>
    <row r="732" spans="1:29" ht="40" customHeight="1" x14ac:dyDescent="0.35">
      <c r="A732" s="440"/>
      <c r="B732" s="441"/>
      <c r="C732" s="441"/>
      <c r="D732" s="442"/>
      <c r="E732" s="443"/>
      <c r="F732" s="444"/>
      <c r="G732" s="445"/>
      <c r="H732" s="444"/>
      <c r="I732" s="442"/>
      <c r="J732" s="442"/>
      <c r="K732" s="442"/>
      <c r="L732" s="442"/>
      <c r="M732" s="442"/>
      <c r="N732" s="442"/>
      <c r="O732" s="444"/>
      <c r="P732" s="442"/>
      <c r="Q732" s="442"/>
      <c r="R732" s="442"/>
      <c r="S732" s="442"/>
      <c r="T732" s="442"/>
      <c r="U732" s="442"/>
      <c r="V732" s="444"/>
      <c r="W732" s="444"/>
      <c r="X732" s="442"/>
      <c r="Y732" s="442"/>
      <c r="Z732" s="442"/>
      <c r="AA732" s="442"/>
      <c r="AB732" s="442"/>
      <c r="AC732" s="440"/>
    </row>
    <row r="733" spans="1:29" ht="40" customHeight="1" x14ac:dyDescent="0.35">
      <c r="A733" s="440"/>
      <c r="B733" s="441"/>
      <c r="C733" s="441"/>
      <c r="D733" s="442"/>
      <c r="E733" s="443"/>
      <c r="F733" s="444"/>
      <c r="G733" s="445"/>
      <c r="H733" s="444"/>
      <c r="I733" s="442"/>
      <c r="J733" s="442"/>
      <c r="K733" s="442"/>
      <c r="L733" s="442"/>
      <c r="M733" s="442"/>
      <c r="N733" s="442"/>
      <c r="O733" s="444"/>
      <c r="P733" s="442"/>
      <c r="Q733" s="442"/>
      <c r="R733" s="442"/>
      <c r="S733" s="442"/>
      <c r="T733" s="442"/>
      <c r="U733" s="442"/>
      <c r="V733" s="444"/>
      <c r="W733" s="444"/>
      <c r="X733" s="442"/>
      <c r="Y733" s="442"/>
      <c r="Z733" s="442"/>
      <c r="AA733" s="442"/>
      <c r="AB733" s="442"/>
      <c r="AC733" s="440"/>
    </row>
    <row r="734" spans="1:29" ht="40" customHeight="1" x14ac:dyDescent="0.35">
      <c r="A734" s="440"/>
      <c r="B734" s="441"/>
      <c r="C734" s="441"/>
      <c r="D734" s="442"/>
      <c r="E734" s="443"/>
      <c r="F734" s="444"/>
      <c r="G734" s="445"/>
      <c r="H734" s="444"/>
      <c r="I734" s="442"/>
      <c r="J734" s="442"/>
      <c r="K734" s="442"/>
      <c r="L734" s="442"/>
      <c r="M734" s="442"/>
      <c r="N734" s="442"/>
      <c r="O734" s="444"/>
      <c r="P734" s="442"/>
      <c r="Q734" s="442"/>
      <c r="R734" s="442"/>
      <c r="S734" s="442"/>
      <c r="T734" s="442"/>
      <c r="U734" s="442"/>
      <c r="V734" s="444"/>
      <c r="W734" s="444"/>
      <c r="X734" s="442"/>
      <c r="Y734" s="442"/>
      <c r="Z734" s="442"/>
      <c r="AA734" s="442"/>
      <c r="AB734" s="442"/>
      <c r="AC734" s="440"/>
    </row>
    <row r="735" spans="1:29" ht="40" customHeight="1" x14ac:dyDescent="0.35">
      <c r="A735" s="440"/>
      <c r="B735" s="441"/>
      <c r="C735" s="441"/>
      <c r="D735" s="442"/>
      <c r="E735" s="443"/>
      <c r="F735" s="444"/>
      <c r="G735" s="445"/>
      <c r="H735" s="444"/>
      <c r="I735" s="442"/>
      <c r="J735" s="442"/>
      <c r="K735" s="442"/>
      <c r="L735" s="442"/>
      <c r="M735" s="442"/>
      <c r="N735" s="442"/>
      <c r="O735" s="444"/>
      <c r="P735" s="442"/>
      <c r="Q735" s="442"/>
      <c r="R735" s="442"/>
      <c r="S735" s="442"/>
      <c r="T735" s="442"/>
      <c r="U735" s="442"/>
      <c r="V735" s="444"/>
      <c r="W735" s="444"/>
      <c r="X735" s="442"/>
      <c r="Y735" s="442"/>
      <c r="Z735" s="442"/>
      <c r="AA735" s="442"/>
      <c r="AB735" s="442"/>
      <c r="AC735" s="440"/>
    </row>
    <row r="736" spans="1:29" ht="40" customHeight="1" x14ac:dyDescent="0.35">
      <c r="A736" s="440"/>
      <c r="B736" s="441"/>
      <c r="C736" s="441"/>
      <c r="D736" s="442"/>
      <c r="E736" s="443"/>
      <c r="F736" s="444"/>
      <c r="G736" s="445"/>
      <c r="H736" s="444"/>
      <c r="I736" s="442"/>
      <c r="J736" s="442"/>
      <c r="K736" s="442"/>
      <c r="L736" s="442"/>
      <c r="M736" s="442"/>
      <c r="N736" s="442"/>
      <c r="O736" s="444"/>
      <c r="P736" s="442"/>
      <c r="Q736" s="442"/>
      <c r="R736" s="442"/>
      <c r="S736" s="442"/>
      <c r="T736" s="442"/>
      <c r="U736" s="442"/>
      <c r="V736" s="444"/>
      <c r="W736" s="444"/>
      <c r="X736" s="442"/>
      <c r="Y736" s="442"/>
      <c r="Z736" s="442"/>
      <c r="AA736" s="442"/>
      <c r="AB736" s="442"/>
      <c r="AC736" s="440"/>
    </row>
    <row r="737" spans="1:29" ht="40" customHeight="1" x14ac:dyDescent="0.35">
      <c r="A737" s="440"/>
      <c r="B737" s="441"/>
      <c r="C737" s="441"/>
      <c r="D737" s="442"/>
      <c r="E737" s="443"/>
      <c r="F737" s="444"/>
      <c r="G737" s="445"/>
      <c r="H737" s="444"/>
      <c r="I737" s="442"/>
      <c r="J737" s="442"/>
      <c r="K737" s="442"/>
      <c r="L737" s="442"/>
      <c r="M737" s="442"/>
      <c r="N737" s="442"/>
      <c r="O737" s="444"/>
      <c r="P737" s="442"/>
      <c r="Q737" s="442"/>
      <c r="R737" s="442"/>
      <c r="S737" s="442"/>
      <c r="T737" s="442"/>
      <c r="U737" s="442"/>
      <c r="V737" s="444"/>
      <c r="W737" s="444"/>
      <c r="X737" s="442"/>
      <c r="Y737" s="442"/>
      <c r="Z737" s="442"/>
      <c r="AA737" s="442"/>
      <c r="AB737" s="442"/>
      <c r="AC737" s="440"/>
    </row>
    <row r="738" spans="1:29" ht="40" customHeight="1" x14ac:dyDescent="0.35">
      <c r="A738" s="440"/>
      <c r="B738" s="441"/>
      <c r="C738" s="441"/>
      <c r="D738" s="442"/>
      <c r="E738" s="443"/>
      <c r="F738" s="444"/>
      <c r="G738" s="445"/>
      <c r="H738" s="444"/>
      <c r="I738" s="442"/>
      <c r="J738" s="442"/>
      <c r="K738" s="442"/>
      <c r="L738" s="442"/>
      <c r="M738" s="442"/>
      <c r="N738" s="442"/>
      <c r="O738" s="444"/>
      <c r="P738" s="442"/>
      <c r="Q738" s="442"/>
      <c r="R738" s="442"/>
      <c r="S738" s="442"/>
      <c r="T738" s="442"/>
      <c r="U738" s="442"/>
      <c r="V738" s="444"/>
      <c r="W738" s="444"/>
      <c r="X738" s="442"/>
      <c r="Y738" s="442"/>
      <c r="Z738" s="442"/>
      <c r="AA738" s="442"/>
      <c r="AB738" s="442"/>
      <c r="AC738" s="440"/>
    </row>
    <row r="739" spans="1:29" ht="40" customHeight="1" x14ac:dyDescent="0.35">
      <c r="A739" s="440"/>
      <c r="B739" s="441"/>
      <c r="C739" s="441"/>
      <c r="D739" s="442"/>
      <c r="E739" s="443"/>
      <c r="F739" s="444"/>
      <c r="G739" s="445"/>
      <c r="H739" s="444"/>
      <c r="I739" s="442"/>
      <c r="J739" s="442"/>
      <c r="K739" s="442"/>
      <c r="L739" s="442"/>
      <c r="M739" s="442"/>
      <c r="N739" s="442"/>
      <c r="O739" s="444"/>
      <c r="P739" s="442"/>
      <c r="Q739" s="442"/>
      <c r="R739" s="442"/>
      <c r="S739" s="442"/>
      <c r="T739" s="442"/>
      <c r="U739" s="442"/>
      <c r="V739" s="444"/>
      <c r="W739" s="444"/>
      <c r="X739" s="442"/>
      <c r="Y739" s="442"/>
      <c r="Z739" s="442"/>
      <c r="AA739" s="442"/>
      <c r="AB739" s="442"/>
      <c r="AC739" s="440"/>
    </row>
    <row r="740" spans="1:29" ht="40" customHeight="1" x14ac:dyDescent="0.35">
      <c r="A740" s="440"/>
      <c r="B740" s="441"/>
      <c r="C740" s="441"/>
      <c r="D740" s="442"/>
      <c r="E740" s="443"/>
      <c r="F740" s="444"/>
      <c r="G740" s="445"/>
      <c r="H740" s="444"/>
      <c r="I740" s="442"/>
      <c r="J740" s="442"/>
      <c r="K740" s="442"/>
      <c r="L740" s="442"/>
      <c r="M740" s="442"/>
      <c r="N740" s="442"/>
      <c r="O740" s="444"/>
      <c r="P740" s="442"/>
      <c r="Q740" s="442"/>
      <c r="R740" s="442"/>
      <c r="S740" s="442"/>
      <c r="T740" s="442"/>
      <c r="U740" s="442"/>
      <c r="V740" s="444"/>
      <c r="W740" s="444"/>
      <c r="X740" s="442"/>
      <c r="Y740" s="442"/>
      <c r="Z740" s="442"/>
      <c r="AA740" s="442"/>
      <c r="AB740" s="442"/>
      <c r="AC740" s="440"/>
    </row>
    <row r="741" spans="1:29" ht="40" customHeight="1" x14ac:dyDescent="0.35">
      <c r="A741" s="440"/>
      <c r="B741" s="441"/>
      <c r="C741" s="441"/>
      <c r="D741" s="442"/>
      <c r="E741" s="443"/>
      <c r="F741" s="444"/>
      <c r="G741" s="445"/>
      <c r="H741" s="444"/>
      <c r="I741" s="442"/>
      <c r="J741" s="442"/>
      <c r="K741" s="442"/>
      <c r="L741" s="442"/>
      <c r="M741" s="442"/>
      <c r="N741" s="442"/>
      <c r="O741" s="444"/>
      <c r="P741" s="442"/>
      <c r="Q741" s="442"/>
      <c r="R741" s="442"/>
      <c r="S741" s="442"/>
      <c r="T741" s="442"/>
      <c r="U741" s="442"/>
      <c r="V741" s="444"/>
      <c r="W741" s="444"/>
      <c r="X741" s="442"/>
      <c r="Y741" s="442"/>
      <c r="Z741" s="442"/>
      <c r="AA741" s="442"/>
      <c r="AB741" s="442"/>
      <c r="AC741" s="440"/>
    </row>
    <row r="742" spans="1:29" ht="40" customHeight="1" x14ac:dyDescent="0.35">
      <c r="A742" s="440"/>
      <c r="B742" s="441"/>
      <c r="C742" s="441"/>
      <c r="D742" s="442"/>
      <c r="E742" s="443"/>
      <c r="F742" s="444"/>
      <c r="G742" s="445"/>
      <c r="H742" s="444"/>
      <c r="I742" s="442"/>
      <c r="J742" s="442"/>
      <c r="K742" s="442"/>
      <c r="L742" s="442"/>
      <c r="M742" s="442"/>
      <c r="N742" s="442"/>
      <c r="O742" s="444"/>
      <c r="P742" s="442"/>
      <c r="Q742" s="442"/>
      <c r="R742" s="442"/>
      <c r="S742" s="442"/>
      <c r="T742" s="442"/>
      <c r="U742" s="442"/>
      <c r="V742" s="444"/>
      <c r="W742" s="444"/>
      <c r="X742" s="442"/>
      <c r="Y742" s="442"/>
      <c r="Z742" s="442"/>
      <c r="AA742" s="442"/>
      <c r="AB742" s="442"/>
      <c r="AC742" s="440"/>
    </row>
    <row r="743" spans="1:29" ht="40" customHeight="1" x14ac:dyDescent="0.35">
      <c r="A743" s="440"/>
      <c r="B743" s="441"/>
      <c r="C743" s="441"/>
      <c r="D743" s="442"/>
      <c r="E743" s="443"/>
      <c r="F743" s="444"/>
      <c r="G743" s="445"/>
      <c r="H743" s="444"/>
      <c r="I743" s="442"/>
      <c r="J743" s="442"/>
      <c r="K743" s="442"/>
      <c r="L743" s="442"/>
      <c r="M743" s="442"/>
      <c r="N743" s="442"/>
      <c r="O743" s="444"/>
      <c r="P743" s="442"/>
      <c r="Q743" s="442"/>
      <c r="R743" s="442"/>
      <c r="S743" s="442"/>
      <c r="T743" s="442"/>
      <c r="U743" s="442"/>
      <c r="V743" s="444"/>
      <c r="W743" s="444"/>
      <c r="X743" s="442"/>
      <c r="Y743" s="442"/>
      <c r="Z743" s="442"/>
      <c r="AA743" s="442"/>
      <c r="AB743" s="442"/>
      <c r="AC743" s="440"/>
    </row>
    <row r="744" spans="1:29" ht="40" customHeight="1" x14ac:dyDescent="0.35">
      <c r="A744" s="440"/>
      <c r="B744" s="441"/>
      <c r="C744" s="441"/>
      <c r="D744" s="442"/>
      <c r="E744" s="443"/>
      <c r="F744" s="444"/>
      <c r="G744" s="445"/>
      <c r="H744" s="444"/>
      <c r="I744" s="442"/>
      <c r="J744" s="442"/>
      <c r="K744" s="442"/>
      <c r="L744" s="442"/>
      <c r="M744" s="442"/>
      <c r="N744" s="442"/>
      <c r="O744" s="444"/>
      <c r="P744" s="442"/>
      <c r="Q744" s="442"/>
      <c r="R744" s="442"/>
      <c r="S744" s="442"/>
      <c r="T744" s="442"/>
      <c r="U744" s="442"/>
      <c r="V744" s="444"/>
      <c r="W744" s="444"/>
      <c r="X744" s="442"/>
      <c r="Y744" s="442"/>
      <c r="Z744" s="442"/>
      <c r="AA744" s="442"/>
      <c r="AB744" s="442"/>
      <c r="AC744" s="440"/>
    </row>
    <row r="745" spans="1:29" ht="40" customHeight="1" x14ac:dyDescent="0.35">
      <c r="A745" s="440"/>
      <c r="B745" s="441"/>
      <c r="C745" s="441"/>
      <c r="D745" s="442"/>
      <c r="E745" s="443"/>
      <c r="F745" s="444"/>
      <c r="G745" s="445"/>
      <c r="H745" s="444"/>
      <c r="I745" s="442"/>
      <c r="J745" s="442"/>
      <c r="K745" s="442"/>
      <c r="L745" s="442"/>
      <c r="M745" s="442"/>
      <c r="N745" s="442"/>
      <c r="O745" s="444"/>
      <c r="P745" s="442"/>
      <c r="Q745" s="442"/>
      <c r="R745" s="442"/>
      <c r="S745" s="442"/>
      <c r="T745" s="442"/>
      <c r="U745" s="442"/>
      <c r="V745" s="444"/>
      <c r="W745" s="444"/>
      <c r="X745" s="442"/>
      <c r="Y745" s="442"/>
      <c r="Z745" s="442"/>
      <c r="AA745" s="442"/>
      <c r="AB745" s="442"/>
      <c r="AC745" s="440"/>
    </row>
    <row r="746" spans="1:29" ht="40" customHeight="1" x14ac:dyDescent="0.35">
      <c r="A746" s="440"/>
      <c r="B746" s="441"/>
      <c r="C746" s="441"/>
      <c r="D746" s="442"/>
      <c r="E746" s="443"/>
      <c r="F746" s="444"/>
      <c r="G746" s="445"/>
      <c r="H746" s="444"/>
      <c r="I746" s="442"/>
      <c r="J746" s="442"/>
      <c r="K746" s="442"/>
      <c r="L746" s="442"/>
      <c r="M746" s="442"/>
      <c r="N746" s="442"/>
      <c r="O746" s="444"/>
      <c r="P746" s="442"/>
      <c r="Q746" s="442"/>
      <c r="R746" s="442"/>
      <c r="S746" s="442"/>
      <c r="T746" s="442"/>
      <c r="U746" s="442"/>
      <c r="V746" s="444"/>
      <c r="W746" s="444"/>
      <c r="X746" s="442"/>
      <c r="Y746" s="442"/>
      <c r="Z746" s="442"/>
      <c r="AA746" s="442"/>
      <c r="AB746" s="442"/>
      <c r="AC746" s="440"/>
    </row>
    <row r="747" spans="1:29" ht="40" customHeight="1" x14ac:dyDescent="0.35">
      <c r="A747" s="440"/>
      <c r="B747" s="441"/>
      <c r="C747" s="441"/>
      <c r="D747" s="442"/>
      <c r="E747" s="443"/>
      <c r="F747" s="444"/>
      <c r="G747" s="445"/>
      <c r="H747" s="444"/>
      <c r="I747" s="442"/>
      <c r="J747" s="442"/>
      <c r="K747" s="442"/>
      <c r="L747" s="442"/>
      <c r="M747" s="442"/>
      <c r="N747" s="442"/>
      <c r="O747" s="444"/>
      <c r="P747" s="442"/>
      <c r="Q747" s="442"/>
      <c r="R747" s="442"/>
      <c r="S747" s="442"/>
      <c r="T747" s="442"/>
      <c r="U747" s="442"/>
      <c r="V747" s="444"/>
      <c r="W747" s="444"/>
      <c r="X747" s="442"/>
      <c r="Y747" s="442"/>
      <c r="Z747" s="442"/>
      <c r="AA747" s="442"/>
      <c r="AB747" s="442"/>
      <c r="AC747" s="440"/>
    </row>
    <row r="748" spans="1:29" ht="40" customHeight="1" x14ac:dyDescent="0.35">
      <c r="A748" s="440"/>
      <c r="B748" s="441"/>
      <c r="C748" s="441"/>
      <c r="D748" s="442"/>
      <c r="E748" s="443"/>
      <c r="F748" s="444"/>
      <c r="G748" s="445"/>
      <c r="H748" s="444"/>
      <c r="I748" s="442"/>
      <c r="J748" s="442"/>
      <c r="K748" s="442"/>
      <c r="L748" s="442"/>
      <c r="M748" s="442"/>
      <c r="N748" s="442"/>
      <c r="O748" s="444"/>
      <c r="P748" s="442"/>
      <c r="Q748" s="442"/>
      <c r="R748" s="442"/>
      <c r="S748" s="442"/>
      <c r="T748" s="442"/>
      <c r="U748" s="442"/>
      <c r="V748" s="444"/>
      <c r="W748" s="444"/>
      <c r="X748" s="442"/>
      <c r="Y748" s="442"/>
      <c r="Z748" s="442"/>
      <c r="AA748" s="442"/>
      <c r="AB748" s="442"/>
      <c r="AC748" s="440"/>
    </row>
    <row r="749" spans="1:29" ht="40" customHeight="1" x14ac:dyDescent="0.35">
      <c r="A749" s="440"/>
      <c r="B749" s="441"/>
      <c r="C749" s="441"/>
      <c r="D749" s="442"/>
      <c r="E749" s="443"/>
      <c r="F749" s="444"/>
      <c r="G749" s="445"/>
      <c r="H749" s="444"/>
      <c r="I749" s="442"/>
      <c r="J749" s="442"/>
      <c r="K749" s="442"/>
      <c r="L749" s="442"/>
      <c r="M749" s="442"/>
      <c r="N749" s="442"/>
      <c r="O749" s="444"/>
      <c r="P749" s="442"/>
      <c r="Q749" s="442"/>
      <c r="R749" s="442"/>
      <c r="S749" s="442"/>
      <c r="T749" s="442"/>
      <c r="U749" s="442"/>
      <c r="V749" s="444"/>
      <c r="W749" s="444"/>
      <c r="X749" s="442"/>
      <c r="Y749" s="442"/>
      <c r="Z749" s="442"/>
      <c r="AA749" s="442"/>
      <c r="AB749" s="442"/>
      <c r="AC749" s="440"/>
    </row>
    <row r="750" spans="1:29" ht="40" customHeight="1" x14ac:dyDescent="0.35">
      <c r="A750" s="440"/>
      <c r="B750" s="441"/>
      <c r="C750" s="441"/>
      <c r="D750" s="442"/>
      <c r="E750" s="443"/>
      <c r="F750" s="444"/>
      <c r="G750" s="445"/>
      <c r="H750" s="444"/>
      <c r="I750" s="442"/>
      <c r="J750" s="442"/>
      <c r="K750" s="442"/>
      <c r="L750" s="442"/>
      <c r="M750" s="442"/>
      <c r="N750" s="442"/>
      <c r="O750" s="444"/>
      <c r="P750" s="442"/>
      <c r="Q750" s="442"/>
      <c r="R750" s="442"/>
      <c r="S750" s="442"/>
      <c r="T750" s="442"/>
      <c r="U750" s="442"/>
      <c r="V750" s="444"/>
      <c r="W750" s="444"/>
      <c r="X750" s="442"/>
      <c r="Y750" s="442"/>
      <c r="Z750" s="442"/>
      <c r="AA750" s="442"/>
      <c r="AB750" s="442"/>
      <c r="AC750" s="440"/>
    </row>
    <row r="751" spans="1:29" ht="40" customHeight="1" x14ac:dyDescent="0.35">
      <c r="A751" s="440"/>
      <c r="B751" s="441"/>
      <c r="C751" s="441"/>
      <c r="D751" s="442"/>
      <c r="E751" s="443"/>
      <c r="F751" s="444"/>
      <c r="G751" s="445"/>
      <c r="H751" s="444"/>
      <c r="I751" s="442"/>
      <c r="J751" s="442"/>
      <c r="K751" s="442"/>
      <c r="L751" s="442"/>
      <c r="M751" s="442"/>
      <c r="N751" s="442"/>
      <c r="O751" s="444"/>
      <c r="P751" s="442"/>
      <c r="Q751" s="442"/>
      <c r="R751" s="442"/>
      <c r="S751" s="442"/>
      <c r="T751" s="442"/>
      <c r="U751" s="442"/>
      <c r="V751" s="444"/>
      <c r="W751" s="444"/>
      <c r="X751" s="442"/>
      <c r="Y751" s="442"/>
      <c r="Z751" s="442"/>
      <c r="AA751" s="442"/>
      <c r="AB751" s="442"/>
      <c r="AC751" s="440"/>
    </row>
    <row r="752" spans="1:29" ht="40" customHeight="1" x14ac:dyDescent="0.35">
      <c r="A752" s="440"/>
      <c r="B752" s="441"/>
      <c r="C752" s="441"/>
      <c r="D752" s="442"/>
      <c r="E752" s="443"/>
      <c r="F752" s="444"/>
      <c r="G752" s="445"/>
      <c r="H752" s="444"/>
      <c r="I752" s="442"/>
      <c r="J752" s="442"/>
      <c r="K752" s="442"/>
      <c r="L752" s="442"/>
      <c r="M752" s="442"/>
      <c r="N752" s="442"/>
      <c r="O752" s="444"/>
      <c r="P752" s="442"/>
      <c r="Q752" s="442"/>
      <c r="R752" s="442"/>
      <c r="S752" s="442"/>
      <c r="T752" s="442"/>
      <c r="U752" s="442"/>
      <c r="V752" s="444"/>
      <c r="W752" s="444"/>
      <c r="X752" s="442"/>
      <c r="Y752" s="442"/>
      <c r="Z752" s="442"/>
      <c r="AA752" s="442"/>
      <c r="AB752" s="442"/>
      <c r="AC752" s="440"/>
    </row>
    <row r="753" spans="1:29" ht="40" customHeight="1" x14ac:dyDescent="0.35">
      <c r="A753" s="440"/>
      <c r="B753" s="441"/>
      <c r="C753" s="441"/>
      <c r="D753" s="442"/>
      <c r="E753" s="443"/>
      <c r="F753" s="444"/>
      <c r="G753" s="445"/>
      <c r="H753" s="444"/>
      <c r="I753" s="442"/>
      <c r="J753" s="442"/>
      <c r="K753" s="442"/>
      <c r="L753" s="442"/>
      <c r="M753" s="442"/>
      <c r="N753" s="442"/>
      <c r="O753" s="444"/>
      <c r="P753" s="442"/>
      <c r="Q753" s="442"/>
      <c r="R753" s="442"/>
      <c r="S753" s="442"/>
      <c r="T753" s="442"/>
      <c r="U753" s="442"/>
      <c r="V753" s="444"/>
      <c r="W753" s="444"/>
      <c r="X753" s="442"/>
      <c r="Y753" s="442"/>
      <c r="Z753" s="442"/>
      <c r="AA753" s="442"/>
      <c r="AB753" s="442"/>
      <c r="AC753" s="440"/>
    </row>
    <row r="754" spans="1:29" ht="40" customHeight="1" x14ac:dyDescent="0.35">
      <c r="A754" s="440"/>
      <c r="B754" s="441"/>
      <c r="C754" s="441"/>
      <c r="D754" s="442"/>
      <c r="E754" s="443"/>
      <c r="F754" s="444"/>
      <c r="G754" s="445"/>
      <c r="H754" s="444"/>
      <c r="I754" s="442"/>
      <c r="J754" s="442"/>
      <c r="K754" s="442"/>
      <c r="L754" s="442"/>
      <c r="M754" s="442"/>
      <c r="N754" s="442"/>
      <c r="O754" s="444"/>
      <c r="P754" s="442"/>
      <c r="Q754" s="442"/>
      <c r="R754" s="442"/>
      <c r="S754" s="442"/>
      <c r="T754" s="442"/>
      <c r="U754" s="442"/>
      <c r="V754" s="444"/>
      <c r="W754" s="444"/>
      <c r="X754" s="442"/>
      <c r="Y754" s="442"/>
      <c r="Z754" s="442"/>
      <c r="AA754" s="442"/>
      <c r="AB754" s="442"/>
      <c r="AC754" s="440"/>
    </row>
    <row r="755" spans="1:29" ht="40" customHeight="1" x14ac:dyDescent="0.35">
      <c r="A755" s="440"/>
      <c r="B755" s="441"/>
      <c r="C755" s="441"/>
      <c r="D755" s="442"/>
      <c r="E755" s="443"/>
      <c r="F755" s="444"/>
      <c r="G755" s="445"/>
      <c r="H755" s="444"/>
      <c r="I755" s="442"/>
      <c r="J755" s="442"/>
      <c r="K755" s="442"/>
      <c r="L755" s="442"/>
      <c r="M755" s="442"/>
      <c r="N755" s="442"/>
      <c r="O755" s="444"/>
      <c r="P755" s="442"/>
      <c r="Q755" s="442"/>
      <c r="R755" s="442"/>
      <c r="S755" s="442"/>
      <c r="T755" s="442"/>
      <c r="U755" s="442"/>
      <c r="V755" s="444"/>
      <c r="W755" s="444"/>
      <c r="X755" s="442"/>
      <c r="Y755" s="442"/>
      <c r="Z755" s="442"/>
      <c r="AA755" s="442"/>
      <c r="AB755" s="442"/>
      <c r="AC755" s="440"/>
    </row>
    <row r="756" spans="1:29" ht="40" customHeight="1" x14ac:dyDescent="0.35">
      <c r="A756" s="440"/>
      <c r="B756" s="441"/>
      <c r="C756" s="441"/>
      <c r="D756" s="442"/>
      <c r="E756" s="443"/>
      <c r="F756" s="444"/>
      <c r="G756" s="445"/>
      <c r="H756" s="444"/>
      <c r="I756" s="442"/>
      <c r="J756" s="442"/>
      <c r="K756" s="442"/>
      <c r="L756" s="442"/>
      <c r="M756" s="442"/>
      <c r="N756" s="442"/>
      <c r="O756" s="444"/>
      <c r="P756" s="442"/>
      <c r="Q756" s="442"/>
      <c r="R756" s="442"/>
      <c r="S756" s="442"/>
      <c r="T756" s="442"/>
      <c r="U756" s="442"/>
      <c r="V756" s="444"/>
      <c r="W756" s="444"/>
      <c r="X756" s="442"/>
      <c r="Y756" s="442"/>
      <c r="Z756" s="442"/>
      <c r="AA756" s="442"/>
      <c r="AB756" s="442"/>
      <c r="AC756" s="440"/>
    </row>
    <row r="757" spans="1:29" ht="40" customHeight="1" x14ac:dyDescent="0.35">
      <c r="A757" s="440"/>
      <c r="B757" s="441"/>
      <c r="C757" s="441"/>
      <c r="D757" s="442"/>
      <c r="E757" s="443"/>
      <c r="F757" s="444"/>
      <c r="G757" s="445"/>
      <c r="H757" s="444"/>
      <c r="I757" s="442"/>
      <c r="J757" s="442"/>
      <c r="K757" s="442"/>
      <c r="L757" s="442"/>
      <c r="M757" s="442"/>
      <c r="N757" s="442"/>
      <c r="O757" s="444"/>
      <c r="P757" s="442"/>
      <c r="Q757" s="442"/>
      <c r="R757" s="442"/>
      <c r="S757" s="442"/>
      <c r="T757" s="442"/>
      <c r="U757" s="442"/>
      <c r="V757" s="444"/>
      <c r="W757" s="444"/>
      <c r="X757" s="442"/>
      <c r="Y757" s="442"/>
      <c r="Z757" s="442"/>
      <c r="AA757" s="442"/>
      <c r="AB757" s="442"/>
      <c r="AC757" s="440"/>
    </row>
    <row r="758" spans="1:29" ht="40" customHeight="1" x14ac:dyDescent="0.35">
      <c r="A758" s="440"/>
      <c r="B758" s="441"/>
      <c r="C758" s="441"/>
      <c r="D758" s="442"/>
      <c r="E758" s="443"/>
      <c r="F758" s="444"/>
      <c r="G758" s="445"/>
      <c r="H758" s="444"/>
      <c r="I758" s="442"/>
      <c r="J758" s="442"/>
      <c r="K758" s="442"/>
      <c r="L758" s="442"/>
      <c r="M758" s="442"/>
      <c r="N758" s="442"/>
      <c r="O758" s="444"/>
      <c r="P758" s="442"/>
      <c r="Q758" s="442"/>
      <c r="R758" s="442"/>
      <c r="S758" s="442"/>
      <c r="T758" s="442"/>
      <c r="U758" s="442"/>
      <c r="V758" s="444"/>
      <c r="W758" s="444"/>
      <c r="X758" s="442"/>
      <c r="Y758" s="442"/>
      <c r="Z758" s="442"/>
      <c r="AA758" s="442"/>
      <c r="AB758" s="442"/>
      <c r="AC758" s="440"/>
    </row>
    <row r="759" spans="1:29" ht="40" customHeight="1" x14ac:dyDescent="0.35">
      <c r="A759" s="440"/>
      <c r="B759" s="441"/>
      <c r="C759" s="441"/>
      <c r="D759" s="442"/>
      <c r="E759" s="443"/>
      <c r="F759" s="444"/>
      <c r="G759" s="445"/>
      <c r="H759" s="444"/>
      <c r="I759" s="442"/>
      <c r="J759" s="442"/>
      <c r="K759" s="442"/>
      <c r="L759" s="442"/>
      <c r="M759" s="442"/>
      <c r="N759" s="442"/>
      <c r="O759" s="444"/>
      <c r="P759" s="442"/>
      <c r="Q759" s="442"/>
      <c r="R759" s="442"/>
      <c r="S759" s="442"/>
      <c r="T759" s="442"/>
      <c r="U759" s="442"/>
      <c r="V759" s="444"/>
      <c r="W759" s="444"/>
      <c r="X759" s="442"/>
      <c r="Y759" s="442"/>
      <c r="Z759" s="442"/>
      <c r="AA759" s="442"/>
      <c r="AB759" s="442"/>
      <c r="AC759" s="440"/>
    </row>
    <row r="760" spans="1:29" ht="40" customHeight="1" x14ac:dyDescent="0.35">
      <c r="A760" s="440"/>
      <c r="B760" s="441"/>
      <c r="C760" s="441"/>
      <c r="D760" s="442"/>
      <c r="E760" s="443"/>
      <c r="F760" s="444"/>
      <c r="G760" s="445"/>
      <c r="H760" s="444"/>
      <c r="I760" s="442"/>
      <c r="J760" s="442"/>
      <c r="K760" s="442"/>
      <c r="L760" s="442"/>
      <c r="M760" s="442"/>
      <c r="N760" s="442"/>
      <c r="O760" s="444"/>
      <c r="P760" s="442"/>
      <c r="Q760" s="442"/>
      <c r="R760" s="442"/>
      <c r="S760" s="442"/>
      <c r="T760" s="442"/>
      <c r="U760" s="442"/>
      <c r="V760" s="444"/>
      <c r="W760" s="444"/>
      <c r="X760" s="442"/>
      <c r="Y760" s="442"/>
      <c r="Z760" s="442"/>
      <c r="AA760" s="442"/>
      <c r="AB760" s="442"/>
      <c r="AC760" s="440"/>
    </row>
    <row r="761" spans="1:29" ht="40" customHeight="1" x14ac:dyDescent="0.35">
      <c r="A761" s="440"/>
      <c r="B761" s="441"/>
      <c r="C761" s="441"/>
      <c r="D761" s="442"/>
      <c r="E761" s="443"/>
      <c r="F761" s="444"/>
      <c r="G761" s="445"/>
      <c r="H761" s="444"/>
      <c r="I761" s="442"/>
      <c r="J761" s="442"/>
      <c r="K761" s="442"/>
      <c r="L761" s="442"/>
      <c r="M761" s="442"/>
      <c r="N761" s="442"/>
      <c r="O761" s="444"/>
      <c r="P761" s="442"/>
      <c r="Q761" s="442"/>
      <c r="R761" s="442"/>
      <c r="S761" s="442"/>
      <c r="T761" s="442"/>
      <c r="U761" s="442"/>
      <c r="V761" s="444"/>
      <c r="W761" s="444"/>
      <c r="X761" s="442"/>
      <c r="Y761" s="442"/>
      <c r="Z761" s="442"/>
      <c r="AA761" s="442"/>
      <c r="AB761" s="442"/>
      <c r="AC761" s="440"/>
    </row>
    <row r="762" spans="1:29" ht="40" customHeight="1" x14ac:dyDescent="0.35">
      <c r="A762" s="440"/>
      <c r="B762" s="441"/>
      <c r="C762" s="441"/>
      <c r="D762" s="442"/>
      <c r="E762" s="443"/>
      <c r="F762" s="444"/>
      <c r="G762" s="445"/>
      <c r="H762" s="444"/>
      <c r="I762" s="442"/>
      <c r="J762" s="442"/>
      <c r="K762" s="442"/>
      <c r="L762" s="442"/>
      <c r="M762" s="442"/>
      <c r="N762" s="442"/>
      <c r="O762" s="444"/>
      <c r="P762" s="442"/>
      <c r="Q762" s="442"/>
      <c r="R762" s="442"/>
      <c r="S762" s="442"/>
      <c r="T762" s="442"/>
      <c r="U762" s="442"/>
      <c r="V762" s="444"/>
      <c r="W762" s="444"/>
      <c r="X762" s="442"/>
      <c r="Y762" s="442"/>
      <c r="Z762" s="442"/>
      <c r="AA762" s="442"/>
      <c r="AB762" s="442"/>
      <c r="AC762" s="440"/>
    </row>
    <row r="763" spans="1:29" ht="40" customHeight="1" x14ac:dyDescent="0.35">
      <c r="A763" s="440"/>
      <c r="B763" s="441"/>
      <c r="C763" s="441"/>
      <c r="D763" s="442"/>
      <c r="E763" s="443"/>
      <c r="F763" s="444"/>
      <c r="G763" s="445"/>
      <c r="H763" s="444"/>
      <c r="I763" s="442"/>
      <c r="J763" s="442"/>
      <c r="K763" s="442"/>
      <c r="L763" s="442"/>
      <c r="M763" s="442"/>
      <c r="N763" s="442"/>
      <c r="O763" s="444"/>
      <c r="P763" s="442"/>
      <c r="Q763" s="442"/>
      <c r="R763" s="442"/>
      <c r="S763" s="442"/>
      <c r="T763" s="442"/>
      <c r="U763" s="442"/>
      <c r="V763" s="444"/>
      <c r="W763" s="444"/>
      <c r="X763" s="442"/>
      <c r="Y763" s="442"/>
      <c r="Z763" s="442"/>
      <c r="AA763" s="442"/>
      <c r="AB763" s="442"/>
      <c r="AC763" s="440"/>
    </row>
    <row r="764" spans="1:29" ht="40" customHeight="1" x14ac:dyDescent="0.35">
      <c r="A764" s="440"/>
      <c r="B764" s="441"/>
      <c r="C764" s="441"/>
      <c r="D764" s="442"/>
      <c r="E764" s="443"/>
      <c r="F764" s="444"/>
      <c r="G764" s="445"/>
      <c r="H764" s="444"/>
      <c r="I764" s="442"/>
      <c r="J764" s="442"/>
      <c r="K764" s="442"/>
      <c r="L764" s="442"/>
      <c r="M764" s="442"/>
      <c r="N764" s="442"/>
      <c r="O764" s="444"/>
      <c r="P764" s="442"/>
      <c r="Q764" s="442"/>
      <c r="R764" s="442"/>
      <c r="S764" s="442"/>
      <c r="T764" s="442"/>
      <c r="U764" s="442"/>
      <c r="V764" s="444"/>
      <c r="W764" s="444"/>
      <c r="X764" s="442"/>
      <c r="Y764" s="442"/>
      <c r="Z764" s="442"/>
      <c r="AA764" s="442"/>
      <c r="AB764" s="442"/>
      <c r="AC764" s="440"/>
    </row>
    <row r="765" spans="1:29" ht="40" customHeight="1" x14ac:dyDescent="0.35">
      <c r="A765" s="440"/>
      <c r="B765" s="441"/>
      <c r="C765" s="441"/>
      <c r="D765" s="442"/>
      <c r="E765" s="443"/>
      <c r="F765" s="444"/>
      <c r="G765" s="445"/>
      <c r="H765" s="444"/>
      <c r="I765" s="442"/>
      <c r="J765" s="442"/>
      <c r="K765" s="442"/>
      <c r="L765" s="442"/>
      <c r="M765" s="442"/>
      <c r="N765" s="442"/>
      <c r="O765" s="444"/>
      <c r="P765" s="442"/>
      <c r="Q765" s="442"/>
      <c r="R765" s="442"/>
      <c r="S765" s="442"/>
      <c r="T765" s="442"/>
      <c r="U765" s="442"/>
      <c r="V765" s="444"/>
      <c r="W765" s="444"/>
      <c r="X765" s="442"/>
      <c r="Y765" s="442"/>
      <c r="Z765" s="442"/>
      <c r="AA765" s="442"/>
      <c r="AB765" s="442"/>
      <c r="AC765" s="440"/>
    </row>
    <row r="766" spans="1:29" ht="40" customHeight="1" x14ac:dyDescent="0.35">
      <c r="A766" s="440"/>
      <c r="B766" s="441"/>
      <c r="C766" s="441"/>
      <c r="D766" s="442"/>
      <c r="E766" s="443"/>
      <c r="F766" s="444"/>
      <c r="G766" s="445"/>
      <c r="H766" s="444"/>
      <c r="I766" s="442"/>
      <c r="J766" s="442"/>
      <c r="K766" s="442"/>
      <c r="L766" s="442"/>
      <c r="M766" s="442"/>
      <c r="N766" s="442"/>
      <c r="O766" s="444"/>
      <c r="P766" s="442"/>
      <c r="Q766" s="442"/>
      <c r="R766" s="442"/>
      <c r="S766" s="442"/>
      <c r="T766" s="442"/>
      <c r="U766" s="442"/>
      <c r="V766" s="444"/>
      <c r="W766" s="444"/>
      <c r="X766" s="442"/>
      <c r="Y766" s="442"/>
      <c r="Z766" s="442"/>
      <c r="AA766" s="442"/>
      <c r="AB766" s="442"/>
      <c r="AC766" s="440"/>
    </row>
    <row r="767" spans="1:29" ht="40" customHeight="1" x14ac:dyDescent="0.35">
      <c r="A767" s="440"/>
      <c r="B767" s="441"/>
      <c r="C767" s="441"/>
      <c r="D767" s="442"/>
      <c r="E767" s="443"/>
      <c r="F767" s="444"/>
      <c r="G767" s="445"/>
      <c r="H767" s="444"/>
      <c r="I767" s="442"/>
      <c r="J767" s="442"/>
      <c r="K767" s="442"/>
      <c r="L767" s="442"/>
      <c r="M767" s="442"/>
      <c r="N767" s="442"/>
      <c r="O767" s="444"/>
      <c r="P767" s="442"/>
      <c r="Q767" s="442"/>
      <c r="R767" s="442"/>
      <c r="S767" s="442"/>
      <c r="T767" s="442"/>
      <c r="U767" s="442"/>
      <c r="V767" s="444"/>
      <c r="W767" s="444"/>
      <c r="X767" s="442"/>
      <c r="Y767" s="442"/>
      <c r="Z767" s="442"/>
      <c r="AA767" s="442"/>
      <c r="AB767" s="442"/>
      <c r="AC767" s="440"/>
    </row>
    <row r="768" spans="1:29" ht="40" customHeight="1" x14ac:dyDescent="0.35">
      <c r="A768" s="440"/>
      <c r="B768" s="441"/>
      <c r="C768" s="441"/>
      <c r="D768" s="442"/>
      <c r="E768" s="443"/>
      <c r="F768" s="444"/>
      <c r="G768" s="445"/>
      <c r="H768" s="444"/>
      <c r="I768" s="442"/>
      <c r="J768" s="442"/>
      <c r="K768" s="442"/>
      <c r="L768" s="442"/>
      <c r="M768" s="442"/>
      <c r="N768" s="442"/>
      <c r="O768" s="444"/>
      <c r="P768" s="442"/>
      <c r="Q768" s="442"/>
      <c r="R768" s="442"/>
      <c r="S768" s="442"/>
      <c r="T768" s="442"/>
      <c r="U768" s="442"/>
      <c r="V768" s="444"/>
      <c r="W768" s="444"/>
      <c r="X768" s="442"/>
      <c r="Y768" s="442"/>
      <c r="Z768" s="442"/>
      <c r="AA768" s="442"/>
      <c r="AB768" s="442"/>
      <c r="AC768" s="440"/>
    </row>
    <row r="769" spans="1:29" ht="40" customHeight="1" x14ac:dyDescent="0.35">
      <c r="A769" s="440"/>
      <c r="B769" s="441"/>
      <c r="C769" s="441"/>
      <c r="D769" s="442"/>
      <c r="E769" s="443"/>
      <c r="F769" s="444"/>
      <c r="G769" s="445"/>
      <c r="H769" s="444"/>
      <c r="I769" s="442"/>
      <c r="J769" s="442"/>
      <c r="K769" s="442"/>
      <c r="L769" s="442"/>
      <c r="M769" s="442"/>
      <c r="N769" s="442"/>
      <c r="O769" s="444"/>
      <c r="P769" s="442"/>
      <c r="Q769" s="442"/>
      <c r="R769" s="442"/>
      <c r="S769" s="442"/>
      <c r="T769" s="442"/>
      <c r="U769" s="442"/>
      <c r="V769" s="444"/>
      <c r="W769" s="444"/>
      <c r="X769" s="442"/>
      <c r="Y769" s="442"/>
      <c r="Z769" s="442"/>
      <c r="AA769" s="442"/>
      <c r="AB769" s="442"/>
      <c r="AC769" s="440"/>
    </row>
    <row r="770" spans="1:29" ht="40" customHeight="1" x14ac:dyDescent="0.35">
      <c r="A770" s="440"/>
      <c r="B770" s="441"/>
      <c r="C770" s="441"/>
      <c r="D770" s="442"/>
      <c r="E770" s="443"/>
      <c r="F770" s="444"/>
      <c r="G770" s="445"/>
      <c r="H770" s="444"/>
      <c r="I770" s="442"/>
      <c r="J770" s="442"/>
      <c r="K770" s="442"/>
      <c r="L770" s="442"/>
      <c r="M770" s="442"/>
      <c r="N770" s="442"/>
      <c r="O770" s="444"/>
      <c r="P770" s="442"/>
      <c r="Q770" s="442"/>
      <c r="R770" s="442"/>
      <c r="S770" s="442"/>
      <c r="T770" s="442"/>
      <c r="U770" s="442"/>
      <c r="V770" s="444"/>
      <c r="W770" s="444"/>
      <c r="X770" s="442"/>
      <c r="Y770" s="442"/>
      <c r="Z770" s="442"/>
      <c r="AA770" s="442"/>
      <c r="AB770" s="442"/>
      <c r="AC770" s="440"/>
    </row>
    <row r="771" spans="1:29" ht="40" customHeight="1" x14ac:dyDescent="0.35">
      <c r="A771" s="440"/>
      <c r="B771" s="441"/>
      <c r="C771" s="441"/>
      <c r="D771" s="442"/>
      <c r="E771" s="443"/>
      <c r="F771" s="444"/>
      <c r="G771" s="445"/>
      <c r="H771" s="444"/>
      <c r="I771" s="442"/>
      <c r="J771" s="442"/>
      <c r="K771" s="442"/>
      <c r="L771" s="442"/>
      <c r="M771" s="442"/>
      <c r="N771" s="442"/>
      <c r="O771" s="444"/>
      <c r="P771" s="442"/>
      <c r="Q771" s="442"/>
      <c r="R771" s="442"/>
      <c r="S771" s="442"/>
      <c r="T771" s="442"/>
      <c r="U771" s="442"/>
      <c r="V771" s="444"/>
      <c r="W771" s="444"/>
      <c r="X771" s="442"/>
      <c r="Y771" s="442"/>
      <c r="Z771" s="442"/>
      <c r="AA771" s="442"/>
      <c r="AB771" s="442"/>
      <c r="AC771" s="440"/>
    </row>
    <row r="772" spans="1:29" ht="40" customHeight="1" x14ac:dyDescent="0.35">
      <c r="A772" s="440"/>
      <c r="B772" s="441"/>
      <c r="C772" s="441"/>
      <c r="D772" s="442"/>
      <c r="E772" s="443"/>
      <c r="F772" s="444"/>
      <c r="G772" s="445"/>
      <c r="H772" s="444"/>
      <c r="I772" s="442"/>
      <c r="J772" s="442"/>
      <c r="K772" s="442"/>
      <c r="L772" s="442"/>
      <c r="M772" s="442"/>
      <c r="N772" s="442"/>
      <c r="O772" s="444"/>
      <c r="P772" s="442"/>
      <c r="Q772" s="442"/>
      <c r="R772" s="442"/>
      <c r="S772" s="442"/>
      <c r="T772" s="442"/>
      <c r="U772" s="442"/>
      <c r="V772" s="444"/>
      <c r="W772" s="444"/>
      <c r="X772" s="442"/>
      <c r="Y772" s="442"/>
      <c r="Z772" s="442"/>
      <c r="AA772" s="442"/>
      <c r="AB772" s="442"/>
      <c r="AC772" s="440"/>
    </row>
    <row r="773" spans="1:29" ht="40" customHeight="1" x14ac:dyDescent="0.35">
      <c r="A773" s="440"/>
      <c r="B773" s="441"/>
      <c r="C773" s="441"/>
      <c r="D773" s="442"/>
      <c r="E773" s="443"/>
      <c r="F773" s="444"/>
      <c r="G773" s="445"/>
      <c r="H773" s="444"/>
      <c r="I773" s="442"/>
      <c r="J773" s="442"/>
      <c r="K773" s="442"/>
      <c r="L773" s="442"/>
      <c r="M773" s="442"/>
      <c r="N773" s="442"/>
      <c r="O773" s="444"/>
      <c r="P773" s="442"/>
      <c r="Q773" s="442"/>
      <c r="R773" s="442"/>
      <c r="S773" s="442"/>
      <c r="T773" s="442"/>
      <c r="U773" s="442"/>
      <c r="V773" s="444"/>
      <c r="W773" s="444"/>
      <c r="X773" s="442"/>
      <c r="Y773" s="442"/>
      <c r="Z773" s="442"/>
      <c r="AA773" s="442"/>
      <c r="AB773" s="442"/>
      <c r="AC773" s="440"/>
    </row>
    <row r="774" spans="1:29" ht="40" customHeight="1" x14ac:dyDescent="0.35">
      <c r="A774" s="440"/>
      <c r="B774" s="441"/>
      <c r="C774" s="441"/>
      <c r="D774" s="442"/>
      <c r="E774" s="443"/>
      <c r="F774" s="444"/>
      <c r="G774" s="445"/>
      <c r="H774" s="444"/>
      <c r="I774" s="442"/>
      <c r="J774" s="442"/>
      <c r="K774" s="442"/>
      <c r="L774" s="442"/>
      <c r="M774" s="442"/>
      <c r="N774" s="442"/>
      <c r="O774" s="444"/>
      <c r="P774" s="442"/>
      <c r="Q774" s="442"/>
      <c r="R774" s="442"/>
      <c r="S774" s="442"/>
      <c r="T774" s="442"/>
      <c r="U774" s="442"/>
      <c r="V774" s="444"/>
      <c r="W774" s="444"/>
      <c r="X774" s="442"/>
      <c r="Y774" s="442"/>
      <c r="Z774" s="442"/>
      <c r="AA774" s="442"/>
      <c r="AB774" s="442"/>
      <c r="AC774" s="440"/>
    </row>
    <row r="775" spans="1:29" ht="40" customHeight="1" x14ac:dyDescent="0.35">
      <c r="A775" s="440"/>
      <c r="B775" s="441"/>
      <c r="C775" s="441"/>
      <c r="D775" s="442"/>
      <c r="E775" s="443"/>
      <c r="F775" s="444"/>
      <c r="G775" s="445"/>
      <c r="H775" s="444"/>
      <c r="I775" s="442"/>
      <c r="J775" s="442"/>
      <c r="K775" s="442"/>
      <c r="L775" s="442"/>
      <c r="M775" s="442"/>
      <c r="N775" s="442"/>
      <c r="O775" s="444"/>
      <c r="P775" s="442"/>
      <c r="Q775" s="442"/>
      <c r="R775" s="442"/>
      <c r="S775" s="442"/>
      <c r="T775" s="442"/>
      <c r="U775" s="442"/>
      <c r="V775" s="444"/>
      <c r="W775" s="444"/>
      <c r="X775" s="442"/>
      <c r="Y775" s="442"/>
      <c r="Z775" s="442"/>
      <c r="AA775" s="442"/>
      <c r="AB775" s="442"/>
      <c r="AC775" s="440"/>
    </row>
    <row r="776" spans="1:29" ht="40" customHeight="1" x14ac:dyDescent="0.35">
      <c r="A776" s="440"/>
      <c r="B776" s="441"/>
      <c r="C776" s="441"/>
      <c r="D776" s="442"/>
      <c r="E776" s="443"/>
      <c r="F776" s="444"/>
      <c r="G776" s="445"/>
      <c r="H776" s="444"/>
      <c r="I776" s="442"/>
      <c r="J776" s="442"/>
      <c r="K776" s="442"/>
      <c r="L776" s="442"/>
      <c r="M776" s="442"/>
      <c r="N776" s="442"/>
      <c r="O776" s="444"/>
      <c r="P776" s="442"/>
      <c r="Q776" s="442"/>
      <c r="R776" s="442"/>
      <c r="S776" s="442"/>
      <c r="T776" s="442"/>
      <c r="U776" s="442"/>
      <c r="V776" s="444"/>
      <c r="W776" s="444"/>
      <c r="X776" s="442"/>
      <c r="Y776" s="442"/>
      <c r="Z776" s="442"/>
      <c r="AA776" s="442"/>
      <c r="AB776" s="442"/>
      <c r="AC776" s="440"/>
    </row>
    <row r="777" spans="1:29" ht="40" customHeight="1" x14ac:dyDescent="0.35">
      <c r="A777" s="440"/>
      <c r="B777" s="441"/>
      <c r="C777" s="441"/>
      <c r="D777" s="442"/>
      <c r="E777" s="443"/>
      <c r="F777" s="444"/>
      <c r="G777" s="445"/>
      <c r="H777" s="444"/>
      <c r="I777" s="442"/>
      <c r="J777" s="442"/>
      <c r="K777" s="442"/>
      <c r="L777" s="442"/>
      <c r="M777" s="442"/>
      <c r="N777" s="442"/>
      <c r="O777" s="444"/>
      <c r="P777" s="442"/>
      <c r="Q777" s="442"/>
      <c r="R777" s="442"/>
      <c r="S777" s="442"/>
      <c r="T777" s="442"/>
      <c r="U777" s="442"/>
      <c r="V777" s="444"/>
      <c r="W777" s="444"/>
      <c r="X777" s="442"/>
      <c r="Y777" s="442"/>
      <c r="Z777" s="442"/>
      <c r="AA777" s="442"/>
      <c r="AB777" s="442"/>
      <c r="AC777" s="440"/>
    </row>
    <row r="778" spans="1:29" ht="40" customHeight="1" x14ac:dyDescent="0.35">
      <c r="A778" s="440"/>
      <c r="B778" s="441"/>
      <c r="C778" s="441"/>
      <c r="D778" s="442"/>
      <c r="E778" s="443"/>
      <c r="F778" s="444"/>
      <c r="G778" s="445"/>
      <c r="H778" s="444"/>
      <c r="I778" s="442"/>
      <c r="J778" s="442"/>
      <c r="K778" s="442"/>
      <c r="L778" s="442"/>
      <c r="M778" s="442"/>
      <c r="N778" s="442"/>
      <c r="O778" s="444"/>
      <c r="P778" s="442"/>
      <c r="Q778" s="442"/>
      <c r="R778" s="442"/>
      <c r="S778" s="442"/>
      <c r="T778" s="442"/>
      <c r="U778" s="442"/>
      <c r="V778" s="444"/>
      <c r="W778" s="444"/>
      <c r="X778" s="442"/>
      <c r="Y778" s="442"/>
      <c r="Z778" s="442"/>
      <c r="AA778" s="442"/>
      <c r="AB778" s="442"/>
      <c r="AC778" s="440"/>
    </row>
    <row r="779" spans="1:29" ht="40" customHeight="1" x14ac:dyDescent="0.35">
      <c r="A779" s="440"/>
      <c r="B779" s="441"/>
      <c r="C779" s="441"/>
      <c r="D779" s="442"/>
      <c r="E779" s="443"/>
      <c r="F779" s="444"/>
      <c r="G779" s="445"/>
      <c r="H779" s="444"/>
      <c r="I779" s="442"/>
      <c r="J779" s="442"/>
      <c r="K779" s="442"/>
      <c r="L779" s="442"/>
      <c r="M779" s="442"/>
      <c r="N779" s="442"/>
      <c r="O779" s="444"/>
      <c r="P779" s="442"/>
      <c r="Q779" s="442"/>
      <c r="R779" s="442"/>
      <c r="S779" s="442"/>
      <c r="T779" s="442"/>
      <c r="U779" s="442"/>
      <c r="V779" s="444"/>
      <c r="W779" s="444"/>
      <c r="X779" s="442"/>
      <c r="Y779" s="442"/>
      <c r="Z779" s="442"/>
      <c r="AA779" s="442"/>
      <c r="AB779" s="442"/>
      <c r="AC779" s="440"/>
    </row>
    <row r="780" spans="1:29" ht="40" customHeight="1" x14ac:dyDescent="0.35">
      <c r="A780" s="440"/>
      <c r="B780" s="441"/>
      <c r="C780" s="441"/>
      <c r="D780" s="442"/>
      <c r="E780" s="443"/>
      <c r="F780" s="444"/>
      <c r="G780" s="445"/>
      <c r="H780" s="444"/>
      <c r="I780" s="442"/>
      <c r="J780" s="442"/>
      <c r="K780" s="442"/>
      <c r="L780" s="442"/>
      <c r="M780" s="442"/>
      <c r="N780" s="442"/>
      <c r="O780" s="444"/>
      <c r="P780" s="442"/>
      <c r="Q780" s="442"/>
      <c r="R780" s="442"/>
      <c r="S780" s="442"/>
      <c r="T780" s="442"/>
      <c r="U780" s="442"/>
      <c r="V780" s="444"/>
      <c r="W780" s="444"/>
      <c r="X780" s="442"/>
      <c r="Y780" s="442"/>
      <c r="Z780" s="442"/>
      <c r="AA780" s="442"/>
      <c r="AB780" s="442"/>
      <c r="AC780" s="440"/>
    </row>
    <row r="781" spans="1:29" ht="40" customHeight="1" x14ac:dyDescent="0.35">
      <c r="A781" s="440"/>
      <c r="B781" s="441"/>
      <c r="C781" s="441"/>
      <c r="D781" s="442"/>
      <c r="E781" s="443"/>
      <c r="F781" s="444"/>
      <c r="G781" s="445"/>
      <c r="H781" s="444"/>
      <c r="I781" s="442"/>
      <c r="J781" s="442"/>
      <c r="K781" s="442"/>
      <c r="L781" s="442"/>
      <c r="M781" s="442"/>
      <c r="N781" s="442"/>
      <c r="O781" s="444"/>
      <c r="P781" s="442"/>
      <c r="Q781" s="442"/>
      <c r="R781" s="442"/>
      <c r="S781" s="442"/>
      <c r="T781" s="442"/>
      <c r="U781" s="442"/>
      <c r="V781" s="444"/>
      <c r="W781" s="444"/>
      <c r="X781" s="442"/>
      <c r="Y781" s="442"/>
      <c r="Z781" s="442"/>
      <c r="AA781" s="442"/>
      <c r="AB781" s="442"/>
      <c r="AC781" s="440"/>
    </row>
    <row r="782" spans="1:29" ht="40" customHeight="1" x14ac:dyDescent="0.35">
      <c r="A782" s="440"/>
      <c r="B782" s="441"/>
      <c r="C782" s="441"/>
      <c r="D782" s="442"/>
      <c r="E782" s="443"/>
      <c r="F782" s="444"/>
      <c r="G782" s="445"/>
      <c r="H782" s="444"/>
      <c r="I782" s="442"/>
      <c r="J782" s="442"/>
      <c r="K782" s="442"/>
      <c r="L782" s="442"/>
      <c r="M782" s="442"/>
      <c r="N782" s="442"/>
      <c r="O782" s="444"/>
      <c r="P782" s="442"/>
      <c r="Q782" s="442"/>
      <c r="R782" s="442"/>
      <c r="S782" s="442"/>
      <c r="T782" s="442"/>
      <c r="U782" s="442"/>
      <c r="V782" s="444"/>
      <c r="W782" s="444"/>
      <c r="X782" s="442"/>
      <c r="Y782" s="442"/>
      <c r="Z782" s="442"/>
      <c r="AA782" s="442"/>
      <c r="AB782" s="442"/>
      <c r="AC782" s="440"/>
    </row>
    <row r="783" spans="1:29" ht="40" customHeight="1" x14ac:dyDescent="0.35">
      <c r="A783" s="440"/>
      <c r="B783" s="441"/>
      <c r="C783" s="441"/>
      <c r="D783" s="442"/>
      <c r="E783" s="443"/>
      <c r="F783" s="444"/>
      <c r="G783" s="445"/>
      <c r="H783" s="444"/>
      <c r="I783" s="442"/>
      <c r="J783" s="442"/>
      <c r="K783" s="442"/>
      <c r="L783" s="442"/>
      <c r="M783" s="442"/>
      <c r="N783" s="442"/>
      <c r="O783" s="444"/>
      <c r="P783" s="442"/>
      <c r="Q783" s="442"/>
      <c r="R783" s="442"/>
      <c r="S783" s="442"/>
      <c r="T783" s="442"/>
      <c r="U783" s="442"/>
      <c r="V783" s="444"/>
      <c r="W783" s="444"/>
      <c r="X783" s="442"/>
      <c r="Y783" s="442"/>
      <c r="Z783" s="442"/>
      <c r="AA783" s="442"/>
      <c r="AB783" s="442"/>
      <c r="AC783" s="440"/>
    </row>
    <row r="784" spans="1:29" ht="40" customHeight="1" x14ac:dyDescent="0.35">
      <c r="A784" s="440"/>
      <c r="B784" s="441"/>
      <c r="C784" s="441"/>
      <c r="D784" s="442"/>
      <c r="E784" s="443"/>
      <c r="F784" s="444"/>
      <c r="G784" s="445"/>
      <c r="H784" s="444"/>
      <c r="I784" s="442"/>
      <c r="J784" s="442"/>
      <c r="K784" s="442"/>
      <c r="L784" s="442"/>
      <c r="M784" s="442"/>
      <c r="N784" s="442"/>
      <c r="O784" s="444"/>
      <c r="P784" s="442"/>
      <c r="Q784" s="442"/>
      <c r="R784" s="442"/>
      <c r="S784" s="442"/>
      <c r="T784" s="442"/>
      <c r="U784" s="442"/>
      <c r="V784" s="444"/>
      <c r="W784" s="444"/>
      <c r="X784" s="442"/>
      <c r="Y784" s="442"/>
      <c r="Z784" s="442"/>
      <c r="AA784" s="442"/>
      <c r="AB784" s="442"/>
      <c r="AC784" s="440"/>
    </row>
    <row r="785" spans="1:29" ht="40" customHeight="1" x14ac:dyDescent="0.35">
      <c r="A785" s="440"/>
      <c r="B785" s="441"/>
      <c r="C785" s="441"/>
      <c r="D785" s="442"/>
      <c r="E785" s="443"/>
      <c r="F785" s="444"/>
      <c r="G785" s="445"/>
      <c r="H785" s="444"/>
      <c r="I785" s="442"/>
      <c r="J785" s="442"/>
      <c r="K785" s="442"/>
      <c r="L785" s="442"/>
      <c r="M785" s="442"/>
      <c r="N785" s="442"/>
      <c r="O785" s="444"/>
      <c r="P785" s="442"/>
      <c r="Q785" s="442"/>
      <c r="R785" s="442"/>
      <c r="S785" s="442"/>
      <c r="T785" s="442"/>
      <c r="U785" s="442"/>
      <c r="V785" s="444"/>
      <c r="W785" s="444"/>
      <c r="X785" s="442"/>
      <c r="Y785" s="442"/>
      <c r="Z785" s="442"/>
      <c r="AA785" s="442"/>
      <c r="AB785" s="442"/>
      <c r="AC785" s="440"/>
    </row>
    <row r="786" spans="1:29" ht="40" customHeight="1" x14ac:dyDescent="0.35">
      <c r="A786" s="440"/>
      <c r="B786" s="441"/>
      <c r="C786" s="441"/>
      <c r="D786" s="442"/>
      <c r="E786" s="443"/>
      <c r="F786" s="444"/>
      <c r="G786" s="445"/>
      <c r="H786" s="444"/>
      <c r="I786" s="442"/>
      <c r="J786" s="442"/>
      <c r="K786" s="442"/>
      <c r="L786" s="442"/>
      <c r="M786" s="442"/>
      <c r="N786" s="442"/>
      <c r="O786" s="444"/>
      <c r="P786" s="442"/>
      <c r="Q786" s="442"/>
      <c r="R786" s="442"/>
      <c r="S786" s="442"/>
      <c r="T786" s="442"/>
      <c r="U786" s="442"/>
      <c r="V786" s="444"/>
      <c r="W786" s="444"/>
      <c r="X786" s="442"/>
      <c r="Y786" s="442"/>
      <c r="Z786" s="442"/>
      <c r="AA786" s="442"/>
      <c r="AB786" s="442"/>
      <c r="AC786" s="440"/>
    </row>
    <row r="787" spans="1:29" ht="40" customHeight="1" x14ac:dyDescent="0.35">
      <c r="A787" s="440"/>
      <c r="B787" s="441"/>
      <c r="C787" s="441"/>
      <c r="D787" s="442"/>
      <c r="E787" s="443"/>
      <c r="F787" s="444"/>
      <c r="G787" s="445"/>
      <c r="H787" s="444"/>
      <c r="I787" s="442"/>
      <c r="J787" s="442"/>
      <c r="K787" s="442"/>
      <c r="L787" s="442"/>
      <c r="M787" s="442"/>
      <c r="N787" s="442"/>
      <c r="O787" s="444"/>
      <c r="P787" s="442"/>
      <c r="Q787" s="442"/>
      <c r="R787" s="442"/>
      <c r="S787" s="442"/>
      <c r="T787" s="442"/>
      <c r="U787" s="442"/>
      <c r="V787" s="444"/>
      <c r="W787" s="444"/>
      <c r="X787" s="442"/>
      <c r="Y787" s="442"/>
      <c r="Z787" s="442"/>
      <c r="AA787" s="442"/>
      <c r="AB787" s="442"/>
      <c r="AC787" s="440"/>
    </row>
    <row r="788" spans="1:29" ht="40" customHeight="1" x14ac:dyDescent="0.35">
      <c r="A788" s="440"/>
      <c r="B788" s="441"/>
      <c r="C788" s="441"/>
      <c r="D788" s="442"/>
      <c r="E788" s="443"/>
      <c r="F788" s="444"/>
      <c r="G788" s="445"/>
      <c r="H788" s="444"/>
      <c r="I788" s="442"/>
      <c r="J788" s="442"/>
      <c r="K788" s="442"/>
      <c r="L788" s="442"/>
      <c r="M788" s="442"/>
      <c r="N788" s="442"/>
      <c r="O788" s="444"/>
      <c r="P788" s="442"/>
      <c r="Q788" s="442"/>
      <c r="R788" s="442"/>
      <c r="S788" s="442"/>
      <c r="T788" s="442"/>
      <c r="U788" s="442"/>
      <c r="V788" s="444"/>
      <c r="W788" s="444"/>
      <c r="X788" s="442"/>
      <c r="Y788" s="442"/>
      <c r="Z788" s="442"/>
      <c r="AA788" s="442"/>
      <c r="AB788" s="442"/>
      <c r="AC788" s="440"/>
    </row>
    <row r="789" spans="1:29" ht="40" customHeight="1" x14ac:dyDescent="0.35">
      <c r="A789" s="440"/>
      <c r="B789" s="441"/>
      <c r="C789" s="441"/>
      <c r="D789" s="442"/>
      <c r="E789" s="443"/>
      <c r="F789" s="444"/>
      <c r="G789" s="445"/>
      <c r="H789" s="444"/>
      <c r="I789" s="442"/>
      <c r="J789" s="442"/>
      <c r="K789" s="442"/>
      <c r="L789" s="442"/>
      <c r="M789" s="442"/>
      <c r="N789" s="442"/>
      <c r="O789" s="444"/>
      <c r="P789" s="442"/>
      <c r="Q789" s="442"/>
      <c r="R789" s="442"/>
      <c r="S789" s="442"/>
      <c r="T789" s="442"/>
      <c r="U789" s="442"/>
      <c r="V789" s="444"/>
      <c r="W789" s="444"/>
      <c r="X789" s="442"/>
      <c r="Y789" s="442"/>
      <c r="Z789" s="442"/>
      <c r="AA789" s="442"/>
      <c r="AB789" s="442"/>
      <c r="AC789" s="440"/>
    </row>
    <row r="790" spans="1:29" ht="40" customHeight="1" x14ac:dyDescent="0.35">
      <c r="A790" s="440"/>
      <c r="B790" s="441"/>
      <c r="C790" s="441"/>
      <c r="D790" s="442"/>
      <c r="E790" s="443"/>
      <c r="F790" s="444"/>
      <c r="G790" s="445"/>
      <c r="H790" s="444"/>
      <c r="I790" s="442"/>
      <c r="J790" s="442"/>
      <c r="K790" s="442"/>
      <c r="L790" s="442"/>
      <c r="M790" s="442"/>
      <c r="N790" s="442"/>
      <c r="O790" s="444"/>
      <c r="P790" s="442"/>
      <c r="Q790" s="442"/>
      <c r="R790" s="442"/>
      <c r="S790" s="442"/>
      <c r="T790" s="442"/>
      <c r="U790" s="442"/>
      <c r="V790" s="444"/>
      <c r="W790" s="444"/>
      <c r="X790" s="442"/>
      <c r="Y790" s="442"/>
      <c r="Z790" s="442"/>
      <c r="AA790" s="442"/>
      <c r="AB790" s="442"/>
      <c r="AC790" s="440"/>
    </row>
    <row r="791" spans="1:29" ht="40" customHeight="1" x14ac:dyDescent="0.35">
      <c r="A791" s="440"/>
      <c r="B791" s="441"/>
      <c r="C791" s="441"/>
      <c r="D791" s="442"/>
      <c r="E791" s="443"/>
      <c r="F791" s="444"/>
      <c r="G791" s="445"/>
      <c r="H791" s="444"/>
      <c r="I791" s="442"/>
      <c r="J791" s="442"/>
      <c r="K791" s="442"/>
      <c r="L791" s="442"/>
      <c r="M791" s="442"/>
      <c r="N791" s="442"/>
      <c r="O791" s="444"/>
      <c r="P791" s="442"/>
      <c r="Q791" s="442"/>
      <c r="R791" s="442"/>
      <c r="S791" s="442"/>
      <c r="T791" s="442"/>
      <c r="U791" s="442"/>
      <c r="V791" s="444"/>
      <c r="W791" s="444"/>
      <c r="X791" s="442"/>
      <c r="Y791" s="442"/>
      <c r="Z791" s="442"/>
      <c r="AA791" s="442"/>
      <c r="AB791" s="442"/>
      <c r="AC791" s="440"/>
    </row>
    <row r="792" spans="1:29" ht="40" customHeight="1" x14ac:dyDescent="0.35">
      <c r="A792" s="440"/>
      <c r="B792" s="441"/>
      <c r="C792" s="441"/>
      <c r="D792" s="442"/>
      <c r="E792" s="443"/>
      <c r="F792" s="444"/>
      <c r="G792" s="445"/>
      <c r="H792" s="444"/>
      <c r="I792" s="442"/>
      <c r="J792" s="442"/>
      <c r="K792" s="442"/>
      <c r="L792" s="442"/>
      <c r="M792" s="442"/>
      <c r="N792" s="442"/>
      <c r="O792" s="444"/>
      <c r="P792" s="442"/>
      <c r="Q792" s="442"/>
      <c r="R792" s="442"/>
      <c r="S792" s="442"/>
      <c r="T792" s="442"/>
      <c r="U792" s="442"/>
      <c r="V792" s="444"/>
      <c r="W792" s="444"/>
      <c r="X792" s="442"/>
      <c r="Y792" s="442"/>
      <c r="Z792" s="442"/>
      <c r="AA792" s="442"/>
      <c r="AB792" s="442"/>
      <c r="AC792" s="440"/>
    </row>
    <row r="793" spans="1:29" ht="40" customHeight="1" x14ac:dyDescent="0.35">
      <c r="A793" s="440"/>
      <c r="B793" s="441"/>
      <c r="C793" s="441"/>
      <c r="D793" s="442"/>
      <c r="E793" s="443"/>
      <c r="F793" s="444"/>
      <c r="G793" s="445"/>
      <c r="H793" s="444"/>
      <c r="I793" s="442"/>
      <c r="J793" s="442"/>
      <c r="K793" s="442"/>
      <c r="L793" s="442"/>
      <c r="M793" s="442"/>
      <c r="N793" s="442"/>
      <c r="O793" s="444"/>
      <c r="P793" s="442"/>
      <c r="Q793" s="442"/>
      <c r="R793" s="442"/>
      <c r="S793" s="442"/>
      <c r="T793" s="442"/>
      <c r="U793" s="442"/>
      <c r="V793" s="444"/>
      <c r="W793" s="444"/>
      <c r="X793" s="442"/>
      <c r="Y793" s="442"/>
      <c r="Z793" s="442"/>
      <c r="AA793" s="442"/>
      <c r="AB793" s="442"/>
      <c r="AC793" s="440"/>
    </row>
    <row r="794" spans="1:29" ht="40" customHeight="1" x14ac:dyDescent="0.35">
      <c r="A794" s="440"/>
      <c r="B794" s="441"/>
      <c r="C794" s="441"/>
      <c r="D794" s="442"/>
      <c r="E794" s="443"/>
      <c r="F794" s="444"/>
      <c r="G794" s="445"/>
      <c r="H794" s="444"/>
      <c r="I794" s="442"/>
      <c r="J794" s="442"/>
      <c r="K794" s="442"/>
      <c r="L794" s="442"/>
      <c r="M794" s="442"/>
      <c r="N794" s="442"/>
      <c r="O794" s="444"/>
      <c r="P794" s="442"/>
      <c r="Q794" s="442"/>
      <c r="R794" s="442"/>
      <c r="S794" s="442"/>
      <c r="T794" s="442"/>
      <c r="U794" s="442"/>
      <c r="V794" s="444"/>
      <c r="W794" s="444"/>
      <c r="X794" s="442"/>
      <c r="Y794" s="442"/>
      <c r="Z794" s="442"/>
      <c r="AA794" s="442"/>
      <c r="AB794" s="442"/>
      <c r="AC794" s="440"/>
    </row>
    <row r="795" spans="1:29" ht="40" customHeight="1" x14ac:dyDescent="0.35">
      <c r="A795" s="440"/>
      <c r="B795" s="441"/>
      <c r="C795" s="441"/>
      <c r="D795" s="442"/>
      <c r="E795" s="443"/>
      <c r="F795" s="444"/>
      <c r="G795" s="445"/>
      <c r="H795" s="444"/>
      <c r="I795" s="442"/>
      <c r="J795" s="442"/>
      <c r="K795" s="442"/>
      <c r="L795" s="442"/>
      <c r="M795" s="442"/>
      <c r="N795" s="442"/>
      <c r="O795" s="444"/>
      <c r="P795" s="442"/>
      <c r="Q795" s="442"/>
      <c r="R795" s="442"/>
      <c r="S795" s="442"/>
      <c r="T795" s="442"/>
      <c r="U795" s="442"/>
      <c r="V795" s="444"/>
      <c r="W795" s="444"/>
      <c r="X795" s="442"/>
      <c r="Y795" s="442"/>
      <c r="Z795" s="442"/>
      <c r="AA795" s="442"/>
      <c r="AB795" s="442"/>
      <c r="AC795" s="440"/>
    </row>
    <row r="796" spans="1:29" ht="40" customHeight="1" x14ac:dyDescent="0.35">
      <c r="A796" s="440"/>
      <c r="B796" s="441"/>
      <c r="C796" s="441"/>
      <c r="D796" s="442"/>
      <c r="E796" s="443"/>
      <c r="F796" s="444"/>
      <c r="G796" s="445"/>
      <c r="H796" s="444"/>
      <c r="I796" s="442"/>
      <c r="J796" s="442"/>
      <c r="K796" s="442"/>
      <c r="L796" s="442"/>
      <c r="M796" s="442"/>
      <c r="N796" s="442"/>
      <c r="O796" s="444"/>
      <c r="P796" s="442"/>
      <c r="Q796" s="442"/>
      <c r="R796" s="442"/>
      <c r="S796" s="442"/>
      <c r="T796" s="442"/>
      <c r="U796" s="442"/>
      <c r="V796" s="444"/>
      <c r="W796" s="444"/>
      <c r="X796" s="442"/>
      <c r="Y796" s="442"/>
      <c r="Z796" s="442"/>
      <c r="AA796" s="442"/>
      <c r="AB796" s="442"/>
      <c r="AC796" s="440"/>
    </row>
    <row r="797" spans="1:29" ht="40" customHeight="1" x14ac:dyDescent="0.35">
      <c r="A797" s="440"/>
      <c r="B797" s="441"/>
      <c r="C797" s="441"/>
      <c r="D797" s="442"/>
      <c r="E797" s="443"/>
      <c r="F797" s="444"/>
      <c r="G797" s="445"/>
      <c r="H797" s="444"/>
      <c r="I797" s="442"/>
      <c r="J797" s="442"/>
      <c r="K797" s="442"/>
      <c r="L797" s="442"/>
      <c r="M797" s="442"/>
      <c r="N797" s="442"/>
      <c r="O797" s="444"/>
      <c r="P797" s="442"/>
      <c r="Q797" s="442"/>
      <c r="R797" s="442"/>
      <c r="S797" s="442"/>
      <c r="T797" s="442"/>
      <c r="U797" s="442"/>
      <c r="V797" s="444"/>
      <c r="W797" s="444"/>
      <c r="X797" s="442"/>
      <c r="Y797" s="442"/>
      <c r="Z797" s="442"/>
      <c r="AA797" s="442"/>
      <c r="AB797" s="442"/>
      <c r="AC797" s="440"/>
    </row>
    <row r="798" spans="1:29" ht="40" customHeight="1" x14ac:dyDescent="0.35">
      <c r="A798" s="440"/>
      <c r="B798" s="441"/>
      <c r="C798" s="441"/>
      <c r="D798" s="442"/>
      <c r="E798" s="443"/>
      <c r="F798" s="444"/>
      <c r="G798" s="445"/>
      <c r="H798" s="444"/>
      <c r="I798" s="442"/>
      <c r="J798" s="442"/>
      <c r="K798" s="442"/>
      <c r="L798" s="442"/>
      <c r="M798" s="442"/>
      <c r="N798" s="442"/>
      <c r="O798" s="444"/>
      <c r="P798" s="442"/>
      <c r="Q798" s="442"/>
      <c r="R798" s="442"/>
      <c r="S798" s="442"/>
      <c r="T798" s="442"/>
      <c r="U798" s="442"/>
      <c r="V798" s="444"/>
      <c r="W798" s="444"/>
      <c r="X798" s="442"/>
      <c r="Y798" s="442"/>
      <c r="Z798" s="442"/>
      <c r="AA798" s="442"/>
      <c r="AB798" s="442"/>
      <c r="AC798" s="440"/>
    </row>
    <row r="799" spans="1:29" ht="40" customHeight="1" x14ac:dyDescent="0.35">
      <c r="A799" s="440"/>
      <c r="B799" s="441"/>
      <c r="C799" s="441"/>
      <c r="D799" s="442"/>
      <c r="E799" s="443"/>
      <c r="F799" s="444"/>
      <c r="G799" s="445"/>
      <c r="H799" s="444"/>
      <c r="I799" s="442"/>
      <c r="J799" s="442"/>
      <c r="K799" s="442"/>
      <c r="L799" s="442"/>
      <c r="M799" s="442"/>
      <c r="N799" s="442"/>
      <c r="O799" s="444"/>
      <c r="P799" s="442"/>
      <c r="Q799" s="442"/>
      <c r="R799" s="442"/>
      <c r="S799" s="442"/>
      <c r="T799" s="442"/>
      <c r="U799" s="442"/>
      <c r="V799" s="444"/>
      <c r="W799" s="444"/>
      <c r="X799" s="442"/>
      <c r="Y799" s="442"/>
      <c r="Z799" s="442"/>
      <c r="AA799" s="442"/>
      <c r="AB799" s="442"/>
      <c r="AC799" s="440"/>
    </row>
    <row r="800" spans="1:29" ht="40" customHeight="1" x14ac:dyDescent="0.35">
      <c r="A800" s="440"/>
      <c r="B800" s="441"/>
      <c r="C800" s="441"/>
      <c r="D800" s="442"/>
      <c r="E800" s="443"/>
      <c r="F800" s="444"/>
      <c r="G800" s="445"/>
      <c r="H800" s="444"/>
      <c r="I800" s="442"/>
      <c r="J800" s="442"/>
      <c r="K800" s="442"/>
      <c r="L800" s="442"/>
      <c r="M800" s="442"/>
      <c r="N800" s="442"/>
      <c r="O800" s="444"/>
      <c r="P800" s="442"/>
      <c r="Q800" s="442"/>
      <c r="R800" s="442"/>
      <c r="S800" s="442"/>
      <c r="T800" s="442"/>
      <c r="U800" s="442"/>
      <c r="V800" s="444"/>
      <c r="W800" s="444"/>
      <c r="X800" s="442"/>
      <c r="Y800" s="442"/>
      <c r="Z800" s="442"/>
      <c r="AA800" s="442"/>
      <c r="AB800" s="442"/>
      <c r="AC800" s="440"/>
    </row>
    <row r="801" spans="1:29" ht="40" customHeight="1" x14ac:dyDescent="0.35">
      <c r="A801" s="440"/>
      <c r="B801" s="441"/>
      <c r="C801" s="441"/>
      <c r="D801" s="442"/>
      <c r="E801" s="443"/>
      <c r="F801" s="444"/>
      <c r="G801" s="445"/>
      <c r="H801" s="444"/>
      <c r="I801" s="442"/>
      <c r="J801" s="442"/>
      <c r="K801" s="442"/>
      <c r="L801" s="442"/>
      <c r="M801" s="442"/>
      <c r="N801" s="442"/>
      <c r="O801" s="444"/>
      <c r="P801" s="442"/>
      <c r="Q801" s="442"/>
      <c r="R801" s="442"/>
      <c r="S801" s="442"/>
      <c r="T801" s="442"/>
      <c r="U801" s="442"/>
      <c r="V801" s="444"/>
      <c r="W801" s="444"/>
      <c r="X801" s="442"/>
      <c r="Y801" s="442"/>
      <c r="Z801" s="442"/>
      <c r="AA801" s="442"/>
      <c r="AB801" s="442"/>
      <c r="AC801" s="440"/>
    </row>
    <row r="802" spans="1:29" ht="40" customHeight="1" x14ac:dyDescent="0.35">
      <c r="A802" s="440"/>
      <c r="B802" s="441"/>
      <c r="C802" s="441"/>
      <c r="D802" s="442"/>
      <c r="E802" s="443"/>
      <c r="F802" s="444"/>
      <c r="G802" s="445"/>
      <c r="H802" s="444"/>
      <c r="I802" s="442"/>
      <c r="J802" s="442"/>
      <c r="K802" s="442"/>
      <c r="L802" s="442"/>
      <c r="M802" s="442"/>
      <c r="N802" s="442"/>
      <c r="O802" s="444"/>
      <c r="P802" s="442"/>
      <c r="Q802" s="442"/>
      <c r="R802" s="442"/>
      <c r="S802" s="442"/>
      <c r="T802" s="442"/>
      <c r="U802" s="442"/>
      <c r="V802" s="444"/>
      <c r="W802" s="444"/>
      <c r="X802" s="442"/>
      <c r="Y802" s="442"/>
      <c r="Z802" s="442"/>
      <c r="AA802" s="442"/>
      <c r="AB802" s="442"/>
      <c r="AC802" s="440"/>
    </row>
    <row r="803" spans="1:29" ht="40" customHeight="1" x14ac:dyDescent="0.35">
      <c r="A803" s="440"/>
      <c r="B803" s="441"/>
      <c r="C803" s="441"/>
      <c r="D803" s="442"/>
      <c r="E803" s="443"/>
      <c r="F803" s="444"/>
      <c r="G803" s="445"/>
      <c r="H803" s="444"/>
      <c r="I803" s="442"/>
      <c r="J803" s="442"/>
      <c r="K803" s="442"/>
      <c r="L803" s="442"/>
      <c r="M803" s="442"/>
      <c r="N803" s="442"/>
      <c r="O803" s="444"/>
      <c r="P803" s="442"/>
      <c r="Q803" s="442"/>
      <c r="R803" s="442"/>
      <c r="S803" s="442"/>
      <c r="T803" s="442"/>
      <c r="U803" s="442"/>
      <c r="V803" s="444"/>
      <c r="W803" s="444"/>
      <c r="X803" s="442"/>
      <c r="Y803" s="442"/>
      <c r="Z803" s="442"/>
      <c r="AA803" s="442"/>
      <c r="AB803" s="442"/>
      <c r="AC803" s="440"/>
    </row>
    <row r="804" spans="1:29" ht="40" customHeight="1" x14ac:dyDescent="0.35">
      <c r="A804" s="440"/>
      <c r="B804" s="441"/>
      <c r="C804" s="441"/>
      <c r="D804" s="442"/>
      <c r="E804" s="443"/>
      <c r="F804" s="444"/>
      <c r="G804" s="445"/>
      <c r="H804" s="444"/>
      <c r="I804" s="442"/>
      <c r="J804" s="442"/>
      <c r="K804" s="442"/>
      <c r="L804" s="442"/>
      <c r="M804" s="442"/>
      <c r="N804" s="442"/>
      <c r="O804" s="444"/>
      <c r="P804" s="442"/>
      <c r="Q804" s="442"/>
      <c r="R804" s="442"/>
      <c r="S804" s="442"/>
      <c r="T804" s="442"/>
      <c r="U804" s="442"/>
      <c r="V804" s="444"/>
      <c r="W804" s="444"/>
      <c r="X804" s="442"/>
      <c r="Y804" s="442"/>
      <c r="Z804" s="442"/>
      <c r="AA804" s="442"/>
      <c r="AB804" s="442"/>
      <c r="AC804" s="440"/>
    </row>
    <row r="805" spans="1:29" ht="40" customHeight="1" x14ac:dyDescent="0.35">
      <c r="A805" s="440"/>
      <c r="B805" s="441"/>
      <c r="C805" s="441"/>
      <c r="D805" s="442"/>
      <c r="E805" s="443"/>
      <c r="F805" s="444"/>
      <c r="G805" s="445"/>
      <c r="H805" s="444"/>
      <c r="I805" s="442"/>
      <c r="J805" s="442"/>
      <c r="K805" s="442"/>
      <c r="L805" s="442"/>
      <c r="M805" s="442"/>
      <c r="N805" s="442"/>
      <c r="O805" s="444"/>
      <c r="P805" s="442"/>
      <c r="Q805" s="442"/>
      <c r="R805" s="442"/>
      <c r="S805" s="442"/>
      <c r="T805" s="442"/>
      <c r="U805" s="442"/>
      <c r="V805" s="444"/>
      <c r="W805" s="444"/>
      <c r="X805" s="442"/>
      <c r="Y805" s="442"/>
      <c r="Z805" s="442"/>
      <c r="AA805" s="442"/>
      <c r="AB805" s="442"/>
      <c r="AC805" s="440"/>
    </row>
    <row r="806" spans="1:29" ht="40" customHeight="1" x14ac:dyDescent="0.35">
      <c r="A806" s="440"/>
      <c r="B806" s="441"/>
      <c r="C806" s="441"/>
      <c r="D806" s="442"/>
      <c r="E806" s="443"/>
      <c r="F806" s="444"/>
      <c r="G806" s="445"/>
      <c r="H806" s="444"/>
      <c r="I806" s="442"/>
      <c r="J806" s="442"/>
      <c r="K806" s="442"/>
      <c r="L806" s="442"/>
      <c r="M806" s="442"/>
      <c r="N806" s="442"/>
      <c r="O806" s="444"/>
      <c r="P806" s="442"/>
      <c r="Q806" s="442"/>
      <c r="R806" s="442"/>
      <c r="S806" s="442"/>
      <c r="T806" s="442"/>
      <c r="U806" s="442"/>
      <c r="V806" s="444"/>
      <c r="W806" s="444"/>
      <c r="X806" s="442"/>
      <c r="Y806" s="442"/>
      <c r="Z806" s="442"/>
      <c r="AA806" s="442"/>
      <c r="AB806" s="442"/>
      <c r="AC806" s="440"/>
    </row>
    <row r="807" spans="1:29" ht="40" customHeight="1" x14ac:dyDescent="0.35">
      <c r="A807" s="440"/>
      <c r="B807" s="441"/>
      <c r="C807" s="441"/>
      <c r="D807" s="442"/>
      <c r="E807" s="443"/>
      <c r="F807" s="444"/>
      <c r="G807" s="445"/>
      <c r="H807" s="444"/>
      <c r="I807" s="442"/>
      <c r="J807" s="442"/>
      <c r="K807" s="442"/>
      <c r="L807" s="442"/>
      <c r="M807" s="442"/>
      <c r="N807" s="442"/>
      <c r="O807" s="444"/>
      <c r="P807" s="442"/>
      <c r="Q807" s="442"/>
      <c r="R807" s="442"/>
      <c r="S807" s="442"/>
      <c r="T807" s="442"/>
      <c r="U807" s="442"/>
      <c r="V807" s="444"/>
      <c r="W807" s="444"/>
      <c r="X807" s="442"/>
      <c r="Y807" s="442"/>
      <c r="Z807" s="442"/>
      <c r="AA807" s="442"/>
      <c r="AB807" s="442"/>
      <c r="AC807" s="440"/>
    </row>
    <row r="808" spans="1:29" ht="40" customHeight="1" x14ac:dyDescent="0.35">
      <c r="A808" s="440"/>
      <c r="B808" s="441"/>
      <c r="C808" s="441"/>
      <c r="D808" s="442"/>
      <c r="E808" s="443"/>
      <c r="F808" s="444"/>
      <c r="G808" s="445"/>
      <c r="H808" s="444"/>
      <c r="I808" s="442"/>
      <c r="J808" s="442"/>
      <c r="K808" s="442"/>
      <c r="L808" s="442"/>
      <c r="M808" s="442"/>
      <c r="N808" s="442"/>
      <c r="O808" s="444"/>
      <c r="P808" s="442"/>
      <c r="Q808" s="442"/>
      <c r="R808" s="442"/>
      <c r="S808" s="442"/>
      <c r="T808" s="442"/>
      <c r="U808" s="442"/>
      <c r="V808" s="444"/>
      <c r="W808" s="444"/>
      <c r="X808" s="442"/>
      <c r="Y808" s="442"/>
      <c r="Z808" s="442"/>
      <c r="AA808" s="442"/>
      <c r="AB808" s="442"/>
      <c r="AC808" s="440"/>
    </row>
    <row r="809" spans="1:29" ht="40" customHeight="1" x14ac:dyDescent="0.35">
      <c r="A809" s="440"/>
      <c r="B809" s="441"/>
      <c r="C809" s="441"/>
      <c r="D809" s="442"/>
      <c r="E809" s="443"/>
      <c r="F809" s="444"/>
      <c r="G809" s="445"/>
      <c r="H809" s="444"/>
      <c r="I809" s="442"/>
      <c r="J809" s="442"/>
      <c r="K809" s="442"/>
      <c r="L809" s="442"/>
      <c r="M809" s="442"/>
      <c r="N809" s="442"/>
      <c r="O809" s="444"/>
      <c r="P809" s="442"/>
      <c r="Q809" s="442"/>
      <c r="R809" s="442"/>
      <c r="S809" s="442"/>
      <c r="T809" s="442"/>
      <c r="U809" s="442"/>
      <c r="V809" s="444"/>
      <c r="W809" s="444"/>
      <c r="X809" s="442"/>
      <c r="Y809" s="442"/>
      <c r="Z809" s="442"/>
      <c r="AA809" s="442"/>
      <c r="AB809" s="442"/>
      <c r="AC809" s="440"/>
    </row>
    <row r="810" spans="1:29" ht="40" customHeight="1" x14ac:dyDescent="0.35">
      <c r="A810" s="440"/>
      <c r="B810" s="441"/>
      <c r="C810" s="441"/>
      <c r="D810" s="442"/>
      <c r="E810" s="443"/>
      <c r="F810" s="444"/>
      <c r="G810" s="445"/>
      <c r="H810" s="444"/>
      <c r="I810" s="442"/>
      <c r="J810" s="442"/>
      <c r="K810" s="442"/>
      <c r="L810" s="442"/>
      <c r="M810" s="442"/>
      <c r="N810" s="442"/>
      <c r="O810" s="444"/>
      <c r="P810" s="442"/>
      <c r="Q810" s="442"/>
      <c r="R810" s="442"/>
      <c r="S810" s="442"/>
      <c r="T810" s="442"/>
      <c r="U810" s="442"/>
      <c r="V810" s="444"/>
      <c r="W810" s="444"/>
      <c r="X810" s="442"/>
      <c r="Y810" s="442"/>
      <c r="Z810" s="442"/>
      <c r="AA810" s="442"/>
      <c r="AB810" s="442"/>
      <c r="AC810" s="440"/>
    </row>
    <row r="811" spans="1:29" ht="40" customHeight="1" x14ac:dyDescent="0.35">
      <c r="A811" s="440"/>
      <c r="B811" s="441"/>
      <c r="C811" s="441"/>
      <c r="D811" s="442"/>
      <c r="E811" s="443"/>
      <c r="F811" s="444"/>
      <c r="G811" s="445"/>
      <c r="H811" s="444"/>
      <c r="I811" s="442"/>
      <c r="J811" s="442"/>
      <c r="K811" s="442"/>
      <c r="L811" s="442"/>
      <c r="M811" s="442"/>
      <c r="N811" s="442"/>
      <c r="O811" s="444"/>
      <c r="P811" s="442"/>
      <c r="Q811" s="442"/>
      <c r="R811" s="442"/>
      <c r="S811" s="442"/>
      <c r="T811" s="442"/>
      <c r="U811" s="442"/>
      <c r="V811" s="444"/>
      <c r="W811" s="444"/>
      <c r="X811" s="442"/>
      <c r="Y811" s="442"/>
      <c r="Z811" s="442"/>
      <c r="AA811" s="442"/>
      <c r="AB811" s="442"/>
      <c r="AC811" s="440"/>
    </row>
    <row r="812" spans="1:29" ht="40" customHeight="1" x14ac:dyDescent="0.35">
      <c r="A812" s="440"/>
      <c r="B812" s="441"/>
      <c r="C812" s="441"/>
      <c r="D812" s="442"/>
      <c r="E812" s="443"/>
      <c r="F812" s="444"/>
      <c r="G812" s="445"/>
      <c r="H812" s="444"/>
      <c r="I812" s="442"/>
      <c r="J812" s="442"/>
      <c r="K812" s="442"/>
      <c r="L812" s="442"/>
      <c r="M812" s="442"/>
      <c r="N812" s="442"/>
      <c r="O812" s="444"/>
      <c r="P812" s="442"/>
      <c r="Q812" s="442"/>
      <c r="R812" s="442"/>
      <c r="S812" s="442"/>
      <c r="T812" s="442"/>
      <c r="U812" s="442"/>
      <c r="V812" s="444"/>
      <c r="W812" s="444"/>
      <c r="X812" s="442"/>
      <c r="Y812" s="442"/>
      <c r="Z812" s="442"/>
      <c r="AA812" s="442"/>
      <c r="AB812" s="442"/>
      <c r="AC812" s="440"/>
    </row>
    <row r="813" spans="1:29" ht="40" customHeight="1" x14ac:dyDescent="0.35">
      <c r="A813" s="440"/>
      <c r="B813" s="441"/>
      <c r="C813" s="441"/>
      <c r="D813" s="442"/>
      <c r="E813" s="443"/>
      <c r="F813" s="444"/>
      <c r="G813" s="445"/>
      <c r="H813" s="444"/>
      <c r="I813" s="442"/>
      <c r="J813" s="442"/>
      <c r="K813" s="442"/>
      <c r="L813" s="442"/>
      <c r="M813" s="442"/>
      <c r="N813" s="442"/>
      <c r="O813" s="444"/>
      <c r="P813" s="442"/>
      <c r="Q813" s="442"/>
      <c r="R813" s="442"/>
      <c r="S813" s="442"/>
      <c r="T813" s="442"/>
      <c r="U813" s="442"/>
      <c r="V813" s="444"/>
      <c r="W813" s="444"/>
      <c r="X813" s="442"/>
      <c r="Y813" s="442"/>
      <c r="Z813" s="442"/>
      <c r="AA813" s="442"/>
      <c r="AB813" s="442"/>
      <c r="AC813" s="440"/>
    </row>
    <row r="814" spans="1:29" ht="40" customHeight="1" x14ac:dyDescent="0.35">
      <c r="A814" s="440"/>
      <c r="B814" s="441"/>
      <c r="C814" s="441"/>
      <c r="D814" s="442"/>
      <c r="E814" s="443"/>
      <c r="F814" s="444"/>
      <c r="G814" s="445"/>
      <c r="H814" s="444"/>
      <c r="I814" s="442"/>
      <c r="J814" s="442"/>
      <c r="K814" s="442"/>
      <c r="L814" s="442"/>
      <c r="M814" s="442"/>
      <c r="N814" s="442"/>
      <c r="O814" s="444"/>
      <c r="P814" s="442"/>
      <c r="Q814" s="442"/>
      <c r="R814" s="442"/>
      <c r="S814" s="442"/>
      <c r="T814" s="442"/>
      <c r="U814" s="442"/>
      <c r="V814" s="444"/>
      <c r="W814" s="444"/>
      <c r="X814" s="442"/>
      <c r="Y814" s="442"/>
      <c r="Z814" s="442"/>
      <c r="AA814" s="442"/>
      <c r="AB814" s="442"/>
      <c r="AC814" s="440"/>
    </row>
    <row r="815" spans="1:29" ht="40" customHeight="1" x14ac:dyDescent="0.35">
      <c r="A815" s="440"/>
      <c r="B815" s="441"/>
      <c r="C815" s="441"/>
      <c r="D815" s="442"/>
      <c r="E815" s="443"/>
      <c r="F815" s="444"/>
      <c r="G815" s="445"/>
      <c r="H815" s="444"/>
      <c r="I815" s="442"/>
      <c r="J815" s="442"/>
      <c r="K815" s="442"/>
      <c r="L815" s="442"/>
      <c r="M815" s="442"/>
      <c r="N815" s="442"/>
      <c r="O815" s="444"/>
      <c r="P815" s="442"/>
      <c r="Q815" s="442"/>
      <c r="R815" s="442"/>
      <c r="S815" s="442"/>
      <c r="T815" s="442"/>
      <c r="U815" s="442"/>
      <c r="V815" s="444"/>
      <c r="W815" s="444"/>
      <c r="X815" s="442"/>
      <c r="Y815" s="442"/>
      <c r="Z815" s="442"/>
      <c r="AA815" s="442"/>
      <c r="AB815" s="442"/>
      <c r="AC815" s="440"/>
    </row>
    <row r="816" spans="1:29" ht="40" customHeight="1" x14ac:dyDescent="0.35">
      <c r="A816" s="440"/>
      <c r="B816" s="441"/>
      <c r="C816" s="441"/>
      <c r="D816" s="442"/>
      <c r="E816" s="443"/>
      <c r="F816" s="444"/>
      <c r="G816" s="445"/>
      <c r="H816" s="444"/>
      <c r="I816" s="442"/>
      <c r="J816" s="442"/>
      <c r="K816" s="442"/>
      <c r="L816" s="442"/>
      <c r="M816" s="442"/>
      <c r="N816" s="442"/>
      <c r="O816" s="444"/>
      <c r="P816" s="442"/>
      <c r="Q816" s="442"/>
      <c r="R816" s="442"/>
      <c r="S816" s="442"/>
      <c r="T816" s="442"/>
      <c r="U816" s="442"/>
      <c r="V816" s="444"/>
      <c r="W816" s="444"/>
      <c r="X816" s="442"/>
      <c r="Y816" s="442"/>
      <c r="Z816" s="442"/>
      <c r="AA816" s="442"/>
      <c r="AB816" s="442"/>
      <c r="AC816" s="440"/>
    </row>
    <row r="817" spans="1:29" ht="40" customHeight="1" x14ac:dyDescent="0.35">
      <c r="A817" s="440"/>
      <c r="B817" s="441"/>
      <c r="C817" s="441"/>
      <c r="D817" s="442"/>
      <c r="E817" s="443"/>
      <c r="F817" s="444"/>
      <c r="G817" s="445"/>
      <c r="H817" s="444"/>
      <c r="I817" s="442"/>
      <c r="J817" s="442"/>
      <c r="K817" s="442"/>
      <c r="L817" s="442"/>
      <c r="M817" s="442"/>
      <c r="N817" s="442"/>
      <c r="O817" s="444"/>
      <c r="P817" s="442"/>
      <c r="Q817" s="442"/>
      <c r="R817" s="442"/>
      <c r="S817" s="442"/>
      <c r="T817" s="442"/>
      <c r="U817" s="442"/>
      <c r="V817" s="444"/>
      <c r="W817" s="444"/>
      <c r="X817" s="442"/>
      <c r="Y817" s="442"/>
      <c r="Z817" s="442"/>
      <c r="AA817" s="442"/>
      <c r="AB817" s="442"/>
      <c r="AC817" s="440"/>
    </row>
    <row r="818" spans="1:29" ht="40" customHeight="1" x14ac:dyDescent="0.35">
      <c r="A818" s="440"/>
      <c r="B818" s="441"/>
      <c r="C818" s="441"/>
      <c r="D818" s="442"/>
      <c r="E818" s="443"/>
      <c r="F818" s="444"/>
      <c r="G818" s="445"/>
      <c r="H818" s="444"/>
      <c r="I818" s="442"/>
      <c r="J818" s="442"/>
      <c r="K818" s="442"/>
      <c r="L818" s="442"/>
      <c r="M818" s="442"/>
      <c r="N818" s="442"/>
      <c r="O818" s="444"/>
      <c r="P818" s="442"/>
      <c r="Q818" s="442"/>
      <c r="R818" s="442"/>
      <c r="S818" s="442"/>
      <c r="T818" s="442"/>
      <c r="U818" s="442"/>
      <c r="V818" s="444"/>
      <c r="W818" s="444"/>
      <c r="X818" s="442"/>
      <c r="Y818" s="442"/>
      <c r="Z818" s="442"/>
      <c r="AA818" s="442"/>
      <c r="AB818" s="442"/>
      <c r="AC818" s="440"/>
    </row>
    <row r="819" spans="1:29" ht="40" customHeight="1" x14ac:dyDescent="0.35">
      <c r="A819" s="440"/>
      <c r="B819" s="441"/>
      <c r="C819" s="441"/>
      <c r="D819" s="442"/>
      <c r="E819" s="443"/>
      <c r="F819" s="444"/>
      <c r="G819" s="445"/>
      <c r="H819" s="444"/>
      <c r="I819" s="442"/>
      <c r="J819" s="442"/>
      <c r="K819" s="442"/>
      <c r="L819" s="442"/>
      <c r="M819" s="442"/>
      <c r="N819" s="442"/>
      <c r="O819" s="444"/>
      <c r="P819" s="442"/>
      <c r="Q819" s="442"/>
      <c r="R819" s="442"/>
      <c r="S819" s="442"/>
      <c r="T819" s="442"/>
      <c r="U819" s="442"/>
      <c r="V819" s="444"/>
      <c r="W819" s="444"/>
      <c r="X819" s="442"/>
      <c r="Y819" s="442"/>
      <c r="Z819" s="442"/>
      <c r="AA819" s="442"/>
      <c r="AB819" s="442"/>
      <c r="AC819" s="440"/>
    </row>
    <row r="820" spans="1:29" ht="40" customHeight="1" x14ac:dyDescent="0.35">
      <c r="A820" s="440"/>
      <c r="B820" s="441"/>
      <c r="C820" s="441"/>
      <c r="D820" s="442"/>
      <c r="E820" s="443"/>
      <c r="F820" s="444"/>
      <c r="G820" s="445"/>
      <c r="H820" s="444"/>
      <c r="I820" s="442"/>
      <c r="J820" s="442"/>
      <c r="K820" s="442"/>
      <c r="L820" s="442"/>
      <c r="M820" s="442"/>
      <c r="N820" s="442"/>
      <c r="O820" s="444"/>
      <c r="P820" s="442"/>
      <c r="Q820" s="442"/>
      <c r="R820" s="442"/>
      <c r="S820" s="442"/>
      <c r="T820" s="442"/>
      <c r="U820" s="442"/>
      <c r="V820" s="444"/>
      <c r="W820" s="444"/>
      <c r="X820" s="442"/>
      <c r="Y820" s="442"/>
      <c r="Z820" s="442"/>
      <c r="AA820" s="442"/>
      <c r="AB820" s="442"/>
      <c r="AC820" s="440"/>
    </row>
    <row r="821" spans="1:29" ht="40" customHeight="1" x14ac:dyDescent="0.35">
      <c r="A821" s="440"/>
      <c r="B821" s="441"/>
      <c r="C821" s="441"/>
      <c r="D821" s="442"/>
      <c r="E821" s="443"/>
      <c r="F821" s="444"/>
      <c r="G821" s="445"/>
      <c r="H821" s="444"/>
      <c r="I821" s="442"/>
      <c r="J821" s="442"/>
      <c r="K821" s="442"/>
      <c r="L821" s="442"/>
      <c r="M821" s="442"/>
      <c r="N821" s="442"/>
      <c r="O821" s="444"/>
      <c r="P821" s="442"/>
      <c r="Q821" s="442"/>
      <c r="R821" s="442"/>
      <c r="S821" s="442"/>
      <c r="T821" s="442"/>
      <c r="U821" s="442"/>
      <c r="V821" s="444"/>
      <c r="W821" s="444"/>
      <c r="X821" s="442"/>
      <c r="Y821" s="442"/>
      <c r="Z821" s="442"/>
      <c r="AA821" s="442"/>
      <c r="AB821" s="442"/>
      <c r="AC821" s="440"/>
    </row>
    <row r="822" spans="1:29" ht="40" customHeight="1" x14ac:dyDescent="0.35">
      <c r="A822" s="440"/>
      <c r="B822" s="441"/>
      <c r="C822" s="441"/>
      <c r="D822" s="442"/>
      <c r="E822" s="443"/>
      <c r="F822" s="444"/>
      <c r="G822" s="445"/>
      <c r="H822" s="444"/>
      <c r="I822" s="442"/>
      <c r="J822" s="442"/>
      <c r="K822" s="442"/>
      <c r="L822" s="442"/>
      <c r="M822" s="442"/>
      <c r="N822" s="442"/>
      <c r="O822" s="444"/>
      <c r="P822" s="442"/>
      <c r="Q822" s="442"/>
      <c r="R822" s="442"/>
      <c r="S822" s="442"/>
      <c r="T822" s="442"/>
      <c r="U822" s="442"/>
      <c r="V822" s="444"/>
      <c r="W822" s="444"/>
      <c r="X822" s="442"/>
      <c r="Y822" s="442"/>
      <c r="Z822" s="442"/>
      <c r="AA822" s="442"/>
      <c r="AB822" s="442"/>
      <c r="AC822" s="440"/>
    </row>
    <row r="823" spans="1:29" ht="40" customHeight="1" x14ac:dyDescent="0.35">
      <c r="A823" s="440"/>
      <c r="B823" s="441"/>
      <c r="C823" s="441"/>
      <c r="D823" s="442"/>
      <c r="E823" s="443"/>
      <c r="F823" s="444"/>
      <c r="G823" s="445"/>
      <c r="H823" s="444"/>
      <c r="I823" s="442"/>
      <c r="J823" s="442"/>
      <c r="K823" s="442"/>
      <c r="L823" s="442"/>
      <c r="M823" s="442"/>
      <c r="N823" s="442"/>
      <c r="O823" s="444"/>
      <c r="P823" s="442"/>
      <c r="Q823" s="442"/>
      <c r="R823" s="442"/>
      <c r="S823" s="442"/>
      <c r="T823" s="442"/>
      <c r="U823" s="442"/>
      <c r="V823" s="444"/>
      <c r="W823" s="444"/>
      <c r="X823" s="442"/>
      <c r="Y823" s="442"/>
      <c r="Z823" s="442"/>
      <c r="AA823" s="442"/>
      <c r="AB823" s="442"/>
      <c r="AC823" s="440"/>
    </row>
    <row r="824" spans="1:29" ht="40" customHeight="1" x14ac:dyDescent="0.35">
      <c r="A824" s="440"/>
      <c r="B824" s="441"/>
      <c r="C824" s="441"/>
      <c r="D824" s="442"/>
      <c r="E824" s="443"/>
      <c r="F824" s="444"/>
      <c r="G824" s="445"/>
      <c r="H824" s="444"/>
      <c r="I824" s="442"/>
      <c r="J824" s="442"/>
      <c r="K824" s="442"/>
      <c r="L824" s="442"/>
      <c r="M824" s="442"/>
      <c r="N824" s="442"/>
      <c r="O824" s="444"/>
      <c r="P824" s="442"/>
      <c r="Q824" s="442"/>
      <c r="R824" s="442"/>
      <c r="S824" s="442"/>
      <c r="T824" s="442"/>
      <c r="U824" s="442"/>
      <c r="V824" s="444"/>
      <c r="W824" s="444"/>
      <c r="X824" s="442"/>
      <c r="Y824" s="442"/>
      <c r="Z824" s="442"/>
      <c r="AA824" s="442"/>
      <c r="AB824" s="442"/>
      <c r="AC824" s="440"/>
    </row>
    <row r="825" spans="1:29" ht="40" customHeight="1" x14ac:dyDescent="0.35">
      <c r="A825" s="440"/>
      <c r="B825" s="441"/>
      <c r="C825" s="441"/>
      <c r="D825" s="442"/>
      <c r="E825" s="443"/>
      <c r="F825" s="444"/>
      <c r="G825" s="445"/>
      <c r="H825" s="444"/>
      <c r="I825" s="442"/>
      <c r="J825" s="442"/>
      <c r="K825" s="442"/>
      <c r="L825" s="442"/>
      <c r="M825" s="442"/>
      <c r="N825" s="442"/>
      <c r="O825" s="444"/>
      <c r="P825" s="442"/>
      <c r="Q825" s="442"/>
      <c r="R825" s="442"/>
      <c r="S825" s="442"/>
      <c r="T825" s="442"/>
      <c r="U825" s="442"/>
      <c r="V825" s="444"/>
      <c r="W825" s="444"/>
      <c r="X825" s="442"/>
      <c r="Y825" s="442"/>
      <c r="Z825" s="442"/>
      <c r="AA825" s="442"/>
      <c r="AB825" s="442"/>
      <c r="AC825" s="440"/>
    </row>
    <row r="826" spans="1:29" ht="40" customHeight="1" x14ac:dyDescent="0.35">
      <c r="A826" s="440"/>
      <c r="B826" s="441"/>
      <c r="C826" s="441"/>
      <c r="D826" s="442"/>
      <c r="E826" s="443"/>
      <c r="F826" s="444"/>
      <c r="G826" s="445"/>
      <c r="H826" s="444"/>
      <c r="I826" s="442"/>
      <c r="J826" s="442"/>
      <c r="K826" s="442"/>
      <c r="L826" s="442"/>
      <c r="M826" s="442"/>
      <c r="N826" s="442"/>
      <c r="O826" s="444"/>
      <c r="P826" s="442"/>
      <c r="Q826" s="442"/>
      <c r="R826" s="442"/>
      <c r="S826" s="442"/>
      <c r="T826" s="442"/>
      <c r="U826" s="442"/>
      <c r="V826" s="444"/>
      <c r="W826" s="444"/>
      <c r="X826" s="442"/>
      <c r="Y826" s="442"/>
      <c r="Z826" s="442"/>
      <c r="AA826" s="442"/>
      <c r="AB826" s="442"/>
      <c r="AC826" s="440"/>
    </row>
    <row r="827" spans="1:29" ht="40" customHeight="1" x14ac:dyDescent="0.35">
      <c r="A827" s="440"/>
      <c r="B827" s="441"/>
      <c r="C827" s="441"/>
      <c r="D827" s="442"/>
      <c r="E827" s="443"/>
      <c r="F827" s="444"/>
      <c r="G827" s="445"/>
      <c r="H827" s="444"/>
      <c r="I827" s="442"/>
      <c r="J827" s="442"/>
      <c r="K827" s="442"/>
      <c r="L827" s="442"/>
      <c r="M827" s="442"/>
      <c r="N827" s="442"/>
      <c r="O827" s="444"/>
      <c r="P827" s="442"/>
      <c r="Q827" s="442"/>
      <c r="R827" s="442"/>
      <c r="S827" s="442"/>
      <c r="T827" s="442"/>
      <c r="U827" s="442"/>
      <c r="V827" s="444"/>
      <c r="W827" s="444"/>
      <c r="X827" s="442"/>
      <c r="Y827" s="442"/>
      <c r="Z827" s="442"/>
      <c r="AA827" s="442"/>
      <c r="AB827" s="442"/>
      <c r="AC827" s="440"/>
    </row>
    <row r="828" spans="1:29" ht="40" customHeight="1" x14ac:dyDescent="0.35">
      <c r="A828" s="440"/>
      <c r="B828" s="441"/>
      <c r="C828" s="441"/>
      <c r="D828" s="442"/>
      <c r="E828" s="443"/>
      <c r="F828" s="444"/>
      <c r="G828" s="445"/>
      <c r="H828" s="444"/>
      <c r="I828" s="442"/>
      <c r="J828" s="442"/>
      <c r="K828" s="442"/>
      <c r="L828" s="442"/>
      <c r="M828" s="442"/>
      <c r="N828" s="442"/>
      <c r="O828" s="444"/>
      <c r="P828" s="442"/>
      <c r="Q828" s="442"/>
      <c r="R828" s="442"/>
      <c r="S828" s="442"/>
      <c r="T828" s="442"/>
      <c r="U828" s="442"/>
      <c r="V828" s="444"/>
      <c r="W828" s="444"/>
      <c r="X828" s="442"/>
      <c r="Y828" s="442"/>
      <c r="Z828" s="442"/>
      <c r="AA828" s="442"/>
      <c r="AB828" s="442"/>
      <c r="AC828" s="440"/>
    </row>
    <row r="829" spans="1:29" ht="40" customHeight="1" x14ac:dyDescent="0.35">
      <c r="A829" s="440"/>
      <c r="B829" s="441"/>
      <c r="C829" s="441"/>
      <c r="D829" s="442"/>
      <c r="E829" s="443"/>
      <c r="F829" s="444"/>
      <c r="G829" s="445"/>
      <c r="H829" s="444"/>
      <c r="I829" s="442"/>
      <c r="J829" s="442"/>
      <c r="K829" s="442"/>
      <c r="L829" s="442"/>
      <c r="M829" s="442"/>
      <c r="N829" s="442"/>
      <c r="O829" s="444"/>
      <c r="P829" s="442"/>
      <c r="Q829" s="442"/>
      <c r="R829" s="442"/>
      <c r="S829" s="442"/>
      <c r="T829" s="442"/>
      <c r="U829" s="442"/>
      <c r="V829" s="444"/>
      <c r="W829" s="444"/>
      <c r="X829" s="442"/>
      <c r="Y829" s="442"/>
      <c r="Z829" s="442"/>
      <c r="AA829" s="442"/>
      <c r="AB829" s="442"/>
      <c r="AC829" s="440"/>
    </row>
    <row r="830" spans="1:29" ht="40" customHeight="1" x14ac:dyDescent="0.35">
      <c r="A830" s="440"/>
      <c r="B830" s="441"/>
      <c r="C830" s="441"/>
      <c r="D830" s="442"/>
      <c r="E830" s="443"/>
      <c r="F830" s="444"/>
      <c r="G830" s="445"/>
      <c r="H830" s="444"/>
      <c r="I830" s="442"/>
      <c r="J830" s="442"/>
      <c r="K830" s="442"/>
      <c r="L830" s="442"/>
      <c r="M830" s="442"/>
      <c r="N830" s="442"/>
      <c r="O830" s="444"/>
      <c r="P830" s="442"/>
      <c r="Q830" s="442"/>
      <c r="R830" s="442"/>
      <c r="S830" s="442"/>
      <c r="T830" s="442"/>
      <c r="U830" s="442"/>
      <c r="V830" s="444"/>
      <c r="W830" s="444"/>
      <c r="X830" s="442"/>
      <c r="Y830" s="442"/>
      <c r="Z830" s="442"/>
      <c r="AA830" s="442"/>
      <c r="AB830" s="442"/>
      <c r="AC830" s="440"/>
    </row>
    <row r="831" spans="1:29" ht="40" customHeight="1" x14ac:dyDescent="0.35">
      <c r="A831" s="440"/>
      <c r="B831" s="441"/>
      <c r="C831" s="441"/>
      <c r="D831" s="442"/>
      <c r="E831" s="443"/>
      <c r="F831" s="444"/>
      <c r="G831" s="445"/>
      <c r="H831" s="444"/>
      <c r="I831" s="442"/>
      <c r="J831" s="442"/>
      <c r="K831" s="442"/>
      <c r="L831" s="442"/>
      <c r="M831" s="442"/>
      <c r="N831" s="442"/>
      <c r="O831" s="444"/>
      <c r="P831" s="442"/>
      <c r="Q831" s="442"/>
      <c r="R831" s="442"/>
      <c r="S831" s="442"/>
      <c r="T831" s="442"/>
      <c r="U831" s="442"/>
      <c r="V831" s="444"/>
      <c r="W831" s="444"/>
      <c r="X831" s="442"/>
      <c r="Y831" s="442"/>
      <c r="Z831" s="442"/>
      <c r="AA831" s="442"/>
      <c r="AB831" s="442"/>
      <c r="AC831" s="440"/>
    </row>
    <row r="832" spans="1:29" ht="40" customHeight="1" x14ac:dyDescent="0.35">
      <c r="A832" s="440"/>
      <c r="B832" s="441"/>
      <c r="C832" s="441"/>
      <c r="D832" s="442"/>
      <c r="E832" s="443"/>
      <c r="F832" s="444"/>
      <c r="G832" s="445"/>
      <c r="H832" s="444"/>
      <c r="I832" s="442"/>
      <c r="J832" s="442"/>
      <c r="K832" s="442"/>
      <c r="L832" s="442"/>
      <c r="M832" s="442"/>
      <c r="N832" s="442"/>
      <c r="O832" s="444"/>
      <c r="P832" s="442"/>
      <c r="Q832" s="442"/>
      <c r="R832" s="442"/>
      <c r="S832" s="442"/>
      <c r="T832" s="442"/>
      <c r="U832" s="442"/>
      <c r="V832" s="444"/>
      <c r="W832" s="444"/>
      <c r="X832" s="442"/>
      <c r="Y832" s="442"/>
      <c r="Z832" s="442"/>
      <c r="AA832" s="442"/>
      <c r="AB832" s="442"/>
      <c r="AC832" s="440"/>
    </row>
    <row r="833" spans="1:29" ht="40" customHeight="1" x14ac:dyDescent="0.35">
      <c r="A833" s="440"/>
      <c r="B833" s="441"/>
      <c r="C833" s="441"/>
      <c r="D833" s="442"/>
      <c r="E833" s="443"/>
      <c r="F833" s="444"/>
      <c r="G833" s="445"/>
      <c r="H833" s="444"/>
      <c r="I833" s="442"/>
      <c r="J833" s="442"/>
      <c r="K833" s="442"/>
      <c r="L833" s="442"/>
      <c r="M833" s="442"/>
      <c r="N833" s="442"/>
      <c r="O833" s="444"/>
      <c r="P833" s="442"/>
      <c r="Q833" s="442"/>
      <c r="R833" s="442"/>
      <c r="S833" s="442"/>
      <c r="T833" s="442"/>
      <c r="U833" s="442"/>
      <c r="V833" s="444"/>
      <c r="W833" s="444"/>
      <c r="X833" s="442"/>
      <c r="Y833" s="442"/>
      <c r="Z833" s="442"/>
      <c r="AA833" s="442"/>
      <c r="AB833" s="442"/>
      <c r="AC833" s="440"/>
    </row>
    <row r="834" spans="1:29" ht="40" customHeight="1" x14ac:dyDescent="0.35">
      <c r="A834" s="440"/>
      <c r="B834" s="441"/>
      <c r="C834" s="441"/>
      <c r="D834" s="442"/>
      <c r="E834" s="443"/>
      <c r="F834" s="444"/>
      <c r="G834" s="445"/>
      <c r="H834" s="444"/>
      <c r="I834" s="442"/>
      <c r="J834" s="442"/>
      <c r="K834" s="442"/>
      <c r="L834" s="442"/>
      <c r="M834" s="442"/>
      <c r="N834" s="442"/>
      <c r="O834" s="444"/>
      <c r="P834" s="442"/>
      <c r="Q834" s="442"/>
      <c r="R834" s="442"/>
      <c r="S834" s="442"/>
      <c r="T834" s="442"/>
      <c r="U834" s="442"/>
      <c r="V834" s="444"/>
      <c r="W834" s="444"/>
      <c r="X834" s="442"/>
      <c r="Y834" s="442"/>
      <c r="Z834" s="442"/>
      <c r="AA834" s="442"/>
      <c r="AB834" s="442"/>
      <c r="AC834" s="440"/>
    </row>
    <row r="835" spans="1:29" ht="40" customHeight="1" x14ac:dyDescent="0.35">
      <c r="A835" s="440"/>
      <c r="B835" s="441"/>
      <c r="C835" s="441"/>
      <c r="D835" s="442"/>
      <c r="E835" s="443"/>
      <c r="F835" s="444"/>
      <c r="G835" s="445"/>
      <c r="H835" s="444"/>
      <c r="I835" s="442"/>
      <c r="J835" s="442"/>
      <c r="K835" s="442"/>
      <c r="L835" s="442"/>
      <c r="M835" s="442"/>
      <c r="N835" s="442"/>
      <c r="O835" s="444"/>
      <c r="P835" s="442"/>
      <c r="Q835" s="442"/>
      <c r="R835" s="442"/>
      <c r="S835" s="442"/>
      <c r="T835" s="442"/>
      <c r="U835" s="442"/>
      <c r="V835" s="444"/>
      <c r="W835" s="444"/>
      <c r="X835" s="442"/>
      <c r="Y835" s="442"/>
      <c r="Z835" s="442"/>
      <c r="AA835" s="442"/>
      <c r="AB835" s="442"/>
      <c r="AC835" s="440"/>
    </row>
    <row r="836" spans="1:29" ht="40" customHeight="1" x14ac:dyDescent="0.35">
      <c r="A836" s="440"/>
      <c r="B836" s="441"/>
      <c r="C836" s="441"/>
      <c r="D836" s="442"/>
      <c r="E836" s="443"/>
      <c r="F836" s="444"/>
      <c r="G836" s="445"/>
      <c r="H836" s="444"/>
      <c r="I836" s="442"/>
      <c r="J836" s="442"/>
      <c r="K836" s="442"/>
      <c r="L836" s="442"/>
      <c r="M836" s="442"/>
      <c r="N836" s="442"/>
      <c r="O836" s="444"/>
      <c r="P836" s="442"/>
      <c r="Q836" s="442"/>
      <c r="R836" s="442"/>
      <c r="S836" s="442"/>
      <c r="T836" s="442"/>
      <c r="U836" s="442"/>
      <c r="V836" s="444"/>
      <c r="W836" s="444"/>
      <c r="X836" s="442"/>
      <c r="Y836" s="442"/>
      <c r="Z836" s="442"/>
      <c r="AA836" s="442"/>
      <c r="AB836" s="442"/>
      <c r="AC836" s="440"/>
    </row>
    <row r="837" spans="1:29" ht="40" customHeight="1" x14ac:dyDescent="0.35">
      <c r="A837" s="440"/>
      <c r="B837" s="441"/>
      <c r="C837" s="441"/>
      <c r="D837" s="442"/>
      <c r="E837" s="443"/>
      <c r="F837" s="444"/>
      <c r="G837" s="445"/>
      <c r="H837" s="444"/>
      <c r="I837" s="442"/>
      <c r="J837" s="442"/>
      <c r="K837" s="442"/>
      <c r="L837" s="442"/>
      <c r="M837" s="442"/>
      <c r="N837" s="442"/>
      <c r="O837" s="444"/>
      <c r="P837" s="442"/>
      <c r="Q837" s="442"/>
      <c r="R837" s="442"/>
      <c r="S837" s="442"/>
      <c r="T837" s="442"/>
      <c r="U837" s="442"/>
      <c r="V837" s="444"/>
      <c r="W837" s="444"/>
      <c r="X837" s="442"/>
      <c r="Y837" s="442"/>
      <c r="Z837" s="442"/>
      <c r="AA837" s="442"/>
      <c r="AB837" s="442"/>
      <c r="AC837" s="440"/>
    </row>
    <row r="838" spans="1:29" ht="40" customHeight="1" x14ac:dyDescent="0.35">
      <c r="A838" s="440"/>
      <c r="B838" s="441"/>
      <c r="C838" s="441"/>
      <c r="D838" s="442"/>
      <c r="E838" s="443"/>
      <c r="F838" s="444"/>
      <c r="G838" s="445"/>
      <c r="H838" s="444"/>
      <c r="I838" s="442"/>
      <c r="J838" s="442"/>
      <c r="K838" s="442"/>
      <c r="L838" s="442"/>
      <c r="M838" s="442"/>
      <c r="N838" s="442"/>
      <c r="O838" s="444"/>
      <c r="P838" s="442"/>
      <c r="Q838" s="442"/>
      <c r="R838" s="442"/>
      <c r="S838" s="442"/>
      <c r="T838" s="442"/>
      <c r="U838" s="442"/>
      <c r="V838" s="444"/>
      <c r="W838" s="444"/>
      <c r="X838" s="442"/>
      <c r="Y838" s="442"/>
      <c r="Z838" s="442"/>
      <c r="AA838" s="442"/>
      <c r="AB838" s="442"/>
      <c r="AC838" s="440"/>
    </row>
    <row r="839" spans="1:29" ht="40" customHeight="1" x14ac:dyDescent="0.35">
      <c r="A839" s="440"/>
      <c r="B839" s="441"/>
      <c r="C839" s="441"/>
      <c r="D839" s="442"/>
      <c r="E839" s="443"/>
      <c r="F839" s="444"/>
      <c r="G839" s="445"/>
      <c r="H839" s="444"/>
      <c r="I839" s="442"/>
      <c r="J839" s="442"/>
      <c r="K839" s="442"/>
      <c r="L839" s="442"/>
      <c r="M839" s="442"/>
      <c r="N839" s="442"/>
      <c r="O839" s="444"/>
      <c r="P839" s="442"/>
      <c r="Q839" s="442"/>
      <c r="R839" s="442"/>
      <c r="S839" s="442"/>
      <c r="T839" s="442"/>
      <c r="U839" s="442"/>
      <c r="V839" s="444"/>
      <c r="W839" s="444"/>
      <c r="X839" s="442"/>
      <c r="Y839" s="442"/>
      <c r="Z839" s="442"/>
      <c r="AA839" s="442"/>
      <c r="AB839" s="442"/>
      <c r="AC839" s="440"/>
    </row>
    <row r="840" spans="1:29" ht="40" customHeight="1" x14ac:dyDescent="0.35">
      <c r="A840" s="440"/>
      <c r="B840" s="441"/>
      <c r="C840" s="441"/>
      <c r="D840" s="442"/>
      <c r="E840" s="443"/>
      <c r="F840" s="444"/>
      <c r="G840" s="445"/>
      <c r="H840" s="444"/>
      <c r="I840" s="442"/>
      <c r="J840" s="442"/>
      <c r="K840" s="442"/>
      <c r="L840" s="442"/>
      <c r="M840" s="442"/>
      <c r="N840" s="442"/>
      <c r="O840" s="444"/>
      <c r="P840" s="442"/>
      <c r="Q840" s="442"/>
      <c r="R840" s="442"/>
      <c r="S840" s="442"/>
      <c r="T840" s="442"/>
      <c r="U840" s="442"/>
      <c r="V840" s="444"/>
      <c r="W840" s="444"/>
      <c r="X840" s="442"/>
      <c r="Y840" s="442"/>
      <c r="Z840" s="442"/>
      <c r="AA840" s="442"/>
      <c r="AB840" s="442"/>
      <c r="AC840" s="440"/>
    </row>
    <row r="841" spans="1:29" ht="40" customHeight="1" x14ac:dyDescent="0.35">
      <c r="A841" s="440"/>
      <c r="B841" s="441"/>
      <c r="C841" s="441"/>
      <c r="D841" s="442"/>
      <c r="E841" s="443"/>
      <c r="F841" s="444"/>
      <c r="G841" s="445"/>
      <c r="H841" s="444"/>
      <c r="I841" s="442"/>
      <c r="J841" s="442"/>
      <c r="K841" s="442"/>
      <c r="L841" s="442"/>
      <c r="M841" s="442"/>
      <c r="N841" s="442"/>
      <c r="O841" s="444"/>
      <c r="P841" s="442"/>
      <c r="Q841" s="442"/>
      <c r="R841" s="442"/>
      <c r="S841" s="442"/>
      <c r="T841" s="442"/>
      <c r="U841" s="442"/>
      <c r="V841" s="444"/>
      <c r="W841" s="444"/>
      <c r="X841" s="442"/>
      <c r="Y841" s="442"/>
      <c r="Z841" s="442"/>
      <c r="AA841" s="442"/>
      <c r="AB841" s="442"/>
      <c r="AC841" s="440"/>
    </row>
    <row r="842" spans="1:29" ht="40" customHeight="1" x14ac:dyDescent="0.35">
      <c r="A842" s="440"/>
      <c r="B842" s="441"/>
      <c r="C842" s="441"/>
      <c r="D842" s="442"/>
      <c r="E842" s="443"/>
      <c r="F842" s="444"/>
      <c r="G842" s="445"/>
      <c r="H842" s="444"/>
      <c r="I842" s="442"/>
      <c r="J842" s="442"/>
      <c r="K842" s="442"/>
      <c r="L842" s="442"/>
      <c r="M842" s="442"/>
      <c r="N842" s="442"/>
      <c r="O842" s="444"/>
      <c r="P842" s="442"/>
      <c r="Q842" s="442"/>
      <c r="R842" s="442"/>
      <c r="S842" s="442"/>
      <c r="T842" s="442"/>
      <c r="U842" s="442"/>
      <c r="V842" s="444"/>
      <c r="W842" s="444"/>
      <c r="X842" s="442"/>
      <c r="Y842" s="442"/>
      <c r="Z842" s="442"/>
      <c r="AA842" s="442"/>
      <c r="AB842" s="442"/>
      <c r="AC842" s="440"/>
    </row>
    <row r="843" spans="1:29" ht="40" customHeight="1" x14ac:dyDescent="0.35">
      <c r="A843" s="440"/>
      <c r="B843" s="441"/>
      <c r="C843" s="441"/>
      <c r="D843" s="442"/>
      <c r="E843" s="443"/>
      <c r="F843" s="444"/>
      <c r="G843" s="445"/>
      <c r="H843" s="444"/>
      <c r="I843" s="442"/>
      <c r="J843" s="442"/>
      <c r="K843" s="442"/>
      <c r="L843" s="442"/>
      <c r="M843" s="442"/>
      <c r="N843" s="442"/>
      <c r="O843" s="444"/>
      <c r="P843" s="442"/>
      <c r="Q843" s="442"/>
      <c r="R843" s="442"/>
      <c r="S843" s="442"/>
      <c r="T843" s="442"/>
      <c r="U843" s="442"/>
      <c r="V843" s="444"/>
      <c r="W843" s="444"/>
      <c r="X843" s="442"/>
      <c r="Y843" s="442"/>
      <c r="Z843" s="442"/>
      <c r="AA843" s="442"/>
      <c r="AB843" s="442"/>
      <c r="AC843" s="440"/>
    </row>
    <row r="844" spans="1:29" ht="40" customHeight="1" x14ac:dyDescent="0.35">
      <c r="A844" s="440"/>
      <c r="B844" s="441"/>
      <c r="C844" s="441"/>
      <c r="D844" s="442"/>
      <c r="E844" s="443"/>
      <c r="F844" s="444"/>
      <c r="G844" s="445"/>
      <c r="H844" s="444"/>
      <c r="I844" s="442"/>
      <c r="J844" s="442"/>
      <c r="K844" s="442"/>
      <c r="L844" s="442"/>
      <c r="M844" s="442"/>
      <c r="N844" s="442"/>
      <c r="O844" s="444"/>
      <c r="P844" s="442"/>
      <c r="Q844" s="442"/>
      <c r="R844" s="442"/>
      <c r="S844" s="442"/>
      <c r="T844" s="442"/>
      <c r="U844" s="442"/>
      <c r="V844" s="444"/>
      <c r="W844" s="444"/>
      <c r="X844" s="442"/>
      <c r="Y844" s="442"/>
      <c r="Z844" s="442"/>
      <c r="AA844" s="442"/>
      <c r="AB844" s="442"/>
      <c r="AC844" s="440"/>
    </row>
    <row r="845" spans="1:29" ht="40" customHeight="1" x14ac:dyDescent="0.35">
      <c r="A845" s="440"/>
      <c r="B845" s="441"/>
      <c r="C845" s="441"/>
      <c r="D845" s="442"/>
      <c r="E845" s="443"/>
      <c r="F845" s="444"/>
      <c r="G845" s="445"/>
      <c r="H845" s="444"/>
      <c r="I845" s="442"/>
      <c r="J845" s="442"/>
      <c r="K845" s="442"/>
      <c r="L845" s="442"/>
      <c r="M845" s="442"/>
      <c r="N845" s="442"/>
      <c r="O845" s="444"/>
      <c r="P845" s="442"/>
      <c r="Q845" s="442"/>
      <c r="R845" s="442"/>
      <c r="S845" s="442"/>
      <c r="T845" s="442"/>
      <c r="U845" s="442"/>
      <c r="V845" s="444"/>
      <c r="W845" s="444"/>
      <c r="X845" s="442"/>
      <c r="Y845" s="442"/>
      <c r="Z845" s="442"/>
      <c r="AA845" s="442"/>
      <c r="AB845" s="442"/>
      <c r="AC845" s="440"/>
    </row>
    <row r="846" spans="1:29" ht="40" customHeight="1" x14ac:dyDescent="0.35">
      <c r="A846" s="440"/>
      <c r="B846" s="441"/>
      <c r="C846" s="441"/>
      <c r="D846" s="442"/>
      <c r="E846" s="443"/>
      <c r="F846" s="444"/>
      <c r="G846" s="445"/>
      <c r="H846" s="444"/>
      <c r="I846" s="442"/>
      <c r="J846" s="442"/>
      <c r="K846" s="442"/>
      <c r="L846" s="442"/>
      <c r="M846" s="442"/>
      <c r="N846" s="442"/>
      <c r="O846" s="444"/>
      <c r="P846" s="442"/>
      <c r="Q846" s="442"/>
      <c r="R846" s="442"/>
      <c r="S846" s="442"/>
      <c r="T846" s="442"/>
      <c r="U846" s="442"/>
      <c r="V846" s="444"/>
      <c r="W846" s="444"/>
      <c r="X846" s="442"/>
      <c r="Y846" s="442"/>
      <c r="Z846" s="442"/>
      <c r="AA846" s="442"/>
      <c r="AB846" s="442"/>
      <c r="AC846" s="440"/>
    </row>
    <row r="847" spans="1:29" ht="40" customHeight="1" x14ac:dyDescent="0.35">
      <c r="A847" s="440"/>
      <c r="B847" s="441"/>
      <c r="C847" s="441"/>
      <c r="D847" s="442"/>
      <c r="E847" s="443"/>
      <c r="F847" s="444"/>
      <c r="G847" s="445"/>
      <c r="H847" s="444"/>
      <c r="I847" s="442"/>
      <c r="J847" s="442"/>
      <c r="K847" s="442"/>
      <c r="L847" s="442"/>
      <c r="M847" s="442"/>
      <c r="N847" s="442"/>
      <c r="O847" s="444"/>
      <c r="P847" s="442"/>
      <c r="Q847" s="442"/>
      <c r="R847" s="442"/>
      <c r="S847" s="442"/>
      <c r="T847" s="442"/>
      <c r="U847" s="442"/>
      <c r="V847" s="444"/>
      <c r="W847" s="444"/>
      <c r="X847" s="442"/>
      <c r="Y847" s="442"/>
      <c r="Z847" s="442"/>
      <c r="AA847" s="442"/>
      <c r="AB847" s="442"/>
      <c r="AC847" s="440"/>
    </row>
    <row r="848" spans="1:29" ht="40" customHeight="1" x14ac:dyDescent="0.35">
      <c r="A848" s="440"/>
      <c r="B848" s="441"/>
      <c r="C848" s="441"/>
      <c r="D848" s="442"/>
      <c r="E848" s="443"/>
      <c r="F848" s="444"/>
      <c r="G848" s="445"/>
      <c r="H848" s="444"/>
      <c r="I848" s="442"/>
      <c r="J848" s="442"/>
      <c r="K848" s="442"/>
      <c r="L848" s="442"/>
      <c r="M848" s="442"/>
      <c r="N848" s="442"/>
      <c r="O848" s="444"/>
      <c r="P848" s="442"/>
      <c r="Q848" s="442"/>
      <c r="R848" s="442"/>
      <c r="S848" s="442"/>
      <c r="T848" s="442"/>
      <c r="U848" s="442"/>
      <c r="V848" s="444"/>
      <c r="W848" s="444"/>
      <c r="X848" s="442"/>
      <c r="Y848" s="442"/>
      <c r="Z848" s="442"/>
      <c r="AA848" s="442"/>
      <c r="AB848" s="442"/>
      <c r="AC848" s="440"/>
    </row>
    <row r="849" spans="1:29" ht="40" customHeight="1" x14ac:dyDescent="0.35">
      <c r="A849" s="440"/>
      <c r="B849" s="441"/>
      <c r="C849" s="441"/>
      <c r="D849" s="442"/>
      <c r="E849" s="443"/>
      <c r="F849" s="444"/>
      <c r="G849" s="445"/>
      <c r="H849" s="444"/>
      <c r="I849" s="442"/>
      <c r="J849" s="442"/>
      <c r="K849" s="442"/>
      <c r="L849" s="442"/>
      <c r="M849" s="442"/>
      <c r="N849" s="442"/>
      <c r="O849" s="444"/>
      <c r="P849" s="442"/>
      <c r="Q849" s="442"/>
      <c r="R849" s="442"/>
      <c r="S849" s="442"/>
      <c r="T849" s="442"/>
      <c r="U849" s="442"/>
      <c r="V849" s="444"/>
      <c r="W849" s="444"/>
      <c r="X849" s="442"/>
      <c r="Y849" s="442"/>
      <c r="Z849" s="442"/>
      <c r="AA849" s="442"/>
      <c r="AB849" s="442"/>
      <c r="AC849" s="440"/>
    </row>
    <row r="850" spans="1:29" ht="40" customHeight="1" x14ac:dyDescent="0.35">
      <c r="A850" s="440"/>
      <c r="B850" s="441"/>
      <c r="C850" s="441"/>
      <c r="D850" s="442"/>
      <c r="E850" s="443"/>
      <c r="F850" s="444"/>
      <c r="G850" s="445"/>
      <c r="H850" s="444"/>
      <c r="I850" s="442"/>
      <c r="J850" s="442"/>
      <c r="K850" s="442"/>
      <c r="L850" s="442"/>
      <c r="M850" s="442"/>
      <c r="N850" s="442"/>
      <c r="O850" s="444"/>
      <c r="P850" s="442"/>
      <c r="Q850" s="442"/>
      <c r="R850" s="442"/>
      <c r="S850" s="442"/>
      <c r="T850" s="442"/>
      <c r="U850" s="442"/>
      <c r="V850" s="444"/>
      <c r="W850" s="444"/>
      <c r="X850" s="442"/>
      <c r="Y850" s="442"/>
      <c r="Z850" s="442"/>
      <c r="AA850" s="442"/>
      <c r="AB850" s="442"/>
      <c r="AC850" s="440"/>
    </row>
    <row r="851" spans="1:29" ht="40" customHeight="1" x14ac:dyDescent="0.35">
      <c r="A851" s="440"/>
      <c r="B851" s="441"/>
      <c r="C851" s="441"/>
      <c r="D851" s="442"/>
      <c r="E851" s="443"/>
      <c r="F851" s="444"/>
      <c r="G851" s="445"/>
      <c r="H851" s="444"/>
      <c r="I851" s="442"/>
      <c r="J851" s="442"/>
      <c r="K851" s="442"/>
      <c r="L851" s="442"/>
      <c r="M851" s="442"/>
      <c r="N851" s="442"/>
      <c r="O851" s="444"/>
      <c r="P851" s="442"/>
      <c r="Q851" s="442"/>
      <c r="R851" s="442"/>
      <c r="S851" s="442"/>
      <c r="T851" s="442"/>
      <c r="U851" s="442"/>
      <c r="V851" s="444"/>
      <c r="W851" s="444"/>
      <c r="X851" s="442"/>
      <c r="Y851" s="442"/>
      <c r="Z851" s="442"/>
      <c r="AA851" s="442"/>
      <c r="AB851" s="442"/>
      <c r="AC851" s="440"/>
    </row>
    <row r="852" spans="1:29" ht="40" customHeight="1" x14ac:dyDescent="0.35">
      <c r="A852" s="440"/>
      <c r="B852" s="441"/>
      <c r="C852" s="441"/>
      <c r="D852" s="442"/>
      <c r="E852" s="443"/>
      <c r="F852" s="444"/>
      <c r="G852" s="445"/>
      <c r="H852" s="444"/>
      <c r="I852" s="442"/>
      <c r="J852" s="442"/>
      <c r="K852" s="442"/>
      <c r="L852" s="442"/>
      <c r="M852" s="442"/>
      <c r="N852" s="442"/>
      <c r="O852" s="444"/>
      <c r="P852" s="442"/>
      <c r="Q852" s="442"/>
      <c r="R852" s="442"/>
      <c r="S852" s="442"/>
      <c r="T852" s="442"/>
      <c r="U852" s="442"/>
      <c r="V852" s="444"/>
      <c r="W852" s="444"/>
      <c r="X852" s="442"/>
      <c r="Y852" s="442"/>
      <c r="Z852" s="442"/>
      <c r="AA852" s="442"/>
      <c r="AB852" s="442"/>
      <c r="AC852" s="440"/>
    </row>
    <row r="853" spans="1:29" ht="40" customHeight="1" x14ac:dyDescent="0.35">
      <c r="A853" s="440"/>
      <c r="B853" s="441"/>
      <c r="C853" s="441"/>
      <c r="D853" s="442"/>
      <c r="E853" s="443"/>
      <c r="F853" s="444"/>
      <c r="G853" s="445"/>
      <c r="H853" s="444"/>
      <c r="I853" s="442"/>
      <c r="J853" s="442"/>
      <c r="K853" s="442"/>
      <c r="L853" s="442"/>
      <c r="M853" s="442"/>
      <c r="N853" s="442"/>
      <c r="O853" s="444"/>
      <c r="P853" s="442"/>
      <c r="Q853" s="442"/>
      <c r="R853" s="442"/>
      <c r="S853" s="442"/>
      <c r="T853" s="442"/>
      <c r="U853" s="442"/>
      <c r="V853" s="444"/>
      <c r="W853" s="444"/>
      <c r="X853" s="442"/>
      <c r="Y853" s="442"/>
      <c r="Z853" s="442"/>
      <c r="AA853" s="442"/>
      <c r="AB853" s="442"/>
      <c r="AC853" s="440"/>
    </row>
    <row r="854" spans="1:29" ht="40" customHeight="1" x14ac:dyDescent="0.35">
      <c r="A854" s="440"/>
      <c r="B854" s="441"/>
      <c r="C854" s="441"/>
      <c r="D854" s="442"/>
      <c r="E854" s="443"/>
      <c r="F854" s="444"/>
      <c r="G854" s="445"/>
      <c r="H854" s="444"/>
      <c r="I854" s="442"/>
      <c r="J854" s="442"/>
      <c r="K854" s="442"/>
      <c r="L854" s="442"/>
      <c r="M854" s="442"/>
      <c r="N854" s="442"/>
      <c r="O854" s="444"/>
      <c r="P854" s="442"/>
      <c r="Q854" s="442"/>
      <c r="R854" s="442"/>
      <c r="S854" s="442"/>
      <c r="T854" s="442"/>
      <c r="U854" s="442"/>
      <c r="V854" s="444"/>
      <c r="W854" s="444"/>
      <c r="X854" s="442"/>
      <c r="Y854" s="442"/>
      <c r="Z854" s="442"/>
      <c r="AA854" s="442"/>
      <c r="AB854" s="442"/>
      <c r="AC854" s="440"/>
    </row>
    <row r="855" spans="1:29" ht="40" customHeight="1" x14ac:dyDescent="0.35">
      <c r="A855" s="440"/>
      <c r="B855" s="441"/>
      <c r="C855" s="441"/>
      <c r="D855" s="442"/>
      <c r="E855" s="443"/>
      <c r="F855" s="444"/>
      <c r="G855" s="445"/>
      <c r="H855" s="444"/>
      <c r="I855" s="442"/>
      <c r="J855" s="442"/>
      <c r="K855" s="442"/>
      <c r="L855" s="442"/>
      <c r="M855" s="442"/>
      <c r="N855" s="442"/>
      <c r="O855" s="444"/>
      <c r="P855" s="442"/>
      <c r="Q855" s="442"/>
      <c r="R855" s="442"/>
      <c r="S855" s="442"/>
      <c r="T855" s="442"/>
      <c r="U855" s="442"/>
      <c r="V855" s="444"/>
      <c r="W855" s="444"/>
      <c r="X855" s="442"/>
      <c r="Y855" s="442"/>
      <c r="Z855" s="442"/>
      <c r="AA855" s="442"/>
      <c r="AB855" s="442"/>
      <c r="AC855" s="440"/>
    </row>
    <row r="856" spans="1:29" ht="40" customHeight="1" x14ac:dyDescent="0.35">
      <c r="A856" s="440"/>
      <c r="B856" s="441"/>
      <c r="C856" s="441"/>
      <c r="D856" s="442"/>
      <c r="E856" s="443"/>
      <c r="F856" s="444"/>
      <c r="G856" s="445"/>
      <c r="H856" s="444"/>
      <c r="I856" s="442"/>
      <c r="J856" s="442"/>
      <c r="K856" s="442"/>
      <c r="L856" s="442"/>
      <c r="M856" s="442"/>
      <c r="N856" s="442"/>
      <c r="O856" s="444"/>
      <c r="P856" s="442"/>
      <c r="Q856" s="442"/>
      <c r="R856" s="442"/>
      <c r="S856" s="442"/>
      <c r="T856" s="442"/>
      <c r="U856" s="442"/>
      <c r="V856" s="444"/>
      <c r="W856" s="444"/>
      <c r="X856" s="442"/>
      <c r="Y856" s="442"/>
      <c r="Z856" s="442"/>
      <c r="AA856" s="442"/>
      <c r="AB856" s="442"/>
      <c r="AC856" s="440"/>
    </row>
    <row r="857" spans="1:29" ht="40" customHeight="1" x14ac:dyDescent="0.35">
      <c r="A857" s="440"/>
      <c r="B857" s="441"/>
      <c r="C857" s="441"/>
      <c r="D857" s="442"/>
      <c r="E857" s="443"/>
      <c r="F857" s="444"/>
      <c r="G857" s="445"/>
      <c r="H857" s="444"/>
      <c r="I857" s="442"/>
      <c r="J857" s="442"/>
      <c r="K857" s="442"/>
      <c r="L857" s="442"/>
      <c r="M857" s="442"/>
      <c r="N857" s="442"/>
      <c r="O857" s="444"/>
      <c r="P857" s="442"/>
      <c r="Q857" s="442"/>
      <c r="R857" s="442"/>
      <c r="S857" s="442"/>
      <c r="T857" s="442"/>
      <c r="U857" s="442"/>
      <c r="V857" s="444"/>
      <c r="W857" s="444"/>
      <c r="X857" s="442"/>
      <c r="Y857" s="442"/>
      <c r="Z857" s="442"/>
      <c r="AA857" s="442"/>
      <c r="AB857" s="442"/>
      <c r="AC857" s="440"/>
    </row>
    <row r="858" spans="1:29" ht="40" customHeight="1" x14ac:dyDescent="0.35">
      <c r="A858" s="440"/>
      <c r="B858" s="441"/>
      <c r="C858" s="441"/>
      <c r="D858" s="442"/>
      <c r="E858" s="443"/>
      <c r="F858" s="444"/>
      <c r="G858" s="445"/>
      <c r="H858" s="444"/>
      <c r="I858" s="442"/>
      <c r="J858" s="442"/>
      <c r="K858" s="442"/>
      <c r="L858" s="442"/>
      <c r="M858" s="442"/>
      <c r="N858" s="442"/>
      <c r="O858" s="444"/>
      <c r="P858" s="442"/>
      <c r="Q858" s="442"/>
      <c r="R858" s="442"/>
      <c r="S858" s="442"/>
      <c r="T858" s="442"/>
      <c r="U858" s="442"/>
      <c r="V858" s="444"/>
      <c r="W858" s="444"/>
      <c r="X858" s="442"/>
      <c r="Y858" s="442"/>
      <c r="Z858" s="442"/>
      <c r="AA858" s="442"/>
      <c r="AB858" s="442"/>
      <c r="AC858" s="440"/>
    </row>
    <row r="859" spans="1:29" ht="40" customHeight="1" x14ac:dyDescent="0.35">
      <c r="A859" s="440"/>
      <c r="B859" s="441"/>
      <c r="C859" s="441"/>
      <c r="D859" s="442"/>
      <c r="E859" s="443"/>
      <c r="F859" s="444"/>
      <c r="G859" s="445"/>
      <c r="H859" s="444"/>
      <c r="I859" s="442"/>
      <c r="J859" s="442"/>
      <c r="K859" s="442"/>
      <c r="L859" s="442"/>
      <c r="M859" s="442"/>
      <c r="N859" s="442"/>
      <c r="O859" s="444"/>
      <c r="P859" s="442"/>
      <c r="Q859" s="442"/>
      <c r="R859" s="442"/>
      <c r="S859" s="442"/>
      <c r="T859" s="442"/>
      <c r="U859" s="442"/>
      <c r="V859" s="444"/>
      <c r="W859" s="444"/>
      <c r="X859" s="442"/>
      <c r="Y859" s="442"/>
      <c r="Z859" s="442"/>
      <c r="AA859" s="442"/>
      <c r="AB859" s="442"/>
      <c r="AC859" s="440"/>
    </row>
    <row r="860" spans="1:29" ht="40" customHeight="1" x14ac:dyDescent="0.35">
      <c r="A860" s="440"/>
      <c r="B860" s="441"/>
      <c r="C860" s="441"/>
      <c r="D860" s="442"/>
      <c r="E860" s="443"/>
      <c r="F860" s="444"/>
      <c r="G860" s="445"/>
      <c r="H860" s="444"/>
      <c r="I860" s="442"/>
      <c r="J860" s="442"/>
      <c r="K860" s="442"/>
      <c r="L860" s="442"/>
      <c r="M860" s="442"/>
      <c r="N860" s="442"/>
      <c r="O860" s="444"/>
      <c r="P860" s="442"/>
      <c r="Q860" s="442"/>
      <c r="R860" s="442"/>
      <c r="S860" s="442"/>
      <c r="T860" s="442"/>
      <c r="U860" s="442"/>
      <c r="V860" s="444"/>
      <c r="W860" s="444"/>
      <c r="X860" s="442"/>
      <c r="Y860" s="442"/>
      <c r="Z860" s="442"/>
      <c r="AA860" s="442"/>
      <c r="AB860" s="442"/>
      <c r="AC860" s="440"/>
    </row>
    <row r="861" spans="1:29" ht="40" customHeight="1" x14ac:dyDescent="0.35">
      <c r="A861" s="440"/>
      <c r="B861" s="441"/>
      <c r="C861" s="441"/>
      <c r="D861" s="442"/>
      <c r="E861" s="443"/>
      <c r="F861" s="444"/>
      <c r="G861" s="445"/>
      <c r="H861" s="444"/>
      <c r="I861" s="442"/>
      <c r="J861" s="442"/>
      <c r="K861" s="442"/>
      <c r="L861" s="442"/>
      <c r="M861" s="442"/>
      <c r="N861" s="442"/>
      <c r="O861" s="444"/>
      <c r="P861" s="442"/>
      <c r="Q861" s="442"/>
      <c r="R861" s="442"/>
      <c r="S861" s="442"/>
      <c r="T861" s="442"/>
      <c r="U861" s="442"/>
      <c r="V861" s="444"/>
      <c r="W861" s="444"/>
      <c r="X861" s="442"/>
      <c r="Y861" s="442"/>
      <c r="Z861" s="442"/>
      <c r="AA861" s="442"/>
      <c r="AB861" s="442"/>
      <c r="AC861" s="440"/>
    </row>
    <row r="862" spans="1:29" ht="40" customHeight="1" x14ac:dyDescent="0.35">
      <c r="A862" s="440"/>
      <c r="B862" s="441"/>
      <c r="C862" s="441"/>
      <c r="D862" s="442"/>
      <c r="E862" s="443"/>
      <c r="F862" s="444"/>
      <c r="G862" s="445"/>
      <c r="H862" s="444"/>
      <c r="I862" s="442"/>
      <c r="J862" s="442"/>
      <c r="K862" s="442"/>
      <c r="L862" s="442"/>
      <c r="M862" s="442"/>
      <c r="N862" s="442"/>
      <c r="O862" s="444"/>
      <c r="P862" s="442"/>
      <c r="Q862" s="442"/>
      <c r="R862" s="442"/>
      <c r="S862" s="442"/>
      <c r="T862" s="442"/>
      <c r="U862" s="442"/>
      <c r="V862" s="444"/>
      <c r="W862" s="444"/>
      <c r="X862" s="442"/>
      <c r="Y862" s="442"/>
      <c r="Z862" s="442"/>
      <c r="AA862" s="442"/>
      <c r="AB862" s="442"/>
      <c r="AC862" s="440"/>
    </row>
    <row r="863" spans="1:29" ht="40" customHeight="1" x14ac:dyDescent="0.35">
      <c r="A863" s="440"/>
      <c r="B863" s="441"/>
      <c r="C863" s="441"/>
      <c r="D863" s="442"/>
      <c r="E863" s="443"/>
      <c r="F863" s="444"/>
      <c r="G863" s="445"/>
      <c r="H863" s="444"/>
      <c r="I863" s="442"/>
      <c r="J863" s="442"/>
      <c r="K863" s="442"/>
      <c r="L863" s="442"/>
      <c r="M863" s="442"/>
      <c r="N863" s="442"/>
      <c r="O863" s="444"/>
      <c r="P863" s="442"/>
      <c r="Q863" s="442"/>
      <c r="R863" s="442"/>
      <c r="S863" s="442"/>
      <c r="T863" s="442"/>
      <c r="U863" s="442"/>
      <c r="V863" s="444"/>
      <c r="W863" s="444"/>
      <c r="X863" s="442"/>
      <c r="Y863" s="442"/>
      <c r="Z863" s="442"/>
      <c r="AA863" s="442"/>
      <c r="AB863" s="442"/>
      <c r="AC863" s="440"/>
    </row>
    <row r="864" spans="1:29" ht="40" customHeight="1" x14ac:dyDescent="0.35">
      <c r="A864" s="440"/>
      <c r="B864" s="441"/>
      <c r="C864" s="441"/>
      <c r="D864" s="442"/>
      <c r="E864" s="443"/>
      <c r="F864" s="444"/>
      <c r="G864" s="445"/>
      <c r="H864" s="444"/>
      <c r="I864" s="442"/>
      <c r="J864" s="442"/>
      <c r="K864" s="442"/>
      <c r="L864" s="442"/>
      <c r="M864" s="442"/>
      <c r="N864" s="442"/>
      <c r="O864" s="444"/>
      <c r="P864" s="442"/>
      <c r="Q864" s="442"/>
      <c r="R864" s="442"/>
      <c r="S864" s="442"/>
      <c r="T864" s="442"/>
      <c r="U864" s="442"/>
      <c r="V864" s="444"/>
      <c r="W864" s="444"/>
      <c r="X864" s="442"/>
      <c r="Y864" s="442"/>
      <c r="Z864" s="442"/>
      <c r="AA864" s="442"/>
      <c r="AB864" s="442"/>
      <c r="AC864" s="440"/>
    </row>
    <row r="865" spans="1:29" ht="40" customHeight="1" x14ac:dyDescent="0.35">
      <c r="A865" s="440"/>
      <c r="B865" s="441"/>
      <c r="C865" s="441"/>
      <c r="D865" s="442"/>
      <c r="E865" s="443"/>
      <c r="F865" s="444"/>
      <c r="G865" s="445"/>
      <c r="H865" s="444"/>
      <c r="I865" s="442"/>
      <c r="J865" s="442"/>
      <c r="K865" s="442"/>
      <c r="L865" s="442"/>
      <c r="M865" s="442"/>
      <c r="N865" s="442"/>
      <c r="O865" s="444"/>
      <c r="P865" s="442"/>
      <c r="Q865" s="442"/>
      <c r="R865" s="442"/>
      <c r="S865" s="442"/>
      <c r="T865" s="442"/>
      <c r="U865" s="442"/>
      <c r="V865" s="444"/>
      <c r="W865" s="444"/>
      <c r="X865" s="442"/>
      <c r="Y865" s="442"/>
      <c r="Z865" s="442"/>
      <c r="AA865" s="442"/>
      <c r="AB865" s="442"/>
      <c r="AC865" s="440"/>
    </row>
    <row r="866" spans="1:29" ht="40" customHeight="1" x14ac:dyDescent="0.35">
      <c r="A866" s="440"/>
      <c r="B866" s="441"/>
      <c r="C866" s="441"/>
      <c r="D866" s="442"/>
      <c r="E866" s="443"/>
      <c r="F866" s="444"/>
      <c r="G866" s="445"/>
      <c r="H866" s="444"/>
      <c r="I866" s="442"/>
      <c r="J866" s="442"/>
      <c r="K866" s="442"/>
      <c r="L866" s="442"/>
      <c r="M866" s="442"/>
      <c r="N866" s="442"/>
      <c r="O866" s="444"/>
      <c r="P866" s="442"/>
      <c r="Q866" s="442"/>
      <c r="R866" s="442"/>
      <c r="S866" s="442"/>
      <c r="T866" s="442"/>
      <c r="U866" s="442"/>
      <c r="V866" s="444"/>
      <c r="W866" s="444"/>
      <c r="X866" s="442"/>
      <c r="Y866" s="442"/>
      <c r="Z866" s="442"/>
      <c r="AA866" s="442"/>
      <c r="AB866" s="442"/>
      <c r="AC866" s="440"/>
    </row>
    <row r="867" spans="1:29" ht="40" customHeight="1" x14ac:dyDescent="0.35">
      <c r="A867" s="440"/>
      <c r="B867" s="441"/>
      <c r="C867" s="441"/>
      <c r="D867" s="442"/>
      <c r="E867" s="443"/>
      <c r="F867" s="444"/>
      <c r="G867" s="445"/>
      <c r="H867" s="444"/>
      <c r="I867" s="442"/>
      <c r="J867" s="442"/>
      <c r="K867" s="442"/>
      <c r="L867" s="442"/>
      <c r="M867" s="442"/>
      <c r="N867" s="442"/>
      <c r="O867" s="444"/>
      <c r="P867" s="442"/>
      <c r="Q867" s="442"/>
      <c r="R867" s="442"/>
      <c r="S867" s="442"/>
      <c r="T867" s="442"/>
      <c r="U867" s="442"/>
      <c r="V867" s="444"/>
      <c r="W867" s="444"/>
      <c r="X867" s="442"/>
      <c r="Y867" s="442"/>
      <c r="Z867" s="442"/>
      <c r="AA867" s="442"/>
      <c r="AB867" s="442"/>
      <c r="AC867" s="440"/>
    </row>
    <row r="868" spans="1:29" ht="40" customHeight="1" x14ac:dyDescent="0.35">
      <c r="A868" s="440"/>
      <c r="B868" s="441"/>
      <c r="C868" s="441"/>
      <c r="D868" s="442"/>
      <c r="E868" s="443"/>
      <c r="F868" s="444"/>
      <c r="G868" s="445"/>
      <c r="H868" s="444"/>
      <c r="I868" s="442"/>
      <c r="J868" s="442"/>
      <c r="K868" s="442"/>
      <c r="L868" s="442"/>
      <c r="M868" s="442"/>
      <c r="N868" s="442"/>
      <c r="O868" s="444"/>
      <c r="P868" s="442"/>
      <c r="Q868" s="442"/>
      <c r="R868" s="442"/>
      <c r="S868" s="442"/>
      <c r="T868" s="442"/>
      <c r="U868" s="442"/>
      <c r="V868" s="444"/>
      <c r="W868" s="444"/>
      <c r="X868" s="442"/>
      <c r="Y868" s="442"/>
      <c r="Z868" s="442"/>
      <c r="AA868" s="442"/>
      <c r="AB868" s="442"/>
      <c r="AC868" s="440"/>
    </row>
    <row r="869" spans="1:29" ht="40" customHeight="1" x14ac:dyDescent="0.35">
      <c r="A869" s="440"/>
      <c r="B869" s="441"/>
      <c r="C869" s="441"/>
      <c r="D869" s="442"/>
      <c r="E869" s="443"/>
      <c r="F869" s="444"/>
      <c r="G869" s="445"/>
      <c r="H869" s="444"/>
      <c r="I869" s="442"/>
      <c r="J869" s="442"/>
      <c r="K869" s="442"/>
      <c r="L869" s="442"/>
      <c r="M869" s="442"/>
      <c r="N869" s="442"/>
      <c r="O869" s="444"/>
      <c r="P869" s="442"/>
      <c r="Q869" s="442"/>
      <c r="R869" s="442"/>
      <c r="S869" s="442"/>
      <c r="T869" s="442"/>
      <c r="U869" s="442"/>
      <c r="V869" s="444"/>
      <c r="W869" s="444"/>
      <c r="X869" s="442"/>
      <c r="Y869" s="442"/>
      <c r="Z869" s="442"/>
      <c r="AA869" s="442"/>
      <c r="AB869" s="442"/>
      <c r="AC869" s="440"/>
    </row>
    <row r="870" spans="1:29" ht="40" customHeight="1" x14ac:dyDescent="0.35">
      <c r="A870" s="440"/>
      <c r="B870" s="441"/>
      <c r="C870" s="441"/>
      <c r="D870" s="442"/>
      <c r="E870" s="443"/>
      <c r="F870" s="444"/>
      <c r="G870" s="445"/>
      <c r="H870" s="444"/>
      <c r="I870" s="442"/>
      <c r="J870" s="442"/>
      <c r="K870" s="442"/>
      <c r="L870" s="442"/>
      <c r="M870" s="442"/>
      <c r="N870" s="442"/>
      <c r="O870" s="444"/>
      <c r="P870" s="442"/>
      <c r="Q870" s="442"/>
      <c r="R870" s="442"/>
      <c r="S870" s="442"/>
      <c r="T870" s="442"/>
      <c r="U870" s="442"/>
      <c r="V870" s="444"/>
      <c r="W870" s="444"/>
      <c r="X870" s="442"/>
      <c r="Y870" s="442"/>
      <c r="Z870" s="442"/>
      <c r="AA870" s="442"/>
      <c r="AB870" s="442"/>
      <c r="AC870" s="440"/>
    </row>
    <row r="871" spans="1:29" ht="40" customHeight="1" x14ac:dyDescent="0.35">
      <c r="A871" s="440"/>
      <c r="B871" s="441"/>
      <c r="C871" s="441"/>
      <c r="D871" s="442"/>
      <c r="E871" s="443"/>
      <c r="F871" s="444"/>
      <c r="G871" s="445"/>
      <c r="H871" s="444"/>
      <c r="I871" s="442"/>
      <c r="J871" s="442"/>
      <c r="K871" s="442"/>
      <c r="L871" s="442"/>
      <c r="M871" s="442"/>
      <c r="N871" s="442"/>
      <c r="O871" s="444"/>
      <c r="P871" s="442"/>
      <c r="Q871" s="442"/>
      <c r="R871" s="442"/>
      <c r="S871" s="442"/>
      <c r="T871" s="442"/>
      <c r="U871" s="442"/>
      <c r="V871" s="444"/>
      <c r="W871" s="444"/>
      <c r="X871" s="442"/>
      <c r="Y871" s="442"/>
      <c r="Z871" s="442"/>
      <c r="AA871" s="442"/>
      <c r="AB871" s="442"/>
      <c r="AC871" s="440"/>
    </row>
    <row r="872" spans="1:29" ht="40" customHeight="1" x14ac:dyDescent="0.35">
      <c r="A872" s="440"/>
      <c r="B872" s="441"/>
      <c r="C872" s="441"/>
      <c r="D872" s="442"/>
      <c r="E872" s="443"/>
      <c r="F872" s="444"/>
      <c r="G872" s="445"/>
      <c r="H872" s="444"/>
      <c r="I872" s="442"/>
      <c r="J872" s="442"/>
      <c r="K872" s="442"/>
      <c r="L872" s="442"/>
      <c r="M872" s="442"/>
      <c r="N872" s="442"/>
      <c r="O872" s="444"/>
      <c r="P872" s="442"/>
      <c r="Q872" s="442"/>
      <c r="R872" s="442"/>
      <c r="S872" s="442"/>
      <c r="T872" s="442"/>
      <c r="U872" s="442"/>
      <c r="V872" s="444"/>
      <c r="W872" s="444"/>
      <c r="X872" s="442"/>
      <c r="Y872" s="442"/>
      <c r="Z872" s="442"/>
      <c r="AA872" s="442"/>
      <c r="AB872" s="442"/>
      <c r="AC872" s="440"/>
    </row>
    <row r="873" spans="1:29" ht="40" customHeight="1" x14ac:dyDescent="0.35">
      <c r="A873" s="440"/>
      <c r="B873" s="441"/>
      <c r="C873" s="441"/>
      <c r="D873" s="442"/>
      <c r="E873" s="443"/>
      <c r="F873" s="444"/>
      <c r="G873" s="445"/>
      <c r="H873" s="444"/>
      <c r="I873" s="442"/>
      <c r="J873" s="442"/>
      <c r="K873" s="442"/>
      <c r="L873" s="442"/>
      <c r="M873" s="442"/>
      <c r="N873" s="442"/>
      <c r="O873" s="444"/>
      <c r="P873" s="442"/>
      <c r="Q873" s="442"/>
      <c r="R873" s="442"/>
      <c r="S873" s="442"/>
      <c r="T873" s="442"/>
      <c r="U873" s="442"/>
      <c r="V873" s="444"/>
      <c r="W873" s="444"/>
      <c r="X873" s="442"/>
      <c r="Y873" s="442"/>
      <c r="Z873" s="442"/>
      <c r="AA873" s="442"/>
      <c r="AB873" s="442"/>
      <c r="AC873" s="440"/>
    </row>
    <row r="874" spans="1:29" ht="40" customHeight="1" x14ac:dyDescent="0.35">
      <c r="A874" s="440"/>
      <c r="B874" s="441"/>
      <c r="C874" s="441"/>
      <c r="D874" s="442"/>
      <c r="E874" s="443"/>
      <c r="F874" s="444"/>
      <c r="G874" s="445"/>
      <c r="H874" s="444"/>
      <c r="I874" s="442"/>
      <c r="J874" s="442"/>
      <c r="K874" s="442"/>
      <c r="L874" s="442"/>
      <c r="M874" s="442"/>
      <c r="N874" s="442"/>
      <c r="O874" s="444"/>
      <c r="P874" s="442"/>
      <c r="Q874" s="442"/>
      <c r="R874" s="442"/>
      <c r="S874" s="442"/>
      <c r="T874" s="442"/>
      <c r="U874" s="442"/>
      <c r="V874" s="444"/>
      <c r="W874" s="444"/>
      <c r="X874" s="442"/>
      <c r="Y874" s="442"/>
      <c r="Z874" s="442"/>
      <c r="AA874" s="442"/>
      <c r="AB874" s="442"/>
      <c r="AC874" s="440"/>
    </row>
    <row r="875" spans="1:29" ht="40" customHeight="1" x14ac:dyDescent="0.35">
      <c r="A875" s="440"/>
      <c r="B875" s="441"/>
      <c r="C875" s="441"/>
      <c r="D875" s="442"/>
      <c r="E875" s="443"/>
      <c r="F875" s="444"/>
      <c r="G875" s="445"/>
      <c r="H875" s="444"/>
      <c r="I875" s="442"/>
      <c r="J875" s="442"/>
      <c r="K875" s="442"/>
      <c r="L875" s="442"/>
      <c r="M875" s="442"/>
      <c r="N875" s="442"/>
      <c r="O875" s="444"/>
      <c r="P875" s="442"/>
      <c r="Q875" s="442"/>
      <c r="R875" s="442"/>
      <c r="S875" s="442"/>
      <c r="T875" s="442"/>
      <c r="U875" s="442"/>
      <c r="V875" s="444"/>
      <c r="W875" s="444"/>
      <c r="X875" s="442"/>
      <c r="Y875" s="442"/>
      <c r="Z875" s="442"/>
      <c r="AA875" s="442"/>
      <c r="AB875" s="442"/>
      <c r="AC875" s="440"/>
    </row>
    <row r="876" spans="1:29" ht="40" customHeight="1" x14ac:dyDescent="0.35">
      <c r="A876" s="440"/>
      <c r="B876" s="441"/>
      <c r="C876" s="441"/>
      <c r="D876" s="442"/>
      <c r="E876" s="443"/>
      <c r="F876" s="444"/>
      <c r="G876" s="445"/>
      <c r="H876" s="444"/>
      <c r="I876" s="442"/>
      <c r="J876" s="442"/>
      <c r="K876" s="442"/>
      <c r="L876" s="442"/>
      <c r="M876" s="442"/>
      <c r="N876" s="442"/>
      <c r="O876" s="444"/>
      <c r="P876" s="442"/>
      <c r="Q876" s="442"/>
      <c r="R876" s="442"/>
      <c r="S876" s="442"/>
      <c r="T876" s="442"/>
      <c r="U876" s="442"/>
      <c r="V876" s="444"/>
      <c r="W876" s="444"/>
      <c r="X876" s="442"/>
      <c r="Y876" s="442"/>
      <c r="Z876" s="442"/>
      <c r="AA876" s="442"/>
      <c r="AB876" s="442"/>
      <c r="AC876" s="440"/>
    </row>
    <row r="877" spans="1:29" ht="40" customHeight="1" x14ac:dyDescent="0.35">
      <c r="A877" s="440"/>
      <c r="B877" s="441"/>
      <c r="C877" s="441"/>
      <c r="D877" s="442"/>
      <c r="E877" s="443"/>
      <c r="F877" s="444"/>
      <c r="G877" s="445"/>
      <c r="H877" s="444"/>
      <c r="I877" s="442"/>
      <c r="J877" s="442"/>
      <c r="K877" s="442"/>
      <c r="L877" s="442"/>
      <c r="M877" s="442"/>
      <c r="N877" s="442"/>
      <c r="O877" s="444"/>
      <c r="P877" s="442"/>
      <c r="Q877" s="442"/>
      <c r="R877" s="442"/>
      <c r="S877" s="442"/>
      <c r="T877" s="442"/>
      <c r="U877" s="442"/>
      <c r="V877" s="444"/>
      <c r="W877" s="444"/>
      <c r="X877" s="442"/>
      <c r="Y877" s="442"/>
      <c r="Z877" s="442"/>
      <c r="AA877" s="442"/>
      <c r="AB877" s="442"/>
      <c r="AC877" s="440"/>
    </row>
    <row r="878" spans="1:29" ht="40" customHeight="1" x14ac:dyDescent="0.35">
      <c r="A878" s="440"/>
      <c r="B878" s="441"/>
      <c r="C878" s="441"/>
      <c r="D878" s="442"/>
      <c r="E878" s="443"/>
      <c r="F878" s="444"/>
      <c r="G878" s="445"/>
      <c r="H878" s="444"/>
      <c r="I878" s="442"/>
      <c r="J878" s="442"/>
      <c r="K878" s="442"/>
      <c r="L878" s="442"/>
      <c r="M878" s="442"/>
      <c r="N878" s="442"/>
      <c r="O878" s="444"/>
      <c r="P878" s="442"/>
      <c r="Q878" s="442"/>
      <c r="R878" s="442"/>
      <c r="S878" s="442"/>
      <c r="T878" s="442"/>
      <c r="U878" s="442"/>
      <c r="V878" s="444"/>
      <c r="W878" s="444"/>
      <c r="X878" s="442"/>
      <c r="Y878" s="442"/>
      <c r="Z878" s="442"/>
      <c r="AA878" s="442"/>
      <c r="AB878" s="442"/>
      <c r="AC878" s="440"/>
    </row>
    <row r="879" spans="1:29" ht="40" customHeight="1" x14ac:dyDescent="0.35">
      <c r="A879" s="440"/>
      <c r="B879" s="441"/>
      <c r="C879" s="441"/>
      <c r="D879" s="442"/>
      <c r="E879" s="443"/>
      <c r="F879" s="444"/>
      <c r="G879" s="445"/>
      <c r="H879" s="444"/>
      <c r="I879" s="442"/>
      <c r="J879" s="442"/>
      <c r="K879" s="442"/>
      <c r="L879" s="442"/>
      <c r="M879" s="442"/>
      <c r="N879" s="442"/>
      <c r="O879" s="444"/>
      <c r="P879" s="442"/>
      <c r="Q879" s="442"/>
      <c r="R879" s="442"/>
      <c r="S879" s="442"/>
      <c r="T879" s="442"/>
      <c r="U879" s="442"/>
      <c r="V879" s="444"/>
      <c r="W879" s="444"/>
      <c r="X879" s="442"/>
      <c r="Y879" s="442"/>
      <c r="Z879" s="442"/>
      <c r="AA879" s="442"/>
      <c r="AB879" s="442"/>
      <c r="AC879" s="440"/>
    </row>
    <row r="880" spans="1:29" ht="40" customHeight="1" x14ac:dyDescent="0.35">
      <c r="A880" s="440"/>
      <c r="B880" s="441"/>
      <c r="C880" s="441"/>
      <c r="D880" s="442"/>
      <c r="E880" s="443"/>
      <c r="F880" s="444"/>
      <c r="G880" s="445"/>
      <c r="H880" s="444"/>
      <c r="I880" s="442"/>
      <c r="J880" s="442"/>
      <c r="K880" s="442"/>
      <c r="L880" s="442"/>
      <c r="M880" s="442"/>
      <c r="N880" s="442"/>
      <c r="O880" s="444"/>
      <c r="P880" s="442"/>
      <c r="Q880" s="442"/>
      <c r="R880" s="442"/>
      <c r="S880" s="442"/>
      <c r="T880" s="442"/>
      <c r="U880" s="442"/>
      <c r="V880" s="444"/>
      <c r="W880" s="444"/>
      <c r="X880" s="442"/>
      <c r="Y880" s="442"/>
      <c r="Z880" s="442"/>
      <c r="AA880" s="442"/>
      <c r="AB880" s="442"/>
      <c r="AC880" s="440"/>
    </row>
    <row r="881" spans="1:29" ht="40" customHeight="1" x14ac:dyDescent="0.35">
      <c r="A881" s="440"/>
      <c r="B881" s="441"/>
      <c r="C881" s="441"/>
      <c r="D881" s="442"/>
      <c r="E881" s="443"/>
      <c r="F881" s="444"/>
      <c r="G881" s="445"/>
      <c r="H881" s="444"/>
      <c r="I881" s="442"/>
      <c r="J881" s="442"/>
      <c r="K881" s="442"/>
      <c r="L881" s="442"/>
      <c r="M881" s="442"/>
      <c r="N881" s="442"/>
      <c r="O881" s="444"/>
      <c r="P881" s="442"/>
      <c r="Q881" s="442"/>
      <c r="R881" s="442"/>
      <c r="S881" s="442"/>
      <c r="T881" s="442"/>
      <c r="U881" s="442"/>
      <c r="V881" s="444"/>
      <c r="W881" s="444"/>
      <c r="X881" s="442"/>
      <c r="Y881" s="442"/>
      <c r="Z881" s="442"/>
      <c r="AA881" s="442"/>
      <c r="AB881" s="442"/>
      <c r="AC881" s="440"/>
    </row>
    <row r="882" spans="1:29" ht="40" customHeight="1" x14ac:dyDescent="0.35">
      <c r="A882" s="440"/>
      <c r="B882" s="441"/>
      <c r="C882" s="441"/>
      <c r="D882" s="442"/>
      <c r="E882" s="443"/>
      <c r="F882" s="444"/>
      <c r="G882" s="445"/>
      <c r="H882" s="444"/>
      <c r="I882" s="442"/>
      <c r="J882" s="442"/>
      <c r="K882" s="442"/>
      <c r="L882" s="442"/>
      <c r="M882" s="442"/>
      <c r="N882" s="442"/>
      <c r="O882" s="444"/>
      <c r="P882" s="442"/>
      <c r="Q882" s="442"/>
      <c r="R882" s="442"/>
      <c r="S882" s="442"/>
      <c r="T882" s="442"/>
      <c r="U882" s="442"/>
      <c r="V882" s="444"/>
      <c r="W882" s="444"/>
      <c r="X882" s="442"/>
      <c r="Y882" s="442"/>
      <c r="Z882" s="442"/>
      <c r="AA882" s="442"/>
      <c r="AB882" s="442"/>
      <c r="AC882" s="440"/>
    </row>
    <row r="883" spans="1:29" ht="40" customHeight="1" x14ac:dyDescent="0.35">
      <c r="A883" s="440"/>
      <c r="B883" s="441"/>
      <c r="C883" s="441"/>
      <c r="D883" s="442"/>
      <c r="E883" s="443"/>
      <c r="F883" s="444"/>
      <c r="G883" s="445"/>
      <c r="H883" s="444"/>
      <c r="I883" s="442"/>
      <c r="J883" s="442"/>
      <c r="K883" s="442"/>
      <c r="L883" s="442"/>
      <c r="M883" s="442"/>
      <c r="N883" s="442"/>
      <c r="O883" s="444"/>
      <c r="P883" s="442"/>
      <c r="Q883" s="442"/>
      <c r="R883" s="442"/>
      <c r="S883" s="442"/>
      <c r="T883" s="442"/>
      <c r="U883" s="442"/>
      <c r="V883" s="444"/>
      <c r="W883" s="444"/>
      <c r="X883" s="442"/>
      <c r="Y883" s="442"/>
      <c r="Z883" s="442"/>
      <c r="AA883" s="442"/>
      <c r="AB883" s="442"/>
      <c r="AC883" s="440"/>
    </row>
    <row r="884" spans="1:29" ht="40" customHeight="1" x14ac:dyDescent="0.35">
      <c r="A884" s="440"/>
      <c r="B884" s="441"/>
      <c r="C884" s="441"/>
      <c r="D884" s="442"/>
      <c r="E884" s="443"/>
      <c r="F884" s="444"/>
      <c r="G884" s="445"/>
      <c r="H884" s="444"/>
      <c r="I884" s="442"/>
      <c r="J884" s="442"/>
      <c r="K884" s="442"/>
      <c r="L884" s="442"/>
      <c r="M884" s="442"/>
      <c r="N884" s="442"/>
      <c r="O884" s="444"/>
      <c r="P884" s="442"/>
      <c r="Q884" s="442"/>
      <c r="R884" s="442"/>
      <c r="S884" s="442"/>
      <c r="T884" s="442"/>
      <c r="U884" s="442"/>
      <c r="V884" s="444"/>
      <c r="W884" s="444"/>
      <c r="X884" s="442"/>
      <c r="Y884" s="442"/>
      <c r="Z884" s="442"/>
      <c r="AA884" s="442"/>
      <c r="AB884" s="442"/>
      <c r="AC884" s="440"/>
    </row>
    <row r="885" spans="1:29" ht="40" customHeight="1" x14ac:dyDescent="0.35">
      <c r="A885" s="440"/>
      <c r="B885" s="441"/>
      <c r="C885" s="441"/>
      <c r="D885" s="442"/>
      <c r="E885" s="443"/>
      <c r="F885" s="444"/>
      <c r="G885" s="445"/>
      <c r="H885" s="444"/>
      <c r="I885" s="442"/>
      <c r="J885" s="442"/>
      <c r="K885" s="442"/>
      <c r="L885" s="442"/>
      <c r="M885" s="442"/>
      <c r="N885" s="442"/>
      <c r="O885" s="444"/>
      <c r="P885" s="442"/>
      <c r="Q885" s="442"/>
      <c r="R885" s="442"/>
      <c r="S885" s="442"/>
      <c r="T885" s="442"/>
      <c r="U885" s="442"/>
      <c r="V885" s="444"/>
      <c r="W885" s="444"/>
      <c r="X885" s="442"/>
      <c r="Y885" s="442"/>
      <c r="Z885" s="442"/>
      <c r="AA885" s="442"/>
      <c r="AB885" s="442"/>
      <c r="AC885" s="440"/>
    </row>
    <row r="886" spans="1:29" ht="40" customHeight="1" x14ac:dyDescent="0.35">
      <c r="A886" s="440"/>
      <c r="B886" s="441"/>
      <c r="C886" s="441"/>
      <c r="D886" s="442"/>
      <c r="E886" s="443"/>
      <c r="F886" s="444"/>
      <c r="G886" s="445"/>
      <c r="H886" s="444"/>
      <c r="I886" s="442"/>
      <c r="J886" s="442"/>
      <c r="K886" s="442"/>
      <c r="L886" s="442"/>
      <c r="M886" s="442"/>
      <c r="N886" s="442"/>
      <c r="O886" s="444"/>
      <c r="P886" s="442"/>
      <c r="Q886" s="442"/>
      <c r="R886" s="442"/>
      <c r="S886" s="442"/>
      <c r="T886" s="442"/>
      <c r="U886" s="442"/>
      <c r="V886" s="444"/>
      <c r="W886" s="444"/>
      <c r="X886" s="442"/>
      <c r="Y886" s="442"/>
      <c r="Z886" s="442"/>
      <c r="AA886" s="442"/>
      <c r="AB886" s="442"/>
      <c r="AC886" s="440"/>
    </row>
    <row r="887" spans="1:29" ht="40" customHeight="1" x14ac:dyDescent="0.35">
      <c r="A887" s="440"/>
      <c r="B887" s="441"/>
      <c r="C887" s="441"/>
      <c r="D887" s="442"/>
      <c r="E887" s="443"/>
      <c r="F887" s="444"/>
      <c r="G887" s="445"/>
      <c r="H887" s="444"/>
      <c r="I887" s="442"/>
      <c r="J887" s="442"/>
      <c r="K887" s="442"/>
      <c r="L887" s="442"/>
      <c r="M887" s="442"/>
      <c r="N887" s="442"/>
      <c r="O887" s="444"/>
      <c r="P887" s="442"/>
      <c r="Q887" s="442"/>
      <c r="R887" s="442"/>
      <c r="S887" s="442"/>
      <c r="T887" s="442"/>
      <c r="U887" s="442"/>
      <c r="V887" s="444"/>
      <c r="W887" s="444"/>
      <c r="X887" s="442"/>
      <c r="Y887" s="442"/>
      <c r="Z887" s="442"/>
      <c r="AA887" s="442"/>
      <c r="AB887" s="442"/>
      <c r="AC887" s="440"/>
    </row>
    <row r="888" spans="1:29" ht="40" customHeight="1" x14ac:dyDescent="0.35">
      <c r="A888" s="440"/>
      <c r="B888" s="441"/>
      <c r="C888" s="441"/>
      <c r="D888" s="442"/>
      <c r="E888" s="443"/>
      <c r="F888" s="444"/>
      <c r="G888" s="445"/>
      <c r="H888" s="444"/>
      <c r="I888" s="442"/>
      <c r="J888" s="442"/>
      <c r="K888" s="442"/>
      <c r="L888" s="442"/>
      <c r="M888" s="442"/>
      <c r="N888" s="442"/>
      <c r="O888" s="444"/>
      <c r="P888" s="442"/>
      <c r="Q888" s="442"/>
      <c r="R888" s="442"/>
      <c r="S888" s="442"/>
      <c r="T888" s="442"/>
      <c r="U888" s="442"/>
      <c r="V888" s="444"/>
      <c r="W888" s="444"/>
      <c r="X888" s="442"/>
      <c r="Y888" s="442"/>
      <c r="Z888" s="442"/>
      <c r="AA888" s="442"/>
      <c r="AB888" s="442"/>
      <c r="AC888" s="440"/>
    </row>
    <row r="889" spans="1:29" ht="40" customHeight="1" x14ac:dyDescent="0.35">
      <c r="A889" s="440"/>
      <c r="B889" s="441"/>
      <c r="C889" s="441"/>
      <c r="D889" s="442"/>
      <c r="E889" s="443"/>
      <c r="F889" s="444"/>
      <c r="G889" s="445"/>
      <c r="H889" s="444"/>
      <c r="I889" s="442"/>
      <c r="J889" s="442"/>
      <c r="K889" s="442"/>
      <c r="L889" s="442"/>
      <c r="M889" s="442"/>
      <c r="N889" s="442"/>
      <c r="O889" s="444"/>
      <c r="P889" s="442"/>
      <c r="Q889" s="442"/>
      <c r="R889" s="442"/>
      <c r="S889" s="442"/>
      <c r="T889" s="442"/>
      <c r="U889" s="442"/>
      <c r="V889" s="444"/>
      <c r="W889" s="444"/>
      <c r="X889" s="442"/>
      <c r="Y889" s="442"/>
      <c r="Z889" s="442"/>
      <c r="AA889" s="442"/>
      <c r="AB889" s="442"/>
      <c r="AC889" s="440"/>
    </row>
    <row r="890" spans="1:29" ht="40" customHeight="1" x14ac:dyDescent="0.35">
      <c r="A890" s="440"/>
      <c r="B890" s="441"/>
      <c r="C890" s="441"/>
      <c r="D890" s="442"/>
      <c r="E890" s="443"/>
      <c r="F890" s="444"/>
      <c r="G890" s="445"/>
      <c r="H890" s="444"/>
      <c r="I890" s="442"/>
      <c r="J890" s="442"/>
      <c r="K890" s="442"/>
      <c r="L890" s="442"/>
      <c r="M890" s="442"/>
      <c r="N890" s="442"/>
      <c r="O890" s="444"/>
      <c r="P890" s="442"/>
      <c r="Q890" s="442"/>
      <c r="R890" s="442"/>
      <c r="S890" s="442"/>
      <c r="T890" s="442"/>
      <c r="U890" s="442"/>
      <c r="V890" s="444"/>
      <c r="W890" s="444"/>
      <c r="X890" s="442"/>
      <c r="Y890" s="442"/>
      <c r="Z890" s="442"/>
      <c r="AA890" s="442"/>
      <c r="AB890" s="442"/>
      <c r="AC890" s="440"/>
    </row>
    <row r="891" spans="1:29" ht="40" customHeight="1" x14ac:dyDescent="0.35">
      <c r="A891" s="440"/>
      <c r="B891" s="441"/>
      <c r="C891" s="441"/>
      <c r="D891" s="442"/>
      <c r="E891" s="443"/>
      <c r="F891" s="444"/>
      <c r="G891" s="445"/>
      <c r="H891" s="444"/>
      <c r="I891" s="442"/>
      <c r="J891" s="442"/>
      <c r="K891" s="442"/>
      <c r="L891" s="442"/>
      <c r="M891" s="442"/>
      <c r="N891" s="442"/>
      <c r="O891" s="444"/>
      <c r="P891" s="442"/>
      <c r="Q891" s="442"/>
      <c r="R891" s="442"/>
      <c r="S891" s="442"/>
      <c r="T891" s="442"/>
      <c r="U891" s="442"/>
      <c r="V891" s="444"/>
      <c r="W891" s="444"/>
      <c r="X891" s="442"/>
      <c r="Y891" s="442"/>
      <c r="Z891" s="442"/>
      <c r="AA891" s="442"/>
      <c r="AB891" s="442"/>
      <c r="AC891" s="440"/>
    </row>
    <row r="892" spans="1:29" ht="40" customHeight="1" x14ac:dyDescent="0.35">
      <c r="A892" s="440"/>
      <c r="B892" s="441"/>
      <c r="C892" s="441"/>
      <c r="D892" s="442"/>
      <c r="E892" s="443"/>
      <c r="F892" s="444"/>
      <c r="G892" s="445"/>
      <c r="H892" s="444"/>
      <c r="I892" s="442"/>
      <c r="J892" s="442"/>
      <c r="K892" s="442"/>
      <c r="L892" s="442"/>
      <c r="M892" s="442"/>
      <c r="N892" s="442"/>
      <c r="O892" s="444"/>
      <c r="P892" s="442"/>
      <c r="Q892" s="442"/>
      <c r="R892" s="442"/>
      <c r="S892" s="442"/>
      <c r="T892" s="442"/>
      <c r="U892" s="442"/>
      <c r="V892" s="444"/>
      <c r="W892" s="444"/>
      <c r="X892" s="442"/>
      <c r="Y892" s="442"/>
      <c r="Z892" s="442"/>
      <c r="AA892" s="442"/>
      <c r="AB892" s="442"/>
      <c r="AC892" s="440"/>
    </row>
    <row r="893" spans="1:29" ht="40" customHeight="1" x14ac:dyDescent="0.35">
      <c r="A893" s="440"/>
      <c r="B893" s="441"/>
      <c r="C893" s="441"/>
      <c r="D893" s="442"/>
      <c r="E893" s="443"/>
      <c r="F893" s="444"/>
      <c r="G893" s="445"/>
      <c r="H893" s="444"/>
      <c r="I893" s="442"/>
      <c r="J893" s="442"/>
      <c r="K893" s="442"/>
      <c r="L893" s="442"/>
      <c r="M893" s="442"/>
      <c r="N893" s="442"/>
      <c r="O893" s="444"/>
      <c r="P893" s="442"/>
      <c r="Q893" s="442"/>
      <c r="R893" s="442"/>
      <c r="S893" s="442"/>
      <c r="T893" s="442"/>
      <c r="U893" s="442"/>
      <c r="V893" s="444"/>
      <c r="W893" s="444"/>
      <c r="X893" s="442"/>
      <c r="Y893" s="442"/>
      <c r="Z893" s="442"/>
      <c r="AA893" s="442"/>
      <c r="AB893" s="442"/>
      <c r="AC893" s="440"/>
    </row>
    <row r="894" spans="1:29" ht="40" customHeight="1" x14ac:dyDescent="0.35">
      <c r="A894" s="440"/>
      <c r="B894" s="441"/>
      <c r="C894" s="441"/>
      <c r="D894" s="442"/>
      <c r="E894" s="443"/>
      <c r="F894" s="444"/>
      <c r="G894" s="445"/>
      <c r="H894" s="444"/>
      <c r="I894" s="442"/>
      <c r="J894" s="442"/>
      <c r="K894" s="442"/>
      <c r="L894" s="442"/>
      <c r="M894" s="442"/>
      <c r="N894" s="442"/>
      <c r="O894" s="444"/>
      <c r="P894" s="442"/>
      <c r="Q894" s="442"/>
      <c r="R894" s="442"/>
      <c r="S894" s="442"/>
      <c r="T894" s="442"/>
      <c r="U894" s="442"/>
      <c r="V894" s="444"/>
      <c r="W894" s="444"/>
      <c r="X894" s="442"/>
      <c r="Y894" s="442"/>
      <c r="Z894" s="442"/>
      <c r="AA894" s="442"/>
      <c r="AB894" s="442"/>
      <c r="AC894" s="440"/>
    </row>
    <row r="895" spans="1:29" ht="40" customHeight="1" x14ac:dyDescent="0.35">
      <c r="A895" s="440"/>
      <c r="B895" s="441"/>
      <c r="C895" s="441"/>
      <c r="D895" s="442"/>
      <c r="E895" s="443"/>
      <c r="F895" s="444"/>
      <c r="G895" s="445"/>
      <c r="H895" s="444"/>
      <c r="I895" s="442"/>
      <c r="J895" s="442"/>
      <c r="K895" s="442"/>
      <c r="L895" s="442"/>
      <c r="M895" s="442"/>
      <c r="N895" s="442"/>
      <c r="O895" s="444"/>
      <c r="P895" s="442"/>
      <c r="Q895" s="442"/>
      <c r="R895" s="442"/>
      <c r="S895" s="442"/>
      <c r="T895" s="442"/>
      <c r="U895" s="442"/>
      <c r="V895" s="444"/>
      <c r="W895" s="444"/>
      <c r="X895" s="442"/>
      <c r="Y895" s="442"/>
      <c r="Z895" s="442"/>
      <c r="AA895" s="442"/>
      <c r="AB895" s="442"/>
      <c r="AC895" s="440"/>
    </row>
    <row r="896" spans="1:29" ht="40" customHeight="1" x14ac:dyDescent="0.35">
      <c r="A896" s="440"/>
      <c r="B896" s="441"/>
      <c r="C896" s="441"/>
      <c r="D896" s="442"/>
      <c r="E896" s="443"/>
      <c r="F896" s="444"/>
      <c r="G896" s="445"/>
      <c r="H896" s="444"/>
      <c r="I896" s="442"/>
      <c r="J896" s="442"/>
      <c r="K896" s="442"/>
      <c r="L896" s="442"/>
      <c r="M896" s="442"/>
      <c r="N896" s="442"/>
      <c r="O896" s="444"/>
      <c r="P896" s="442"/>
      <c r="Q896" s="442"/>
      <c r="R896" s="442"/>
      <c r="S896" s="442"/>
      <c r="T896" s="442"/>
      <c r="U896" s="442"/>
      <c r="V896" s="444"/>
      <c r="W896" s="444"/>
      <c r="X896" s="442"/>
      <c r="Y896" s="442"/>
      <c r="Z896" s="442"/>
      <c r="AA896" s="442"/>
      <c r="AB896" s="442"/>
      <c r="AC896" s="440"/>
    </row>
    <row r="897" spans="1:29" ht="40" customHeight="1" x14ac:dyDescent="0.35">
      <c r="A897" s="440"/>
      <c r="B897" s="441"/>
      <c r="C897" s="441"/>
      <c r="D897" s="442"/>
      <c r="E897" s="443"/>
      <c r="F897" s="444"/>
      <c r="G897" s="445"/>
      <c r="H897" s="444"/>
      <c r="I897" s="442"/>
      <c r="J897" s="442"/>
      <c r="K897" s="442"/>
      <c r="L897" s="442"/>
      <c r="M897" s="442"/>
      <c r="N897" s="442"/>
      <c r="O897" s="444"/>
      <c r="P897" s="442"/>
      <c r="Q897" s="442"/>
      <c r="R897" s="442"/>
      <c r="S897" s="442"/>
      <c r="T897" s="442"/>
      <c r="U897" s="442"/>
      <c r="V897" s="444"/>
      <c r="W897" s="444"/>
      <c r="X897" s="442"/>
      <c r="Y897" s="442"/>
      <c r="Z897" s="442"/>
      <c r="AA897" s="442"/>
      <c r="AB897" s="442"/>
      <c r="AC897" s="440"/>
    </row>
    <row r="898" spans="1:29" ht="40" customHeight="1" x14ac:dyDescent="0.35">
      <c r="A898" s="440"/>
      <c r="B898" s="441"/>
      <c r="C898" s="441"/>
      <c r="D898" s="442"/>
      <c r="E898" s="443"/>
      <c r="F898" s="444"/>
      <c r="G898" s="445"/>
      <c r="H898" s="444"/>
      <c r="I898" s="442"/>
      <c r="J898" s="442"/>
      <c r="K898" s="442"/>
      <c r="L898" s="442"/>
      <c r="M898" s="442"/>
      <c r="N898" s="442"/>
      <c r="O898" s="444"/>
      <c r="P898" s="442"/>
      <c r="Q898" s="442"/>
      <c r="R898" s="442"/>
      <c r="S898" s="442"/>
      <c r="T898" s="442"/>
      <c r="U898" s="442"/>
      <c r="V898" s="444"/>
      <c r="W898" s="444"/>
      <c r="X898" s="442"/>
      <c r="Y898" s="442"/>
      <c r="Z898" s="442"/>
      <c r="AA898" s="442"/>
      <c r="AB898" s="442"/>
      <c r="AC898" s="440"/>
    </row>
    <row r="899" spans="1:29" ht="40" customHeight="1" x14ac:dyDescent="0.35">
      <c r="A899" s="440"/>
      <c r="B899" s="441"/>
      <c r="C899" s="441"/>
      <c r="D899" s="442"/>
      <c r="E899" s="443"/>
      <c r="F899" s="444"/>
      <c r="G899" s="445"/>
      <c r="H899" s="444"/>
      <c r="I899" s="442"/>
      <c r="J899" s="442"/>
      <c r="K899" s="442"/>
      <c r="L899" s="442"/>
      <c r="M899" s="442"/>
      <c r="N899" s="442"/>
      <c r="O899" s="444"/>
      <c r="P899" s="442"/>
      <c r="Q899" s="442"/>
      <c r="R899" s="442"/>
      <c r="S899" s="442"/>
      <c r="T899" s="442"/>
      <c r="U899" s="442"/>
      <c r="V899" s="444"/>
      <c r="W899" s="444"/>
      <c r="X899" s="442"/>
      <c r="Y899" s="442"/>
      <c r="Z899" s="442"/>
      <c r="AA899" s="442"/>
      <c r="AB899" s="442"/>
      <c r="AC899" s="440"/>
    </row>
    <row r="900" spans="1:29" ht="40" customHeight="1" x14ac:dyDescent="0.35">
      <c r="A900" s="440"/>
      <c r="B900" s="441"/>
      <c r="C900" s="441"/>
      <c r="D900" s="442"/>
      <c r="E900" s="443"/>
      <c r="F900" s="444"/>
      <c r="G900" s="445"/>
      <c r="H900" s="444"/>
      <c r="I900" s="442"/>
      <c r="J900" s="442"/>
      <c r="K900" s="442"/>
      <c r="L900" s="442"/>
      <c r="M900" s="442"/>
      <c r="N900" s="442"/>
      <c r="O900" s="444"/>
      <c r="P900" s="442"/>
      <c r="Q900" s="442"/>
      <c r="R900" s="442"/>
      <c r="S900" s="442"/>
      <c r="T900" s="442"/>
      <c r="U900" s="442"/>
      <c r="V900" s="444"/>
      <c r="W900" s="444"/>
      <c r="X900" s="442"/>
      <c r="Y900" s="442"/>
      <c r="Z900" s="442"/>
      <c r="AA900" s="442"/>
      <c r="AB900" s="442"/>
      <c r="AC900" s="440"/>
    </row>
    <row r="901" spans="1:29" ht="40" customHeight="1" x14ac:dyDescent="0.35">
      <c r="A901" s="440"/>
      <c r="B901" s="441"/>
      <c r="C901" s="441"/>
      <c r="D901" s="442"/>
      <c r="E901" s="443"/>
      <c r="F901" s="444"/>
      <c r="G901" s="445"/>
      <c r="H901" s="444"/>
      <c r="I901" s="442"/>
      <c r="J901" s="442"/>
      <c r="K901" s="442"/>
      <c r="L901" s="442"/>
      <c r="M901" s="442"/>
      <c r="N901" s="442"/>
      <c r="O901" s="444"/>
      <c r="P901" s="442"/>
      <c r="Q901" s="442"/>
      <c r="R901" s="442"/>
      <c r="S901" s="442"/>
      <c r="T901" s="442"/>
      <c r="U901" s="442"/>
      <c r="V901" s="444"/>
      <c r="W901" s="444"/>
      <c r="X901" s="442"/>
      <c r="Y901" s="442"/>
      <c r="Z901" s="442"/>
      <c r="AA901" s="442"/>
      <c r="AB901" s="442"/>
      <c r="AC901" s="440"/>
    </row>
    <row r="902" spans="1:29" ht="40" customHeight="1" x14ac:dyDescent="0.35">
      <c r="A902" s="440"/>
      <c r="B902" s="441"/>
      <c r="C902" s="441"/>
      <c r="D902" s="442"/>
      <c r="E902" s="443"/>
      <c r="F902" s="444"/>
      <c r="G902" s="445"/>
      <c r="H902" s="444"/>
      <c r="I902" s="442"/>
      <c r="J902" s="442"/>
      <c r="K902" s="442"/>
      <c r="L902" s="442"/>
      <c r="M902" s="442"/>
      <c r="N902" s="442"/>
      <c r="O902" s="444"/>
      <c r="P902" s="442"/>
      <c r="Q902" s="442"/>
      <c r="R902" s="442"/>
      <c r="S902" s="442"/>
      <c r="T902" s="442"/>
      <c r="U902" s="442"/>
      <c r="V902" s="444"/>
      <c r="W902" s="444"/>
      <c r="X902" s="442"/>
      <c r="Y902" s="442"/>
      <c r="Z902" s="442"/>
      <c r="AA902" s="442"/>
      <c r="AB902" s="442"/>
      <c r="AC902" s="440"/>
    </row>
    <row r="903" spans="1:29" ht="40" customHeight="1" x14ac:dyDescent="0.35">
      <c r="A903" s="440"/>
      <c r="B903" s="441"/>
      <c r="C903" s="441"/>
      <c r="D903" s="442"/>
      <c r="E903" s="443"/>
      <c r="F903" s="444"/>
      <c r="G903" s="445"/>
      <c r="H903" s="444"/>
      <c r="I903" s="442"/>
      <c r="J903" s="442"/>
      <c r="K903" s="442"/>
      <c r="L903" s="442"/>
      <c r="M903" s="442"/>
      <c r="N903" s="442"/>
      <c r="O903" s="444"/>
      <c r="P903" s="442"/>
      <c r="Q903" s="442"/>
      <c r="R903" s="442"/>
      <c r="S903" s="442"/>
      <c r="T903" s="442"/>
      <c r="U903" s="442"/>
      <c r="V903" s="444"/>
      <c r="W903" s="444"/>
      <c r="X903" s="442"/>
      <c r="Y903" s="442"/>
      <c r="Z903" s="442"/>
      <c r="AA903" s="442"/>
      <c r="AB903" s="442"/>
      <c r="AC903" s="440"/>
    </row>
    <row r="904" spans="1:29" ht="40" customHeight="1" x14ac:dyDescent="0.35">
      <c r="A904" s="440"/>
      <c r="B904" s="441"/>
      <c r="C904" s="441"/>
      <c r="D904" s="442"/>
      <c r="E904" s="443"/>
      <c r="F904" s="444"/>
      <c r="G904" s="445"/>
      <c r="H904" s="444"/>
      <c r="I904" s="442"/>
      <c r="J904" s="442"/>
      <c r="K904" s="442"/>
      <c r="L904" s="442"/>
      <c r="M904" s="442"/>
      <c r="N904" s="442"/>
      <c r="O904" s="444"/>
      <c r="P904" s="442"/>
      <c r="Q904" s="442"/>
      <c r="R904" s="442"/>
      <c r="S904" s="442"/>
      <c r="T904" s="442"/>
      <c r="U904" s="442"/>
      <c r="V904" s="444"/>
      <c r="W904" s="444"/>
      <c r="X904" s="442"/>
      <c r="Y904" s="442"/>
      <c r="Z904" s="442"/>
      <c r="AA904" s="442"/>
      <c r="AB904" s="442"/>
      <c r="AC904" s="440"/>
    </row>
    <row r="905" spans="1:29" ht="40" customHeight="1" x14ac:dyDescent="0.35">
      <c r="A905" s="440"/>
      <c r="B905" s="441"/>
      <c r="C905" s="441"/>
      <c r="D905" s="442"/>
      <c r="E905" s="443"/>
      <c r="F905" s="444"/>
      <c r="G905" s="445"/>
      <c r="H905" s="444"/>
      <c r="I905" s="442"/>
      <c r="J905" s="442"/>
      <c r="K905" s="442"/>
      <c r="L905" s="442"/>
      <c r="M905" s="442"/>
      <c r="N905" s="442"/>
      <c r="O905" s="444"/>
      <c r="P905" s="442"/>
      <c r="Q905" s="442"/>
      <c r="R905" s="442"/>
      <c r="S905" s="442"/>
      <c r="T905" s="442"/>
      <c r="U905" s="442"/>
      <c r="V905" s="444"/>
      <c r="W905" s="444"/>
      <c r="X905" s="442"/>
      <c r="Y905" s="442"/>
      <c r="Z905" s="442"/>
      <c r="AA905" s="442"/>
      <c r="AB905" s="442"/>
      <c r="AC905" s="440"/>
    </row>
    <row r="906" spans="1:29" ht="40" customHeight="1" x14ac:dyDescent="0.35">
      <c r="A906" s="440"/>
      <c r="B906" s="441"/>
      <c r="C906" s="441"/>
      <c r="D906" s="442"/>
      <c r="E906" s="443"/>
      <c r="F906" s="444"/>
      <c r="G906" s="445"/>
      <c r="H906" s="444"/>
      <c r="I906" s="442"/>
      <c r="J906" s="442"/>
      <c r="K906" s="442"/>
      <c r="L906" s="442"/>
      <c r="M906" s="442"/>
      <c r="N906" s="442"/>
      <c r="O906" s="444"/>
      <c r="P906" s="442"/>
      <c r="Q906" s="442"/>
      <c r="R906" s="442"/>
      <c r="S906" s="442"/>
      <c r="T906" s="442"/>
      <c r="U906" s="442"/>
      <c r="V906" s="444"/>
      <c r="W906" s="444"/>
      <c r="X906" s="442"/>
      <c r="Y906" s="442"/>
      <c r="Z906" s="442"/>
      <c r="AA906" s="442"/>
      <c r="AB906" s="442"/>
      <c r="AC906" s="440"/>
    </row>
    <row r="907" spans="1:29" ht="40" customHeight="1" x14ac:dyDescent="0.35">
      <c r="A907" s="440"/>
      <c r="B907" s="441"/>
      <c r="C907" s="441"/>
      <c r="D907" s="442"/>
      <c r="E907" s="443"/>
      <c r="F907" s="444"/>
      <c r="G907" s="445"/>
      <c r="H907" s="444"/>
      <c r="I907" s="442"/>
      <c r="J907" s="442"/>
      <c r="K907" s="442"/>
      <c r="L907" s="442"/>
      <c r="M907" s="442"/>
      <c r="N907" s="442"/>
      <c r="O907" s="444"/>
      <c r="P907" s="442"/>
      <c r="Q907" s="442"/>
      <c r="R907" s="442"/>
      <c r="S907" s="442"/>
      <c r="T907" s="442"/>
      <c r="U907" s="442"/>
      <c r="V907" s="444"/>
      <c r="W907" s="444"/>
      <c r="X907" s="442"/>
      <c r="Y907" s="442"/>
      <c r="Z907" s="442"/>
      <c r="AA907" s="442"/>
      <c r="AB907" s="442"/>
      <c r="AC907" s="440"/>
    </row>
    <row r="908" spans="1:29" ht="40" customHeight="1" x14ac:dyDescent="0.35">
      <c r="A908" s="440"/>
      <c r="B908" s="441"/>
      <c r="C908" s="441"/>
      <c r="D908" s="442"/>
      <c r="E908" s="443"/>
      <c r="F908" s="444"/>
      <c r="G908" s="445"/>
      <c r="H908" s="444"/>
      <c r="I908" s="442"/>
      <c r="J908" s="442"/>
      <c r="K908" s="442"/>
      <c r="L908" s="442"/>
      <c r="M908" s="442"/>
      <c r="N908" s="442"/>
      <c r="O908" s="444"/>
      <c r="P908" s="442"/>
      <c r="Q908" s="442"/>
      <c r="R908" s="442"/>
      <c r="S908" s="442"/>
      <c r="T908" s="442"/>
      <c r="U908" s="442"/>
      <c r="V908" s="444"/>
      <c r="W908" s="444"/>
      <c r="X908" s="442"/>
      <c r="Y908" s="442"/>
      <c r="Z908" s="442"/>
      <c r="AA908" s="442"/>
      <c r="AB908" s="442"/>
      <c r="AC908" s="440"/>
    </row>
    <row r="909" spans="1:29" ht="40" customHeight="1" x14ac:dyDescent="0.35">
      <c r="A909" s="440"/>
      <c r="B909" s="441"/>
      <c r="C909" s="441"/>
      <c r="D909" s="442"/>
      <c r="E909" s="443"/>
      <c r="F909" s="444"/>
      <c r="G909" s="445"/>
      <c r="H909" s="444"/>
      <c r="I909" s="442"/>
      <c r="J909" s="442"/>
      <c r="K909" s="442"/>
      <c r="L909" s="442"/>
      <c r="M909" s="442"/>
      <c r="N909" s="442"/>
      <c r="O909" s="444"/>
      <c r="P909" s="442"/>
      <c r="Q909" s="442"/>
      <c r="R909" s="442"/>
      <c r="S909" s="442"/>
      <c r="T909" s="442"/>
      <c r="U909" s="442"/>
      <c r="V909" s="444"/>
      <c r="W909" s="444"/>
      <c r="X909" s="442"/>
      <c r="Y909" s="442"/>
      <c r="Z909" s="442"/>
      <c r="AA909" s="442"/>
      <c r="AB909" s="442"/>
      <c r="AC909" s="440"/>
    </row>
    <row r="910" spans="1:29" ht="40" customHeight="1" x14ac:dyDescent="0.35">
      <c r="A910" s="440"/>
      <c r="B910" s="441"/>
      <c r="C910" s="441"/>
      <c r="D910" s="442"/>
      <c r="E910" s="443"/>
      <c r="F910" s="444"/>
      <c r="G910" s="445"/>
      <c r="H910" s="444"/>
      <c r="I910" s="442"/>
      <c r="J910" s="442"/>
      <c r="K910" s="442"/>
      <c r="L910" s="442"/>
      <c r="M910" s="442"/>
      <c r="N910" s="442"/>
      <c r="O910" s="444"/>
      <c r="P910" s="442"/>
      <c r="Q910" s="442"/>
      <c r="R910" s="442"/>
      <c r="S910" s="442"/>
      <c r="T910" s="442"/>
      <c r="U910" s="442"/>
      <c r="V910" s="444"/>
      <c r="W910" s="444"/>
      <c r="X910" s="442"/>
      <c r="Y910" s="442"/>
      <c r="Z910" s="442"/>
      <c r="AA910" s="442"/>
      <c r="AB910" s="442"/>
      <c r="AC910" s="440"/>
    </row>
    <row r="911" spans="1:29" ht="40" customHeight="1" x14ac:dyDescent="0.35">
      <c r="A911" s="440"/>
      <c r="B911" s="441"/>
      <c r="C911" s="441"/>
      <c r="D911" s="442"/>
      <c r="E911" s="443"/>
      <c r="F911" s="444"/>
      <c r="G911" s="445"/>
      <c r="H911" s="444"/>
      <c r="I911" s="442"/>
      <c r="J911" s="442"/>
      <c r="K911" s="442"/>
      <c r="L911" s="442"/>
      <c r="M911" s="442"/>
      <c r="N911" s="442"/>
      <c r="O911" s="444"/>
      <c r="P911" s="442"/>
      <c r="Q911" s="442"/>
      <c r="R911" s="442"/>
      <c r="S911" s="442"/>
      <c r="T911" s="442"/>
      <c r="U911" s="442"/>
      <c r="V911" s="444"/>
      <c r="W911" s="444"/>
      <c r="X911" s="442"/>
      <c r="Y911" s="442"/>
      <c r="Z911" s="442"/>
      <c r="AA911" s="442"/>
      <c r="AB911" s="442"/>
      <c r="AC911" s="440"/>
    </row>
    <row r="912" spans="1:29" ht="40" customHeight="1" x14ac:dyDescent="0.35">
      <c r="A912" s="440"/>
      <c r="B912" s="441"/>
      <c r="C912" s="441"/>
      <c r="D912" s="442"/>
      <c r="E912" s="443"/>
      <c r="F912" s="444"/>
      <c r="G912" s="445"/>
      <c r="H912" s="444"/>
      <c r="I912" s="442"/>
      <c r="J912" s="442"/>
      <c r="K912" s="442"/>
      <c r="L912" s="442"/>
      <c r="M912" s="442"/>
      <c r="N912" s="442"/>
      <c r="O912" s="444"/>
      <c r="P912" s="442"/>
      <c r="Q912" s="442"/>
      <c r="R912" s="442"/>
      <c r="S912" s="442"/>
      <c r="T912" s="442"/>
      <c r="U912" s="442"/>
      <c r="V912" s="444"/>
      <c r="W912" s="444"/>
      <c r="X912" s="442"/>
      <c r="Y912" s="442"/>
      <c r="Z912" s="442"/>
      <c r="AA912" s="442"/>
      <c r="AB912" s="442"/>
      <c r="AC912" s="440"/>
    </row>
    <row r="913" spans="1:29" ht="40" customHeight="1" x14ac:dyDescent="0.35">
      <c r="A913" s="440"/>
      <c r="B913" s="441"/>
      <c r="C913" s="441"/>
      <c r="D913" s="442"/>
      <c r="E913" s="443"/>
      <c r="F913" s="444"/>
      <c r="G913" s="445"/>
      <c r="H913" s="444"/>
      <c r="I913" s="442"/>
      <c r="J913" s="442"/>
      <c r="K913" s="442"/>
      <c r="L913" s="442"/>
      <c r="M913" s="442"/>
      <c r="N913" s="442"/>
      <c r="O913" s="444"/>
      <c r="P913" s="442"/>
      <c r="Q913" s="442"/>
      <c r="R913" s="442"/>
      <c r="S913" s="442"/>
      <c r="T913" s="442"/>
      <c r="U913" s="442"/>
      <c r="V913" s="444"/>
      <c r="W913" s="444"/>
      <c r="X913" s="442"/>
      <c r="Y913" s="442"/>
      <c r="Z913" s="442"/>
      <c r="AA913" s="442"/>
      <c r="AB913" s="442"/>
      <c r="AC913" s="440"/>
    </row>
    <row r="914" spans="1:29" ht="40" customHeight="1" x14ac:dyDescent="0.35">
      <c r="A914" s="440"/>
      <c r="B914" s="441"/>
      <c r="C914" s="441"/>
      <c r="D914" s="442"/>
      <c r="E914" s="443"/>
      <c r="F914" s="444"/>
      <c r="G914" s="445"/>
      <c r="H914" s="444"/>
      <c r="I914" s="442"/>
      <c r="J914" s="442"/>
      <c r="K914" s="442"/>
      <c r="L914" s="442"/>
      <c r="M914" s="442"/>
      <c r="N914" s="442"/>
      <c r="O914" s="444"/>
      <c r="P914" s="442"/>
      <c r="Q914" s="442"/>
      <c r="R914" s="442"/>
      <c r="S914" s="442"/>
      <c r="T914" s="442"/>
      <c r="U914" s="442"/>
      <c r="V914" s="444"/>
      <c r="W914" s="444"/>
      <c r="X914" s="442"/>
      <c r="Y914" s="442"/>
      <c r="Z914" s="442"/>
      <c r="AA914" s="442"/>
      <c r="AB914" s="442"/>
      <c r="AC914" s="440"/>
    </row>
    <row r="915" spans="1:29" ht="40" customHeight="1" x14ac:dyDescent="0.35">
      <c r="A915" s="440"/>
      <c r="B915" s="441"/>
      <c r="C915" s="441"/>
      <c r="D915" s="442"/>
      <c r="E915" s="443"/>
      <c r="F915" s="444"/>
      <c r="G915" s="445"/>
      <c r="H915" s="444"/>
      <c r="I915" s="442"/>
      <c r="J915" s="442"/>
      <c r="K915" s="442"/>
      <c r="L915" s="442"/>
      <c r="M915" s="442"/>
      <c r="N915" s="442"/>
      <c r="O915" s="444"/>
      <c r="P915" s="442"/>
      <c r="Q915" s="442"/>
      <c r="R915" s="442"/>
      <c r="S915" s="442"/>
      <c r="T915" s="442"/>
      <c r="U915" s="442"/>
      <c r="V915" s="444"/>
      <c r="W915" s="444"/>
      <c r="X915" s="442"/>
      <c r="Y915" s="442"/>
      <c r="Z915" s="442"/>
      <c r="AA915" s="442"/>
      <c r="AB915" s="442"/>
      <c r="AC915" s="440"/>
    </row>
    <row r="916" spans="1:29" ht="40" customHeight="1" x14ac:dyDescent="0.35">
      <c r="A916" s="440"/>
      <c r="B916" s="441"/>
      <c r="C916" s="441"/>
      <c r="D916" s="442"/>
      <c r="E916" s="443"/>
      <c r="F916" s="444"/>
      <c r="G916" s="445"/>
      <c r="H916" s="444"/>
      <c r="I916" s="442"/>
      <c r="J916" s="442"/>
      <c r="K916" s="442"/>
      <c r="L916" s="442"/>
      <c r="M916" s="442"/>
      <c r="N916" s="442"/>
      <c r="O916" s="444"/>
      <c r="P916" s="442"/>
      <c r="Q916" s="442"/>
      <c r="R916" s="442"/>
      <c r="S916" s="442"/>
      <c r="T916" s="442"/>
      <c r="U916" s="442"/>
      <c r="V916" s="444"/>
      <c r="W916" s="444"/>
      <c r="X916" s="442"/>
      <c r="Y916" s="442"/>
      <c r="Z916" s="442"/>
      <c r="AA916" s="442"/>
      <c r="AB916" s="442"/>
      <c r="AC916" s="440"/>
    </row>
    <row r="917" spans="1:29" ht="40" customHeight="1" x14ac:dyDescent="0.35">
      <c r="A917" s="440"/>
      <c r="B917" s="441"/>
      <c r="C917" s="441"/>
      <c r="D917" s="442"/>
      <c r="E917" s="443"/>
      <c r="F917" s="444"/>
      <c r="G917" s="445"/>
      <c r="H917" s="444"/>
      <c r="I917" s="442"/>
      <c r="J917" s="442"/>
      <c r="K917" s="442"/>
      <c r="L917" s="442"/>
      <c r="M917" s="442"/>
      <c r="N917" s="442"/>
      <c r="O917" s="444"/>
      <c r="P917" s="442"/>
      <c r="Q917" s="442"/>
      <c r="R917" s="442"/>
      <c r="S917" s="442"/>
      <c r="T917" s="442"/>
      <c r="U917" s="442"/>
      <c r="V917" s="444"/>
      <c r="W917" s="444"/>
      <c r="X917" s="442"/>
      <c r="Y917" s="442"/>
      <c r="Z917" s="442"/>
      <c r="AA917" s="442"/>
      <c r="AB917" s="442"/>
      <c r="AC917" s="440"/>
    </row>
    <row r="918" spans="1:29" ht="40" customHeight="1" x14ac:dyDescent="0.35">
      <c r="A918" s="440"/>
      <c r="B918" s="441"/>
      <c r="C918" s="441"/>
      <c r="D918" s="442"/>
      <c r="E918" s="443"/>
      <c r="F918" s="444"/>
      <c r="G918" s="445"/>
      <c r="H918" s="444"/>
      <c r="I918" s="442"/>
      <c r="J918" s="442"/>
      <c r="K918" s="442"/>
      <c r="L918" s="442"/>
      <c r="M918" s="442"/>
      <c r="N918" s="442"/>
      <c r="O918" s="444"/>
      <c r="P918" s="442"/>
      <c r="Q918" s="442"/>
      <c r="R918" s="442"/>
      <c r="S918" s="442"/>
      <c r="T918" s="442"/>
      <c r="U918" s="442"/>
      <c r="V918" s="444"/>
      <c r="W918" s="444"/>
      <c r="X918" s="442"/>
      <c r="Y918" s="442"/>
      <c r="Z918" s="442"/>
      <c r="AA918" s="442"/>
      <c r="AB918" s="442"/>
      <c r="AC918" s="440"/>
    </row>
    <row r="919" spans="1:29" ht="40" customHeight="1" x14ac:dyDescent="0.35">
      <c r="A919" s="440"/>
      <c r="B919" s="441"/>
      <c r="C919" s="441"/>
      <c r="D919" s="442"/>
      <c r="E919" s="443"/>
      <c r="F919" s="444"/>
      <c r="G919" s="445"/>
      <c r="H919" s="444"/>
      <c r="I919" s="442"/>
      <c r="J919" s="442"/>
      <c r="K919" s="442"/>
      <c r="L919" s="442"/>
      <c r="M919" s="442"/>
      <c r="N919" s="442"/>
      <c r="O919" s="444"/>
      <c r="P919" s="442"/>
      <c r="Q919" s="442"/>
      <c r="R919" s="442"/>
      <c r="S919" s="442"/>
      <c r="T919" s="442"/>
      <c r="U919" s="442"/>
      <c r="V919" s="444"/>
      <c r="W919" s="444"/>
      <c r="X919" s="442"/>
      <c r="Y919" s="442"/>
      <c r="Z919" s="442"/>
      <c r="AA919" s="442"/>
      <c r="AB919" s="442"/>
      <c r="AC919" s="440"/>
    </row>
    <row r="920" spans="1:29" ht="40" customHeight="1" x14ac:dyDescent="0.35">
      <c r="A920" s="440"/>
      <c r="B920" s="441"/>
      <c r="C920" s="441"/>
      <c r="D920" s="442"/>
      <c r="E920" s="443"/>
      <c r="F920" s="444"/>
      <c r="G920" s="445"/>
      <c r="H920" s="444"/>
      <c r="I920" s="442"/>
      <c r="J920" s="442"/>
      <c r="K920" s="442"/>
      <c r="L920" s="442"/>
      <c r="M920" s="442"/>
      <c r="N920" s="442"/>
      <c r="O920" s="444"/>
      <c r="P920" s="442"/>
      <c r="Q920" s="442"/>
      <c r="R920" s="442"/>
      <c r="S920" s="442"/>
      <c r="T920" s="442"/>
      <c r="U920" s="442"/>
      <c r="V920" s="444"/>
      <c r="W920" s="444"/>
      <c r="X920" s="442"/>
      <c r="Y920" s="442"/>
      <c r="Z920" s="442"/>
      <c r="AA920" s="442"/>
      <c r="AB920" s="442"/>
      <c r="AC920" s="440"/>
    </row>
    <row r="921" spans="1:29" ht="40" customHeight="1" x14ac:dyDescent="0.35">
      <c r="A921" s="440"/>
      <c r="B921" s="441"/>
      <c r="C921" s="441"/>
      <c r="D921" s="442"/>
      <c r="E921" s="443"/>
      <c r="F921" s="444"/>
      <c r="G921" s="445"/>
      <c r="H921" s="444"/>
      <c r="I921" s="442"/>
      <c r="J921" s="442"/>
      <c r="K921" s="442"/>
      <c r="L921" s="442"/>
      <c r="M921" s="442"/>
      <c r="N921" s="442"/>
      <c r="O921" s="444"/>
      <c r="P921" s="442"/>
      <c r="Q921" s="442"/>
      <c r="R921" s="442"/>
      <c r="S921" s="442"/>
      <c r="T921" s="442"/>
      <c r="U921" s="442"/>
      <c r="V921" s="444"/>
      <c r="W921" s="444"/>
      <c r="X921" s="442"/>
      <c r="Y921" s="442"/>
      <c r="Z921" s="442"/>
      <c r="AA921" s="442"/>
      <c r="AB921" s="442"/>
      <c r="AC921" s="440"/>
    </row>
    <row r="922" spans="1:29" ht="40" customHeight="1" x14ac:dyDescent="0.35">
      <c r="A922" s="440"/>
      <c r="B922" s="441"/>
      <c r="C922" s="441"/>
      <c r="D922" s="442"/>
      <c r="E922" s="443"/>
      <c r="F922" s="444"/>
      <c r="G922" s="445"/>
      <c r="H922" s="444"/>
      <c r="I922" s="442"/>
      <c r="J922" s="442"/>
      <c r="K922" s="442"/>
      <c r="L922" s="442"/>
      <c r="M922" s="442"/>
      <c r="N922" s="442"/>
      <c r="O922" s="444"/>
      <c r="P922" s="442"/>
      <c r="Q922" s="442"/>
      <c r="R922" s="442"/>
      <c r="S922" s="442"/>
      <c r="T922" s="442"/>
      <c r="U922" s="442"/>
      <c r="V922" s="444"/>
      <c r="W922" s="444"/>
      <c r="X922" s="442"/>
      <c r="Y922" s="442"/>
      <c r="Z922" s="442"/>
      <c r="AA922" s="442"/>
      <c r="AB922" s="442"/>
      <c r="AC922" s="440"/>
    </row>
    <row r="923" spans="1:29" ht="40" customHeight="1" x14ac:dyDescent="0.35">
      <c r="A923" s="440"/>
      <c r="B923" s="441"/>
      <c r="C923" s="441"/>
      <c r="D923" s="442"/>
      <c r="E923" s="443"/>
      <c r="F923" s="444"/>
      <c r="G923" s="445"/>
      <c r="H923" s="444"/>
      <c r="I923" s="442"/>
      <c r="J923" s="442"/>
      <c r="K923" s="442"/>
      <c r="L923" s="442"/>
      <c r="M923" s="442"/>
      <c r="N923" s="442"/>
      <c r="O923" s="444"/>
      <c r="P923" s="442"/>
      <c r="Q923" s="442"/>
      <c r="R923" s="442"/>
      <c r="S923" s="442"/>
      <c r="T923" s="442"/>
      <c r="U923" s="442"/>
      <c r="V923" s="444"/>
      <c r="W923" s="444"/>
      <c r="X923" s="442"/>
      <c r="Y923" s="442"/>
      <c r="Z923" s="442"/>
      <c r="AA923" s="442"/>
      <c r="AB923" s="442"/>
      <c r="AC923" s="440"/>
    </row>
    <row r="924" spans="1:29" ht="40" customHeight="1" x14ac:dyDescent="0.35">
      <c r="A924" s="440"/>
      <c r="B924" s="441"/>
      <c r="C924" s="441"/>
      <c r="D924" s="442"/>
      <c r="E924" s="443"/>
      <c r="F924" s="444"/>
      <c r="G924" s="445"/>
      <c r="H924" s="444"/>
      <c r="I924" s="442"/>
      <c r="J924" s="442"/>
      <c r="K924" s="442"/>
      <c r="L924" s="442"/>
      <c r="M924" s="442"/>
      <c r="N924" s="442"/>
      <c r="O924" s="444"/>
      <c r="P924" s="442"/>
      <c r="Q924" s="442"/>
      <c r="R924" s="442"/>
      <c r="S924" s="442"/>
      <c r="T924" s="442"/>
      <c r="U924" s="442"/>
      <c r="V924" s="444"/>
      <c r="W924" s="444"/>
      <c r="X924" s="442"/>
      <c r="Y924" s="442"/>
      <c r="Z924" s="442"/>
      <c r="AA924" s="442"/>
      <c r="AB924" s="442"/>
      <c r="AC924" s="440"/>
    </row>
    <row r="925" spans="1:29" ht="40" customHeight="1" x14ac:dyDescent="0.35">
      <c r="A925" s="440"/>
      <c r="B925" s="441"/>
      <c r="C925" s="441"/>
      <c r="D925" s="442"/>
      <c r="E925" s="443"/>
      <c r="F925" s="444"/>
      <c r="G925" s="445"/>
      <c r="H925" s="444"/>
      <c r="I925" s="442"/>
      <c r="J925" s="442"/>
      <c r="K925" s="442"/>
      <c r="L925" s="442"/>
      <c r="M925" s="442"/>
      <c r="N925" s="442"/>
      <c r="O925" s="444"/>
      <c r="P925" s="442"/>
      <c r="Q925" s="442"/>
      <c r="R925" s="442"/>
      <c r="S925" s="442"/>
      <c r="T925" s="442"/>
      <c r="U925" s="442"/>
      <c r="V925" s="444"/>
      <c r="W925" s="444"/>
      <c r="X925" s="442"/>
      <c r="Y925" s="442"/>
      <c r="Z925" s="442"/>
      <c r="AA925" s="442"/>
      <c r="AB925" s="442"/>
      <c r="AC925" s="440"/>
    </row>
    <row r="926" spans="1:29" ht="40" customHeight="1" x14ac:dyDescent="0.35">
      <c r="A926" s="440"/>
      <c r="B926" s="441"/>
      <c r="C926" s="441"/>
      <c r="D926" s="442"/>
      <c r="E926" s="443"/>
      <c r="F926" s="444"/>
      <c r="G926" s="445"/>
      <c r="H926" s="444"/>
      <c r="I926" s="442"/>
      <c r="J926" s="442"/>
      <c r="K926" s="442"/>
      <c r="L926" s="442"/>
      <c r="M926" s="442"/>
      <c r="N926" s="442"/>
      <c r="O926" s="444"/>
      <c r="P926" s="442"/>
      <c r="Q926" s="442"/>
      <c r="R926" s="442"/>
      <c r="S926" s="442"/>
      <c r="T926" s="442"/>
      <c r="U926" s="442"/>
      <c r="V926" s="444"/>
      <c r="W926" s="444"/>
      <c r="X926" s="442"/>
      <c r="Y926" s="442"/>
      <c r="Z926" s="442"/>
      <c r="AA926" s="442"/>
      <c r="AB926" s="442"/>
      <c r="AC926" s="440"/>
    </row>
    <row r="927" spans="1:29" ht="40" customHeight="1" x14ac:dyDescent="0.35">
      <c r="A927" s="440"/>
      <c r="B927" s="441"/>
      <c r="C927" s="441"/>
      <c r="D927" s="442"/>
      <c r="E927" s="443"/>
      <c r="F927" s="444"/>
      <c r="G927" s="445"/>
      <c r="H927" s="444"/>
      <c r="I927" s="442"/>
      <c r="J927" s="442"/>
      <c r="K927" s="442"/>
      <c r="L927" s="442"/>
      <c r="M927" s="442"/>
      <c r="N927" s="442"/>
      <c r="O927" s="444"/>
      <c r="P927" s="442"/>
      <c r="Q927" s="442"/>
      <c r="R927" s="442"/>
      <c r="S927" s="442"/>
      <c r="T927" s="442"/>
      <c r="U927" s="442"/>
      <c r="V927" s="444"/>
      <c r="W927" s="444"/>
      <c r="X927" s="442"/>
      <c r="Y927" s="442"/>
      <c r="Z927" s="442"/>
      <c r="AA927" s="442"/>
      <c r="AB927" s="442"/>
      <c r="AC927" s="440"/>
    </row>
    <row r="928" spans="1:29" ht="40" customHeight="1" x14ac:dyDescent="0.35">
      <c r="A928" s="440"/>
      <c r="B928" s="441"/>
      <c r="C928" s="441"/>
      <c r="D928" s="442"/>
      <c r="E928" s="443"/>
      <c r="F928" s="444"/>
      <c r="G928" s="445"/>
      <c r="H928" s="444"/>
      <c r="I928" s="442"/>
      <c r="J928" s="442"/>
      <c r="K928" s="442"/>
      <c r="L928" s="442"/>
      <c r="M928" s="442"/>
      <c r="N928" s="442"/>
      <c r="O928" s="444"/>
      <c r="P928" s="442"/>
      <c r="Q928" s="442"/>
      <c r="R928" s="442"/>
      <c r="S928" s="442"/>
      <c r="T928" s="442"/>
      <c r="U928" s="442"/>
      <c r="V928" s="444"/>
      <c r="W928" s="444"/>
      <c r="X928" s="442"/>
      <c r="Y928" s="442"/>
      <c r="Z928" s="442"/>
      <c r="AA928" s="442"/>
      <c r="AB928" s="442"/>
      <c r="AC928" s="440"/>
    </row>
    <row r="929" spans="1:29" ht="40" customHeight="1" x14ac:dyDescent="0.35">
      <c r="A929" s="440"/>
      <c r="B929" s="441"/>
      <c r="C929" s="441"/>
      <c r="D929" s="442"/>
      <c r="E929" s="443"/>
      <c r="F929" s="444"/>
      <c r="G929" s="445"/>
      <c r="H929" s="444"/>
      <c r="I929" s="442"/>
      <c r="J929" s="442"/>
      <c r="K929" s="442"/>
      <c r="L929" s="442"/>
      <c r="M929" s="442"/>
      <c r="N929" s="442"/>
      <c r="O929" s="444"/>
      <c r="P929" s="442"/>
      <c r="Q929" s="442"/>
      <c r="R929" s="442"/>
      <c r="S929" s="442"/>
      <c r="T929" s="442"/>
      <c r="U929" s="442"/>
      <c r="V929" s="444"/>
      <c r="W929" s="444"/>
      <c r="X929" s="442"/>
      <c r="Y929" s="442"/>
      <c r="Z929" s="442"/>
      <c r="AA929" s="442"/>
      <c r="AB929" s="442"/>
      <c r="AC929" s="440"/>
    </row>
    <row r="930" spans="1:29" ht="40" customHeight="1" x14ac:dyDescent="0.35">
      <c r="A930" s="440"/>
      <c r="B930" s="441"/>
      <c r="C930" s="441"/>
      <c r="D930" s="442"/>
      <c r="E930" s="443"/>
      <c r="F930" s="444"/>
      <c r="G930" s="445"/>
      <c r="H930" s="444"/>
      <c r="I930" s="442"/>
      <c r="J930" s="442"/>
      <c r="K930" s="442"/>
      <c r="L930" s="442"/>
      <c r="M930" s="442"/>
      <c r="N930" s="442"/>
      <c r="O930" s="444"/>
      <c r="P930" s="442"/>
      <c r="Q930" s="442"/>
      <c r="R930" s="442"/>
      <c r="S930" s="442"/>
      <c r="T930" s="442"/>
      <c r="U930" s="442"/>
      <c r="V930" s="444"/>
      <c r="W930" s="444"/>
      <c r="X930" s="442"/>
      <c r="Y930" s="442"/>
      <c r="Z930" s="442"/>
      <c r="AA930" s="442"/>
      <c r="AB930" s="442"/>
      <c r="AC930" s="440"/>
    </row>
    <row r="931" spans="1:29" ht="40" customHeight="1" x14ac:dyDescent="0.35">
      <c r="A931" s="440"/>
      <c r="B931" s="441"/>
      <c r="C931" s="441"/>
      <c r="D931" s="442"/>
      <c r="E931" s="443"/>
      <c r="F931" s="444"/>
      <c r="G931" s="445"/>
      <c r="H931" s="444"/>
      <c r="I931" s="442"/>
      <c r="J931" s="442"/>
      <c r="K931" s="442"/>
      <c r="L931" s="442"/>
      <c r="M931" s="442"/>
      <c r="N931" s="442"/>
      <c r="O931" s="444"/>
      <c r="P931" s="442"/>
      <c r="Q931" s="442"/>
      <c r="R931" s="442"/>
      <c r="S931" s="442"/>
      <c r="T931" s="442"/>
      <c r="U931" s="442"/>
      <c r="V931" s="444"/>
      <c r="W931" s="444"/>
      <c r="X931" s="442"/>
      <c r="Y931" s="442"/>
      <c r="Z931" s="442"/>
      <c r="AA931" s="442"/>
      <c r="AB931" s="442"/>
      <c r="AC931" s="440"/>
    </row>
    <row r="932" spans="1:29" ht="40" customHeight="1" x14ac:dyDescent="0.35">
      <c r="A932" s="440"/>
      <c r="B932" s="441"/>
      <c r="C932" s="441"/>
      <c r="D932" s="442"/>
      <c r="E932" s="443"/>
      <c r="F932" s="444"/>
      <c r="G932" s="445"/>
      <c r="H932" s="444"/>
      <c r="I932" s="442"/>
      <c r="J932" s="442"/>
      <c r="K932" s="442"/>
      <c r="L932" s="442"/>
      <c r="M932" s="442"/>
      <c r="N932" s="442"/>
      <c r="O932" s="444"/>
      <c r="P932" s="442"/>
      <c r="Q932" s="442"/>
      <c r="R932" s="442"/>
      <c r="S932" s="442"/>
      <c r="T932" s="442"/>
      <c r="U932" s="442"/>
      <c r="V932" s="444"/>
      <c r="W932" s="444"/>
      <c r="X932" s="442"/>
      <c r="Y932" s="442"/>
      <c r="Z932" s="442"/>
      <c r="AA932" s="442"/>
      <c r="AB932" s="442"/>
      <c r="AC932" s="440"/>
    </row>
    <row r="933" spans="1:29" ht="40" customHeight="1" x14ac:dyDescent="0.35">
      <c r="A933" s="440"/>
      <c r="B933" s="441"/>
      <c r="C933" s="441"/>
      <c r="D933" s="442"/>
      <c r="E933" s="443"/>
      <c r="F933" s="444"/>
      <c r="G933" s="445"/>
      <c r="H933" s="444"/>
      <c r="I933" s="442"/>
      <c r="J933" s="442"/>
      <c r="K933" s="442"/>
      <c r="L933" s="442"/>
      <c r="M933" s="442"/>
      <c r="N933" s="442"/>
      <c r="O933" s="444"/>
      <c r="P933" s="442"/>
      <c r="Q933" s="442"/>
      <c r="R933" s="442"/>
      <c r="S933" s="442"/>
      <c r="T933" s="442"/>
      <c r="U933" s="442"/>
      <c r="V933" s="444"/>
      <c r="W933" s="444"/>
      <c r="X933" s="442"/>
      <c r="Y933" s="442"/>
      <c r="Z933" s="442"/>
      <c r="AA933" s="442"/>
      <c r="AB933" s="442"/>
      <c r="AC933" s="440"/>
    </row>
    <row r="934" spans="1:29" ht="40" customHeight="1" x14ac:dyDescent="0.35">
      <c r="A934" s="440"/>
      <c r="B934" s="441"/>
      <c r="C934" s="441"/>
      <c r="D934" s="442"/>
      <c r="E934" s="443"/>
      <c r="F934" s="444"/>
      <c r="G934" s="445"/>
      <c r="H934" s="444"/>
      <c r="I934" s="442"/>
      <c r="J934" s="442"/>
      <c r="K934" s="442"/>
      <c r="L934" s="442"/>
      <c r="M934" s="442"/>
      <c r="N934" s="442"/>
      <c r="O934" s="444"/>
      <c r="P934" s="442"/>
      <c r="Q934" s="442"/>
      <c r="R934" s="442"/>
      <c r="S934" s="442"/>
      <c r="T934" s="442"/>
      <c r="U934" s="442"/>
      <c r="V934" s="444"/>
      <c r="W934" s="444"/>
      <c r="X934" s="442"/>
      <c r="Y934" s="442"/>
      <c r="Z934" s="442"/>
      <c r="AA934" s="442"/>
      <c r="AB934" s="442"/>
      <c r="AC934" s="440"/>
    </row>
    <row r="935" spans="1:29" ht="40" customHeight="1" x14ac:dyDescent="0.35">
      <c r="A935" s="440"/>
      <c r="B935" s="441"/>
      <c r="C935" s="441"/>
      <c r="D935" s="442"/>
      <c r="E935" s="443"/>
      <c r="F935" s="444"/>
      <c r="G935" s="445"/>
      <c r="H935" s="444"/>
      <c r="I935" s="442"/>
      <c r="J935" s="442"/>
      <c r="K935" s="442"/>
      <c r="L935" s="442"/>
      <c r="M935" s="442"/>
      <c r="N935" s="442"/>
      <c r="O935" s="444"/>
      <c r="P935" s="442"/>
      <c r="Q935" s="442"/>
      <c r="R935" s="442"/>
      <c r="S935" s="442"/>
      <c r="T935" s="442"/>
      <c r="U935" s="442"/>
      <c r="V935" s="444"/>
      <c r="W935" s="444"/>
      <c r="X935" s="442"/>
      <c r="Y935" s="442"/>
      <c r="Z935" s="442"/>
      <c r="AA935" s="442"/>
      <c r="AB935" s="442"/>
      <c r="AC935" s="440"/>
    </row>
    <row r="936" spans="1:29" ht="40" customHeight="1" x14ac:dyDescent="0.35">
      <c r="A936" s="440"/>
      <c r="B936" s="441"/>
      <c r="C936" s="441"/>
      <c r="D936" s="442"/>
      <c r="E936" s="443"/>
      <c r="F936" s="444"/>
      <c r="G936" s="445"/>
      <c r="H936" s="444"/>
      <c r="I936" s="442"/>
      <c r="J936" s="442"/>
      <c r="K936" s="442"/>
      <c r="L936" s="442"/>
      <c r="M936" s="442"/>
      <c r="N936" s="442"/>
      <c r="O936" s="444"/>
      <c r="P936" s="442"/>
      <c r="Q936" s="442"/>
      <c r="R936" s="442"/>
      <c r="S936" s="442"/>
      <c r="T936" s="442"/>
      <c r="U936" s="442"/>
      <c r="V936" s="444"/>
      <c r="W936" s="444"/>
      <c r="X936" s="442"/>
      <c r="Y936" s="442"/>
      <c r="Z936" s="442"/>
      <c r="AA936" s="442"/>
      <c r="AB936" s="442"/>
      <c r="AC936" s="440"/>
    </row>
    <row r="937" spans="1:29" ht="40" customHeight="1" x14ac:dyDescent="0.35">
      <c r="A937" s="440"/>
      <c r="B937" s="441"/>
      <c r="C937" s="441"/>
      <c r="D937" s="442"/>
      <c r="E937" s="443"/>
      <c r="F937" s="444"/>
      <c r="G937" s="445"/>
      <c r="H937" s="444"/>
      <c r="I937" s="442"/>
      <c r="J937" s="442"/>
      <c r="K937" s="442"/>
      <c r="L937" s="442"/>
      <c r="M937" s="442"/>
      <c r="N937" s="442"/>
      <c r="O937" s="444"/>
      <c r="P937" s="442"/>
      <c r="Q937" s="442"/>
      <c r="R937" s="442"/>
      <c r="S937" s="442"/>
      <c r="T937" s="442"/>
      <c r="U937" s="442"/>
      <c r="V937" s="444"/>
      <c r="W937" s="444"/>
      <c r="X937" s="442"/>
      <c r="Y937" s="442"/>
      <c r="Z937" s="442"/>
      <c r="AA937" s="442"/>
      <c r="AB937" s="442"/>
      <c r="AC937" s="440"/>
    </row>
    <row r="938" spans="1:29" ht="40" customHeight="1" x14ac:dyDescent="0.35">
      <c r="A938" s="440"/>
      <c r="B938" s="441"/>
      <c r="C938" s="441"/>
      <c r="D938" s="442"/>
      <c r="E938" s="443"/>
      <c r="F938" s="444"/>
      <c r="G938" s="445"/>
      <c r="H938" s="444"/>
      <c r="I938" s="442"/>
      <c r="J938" s="442"/>
      <c r="K938" s="442"/>
      <c r="L938" s="442"/>
      <c r="M938" s="442"/>
      <c r="N938" s="442"/>
      <c r="O938" s="444"/>
      <c r="P938" s="442"/>
      <c r="Q938" s="442"/>
      <c r="R938" s="442"/>
      <c r="S938" s="442"/>
      <c r="T938" s="442"/>
      <c r="U938" s="442"/>
      <c r="V938" s="444"/>
      <c r="W938" s="444"/>
      <c r="X938" s="442"/>
      <c r="Y938" s="442"/>
      <c r="Z938" s="442"/>
      <c r="AA938" s="442"/>
      <c r="AB938" s="442"/>
      <c r="AC938" s="440"/>
    </row>
    <row r="939" spans="1:29" ht="40" customHeight="1" x14ac:dyDescent="0.35">
      <c r="A939" s="440"/>
      <c r="B939" s="441"/>
      <c r="C939" s="441"/>
      <c r="D939" s="442"/>
      <c r="E939" s="443"/>
      <c r="F939" s="444"/>
      <c r="G939" s="445"/>
      <c r="H939" s="444"/>
      <c r="I939" s="442"/>
      <c r="J939" s="442"/>
      <c r="K939" s="442"/>
      <c r="L939" s="442"/>
      <c r="M939" s="442"/>
      <c r="N939" s="442"/>
      <c r="O939" s="444"/>
      <c r="P939" s="442"/>
      <c r="Q939" s="442"/>
      <c r="R939" s="442"/>
      <c r="S939" s="442"/>
      <c r="T939" s="442"/>
      <c r="U939" s="442"/>
      <c r="V939" s="444"/>
      <c r="W939" s="444"/>
      <c r="X939" s="442"/>
      <c r="Y939" s="442"/>
      <c r="Z939" s="442"/>
      <c r="AA939" s="442"/>
      <c r="AB939" s="442"/>
      <c r="AC939" s="440"/>
    </row>
    <row r="940" spans="1:29" ht="40" customHeight="1" x14ac:dyDescent="0.35">
      <c r="A940" s="440"/>
      <c r="B940" s="441"/>
      <c r="C940" s="441"/>
      <c r="D940" s="442"/>
      <c r="E940" s="443"/>
      <c r="F940" s="444"/>
      <c r="G940" s="445"/>
      <c r="H940" s="444"/>
      <c r="I940" s="442"/>
      <c r="J940" s="442"/>
      <c r="K940" s="442"/>
      <c r="L940" s="442"/>
      <c r="M940" s="442"/>
      <c r="N940" s="442"/>
      <c r="O940" s="444"/>
      <c r="P940" s="442"/>
      <c r="Q940" s="442"/>
      <c r="R940" s="442"/>
      <c r="S940" s="442"/>
      <c r="T940" s="442"/>
      <c r="U940" s="442"/>
      <c r="V940" s="444"/>
      <c r="W940" s="444"/>
      <c r="X940" s="442"/>
      <c r="Y940" s="442"/>
      <c r="Z940" s="442"/>
      <c r="AA940" s="442"/>
      <c r="AB940" s="442"/>
      <c r="AC940" s="440"/>
    </row>
    <row r="941" spans="1:29" ht="40" customHeight="1" x14ac:dyDescent="0.35">
      <c r="A941" s="440"/>
      <c r="B941" s="441"/>
      <c r="C941" s="441"/>
      <c r="D941" s="442"/>
      <c r="E941" s="443"/>
      <c r="F941" s="444"/>
      <c r="G941" s="445"/>
      <c r="H941" s="444"/>
      <c r="I941" s="442"/>
      <c r="J941" s="442"/>
      <c r="K941" s="442"/>
      <c r="L941" s="442"/>
      <c r="M941" s="442"/>
      <c r="N941" s="442"/>
      <c r="O941" s="444"/>
      <c r="P941" s="442"/>
      <c r="Q941" s="442"/>
      <c r="R941" s="442"/>
      <c r="S941" s="442"/>
      <c r="T941" s="442"/>
      <c r="U941" s="442"/>
      <c r="V941" s="444"/>
      <c r="W941" s="444"/>
      <c r="X941" s="442"/>
      <c r="Y941" s="442"/>
      <c r="Z941" s="442"/>
      <c r="AA941" s="442"/>
      <c r="AB941" s="442"/>
      <c r="AC941" s="440"/>
    </row>
    <row r="942" spans="1:29" ht="40" customHeight="1" x14ac:dyDescent="0.35">
      <c r="A942" s="440"/>
      <c r="B942" s="441"/>
      <c r="C942" s="441"/>
      <c r="D942" s="442"/>
      <c r="E942" s="443"/>
      <c r="F942" s="444"/>
      <c r="G942" s="445"/>
      <c r="H942" s="444"/>
      <c r="I942" s="442"/>
      <c r="J942" s="442"/>
      <c r="K942" s="442"/>
      <c r="L942" s="442"/>
      <c r="M942" s="442"/>
      <c r="N942" s="442"/>
      <c r="O942" s="444"/>
      <c r="P942" s="442"/>
      <c r="Q942" s="442"/>
      <c r="R942" s="442"/>
      <c r="S942" s="442"/>
      <c r="T942" s="442"/>
      <c r="U942" s="442"/>
      <c r="V942" s="444"/>
      <c r="W942" s="444"/>
      <c r="X942" s="442"/>
      <c r="Y942" s="442"/>
      <c r="Z942" s="442"/>
      <c r="AA942" s="442"/>
      <c r="AB942" s="442"/>
      <c r="AC942" s="440"/>
    </row>
    <row r="943" spans="1:29" ht="40" customHeight="1" x14ac:dyDescent="0.35">
      <c r="A943" s="440"/>
      <c r="B943" s="441"/>
      <c r="C943" s="441"/>
      <c r="D943" s="442"/>
      <c r="E943" s="443"/>
      <c r="F943" s="444"/>
      <c r="G943" s="445"/>
      <c r="H943" s="444"/>
      <c r="I943" s="442"/>
      <c r="J943" s="442"/>
      <c r="K943" s="442"/>
      <c r="L943" s="442"/>
      <c r="M943" s="442"/>
      <c r="N943" s="442"/>
      <c r="O943" s="444"/>
      <c r="P943" s="442"/>
      <c r="Q943" s="442"/>
      <c r="R943" s="442"/>
      <c r="S943" s="442"/>
      <c r="T943" s="442"/>
      <c r="U943" s="442"/>
      <c r="V943" s="444"/>
      <c r="W943" s="444"/>
      <c r="X943" s="442"/>
      <c r="Y943" s="442"/>
      <c r="Z943" s="442"/>
      <c r="AA943" s="442"/>
      <c r="AB943" s="442"/>
      <c r="AC943" s="440"/>
    </row>
    <row r="944" spans="1:29" ht="40" customHeight="1" x14ac:dyDescent="0.35">
      <c r="A944" s="440"/>
      <c r="B944" s="441"/>
      <c r="C944" s="441"/>
      <c r="D944" s="442"/>
      <c r="E944" s="443"/>
      <c r="F944" s="444"/>
      <c r="G944" s="445"/>
      <c r="H944" s="444"/>
      <c r="I944" s="442"/>
      <c r="J944" s="442"/>
      <c r="K944" s="442"/>
      <c r="L944" s="442"/>
      <c r="M944" s="442"/>
      <c r="N944" s="442"/>
      <c r="O944" s="444"/>
      <c r="P944" s="442"/>
      <c r="Q944" s="442"/>
      <c r="R944" s="442"/>
      <c r="S944" s="442"/>
      <c r="T944" s="442"/>
      <c r="U944" s="442"/>
      <c r="V944" s="444"/>
      <c r="W944" s="444"/>
      <c r="X944" s="442"/>
      <c r="Y944" s="442"/>
      <c r="Z944" s="442"/>
      <c r="AA944" s="442"/>
      <c r="AB944" s="442"/>
      <c r="AC944" s="440"/>
    </row>
    <row r="945" spans="1:29" ht="40" customHeight="1" x14ac:dyDescent="0.35">
      <c r="A945" s="440"/>
      <c r="B945" s="441"/>
      <c r="C945" s="441"/>
      <c r="D945" s="442"/>
      <c r="E945" s="443"/>
      <c r="F945" s="444"/>
      <c r="G945" s="445"/>
      <c r="H945" s="444"/>
      <c r="I945" s="442"/>
      <c r="J945" s="442"/>
      <c r="K945" s="442"/>
      <c r="L945" s="442"/>
      <c r="M945" s="442"/>
      <c r="N945" s="442"/>
      <c r="O945" s="444"/>
      <c r="P945" s="442"/>
      <c r="Q945" s="442"/>
      <c r="R945" s="442"/>
      <c r="S945" s="442"/>
      <c r="T945" s="442"/>
      <c r="U945" s="442"/>
      <c r="V945" s="444"/>
      <c r="W945" s="444"/>
      <c r="X945" s="442"/>
      <c r="Y945" s="442"/>
      <c r="Z945" s="442"/>
      <c r="AA945" s="442"/>
      <c r="AB945" s="442"/>
      <c r="AC945" s="440"/>
    </row>
    <row r="946" spans="1:29" ht="40" customHeight="1" x14ac:dyDescent="0.35">
      <c r="A946" s="440"/>
      <c r="B946" s="441"/>
      <c r="C946" s="441"/>
      <c r="D946" s="442"/>
      <c r="E946" s="443"/>
      <c r="F946" s="444"/>
      <c r="G946" s="445"/>
      <c r="H946" s="444"/>
      <c r="I946" s="442"/>
      <c r="J946" s="442"/>
      <c r="K946" s="442"/>
      <c r="L946" s="442"/>
      <c r="M946" s="442"/>
      <c r="N946" s="442"/>
      <c r="O946" s="444"/>
      <c r="P946" s="442"/>
      <c r="Q946" s="442"/>
      <c r="R946" s="442"/>
      <c r="S946" s="442"/>
      <c r="T946" s="442"/>
      <c r="U946" s="442"/>
      <c r="V946" s="444"/>
      <c r="W946" s="444"/>
      <c r="X946" s="442"/>
      <c r="Y946" s="442"/>
      <c r="Z946" s="442"/>
      <c r="AA946" s="442"/>
      <c r="AB946" s="442"/>
      <c r="AC946" s="440"/>
    </row>
    <row r="947" spans="1:29" ht="40" customHeight="1" x14ac:dyDescent="0.35">
      <c r="A947" s="440"/>
      <c r="B947" s="441"/>
      <c r="C947" s="441"/>
      <c r="D947" s="442"/>
      <c r="E947" s="443"/>
      <c r="F947" s="444"/>
      <c r="G947" s="445"/>
      <c r="H947" s="444"/>
      <c r="I947" s="442"/>
      <c r="J947" s="442"/>
      <c r="K947" s="442"/>
      <c r="L947" s="442"/>
      <c r="M947" s="442"/>
      <c r="N947" s="442"/>
      <c r="O947" s="444"/>
      <c r="P947" s="442"/>
      <c r="Q947" s="442"/>
      <c r="R947" s="442"/>
      <c r="S947" s="442"/>
      <c r="T947" s="442"/>
      <c r="U947" s="442"/>
      <c r="V947" s="444"/>
      <c r="W947" s="444"/>
      <c r="X947" s="442"/>
      <c r="Y947" s="442"/>
      <c r="Z947" s="442"/>
      <c r="AA947" s="442"/>
      <c r="AB947" s="442"/>
      <c r="AC947" s="440"/>
    </row>
    <row r="948" spans="1:29" ht="40" customHeight="1" x14ac:dyDescent="0.35">
      <c r="A948" s="440"/>
      <c r="B948" s="441"/>
      <c r="C948" s="441"/>
      <c r="D948" s="442"/>
      <c r="E948" s="443"/>
      <c r="F948" s="444"/>
      <c r="G948" s="445"/>
      <c r="H948" s="444"/>
      <c r="I948" s="442"/>
      <c r="J948" s="442"/>
      <c r="K948" s="442"/>
      <c r="L948" s="442"/>
      <c r="M948" s="442"/>
      <c r="N948" s="442"/>
      <c r="O948" s="444"/>
      <c r="P948" s="442"/>
      <c r="Q948" s="442"/>
      <c r="R948" s="442"/>
      <c r="S948" s="442"/>
      <c r="T948" s="442"/>
      <c r="U948" s="442"/>
      <c r="V948" s="444"/>
      <c r="W948" s="444"/>
      <c r="X948" s="442"/>
      <c r="Y948" s="442"/>
      <c r="Z948" s="442"/>
      <c r="AA948" s="442"/>
      <c r="AB948" s="442"/>
      <c r="AC948" s="440"/>
    </row>
    <row r="949" spans="1:29" ht="40" customHeight="1" x14ac:dyDescent="0.35">
      <c r="A949" s="440"/>
      <c r="B949" s="441"/>
      <c r="C949" s="441"/>
      <c r="D949" s="442"/>
      <c r="E949" s="443"/>
      <c r="F949" s="444"/>
      <c r="G949" s="445"/>
      <c r="H949" s="444"/>
      <c r="I949" s="442"/>
      <c r="J949" s="442"/>
      <c r="K949" s="442"/>
      <c r="L949" s="442"/>
      <c r="M949" s="442"/>
      <c r="N949" s="442"/>
      <c r="O949" s="444"/>
      <c r="P949" s="442"/>
      <c r="Q949" s="442"/>
      <c r="R949" s="442"/>
      <c r="S949" s="442"/>
      <c r="T949" s="442"/>
      <c r="U949" s="442"/>
      <c r="V949" s="444"/>
      <c r="W949" s="444"/>
      <c r="X949" s="442"/>
      <c r="Y949" s="442"/>
      <c r="Z949" s="442"/>
      <c r="AA949" s="442"/>
      <c r="AB949" s="442"/>
      <c r="AC949" s="440"/>
    </row>
    <row r="950" spans="1:29" ht="40" customHeight="1" x14ac:dyDescent="0.35">
      <c r="A950" s="440"/>
      <c r="B950" s="441"/>
      <c r="C950" s="441"/>
      <c r="D950" s="442"/>
      <c r="E950" s="443"/>
      <c r="F950" s="444"/>
      <c r="G950" s="445"/>
      <c r="H950" s="444"/>
      <c r="I950" s="442"/>
      <c r="J950" s="442"/>
      <c r="K950" s="442"/>
      <c r="L950" s="442"/>
      <c r="M950" s="442"/>
      <c r="N950" s="442"/>
      <c r="O950" s="444"/>
      <c r="P950" s="442"/>
      <c r="Q950" s="442"/>
      <c r="R950" s="442"/>
      <c r="S950" s="442"/>
      <c r="T950" s="442"/>
      <c r="U950" s="442"/>
      <c r="V950" s="444"/>
      <c r="W950" s="444"/>
      <c r="X950" s="442"/>
      <c r="Y950" s="442"/>
      <c r="Z950" s="442"/>
      <c r="AA950" s="442"/>
      <c r="AB950" s="442"/>
      <c r="AC950" s="440"/>
    </row>
    <row r="951" spans="1:29" ht="40" customHeight="1" x14ac:dyDescent="0.35">
      <c r="A951" s="440"/>
      <c r="B951" s="441"/>
      <c r="C951" s="441"/>
      <c r="D951" s="442"/>
      <c r="E951" s="443"/>
      <c r="F951" s="444"/>
      <c r="G951" s="445"/>
      <c r="H951" s="444"/>
      <c r="I951" s="442"/>
      <c r="J951" s="442"/>
      <c r="K951" s="442"/>
      <c r="L951" s="442"/>
      <c r="M951" s="442"/>
      <c r="N951" s="442"/>
      <c r="O951" s="444"/>
      <c r="P951" s="442"/>
      <c r="Q951" s="442"/>
      <c r="R951" s="442"/>
      <c r="S951" s="442"/>
      <c r="T951" s="442"/>
      <c r="U951" s="442"/>
      <c r="V951" s="444"/>
      <c r="W951" s="444"/>
      <c r="X951" s="442"/>
      <c r="Y951" s="442"/>
      <c r="Z951" s="442"/>
      <c r="AA951" s="442"/>
      <c r="AB951" s="442"/>
      <c r="AC951" s="440"/>
    </row>
    <row r="952" spans="1:29" ht="40" customHeight="1" x14ac:dyDescent="0.35">
      <c r="A952" s="440"/>
      <c r="B952" s="441"/>
      <c r="C952" s="441"/>
      <c r="D952" s="442"/>
      <c r="E952" s="443"/>
      <c r="F952" s="444"/>
      <c r="G952" s="445"/>
      <c r="H952" s="444"/>
      <c r="I952" s="442"/>
      <c r="J952" s="442"/>
      <c r="K952" s="442"/>
      <c r="L952" s="442"/>
      <c r="M952" s="442"/>
      <c r="N952" s="442"/>
      <c r="O952" s="444"/>
      <c r="P952" s="442"/>
      <c r="Q952" s="442"/>
      <c r="R952" s="442"/>
      <c r="S952" s="442"/>
      <c r="T952" s="442"/>
      <c r="U952" s="442"/>
      <c r="V952" s="444"/>
      <c r="W952" s="444"/>
      <c r="X952" s="442"/>
      <c r="Y952" s="442"/>
      <c r="Z952" s="442"/>
      <c r="AA952" s="442"/>
      <c r="AB952" s="442"/>
      <c r="AC952" s="440"/>
    </row>
    <row r="953" spans="1:29" ht="40" customHeight="1" x14ac:dyDescent="0.35">
      <c r="A953" s="440"/>
      <c r="B953" s="441"/>
      <c r="C953" s="441"/>
      <c r="D953" s="442"/>
      <c r="E953" s="443"/>
      <c r="F953" s="444"/>
      <c r="G953" s="445"/>
      <c r="H953" s="444"/>
      <c r="I953" s="442"/>
      <c r="J953" s="442"/>
      <c r="K953" s="442"/>
      <c r="L953" s="442"/>
      <c r="M953" s="442"/>
      <c r="N953" s="442"/>
      <c r="O953" s="444"/>
      <c r="P953" s="442"/>
      <c r="Q953" s="442"/>
      <c r="R953" s="442"/>
      <c r="S953" s="442"/>
      <c r="T953" s="442"/>
      <c r="U953" s="442"/>
      <c r="V953" s="444"/>
      <c r="W953" s="444"/>
      <c r="X953" s="442"/>
      <c r="Y953" s="442"/>
      <c r="Z953" s="442"/>
      <c r="AA953" s="442"/>
      <c r="AB953" s="442"/>
      <c r="AC953" s="440"/>
    </row>
    <row r="954" spans="1:29" ht="40" customHeight="1" x14ac:dyDescent="0.35">
      <c r="A954" s="440"/>
      <c r="B954" s="441"/>
      <c r="C954" s="441"/>
      <c r="D954" s="442"/>
      <c r="E954" s="443"/>
      <c r="F954" s="444"/>
      <c r="G954" s="445"/>
      <c r="H954" s="444"/>
      <c r="I954" s="442"/>
      <c r="J954" s="442"/>
      <c r="K954" s="442"/>
      <c r="L954" s="442"/>
      <c r="M954" s="442"/>
      <c r="N954" s="442"/>
      <c r="O954" s="444"/>
      <c r="P954" s="442"/>
      <c r="Q954" s="442"/>
      <c r="R954" s="442"/>
      <c r="S954" s="442"/>
      <c r="T954" s="442"/>
      <c r="U954" s="442"/>
      <c r="V954" s="444"/>
      <c r="W954" s="444"/>
      <c r="X954" s="442"/>
      <c r="Y954" s="442"/>
      <c r="Z954" s="442"/>
      <c r="AA954" s="442"/>
      <c r="AB954" s="442"/>
      <c r="AC954" s="440"/>
    </row>
    <row r="955" spans="1:29" ht="40" customHeight="1" x14ac:dyDescent="0.35">
      <c r="A955" s="440"/>
      <c r="B955" s="441"/>
      <c r="C955" s="441"/>
      <c r="D955" s="442"/>
      <c r="E955" s="443"/>
      <c r="F955" s="444"/>
      <c r="G955" s="445"/>
      <c r="H955" s="444"/>
      <c r="I955" s="442"/>
      <c r="J955" s="442"/>
      <c r="K955" s="442"/>
      <c r="L955" s="442"/>
      <c r="M955" s="442"/>
      <c r="N955" s="442"/>
      <c r="O955" s="444"/>
      <c r="P955" s="442"/>
      <c r="Q955" s="442"/>
      <c r="R955" s="442"/>
      <c r="S955" s="442"/>
      <c r="T955" s="442"/>
      <c r="U955" s="442"/>
      <c r="V955" s="444"/>
      <c r="W955" s="444"/>
      <c r="X955" s="442"/>
      <c r="Y955" s="442"/>
      <c r="Z955" s="442"/>
      <c r="AA955" s="442"/>
      <c r="AB955" s="442"/>
      <c r="AC955" s="440"/>
    </row>
    <row r="956" spans="1:29" ht="40" customHeight="1" x14ac:dyDescent="0.35">
      <c r="A956" s="440"/>
      <c r="B956" s="441"/>
      <c r="C956" s="441"/>
      <c r="D956" s="442"/>
      <c r="E956" s="443"/>
      <c r="F956" s="444"/>
      <c r="G956" s="445"/>
      <c r="H956" s="444"/>
      <c r="I956" s="442"/>
      <c r="J956" s="442"/>
      <c r="K956" s="442"/>
      <c r="L956" s="442"/>
      <c r="M956" s="442"/>
      <c r="N956" s="442"/>
      <c r="O956" s="444"/>
      <c r="P956" s="442"/>
      <c r="Q956" s="442"/>
      <c r="R956" s="442"/>
      <c r="S956" s="442"/>
      <c r="T956" s="442"/>
      <c r="U956" s="442"/>
      <c r="V956" s="444"/>
      <c r="W956" s="444"/>
      <c r="X956" s="442"/>
      <c r="Y956" s="442"/>
      <c r="Z956" s="442"/>
      <c r="AA956" s="442"/>
      <c r="AB956" s="442"/>
      <c r="AC956" s="440"/>
    </row>
    <row r="957" spans="1:29" ht="40" customHeight="1" x14ac:dyDescent="0.35">
      <c r="A957" s="440"/>
      <c r="B957" s="441"/>
      <c r="C957" s="441"/>
      <c r="D957" s="442"/>
      <c r="E957" s="443"/>
      <c r="F957" s="444"/>
      <c r="G957" s="445"/>
      <c r="H957" s="444"/>
      <c r="I957" s="442"/>
      <c r="J957" s="442"/>
      <c r="K957" s="442"/>
      <c r="L957" s="442"/>
      <c r="M957" s="442"/>
      <c r="N957" s="442"/>
      <c r="O957" s="444"/>
      <c r="P957" s="442"/>
      <c r="Q957" s="442"/>
      <c r="R957" s="442"/>
      <c r="S957" s="442"/>
      <c r="T957" s="442"/>
      <c r="U957" s="442"/>
      <c r="V957" s="444"/>
      <c r="W957" s="444"/>
      <c r="X957" s="442"/>
      <c r="Y957" s="442"/>
      <c r="Z957" s="442"/>
      <c r="AA957" s="442"/>
      <c r="AB957" s="442"/>
      <c r="AC957" s="440"/>
    </row>
    <row r="958" spans="1:29" ht="40" customHeight="1" x14ac:dyDescent="0.35">
      <c r="A958" s="440"/>
      <c r="B958" s="441"/>
      <c r="C958" s="441"/>
      <c r="D958" s="442"/>
      <c r="E958" s="443"/>
      <c r="F958" s="444"/>
      <c r="G958" s="445"/>
      <c r="H958" s="444"/>
      <c r="I958" s="442"/>
      <c r="J958" s="442"/>
      <c r="K958" s="442"/>
      <c r="L958" s="442"/>
      <c r="M958" s="442"/>
      <c r="N958" s="442"/>
      <c r="O958" s="444"/>
      <c r="P958" s="442"/>
      <c r="Q958" s="442"/>
      <c r="R958" s="442"/>
      <c r="S958" s="442"/>
      <c r="T958" s="442"/>
      <c r="U958" s="442"/>
      <c r="V958" s="444"/>
      <c r="W958" s="444"/>
      <c r="X958" s="442"/>
      <c r="Y958" s="442"/>
      <c r="Z958" s="442"/>
      <c r="AA958" s="442"/>
      <c r="AB958" s="442"/>
      <c r="AC958" s="440"/>
    </row>
    <row r="959" spans="1:29" ht="40" customHeight="1" x14ac:dyDescent="0.35">
      <c r="A959" s="440"/>
      <c r="B959" s="441"/>
      <c r="C959" s="441"/>
      <c r="D959" s="442"/>
      <c r="E959" s="443"/>
      <c r="F959" s="444"/>
      <c r="G959" s="445"/>
      <c r="H959" s="444"/>
      <c r="I959" s="442"/>
      <c r="J959" s="442"/>
      <c r="K959" s="442"/>
      <c r="L959" s="442"/>
      <c r="M959" s="442"/>
      <c r="N959" s="442"/>
      <c r="O959" s="444"/>
      <c r="P959" s="442"/>
      <c r="Q959" s="442"/>
      <c r="R959" s="442"/>
      <c r="S959" s="442"/>
      <c r="T959" s="442"/>
      <c r="U959" s="442"/>
      <c r="V959" s="444"/>
      <c r="W959" s="444"/>
      <c r="X959" s="442"/>
      <c r="Y959" s="442"/>
      <c r="Z959" s="442"/>
      <c r="AA959" s="442"/>
      <c r="AB959" s="442"/>
      <c r="AC959" s="440"/>
    </row>
    <row r="960" spans="1:29" ht="40" customHeight="1" x14ac:dyDescent="0.35">
      <c r="A960" s="440"/>
      <c r="B960" s="441"/>
      <c r="C960" s="441"/>
      <c r="D960" s="442"/>
      <c r="E960" s="443"/>
      <c r="F960" s="444"/>
      <c r="G960" s="445"/>
      <c r="H960" s="444"/>
      <c r="I960" s="442"/>
      <c r="J960" s="442"/>
      <c r="K960" s="442"/>
      <c r="L960" s="442"/>
      <c r="M960" s="442"/>
      <c r="N960" s="442"/>
      <c r="O960" s="444"/>
      <c r="P960" s="442"/>
      <c r="Q960" s="442"/>
      <c r="R960" s="442"/>
      <c r="S960" s="442"/>
      <c r="T960" s="442"/>
      <c r="U960" s="442"/>
      <c r="V960" s="444"/>
      <c r="W960" s="444"/>
      <c r="X960" s="442"/>
      <c r="Y960" s="442"/>
      <c r="Z960" s="442"/>
      <c r="AA960" s="442"/>
      <c r="AB960" s="442"/>
      <c r="AC960" s="440"/>
    </row>
    <row r="961" spans="1:29" ht="40" customHeight="1" x14ac:dyDescent="0.35">
      <c r="A961" s="440"/>
      <c r="B961" s="441"/>
      <c r="C961" s="441"/>
      <c r="D961" s="442"/>
      <c r="E961" s="443"/>
      <c r="F961" s="444"/>
      <c r="G961" s="445"/>
      <c r="H961" s="444"/>
      <c r="I961" s="442"/>
      <c r="J961" s="442"/>
      <c r="K961" s="442"/>
      <c r="L961" s="442"/>
      <c r="M961" s="442"/>
      <c r="N961" s="442"/>
      <c r="O961" s="444"/>
      <c r="P961" s="442"/>
      <c r="Q961" s="442"/>
      <c r="R961" s="442"/>
      <c r="S961" s="442"/>
      <c r="T961" s="442"/>
      <c r="U961" s="442"/>
      <c r="V961" s="444"/>
      <c r="W961" s="444"/>
      <c r="X961" s="442"/>
      <c r="Y961" s="442"/>
      <c r="Z961" s="442"/>
      <c r="AA961" s="442"/>
      <c r="AB961" s="442"/>
      <c r="AC961" s="440"/>
    </row>
    <row r="962" spans="1:29" ht="40" customHeight="1" x14ac:dyDescent="0.35">
      <c r="A962" s="440"/>
      <c r="B962" s="441"/>
      <c r="C962" s="441"/>
      <c r="D962" s="442"/>
      <c r="E962" s="443"/>
      <c r="F962" s="444"/>
      <c r="G962" s="445"/>
      <c r="H962" s="444"/>
      <c r="I962" s="442"/>
      <c r="J962" s="442"/>
      <c r="K962" s="442"/>
      <c r="L962" s="442"/>
      <c r="M962" s="442"/>
      <c r="N962" s="442"/>
      <c r="O962" s="444"/>
      <c r="P962" s="442"/>
      <c r="Q962" s="442"/>
      <c r="R962" s="442"/>
      <c r="S962" s="442"/>
      <c r="T962" s="442"/>
      <c r="U962" s="442"/>
      <c r="V962" s="444"/>
      <c r="W962" s="444"/>
      <c r="X962" s="442"/>
      <c r="Y962" s="442"/>
      <c r="Z962" s="442"/>
      <c r="AA962" s="442"/>
      <c r="AB962" s="442"/>
      <c r="AC962" s="440"/>
    </row>
    <row r="963" spans="1:29" ht="40" customHeight="1" x14ac:dyDescent="0.35">
      <c r="A963" s="440"/>
      <c r="B963" s="441"/>
      <c r="C963" s="441"/>
      <c r="D963" s="442"/>
      <c r="E963" s="443"/>
      <c r="F963" s="444"/>
      <c r="G963" s="445"/>
      <c r="H963" s="444"/>
      <c r="I963" s="442"/>
      <c r="J963" s="442"/>
      <c r="K963" s="442"/>
      <c r="L963" s="442"/>
      <c r="M963" s="442"/>
      <c r="N963" s="442"/>
      <c r="O963" s="444"/>
      <c r="P963" s="442"/>
      <c r="Q963" s="442"/>
      <c r="R963" s="442"/>
      <c r="S963" s="442"/>
      <c r="T963" s="442"/>
      <c r="U963" s="442"/>
      <c r="V963" s="444"/>
      <c r="W963" s="444"/>
      <c r="X963" s="442"/>
      <c r="Y963" s="442"/>
      <c r="Z963" s="442"/>
      <c r="AA963" s="442"/>
      <c r="AB963" s="442"/>
      <c r="AC963" s="440"/>
    </row>
    <row r="964" spans="1:29" ht="40" customHeight="1" x14ac:dyDescent="0.35">
      <c r="A964" s="440"/>
      <c r="B964" s="441"/>
      <c r="C964" s="441"/>
      <c r="D964" s="442"/>
      <c r="E964" s="443"/>
      <c r="F964" s="444"/>
      <c r="G964" s="445"/>
      <c r="H964" s="444"/>
      <c r="I964" s="442"/>
      <c r="J964" s="442"/>
      <c r="K964" s="442"/>
      <c r="L964" s="442"/>
      <c r="M964" s="442"/>
      <c r="N964" s="442"/>
      <c r="O964" s="444"/>
      <c r="P964" s="442"/>
      <c r="Q964" s="442"/>
      <c r="R964" s="442"/>
      <c r="S964" s="442"/>
      <c r="T964" s="442"/>
      <c r="U964" s="442"/>
      <c r="V964" s="444"/>
      <c r="W964" s="444"/>
      <c r="X964" s="442"/>
      <c r="Y964" s="442"/>
      <c r="Z964" s="442"/>
      <c r="AA964" s="442"/>
      <c r="AB964" s="442"/>
      <c r="AC964" s="440"/>
    </row>
    <row r="965" spans="1:29" ht="40" customHeight="1" x14ac:dyDescent="0.35">
      <c r="A965" s="440"/>
      <c r="B965" s="441"/>
      <c r="C965" s="441"/>
      <c r="D965" s="442"/>
      <c r="E965" s="443"/>
      <c r="F965" s="444"/>
      <c r="G965" s="445"/>
      <c r="H965" s="444"/>
      <c r="I965" s="442"/>
      <c r="J965" s="442"/>
      <c r="K965" s="442"/>
      <c r="L965" s="442"/>
      <c r="M965" s="442"/>
      <c r="N965" s="442"/>
      <c r="O965" s="444"/>
      <c r="P965" s="442"/>
      <c r="Q965" s="442"/>
      <c r="R965" s="442"/>
      <c r="S965" s="442"/>
      <c r="T965" s="442"/>
      <c r="U965" s="442"/>
      <c r="V965" s="444"/>
      <c r="W965" s="444"/>
      <c r="X965" s="442"/>
      <c r="Y965" s="442"/>
      <c r="Z965" s="442"/>
      <c r="AA965" s="442"/>
      <c r="AB965" s="442"/>
      <c r="AC965" s="440"/>
    </row>
    <row r="966" spans="1:29" ht="40" customHeight="1" x14ac:dyDescent="0.35">
      <c r="A966" s="440"/>
      <c r="B966" s="441"/>
      <c r="C966" s="441"/>
      <c r="D966" s="442"/>
      <c r="E966" s="443"/>
      <c r="F966" s="444"/>
      <c r="G966" s="445"/>
      <c r="H966" s="444"/>
      <c r="I966" s="442"/>
      <c r="J966" s="442"/>
      <c r="K966" s="442"/>
      <c r="L966" s="442"/>
      <c r="M966" s="442"/>
      <c r="N966" s="442"/>
      <c r="O966" s="444"/>
      <c r="P966" s="442"/>
      <c r="Q966" s="442"/>
      <c r="R966" s="442"/>
      <c r="S966" s="442"/>
      <c r="T966" s="442"/>
      <c r="U966" s="442"/>
      <c r="V966" s="444"/>
      <c r="W966" s="444"/>
      <c r="X966" s="442"/>
      <c r="Y966" s="442"/>
      <c r="Z966" s="442"/>
      <c r="AA966" s="442"/>
      <c r="AB966" s="442"/>
      <c r="AC966" s="440"/>
    </row>
    <row r="967" spans="1:29" ht="40" customHeight="1" x14ac:dyDescent="0.35">
      <c r="A967" s="440"/>
      <c r="B967" s="441"/>
      <c r="C967" s="441"/>
      <c r="D967" s="442"/>
      <c r="E967" s="443"/>
      <c r="F967" s="444"/>
      <c r="G967" s="445"/>
      <c r="H967" s="444"/>
      <c r="I967" s="442"/>
      <c r="J967" s="442"/>
      <c r="K967" s="442"/>
      <c r="L967" s="442"/>
      <c r="M967" s="442"/>
      <c r="N967" s="442"/>
      <c r="O967" s="444"/>
      <c r="P967" s="442"/>
      <c r="Q967" s="442"/>
      <c r="R967" s="442"/>
      <c r="S967" s="442"/>
      <c r="T967" s="442"/>
      <c r="U967" s="442"/>
      <c r="V967" s="444"/>
      <c r="W967" s="444"/>
      <c r="X967" s="442"/>
      <c r="Y967" s="442"/>
      <c r="Z967" s="442"/>
      <c r="AA967" s="442"/>
      <c r="AB967" s="442"/>
      <c r="AC967" s="440"/>
    </row>
    <row r="968" spans="1:29" ht="40" customHeight="1" x14ac:dyDescent="0.35">
      <c r="A968" s="440"/>
      <c r="B968" s="441"/>
      <c r="C968" s="441"/>
      <c r="D968" s="442"/>
      <c r="E968" s="443"/>
      <c r="F968" s="444"/>
      <c r="G968" s="445"/>
      <c r="H968" s="444"/>
      <c r="I968" s="442"/>
      <c r="J968" s="442"/>
      <c r="K968" s="442"/>
      <c r="L968" s="442"/>
      <c r="M968" s="442"/>
      <c r="N968" s="442"/>
      <c r="O968" s="444"/>
      <c r="P968" s="442"/>
      <c r="Q968" s="442"/>
      <c r="R968" s="442"/>
      <c r="S968" s="442"/>
      <c r="T968" s="442"/>
      <c r="U968" s="442"/>
      <c r="V968" s="444"/>
      <c r="W968" s="444"/>
      <c r="X968" s="442"/>
      <c r="Y968" s="442"/>
      <c r="Z968" s="442"/>
      <c r="AA968" s="442"/>
      <c r="AB968" s="442"/>
      <c r="AC968" s="440"/>
    </row>
    <row r="969" spans="1:29" ht="40" customHeight="1" x14ac:dyDescent="0.35">
      <c r="A969" s="440"/>
      <c r="B969" s="441"/>
      <c r="C969" s="441"/>
      <c r="D969" s="442"/>
      <c r="E969" s="443"/>
      <c r="F969" s="444"/>
      <c r="G969" s="445"/>
      <c r="H969" s="444"/>
      <c r="I969" s="442"/>
      <c r="J969" s="442"/>
      <c r="K969" s="442"/>
      <c r="L969" s="442"/>
      <c r="M969" s="442"/>
      <c r="N969" s="442"/>
      <c r="O969" s="444"/>
      <c r="P969" s="442"/>
      <c r="Q969" s="442"/>
      <c r="R969" s="442"/>
      <c r="S969" s="442"/>
      <c r="T969" s="442"/>
      <c r="U969" s="442"/>
      <c r="V969" s="444"/>
      <c r="W969" s="444"/>
      <c r="X969" s="442"/>
      <c r="Y969" s="442"/>
      <c r="Z969" s="442"/>
      <c r="AA969" s="442"/>
      <c r="AB969" s="442"/>
      <c r="AC969" s="440"/>
    </row>
    <row r="970" spans="1:29" ht="40" customHeight="1" x14ac:dyDescent="0.35">
      <c r="A970" s="440"/>
      <c r="B970" s="441"/>
      <c r="C970" s="441"/>
      <c r="D970" s="442"/>
      <c r="E970" s="443"/>
      <c r="F970" s="444"/>
      <c r="G970" s="445"/>
      <c r="H970" s="444"/>
      <c r="I970" s="442"/>
      <c r="J970" s="442"/>
      <c r="K970" s="442"/>
      <c r="L970" s="442"/>
      <c r="M970" s="442"/>
      <c r="N970" s="442"/>
      <c r="O970" s="444"/>
      <c r="P970" s="442"/>
      <c r="Q970" s="442"/>
      <c r="R970" s="442"/>
      <c r="S970" s="442"/>
      <c r="T970" s="442"/>
      <c r="U970" s="442"/>
      <c r="V970" s="444"/>
      <c r="W970" s="444"/>
      <c r="X970" s="442"/>
      <c r="Y970" s="442"/>
      <c r="Z970" s="442"/>
      <c r="AA970" s="442"/>
      <c r="AB970" s="442"/>
      <c r="AC970" s="440"/>
    </row>
    <row r="971" spans="1:29" ht="40" customHeight="1" x14ac:dyDescent="0.35">
      <c r="A971" s="440"/>
      <c r="B971" s="441"/>
      <c r="C971" s="441"/>
      <c r="D971" s="442"/>
      <c r="E971" s="443"/>
      <c r="F971" s="444"/>
      <c r="G971" s="445"/>
      <c r="H971" s="444"/>
      <c r="I971" s="442"/>
      <c r="J971" s="442"/>
      <c r="K971" s="442"/>
      <c r="L971" s="442"/>
      <c r="M971" s="442"/>
      <c r="N971" s="442"/>
      <c r="O971" s="444"/>
      <c r="P971" s="442"/>
      <c r="Q971" s="442"/>
      <c r="R971" s="442"/>
      <c r="S971" s="442"/>
      <c r="T971" s="442"/>
      <c r="U971" s="442"/>
      <c r="V971" s="444"/>
      <c r="W971" s="444"/>
      <c r="X971" s="442"/>
      <c r="Y971" s="442"/>
      <c r="Z971" s="442"/>
      <c r="AA971" s="442"/>
      <c r="AB971" s="442"/>
      <c r="AC971" s="440"/>
    </row>
    <row r="972" spans="1:29" ht="40" customHeight="1" x14ac:dyDescent="0.35">
      <c r="A972" s="440"/>
      <c r="B972" s="441"/>
      <c r="C972" s="441"/>
      <c r="D972" s="442"/>
      <c r="E972" s="443"/>
      <c r="F972" s="444"/>
      <c r="G972" s="445"/>
      <c r="H972" s="444"/>
      <c r="I972" s="442"/>
      <c r="J972" s="442"/>
      <c r="K972" s="442"/>
      <c r="L972" s="442"/>
      <c r="M972" s="442"/>
      <c r="N972" s="442"/>
      <c r="O972" s="444"/>
      <c r="P972" s="442"/>
      <c r="Q972" s="442"/>
      <c r="R972" s="442"/>
      <c r="S972" s="442"/>
      <c r="T972" s="442"/>
      <c r="U972" s="442"/>
      <c r="V972" s="444"/>
      <c r="W972" s="444"/>
      <c r="X972" s="442"/>
      <c r="Y972" s="442"/>
      <c r="Z972" s="442"/>
      <c r="AA972" s="442"/>
      <c r="AB972" s="442"/>
      <c r="AC972" s="440"/>
    </row>
    <row r="973" spans="1:29" ht="40" customHeight="1" x14ac:dyDescent="0.35">
      <c r="A973" s="440"/>
      <c r="B973" s="441"/>
      <c r="C973" s="441"/>
      <c r="D973" s="442"/>
      <c r="E973" s="443"/>
      <c r="F973" s="444"/>
      <c r="G973" s="445"/>
      <c r="H973" s="444"/>
      <c r="I973" s="442"/>
      <c r="J973" s="442"/>
      <c r="K973" s="442"/>
      <c r="L973" s="442"/>
      <c r="M973" s="442"/>
      <c r="N973" s="442"/>
      <c r="O973" s="444"/>
      <c r="P973" s="442"/>
      <c r="Q973" s="442"/>
      <c r="R973" s="442"/>
      <c r="S973" s="442"/>
      <c r="T973" s="442"/>
      <c r="U973" s="442"/>
      <c r="V973" s="444"/>
      <c r="W973" s="444"/>
      <c r="X973" s="442"/>
      <c r="Y973" s="442"/>
      <c r="Z973" s="442"/>
      <c r="AA973" s="442"/>
      <c r="AB973" s="442"/>
      <c r="AC973" s="440"/>
    </row>
    <row r="974" spans="1:29" ht="40" customHeight="1" x14ac:dyDescent="0.35">
      <c r="A974" s="440"/>
      <c r="B974" s="441"/>
      <c r="C974" s="441"/>
      <c r="D974" s="442"/>
      <c r="E974" s="443"/>
      <c r="F974" s="444"/>
      <c r="G974" s="445"/>
      <c r="H974" s="444"/>
      <c r="I974" s="442"/>
      <c r="J974" s="442"/>
      <c r="K974" s="442"/>
      <c r="L974" s="442"/>
      <c r="M974" s="442"/>
      <c r="N974" s="442"/>
      <c r="O974" s="444"/>
      <c r="P974" s="442"/>
      <c r="Q974" s="442"/>
      <c r="R974" s="442"/>
      <c r="S974" s="442"/>
      <c r="T974" s="442"/>
      <c r="U974" s="442"/>
      <c r="V974" s="444"/>
      <c r="W974" s="444"/>
      <c r="X974" s="442"/>
      <c r="Y974" s="442"/>
      <c r="Z974" s="442"/>
      <c r="AA974" s="442"/>
      <c r="AB974" s="442"/>
      <c r="AC974" s="440"/>
    </row>
    <row r="975" spans="1:29" ht="40" customHeight="1" x14ac:dyDescent="0.35">
      <c r="A975" s="440"/>
      <c r="B975" s="441"/>
      <c r="C975" s="441"/>
      <c r="D975" s="442"/>
      <c r="E975" s="443"/>
      <c r="F975" s="444"/>
      <c r="G975" s="445"/>
      <c r="H975" s="444"/>
      <c r="I975" s="442"/>
      <c r="J975" s="442"/>
      <c r="K975" s="442"/>
      <c r="L975" s="442"/>
      <c r="M975" s="442"/>
      <c r="N975" s="442"/>
      <c r="O975" s="444"/>
      <c r="P975" s="442"/>
      <c r="Q975" s="442"/>
      <c r="R975" s="442"/>
      <c r="S975" s="442"/>
      <c r="T975" s="442"/>
      <c r="U975" s="442"/>
      <c r="V975" s="444"/>
      <c r="W975" s="444"/>
      <c r="X975" s="442"/>
      <c r="Y975" s="442"/>
      <c r="Z975" s="442"/>
      <c r="AA975" s="442"/>
      <c r="AB975" s="442"/>
      <c r="AC975" s="440"/>
    </row>
    <row r="976" spans="1:29" ht="40" customHeight="1" x14ac:dyDescent="0.35">
      <c r="A976" s="440"/>
      <c r="B976" s="441"/>
      <c r="C976" s="441"/>
      <c r="D976" s="442"/>
      <c r="E976" s="443"/>
      <c r="F976" s="444"/>
      <c r="G976" s="445"/>
      <c r="H976" s="444"/>
      <c r="I976" s="442"/>
      <c r="J976" s="442"/>
      <c r="K976" s="442"/>
      <c r="L976" s="442"/>
      <c r="M976" s="442"/>
      <c r="N976" s="442"/>
      <c r="O976" s="444"/>
      <c r="P976" s="442"/>
      <c r="Q976" s="442"/>
      <c r="R976" s="442"/>
      <c r="S976" s="442"/>
      <c r="T976" s="442"/>
      <c r="U976" s="442"/>
      <c r="V976" s="444"/>
      <c r="W976" s="444"/>
      <c r="X976" s="442"/>
      <c r="Y976" s="442"/>
      <c r="Z976" s="442"/>
      <c r="AA976" s="442"/>
      <c r="AB976" s="442"/>
      <c r="AC976" s="440"/>
    </row>
    <row r="977" spans="1:29" ht="40" customHeight="1" x14ac:dyDescent="0.35">
      <c r="A977" s="440"/>
      <c r="B977" s="441"/>
      <c r="C977" s="441"/>
      <c r="D977" s="442"/>
      <c r="E977" s="443"/>
      <c r="F977" s="444"/>
      <c r="G977" s="445"/>
      <c r="H977" s="444"/>
      <c r="I977" s="442"/>
      <c r="J977" s="442"/>
      <c r="K977" s="442"/>
      <c r="L977" s="442"/>
      <c r="M977" s="442"/>
      <c r="N977" s="442"/>
      <c r="O977" s="444"/>
      <c r="P977" s="442"/>
      <c r="Q977" s="442"/>
      <c r="R977" s="442"/>
      <c r="S977" s="442"/>
      <c r="T977" s="442"/>
      <c r="U977" s="442"/>
      <c r="V977" s="444"/>
      <c r="W977" s="444"/>
      <c r="X977" s="442"/>
      <c r="Y977" s="442"/>
      <c r="Z977" s="442"/>
      <c r="AA977" s="442"/>
      <c r="AB977" s="442"/>
      <c r="AC977" s="440"/>
    </row>
    <row r="978" spans="1:29" ht="40" customHeight="1" x14ac:dyDescent="0.35">
      <c r="A978" s="440"/>
      <c r="B978" s="441"/>
      <c r="C978" s="441"/>
      <c r="D978" s="442"/>
      <c r="E978" s="443"/>
      <c r="F978" s="444"/>
      <c r="G978" s="445"/>
      <c r="H978" s="444"/>
      <c r="I978" s="442"/>
      <c r="J978" s="442"/>
      <c r="K978" s="442"/>
      <c r="L978" s="442"/>
      <c r="M978" s="442"/>
      <c r="N978" s="442"/>
      <c r="O978" s="444"/>
      <c r="P978" s="442"/>
      <c r="Q978" s="442"/>
      <c r="R978" s="442"/>
      <c r="S978" s="442"/>
      <c r="T978" s="442"/>
      <c r="U978" s="442"/>
      <c r="V978" s="444"/>
      <c r="W978" s="444"/>
      <c r="X978" s="442"/>
      <c r="Y978" s="442"/>
      <c r="Z978" s="442"/>
      <c r="AA978" s="442"/>
      <c r="AB978" s="442"/>
      <c r="AC978" s="440"/>
    </row>
    <row r="979" spans="1:29" ht="40" customHeight="1" x14ac:dyDescent="0.35">
      <c r="A979" s="440"/>
      <c r="B979" s="441"/>
      <c r="C979" s="441"/>
      <c r="D979" s="442"/>
      <c r="E979" s="443"/>
      <c r="F979" s="444"/>
      <c r="G979" s="445"/>
      <c r="H979" s="444"/>
      <c r="I979" s="442"/>
      <c r="J979" s="442"/>
      <c r="K979" s="442"/>
      <c r="L979" s="442"/>
      <c r="M979" s="442"/>
      <c r="N979" s="442"/>
      <c r="O979" s="444"/>
      <c r="P979" s="442"/>
      <c r="Q979" s="442"/>
      <c r="R979" s="442"/>
      <c r="S979" s="442"/>
      <c r="T979" s="442"/>
      <c r="U979" s="442"/>
      <c r="V979" s="444"/>
      <c r="W979" s="444"/>
      <c r="X979" s="442"/>
      <c r="Y979" s="442"/>
      <c r="Z979" s="442"/>
      <c r="AA979" s="442"/>
      <c r="AB979" s="442"/>
      <c r="AC979" s="440"/>
    </row>
    <row r="980" spans="1:29" ht="40" customHeight="1" x14ac:dyDescent="0.35">
      <c r="A980" s="440"/>
      <c r="B980" s="441"/>
      <c r="C980" s="441"/>
      <c r="D980" s="442"/>
      <c r="E980" s="443"/>
      <c r="F980" s="444"/>
      <c r="G980" s="445"/>
      <c r="H980" s="444"/>
      <c r="I980" s="442"/>
      <c r="J980" s="442"/>
      <c r="K980" s="442"/>
      <c r="L980" s="442"/>
      <c r="M980" s="442"/>
      <c r="N980" s="442"/>
      <c r="O980" s="444"/>
      <c r="P980" s="442"/>
      <c r="Q980" s="442"/>
      <c r="R980" s="442"/>
      <c r="S980" s="442"/>
      <c r="T980" s="442"/>
      <c r="U980" s="442"/>
      <c r="V980" s="444"/>
      <c r="W980" s="444"/>
      <c r="X980" s="442"/>
      <c r="Y980" s="442"/>
      <c r="Z980" s="442"/>
      <c r="AA980" s="442"/>
      <c r="AB980" s="442"/>
      <c r="AC980" s="440"/>
    </row>
    <row r="981" spans="1:29" ht="40" customHeight="1" x14ac:dyDescent="0.35">
      <c r="A981" s="440"/>
      <c r="B981" s="441"/>
      <c r="C981" s="441"/>
      <c r="D981" s="442"/>
      <c r="E981" s="443"/>
      <c r="F981" s="444"/>
      <c r="G981" s="445"/>
      <c r="H981" s="444"/>
      <c r="I981" s="442"/>
      <c r="J981" s="442"/>
      <c r="K981" s="442"/>
      <c r="L981" s="442"/>
      <c r="M981" s="442"/>
      <c r="N981" s="442"/>
      <c r="O981" s="444"/>
      <c r="P981" s="442"/>
      <c r="Q981" s="442"/>
      <c r="R981" s="442"/>
      <c r="S981" s="442"/>
      <c r="T981" s="442"/>
      <c r="U981" s="442"/>
      <c r="V981" s="444"/>
      <c r="W981" s="444"/>
      <c r="X981" s="442"/>
      <c r="Y981" s="442"/>
      <c r="Z981" s="442"/>
      <c r="AA981" s="442"/>
      <c r="AB981" s="442"/>
      <c r="AC981" s="440"/>
    </row>
    <row r="982" spans="1:29" ht="40" customHeight="1" x14ac:dyDescent="0.35">
      <c r="A982" s="440"/>
      <c r="B982" s="441"/>
      <c r="C982" s="441"/>
      <c r="D982" s="442"/>
      <c r="E982" s="443"/>
      <c r="F982" s="444"/>
      <c r="G982" s="445"/>
      <c r="H982" s="444"/>
      <c r="I982" s="442"/>
      <c r="J982" s="442"/>
      <c r="K982" s="442"/>
      <c r="L982" s="442"/>
      <c r="M982" s="442"/>
      <c r="N982" s="442"/>
      <c r="O982" s="444"/>
      <c r="P982" s="442"/>
      <c r="Q982" s="442"/>
      <c r="R982" s="442"/>
      <c r="S982" s="442"/>
      <c r="T982" s="442"/>
      <c r="U982" s="442"/>
      <c r="V982" s="444"/>
      <c r="W982" s="444"/>
      <c r="X982" s="442"/>
      <c r="Y982" s="442"/>
      <c r="Z982" s="442"/>
      <c r="AA982" s="442"/>
      <c r="AB982" s="442"/>
      <c r="AC982" s="440"/>
    </row>
    <row r="983" spans="1:29" ht="40" customHeight="1" x14ac:dyDescent="0.35">
      <c r="A983" s="440"/>
      <c r="B983" s="441"/>
      <c r="C983" s="441"/>
      <c r="D983" s="442"/>
      <c r="E983" s="443"/>
      <c r="F983" s="444"/>
      <c r="G983" s="445"/>
      <c r="H983" s="444"/>
      <c r="I983" s="442"/>
      <c r="J983" s="442"/>
      <c r="K983" s="442"/>
      <c r="L983" s="442"/>
      <c r="M983" s="442"/>
      <c r="N983" s="442"/>
      <c r="O983" s="444"/>
      <c r="P983" s="442"/>
      <c r="Q983" s="442"/>
      <c r="R983" s="442"/>
      <c r="S983" s="442"/>
      <c r="T983" s="442"/>
      <c r="U983" s="442"/>
      <c r="V983" s="444"/>
      <c r="W983" s="444"/>
      <c r="X983" s="442"/>
      <c r="Y983" s="442"/>
      <c r="Z983" s="442"/>
      <c r="AA983" s="442"/>
      <c r="AB983" s="442"/>
      <c r="AC983" s="440"/>
    </row>
    <row r="984" spans="1:29" ht="40" customHeight="1" x14ac:dyDescent="0.35">
      <c r="A984" s="440"/>
      <c r="B984" s="441"/>
      <c r="C984" s="441"/>
      <c r="D984" s="442"/>
      <c r="E984" s="443"/>
      <c r="F984" s="444"/>
      <c r="G984" s="445"/>
      <c r="H984" s="444"/>
      <c r="I984" s="442"/>
      <c r="J984" s="442"/>
      <c r="K984" s="442"/>
      <c r="L984" s="442"/>
      <c r="M984" s="442"/>
      <c r="N984" s="442"/>
      <c r="O984" s="444"/>
      <c r="P984" s="442"/>
      <c r="Q984" s="442"/>
      <c r="R984" s="442"/>
      <c r="S984" s="442"/>
      <c r="T984" s="442"/>
      <c r="U984" s="442"/>
      <c r="V984" s="444"/>
      <c r="W984" s="444"/>
      <c r="X984" s="442"/>
      <c r="Y984" s="442"/>
      <c r="Z984" s="442"/>
      <c r="AA984" s="442"/>
      <c r="AB984" s="442"/>
      <c r="AC984" s="440"/>
    </row>
    <row r="985" spans="1:29" ht="40" customHeight="1" x14ac:dyDescent="0.35">
      <c r="A985" s="440"/>
      <c r="B985" s="441"/>
      <c r="C985" s="441"/>
      <c r="D985" s="442"/>
      <c r="E985" s="443"/>
      <c r="F985" s="444"/>
      <c r="G985" s="445"/>
      <c r="H985" s="444"/>
      <c r="I985" s="442"/>
      <c r="J985" s="442"/>
      <c r="K985" s="442"/>
      <c r="L985" s="442"/>
      <c r="M985" s="442"/>
      <c r="N985" s="442"/>
      <c r="O985" s="444"/>
      <c r="P985" s="442"/>
      <c r="Q985" s="442"/>
      <c r="R985" s="442"/>
      <c r="S985" s="442"/>
      <c r="T985" s="442"/>
      <c r="U985" s="442"/>
      <c r="V985" s="444"/>
      <c r="W985" s="444"/>
      <c r="X985" s="442"/>
      <c r="Y985" s="442"/>
      <c r="Z985" s="442"/>
      <c r="AA985" s="442"/>
      <c r="AB985" s="442"/>
      <c r="AC985" s="440"/>
    </row>
    <row r="986" spans="1:29" ht="40" customHeight="1" x14ac:dyDescent="0.35">
      <c r="A986" s="440"/>
      <c r="B986" s="441"/>
      <c r="C986" s="441"/>
      <c r="D986" s="442"/>
      <c r="E986" s="443"/>
      <c r="F986" s="444"/>
      <c r="G986" s="445"/>
      <c r="H986" s="444"/>
      <c r="I986" s="442"/>
      <c r="J986" s="442"/>
      <c r="K986" s="442"/>
      <c r="L986" s="442"/>
      <c r="M986" s="442"/>
      <c r="N986" s="442"/>
      <c r="O986" s="444"/>
      <c r="P986" s="442"/>
      <c r="Q986" s="442"/>
      <c r="R986" s="442"/>
      <c r="S986" s="442"/>
      <c r="T986" s="442"/>
      <c r="U986" s="442"/>
      <c r="V986" s="444"/>
      <c r="W986" s="444"/>
      <c r="X986" s="442"/>
      <c r="Y986" s="442"/>
      <c r="Z986" s="442"/>
      <c r="AA986" s="442"/>
      <c r="AB986" s="442"/>
      <c r="AC986" s="440"/>
    </row>
    <row r="987" spans="1:29" ht="40" customHeight="1" x14ac:dyDescent="0.35">
      <c r="A987" s="440"/>
      <c r="B987" s="441"/>
      <c r="C987" s="441"/>
      <c r="D987" s="442"/>
      <c r="E987" s="443"/>
      <c r="F987" s="444"/>
      <c r="G987" s="445"/>
      <c r="H987" s="444"/>
      <c r="I987" s="442"/>
      <c r="J987" s="442"/>
      <c r="K987" s="442"/>
      <c r="L987" s="442"/>
      <c r="M987" s="442"/>
      <c r="N987" s="442"/>
      <c r="O987" s="444"/>
      <c r="P987" s="442"/>
      <c r="Q987" s="442"/>
      <c r="R987" s="442"/>
      <c r="S987" s="442"/>
      <c r="T987" s="442"/>
      <c r="U987" s="442"/>
      <c r="V987" s="444"/>
      <c r="W987" s="444"/>
      <c r="X987" s="442"/>
      <c r="Y987" s="442"/>
      <c r="Z987" s="442"/>
      <c r="AA987" s="442"/>
      <c r="AB987" s="442"/>
      <c r="AC987" s="440"/>
    </row>
    <row r="988" spans="1:29" ht="40" customHeight="1" x14ac:dyDescent="0.35">
      <c r="A988" s="440"/>
      <c r="B988" s="441"/>
      <c r="C988" s="441"/>
      <c r="D988" s="442"/>
      <c r="E988" s="443"/>
      <c r="F988" s="444"/>
      <c r="G988" s="445"/>
      <c r="H988" s="444"/>
      <c r="I988" s="442"/>
      <c r="J988" s="442"/>
      <c r="K988" s="442"/>
      <c r="L988" s="442"/>
      <c r="M988" s="442"/>
      <c r="N988" s="442"/>
      <c r="O988" s="444"/>
      <c r="P988" s="442"/>
      <c r="Q988" s="442"/>
      <c r="R988" s="442"/>
      <c r="S988" s="442"/>
      <c r="T988" s="442"/>
      <c r="U988" s="442"/>
      <c r="V988" s="444"/>
      <c r="W988" s="444"/>
      <c r="X988" s="442"/>
      <c r="Y988" s="442"/>
      <c r="Z988" s="442"/>
      <c r="AA988" s="442"/>
      <c r="AB988" s="442"/>
      <c r="AC988" s="440"/>
    </row>
    <row r="989" spans="1:29" ht="40" customHeight="1" x14ac:dyDescent="0.35">
      <c r="A989" s="440"/>
      <c r="B989" s="441"/>
      <c r="C989" s="441"/>
      <c r="D989" s="442"/>
      <c r="E989" s="443"/>
      <c r="F989" s="444"/>
      <c r="G989" s="445"/>
      <c r="H989" s="444"/>
      <c r="I989" s="442"/>
      <c r="J989" s="442"/>
      <c r="K989" s="442"/>
      <c r="L989" s="442"/>
      <c r="M989" s="442"/>
      <c r="N989" s="442"/>
      <c r="O989" s="444"/>
      <c r="P989" s="442"/>
      <c r="Q989" s="442"/>
      <c r="R989" s="442"/>
      <c r="S989" s="442"/>
      <c r="T989" s="442"/>
      <c r="U989" s="442"/>
      <c r="V989" s="444"/>
      <c r="W989" s="444"/>
      <c r="X989" s="442"/>
      <c r="Y989" s="442"/>
      <c r="Z989" s="442"/>
      <c r="AA989" s="442"/>
      <c r="AB989" s="442"/>
      <c r="AC989" s="440"/>
    </row>
    <row r="990" spans="1:29" ht="40" customHeight="1" x14ac:dyDescent="0.35">
      <c r="A990" s="440"/>
      <c r="B990" s="441"/>
      <c r="C990" s="441"/>
      <c r="D990" s="442"/>
      <c r="E990" s="443"/>
      <c r="F990" s="444"/>
      <c r="G990" s="445"/>
      <c r="H990" s="444"/>
      <c r="I990" s="442"/>
      <c r="J990" s="442"/>
      <c r="K990" s="442"/>
      <c r="L990" s="442"/>
      <c r="M990" s="442"/>
      <c r="N990" s="442"/>
      <c r="O990" s="444"/>
      <c r="P990" s="442"/>
      <c r="Q990" s="442"/>
      <c r="R990" s="442"/>
      <c r="S990" s="442"/>
      <c r="T990" s="442"/>
      <c r="U990" s="442"/>
      <c r="V990" s="444"/>
      <c r="W990" s="444"/>
      <c r="X990" s="442"/>
      <c r="Y990" s="442"/>
      <c r="Z990" s="442"/>
      <c r="AA990" s="442"/>
      <c r="AB990" s="442"/>
      <c r="AC990" s="440"/>
    </row>
    <row r="991" spans="1:29" ht="40" customHeight="1" x14ac:dyDescent="0.35">
      <c r="A991" s="440"/>
      <c r="B991" s="441"/>
      <c r="C991" s="441"/>
      <c r="D991" s="442"/>
      <c r="E991" s="443"/>
      <c r="F991" s="444"/>
      <c r="G991" s="445"/>
      <c r="H991" s="444"/>
      <c r="I991" s="442"/>
      <c r="J991" s="442"/>
      <c r="K991" s="442"/>
      <c r="L991" s="442"/>
      <c r="M991" s="442"/>
      <c r="N991" s="442"/>
      <c r="O991" s="444"/>
      <c r="P991" s="442"/>
      <c r="Q991" s="442"/>
      <c r="R991" s="442"/>
      <c r="S991" s="442"/>
      <c r="T991" s="442"/>
      <c r="U991" s="442"/>
      <c r="V991" s="444"/>
      <c r="W991" s="444"/>
      <c r="X991" s="442"/>
      <c r="Y991" s="442"/>
      <c r="Z991" s="442"/>
      <c r="AA991" s="442"/>
      <c r="AB991" s="442"/>
      <c r="AC991" s="440"/>
    </row>
    <row r="992" spans="1:29" ht="40" customHeight="1" x14ac:dyDescent="0.35">
      <c r="A992" s="440"/>
      <c r="B992" s="441"/>
      <c r="C992" s="441"/>
      <c r="D992" s="442"/>
      <c r="E992" s="443"/>
      <c r="F992" s="444"/>
      <c r="G992" s="445"/>
      <c r="H992" s="444"/>
      <c r="I992" s="442"/>
      <c r="J992" s="442"/>
      <c r="K992" s="442"/>
      <c r="L992" s="442"/>
      <c r="M992" s="442"/>
      <c r="N992" s="442"/>
      <c r="O992" s="444"/>
      <c r="P992" s="442"/>
      <c r="Q992" s="442"/>
      <c r="R992" s="442"/>
      <c r="S992" s="442"/>
      <c r="T992" s="442"/>
      <c r="U992" s="442"/>
      <c r="V992" s="444"/>
      <c r="W992" s="444"/>
      <c r="X992" s="442"/>
      <c r="Y992" s="442"/>
      <c r="Z992" s="442"/>
      <c r="AA992" s="442"/>
      <c r="AB992" s="442"/>
      <c r="AC992" s="440"/>
    </row>
    <row r="993" spans="1:29" ht="40" customHeight="1" x14ac:dyDescent="0.35">
      <c r="A993" s="440"/>
      <c r="B993" s="441"/>
      <c r="C993" s="441"/>
      <c r="D993" s="442"/>
      <c r="E993" s="443"/>
      <c r="F993" s="444"/>
      <c r="G993" s="445"/>
      <c r="H993" s="444"/>
      <c r="I993" s="442"/>
      <c r="J993" s="442"/>
      <c r="K993" s="442"/>
      <c r="L993" s="442"/>
      <c r="M993" s="442"/>
      <c r="N993" s="442"/>
      <c r="O993" s="444"/>
      <c r="P993" s="442"/>
      <c r="Q993" s="442"/>
      <c r="R993" s="442"/>
      <c r="S993" s="442"/>
      <c r="T993" s="442"/>
      <c r="U993" s="442"/>
      <c r="V993" s="444"/>
      <c r="W993" s="444"/>
      <c r="X993" s="442"/>
      <c r="Y993" s="442"/>
      <c r="Z993" s="442"/>
      <c r="AA993" s="442"/>
      <c r="AB993" s="442"/>
      <c r="AC993" s="440"/>
    </row>
    <row r="994" spans="1:29" ht="40" customHeight="1" x14ac:dyDescent="0.35">
      <c r="A994" s="440"/>
      <c r="B994" s="441"/>
      <c r="C994" s="441"/>
      <c r="D994" s="442"/>
      <c r="E994" s="443"/>
      <c r="F994" s="444"/>
      <c r="G994" s="445"/>
      <c r="H994" s="444"/>
      <c r="I994" s="442"/>
      <c r="J994" s="442"/>
      <c r="K994" s="442"/>
      <c r="L994" s="442"/>
      <c r="M994" s="442"/>
      <c r="N994" s="442"/>
      <c r="O994" s="444"/>
      <c r="P994" s="442"/>
      <c r="Q994" s="442"/>
      <c r="R994" s="442"/>
      <c r="S994" s="442"/>
      <c r="T994" s="442"/>
      <c r="U994" s="442"/>
      <c r="V994" s="444"/>
      <c r="W994" s="444"/>
      <c r="X994" s="442"/>
      <c r="Y994" s="442"/>
      <c r="Z994" s="442"/>
      <c r="AA994" s="442"/>
      <c r="AB994" s="442"/>
      <c r="AC994" s="440"/>
    </row>
    <row r="995" spans="1:29" ht="40" customHeight="1" x14ac:dyDescent="0.35">
      <c r="A995" s="440"/>
      <c r="B995" s="441"/>
      <c r="C995" s="441"/>
      <c r="D995" s="442"/>
      <c r="E995" s="443"/>
      <c r="F995" s="444"/>
      <c r="G995" s="445"/>
      <c r="H995" s="444"/>
      <c r="I995" s="442"/>
      <c r="J995" s="442"/>
      <c r="K995" s="442"/>
      <c r="L995" s="442"/>
      <c r="M995" s="442"/>
      <c r="N995" s="442"/>
      <c r="O995" s="444"/>
      <c r="P995" s="442"/>
      <c r="Q995" s="442"/>
      <c r="R995" s="442"/>
      <c r="S995" s="442"/>
      <c r="T995" s="442"/>
      <c r="U995" s="442"/>
      <c r="V995" s="444"/>
      <c r="W995" s="444"/>
      <c r="X995" s="442"/>
      <c r="Y995" s="442"/>
      <c r="Z995" s="442"/>
      <c r="AA995" s="442"/>
      <c r="AB995" s="442"/>
      <c r="AC995" s="440"/>
    </row>
    <row r="996" spans="1:29" ht="40" customHeight="1" x14ac:dyDescent="0.35">
      <c r="A996" s="440"/>
      <c r="B996" s="441"/>
      <c r="C996" s="441"/>
      <c r="D996" s="442"/>
      <c r="E996" s="443"/>
      <c r="F996" s="444"/>
      <c r="G996" s="445"/>
      <c r="H996" s="444"/>
      <c r="I996" s="442"/>
      <c r="J996" s="442"/>
      <c r="K996" s="442"/>
      <c r="L996" s="442"/>
      <c r="M996" s="442"/>
      <c r="N996" s="442"/>
      <c r="O996" s="444"/>
      <c r="P996" s="442"/>
      <c r="Q996" s="442"/>
      <c r="R996" s="442"/>
      <c r="S996" s="442"/>
      <c r="T996" s="442"/>
      <c r="U996" s="442"/>
      <c r="V996" s="444"/>
      <c r="W996" s="444"/>
      <c r="X996" s="442"/>
      <c r="Y996" s="442"/>
      <c r="Z996" s="442"/>
      <c r="AA996" s="442"/>
      <c r="AB996" s="442"/>
      <c r="AC996" s="440"/>
    </row>
    <row r="997" spans="1:29" ht="40" customHeight="1" x14ac:dyDescent="0.35">
      <c r="A997" s="440"/>
      <c r="B997" s="441"/>
      <c r="C997" s="441"/>
      <c r="D997" s="442"/>
      <c r="E997" s="443"/>
      <c r="F997" s="444"/>
      <c r="G997" s="445"/>
      <c r="H997" s="444"/>
      <c r="I997" s="442"/>
      <c r="J997" s="442"/>
      <c r="K997" s="442"/>
      <c r="L997" s="442"/>
      <c r="M997" s="442"/>
      <c r="N997" s="442"/>
      <c r="O997" s="444"/>
      <c r="P997" s="442"/>
      <c r="Q997" s="442"/>
      <c r="R997" s="442"/>
      <c r="S997" s="442"/>
      <c r="T997" s="442"/>
      <c r="U997" s="442"/>
      <c r="V997" s="444"/>
      <c r="W997" s="444"/>
      <c r="X997" s="442"/>
      <c r="Y997" s="442"/>
      <c r="Z997" s="442"/>
      <c r="AA997" s="442"/>
      <c r="AB997" s="442"/>
      <c r="AC997" s="440"/>
    </row>
    <row r="998" spans="1:29" ht="40" customHeight="1" x14ac:dyDescent="0.35">
      <c r="A998" s="440"/>
      <c r="B998" s="441"/>
      <c r="C998" s="441"/>
      <c r="D998" s="442"/>
      <c r="E998" s="443"/>
      <c r="F998" s="444"/>
      <c r="G998" s="445"/>
      <c r="H998" s="444"/>
      <c r="I998" s="442"/>
      <c r="J998" s="442"/>
      <c r="K998" s="442"/>
      <c r="L998" s="442"/>
      <c r="M998" s="442"/>
      <c r="N998" s="442"/>
      <c r="O998" s="444"/>
      <c r="P998" s="442"/>
      <c r="Q998" s="442"/>
      <c r="R998" s="442"/>
      <c r="S998" s="442"/>
      <c r="T998" s="442"/>
      <c r="U998" s="442"/>
      <c r="V998" s="444"/>
      <c r="W998" s="444"/>
      <c r="X998" s="442"/>
      <c r="Y998" s="442"/>
      <c r="Z998" s="442"/>
      <c r="AA998" s="442"/>
      <c r="AB998" s="442"/>
      <c r="AC998" s="440"/>
    </row>
    <row r="999" spans="1:29" ht="40" customHeight="1" x14ac:dyDescent="0.35">
      <c r="A999" s="440"/>
      <c r="B999" s="441"/>
      <c r="C999" s="441"/>
      <c r="D999" s="442"/>
      <c r="E999" s="443"/>
      <c r="F999" s="444"/>
      <c r="G999" s="445"/>
      <c r="H999" s="444"/>
      <c r="I999" s="442"/>
      <c r="J999" s="442"/>
      <c r="K999" s="442"/>
      <c r="L999" s="442"/>
      <c r="M999" s="442"/>
      <c r="N999" s="442"/>
      <c r="O999" s="444"/>
      <c r="P999" s="442"/>
      <c r="Q999" s="442"/>
      <c r="R999" s="442"/>
      <c r="S999" s="442"/>
      <c r="T999" s="442"/>
      <c r="U999" s="442"/>
      <c r="V999" s="444"/>
      <c r="W999" s="444"/>
      <c r="X999" s="442"/>
      <c r="Y999" s="442"/>
      <c r="Z999" s="442"/>
      <c r="AA999" s="442"/>
      <c r="AB999" s="442"/>
      <c r="AC999" s="440"/>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00640-27F4-448A-85E9-2B349BC229F8}">
  <sheetPr>
    <tabColor rgb="FFFFFF00"/>
  </sheetPr>
  <dimension ref="A1:D216"/>
  <sheetViews>
    <sheetView zoomScale="70" zoomScaleNormal="70" workbookViewId="0">
      <pane ySplit="1" topLeftCell="A2" activePane="bottomLeft" state="frozen"/>
      <selection activeCell="G27" sqref="G27"/>
      <selection pane="bottomLeft" activeCell="G27" sqref="G27"/>
    </sheetView>
  </sheetViews>
  <sheetFormatPr defaultRowHeight="14.5" x14ac:dyDescent="0.35"/>
  <cols>
    <col min="1" max="1" width="114.7265625" style="6" customWidth="1"/>
    <col min="2" max="2" width="20.7265625" customWidth="1"/>
    <col min="3" max="3" width="59.54296875" bestFit="1" customWidth="1"/>
    <col min="4" max="4" width="24.7265625" bestFit="1" customWidth="1"/>
  </cols>
  <sheetData>
    <row r="1" spans="1:4" s="1" customFormat="1" x14ac:dyDescent="0.35">
      <c r="A1" s="346" t="s">
        <v>1955</v>
      </c>
      <c r="B1" s="1" t="s">
        <v>1956</v>
      </c>
      <c r="C1" s="1" t="s">
        <v>1957</v>
      </c>
      <c r="D1" s="1" t="s">
        <v>1958</v>
      </c>
    </row>
    <row r="2" spans="1:4" x14ac:dyDescent="0.35">
      <c r="A2" s="347" t="s">
        <v>1959</v>
      </c>
      <c r="B2" s="348" t="s">
        <v>1960</v>
      </c>
      <c r="C2" s="348" t="s">
        <v>1961</v>
      </c>
      <c r="D2" s="348" t="s">
        <v>1962</v>
      </c>
    </row>
    <row r="3" spans="1:4" x14ac:dyDescent="0.35">
      <c r="A3" s="347" t="s">
        <v>1963</v>
      </c>
      <c r="B3" s="348" t="s">
        <v>1964</v>
      </c>
      <c r="C3" s="348" t="s">
        <v>1961</v>
      </c>
      <c r="D3" s="348" t="s">
        <v>1962</v>
      </c>
    </row>
    <row r="4" spans="1:4" x14ac:dyDescent="0.35">
      <c r="A4" s="347" t="s">
        <v>1965</v>
      </c>
      <c r="B4" s="348" t="s">
        <v>1966</v>
      </c>
      <c r="C4" s="348" t="s">
        <v>1961</v>
      </c>
      <c r="D4" s="348" t="s">
        <v>1962</v>
      </c>
    </row>
    <row r="5" spans="1:4" x14ac:dyDescent="0.35">
      <c r="A5" s="347" t="s">
        <v>1967</v>
      </c>
      <c r="B5" s="348" t="s">
        <v>1968</v>
      </c>
      <c r="C5" s="348" t="s">
        <v>1961</v>
      </c>
      <c r="D5" s="348" t="s">
        <v>1962</v>
      </c>
    </row>
    <row r="6" spans="1:4" x14ac:dyDescent="0.35">
      <c r="A6" s="347" t="s">
        <v>1969</v>
      </c>
      <c r="B6" s="348" t="s">
        <v>1970</v>
      </c>
      <c r="C6" s="348" t="s">
        <v>1961</v>
      </c>
      <c r="D6" s="348" t="s">
        <v>1962</v>
      </c>
    </row>
    <row r="7" spans="1:4" x14ac:dyDescent="0.35">
      <c r="A7" s="347" t="s">
        <v>1971</v>
      </c>
      <c r="B7" s="348" t="s">
        <v>1972</v>
      </c>
      <c r="C7" s="348" t="s">
        <v>1961</v>
      </c>
      <c r="D7" s="348" t="s">
        <v>1962</v>
      </c>
    </row>
    <row r="8" spans="1:4" x14ac:dyDescent="0.35">
      <c r="A8" s="347" t="s">
        <v>1973</v>
      </c>
      <c r="B8" s="348" t="s">
        <v>1974</v>
      </c>
      <c r="C8" s="348" t="s">
        <v>1961</v>
      </c>
      <c r="D8" s="348" t="s">
        <v>1962</v>
      </c>
    </row>
    <row r="9" spans="1:4" x14ac:dyDescent="0.35">
      <c r="A9" s="347" t="s">
        <v>1975</v>
      </c>
      <c r="B9" s="348" t="s">
        <v>1976</v>
      </c>
      <c r="C9" s="348" t="s">
        <v>1961</v>
      </c>
      <c r="D9" s="348" t="s">
        <v>1962</v>
      </c>
    </row>
    <row r="10" spans="1:4" x14ac:dyDescent="0.35">
      <c r="A10" s="347" t="s">
        <v>1977</v>
      </c>
      <c r="B10" s="348" t="s">
        <v>1978</v>
      </c>
      <c r="C10" s="348" t="s">
        <v>1961</v>
      </c>
      <c r="D10" s="348" t="s">
        <v>1962</v>
      </c>
    </row>
    <row r="11" spans="1:4" x14ac:dyDescent="0.35">
      <c r="A11" s="347" t="s">
        <v>1979</v>
      </c>
      <c r="B11" s="348" t="s">
        <v>1980</v>
      </c>
      <c r="C11" s="348" t="s">
        <v>1961</v>
      </c>
      <c r="D11" s="348" t="s">
        <v>1962</v>
      </c>
    </row>
    <row r="12" spans="1:4" x14ac:dyDescent="0.35">
      <c r="A12" s="347" t="s">
        <v>1981</v>
      </c>
      <c r="B12" s="348" t="s">
        <v>1982</v>
      </c>
      <c r="C12" s="348" t="s">
        <v>1961</v>
      </c>
      <c r="D12" s="348" t="s">
        <v>1962</v>
      </c>
    </row>
    <row r="13" spans="1:4" x14ac:dyDescent="0.35">
      <c r="A13" s="347" t="s">
        <v>1983</v>
      </c>
      <c r="B13" s="348" t="s">
        <v>1984</v>
      </c>
      <c r="C13" s="348" t="s">
        <v>1961</v>
      </c>
      <c r="D13" s="348" t="s">
        <v>1962</v>
      </c>
    </row>
    <row r="14" spans="1:4" x14ac:dyDescent="0.35">
      <c r="A14" s="347" t="s">
        <v>1985</v>
      </c>
      <c r="B14" s="348" t="s">
        <v>1986</v>
      </c>
      <c r="C14" s="348" t="s">
        <v>1961</v>
      </c>
      <c r="D14" s="348" t="s">
        <v>1962</v>
      </c>
    </row>
    <row r="15" spans="1:4" x14ac:dyDescent="0.35">
      <c r="A15" s="347" t="s">
        <v>1987</v>
      </c>
      <c r="B15" s="348" t="s">
        <v>1988</v>
      </c>
      <c r="C15" s="348" t="s">
        <v>1961</v>
      </c>
      <c r="D15" s="348" t="s">
        <v>1962</v>
      </c>
    </row>
    <row r="16" spans="1:4" x14ac:dyDescent="0.35">
      <c r="A16" s="347" t="s">
        <v>1989</v>
      </c>
      <c r="B16" s="348" t="s">
        <v>1990</v>
      </c>
      <c r="C16" s="348" t="s">
        <v>1961</v>
      </c>
      <c r="D16" s="348" t="s">
        <v>1962</v>
      </c>
    </row>
    <row r="17" spans="1:4" x14ac:dyDescent="0.35">
      <c r="A17" s="347" t="s">
        <v>1991</v>
      </c>
      <c r="B17" s="348" t="s">
        <v>1992</v>
      </c>
      <c r="C17" s="348" t="s">
        <v>1961</v>
      </c>
      <c r="D17" s="348" t="s">
        <v>1962</v>
      </c>
    </row>
    <row r="18" spans="1:4" x14ac:dyDescent="0.35">
      <c r="A18" s="347" t="s">
        <v>1993</v>
      </c>
      <c r="B18" s="348" t="s">
        <v>1994</v>
      </c>
      <c r="C18" s="348" t="s">
        <v>1961</v>
      </c>
      <c r="D18" s="348" t="s">
        <v>1962</v>
      </c>
    </row>
    <row r="19" spans="1:4" x14ac:dyDescent="0.35">
      <c r="A19" s="347" t="s">
        <v>1995</v>
      </c>
      <c r="B19" s="348" t="s">
        <v>1996</v>
      </c>
      <c r="C19" s="348" t="s">
        <v>1961</v>
      </c>
      <c r="D19" s="348" t="s">
        <v>1962</v>
      </c>
    </row>
    <row r="20" spans="1:4" x14ac:dyDescent="0.35">
      <c r="A20" s="347" t="s">
        <v>1997</v>
      </c>
      <c r="B20" s="348" t="s">
        <v>1998</v>
      </c>
      <c r="C20" s="348" t="s">
        <v>1961</v>
      </c>
      <c r="D20" s="348" t="s">
        <v>1962</v>
      </c>
    </row>
    <row r="21" spans="1:4" x14ac:dyDescent="0.35">
      <c r="A21" s="347" t="s">
        <v>1999</v>
      </c>
      <c r="B21" s="348" t="s">
        <v>2000</v>
      </c>
      <c r="C21" s="348" t="s">
        <v>2001</v>
      </c>
      <c r="D21" s="348" t="s">
        <v>1962</v>
      </c>
    </row>
    <row r="22" spans="1:4" x14ac:dyDescent="0.35">
      <c r="A22" s="347" t="s">
        <v>2002</v>
      </c>
      <c r="B22" s="348" t="s">
        <v>2003</v>
      </c>
      <c r="C22" s="348" t="s">
        <v>2004</v>
      </c>
      <c r="D22" s="348" t="s">
        <v>1962</v>
      </c>
    </row>
    <row r="23" spans="1:4" x14ac:dyDescent="0.35">
      <c r="A23" s="347" t="s">
        <v>2005</v>
      </c>
      <c r="B23" s="348" t="s">
        <v>2006</v>
      </c>
      <c r="C23" s="348" t="s">
        <v>2004</v>
      </c>
      <c r="D23" s="348" t="s">
        <v>1962</v>
      </c>
    </row>
    <row r="24" spans="1:4" x14ac:dyDescent="0.35">
      <c r="A24" s="347" t="s">
        <v>2007</v>
      </c>
      <c r="B24" s="348" t="s">
        <v>2008</v>
      </c>
      <c r="C24" s="348" t="s">
        <v>2004</v>
      </c>
      <c r="D24" s="348" t="s">
        <v>1962</v>
      </c>
    </row>
    <row r="25" spans="1:4" x14ac:dyDescent="0.35">
      <c r="A25" s="347" t="s">
        <v>2009</v>
      </c>
      <c r="B25" s="348" t="s">
        <v>2010</v>
      </c>
      <c r="C25" s="348" t="s">
        <v>2004</v>
      </c>
      <c r="D25" s="348" t="s">
        <v>1962</v>
      </c>
    </row>
    <row r="26" spans="1:4" x14ac:dyDescent="0.35">
      <c r="A26" s="347" t="s">
        <v>2011</v>
      </c>
      <c r="B26" s="348" t="s">
        <v>2012</v>
      </c>
      <c r="C26" s="348" t="s">
        <v>2004</v>
      </c>
      <c r="D26" s="348" t="s">
        <v>1962</v>
      </c>
    </row>
    <row r="27" spans="1:4" x14ac:dyDescent="0.35">
      <c r="A27" s="347" t="s">
        <v>2013</v>
      </c>
      <c r="B27" s="348" t="s">
        <v>2014</v>
      </c>
      <c r="C27" s="348" t="s">
        <v>2004</v>
      </c>
      <c r="D27" s="348" t="s">
        <v>1962</v>
      </c>
    </row>
    <row r="28" spans="1:4" x14ac:dyDescent="0.35">
      <c r="A28" s="347" t="s">
        <v>2015</v>
      </c>
      <c r="B28" s="348" t="s">
        <v>2016</v>
      </c>
      <c r="C28" s="348" t="s">
        <v>2004</v>
      </c>
      <c r="D28" s="348" t="s">
        <v>1962</v>
      </c>
    </row>
    <row r="29" spans="1:4" x14ac:dyDescent="0.35">
      <c r="A29" s="347" t="s">
        <v>2017</v>
      </c>
      <c r="B29" s="348" t="s">
        <v>2018</v>
      </c>
      <c r="C29" s="348" t="s">
        <v>2004</v>
      </c>
      <c r="D29" s="348" t="s">
        <v>1962</v>
      </c>
    </row>
    <row r="30" spans="1:4" x14ac:dyDescent="0.35">
      <c r="A30" s="347" t="s">
        <v>2019</v>
      </c>
      <c r="B30" s="348" t="s">
        <v>2020</v>
      </c>
      <c r="C30" s="348" t="s">
        <v>2004</v>
      </c>
      <c r="D30" s="348" t="s">
        <v>1962</v>
      </c>
    </row>
    <row r="31" spans="1:4" x14ac:dyDescent="0.35">
      <c r="A31" s="347" t="s">
        <v>2021</v>
      </c>
      <c r="B31" s="348" t="s">
        <v>2022</v>
      </c>
      <c r="C31" s="348" t="s">
        <v>2004</v>
      </c>
      <c r="D31" s="348" t="s">
        <v>1962</v>
      </c>
    </row>
    <row r="32" spans="1:4" x14ac:dyDescent="0.35">
      <c r="A32" s="347" t="s">
        <v>2023</v>
      </c>
      <c r="B32" s="348" t="s">
        <v>2024</v>
      </c>
      <c r="C32" s="348" t="s">
        <v>2004</v>
      </c>
      <c r="D32" s="348" t="s">
        <v>1962</v>
      </c>
    </row>
    <row r="33" spans="1:4" x14ac:dyDescent="0.35">
      <c r="A33" s="347" t="s">
        <v>2025</v>
      </c>
      <c r="B33" s="348" t="s">
        <v>2026</v>
      </c>
      <c r="C33" s="348" t="s">
        <v>2004</v>
      </c>
      <c r="D33" s="348" t="s">
        <v>1962</v>
      </c>
    </row>
    <row r="34" spans="1:4" x14ac:dyDescent="0.35">
      <c r="A34" s="347" t="s">
        <v>1959</v>
      </c>
      <c r="B34" s="348" t="s">
        <v>1960</v>
      </c>
      <c r="C34" s="348" t="s">
        <v>1961</v>
      </c>
      <c r="D34" s="348" t="s">
        <v>1962</v>
      </c>
    </row>
    <row r="35" spans="1:4" x14ac:dyDescent="0.35">
      <c r="A35" s="347" t="s">
        <v>1963</v>
      </c>
      <c r="B35" s="348" t="s">
        <v>1964</v>
      </c>
      <c r="C35" s="348" t="s">
        <v>1961</v>
      </c>
      <c r="D35" s="348" t="s">
        <v>1962</v>
      </c>
    </row>
    <row r="36" spans="1:4" x14ac:dyDescent="0.35">
      <c r="A36" s="347" t="s">
        <v>1965</v>
      </c>
      <c r="B36" s="348" t="s">
        <v>1966</v>
      </c>
      <c r="C36" s="348" t="s">
        <v>1961</v>
      </c>
      <c r="D36" s="348" t="s">
        <v>1962</v>
      </c>
    </row>
    <row r="37" spans="1:4" x14ac:dyDescent="0.35">
      <c r="A37" s="347" t="s">
        <v>1967</v>
      </c>
      <c r="B37" s="348" t="s">
        <v>1968</v>
      </c>
      <c r="C37" s="348" t="s">
        <v>1961</v>
      </c>
      <c r="D37" s="348" t="s">
        <v>1962</v>
      </c>
    </row>
    <row r="38" spans="1:4" x14ac:dyDescent="0.35">
      <c r="A38" s="347" t="s">
        <v>1969</v>
      </c>
      <c r="B38" s="348" t="s">
        <v>1970</v>
      </c>
      <c r="C38" s="348" t="s">
        <v>1961</v>
      </c>
      <c r="D38" s="348" t="s">
        <v>1962</v>
      </c>
    </row>
    <row r="39" spans="1:4" x14ac:dyDescent="0.35">
      <c r="A39" s="347" t="s">
        <v>1971</v>
      </c>
      <c r="B39" s="348" t="s">
        <v>1972</v>
      </c>
      <c r="C39" s="348" t="s">
        <v>1961</v>
      </c>
      <c r="D39" s="348" t="s">
        <v>1962</v>
      </c>
    </row>
    <row r="40" spans="1:4" x14ac:dyDescent="0.35">
      <c r="A40" s="347" t="s">
        <v>1973</v>
      </c>
      <c r="B40" s="348" t="s">
        <v>1974</v>
      </c>
      <c r="C40" s="348" t="s">
        <v>1961</v>
      </c>
      <c r="D40" s="348" t="s">
        <v>1962</v>
      </c>
    </row>
    <row r="41" spans="1:4" x14ac:dyDescent="0.35">
      <c r="A41" s="347" t="s">
        <v>1975</v>
      </c>
      <c r="B41" s="348" t="s">
        <v>1976</v>
      </c>
      <c r="C41" s="348" t="s">
        <v>1961</v>
      </c>
      <c r="D41" s="348" t="s">
        <v>1962</v>
      </c>
    </row>
    <row r="42" spans="1:4" x14ac:dyDescent="0.35">
      <c r="A42" s="347" t="s">
        <v>1977</v>
      </c>
      <c r="B42" s="348" t="s">
        <v>1978</v>
      </c>
      <c r="C42" s="348" t="s">
        <v>1961</v>
      </c>
      <c r="D42" s="348" t="s">
        <v>1962</v>
      </c>
    </row>
    <row r="43" spans="1:4" x14ac:dyDescent="0.35">
      <c r="A43" s="347" t="s">
        <v>1979</v>
      </c>
      <c r="B43" s="348" t="s">
        <v>1980</v>
      </c>
      <c r="C43" s="348" t="s">
        <v>1961</v>
      </c>
      <c r="D43" s="348" t="s">
        <v>1962</v>
      </c>
    </row>
    <row r="44" spans="1:4" x14ac:dyDescent="0.35">
      <c r="A44" s="347" t="s">
        <v>1981</v>
      </c>
      <c r="B44" s="348" t="s">
        <v>1982</v>
      </c>
      <c r="C44" s="348" t="s">
        <v>1961</v>
      </c>
      <c r="D44" s="348" t="s">
        <v>1962</v>
      </c>
    </row>
    <row r="45" spans="1:4" x14ac:dyDescent="0.35">
      <c r="A45" s="347" t="s">
        <v>1983</v>
      </c>
      <c r="B45" s="348" t="s">
        <v>1984</v>
      </c>
      <c r="C45" s="348" t="s">
        <v>1961</v>
      </c>
      <c r="D45" s="348" t="s">
        <v>1962</v>
      </c>
    </row>
    <row r="46" spans="1:4" x14ac:dyDescent="0.35">
      <c r="A46" s="347" t="s">
        <v>1985</v>
      </c>
      <c r="B46" s="348" t="s">
        <v>1986</v>
      </c>
      <c r="C46" s="348" t="s">
        <v>1961</v>
      </c>
      <c r="D46" s="348" t="s">
        <v>1962</v>
      </c>
    </row>
    <row r="47" spans="1:4" x14ac:dyDescent="0.35">
      <c r="A47" s="347" t="s">
        <v>1987</v>
      </c>
      <c r="B47" s="348" t="s">
        <v>1988</v>
      </c>
      <c r="C47" s="348" t="s">
        <v>1961</v>
      </c>
      <c r="D47" s="348" t="s">
        <v>1962</v>
      </c>
    </row>
    <row r="48" spans="1:4" x14ac:dyDescent="0.35">
      <c r="A48" s="347" t="s">
        <v>1989</v>
      </c>
      <c r="B48" s="348" t="s">
        <v>1990</v>
      </c>
      <c r="C48" s="348" t="s">
        <v>1961</v>
      </c>
      <c r="D48" s="348" t="s">
        <v>1962</v>
      </c>
    </row>
    <row r="49" spans="1:4" x14ac:dyDescent="0.35">
      <c r="A49" s="347" t="s">
        <v>1991</v>
      </c>
      <c r="B49" s="348" t="s">
        <v>1992</v>
      </c>
      <c r="C49" s="348" t="s">
        <v>1961</v>
      </c>
      <c r="D49" s="348" t="s">
        <v>1962</v>
      </c>
    </row>
    <row r="50" spans="1:4" x14ac:dyDescent="0.35">
      <c r="A50" s="347" t="s">
        <v>1993</v>
      </c>
      <c r="B50" s="348" t="s">
        <v>1994</v>
      </c>
      <c r="C50" s="348" t="s">
        <v>1961</v>
      </c>
      <c r="D50" s="348" t="s">
        <v>1962</v>
      </c>
    </row>
    <row r="51" spans="1:4" x14ac:dyDescent="0.35">
      <c r="A51" s="347" t="s">
        <v>1995</v>
      </c>
      <c r="B51" s="348" t="s">
        <v>1996</v>
      </c>
      <c r="C51" s="348" t="s">
        <v>1961</v>
      </c>
      <c r="D51" s="348" t="s">
        <v>1962</v>
      </c>
    </row>
    <row r="52" spans="1:4" x14ac:dyDescent="0.35">
      <c r="A52" s="347" t="s">
        <v>1997</v>
      </c>
      <c r="B52" s="348" t="s">
        <v>1998</v>
      </c>
      <c r="C52" s="348" t="s">
        <v>1961</v>
      </c>
      <c r="D52" s="348" t="s">
        <v>1962</v>
      </c>
    </row>
    <row r="53" spans="1:4" x14ac:dyDescent="0.35">
      <c r="A53" s="348" t="s">
        <v>2027</v>
      </c>
      <c r="B53" s="348" t="s">
        <v>2028</v>
      </c>
      <c r="C53" s="348" t="s">
        <v>2029</v>
      </c>
      <c r="D53" s="348" t="s">
        <v>1962</v>
      </c>
    </row>
    <row r="54" spans="1:4" x14ac:dyDescent="0.35">
      <c r="A54" s="348" t="s">
        <v>2030</v>
      </c>
      <c r="B54" s="348" t="s">
        <v>2031</v>
      </c>
      <c r="C54" s="348" t="s">
        <v>2029</v>
      </c>
      <c r="D54" s="348" t="s">
        <v>1962</v>
      </c>
    </row>
    <row r="55" spans="1:4" x14ac:dyDescent="0.35">
      <c r="A55" s="348" t="s">
        <v>2032</v>
      </c>
      <c r="B55" s="348" t="s">
        <v>2033</v>
      </c>
      <c r="C55" s="348" t="s">
        <v>2029</v>
      </c>
      <c r="D55" s="348" t="s">
        <v>1962</v>
      </c>
    </row>
    <row r="56" spans="1:4" x14ac:dyDescent="0.35">
      <c r="A56" s="348" t="s">
        <v>2034</v>
      </c>
      <c r="B56" s="348" t="s">
        <v>2035</v>
      </c>
      <c r="C56" s="348" t="s">
        <v>2029</v>
      </c>
      <c r="D56" s="348" t="s">
        <v>1962</v>
      </c>
    </row>
    <row r="57" spans="1:4" x14ac:dyDescent="0.35">
      <c r="A57" s="348" t="s">
        <v>2036</v>
      </c>
      <c r="B57" s="348" t="s">
        <v>2037</v>
      </c>
      <c r="C57" s="348" t="s">
        <v>2029</v>
      </c>
      <c r="D57" s="348" t="s">
        <v>1962</v>
      </c>
    </row>
    <row r="58" spans="1:4" x14ac:dyDescent="0.35">
      <c r="A58" s="348" t="s">
        <v>2038</v>
      </c>
      <c r="B58" s="348" t="s">
        <v>2039</v>
      </c>
      <c r="C58" s="348" t="s">
        <v>2029</v>
      </c>
      <c r="D58" s="348" t="s">
        <v>1962</v>
      </c>
    </row>
    <row r="59" spans="1:4" x14ac:dyDescent="0.35">
      <c r="A59" s="348" t="s">
        <v>2040</v>
      </c>
      <c r="B59" s="348" t="s">
        <v>2041</v>
      </c>
      <c r="C59" s="348" t="s">
        <v>2029</v>
      </c>
      <c r="D59" s="348" t="s">
        <v>1962</v>
      </c>
    </row>
    <row r="60" spans="1:4" x14ac:dyDescent="0.35">
      <c r="A60" s="348" t="s">
        <v>2042</v>
      </c>
      <c r="B60" s="348" t="s">
        <v>2043</v>
      </c>
      <c r="C60" s="348" t="s">
        <v>2029</v>
      </c>
      <c r="D60" s="348" t="s">
        <v>1962</v>
      </c>
    </row>
    <row r="61" spans="1:4" x14ac:dyDescent="0.35">
      <c r="A61" s="348" t="s">
        <v>2044</v>
      </c>
      <c r="B61" s="348" t="s">
        <v>2045</v>
      </c>
      <c r="C61" s="348" t="s">
        <v>2029</v>
      </c>
      <c r="D61" s="348" t="s">
        <v>1962</v>
      </c>
    </row>
    <row r="62" spans="1:4" x14ac:dyDescent="0.35">
      <c r="A62" s="348" t="s">
        <v>2046</v>
      </c>
      <c r="B62" s="348" t="s">
        <v>2047</v>
      </c>
      <c r="C62" s="348" t="s">
        <v>2029</v>
      </c>
      <c r="D62" s="348" t="s">
        <v>1962</v>
      </c>
    </row>
    <row r="63" spans="1:4" x14ac:dyDescent="0.35">
      <c r="A63" s="348" t="s">
        <v>2048</v>
      </c>
      <c r="B63" s="348" t="s">
        <v>2049</v>
      </c>
      <c r="C63" s="348" t="s">
        <v>2029</v>
      </c>
      <c r="D63" s="348" t="s">
        <v>1962</v>
      </c>
    </row>
    <row r="64" spans="1:4" x14ac:dyDescent="0.35">
      <c r="A64" s="348" t="s">
        <v>2050</v>
      </c>
      <c r="B64" s="348" t="s">
        <v>2051</v>
      </c>
      <c r="C64" s="348" t="s">
        <v>2029</v>
      </c>
      <c r="D64" s="348" t="s">
        <v>1962</v>
      </c>
    </row>
    <row r="65" spans="1:4" x14ac:dyDescent="0.35">
      <c r="A65" s="348" t="s">
        <v>2052</v>
      </c>
      <c r="B65" s="348" t="s">
        <v>2053</v>
      </c>
      <c r="C65" s="348" t="s">
        <v>2029</v>
      </c>
      <c r="D65" s="348" t="s">
        <v>1962</v>
      </c>
    </row>
    <row r="66" spans="1:4" x14ac:dyDescent="0.35">
      <c r="A66" s="348" t="s">
        <v>2054</v>
      </c>
      <c r="B66" s="348" t="s">
        <v>2055</v>
      </c>
      <c r="C66" s="348" t="s">
        <v>2029</v>
      </c>
      <c r="D66" s="348" t="s">
        <v>1962</v>
      </c>
    </row>
    <row r="67" spans="1:4" x14ac:dyDescent="0.35">
      <c r="A67" s="348" t="s">
        <v>2056</v>
      </c>
      <c r="B67" s="348" t="s">
        <v>2057</v>
      </c>
      <c r="C67" s="348" t="s">
        <v>2029</v>
      </c>
      <c r="D67" s="348" t="s">
        <v>1962</v>
      </c>
    </row>
    <row r="68" spans="1:4" x14ac:dyDescent="0.35">
      <c r="A68" s="348" t="s">
        <v>2058</v>
      </c>
      <c r="B68" s="348" t="s">
        <v>2059</v>
      </c>
      <c r="C68" s="348" t="s">
        <v>2029</v>
      </c>
      <c r="D68" s="348" t="s">
        <v>1962</v>
      </c>
    </row>
    <row r="69" spans="1:4" x14ac:dyDescent="0.35">
      <c r="A69" s="348" t="s">
        <v>2060</v>
      </c>
      <c r="B69" s="348" t="s">
        <v>2061</v>
      </c>
      <c r="C69" s="348" t="s">
        <v>2029</v>
      </c>
      <c r="D69" s="348" t="s">
        <v>1962</v>
      </c>
    </row>
    <row r="70" spans="1:4" x14ac:dyDescent="0.35">
      <c r="A70" s="348" t="s">
        <v>2062</v>
      </c>
      <c r="B70" s="348" t="s">
        <v>2063</v>
      </c>
      <c r="C70" s="348" t="s">
        <v>2029</v>
      </c>
      <c r="D70" s="348" t="s">
        <v>1962</v>
      </c>
    </row>
    <row r="71" spans="1:4" x14ac:dyDescent="0.35">
      <c r="A71" s="348" t="s">
        <v>2064</v>
      </c>
      <c r="B71" s="348" t="s">
        <v>2065</v>
      </c>
      <c r="C71" s="348" t="s">
        <v>2029</v>
      </c>
      <c r="D71" s="348" t="s">
        <v>1962</v>
      </c>
    </row>
    <row r="72" spans="1:4" x14ac:dyDescent="0.35">
      <c r="A72" s="348" t="s">
        <v>2066</v>
      </c>
      <c r="B72" s="348" t="s">
        <v>2067</v>
      </c>
      <c r="C72" s="348" t="s">
        <v>2029</v>
      </c>
      <c r="D72" s="348" t="s">
        <v>1962</v>
      </c>
    </row>
    <row r="73" spans="1:4" x14ac:dyDescent="0.35">
      <c r="A73" s="348" t="s">
        <v>2068</v>
      </c>
      <c r="B73" s="348" t="s">
        <v>2069</v>
      </c>
      <c r="C73" s="348" t="s">
        <v>2029</v>
      </c>
      <c r="D73" s="348" t="s">
        <v>1962</v>
      </c>
    </row>
    <row r="74" spans="1:4" x14ac:dyDescent="0.35">
      <c r="A74" s="348" t="s">
        <v>2070</v>
      </c>
      <c r="B74" s="348" t="s">
        <v>2071</v>
      </c>
      <c r="C74" s="348" t="s">
        <v>2029</v>
      </c>
      <c r="D74" s="348" t="s">
        <v>1962</v>
      </c>
    </row>
    <row r="75" spans="1:4" x14ac:dyDescent="0.35">
      <c r="A75" s="348" t="s">
        <v>2072</v>
      </c>
      <c r="B75" s="348" t="s">
        <v>2073</v>
      </c>
      <c r="C75" s="348" t="s">
        <v>2029</v>
      </c>
      <c r="D75" s="348" t="s">
        <v>1962</v>
      </c>
    </row>
    <row r="76" spans="1:4" x14ac:dyDescent="0.35">
      <c r="A76" s="348" t="s">
        <v>2074</v>
      </c>
      <c r="B76" s="348" t="s">
        <v>2075</v>
      </c>
      <c r="C76" s="348" t="s">
        <v>2029</v>
      </c>
      <c r="D76" s="348" t="s">
        <v>1962</v>
      </c>
    </row>
    <row r="77" spans="1:4" x14ac:dyDescent="0.35">
      <c r="A77" s="348" t="s">
        <v>2076</v>
      </c>
      <c r="B77" s="348" t="s">
        <v>2077</v>
      </c>
      <c r="C77" s="348" t="s">
        <v>2029</v>
      </c>
      <c r="D77" s="348" t="s">
        <v>1962</v>
      </c>
    </row>
    <row r="78" spans="1:4" x14ac:dyDescent="0.35">
      <c r="A78" s="348" t="s">
        <v>2078</v>
      </c>
      <c r="B78" s="348" t="s">
        <v>2079</v>
      </c>
      <c r="C78" s="348" t="s">
        <v>2029</v>
      </c>
      <c r="D78" s="348" t="s">
        <v>1962</v>
      </c>
    </row>
    <row r="79" spans="1:4" x14ac:dyDescent="0.35">
      <c r="A79" s="348" t="s">
        <v>2080</v>
      </c>
      <c r="B79" s="348" t="s">
        <v>2081</v>
      </c>
      <c r="C79" s="348" t="s">
        <v>2029</v>
      </c>
      <c r="D79" s="348" t="s">
        <v>1962</v>
      </c>
    </row>
    <row r="80" spans="1:4" x14ac:dyDescent="0.35">
      <c r="A80" s="348" t="s">
        <v>2082</v>
      </c>
      <c r="B80" s="348" t="s">
        <v>2083</v>
      </c>
      <c r="C80" s="348" t="s">
        <v>2029</v>
      </c>
      <c r="D80" s="348" t="s">
        <v>1962</v>
      </c>
    </row>
    <row r="81" spans="1:4" x14ac:dyDescent="0.35">
      <c r="A81" s="348" t="s">
        <v>2084</v>
      </c>
      <c r="B81" s="348" t="s">
        <v>2085</v>
      </c>
      <c r="C81" s="348" t="s">
        <v>2029</v>
      </c>
      <c r="D81" s="348" t="s">
        <v>1962</v>
      </c>
    </row>
    <row r="82" spans="1:4" x14ac:dyDescent="0.35">
      <c r="A82" s="348" t="s">
        <v>2086</v>
      </c>
      <c r="B82" s="348" t="s">
        <v>2087</v>
      </c>
      <c r="C82" s="348" t="s">
        <v>2029</v>
      </c>
      <c r="D82" s="348" t="s">
        <v>1962</v>
      </c>
    </row>
    <row r="83" spans="1:4" x14ac:dyDescent="0.35">
      <c r="A83" s="348" t="s">
        <v>2088</v>
      </c>
      <c r="B83" s="348" t="s">
        <v>2089</v>
      </c>
      <c r="C83" s="348" t="s">
        <v>2029</v>
      </c>
      <c r="D83" s="348" t="s">
        <v>1962</v>
      </c>
    </row>
    <row r="84" spans="1:4" x14ac:dyDescent="0.35">
      <c r="A84" s="348" t="s">
        <v>2090</v>
      </c>
      <c r="B84" s="348" t="s">
        <v>2091</v>
      </c>
      <c r="C84" s="348" t="s">
        <v>2029</v>
      </c>
      <c r="D84" s="348" t="s">
        <v>1962</v>
      </c>
    </row>
    <row r="85" spans="1:4" x14ac:dyDescent="0.35">
      <c r="A85" s="348" t="s">
        <v>2092</v>
      </c>
      <c r="B85" s="348" t="s">
        <v>2093</v>
      </c>
      <c r="C85" s="348" t="s">
        <v>2029</v>
      </c>
      <c r="D85" s="348" t="s">
        <v>1962</v>
      </c>
    </row>
    <row r="86" spans="1:4" x14ac:dyDescent="0.35">
      <c r="A86" s="348" t="s">
        <v>2094</v>
      </c>
      <c r="B86" s="348" t="s">
        <v>2095</v>
      </c>
      <c r="C86" s="348" t="s">
        <v>2029</v>
      </c>
      <c r="D86" s="348" t="s">
        <v>1962</v>
      </c>
    </row>
    <row r="87" spans="1:4" x14ac:dyDescent="0.35">
      <c r="A87" s="348" t="s">
        <v>2096</v>
      </c>
      <c r="B87" s="348" t="s">
        <v>2097</v>
      </c>
      <c r="C87" s="348" t="s">
        <v>2029</v>
      </c>
      <c r="D87" s="348" t="s">
        <v>1962</v>
      </c>
    </row>
    <row r="88" spans="1:4" x14ac:dyDescent="0.35">
      <c r="A88" s="349" t="s">
        <v>2098</v>
      </c>
      <c r="B88" s="348" t="s">
        <v>2099</v>
      </c>
      <c r="C88" s="348" t="s">
        <v>2029</v>
      </c>
      <c r="D88" s="348" t="s">
        <v>1962</v>
      </c>
    </row>
    <row r="89" spans="1:4" x14ac:dyDescent="0.35">
      <c r="A89" s="349" t="s">
        <v>2100</v>
      </c>
      <c r="B89" s="348" t="s">
        <v>2101</v>
      </c>
      <c r="C89" s="348" t="s">
        <v>2029</v>
      </c>
      <c r="D89" s="348" t="s">
        <v>1962</v>
      </c>
    </row>
    <row r="90" spans="1:4" x14ac:dyDescent="0.35">
      <c r="A90" s="349" t="s">
        <v>2102</v>
      </c>
      <c r="B90" s="348" t="s">
        <v>2103</v>
      </c>
      <c r="C90" s="348" t="s">
        <v>2029</v>
      </c>
      <c r="D90" s="348" t="s">
        <v>1962</v>
      </c>
    </row>
    <row r="91" spans="1:4" x14ac:dyDescent="0.35">
      <c r="A91" s="349" t="s">
        <v>2104</v>
      </c>
      <c r="B91" s="348" t="s">
        <v>2105</v>
      </c>
      <c r="C91" s="348" t="s">
        <v>2029</v>
      </c>
      <c r="D91" s="348" t="s">
        <v>1962</v>
      </c>
    </row>
    <row r="92" spans="1:4" x14ac:dyDescent="0.35">
      <c r="A92" s="348" t="s">
        <v>2106</v>
      </c>
      <c r="B92" s="348" t="s">
        <v>2107</v>
      </c>
      <c r="C92" s="348" t="s">
        <v>2029</v>
      </c>
      <c r="D92" s="348" t="s">
        <v>1962</v>
      </c>
    </row>
    <row r="93" spans="1:4" x14ac:dyDescent="0.35">
      <c r="A93" s="348" t="s">
        <v>2108</v>
      </c>
      <c r="B93" s="348" t="s">
        <v>2109</v>
      </c>
      <c r="C93" s="348" t="s">
        <v>2029</v>
      </c>
      <c r="D93" s="348" t="s">
        <v>1962</v>
      </c>
    </row>
    <row r="94" spans="1:4" x14ac:dyDescent="0.35">
      <c r="A94" s="348" t="s">
        <v>2110</v>
      </c>
      <c r="B94" s="348" t="s">
        <v>2111</v>
      </c>
      <c r="C94" s="348" t="s">
        <v>2029</v>
      </c>
      <c r="D94" s="348" t="s">
        <v>1962</v>
      </c>
    </row>
    <row r="95" spans="1:4" x14ac:dyDescent="0.35">
      <c r="A95" s="348" t="s">
        <v>2112</v>
      </c>
      <c r="B95" s="348" t="s">
        <v>2113</v>
      </c>
      <c r="C95" s="348" t="s">
        <v>2029</v>
      </c>
      <c r="D95" s="348" t="s">
        <v>1962</v>
      </c>
    </row>
    <row r="96" spans="1:4" x14ac:dyDescent="0.35">
      <c r="A96" s="348" t="s">
        <v>2114</v>
      </c>
      <c r="B96" s="348" t="s">
        <v>2115</v>
      </c>
      <c r="C96" s="348" t="s">
        <v>2029</v>
      </c>
      <c r="D96" s="348" t="s">
        <v>1962</v>
      </c>
    </row>
    <row r="97" spans="1:4" x14ac:dyDescent="0.35">
      <c r="A97" s="348" t="s">
        <v>2116</v>
      </c>
      <c r="B97" s="348" t="s">
        <v>2117</v>
      </c>
      <c r="C97" s="348" t="s">
        <v>2029</v>
      </c>
      <c r="D97" s="348" t="s">
        <v>1962</v>
      </c>
    </row>
    <row r="98" spans="1:4" x14ac:dyDescent="0.35">
      <c r="A98" s="348" t="s">
        <v>2118</v>
      </c>
      <c r="B98" s="348" t="s">
        <v>2119</v>
      </c>
      <c r="C98" s="348" t="s">
        <v>2029</v>
      </c>
      <c r="D98" s="348" t="s">
        <v>1962</v>
      </c>
    </row>
    <row r="99" spans="1:4" x14ac:dyDescent="0.35">
      <c r="A99" s="348" t="s">
        <v>2120</v>
      </c>
      <c r="B99" s="348" t="s">
        <v>2121</v>
      </c>
      <c r="C99" s="348" t="s">
        <v>2029</v>
      </c>
      <c r="D99" s="348" t="s">
        <v>1962</v>
      </c>
    </row>
    <row r="100" spans="1:4" x14ac:dyDescent="0.35">
      <c r="A100" s="349" t="s">
        <v>2122</v>
      </c>
      <c r="B100" s="348" t="s">
        <v>2123</v>
      </c>
      <c r="C100" s="348" t="s">
        <v>2029</v>
      </c>
      <c r="D100" s="348" t="s">
        <v>1962</v>
      </c>
    </row>
    <row r="101" spans="1:4" x14ac:dyDescent="0.35">
      <c r="A101" s="349" t="s">
        <v>2124</v>
      </c>
      <c r="B101" s="348" t="s">
        <v>2125</v>
      </c>
      <c r="C101" s="348" t="s">
        <v>2029</v>
      </c>
      <c r="D101" s="348" t="s">
        <v>1962</v>
      </c>
    </row>
    <row r="102" spans="1:4" x14ac:dyDescent="0.35">
      <c r="A102" s="348" t="s">
        <v>2126</v>
      </c>
      <c r="B102" s="348" t="s">
        <v>2127</v>
      </c>
      <c r="C102" s="348" t="s">
        <v>2029</v>
      </c>
      <c r="D102" s="348" t="s">
        <v>1962</v>
      </c>
    </row>
    <row r="103" spans="1:4" x14ac:dyDescent="0.35">
      <c r="A103" s="348" t="s">
        <v>2128</v>
      </c>
      <c r="B103" s="348" t="s">
        <v>2129</v>
      </c>
      <c r="C103" s="348" t="s">
        <v>2029</v>
      </c>
      <c r="D103" s="348" t="s">
        <v>1962</v>
      </c>
    </row>
    <row r="104" spans="1:4" x14ac:dyDescent="0.35">
      <c r="A104" s="348" t="s">
        <v>2130</v>
      </c>
      <c r="B104" s="348" t="s">
        <v>2131</v>
      </c>
      <c r="C104" s="348" t="s">
        <v>2029</v>
      </c>
      <c r="D104" s="348" t="s">
        <v>1962</v>
      </c>
    </row>
    <row r="105" spans="1:4" x14ac:dyDescent="0.35">
      <c r="A105" s="348" t="s">
        <v>2132</v>
      </c>
      <c r="B105" s="348" t="s">
        <v>2133</v>
      </c>
      <c r="C105" s="348" t="s">
        <v>2029</v>
      </c>
      <c r="D105" s="348" t="s">
        <v>1962</v>
      </c>
    </row>
    <row r="106" spans="1:4" x14ac:dyDescent="0.35">
      <c r="A106" s="348" t="s">
        <v>2134</v>
      </c>
      <c r="B106" s="348" t="s">
        <v>2135</v>
      </c>
      <c r="C106" s="348" t="s">
        <v>2029</v>
      </c>
      <c r="D106" s="348" t="s">
        <v>1962</v>
      </c>
    </row>
    <row r="107" spans="1:4" x14ac:dyDescent="0.35">
      <c r="A107" s="348" t="s">
        <v>2136</v>
      </c>
      <c r="B107" s="348" t="s">
        <v>2137</v>
      </c>
      <c r="C107" s="348" t="s">
        <v>2029</v>
      </c>
      <c r="D107" s="348" t="s">
        <v>1962</v>
      </c>
    </row>
    <row r="108" spans="1:4" x14ac:dyDescent="0.35">
      <c r="A108" s="348" t="s">
        <v>2138</v>
      </c>
      <c r="B108" s="348" t="s">
        <v>2139</v>
      </c>
      <c r="C108" s="348" t="s">
        <v>2029</v>
      </c>
      <c r="D108" s="348" t="s">
        <v>1962</v>
      </c>
    </row>
    <row r="109" spans="1:4" x14ac:dyDescent="0.35">
      <c r="A109" s="348" t="s">
        <v>2140</v>
      </c>
      <c r="B109" s="348" t="s">
        <v>2141</v>
      </c>
      <c r="C109" s="348" t="s">
        <v>2029</v>
      </c>
      <c r="D109" s="348" t="s">
        <v>1962</v>
      </c>
    </row>
    <row r="110" spans="1:4" x14ac:dyDescent="0.35">
      <c r="A110" s="348" t="s">
        <v>2142</v>
      </c>
      <c r="B110" s="348" t="s">
        <v>2143</v>
      </c>
      <c r="C110" s="348" t="s">
        <v>2029</v>
      </c>
      <c r="D110" s="348" t="s">
        <v>1962</v>
      </c>
    </row>
    <row r="111" spans="1:4" x14ac:dyDescent="0.35">
      <c r="A111" s="348" t="s">
        <v>2144</v>
      </c>
      <c r="B111" s="348" t="s">
        <v>2145</v>
      </c>
      <c r="C111" s="348" t="s">
        <v>2029</v>
      </c>
      <c r="D111" s="348" t="s">
        <v>1962</v>
      </c>
    </row>
    <row r="112" spans="1:4" x14ac:dyDescent="0.35">
      <c r="A112" s="348" t="s">
        <v>2146</v>
      </c>
      <c r="B112" s="348" t="s">
        <v>2147</v>
      </c>
      <c r="C112" s="348" t="s">
        <v>2029</v>
      </c>
      <c r="D112" s="348" t="s">
        <v>1962</v>
      </c>
    </row>
    <row r="113" spans="1:4" x14ac:dyDescent="0.35">
      <c r="A113" s="348" t="s">
        <v>2148</v>
      </c>
      <c r="B113" s="348" t="s">
        <v>2149</v>
      </c>
      <c r="C113" s="348" t="s">
        <v>2029</v>
      </c>
      <c r="D113" s="348" t="s">
        <v>1962</v>
      </c>
    </row>
    <row r="114" spans="1:4" x14ac:dyDescent="0.35">
      <c r="A114" s="348" t="s">
        <v>2150</v>
      </c>
      <c r="B114" s="348" t="s">
        <v>2151</v>
      </c>
      <c r="C114" s="348" t="s">
        <v>2029</v>
      </c>
      <c r="D114" s="348" t="s">
        <v>1962</v>
      </c>
    </row>
    <row r="115" spans="1:4" x14ac:dyDescent="0.35">
      <c r="A115" s="349" t="s">
        <v>2152</v>
      </c>
      <c r="B115" s="348" t="s">
        <v>2153</v>
      </c>
      <c r="C115" s="348" t="s">
        <v>2029</v>
      </c>
      <c r="D115" s="348" t="s">
        <v>1962</v>
      </c>
    </row>
    <row r="116" spans="1:4" x14ac:dyDescent="0.35">
      <c r="A116" s="348" t="s">
        <v>2154</v>
      </c>
      <c r="B116" s="348" t="s">
        <v>2155</v>
      </c>
      <c r="C116" s="348" t="s">
        <v>2029</v>
      </c>
      <c r="D116" s="348" t="s">
        <v>1962</v>
      </c>
    </row>
    <row r="117" spans="1:4" x14ac:dyDescent="0.35">
      <c r="A117" s="348" t="s">
        <v>2156</v>
      </c>
      <c r="B117" s="348" t="s">
        <v>2157</v>
      </c>
      <c r="C117" s="348" t="s">
        <v>2029</v>
      </c>
      <c r="D117" s="348" t="s">
        <v>1962</v>
      </c>
    </row>
    <row r="118" spans="1:4" x14ac:dyDescent="0.35">
      <c r="A118" s="349" t="s">
        <v>2158</v>
      </c>
      <c r="B118" s="348" t="s">
        <v>2159</v>
      </c>
      <c r="C118" s="348" t="s">
        <v>2029</v>
      </c>
      <c r="D118" s="348" t="s">
        <v>1962</v>
      </c>
    </row>
    <row r="119" spans="1:4" x14ac:dyDescent="0.35">
      <c r="A119" s="348" t="s">
        <v>2160</v>
      </c>
      <c r="B119" s="348" t="s">
        <v>2161</v>
      </c>
      <c r="C119" s="348" t="s">
        <v>2029</v>
      </c>
      <c r="D119" s="348" t="s">
        <v>1962</v>
      </c>
    </row>
    <row r="120" spans="1:4" x14ac:dyDescent="0.35">
      <c r="A120" s="348" t="s">
        <v>2162</v>
      </c>
      <c r="B120" s="348" t="s">
        <v>2163</v>
      </c>
      <c r="C120" s="348" t="s">
        <v>2029</v>
      </c>
      <c r="D120" s="348" t="s">
        <v>1962</v>
      </c>
    </row>
    <row r="121" spans="1:4" x14ac:dyDescent="0.35">
      <c r="A121" s="348" t="s">
        <v>2164</v>
      </c>
      <c r="B121" s="348" t="s">
        <v>2165</v>
      </c>
      <c r="C121" s="348" t="s">
        <v>2029</v>
      </c>
      <c r="D121" s="348" t="s">
        <v>1962</v>
      </c>
    </row>
    <row r="122" spans="1:4" x14ac:dyDescent="0.35">
      <c r="A122" s="348" t="s">
        <v>2166</v>
      </c>
      <c r="B122" s="348" t="s">
        <v>2167</v>
      </c>
      <c r="C122" s="348" t="s">
        <v>2029</v>
      </c>
      <c r="D122" s="348" t="s">
        <v>1962</v>
      </c>
    </row>
    <row r="123" spans="1:4" x14ac:dyDescent="0.35">
      <c r="A123" s="348" t="s">
        <v>2168</v>
      </c>
      <c r="B123" s="348" t="s">
        <v>2169</v>
      </c>
      <c r="C123" s="348" t="s">
        <v>2029</v>
      </c>
      <c r="D123" s="348" t="s">
        <v>1962</v>
      </c>
    </row>
    <row r="124" spans="1:4" x14ac:dyDescent="0.35">
      <c r="A124" s="348" t="s">
        <v>2170</v>
      </c>
      <c r="B124" s="348" t="s">
        <v>2171</v>
      </c>
      <c r="C124" s="348" t="s">
        <v>2029</v>
      </c>
      <c r="D124" s="348" t="s">
        <v>1962</v>
      </c>
    </row>
    <row r="125" spans="1:4" x14ac:dyDescent="0.35">
      <c r="A125" s="348" t="s">
        <v>2172</v>
      </c>
      <c r="B125" s="348" t="s">
        <v>2173</v>
      </c>
      <c r="C125" s="348" t="s">
        <v>2029</v>
      </c>
      <c r="D125" s="348" t="s">
        <v>1962</v>
      </c>
    </row>
    <row r="126" spans="1:4" x14ac:dyDescent="0.35">
      <c r="A126" s="348" t="s">
        <v>2174</v>
      </c>
      <c r="B126" s="348" t="s">
        <v>2175</v>
      </c>
      <c r="C126" s="348" t="s">
        <v>2029</v>
      </c>
      <c r="D126" s="348" t="s">
        <v>1962</v>
      </c>
    </row>
    <row r="127" spans="1:4" x14ac:dyDescent="0.35">
      <c r="A127" s="348" t="s">
        <v>2176</v>
      </c>
      <c r="B127" s="348" t="s">
        <v>2177</v>
      </c>
      <c r="C127" s="348" t="s">
        <v>2029</v>
      </c>
      <c r="D127" s="348" t="s">
        <v>1962</v>
      </c>
    </row>
    <row r="128" spans="1:4" x14ac:dyDescent="0.35">
      <c r="A128" s="348" t="s">
        <v>2154</v>
      </c>
      <c r="B128" s="348" t="s">
        <v>2178</v>
      </c>
      <c r="C128" s="348" t="s">
        <v>2029</v>
      </c>
      <c r="D128" s="348" t="s">
        <v>1962</v>
      </c>
    </row>
    <row r="129" spans="1:4" x14ac:dyDescent="0.35">
      <c r="A129" s="348" t="s">
        <v>2179</v>
      </c>
      <c r="B129" s="348" t="s">
        <v>2180</v>
      </c>
      <c r="C129" s="348" t="s">
        <v>2029</v>
      </c>
      <c r="D129" s="348" t="s">
        <v>1962</v>
      </c>
    </row>
    <row r="130" spans="1:4" x14ac:dyDescent="0.35">
      <c r="A130" s="348" t="s">
        <v>2181</v>
      </c>
      <c r="B130" s="348" t="s">
        <v>2182</v>
      </c>
      <c r="C130" s="348" t="s">
        <v>2029</v>
      </c>
      <c r="D130" s="348" t="s">
        <v>1962</v>
      </c>
    </row>
    <row r="131" spans="1:4" x14ac:dyDescent="0.35">
      <c r="A131" s="348" t="s">
        <v>2183</v>
      </c>
      <c r="B131" s="348" t="s">
        <v>2184</v>
      </c>
      <c r="C131" s="348" t="s">
        <v>2029</v>
      </c>
      <c r="D131" s="348" t="s">
        <v>1962</v>
      </c>
    </row>
    <row r="132" spans="1:4" x14ac:dyDescent="0.35">
      <c r="A132" s="349" t="s">
        <v>2185</v>
      </c>
      <c r="B132" s="348" t="s">
        <v>2186</v>
      </c>
      <c r="C132" s="348" t="s">
        <v>2187</v>
      </c>
      <c r="D132" s="348" t="s">
        <v>1962</v>
      </c>
    </row>
    <row r="133" spans="1:4" x14ac:dyDescent="0.35">
      <c r="A133" s="347" t="s">
        <v>2188</v>
      </c>
      <c r="B133" s="348" t="s">
        <v>2189</v>
      </c>
      <c r="C133" s="348" t="s">
        <v>2187</v>
      </c>
      <c r="D133" s="348" t="s">
        <v>1962</v>
      </c>
    </row>
    <row r="134" spans="1:4" x14ac:dyDescent="0.35">
      <c r="A134" s="347" t="s">
        <v>2190</v>
      </c>
      <c r="B134" s="348" t="s">
        <v>2191</v>
      </c>
      <c r="C134" s="348" t="s">
        <v>2187</v>
      </c>
      <c r="D134" s="348" t="s">
        <v>1962</v>
      </c>
    </row>
    <row r="135" spans="1:4" x14ac:dyDescent="0.35">
      <c r="A135" s="347" t="s">
        <v>2192</v>
      </c>
      <c r="B135" s="348" t="s">
        <v>2193</v>
      </c>
      <c r="C135" s="348" t="s">
        <v>2187</v>
      </c>
      <c r="D135" s="348" t="s">
        <v>1962</v>
      </c>
    </row>
    <row r="136" spans="1:4" x14ac:dyDescent="0.35">
      <c r="A136" s="347" t="s">
        <v>2194</v>
      </c>
      <c r="B136" s="348" t="s">
        <v>2195</v>
      </c>
      <c r="C136" s="348" t="s">
        <v>2187</v>
      </c>
      <c r="D136" s="348" t="s">
        <v>1962</v>
      </c>
    </row>
    <row r="137" spans="1:4" x14ac:dyDescent="0.35">
      <c r="A137" s="347" t="s">
        <v>2196</v>
      </c>
      <c r="B137" s="349" t="s">
        <v>2197</v>
      </c>
      <c r="C137" s="348" t="s">
        <v>2187</v>
      </c>
      <c r="D137" s="348" t="s">
        <v>1962</v>
      </c>
    </row>
    <row r="138" spans="1:4" x14ac:dyDescent="0.35">
      <c r="A138" s="347" t="s">
        <v>2198</v>
      </c>
      <c r="B138" s="349" t="s">
        <v>2199</v>
      </c>
      <c r="C138" s="348" t="s">
        <v>2187</v>
      </c>
      <c r="D138" s="348" t="s">
        <v>1962</v>
      </c>
    </row>
    <row r="139" spans="1:4" x14ac:dyDescent="0.35">
      <c r="A139" s="347" t="s">
        <v>2200</v>
      </c>
      <c r="B139" s="348" t="s">
        <v>2201</v>
      </c>
      <c r="C139" s="348" t="s">
        <v>2187</v>
      </c>
      <c r="D139" s="348" t="s">
        <v>1962</v>
      </c>
    </row>
    <row r="140" spans="1:4" x14ac:dyDescent="0.35">
      <c r="A140" s="347" t="s">
        <v>2202</v>
      </c>
      <c r="B140" s="348" t="s">
        <v>2203</v>
      </c>
      <c r="C140" s="348" t="s">
        <v>2187</v>
      </c>
      <c r="D140" s="348" t="s">
        <v>1962</v>
      </c>
    </row>
    <row r="141" spans="1:4" x14ac:dyDescent="0.35">
      <c r="A141" s="347" t="s">
        <v>2204</v>
      </c>
      <c r="B141" s="348" t="s">
        <v>2205</v>
      </c>
      <c r="C141" s="348" t="s">
        <v>2187</v>
      </c>
      <c r="D141" s="348" t="s">
        <v>1962</v>
      </c>
    </row>
    <row r="142" spans="1:4" x14ac:dyDescent="0.35">
      <c r="A142" s="347" t="s">
        <v>2206</v>
      </c>
      <c r="B142" s="348" t="s">
        <v>2207</v>
      </c>
      <c r="C142" s="348" t="s">
        <v>2187</v>
      </c>
      <c r="D142" s="348" t="s">
        <v>1962</v>
      </c>
    </row>
    <row r="143" spans="1:4" x14ac:dyDescent="0.35">
      <c r="A143" s="347" t="s">
        <v>2208</v>
      </c>
      <c r="B143" s="348" t="s">
        <v>2209</v>
      </c>
      <c r="C143" s="348" t="s">
        <v>2187</v>
      </c>
      <c r="D143" s="348" t="s">
        <v>1962</v>
      </c>
    </row>
    <row r="144" spans="1:4" x14ac:dyDescent="0.35">
      <c r="A144" s="347" t="s">
        <v>2210</v>
      </c>
      <c r="B144" s="348" t="s">
        <v>2211</v>
      </c>
      <c r="C144" s="348" t="s">
        <v>2187</v>
      </c>
      <c r="D144" s="348" t="s">
        <v>1962</v>
      </c>
    </row>
    <row r="145" spans="1:4" x14ac:dyDescent="0.35">
      <c r="A145" s="347" t="s">
        <v>2212</v>
      </c>
      <c r="B145" s="348" t="s">
        <v>2213</v>
      </c>
      <c r="C145" s="348" t="s">
        <v>2187</v>
      </c>
      <c r="D145" s="348" t="s">
        <v>1962</v>
      </c>
    </row>
    <row r="146" spans="1:4" x14ac:dyDescent="0.35">
      <c r="A146" s="347" t="s">
        <v>2214</v>
      </c>
      <c r="B146" s="348" t="s">
        <v>2215</v>
      </c>
      <c r="C146" s="348" t="s">
        <v>2187</v>
      </c>
      <c r="D146" s="348" t="s">
        <v>1962</v>
      </c>
    </row>
    <row r="147" spans="1:4" x14ac:dyDescent="0.35">
      <c r="A147" s="347" t="s">
        <v>2216</v>
      </c>
      <c r="B147" s="348" t="s">
        <v>2217</v>
      </c>
      <c r="C147" s="348" t="s">
        <v>2187</v>
      </c>
      <c r="D147" s="348" t="s">
        <v>1962</v>
      </c>
    </row>
    <row r="148" spans="1:4" x14ac:dyDescent="0.35">
      <c r="A148" s="347" t="s">
        <v>2218</v>
      </c>
      <c r="B148" s="348" t="s">
        <v>2219</v>
      </c>
      <c r="C148" s="348" t="s">
        <v>2187</v>
      </c>
      <c r="D148" s="348" t="s">
        <v>1962</v>
      </c>
    </row>
    <row r="149" spans="1:4" x14ac:dyDescent="0.35">
      <c r="A149" s="347" t="s">
        <v>2220</v>
      </c>
      <c r="B149" s="348" t="s">
        <v>2221</v>
      </c>
      <c r="C149" s="348" t="s">
        <v>2187</v>
      </c>
      <c r="D149" s="348" t="s">
        <v>1962</v>
      </c>
    </row>
    <row r="150" spans="1:4" ht="24" x14ac:dyDescent="0.35">
      <c r="A150" s="347" t="s">
        <v>2222</v>
      </c>
      <c r="B150" s="348"/>
      <c r="C150" s="348" t="s">
        <v>2187</v>
      </c>
      <c r="D150" s="348" t="s">
        <v>1962</v>
      </c>
    </row>
    <row r="151" spans="1:4" x14ac:dyDescent="0.35">
      <c r="A151" s="347" t="s">
        <v>2223</v>
      </c>
      <c r="B151" s="348" t="s">
        <v>2224</v>
      </c>
      <c r="C151" s="348" t="s">
        <v>2187</v>
      </c>
      <c r="D151" s="348" t="s">
        <v>1962</v>
      </c>
    </row>
    <row r="152" spans="1:4" x14ac:dyDescent="0.35">
      <c r="A152" s="347" t="s">
        <v>2225</v>
      </c>
      <c r="B152" s="348" t="s">
        <v>2226</v>
      </c>
      <c r="C152" s="348" t="s">
        <v>2187</v>
      </c>
      <c r="D152" s="348" t="s">
        <v>1962</v>
      </c>
    </row>
    <row r="153" spans="1:4" x14ac:dyDescent="0.35">
      <c r="A153" s="347" t="s">
        <v>2227</v>
      </c>
      <c r="B153" s="348" t="s">
        <v>2228</v>
      </c>
      <c r="C153" s="348" t="s">
        <v>2187</v>
      </c>
      <c r="D153" s="348" t="s">
        <v>1962</v>
      </c>
    </row>
    <row r="154" spans="1:4" x14ac:dyDescent="0.35">
      <c r="A154" s="347" t="s">
        <v>2229</v>
      </c>
      <c r="B154" s="348" t="s">
        <v>2230</v>
      </c>
      <c r="C154" s="348" t="s">
        <v>2187</v>
      </c>
      <c r="D154" s="348" t="s">
        <v>1962</v>
      </c>
    </row>
    <row r="155" spans="1:4" x14ac:dyDescent="0.35">
      <c r="A155" s="347" t="s">
        <v>2231</v>
      </c>
      <c r="B155" s="348" t="s">
        <v>2232</v>
      </c>
      <c r="C155" s="348" t="s">
        <v>2187</v>
      </c>
      <c r="D155" s="348" t="s">
        <v>1962</v>
      </c>
    </row>
    <row r="156" spans="1:4" x14ac:dyDescent="0.35">
      <c r="A156" s="347" t="s">
        <v>2233</v>
      </c>
      <c r="B156" s="348" t="s">
        <v>2234</v>
      </c>
      <c r="C156" s="348" t="s">
        <v>2187</v>
      </c>
      <c r="D156" s="348" t="s">
        <v>1962</v>
      </c>
    </row>
    <row r="157" spans="1:4" x14ac:dyDescent="0.35">
      <c r="A157" s="347" t="s">
        <v>2235</v>
      </c>
      <c r="B157" s="348" t="s">
        <v>2236</v>
      </c>
      <c r="C157" s="348" t="s">
        <v>2187</v>
      </c>
      <c r="D157" s="348" t="s">
        <v>1962</v>
      </c>
    </row>
    <row r="158" spans="1:4" x14ac:dyDescent="0.35">
      <c r="A158" s="347" t="s">
        <v>2237</v>
      </c>
      <c r="B158" s="348" t="s">
        <v>2238</v>
      </c>
      <c r="C158" s="348" t="s">
        <v>2187</v>
      </c>
      <c r="D158" s="348" t="s">
        <v>1962</v>
      </c>
    </row>
    <row r="159" spans="1:4" x14ac:dyDescent="0.35">
      <c r="A159" s="347" t="s">
        <v>2239</v>
      </c>
      <c r="B159" s="348" t="s">
        <v>2240</v>
      </c>
      <c r="C159" s="348" t="s">
        <v>2187</v>
      </c>
      <c r="D159" s="348" t="s">
        <v>1962</v>
      </c>
    </row>
    <row r="160" spans="1:4" x14ac:dyDescent="0.35">
      <c r="A160" s="347" t="s">
        <v>2241</v>
      </c>
      <c r="B160" s="349" t="s">
        <v>2242</v>
      </c>
      <c r="C160" s="348" t="s">
        <v>2187</v>
      </c>
      <c r="D160" s="348" t="s">
        <v>1962</v>
      </c>
    </row>
    <row r="161" spans="1:4" x14ac:dyDescent="0.35">
      <c r="A161" s="347" t="s">
        <v>2243</v>
      </c>
      <c r="B161" s="349" t="s">
        <v>2244</v>
      </c>
      <c r="C161" s="348" t="s">
        <v>2187</v>
      </c>
      <c r="D161" s="348" t="s">
        <v>1962</v>
      </c>
    </row>
    <row r="162" spans="1:4" x14ac:dyDescent="0.35">
      <c r="A162" s="347" t="s">
        <v>2245</v>
      </c>
      <c r="B162" s="349" t="s">
        <v>2246</v>
      </c>
      <c r="C162" s="348" t="s">
        <v>2187</v>
      </c>
      <c r="D162" s="348" t="s">
        <v>1962</v>
      </c>
    </row>
    <row r="163" spans="1:4" x14ac:dyDescent="0.35">
      <c r="A163" s="347" t="s">
        <v>2247</v>
      </c>
      <c r="B163" s="349" t="s">
        <v>2248</v>
      </c>
      <c r="C163" s="348" t="s">
        <v>2187</v>
      </c>
      <c r="D163" s="348" t="s">
        <v>1962</v>
      </c>
    </row>
    <row r="164" spans="1:4" x14ac:dyDescent="0.35">
      <c r="A164" s="347" t="s">
        <v>2249</v>
      </c>
      <c r="B164" s="349" t="s">
        <v>2250</v>
      </c>
      <c r="C164" s="348" t="s">
        <v>2187</v>
      </c>
      <c r="D164" s="348" t="s">
        <v>1962</v>
      </c>
    </row>
    <row r="165" spans="1:4" x14ac:dyDescent="0.35">
      <c r="A165" s="347" t="s">
        <v>2251</v>
      </c>
      <c r="B165" s="349" t="s">
        <v>2252</v>
      </c>
      <c r="C165" s="348" t="s">
        <v>2187</v>
      </c>
      <c r="D165" s="348" t="s">
        <v>1962</v>
      </c>
    </row>
    <row r="166" spans="1:4" x14ac:dyDescent="0.35">
      <c r="A166" s="347" t="s">
        <v>2253</v>
      </c>
      <c r="B166" s="349" t="s">
        <v>2254</v>
      </c>
      <c r="C166" s="348" t="s">
        <v>2187</v>
      </c>
      <c r="D166" s="348" t="s">
        <v>1962</v>
      </c>
    </row>
    <row r="167" spans="1:4" ht="24" x14ac:dyDescent="0.35">
      <c r="A167" s="347" t="s">
        <v>2255</v>
      </c>
      <c r="B167" s="348" t="s">
        <v>2256</v>
      </c>
      <c r="C167" s="348" t="s">
        <v>2187</v>
      </c>
      <c r="D167" s="348" t="s">
        <v>1962</v>
      </c>
    </row>
    <row r="168" spans="1:4" x14ac:dyDescent="0.35">
      <c r="A168" s="347" t="s">
        <v>2257</v>
      </c>
      <c r="B168" s="348" t="s">
        <v>2258</v>
      </c>
      <c r="C168" s="348" t="s">
        <v>2187</v>
      </c>
      <c r="D168" s="348" t="s">
        <v>1962</v>
      </c>
    </row>
    <row r="169" spans="1:4" x14ac:dyDescent="0.35">
      <c r="A169" s="347" t="s">
        <v>2259</v>
      </c>
      <c r="B169" s="348" t="s">
        <v>2260</v>
      </c>
      <c r="C169" s="348" t="s">
        <v>2187</v>
      </c>
      <c r="D169" s="348" t="s">
        <v>1962</v>
      </c>
    </row>
    <row r="170" spans="1:4" x14ac:dyDescent="0.35">
      <c r="A170" s="347" t="s">
        <v>2261</v>
      </c>
      <c r="B170" s="348" t="s">
        <v>2262</v>
      </c>
      <c r="C170" s="348" t="s">
        <v>2187</v>
      </c>
      <c r="D170" s="348" t="s">
        <v>1962</v>
      </c>
    </row>
    <row r="171" spans="1:4" x14ac:dyDescent="0.35">
      <c r="A171" s="347" t="s">
        <v>2263</v>
      </c>
      <c r="B171" s="348" t="s">
        <v>2264</v>
      </c>
      <c r="C171" s="348" t="s">
        <v>2187</v>
      </c>
      <c r="D171" s="348" t="s">
        <v>1962</v>
      </c>
    </row>
    <row r="172" spans="1:4" x14ac:dyDescent="0.35">
      <c r="A172" s="347" t="s">
        <v>2265</v>
      </c>
      <c r="B172" s="348" t="s">
        <v>2266</v>
      </c>
      <c r="C172" s="348" t="s">
        <v>2187</v>
      </c>
      <c r="D172" s="348" t="s">
        <v>1962</v>
      </c>
    </row>
    <row r="173" spans="1:4" x14ac:dyDescent="0.35">
      <c r="A173" s="347" t="s">
        <v>2267</v>
      </c>
      <c r="B173" s="348" t="s">
        <v>2268</v>
      </c>
      <c r="C173" s="348" t="s">
        <v>2187</v>
      </c>
      <c r="D173" s="348" t="s">
        <v>1962</v>
      </c>
    </row>
    <row r="174" spans="1:4" x14ac:dyDescent="0.35">
      <c r="A174" s="347" t="s">
        <v>2269</v>
      </c>
      <c r="B174" s="348" t="s">
        <v>2270</v>
      </c>
      <c r="C174" s="348" t="s">
        <v>2187</v>
      </c>
      <c r="D174" s="348" t="s">
        <v>1962</v>
      </c>
    </row>
    <row r="175" spans="1:4" x14ac:dyDescent="0.35">
      <c r="A175" s="347" t="s">
        <v>2271</v>
      </c>
      <c r="B175" s="348" t="s">
        <v>2272</v>
      </c>
      <c r="C175" s="348" t="s">
        <v>2187</v>
      </c>
      <c r="D175" s="348" t="s">
        <v>1962</v>
      </c>
    </row>
    <row r="176" spans="1:4" x14ac:dyDescent="0.35">
      <c r="A176" s="347" t="s">
        <v>2273</v>
      </c>
      <c r="B176" s="348" t="s">
        <v>2274</v>
      </c>
      <c r="C176" s="348" t="s">
        <v>2187</v>
      </c>
      <c r="D176" s="348" t="s">
        <v>1962</v>
      </c>
    </row>
    <row r="177" spans="1:4" x14ac:dyDescent="0.35">
      <c r="A177" s="347" t="s">
        <v>2275</v>
      </c>
      <c r="B177" s="348" t="s">
        <v>2276</v>
      </c>
      <c r="C177" s="348" t="s">
        <v>2187</v>
      </c>
      <c r="D177" s="348" t="s">
        <v>1962</v>
      </c>
    </row>
    <row r="178" spans="1:4" x14ac:dyDescent="0.35">
      <c r="A178" s="347" t="s">
        <v>2277</v>
      </c>
      <c r="B178" s="348" t="s">
        <v>2278</v>
      </c>
      <c r="C178" s="348" t="s">
        <v>2187</v>
      </c>
      <c r="D178" s="348" t="s">
        <v>1962</v>
      </c>
    </row>
    <row r="179" spans="1:4" x14ac:dyDescent="0.35">
      <c r="A179" s="347" t="s">
        <v>2279</v>
      </c>
      <c r="B179" s="348" t="s">
        <v>2280</v>
      </c>
      <c r="C179" s="348" t="s">
        <v>2187</v>
      </c>
      <c r="D179" s="348" t="s">
        <v>1962</v>
      </c>
    </row>
    <row r="180" spans="1:4" x14ac:dyDescent="0.35">
      <c r="A180" s="347" t="s">
        <v>2281</v>
      </c>
      <c r="B180" s="348" t="s">
        <v>2282</v>
      </c>
      <c r="C180" s="348" t="s">
        <v>2187</v>
      </c>
      <c r="D180" s="348" t="s">
        <v>1962</v>
      </c>
    </row>
    <row r="181" spans="1:4" x14ac:dyDescent="0.35">
      <c r="A181" s="347" t="s">
        <v>2283</v>
      </c>
      <c r="B181" s="348" t="s">
        <v>2284</v>
      </c>
      <c r="C181" s="348" t="s">
        <v>2187</v>
      </c>
      <c r="D181" s="348" t="s">
        <v>1962</v>
      </c>
    </row>
    <row r="182" spans="1:4" x14ac:dyDescent="0.35">
      <c r="A182" s="347" t="s">
        <v>2285</v>
      </c>
      <c r="B182" s="348" t="s">
        <v>2286</v>
      </c>
      <c r="C182" s="348" t="s">
        <v>2187</v>
      </c>
      <c r="D182" s="348" t="s">
        <v>1962</v>
      </c>
    </row>
    <row r="183" spans="1:4" x14ac:dyDescent="0.35">
      <c r="A183" s="347" t="s">
        <v>2287</v>
      </c>
      <c r="B183" s="348" t="s">
        <v>2288</v>
      </c>
      <c r="C183" s="348" t="s">
        <v>2187</v>
      </c>
      <c r="D183" s="348" t="s">
        <v>1962</v>
      </c>
    </row>
    <row r="184" spans="1:4" x14ac:dyDescent="0.35">
      <c r="A184" s="347" t="s">
        <v>2289</v>
      </c>
      <c r="B184" s="348" t="s">
        <v>2290</v>
      </c>
      <c r="C184" s="348" t="s">
        <v>2187</v>
      </c>
      <c r="D184" s="348" t="s">
        <v>1962</v>
      </c>
    </row>
    <row r="185" spans="1:4" x14ac:dyDescent="0.35">
      <c r="A185" s="347" t="s">
        <v>2291</v>
      </c>
      <c r="B185" s="348" t="s">
        <v>2292</v>
      </c>
      <c r="C185" s="348" t="s">
        <v>2187</v>
      </c>
      <c r="D185" s="348" t="s">
        <v>1962</v>
      </c>
    </row>
    <row r="186" spans="1:4" x14ac:dyDescent="0.35">
      <c r="A186" s="347" t="s">
        <v>2293</v>
      </c>
      <c r="B186" s="348" t="s">
        <v>2294</v>
      </c>
      <c r="C186" s="348" t="s">
        <v>2187</v>
      </c>
      <c r="D186" s="348" t="s">
        <v>1962</v>
      </c>
    </row>
    <row r="187" spans="1:4" x14ac:dyDescent="0.35">
      <c r="A187" s="347" t="s">
        <v>2295</v>
      </c>
      <c r="B187" s="348" t="s">
        <v>2296</v>
      </c>
      <c r="C187" s="348" t="s">
        <v>2187</v>
      </c>
      <c r="D187" s="348" t="s">
        <v>1962</v>
      </c>
    </row>
    <row r="188" spans="1:4" x14ac:dyDescent="0.35">
      <c r="A188" s="347" t="s">
        <v>2297</v>
      </c>
      <c r="B188" s="348" t="s">
        <v>2298</v>
      </c>
      <c r="C188" s="348" t="s">
        <v>2187</v>
      </c>
      <c r="D188" s="348" t="s">
        <v>1962</v>
      </c>
    </row>
    <row r="189" spans="1:4" x14ac:dyDescent="0.35">
      <c r="A189" s="347" t="s">
        <v>2299</v>
      </c>
      <c r="B189" s="348" t="s">
        <v>2300</v>
      </c>
      <c r="C189" s="348" t="s">
        <v>2187</v>
      </c>
      <c r="D189" s="348" t="s">
        <v>1962</v>
      </c>
    </row>
    <row r="190" spans="1:4" x14ac:dyDescent="0.35">
      <c r="A190" s="347" t="s">
        <v>2301</v>
      </c>
      <c r="B190" s="348" t="s">
        <v>2302</v>
      </c>
      <c r="C190" s="348" t="s">
        <v>2187</v>
      </c>
      <c r="D190" s="348" t="s">
        <v>1962</v>
      </c>
    </row>
    <row r="191" spans="1:4" x14ac:dyDescent="0.35">
      <c r="A191" s="347" t="s">
        <v>2303</v>
      </c>
      <c r="B191" s="348" t="s">
        <v>2304</v>
      </c>
      <c r="C191" s="348" t="s">
        <v>2187</v>
      </c>
      <c r="D191" s="348" t="s">
        <v>1962</v>
      </c>
    </row>
    <row r="192" spans="1:4" x14ac:dyDescent="0.35">
      <c r="A192" s="347" t="s">
        <v>2305</v>
      </c>
      <c r="B192" s="348" t="s">
        <v>2306</v>
      </c>
      <c r="C192" s="348" t="s">
        <v>2187</v>
      </c>
      <c r="D192" s="348" t="s">
        <v>1962</v>
      </c>
    </row>
    <row r="193" spans="1:4" x14ac:dyDescent="0.35">
      <c r="A193" s="347" t="s">
        <v>2307</v>
      </c>
      <c r="B193" s="348" t="s">
        <v>2308</v>
      </c>
      <c r="C193" s="348" t="s">
        <v>2187</v>
      </c>
      <c r="D193" s="348" t="s">
        <v>1962</v>
      </c>
    </row>
    <row r="194" spans="1:4" x14ac:dyDescent="0.35">
      <c r="A194" s="347" t="s">
        <v>2309</v>
      </c>
      <c r="B194" s="348" t="s">
        <v>2310</v>
      </c>
      <c r="C194" s="348" t="s">
        <v>2187</v>
      </c>
      <c r="D194" s="348" t="s">
        <v>1962</v>
      </c>
    </row>
    <row r="195" spans="1:4" x14ac:dyDescent="0.35">
      <c r="A195" s="347" t="s">
        <v>2311</v>
      </c>
      <c r="B195" s="348" t="s">
        <v>2312</v>
      </c>
      <c r="C195" s="348" t="s">
        <v>2187</v>
      </c>
      <c r="D195" s="348" t="s">
        <v>1962</v>
      </c>
    </row>
    <row r="196" spans="1:4" x14ac:dyDescent="0.35">
      <c r="A196" s="347" t="s">
        <v>2313</v>
      </c>
      <c r="B196" s="348" t="s">
        <v>2314</v>
      </c>
      <c r="C196" s="348" t="s">
        <v>2187</v>
      </c>
      <c r="D196" s="348" t="s">
        <v>1962</v>
      </c>
    </row>
    <row r="197" spans="1:4" x14ac:dyDescent="0.35">
      <c r="A197" s="347" t="s">
        <v>2315</v>
      </c>
      <c r="B197" s="348" t="s">
        <v>2316</v>
      </c>
      <c r="C197" s="348" t="s">
        <v>2187</v>
      </c>
      <c r="D197" s="348" t="s">
        <v>1962</v>
      </c>
    </row>
    <row r="198" spans="1:4" x14ac:dyDescent="0.35">
      <c r="A198" s="347" t="s">
        <v>2317</v>
      </c>
      <c r="B198" s="349" t="s">
        <v>2318</v>
      </c>
      <c r="C198" s="348" t="s">
        <v>2319</v>
      </c>
      <c r="D198" s="348" t="s">
        <v>1962</v>
      </c>
    </row>
    <row r="199" spans="1:4" x14ac:dyDescent="0.35">
      <c r="A199" s="347" t="s">
        <v>2320</v>
      </c>
      <c r="B199" s="349" t="s">
        <v>2321</v>
      </c>
      <c r="C199" s="348" t="s">
        <v>2319</v>
      </c>
      <c r="D199" s="348" t="s">
        <v>1962</v>
      </c>
    </row>
    <row r="200" spans="1:4" x14ac:dyDescent="0.35">
      <c r="A200" s="347" t="s">
        <v>2322</v>
      </c>
      <c r="B200" s="349" t="s">
        <v>2323</v>
      </c>
      <c r="C200" s="348" t="s">
        <v>2319</v>
      </c>
      <c r="D200" s="348" t="s">
        <v>1962</v>
      </c>
    </row>
    <row r="201" spans="1:4" x14ac:dyDescent="0.35">
      <c r="A201" s="347" t="s">
        <v>2324</v>
      </c>
      <c r="B201" s="349" t="s">
        <v>2325</v>
      </c>
      <c r="C201" s="348" t="s">
        <v>2319</v>
      </c>
      <c r="D201" s="348" t="s">
        <v>1962</v>
      </c>
    </row>
    <row r="202" spans="1:4" x14ac:dyDescent="0.35">
      <c r="A202" s="347" t="s">
        <v>2326</v>
      </c>
      <c r="B202" s="349" t="s">
        <v>2327</v>
      </c>
      <c r="C202" s="348" t="s">
        <v>2319</v>
      </c>
      <c r="D202" s="348" t="s">
        <v>1962</v>
      </c>
    </row>
    <row r="203" spans="1:4" x14ac:dyDescent="0.35">
      <c r="A203" s="347" t="s">
        <v>2328</v>
      </c>
      <c r="B203" s="349" t="s">
        <v>2329</v>
      </c>
      <c r="C203" s="348" t="s">
        <v>2319</v>
      </c>
      <c r="D203" s="348" t="s">
        <v>1962</v>
      </c>
    </row>
    <row r="204" spans="1:4" x14ac:dyDescent="0.35">
      <c r="A204" s="347" t="s">
        <v>2330</v>
      </c>
      <c r="B204" s="349" t="s">
        <v>2331</v>
      </c>
      <c r="C204" s="348" t="s">
        <v>2319</v>
      </c>
      <c r="D204" s="348" t="s">
        <v>1962</v>
      </c>
    </row>
    <row r="205" spans="1:4" x14ac:dyDescent="0.35">
      <c r="A205" s="347" t="s">
        <v>2332</v>
      </c>
      <c r="B205" s="349" t="s">
        <v>2333</v>
      </c>
      <c r="C205" s="348" t="s">
        <v>2319</v>
      </c>
      <c r="D205" s="348" t="s">
        <v>1962</v>
      </c>
    </row>
    <row r="206" spans="1:4" x14ac:dyDescent="0.35">
      <c r="A206" s="347" t="s">
        <v>2334</v>
      </c>
      <c r="B206" s="349" t="s">
        <v>2335</v>
      </c>
      <c r="C206" s="348" t="s">
        <v>2319</v>
      </c>
      <c r="D206" s="348" t="s">
        <v>1962</v>
      </c>
    </row>
    <row r="207" spans="1:4" x14ac:dyDescent="0.35">
      <c r="A207" s="347" t="s">
        <v>2336</v>
      </c>
      <c r="B207" s="349" t="s">
        <v>2337</v>
      </c>
      <c r="C207" s="348" t="s">
        <v>2319</v>
      </c>
      <c r="D207" s="348" t="s">
        <v>1962</v>
      </c>
    </row>
    <row r="208" spans="1:4" x14ac:dyDescent="0.35">
      <c r="A208" s="347" t="s">
        <v>2338</v>
      </c>
      <c r="B208" s="349" t="s">
        <v>2339</v>
      </c>
      <c r="C208" s="348" t="s">
        <v>2319</v>
      </c>
      <c r="D208" s="348" t="s">
        <v>1962</v>
      </c>
    </row>
    <row r="209" spans="1:4" x14ac:dyDescent="0.35">
      <c r="A209" s="347" t="s">
        <v>2340</v>
      </c>
      <c r="B209" s="349" t="s">
        <v>2341</v>
      </c>
      <c r="C209" s="348" t="s">
        <v>2319</v>
      </c>
      <c r="D209" s="348" t="s">
        <v>1962</v>
      </c>
    </row>
    <row r="210" spans="1:4" x14ac:dyDescent="0.35">
      <c r="A210" s="347" t="s">
        <v>2342</v>
      </c>
      <c r="B210" s="349" t="s">
        <v>2343</v>
      </c>
      <c r="C210" s="348" t="s">
        <v>2319</v>
      </c>
      <c r="D210" s="348" t="s">
        <v>1962</v>
      </c>
    </row>
    <row r="211" spans="1:4" x14ac:dyDescent="0.35">
      <c r="A211" s="347" t="s">
        <v>2344</v>
      </c>
      <c r="B211" s="349" t="s">
        <v>2345</v>
      </c>
      <c r="C211" s="348" t="s">
        <v>2319</v>
      </c>
      <c r="D211" s="348" t="s">
        <v>1962</v>
      </c>
    </row>
    <row r="212" spans="1:4" x14ac:dyDescent="0.35">
      <c r="A212" s="347" t="s">
        <v>2346</v>
      </c>
      <c r="B212" s="349" t="s">
        <v>2347</v>
      </c>
      <c r="C212" s="348" t="s">
        <v>2319</v>
      </c>
      <c r="D212" s="348" t="s">
        <v>1962</v>
      </c>
    </row>
    <row r="213" spans="1:4" x14ac:dyDescent="0.35">
      <c r="A213" s="347" t="s">
        <v>2348</v>
      </c>
      <c r="B213" s="349" t="s">
        <v>2349</v>
      </c>
      <c r="C213" s="348" t="s">
        <v>2319</v>
      </c>
      <c r="D213" s="348" t="s">
        <v>1962</v>
      </c>
    </row>
    <row r="214" spans="1:4" x14ac:dyDescent="0.35">
      <c r="A214" s="347" t="s">
        <v>2350</v>
      </c>
      <c r="C214" s="348" t="s">
        <v>2351</v>
      </c>
      <c r="D214" s="348" t="s">
        <v>1962</v>
      </c>
    </row>
    <row r="215" spans="1:4" x14ac:dyDescent="0.35">
      <c r="A215" s="347" t="s">
        <v>2352</v>
      </c>
      <c r="C215" s="348" t="s">
        <v>2351</v>
      </c>
      <c r="D215" s="348" t="s">
        <v>1962</v>
      </c>
    </row>
    <row r="216" spans="1:4" x14ac:dyDescent="0.35">
      <c r="A216" s="347" t="s">
        <v>2353</v>
      </c>
      <c r="B216" s="349" t="s">
        <v>2354</v>
      </c>
      <c r="C216" s="348" t="s">
        <v>2355</v>
      </c>
      <c r="D216" s="348" t="s">
        <v>1962</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03056-B22A-4DDB-954C-F54B299272EE}">
  <sheetPr>
    <tabColor rgb="FFFFC000"/>
    <outlinePr summaryBelow="0" summaryRight="0"/>
  </sheetPr>
  <dimension ref="A1:I983"/>
  <sheetViews>
    <sheetView zoomScale="70" zoomScaleNormal="70" workbookViewId="0">
      <selection activeCell="G27" sqref="G27"/>
    </sheetView>
  </sheetViews>
  <sheetFormatPr defaultColWidth="14.453125" defaultRowHeight="15.75" customHeight="1" x14ac:dyDescent="0.25"/>
  <cols>
    <col min="1" max="1" width="6.54296875" style="376" customWidth="1"/>
    <col min="2" max="3" width="14.453125" style="374"/>
    <col min="4" max="4" width="29.7265625" style="374" bestFit="1" customWidth="1"/>
    <col min="5" max="5" width="38.1796875" style="374" customWidth="1"/>
    <col min="6" max="6" width="24.453125" style="374" bestFit="1" customWidth="1"/>
    <col min="7" max="7" width="61.26953125" style="374" customWidth="1"/>
    <col min="8" max="8" width="34.7265625" style="374" customWidth="1"/>
    <col min="9" max="9" width="36" style="374" bestFit="1" customWidth="1"/>
    <col min="10" max="16384" width="14.453125" style="355"/>
  </cols>
  <sheetData>
    <row r="1" spans="1:9" ht="16" thickBot="1" x14ac:dyDescent="0.4">
      <c r="A1" s="350" t="s">
        <v>2356</v>
      </c>
      <c r="B1" s="351" t="s">
        <v>2</v>
      </c>
      <c r="C1" s="351" t="s">
        <v>1</v>
      </c>
      <c r="D1" s="351" t="s">
        <v>2357</v>
      </c>
      <c r="E1" s="351" t="s">
        <v>2358</v>
      </c>
      <c r="F1" s="352" t="s">
        <v>2359</v>
      </c>
      <c r="G1" s="352" t="s">
        <v>2360</v>
      </c>
      <c r="H1" s="353" t="s">
        <v>2361</v>
      </c>
      <c r="I1" s="354" t="s">
        <v>1640</v>
      </c>
    </row>
    <row r="2" spans="1:9" ht="15.5" x14ac:dyDescent="0.35">
      <c r="A2" s="356">
        <v>1</v>
      </c>
      <c r="B2" s="357"/>
      <c r="C2" s="357"/>
      <c r="D2" s="357"/>
      <c r="E2" s="357"/>
      <c r="F2" s="357"/>
      <c r="G2" s="357"/>
      <c r="H2" s="357"/>
      <c r="I2" s="358"/>
    </row>
    <row r="3" spans="1:9" ht="15.5" x14ac:dyDescent="0.35">
      <c r="A3" s="356">
        <v>2</v>
      </c>
      <c r="B3" s="357"/>
      <c r="C3" s="359"/>
      <c r="D3" s="359"/>
      <c r="E3" s="359"/>
      <c r="F3" s="357"/>
      <c r="G3" s="360"/>
      <c r="H3" s="359"/>
      <c r="I3" s="361"/>
    </row>
    <row r="4" spans="1:9" ht="15.5" x14ac:dyDescent="0.35">
      <c r="A4" s="356">
        <v>3</v>
      </c>
      <c r="B4" s="357"/>
      <c r="C4" s="359"/>
      <c r="D4" s="359"/>
      <c r="E4" s="359"/>
      <c r="F4" s="357"/>
      <c r="G4" s="360"/>
      <c r="H4" s="359"/>
      <c r="I4" s="361"/>
    </row>
    <row r="5" spans="1:9" ht="15.5" x14ac:dyDescent="0.35">
      <c r="A5" s="356">
        <v>4</v>
      </c>
      <c r="B5" s="357"/>
      <c r="C5" s="359"/>
      <c r="D5" s="359"/>
      <c r="E5" s="359"/>
      <c r="F5" s="357"/>
      <c r="G5" s="360"/>
      <c r="H5" s="359"/>
      <c r="I5" s="361"/>
    </row>
    <row r="6" spans="1:9" ht="15.5" x14ac:dyDescent="0.35">
      <c r="A6" s="356">
        <v>5</v>
      </c>
      <c r="B6" s="357"/>
      <c r="C6" s="359"/>
      <c r="D6" s="359"/>
      <c r="E6" s="359"/>
      <c r="F6" s="357"/>
      <c r="G6" s="360"/>
      <c r="H6" s="359"/>
      <c r="I6" s="361"/>
    </row>
    <row r="7" spans="1:9" ht="15.5" x14ac:dyDescent="0.35">
      <c r="A7" s="356">
        <v>6</v>
      </c>
      <c r="B7" s="357"/>
      <c r="C7" s="359"/>
      <c r="D7" s="359"/>
      <c r="E7" s="359"/>
      <c r="F7" s="357"/>
      <c r="G7" s="360"/>
      <c r="H7" s="359"/>
      <c r="I7" s="361"/>
    </row>
    <row r="8" spans="1:9" ht="15.5" x14ac:dyDescent="0.35">
      <c r="A8" s="356">
        <v>7</v>
      </c>
      <c r="B8" s="357"/>
      <c r="C8" s="359"/>
      <c r="D8" s="359"/>
      <c r="E8" s="359"/>
      <c r="F8" s="357"/>
      <c r="G8" s="360"/>
      <c r="H8" s="359"/>
      <c r="I8" s="361"/>
    </row>
    <row r="9" spans="1:9" ht="15.5" x14ac:dyDescent="0.35">
      <c r="A9" s="356">
        <v>8</v>
      </c>
      <c r="B9" s="357"/>
      <c r="C9" s="359"/>
      <c r="D9" s="359"/>
      <c r="E9" s="359"/>
      <c r="F9" s="357"/>
      <c r="G9" s="360"/>
      <c r="H9" s="359"/>
      <c r="I9" s="361"/>
    </row>
    <row r="10" spans="1:9" ht="15.5" x14ac:dyDescent="0.35">
      <c r="A10" s="356">
        <v>9</v>
      </c>
      <c r="B10" s="362"/>
      <c r="C10" s="363"/>
      <c r="D10" s="363"/>
      <c r="E10" s="363"/>
      <c r="F10" s="362"/>
      <c r="G10" s="364"/>
      <c r="H10" s="363"/>
      <c r="I10" s="365"/>
    </row>
    <row r="11" spans="1:9" ht="15.5" x14ac:dyDescent="0.35">
      <c r="A11" s="356">
        <v>10</v>
      </c>
      <c r="B11" s="359"/>
      <c r="C11" s="359"/>
      <c r="D11" s="359"/>
      <c r="E11" s="359"/>
      <c r="F11" s="359"/>
      <c r="G11" s="359"/>
      <c r="H11" s="359"/>
      <c r="I11" s="361"/>
    </row>
    <row r="12" spans="1:9" ht="15.5" x14ac:dyDescent="0.35">
      <c r="A12" s="356">
        <v>11</v>
      </c>
      <c r="B12" s="357"/>
      <c r="C12" s="366"/>
      <c r="D12" s="366"/>
      <c r="E12" s="366"/>
      <c r="F12" s="357"/>
      <c r="G12" s="360"/>
      <c r="H12" s="366"/>
      <c r="I12" s="358"/>
    </row>
    <row r="13" spans="1:9" ht="15.5" x14ac:dyDescent="0.35">
      <c r="A13" s="356">
        <v>12</v>
      </c>
      <c r="B13" s="357"/>
      <c r="C13" s="359"/>
      <c r="D13" s="359"/>
      <c r="E13" s="359"/>
      <c r="F13" s="357"/>
      <c r="G13" s="360"/>
      <c r="H13" s="359"/>
      <c r="I13" s="361"/>
    </row>
    <row r="14" spans="1:9" ht="15.5" x14ac:dyDescent="0.35">
      <c r="A14" s="356">
        <v>13</v>
      </c>
      <c r="B14" s="362"/>
      <c r="C14" s="363"/>
      <c r="D14" s="363"/>
      <c r="E14" s="363"/>
      <c r="F14" s="362"/>
      <c r="G14" s="364"/>
      <c r="H14" s="363"/>
      <c r="I14" s="365"/>
    </row>
    <row r="15" spans="1:9" ht="15.5" x14ac:dyDescent="0.35">
      <c r="A15" s="356">
        <v>14</v>
      </c>
      <c r="B15" s="363"/>
      <c r="C15" s="363"/>
      <c r="D15" s="363"/>
      <c r="E15" s="363"/>
      <c r="F15" s="363"/>
      <c r="G15" s="363"/>
      <c r="H15" s="363"/>
      <c r="I15" s="365"/>
    </row>
    <row r="16" spans="1:9" ht="15.5" x14ac:dyDescent="0.35">
      <c r="A16" s="356">
        <v>15</v>
      </c>
      <c r="B16" s="363"/>
      <c r="C16" s="363"/>
      <c r="D16" s="363"/>
      <c r="E16" s="363"/>
      <c r="F16" s="363"/>
      <c r="G16" s="363"/>
      <c r="H16" s="363"/>
      <c r="I16" s="365"/>
    </row>
    <row r="17" spans="1:9" ht="15.5" x14ac:dyDescent="0.35">
      <c r="A17" s="356">
        <v>16</v>
      </c>
      <c r="B17" s="363"/>
      <c r="C17" s="363"/>
      <c r="D17" s="363"/>
      <c r="E17" s="363"/>
      <c r="F17" s="363"/>
      <c r="G17" s="363"/>
      <c r="H17" s="359"/>
      <c r="I17" s="361"/>
    </row>
    <row r="18" spans="1:9" ht="15.5" x14ac:dyDescent="0.35">
      <c r="A18" s="356">
        <v>17</v>
      </c>
      <c r="B18" s="359"/>
      <c r="C18" s="359"/>
      <c r="D18" s="359"/>
      <c r="E18" s="359"/>
      <c r="F18" s="359"/>
      <c r="G18" s="359"/>
      <c r="H18" s="357"/>
      <c r="I18" s="358"/>
    </row>
    <row r="19" spans="1:9" ht="15.5" x14ac:dyDescent="0.35">
      <c r="A19" s="356">
        <v>18</v>
      </c>
      <c r="B19" s="357"/>
      <c r="C19" s="366"/>
      <c r="D19" s="366"/>
      <c r="E19" s="366"/>
      <c r="F19" s="357"/>
      <c r="G19" s="360"/>
      <c r="H19" s="359"/>
      <c r="I19" s="361"/>
    </row>
    <row r="20" spans="1:9" ht="15.5" x14ac:dyDescent="0.35">
      <c r="A20" s="356">
        <v>19</v>
      </c>
      <c r="B20" s="357"/>
      <c r="C20" s="359"/>
      <c r="D20" s="359"/>
      <c r="E20" s="359"/>
      <c r="F20" s="357"/>
      <c r="G20" s="360"/>
      <c r="H20" s="359"/>
      <c r="I20" s="361"/>
    </row>
    <row r="21" spans="1:9" ht="15.5" x14ac:dyDescent="0.35">
      <c r="A21" s="356">
        <v>20</v>
      </c>
      <c r="B21" s="366"/>
      <c r="C21" s="366"/>
      <c r="D21" s="366"/>
      <c r="E21" s="366"/>
      <c r="F21" s="366"/>
      <c r="G21" s="366"/>
      <c r="H21" s="366"/>
      <c r="I21" s="358"/>
    </row>
    <row r="22" spans="1:9" ht="15.5" x14ac:dyDescent="0.35">
      <c r="A22" s="356">
        <v>21</v>
      </c>
      <c r="B22" s="357"/>
      <c r="C22" s="366"/>
      <c r="D22" s="366"/>
      <c r="E22" s="366"/>
      <c r="F22" s="357"/>
      <c r="G22" s="360"/>
      <c r="H22" s="366"/>
      <c r="I22" s="358"/>
    </row>
    <row r="23" spans="1:9" ht="15.5" x14ac:dyDescent="0.35">
      <c r="A23" s="356">
        <v>22</v>
      </c>
      <c r="B23" s="357"/>
      <c r="C23" s="359"/>
      <c r="D23" s="359"/>
      <c r="E23" s="359"/>
      <c r="F23" s="357"/>
      <c r="G23" s="360"/>
      <c r="H23" s="359"/>
      <c r="I23" s="361"/>
    </row>
    <row r="24" spans="1:9" ht="15.5" x14ac:dyDescent="0.35">
      <c r="A24" s="356">
        <v>23</v>
      </c>
      <c r="B24" s="357"/>
      <c r="C24" s="359"/>
      <c r="D24" s="359"/>
      <c r="E24" s="359"/>
      <c r="F24" s="357"/>
      <c r="G24" s="360"/>
      <c r="H24" s="359"/>
      <c r="I24" s="361"/>
    </row>
    <row r="25" spans="1:9" ht="15.5" x14ac:dyDescent="0.35">
      <c r="A25" s="356">
        <v>24</v>
      </c>
      <c r="B25" s="362"/>
      <c r="C25" s="363"/>
      <c r="D25" s="363"/>
      <c r="E25" s="363"/>
      <c r="F25" s="362"/>
      <c r="G25" s="364"/>
      <c r="H25" s="363"/>
      <c r="I25" s="365"/>
    </row>
    <row r="26" spans="1:9" ht="15.5" x14ac:dyDescent="0.35">
      <c r="A26" s="356">
        <v>25</v>
      </c>
      <c r="B26" s="359"/>
      <c r="C26" s="359"/>
      <c r="D26" s="359"/>
      <c r="E26" s="359"/>
      <c r="F26" s="359"/>
      <c r="G26" s="359"/>
      <c r="H26" s="359"/>
      <c r="I26" s="361"/>
    </row>
    <row r="27" spans="1:9" ht="15.5" x14ac:dyDescent="0.35">
      <c r="A27" s="356">
        <v>26</v>
      </c>
      <c r="B27" s="366"/>
      <c r="C27" s="366"/>
      <c r="D27" s="366"/>
      <c r="E27" s="366"/>
      <c r="F27" s="367"/>
      <c r="G27" s="367"/>
      <c r="H27" s="366"/>
      <c r="I27" s="358"/>
    </row>
    <row r="28" spans="1:9" ht="15.5" x14ac:dyDescent="0.35">
      <c r="A28" s="356">
        <v>27</v>
      </c>
      <c r="B28" s="362"/>
      <c r="C28" s="367"/>
      <c r="D28" s="367"/>
      <c r="E28" s="367"/>
      <c r="F28" s="363"/>
      <c r="G28" s="363"/>
      <c r="H28" s="366"/>
      <c r="I28" s="358"/>
    </row>
    <row r="29" spans="1:9" ht="15.5" x14ac:dyDescent="0.35">
      <c r="A29" s="356">
        <v>28</v>
      </c>
      <c r="B29" s="359"/>
      <c r="C29" s="359"/>
      <c r="D29" s="359"/>
      <c r="E29" s="359"/>
      <c r="F29" s="359"/>
      <c r="G29" s="359"/>
      <c r="H29" s="368"/>
      <c r="I29" s="361"/>
    </row>
    <row r="30" spans="1:9" ht="15.5" x14ac:dyDescent="0.35">
      <c r="A30" s="356">
        <v>29</v>
      </c>
      <c r="B30" s="362"/>
      <c r="C30" s="367"/>
      <c r="D30" s="367"/>
      <c r="E30" s="367"/>
      <c r="F30" s="367"/>
      <c r="G30" s="367"/>
      <c r="H30" s="359"/>
      <c r="I30" s="359"/>
    </row>
    <row r="31" spans="1:9" ht="15.5" x14ac:dyDescent="0.35">
      <c r="A31" s="356">
        <v>30</v>
      </c>
      <c r="B31" s="359"/>
      <c r="C31" s="359"/>
      <c r="D31" s="359"/>
      <c r="E31" s="359"/>
      <c r="F31" s="359"/>
      <c r="G31" s="359"/>
      <c r="H31" s="369"/>
      <c r="I31" s="365"/>
    </row>
    <row r="32" spans="1:9" ht="15.5" x14ac:dyDescent="0.35">
      <c r="A32" s="356">
        <v>31</v>
      </c>
      <c r="B32" s="366"/>
      <c r="C32" s="366"/>
      <c r="D32" s="366"/>
      <c r="E32" s="366"/>
      <c r="F32" s="366"/>
      <c r="G32" s="366"/>
      <c r="H32" s="359"/>
      <c r="I32" s="361"/>
    </row>
    <row r="33" spans="1:9" ht="15.5" x14ac:dyDescent="0.35">
      <c r="A33" s="356">
        <v>32</v>
      </c>
      <c r="B33" s="357"/>
      <c r="C33" s="366"/>
      <c r="D33" s="366"/>
      <c r="E33" s="366"/>
      <c r="F33" s="367"/>
      <c r="G33" s="367"/>
      <c r="H33" s="366"/>
      <c r="I33" s="358"/>
    </row>
    <row r="34" spans="1:9" ht="15.5" x14ac:dyDescent="0.35">
      <c r="A34" s="356">
        <v>33</v>
      </c>
      <c r="B34" s="357"/>
      <c r="C34" s="359"/>
      <c r="D34" s="359"/>
      <c r="E34" s="359"/>
      <c r="F34" s="363"/>
      <c r="G34" s="363"/>
      <c r="H34" s="359"/>
      <c r="I34" s="361"/>
    </row>
    <row r="35" spans="1:9" ht="15.5" x14ac:dyDescent="0.35">
      <c r="A35" s="356">
        <v>34</v>
      </c>
      <c r="B35" s="362"/>
      <c r="C35" s="363"/>
      <c r="D35" s="363"/>
      <c r="E35" s="363"/>
      <c r="F35" s="363"/>
      <c r="G35" s="363"/>
      <c r="H35" s="359"/>
      <c r="I35" s="361"/>
    </row>
    <row r="36" spans="1:9" ht="15.5" x14ac:dyDescent="0.35">
      <c r="A36" s="356">
        <v>35</v>
      </c>
      <c r="B36" s="359"/>
      <c r="C36" s="359"/>
      <c r="D36" s="359"/>
      <c r="E36" s="359"/>
      <c r="F36" s="359"/>
      <c r="G36" s="359"/>
      <c r="H36" s="368"/>
      <c r="I36" s="361"/>
    </row>
    <row r="37" spans="1:9" ht="15.5" x14ac:dyDescent="0.35">
      <c r="A37" s="356">
        <v>36</v>
      </c>
      <c r="B37" s="357"/>
      <c r="C37" s="366"/>
      <c r="D37" s="366"/>
      <c r="E37" s="366"/>
      <c r="F37" s="367"/>
      <c r="G37" s="367"/>
      <c r="H37" s="364"/>
      <c r="I37" s="361"/>
    </row>
    <row r="38" spans="1:9" ht="15.5" x14ac:dyDescent="0.35">
      <c r="A38" s="356">
        <v>37</v>
      </c>
      <c r="B38" s="357"/>
      <c r="C38" s="359"/>
      <c r="D38" s="359"/>
      <c r="E38" s="359"/>
      <c r="F38" s="363"/>
      <c r="G38" s="363"/>
      <c r="H38" s="359"/>
      <c r="I38" s="361"/>
    </row>
    <row r="39" spans="1:9" ht="15.5" x14ac:dyDescent="0.35">
      <c r="A39" s="356">
        <v>38</v>
      </c>
      <c r="B39" s="357"/>
      <c r="C39" s="359"/>
      <c r="D39" s="359"/>
      <c r="E39" s="359"/>
      <c r="F39" s="363"/>
      <c r="G39" s="363"/>
      <c r="H39" s="359"/>
      <c r="I39" s="361"/>
    </row>
    <row r="40" spans="1:9" ht="15.5" x14ac:dyDescent="0.35">
      <c r="A40" s="356">
        <v>39</v>
      </c>
      <c r="B40" s="362"/>
      <c r="C40" s="363"/>
      <c r="D40" s="363"/>
      <c r="E40" s="363"/>
      <c r="F40" s="363"/>
      <c r="G40" s="363"/>
      <c r="H40" s="363"/>
      <c r="I40" s="365"/>
    </row>
    <row r="41" spans="1:9" ht="15.5" x14ac:dyDescent="0.35">
      <c r="A41" s="356">
        <v>40</v>
      </c>
      <c r="B41" s="370"/>
      <c r="C41" s="370"/>
      <c r="D41" s="370"/>
      <c r="E41" s="370"/>
      <c r="F41" s="370"/>
      <c r="G41" s="370"/>
      <c r="H41" s="370"/>
      <c r="I41" s="371"/>
    </row>
    <row r="42" spans="1:9" ht="15.5" x14ac:dyDescent="0.35">
      <c r="A42" s="372"/>
      <c r="B42" s="364"/>
      <c r="C42" s="364"/>
      <c r="D42" s="364"/>
      <c r="E42" s="364"/>
      <c r="F42" s="364"/>
      <c r="G42" s="364"/>
      <c r="H42" s="364"/>
      <c r="I42" s="373"/>
    </row>
    <row r="43" spans="1:9" ht="15.5" x14ac:dyDescent="0.35">
      <c r="A43" s="372"/>
      <c r="B43" s="364"/>
      <c r="C43" s="364"/>
      <c r="D43" s="364"/>
      <c r="E43" s="364"/>
      <c r="F43" s="364"/>
      <c r="G43" s="364"/>
      <c r="H43" s="364"/>
      <c r="I43" s="373"/>
    </row>
    <row r="44" spans="1:9" ht="15.5" x14ac:dyDescent="0.35">
      <c r="A44" s="372"/>
      <c r="B44" s="364"/>
      <c r="C44" s="364"/>
      <c r="D44" s="364"/>
      <c r="E44" s="364"/>
      <c r="F44" s="364"/>
      <c r="G44" s="364"/>
      <c r="H44" s="364"/>
      <c r="I44" s="373"/>
    </row>
    <row r="45" spans="1:9" ht="15.5" x14ac:dyDescent="0.35">
      <c r="A45" s="372"/>
      <c r="B45" s="364"/>
      <c r="C45" s="364"/>
      <c r="D45" s="364"/>
      <c r="E45" s="364"/>
      <c r="F45" s="364"/>
      <c r="G45" s="364"/>
      <c r="H45" s="364"/>
      <c r="I45" s="373"/>
    </row>
    <row r="46" spans="1:9" ht="15.5" x14ac:dyDescent="0.35">
      <c r="A46" s="372"/>
      <c r="B46" s="364"/>
      <c r="C46" s="364"/>
      <c r="D46" s="364"/>
      <c r="E46" s="364"/>
      <c r="F46" s="364"/>
      <c r="G46" s="364"/>
      <c r="H46" s="364"/>
      <c r="I46" s="373"/>
    </row>
    <row r="47" spans="1:9" ht="15.5" x14ac:dyDescent="0.35">
      <c r="A47" s="372"/>
      <c r="B47" s="364"/>
      <c r="C47" s="364"/>
      <c r="D47" s="364"/>
      <c r="E47" s="364"/>
      <c r="F47" s="364"/>
      <c r="G47" s="364"/>
      <c r="H47" s="364"/>
      <c r="I47" s="373"/>
    </row>
    <row r="48" spans="1:9" ht="15.5" x14ac:dyDescent="0.35">
      <c r="A48" s="372"/>
      <c r="B48" s="364"/>
      <c r="C48" s="364"/>
      <c r="D48" s="364"/>
      <c r="E48" s="364"/>
      <c r="F48" s="364"/>
      <c r="G48" s="364"/>
      <c r="H48" s="364"/>
      <c r="I48" s="364"/>
    </row>
    <row r="49" spans="1:9" ht="15.5" x14ac:dyDescent="0.35">
      <c r="A49" s="372"/>
      <c r="B49" s="364"/>
      <c r="C49" s="364"/>
      <c r="D49" s="364"/>
      <c r="E49" s="364"/>
      <c r="F49" s="364"/>
      <c r="G49" s="364"/>
      <c r="H49" s="364"/>
      <c r="I49" s="373"/>
    </row>
    <row r="50" spans="1:9" ht="15.5" x14ac:dyDescent="0.35">
      <c r="A50" s="372"/>
      <c r="B50" s="364"/>
      <c r="C50" s="364"/>
      <c r="D50" s="364"/>
      <c r="E50" s="364"/>
      <c r="F50" s="364"/>
      <c r="G50" s="364"/>
      <c r="H50" s="364"/>
      <c r="I50" s="373"/>
    </row>
    <row r="51" spans="1:9" ht="15.5" x14ac:dyDescent="0.35">
      <c r="A51" s="372"/>
      <c r="B51" s="364"/>
      <c r="C51" s="364"/>
      <c r="D51" s="364"/>
      <c r="E51" s="364"/>
      <c r="F51" s="364"/>
      <c r="G51" s="364"/>
      <c r="H51" s="364"/>
      <c r="I51" s="373"/>
    </row>
    <row r="52" spans="1:9" ht="15.5" x14ac:dyDescent="0.35">
      <c r="A52" s="372"/>
      <c r="B52" s="364"/>
      <c r="C52" s="364"/>
      <c r="D52" s="364"/>
      <c r="E52" s="364"/>
      <c r="F52" s="364"/>
      <c r="G52" s="364"/>
      <c r="H52" s="364"/>
      <c r="I52" s="373"/>
    </row>
    <row r="53" spans="1:9" ht="15.5" x14ac:dyDescent="0.35">
      <c r="A53" s="372"/>
      <c r="B53" s="364"/>
      <c r="C53" s="364"/>
      <c r="D53" s="364"/>
      <c r="E53" s="364"/>
      <c r="F53" s="364"/>
      <c r="G53" s="364"/>
      <c r="H53" s="364"/>
      <c r="I53" s="373"/>
    </row>
    <row r="54" spans="1:9" ht="15.5" x14ac:dyDescent="0.35">
      <c r="A54" s="372"/>
      <c r="B54" s="364"/>
      <c r="C54" s="364"/>
      <c r="D54" s="364"/>
      <c r="E54" s="364"/>
      <c r="F54" s="364"/>
      <c r="G54" s="364"/>
      <c r="H54" s="364"/>
      <c r="I54" s="373"/>
    </row>
    <row r="55" spans="1:9" ht="15.5" x14ac:dyDescent="0.35">
      <c r="A55" s="372"/>
      <c r="B55" s="364"/>
      <c r="C55" s="364"/>
      <c r="D55" s="364"/>
      <c r="E55" s="364"/>
      <c r="F55" s="364"/>
      <c r="G55" s="364"/>
      <c r="H55" s="364"/>
      <c r="I55" s="373"/>
    </row>
    <row r="56" spans="1:9" ht="15.5" x14ac:dyDescent="0.35">
      <c r="A56" s="372"/>
      <c r="B56" s="364"/>
      <c r="C56" s="364"/>
      <c r="D56" s="364"/>
      <c r="E56" s="364"/>
      <c r="F56" s="364"/>
      <c r="G56" s="364"/>
      <c r="H56" s="364"/>
      <c r="I56" s="364"/>
    </row>
    <row r="57" spans="1:9" ht="15.5" x14ac:dyDescent="0.35">
      <c r="A57" s="372"/>
      <c r="B57" s="364"/>
      <c r="C57" s="364"/>
      <c r="D57" s="364"/>
      <c r="E57" s="364"/>
      <c r="F57" s="364"/>
      <c r="G57" s="364"/>
      <c r="H57" s="364"/>
      <c r="I57" s="373"/>
    </row>
    <row r="58" spans="1:9" ht="15.5" x14ac:dyDescent="0.35">
      <c r="A58" s="372"/>
      <c r="B58" s="364"/>
      <c r="C58" s="364"/>
      <c r="D58" s="364"/>
      <c r="E58" s="364"/>
      <c r="F58" s="364"/>
      <c r="G58" s="364"/>
      <c r="H58" s="364"/>
      <c r="I58" s="373"/>
    </row>
    <row r="59" spans="1:9" ht="15.5" x14ac:dyDescent="0.35">
      <c r="A59" s="372"/>
      <c r="B59" s="364"/>
      <c r="C59" s="364"/>
      <c r="D59" s="364"/>
      <c r="E59" s="364"/>
      <c r="F59" s="364"/>
      <c r="G59" s="364"/>
      <c r="H59" s="364"/>
      <c r="I59" s="373"/>
    </row>
    <row r="60" spans="1:9" ht="15.5" x14ac:dyDescent="0.35">
      <c r="A60" s="372"/>
      <c r="B60" s="364"/>
      <c r="C60" s="364"/>
      <c r="D60" s="364"/>
      <c r="E60" s="364"/>
      <c r="F60" s="364"/>
      <c r="G60" s="364"/>
      <c r="H60" s="364"/>
      <c r="I60" s="373"/>
    </row>
    <row r="61" spans="1:9" ht="15.5" x14ac:dyDescent="0.35">
      <c r="A61" s="372"/>
      <c r="B61" s="364"/>
      <c r="C61" s="364"/>
      <c r="D61" s="364"/>
      <c r="E61" s="364"/>
      <c r="F61" s="364"/>
      <c r="G61" s="364"/>
      <c r="H61" s="364"/>
      <c r="I61" s="373"/>
    </row>
    <row r="62" spans="1:9" ht="15.5" x14ac:dyDescent="0.35">
      <c r="A62" s="372"/>
      <c r="B62" s="364"/>
      <c r="C62" s="364"/>
      <c r="D62" s="364"/>
      <c r="E62" s="364"/>
      <c r="F62" s="364"/>
      <c r="G62" s="364"/>
      <c r="H62" s="364"/>
      <c r="I62" s="373"/>
    </row>
    <row r="63" spans="1:9" ht="15.5" x14ac:dyDescent="0.35">
      <c r="A63" s="372"/>
      <c r="B63" s="364"/>
      <c r="C63" s="364"/>
      <c r="D63" s="364"/>
      <c r="E63" s="364"/>
      <c r="F63" s="364"/>
      <c r="G63" s="364"/>
      <c r="H63" s="364"/>
      <c r="I63" s="373"/>
    </row>
    <row r="64" spans="1:9" ht="15.5" x14ac:dyDescent="0.35">
      <c r="A64" s="372"/>
      <c r="B64" s="364"/>
      <c r="C64" s="364"/>
      <c r="D64" s="364"/>
      <c r="E64" s="364"/>
      <c r="F64" s="364"/>
      <c r="G64" s="364"/>
      <c r="H64" s="364"/>
      <c r="I64" s="373"/>
    </row>
    <row r="65" spans="1:9" ht="15.5" x14ac:dyDescent="0.35">
      <c r="A65" s="372"/>
      <c r="B65" s="364"/>
      <c r="C65" s="364"/>
      <c r="D65" s="364"/>
      <c r="E65" s="364"/>
      <c r="F65" s="364"/>
      <c r="G65" s="364"/>
      <c r="H65" s="364"/>
      <c r="I65" s="373"/>
    </row>
    <row r="66" spans="1:9" ht="15.5" x14ac:dyDescent="0.35">
      <c r="A66" s="372"/>
      <c r="B66" s="364"/>
      <c r="C66" s="364"/>
      <c r="D66" s="364"/>
      <c r="E66" s="364"/>
      <c r="F66" s="364"/>
      <c r="G66" s="364"/>
      <c r="H66" s="364"/>
      <c r="I66" s="373"/>
    </row>
    <row r="67" spans="1:9" ht="15.5" x14ac:dyDescent="0.35">
      <c r="A67" s="372"/>
      <c r="B67" s="364"/>
      <c r="C67" s="364"/>
      <c r="D67" s="364"/>
      <c r="E67" s="364"/>
      <c r="F67" s="364"/>
      <c r="G67" s="364"/>
      <c r="H67" s="364"/>
      <c r="I67" s="373"/>
    </row>
    <row r="68" spans="1:9" ht="15.5" x14ac:dyDescent="0.35">
      <c r="A68" s="372"/>
      <c r="B68" s="364"/>
      <c r="C68" s="364"/>
      <c r="D68" s="364"/>
      <c r="E68" s="364"/>
      <c r="F68" s="364"/>
      <c r="G68" s="364"/>
      <c r="I68" s="375"/>
    </row>
    <row r="69" spans="1:9" ht="15.5" x14ac:dyDescent="0.35">
      <c r="A69" s="372"/>
      <c r="B69" s="364"/>
      <c r="C69" s="364"/>
      <c r="D69" s="364"/>
      <c r="E69" s="364"/>
      <c r="F69" s="364"/>
      <c r="G69" s="364"/>
      <c r="H69" s="364"/>
      <c r="I69" s="373"/>
    </row>
    <row r="70" spans="1:9" ht="15.5" x14ac:dyDescent="0.35">
      <c r="A70" s="372"/>
      <c r="B70" s="364"/>
      <c r="C70" s="364"/>
      <c r="D70" s="364"/>
      <c r="E70" s="364"/>
      <c r="F70" s="364"/>
      <c r="G70" s="364"/>
      <c r="H70" s="364"/>
      <c r="I70" s="373"/>
    </row>
    <row r="71" spans="1:9" ht="15.5" x14ac:dyDescent="0.35">
      <c r="A71" s="372"/>
      <c r="B71" s="364"/>
      <c r="C71" s="364"/>
      <c r="D71" s="364"/>
      <c r="E71" s="364"/>
      <c r="F71" s="364"/>
      <c r="G71" s="364"/>
      <c r="H71" s="364"/>
      <c r="I71" s="364"/>
    </row>
    <row r="72" spans="1:9" ht="15.5" x14ac:dyDescent="0.35">
      <c r="A72" s="372"/>
      <c r="B72" s="364"/>
      <c r="C72" s="364"/>
      <c r="D72" s="364"/>
      <c r="E72" s="364"/>
      <c r="F72" s="364"/>
      <c r="G72" s="364"/>
      <c r="H72" s="364"/>
      <c r="I72" s="373"/>
    </row>
    <row r="73" spans="1:9" ht="15.5" x14ac:dyDescent="0.35">
      <c r="A73" s="372"/>
      <c r="B73" s="364"/>
      <c r="C73" s="364"/>
      <c r="D73" s="364"/>
      <c r="E73" s="364"/>
      <c r="F73" s="364"/>
      <c r="G73" s="364"/>
      <c r="H73" s="364"/>
      <c r="I73" s="373"/>
    </row>
    <row r="74" spans="1:9" ht="15.5" x14ac:dyDescent="0.35">
      <c r="A74" s="372"/>
      <c r="B74" s="364"/>
      <c r="C74" s="364"/>
      <c r="D74" s="364"/>
      <c r="E74" s="364"/>
      <c r="F74" s="364"/>
      <c r="G74" s="364"/>
      <c r="H74" s="364"/>
      <c r="I74" s="373"/>
    </row>
    <row r="75" spans="1:9" ht="15.5" x14ac:dyDescent="0.35">
      <c r="A75" s="372"/>
      <c r="B75" s="364"/>
      <c r="C75" s="364"/>
      <c r="D75" s="364"/>
      <c r="E75" s="364"/>
      <c r="F75" s="364"/>
      <c r="G75" s="364"/>
      <c r="H75" s="364"/>
      <c r="I75" s="373"/>
    </row>
    <row r="76" spans="1:9" ht="15.5" x14ac:dyDescent="0.35">
      <c r="A76" s="372"/>
      <c r="B76" s="364"/>
      <c r="C76" s="364"/>
      <c r="D76" s="364"/>
      <c r="E76" s="364"/>
      <c r="F76" s="364"/>
      <c r="G76" s="364"/>
      <c r="H76" s="364"/>
      <c r="I76" s="373"/>
    </row>
    <row r="77" spans="1:9" ht="15.5" x14ac:dyDescent="0.35">
      <c r="A77" s="372"/>
      <c r="B77" s="364"/>
      <c r="C77" s="364"/>
      <c r="D77" s="364"/>
      <c r="E77" s="364"/>
      <c r="F77" s="364"/>
      <c r="G77" s="364"/>
      <c r="H77" s="364"/>
      <c r="I77" s="373"/>
    </row>
    <row r="78" spans="1:9" ht="15.5" x14ac:dyDescent="0.35">
      <c r="A78" s="372"/>
      <c r="B78" s="364"/>
      <c r="C78" s="364"/>
      <c r="D78" s="364"/>
      <c r="E78" s="364"/>
      <c r="F78" s="364"/>
      <c r="G78" s="364"/>
      <c r="H78" s="364"/>
      <c r="I78" s="373"/>
    </row>
    <row r="79" spans="1:9" ht="15.5" x14ac:dyDescent="0.35">
      <c r="A79" s="372"/>
      <c r="B79" s="364"/>
      <c r="C79" s="364"/>
      <c r="D79" s="364"/>
      <c r="E79" s="364"/>
      <c r="F79" s="364"/>
      <c r="G79" s="364"/>
      <c r="H79" s="364"/>
      <c r="I79" s="373"/>
    </row>
    <row r="80" spans="1:9" ht="15.5" x14ac:dyDescent="0.35">
      <c r="A80" s="372"/>
      <c r="B80" s="364"/>
      <c r="C80" s="364"/>
      <c r="D80" s="364"/>
      <c r="E80" s="364"/>
      <c r="F80" s="364"/>
      <c r="G80" s="364"/>
      <c r="H80" s="364"/>
      <c r="I80" s="373"/>
    </row>
    <row r="81" spans="1:9" ht="15.5" x14ac:dyDescent="0.35">
      <c r="A81" s="372"/>
      <c r="B81" s="364"/>
      <c r="C81" s="364"/>
      <c r="D81" s="364"/>
      <c r="E81" s="364"/>
      <c r="F81" s="364"/>
      <c r="G81" s="364"/>
      <c r="H81" s="364"/>
      <c r="I81" s="373"/>
    </row>
    <row r="82" spans="1:9" ht="15.5" x14ac:dyDescent="0.35">
      <c r="A82" s="372"/>
      <c r="B82" s="364"/>
      <c r="C82" s="364"/>
      <c r="D82" s="364"/>
      <c r="E82" s="364"/>
      <c r="F82" s="364"/>
      <c r="G82" s="364"/>
      <c r="H82" s="364"/>
      <c r="I82" s="373"/>
    </row>
    <row r="83" spans="1:9" ht="15.5" x14ac:dyDescent="0.35">
      <c r="A83" s="372"/>
      <c r="B83" s="364"/>
      <c r="C83" s="364"/>
      <c r="D83" s="364"/>
      <c r="E83" s="364"/>
      <c r="F83" s="364"/>
      <c r="G83" s="364"/>
      <c r="H83" s="364"/>
      <c r="I83" s="373"/>
    </row>
    <row r="84" spans="1:9" ht="15.5" x14ac:dyDescent="0.35">
      <c r="A84" s="372"/>
      <c r="B84" s="364"/>
      <c r="C84" s="364"/>
      <c r="D84" s="364"/>
      <c r="E84" s="364"/>
      <c r="F84" s="364"/>
      <c r="G84" s="364"/>
      <c r="H84" s="364"/>
      <c r="I84" s="373"/>
    </row>
    <row r="85" spans="1:9" ht="15.5" x14ac:dyDescent="0.35">
      <c r="A85" s="372"/>
      <c r="B85" s="364"/>
      <c r="C85" s="364"/>
      <c r="D85" s="364"/>
      <c r="E85" s="364"/>
      <c r="F85" s="364"/>
      <c r="G85" s="364"/>
      <c r="H85" s="364"/>
      <c r="I85" s="373"/>
    </row>
    <row r="86" spans="1:9" ht="15.5" x14ac:dyDescent="0.35">
      <c r="A86" s="372"/>
      <c r="B86" s="364"/>
      <c r="C86" s="364"/>
      <c r="D86" s="364"/>
      <c r="E86" s="364"/>
      <c r="F86" s="364"/>
      <c r="G86" s="364"/>
      <c r="H86" s="364"/>
      <c r="I86" s="373"/>
    </row>
    <row r="87" spans="1:9" ht="15.5" x14ac:dyDescent="0.35">
      <c r="A87" s="372"/>
      <c r="B87" s="364"/>
      <c r="C87" s="364"/>
      <c r="D87" s="364"/>
      <c r="E87" s="364"/>
      <c r="F87" s="364"/>
      <c r="G87" s="364"/>
      <c r="H87" s="364"/>
      <c r="I87" s="373"/>
    </row>
    <row r="88" spans="1:9" ht="15.5" x14ac:dyDescent="0.35">
      <c r="A88" s="372"/>
      <c r="B88" s="364"/>
      <c r="C88" s="364"/>
      <c r="D88" s="364"/>
      <c r="E88" s="364"/>
      <c r="F88" s="364"/>
      <c r="G88" s="364"/>
      <c r="H88" s="364"/>
      <c r="I88" s="373"/>
    </row>
    <row r="89" spans="1:9" ht="15.5" x14ac:dyDescent="0.35">
      <c r="A89" s="372"/>
      <c r="B89" s="364"/>
      <c r="C89" s="364"/>
      <c r="D89" s="364"/>
      <c r="E89" s="364"/>
      <c r="F89" s="364"/>
      <c r="G89" s="364"/>
      <c r="H89" s="364"/>
      <c r="I89" s="373"/>
    </row>
    <row r="90" spans="1:9" ht="15.5" x14ac:dyDescent="0.35">
      <c r="A90" s="372"/>
      <c r="B90" s="364"/>
      <c r="C90" s="364"/>
      <c r="D90" s="364"/>
      <c r="E90" s="364"/>
      <c r="F90" s="364"/>
      <c r="G90" s="364"/>
      <c r="H90" s="364"/>
      <c r="I90" s="373"/>
    </row>
    <row r="91" spans="1:9" ht="15.5" x14ac:dyDescent="0.35">
      <c r="A91" s="372"/>
      <c r="B91" s="364"/>
      <c r="C91" s="364"/>
      <c r="D91" s="364"/>
      <c r="E91" s="364"/>
      <c r="F91" s="364"/>
      <c r="G91" s="364"/>
      <c r="H91" s="364"/>
      <c r="I91" s="373"/>
    </row>
    <row r="92" spans="1:9" ht="15.5" x14ac:dyDescent="0.35">
      <c r="A92" s="372"/>
      <c r="B92" s="364"/>
      <c r="C92" s="364"/>
      <c r="D92" s="364"/>
      <c r="E92" s="364"/>
      <c r="F92" s="364"/>
      <c r="G92" s="364"/>
      <c r="H92" s="364"/>
      <c r="I92" s="373"/>
    </row>
    <row r="93" spans="1:9" ht="15.5" x14ac:dyDescent="0.35">
      <c r="A93" s="372"/>
      <c r="B93" s="364"/>
      <c r="C93" s="364"/>
      <c r="D93" s="364"/>
      <c r="E93" s="364"/>
      <c r="F93" s="364"/>
      <c r="G93" s="364"/>
      <c r="H93" s="364"/>
      <c r="I93" s="373"/>
    </row>
    <row r="94" spans="1:9" ht="15.5" x14ac:dyDescent="0.35">
      <c r="A94" s="372"/>
      <c r="B94" s="364"/>
      <c r="C94" s="364"/>
      <c r="D94" s="364"/>
      <c r="E94" s="364"/>
      <c r="F94" s="364"/>
      <c r="G94" s="364"/>
      <c r="H94" s="364"/>
      <c r="I94" s="373"/>
    </row>
    <row r="95" spans="1:9" ht="15.5" x14ac:dyDescent="0.35">
      <c r="A95" s="372"/>
      <c r="B95" s="364"/>
      <c r="C95" s="364"/>
      <c r="D95" s="364"/>
      <c r="E95" s="364"/>
      <c r="F95" s="364"/>
      <c r="G95" s="364"/>
      <c r="H95" s="364"/>
      <c r="I95" s="364"/>
    </row>
    <row r="96" spans="1:9" ht="15.5" x14ac:dyDescent="0.35">
      <c r="A96" s="372"/>
      <c r="B96" s="364"/>
      <c r="C96" s="364"/>
      <c r="D96" s="364"/>
      <c r="E96" s="364"/>
      <c r="F96" s="364"/>
      <c r="G96" s="364"/>
      <c r="H96" s="364"/>
      <c r="I96" s="373"/>
    </row>
    <row r="97" spans="1:9" ht="15.5" x14ac:dyDescent="0.35">
      <c r="A97" s="372"/>
      <c r="B97" s="364"/>
      <c r="C97" s="364"/>
      <c r="D97" s="364"/>
      <c r="E97" s="364"/>
      <c r="F97" s="364"/>
      <c r="G97" s="364"/>
      <c r="H97" s="364"/>
      <c r="I97" s="373"/>
    </row>
    <row r="98" spans="1:9" ht="15.5" x14ac:dyDescent="0.35">
      <c r="A98" s="372"/>
      <c r="B98" s="364"/>
      <c r="C98" s="364"/>
      <c r="D98" s="364"/>
      <c r="E98" s="364"/>
      <c r="F98" s="364"/>
      <c r="G98" s="364"/>
      <c r="H98" s="364"/>
      <c r="I98" s="373"/>
    </row>
    <row r="99" spans="1:9" ht="15.5" x14ac:dyDescent="0.35">
      <c r="A99" s="372"/>
      <c r="B99" s="364"/>
      <c r="C99" s="364"/>
      <c r="D99" s="364"/>
      <c r="E99" s="364"/>
      <c r="F99" s="364"/>
      <c r="G99" s="364"/>
      <c r="H99" s="364"/>
      <c r="I99" s="373"/>
    </row>
    <row r="100" spans="1:9" ht="15.5" x14ac:dyDescent="0.35">
      <c r="A100" s="372"/>
      <c r="B100" s="364"/>
      <c r="C100" s="364"/>
      <c r="D100" s="364"/>
      <c r="E100" s="364"/>
      <c r="F100" s="364"/>
      <c r="G100" s="364"/>
      <c r="H100" s="364"/>
      <c r="I100" s="364"/>
    </row>
    <row r="101" spans="1:9" ht="15.5" x14ac:dyDescent="0.35">
      <c r="A101" s="372"/>
      <c r="B101" s="364"/>
      <c r="C101" s="364"/>
      <c r="D101" s="364"/>
      <c r="E101" s="364"/>
      <c r="F101" s="364"/>
      <c r="G101" s="364"/>
      <c r="H101" s="364"/>
      <c r="I101" s="373"/>
    </row>
    <row r="102" spans="1:9" ht="15.5" x14ac:dyDescent="0.35">
      <c r="A102" s="372"/>
      <c r="B102" s="364"/>
      <c r="C102" s="364"/>
      <c r="D102" s="364"/>
      <c r="E102" s="364"/>
      <c r="F102" s="364"/>
      <c r="G102" s="364"/>
      <c r="H102" s="364"/>
      <c r="I102" s="373"/>
    </row>
    <row r="103" spans="1:9" ht="15.5" x14ac:dyDescent="0.35">
      <c r="A103" s="372"/>
      <c r="B103" s="364"/>
      <c r="C103" s="364"/>
      <c r="D103" s="364"/>
      <c r="E103" s="364"/>
      <c r="F103" s="364"/>
      <c r="G103" s="364"/>
      <c r="H103" s="364"/>
      <c r="I103" s="373"/>
    </row>
    <row r="104" spans="1:9" ht="15.5" x14ac:dyDescent="0.35">
      <c r="A104" s="372"/>
      <c r="B104" s="364"/>
      <c r="C104" s="364"/>
      <c r="D104" s="364"/>
      <c r="E104" s="364"/>
      <c r="F104" s="364"/>
      <c r="G104" s="364"/>
      <c r="H104" s="364"/>
      <c r="I104" s="373"/>
    </row>
    <row r="105" spans="1:9" ht="15.5" x14ac:dyDescent="0.35">
      <c r="A105" s="372"/>
      <c r="B105" s="364"/>
      <c r="C105" s="364"/>
      <c r="D105" s="364"/>
      <c r="E105" s="364"/>
      <c r="F105" s="364"/>
      <c r="G105" s="364"/>
      <c r="H105" s="364"/>
      <c r="I105" s="373"/>
    </row>
    <row r="106" spans="1:9" ht="15.5" x14ac:dyDescent="0.35">
      <c r="A106" s="372"/>
      <c r="B106" s="364"/>
      <c r="C106" s="364"/>
      <c r="D106" s="364"/>
      <c r="E106" s="364"/>
      <c r="F106" s="364"/>
      <c r="G106" s="364"/>
      <c r="H106" s="364"/>
      <c r="I106" s="373"/>
    </row>
    <row r="107" spans="1:9" ht="15.5" x14ac:dyDescent="0.35">
      <c r="A107" s="372"/>
      <c r="B107" s="364"/>
      <c r="C107" s="364"/>
      <c r="D107" s="364"/>
      <c r="E107" s="364"/>
      <c r="F107" s="364"/>
      <c r="G107" s="364"/>
      <c r="H107" s="364"/>
      <c r="I107" s="373"/>
    </row>
    <row r="108" spans="1:9" ht="15.5" x14ac:dyDescent="0.35">
      <c r="A108" s="372"/>
      <c r="B108" s="364"/>
      <c r="C108" s="364"/>
      <c r="D108" s="364"/>
      <c r="E108" s="364"/>
      <c r="F108" s="364"/>
      <c r="G108" s="364"/>
      <c r="H108" s="364"/>
      <c r="I108" s="373"/>
    </row>
    <row r="109" spans="1:9" ht="15.5" x14ac:dyDescent="0.35">
      <c r="A109" s="372"/>
      <c r="B109" s="364"/>
      <c r="C109" s="364"/>
      <c r="D109" s="364"/>
      <c r="E109" s="364"/>
      <c r="F109" s="364"/>
      <c r="G109" s="364"/>
      <c r="H109" s="364"/>
      <c r="I109" s="364"/>
    </row>
    <row r="110" spans="1:9" ht="15.5" x14ac:dyDescent="0.35">
      <c r="A110" s="372"/>
      <c r="B110" s="364"/>
      <c r="C110" s="364"/>
      <c r="D110" s="364"/>
      <c r="E110" s="364"/>
      <c r="F110" s="364"/>
      <c r="G110" s="364"/>
      <c r="H110" s="364"/>
      <c r="I110" s="373"/>
    </row>
    <row r="111" spans="1:9" ht="15.5" x14ac:dyDescent="0.35">
      <c r="A111" s="372"/>
      <c r="B111" s="364"/>
      <c r="C111" s="364"/>
      <c r="D111" s="364"/>
      <c r="E111" s="364"/>
      <c r="F111" s="364"/>
      <c r="G111" s="364"/>
      <c r="H111" s="364"/>
      <c r="I111" s="373"/>
    </row>
    <row r="112" spans="1:9" ht="15.5" x14ac:dyDescent="0.35">
      <c r="A112" s="372"/>
      <c r="B112" s="364"/>
      <c r="C112" s="364"/>
      <c r="D112" s="364"/>
      <c r="E112" s="364"/>
      <c r="F112" s="364"/>
      <c r="G112" s="364"/>
      <c r="H112" s="364"/>
      <c r="I112" s="373"/>
    </row>
    <row r="113" spans="1:9" ht="15.5" x14ac:dyDescent="0.35">
      <c r="A113" s="372"/>
      <c r="B113" s="364"/>
      <c r="C113" s="364"/>
      <c r="D113" s="364"/>
      <c r="E113" s="364"/>
      <c r="F113" s="364"/>
      <c r="G113" s="364"/>
      <c r="H113" s="364"/>
      <c r="I113" s="373"/>
    </row>
    <row r="114" spans="1:9" ht="15.5" x14ac:dyDescent="0.35">
      <c r="A114" s="372"/>
      <c r="B114" s="364"/>
      <c r="C114" s="364"/>
      <c r="D114" s="364"/>
      <c r="E114" s="364"/>
      <c r="F114" s="364"/>
      <c r="G114" s="364"/>
      <c r="H114" s="364"/>
      <c r="I114" s="373"/>
    </row>
    <row r="115" spans="1:9" ht="15.5" x14ac:dyDescent="0.35">
      <c r="A115" s="372"/>
      <c r="B115" s="364"/>
      <c r="C115" s="364"/>
      <c r="D115" s="364"/>
      <c r="E115" s="364"/>
      <c r="F115" s="364"/>
      <c r="G115" s="364"/>
      <c r="H115" s="364"/>
      <c r="I115" s="373"/>
    </row>
    <row r="116" spans="1:9" ht="15.5" x14ac:dyDescent="0.35">
      <c r="A116" s="372"/>
      <c r="B116" s="364"/>
      <c r="C116" s="364"/>
      <c r="D116" s="364"/>
      <c r="E116" s="364"/>
      <c r="F116" s="364"/>
      <c r="G116" s="364"/>
      <c r="H116" s="364"/>
      <c r="I116" s="373"/>
    </row>
    <row r="117" spans="1:9" ht="15.5" x14ac:dyDescent="0.35">
      <c r="A117" s="372"/>
      <c r="B117" s="364"/>
      <c r="C117" s="364"/>
      <c r="D117" s="364"/>
      <c r="E117" s="364"/>
      <c r="F117" s="364"/>
      <c r="G117" s="364"/>
      <c r="H117" s="364"/>
      <c r="I117" s="373"/>
    </row>
    <row r="118" spans="1:9" ht="15.5" x14ac:dyDescent="0.35">
      <c r="A118" s="372"/>
      <c r="B118" s="364"/>
      <c r="C118" s="364"/>
      <c r="D118" s="364"/>
      <c r="E118" s="364"/>
      <c r="F118" s="364"/>
      <c r="G118" s="364"/>
      <c r="H118" s="364"/>
      <c r="I118" s="373"/>
    </row>
    <row r="119" spans="1:9" ht="15.5" x14ac:dyDescent="0.35">
      <c r="A119" s="372"/>
      <c r="B119" s="364"/>
      <c r="C119" s="364"/>
      <c r="D119" s="364"/>
      <c r="E119" s="364"/>
      <c r="F119" s="364"/>
      <c r="G119" s="364"/>
      <c r="H119" s="364"/>
      <c r="I119" s="373"/>
    </row>
    <row r="120" spans="1:9" ht="15.5" x14ac:dyDescent="0.35">
      <c r="A120" s="372"/>
      <c r="B120" s="364"/>
      <c r="C120" s="364"/>
      <c r="D120" s="364"/>
      <c r="E120" s="364"/>
      <c r="F120" s="364"/>
      <c r="G120" s="364"/>
      <c r="H120" s="364"/>
      <c r="I120" s="373"/>
    </row>
    <row r="121" spans="1:9" ht="15.5" x14ac:dyDescent="0.35">
      <c r="A121" s="372"/>
      <c r="B121" s="364"/>
      <c r="C121" s="364"/>
      <c r="D121" s="364"/>
      <c r="E121" s="364"/>
      <c r="F121" s="364"/>
      <c r="G121" s="364"/>
      <c r="H121" s="364"/>
      <c r="I121" s="373"/>
    </row>
    <row r="122" spans="1:9" ht="15.5" x14ac:dyDescent="0.35">
      <c r="A122" s="372"/>
      <c r="B122" s="364"/>
      <c r="C122" s="364"/>
      <c r="D122" s="364"/>
      <c r="E122" s="364"/>
      <c r="F122" s="364"/>
      <c r="G122" s="364"/>
      <c r="H122" s="364"/>
      <c r="I122" s="373"/>
    </row>
    <row r="123" spans="1:9" ht="15.5" x14ac:dyDescent="0.35">
      <c r="A123" s="372"/>
      <c r="B123" s="364"/>
      <c r="C123" s="364"/>
      <c r="D123" s="364"/>
      <c r="E123" s="364"/>
      <c r="F123" s="364"/>
      <c r="G123" s="364"/>
      <c r="H123" s="364"/>
      <c r="I123" s="373"/>
    </row>
    <row r="124" spans="1:9" ht="15.5" x14ac:dyDescent="0.35">
      <c r="A124" s="372"/>
      <c r="B124" s="364"/>
      <c r="C124" s="364"/>
      <c r="D124" s="364"/>
      <c r="E124" s="364"/>
      <c r="F124" s="364"/>
      <c r="G124" s="364"/>
      <c r="H124" s="364"/>
      <c r="I124" s="373"/>
    </row>
    <row r="125" spans="1:9" ht="15.5" x14ac:dyDescent="0.35">
      <c r="A125" s="372"/>
      <c r="B125" s="364"/>
      <c r="C125" s="364"/>
      <c r="D125" s="364"/>
      <c r="E125" s="364"/>
      <c r="F125" s="364"/>
      <c r="G125" s="364"/>
      <c r="H125" s="364"/>
      <c r="I125" s="364"/>
    </row>
    <row r="126" spans="1:9" ht="15.5" x14ac:dyDescent="0.35">
      <c r="A126" s="372"/>
      <c r="B126" s="364"/>
      <c r="C126" s="364"/>
      <c r="D126" s="364"/>
      <c r="E126" s="364"/>
      <c r="F126" s="364"/>
      <c r="G126" s="364"/>
      <c r="H126" s="364"/>
      <c r="I126" s="373"/>
    </row>
    <row r="127" spans="1:9" ht="15.5" x14ac:dyDescent="0.35">
      <c r="A127" s="372"/>
      <c r="B127" s="364"/>
      <c r="C127" s="364"/>
      <c r="D127" s="364"/>
      <c r="E127" s="364"/>
      <c r="F127" s="364"/>
      <c r="G127" s="364"/>
      <c r="H127" s="364"/>
      <c r="I127" s="373"/>
    </row>
    <row r="128" spans="1:9" ht="15.5" x14ac:dyDescent="0.35">
      <c r="A128" s="372"/>
      <c r="B128" s="364"/>
      <c r="C128" s="364"/>
      <c r="D128" s="364"/>
      <c r="E128" s="364"/>
      <c r="F128" s="364"/>
      <c r="G128" s="364"/>
      <c r="H128" s="364"/>
      <c r="I128" s="373"/>
    </row>
    <row r="129" spans="1:9" ht="15.5" x14ac:dyDescent="0.35">
      <c r="A129" s="372"/>
      <c r="B129" s="364"/>
      <c r="C129" s="364"/>
      <c r="D129" s="364"/>
      <c r="E129" s="364"/>
      <c r="F129" s="364"/>
      <c r="G129" s="364"/>
      <c r="H129" s="364"/>
      <c r="I129" s="373"/>
    </row>
    <row r="130" spans="1:9" ht="15.5" x14ac:dyDescent="0.35">
      <c r="A130" s="372"/>
      <c r="B130" s="364"/>
      <c r="C130" s="364"/>
      <c r="D130" s="364"/>
      <c r="E130" s="364"/>
      <c r="F130" s="364"/>
      <c r="G130" s="364"/>
      <c r="I130" s="375"/>
    </row>
    <row r="131" spans="1:9" ht="15.5" x14ac:dyDescent="0.35">
      <c r="A131" s="372"/>
      <c r="B131" s="364"/>
      <c r="C131" s="364"/>
      <c r="D131" s="364"/>
      <c r="E131" s="364"/>
      <c r="F131" s="364"/>
      <c r="G131" s="364"/>
      <c r="H131" s="364"/>
      <c r="I131" s="373"/>
    </row>
    <row r="132" spans="1:9" ht="15.5" x14ac:dyDescent="0.35">
      <c r="A132" s="372"/>
      <c r="B132" s="364"/>
      <c r="C132" s="364"/>
      <c r="D132" s="364"/>
      <c r="E132" s="364"/>
      <c r="F132" s="364"/>
      <c r="G132" s="364"/>
      <c r="H132" s="364"/>
      <c r="I132" s="373"/>
    </row>
    <row r="133" spans="1:9" ht="15.5" x14ac:dyDescent="0.35">
      <c r="A133" s="372"/>
      <c r="B133" s="364"/>
      <c r="C133" s="364"/>
      <c r="D133" s="364"/>
      <c r="E133" s="364"/>
      <c r="F133" s="364"/>
      <c r="G133" s="364"/>
      <c r="H133" s="364"/>
      <c r="I133" s="373"/>
    </row>
    <row r="134" spans="1:9" ht="15.5" x14ac:dyDescent="0.35">
      <c r="A134" s="372"/>
      <c r="B134" s="364"/>
      <c r="C134" s="364"/>
      <c r="D134" s="364"/>
      <c r="E134" s="364"/>
      <c r="F134" s="364"/>
      <c r="G134" s="364"/>
      <c r="H134" s="364"/>
      <c r="I134" s="373"/>
    </row>
    <row r="135" spans="1:9" ht="15.5" x14ac:dyDescent="0.35">
      <c r="A135" s="372"/>
      <c r="B135" s="364"/>
      <c r="C135" s="364"/>
      <c r="D135" s="364"/>
      <c r="E135" s="364"/>
      <c r="F135" s="364"/>
      <c r="G135" s="364"/>
      <c r="H135" s="364"/>
      <c r="I135" s="373"/>
    </row>
    <row r="136" spans="1:9" ht="15.5" x14ac:dyDescent="0.35">
      <c r="A136" s="372"/>
      <c r="B136" s="364"/>
      <c r="C136" s="364"/>
      <c r="D136" s="364"/>
      <c r="E136" s="364"/>
      <c r="F136" s="364"/>
      <c r="G136" s="364"/>
      <c r="H136" s="364"/>
      <c r="I136" s="373"/>
    </row>
    <row r="137" spans="1:9" ht="15.5" x14ac:dyDescent="0.35">
      <c r="A137" s="372"/>
      <c r="B137" s="364"/>
      <c r="C137" s="364"/>
      <c r="D137" s="364"/>
      <c r="E137" s="364"/>
      <c r="F137" s="364"/>
      <c r="G137" s="364"/>
      <c r="H137" s="364"/>
      <c r="I137" s="373"/>
    </row>
    <row r="138" spans="1:9" ht="15.5" x14ac:dyDescent="0.35">
      <c r="A138" s="372"/>
      <c r="B138" s="364"/>
      <c r="C138" s="364"/>
      <c r="D138" s="364"/>
      <c r="E138" s="364"/>
      <c r="F138" s="364"/>
      <c r="G138" s="364"/>
      <c r="H138" s="364"/>
      <c r="I138" s="373"/>
    </row>
    <row r="139" spans="1:9" ht="15.5" x14ac:dyDescent="0.35">
      <c r="A139" s="372"/>
      <c r="B139" s="364"/>
      <c r="C139" s="364"/>
      <c r="D139" s="364"/>
      <c r="E139" s="364"/>
      <c r="F139" s="364"/>
      <c r="G139" s="364"/>
      <c r="H139" s="364"/>
      <c r="I139" s="373"/>
    </row>
    <row r="140" spans="1:9" ht="15.5" x14ac:dyDescent="0.35">
      <c r="A140" s="372"/>
      <c r="B140" s="364"/>
      <c r="C140" s="364"/>
      <c r="D140" s="364"/>
      <c r="E140" s="364"/>
      <c r="F140" s="364"/>
      <c r="G140" s="364"/>
      <c r="H140" s="364"/>
      <c r="I140" s="373"/>
    </row>
    <row r="141" spans="1:9" ht="15.5" x14ac:dyDescent="0.35">
      <c r="A141" s="372"/>
      <c r="B141" s="364"/>
      <c r="C141" s="364"/>
      <c r="D141" s="364"/>
      <c r="E141" s="364"/>
      <c r="F141" s="364"/>
      <c r="G141" s="364"/>
      <c r="H141" s="364"/>
      <c r="I141" s="373"/>
    </row>
    <row r="142" spans="1:9" ht="15.5" x14ac:dyDescent="0.35">
      <c r="A142" s="372"/>
      <c r="B142" s="364"/>
      <c r="C142" s="364"/>
      <c r="D142" s="364"/>
      <c r="E142" s="364"/>
      <c r="F142" s="364"/>
      <c r="G142" s="364"/>
      <c r="H142" s="364"/>
      <c r="I142" s="373"/>
    </row>
    <row r="143" spans="1:9" ht="15.5" x14ac:dyDescent="0.35">
      <c r="A143" s="372"/>
      <c r="B143" s="364"/>
      <c r="C143" s="364"/>
      <c r="D143" s="364"/>
      <c r="E143" s="364"/>
      <c r="F143" s="364"/>
      <c r="G143" s="364"/>
      <c r="H143" s="364"/>
      <c r="I143" s="373"/>
    </row>
    <row r="144" spans="1:9" ht="15.5" x14ac:dyDescent="0.35">
      <c r="A144" s="372"/>
      <c r="B144" s="364"/>
      <c r="C144" s="364"/>
      <c r="D144" s="364"/>
      <c r="E144" s="364"/>
      <c r="F144" s="364"/>
      <c r="G144" s="364"/>
      <c r="H144" s="364"/>
      <c r="I144" s="373"/>
    </row>
    <row r="145" spans="1:9" ht="15.5" x14ac:dyDescent="0.35">
      <c r="A145" s="372"/>
      <c r="B145" s="364"/>
      <c r="C145" s="364"/>
      <c r="D145" s="364"/>
      <c r="E145" s="364"/>
      <c r="F145" s="364"/>
      <c r="G145" s="364"/>
      <c r="H145" s="364"/>
      <c r="I145" s="373"/>
    </row>
    <row r="146" spans="1:9" ht="15.5" x14ac:dyDescent="0.35">
      <c r="A146" s="372"/>
      <c r="B146" s="364"/>
      <c r="C146" s="364"/>
      <c r="D146" s="364"/>
      <c r="E146" s="364"/>
      <c r="F146" s="364"/>
      <c r="G146" s="364"/>
      <c r="H146" s="364"/>
      <c r="I146" s="373"/>
    </row>
    <row r="147" spans="1:9" ht="15.5" x14ac:dyDescent="0.35">
      <c r="A147" s="372"/>
      <c r="B147" s="364"/>
      <c r="C147" s="364"/>
      <c r="D147" s="364"/>
      <c r="E147" s="364"/>
      <c r="F147" s="364"/>
      <c r="G147" s="364"/>
      <c r="H147" s="364"/>
      <c r="I147" s="373"/>
    </row>
    <row r="148" spans="1:9" ht="15.5" x14ac:dyDescent="0.35">
      <c r="A148" s="372"/>
      <c r="B148" s="364"/>
      <c r="C148" s="364"/>
      <c r="D148" s="364"/>
      <c r="E148" s="364"/>
      <c r="F148" s="364"/>
      <c r="G148" s="364"/>
      <c r="H148" s="364"/>
      <c r="I148" s="373"/>
    </row>
    <row r="149" spans="1:9" ht="15.5" x14ac:dyDescent="0.35">
      <c r="A149" s="372"/>
      <c r="B149" s="364"/>
      <c r="C149" s="364"/>
      <c r="D149" s="364"/>
      <c r="E149" s="364"/>
      <c r="F149" s="364"/>
      <c r="G149" s="364"/>
      <c r="H149" s="364"/>
      <c r="I149" s="373"/>
    </row>
    <row r="150" spans="1:9" ht="15.5" x14ac:dyDescent="0.35">
      <c r="A150" s="372"/>
      <c r="B150" s="364"/>
      <c r="C150" s="364"/>
      <c r="D150" s="364"/>
      <c r="E150" s="364"/>
      <c r="F150" s="364"/>
      <c r="G150" s="364"/>
      <c r="H150" s="364"/>
      <c r="I150" s="373"/>
    </row>
    <row r="151" spans="1:9" ht="15.5" x14ac:dyDescent="0.35">
      <c r="A151" s="372"/>
      <c r="B151" s="364"/>
      <c r="C151" s="364"/>
      <c r="D151" s="364"/>
      <c r="E151" s="364"/>
      <c r="F151" s="364"/>
      <c r="G151" s="364"/>
      <c r="H151" s="364"/>
      <c r="I151" s="373"/>
    </row>
    <row r="152" spans="1:9" ht="15.5" x14ac:dyDescent="0.35">
      <c r="A152" s="372"/>
      <c r="B152" s="364"/>
      <c r="C152" s="364"/>
      <c r="D152" s="364"/>
      <c r="E152" s="364"/>
      <c r="F152" s="364"/>
      <c r="G152" s="364"/>
      <c r="H152" s="364"/>
      <c r="I152" s="373"/>
    </row>
    <row r="153" spans="1:9" ht="15.5" x14ac:dyDescent="0.35">
      <c r="A153" s="372"/>
      <c r="B153" s="364"/>
      <c r="C153" s="364"/>
      <c r="D153" s="364"/>
      <c r="E153" s="364"/>
      <c r="F153" s="364"/>
      <c r="G153" s="364"/>
      <c r="H153" s="364"/>
      <c r="I153" s="373"/>
    </row>
    <row r="154" spans="1:9" ht="15.5" x14ac:dyDescent="0.35">
      <c r="A154" s="372"/>
      <c r="B154" s="364"/>
      <c r="C154" s="364"/>
      <c r="D154" s="364"/>
      <c r="E154" s="364"/>
      <c r="F154" s="364"/>
      <c r="G154" s="364"/>
      <c r="H154" s="364"/>
      <c r="I154" s="373"/>
    </row>
    <row r="155" spans="1:9" ht="15.5" x14ac:dyDescent="0.35">
      <c r="A155" s="372"/>
      <c r="B155" s="364"/>
      <c r="C155" s="364"/>
      <c r="D155" s="364"/>
      <c r="E155" s="364"/>
      <c r="F155" s="364"/>
      <c r="G155" s="364"/>
      <c r="H155" s="364"/>
      <c r="I155" s="373"/>
    </row>
    <row r="156" spans="1:9" ht="15.5" x14ac:dyDescent="0.35">
      <c r="A156" s="372"/>
      <c r="B156" s="364"/>
      <c r="C156" s="364"/>
      <c r="D156" s="364"/>
      <c r="E156" s="364"/>
      <c r="F156" s="364"/>
      <c r="G156" s="364"/>
      <c r="H156" s="364"/>
      <c r="I156" s="373"/>
    </row>
    <row r="157" spans="1:9" ht="15.5" x14ac:dyDescent="0.35">
      <c r="A157" s="372"/>
      <c r="B157" s="364"/>
      <c r="C157" s="364"/>
      <c r="D157" s="364"/>
      <c r="E157" s="364"/>
      <c r="F157" s="364"/>
      <c r="G157" s="364"/>
      <c r="H157" s="364"/>
      <c r="I157" s="373"/>
    </row>
    <row r="158" spans="1:9" ht="15.5" x14ac:dyDescent="0.35">
      <c r="A158" s="372"/>
      <c r="B158" s="364"/>
      <c r="C158" s="364"/>
      <c r="D158" s="364"/>
      <c r="E158" s="364"/>
      <c r="F158" s="364"/>
      <c r="G158" s="364"/>
      <c r="H158" s="364"/>
      <c r="I158" s="373"/>
    </row>
    <row r="159" spans="1:9" ht="15.5" x14ac:dyDescent="0.35">
      <c r="A159" s="372"/>
      <c r="B159" s="364"/>
      <c r="C159" s="364"/>
      <c r="D159" s="364"/>
      <c r="E159" s="364"/>
      <c r="F159" s="364"/>
      <c r="G159" s="364"/>
      <c r="H159" s="364"/>
      <c r="I159" s="373"/>
    </row>
    <row r="160" spans="1:9" ht="15.5" x14ac:dyDescent="0.35">
      <c r="A160" s="372"/>
      <c r="B160" s="364"/>
      <c r="C160" s="364"/>
      <c r="D160" s="364"/>
      <c r="E160" s="364"/>
      <c r="F160" s="364"/>
      <c r="G160" s="364"/>
      <c r="H160" s="364"/>
      <c r="I160" s="373"/>
    </row>
    <row r="161" spans="1:9" ht="15.5" x14ac:dyDescent="0.35">
      <c r="A161" s="372"/>
      <c r="B161" s="364"/>
      <c r="C161" s="364"/>
      <c r="D161" s="364"/>
      <c r="E161" s="364"/>
      <c r="F161" s="364"/>
      <c r="G161" s="364"/>
      <c r="H161" s="364"/>
      <c r="I161" s="373"/>
    </row>
    <row r="162" spans="1:9" ht="15.5" x14ac:dyDescent="0.35">
      <c r="A162" s="372"/>
      <c r="B162" s="364"/>
      <c r="C162" s="364"/>
      <c r="D162" s="364"/>
      <c r="E162" s="364"/>
      <c r="F162" s="364"/>
      <c r="G162" s="364"/>
      <c r="H162" s="364"/>
      <c r="I162" s="373"/>
    </row>
    <row r="163" spans="1:9" ht="15.5" x14ac:dyDescent="0.35">
      <c r="A163" s="372"/>
      <c r="B163" s="364"/>
      <c r="C163" s="364"/>
      <c r="D163" s="364"/>
      <c r="E163" s="364"/>
      <c r="F163" s="364"/>
      <c r="G163" s="364"/>
      <c r="H163" s="364"/>
      <c r="I163" s="373"/>
    </row>
    <row r="164" spans="1:9" ht="15.5" x14ac:dyDescent="0.35">
      <c r="A164" s="372"/>
      <c r="B164" s="364"/>
      <c r="C164" s="364"/>
      <c r="D164" s="364"/>
      <c r="E164" s="364"/>
      <c r="F164" s="364"/>
      <c r="G164" s="364"/>
      <c r="H164" s="364"/>
      <c r="I164" s="373"/>
    </row>
    <row r="165" spans="1:9" ht="15.5" x14ac:dyDescent="0.35">
      <c r="A165" s="372"/>
      <c r="B165" s="364"/>
      <c r="C165" s="364"/>
      <c r="D165" s="364"/>
      <c r="E165" s="364"/>
      <c r="F165" s="364"/>
      <c r="G165" s="364"/>
      <c r="H165" s="364"/>
      <c r="I165" s="373"/>
    </row>
    <row r="166" spans="1:9" ht="15.5" x14ac:dyDescent="0.35">
      <c r="A166" s="372"/>
      <c r="B166" s="364"/>
      <c r="C166" s="364"/>
      <c r="D166" s="364"/>
      <c r="E166" s="364"/>
      <c r="F166" s="364"/>
      <c r="G166" s="364"/>
      <c r="H166" s="364"/>
      <c r="I166" s="373"/>
    </row>
    <row r="167" spans="1:9" ht="15.5" x14ac:dyDescent="0.35">
      <c r="A167" s="372"/>
      <c r="B167" s="364"/>
      <c r="C167" s="364"/>
      <c r="D167" s="364"/>
      <c r="E167" s="364"/>
      <c r="F167" s="364"/>
      <c r="G167" s="364"/>
      <c r="H167" s="364"/>
      <c r="I167" s="373"/>
    </row>
    <row r="168" spans="1:9" ht="15.5" x14ac:dyDescent="0.35">
      <c r="A168" s="372"/>
      <c r="B168" s="364"/>
      <c r="C168" s="364"/>
      <c r="D168" s="364"/>
      <c r="E168" s="364"/>
      <c r="F168" s="364"/>
      <c r="G168" s="364"/>
      <c r="H168" s="364"/>
      <c r="I168" s="373"/>
    </row>
    <row r="169" spans="1:9" ht="15.5" x14ac:dyDescent="0.35">
      <c r="A169" s="372"/>
      <c r="B169" s="364"/>
      <c r="C169" s="364"/>
      <c r="D169" s="364"/>
      <c r="E169" s="364"/>
      <c r="F169" s="364"/>
      <c r="G169" s="364"/>
      <c r="H169" s="364"/>
      <c r="I169" s="373"/>
    </row>
    <row r="170" spans="1:9" ht="15.5" x14ac:dyDescent="0.35">
      <c r="A170" s="372"/>
      <c r="B170" s="364"/>
      <c r="C170" s="364"/>
      <c r="D170" s="364"/>
      <c r="E170" s="364"/>
      <c r="F170" s="364"/>
      <c r="G170" s="364"/>
      <c r="H170" s="364"/>
      <c r="I170" s="373"/>
    </row>
    <row r="171" spans="1:9" ht="15.5" x14ac:dyDescent="0.35">
      <c r="A171" s="372"/>
      <c r="B171" s="364"/>
      <c r="C171" s="364"/>
      <c r="D171" s="364"/>
      <c r="E171" s="364"/>
      <c r="F171" s="364"/>
      <c r="G171" s="364"/>
      <c r="H171" s="364"/>
      <c r="I171" s="373"/>
    </row>
    <row r="172" spans="1:9" ht="15.5" x14ac:dyDescent="0.35">
      <c r="A172" s="372"/>
      <c r="B172" s="364"/>
      <c r="C172" s="364"/>
      <c r="D172" s="364"/>
      <c r="E172" s="364"/>
      <c r="F172" s="364"/>
      <c r="G172" s="364"/>
      <c r="H172" s="364"/>
      <c r="I172" s="373"/>
    </row>
    <row r="173" spans="1:9" ht="15.5" x14ac:dyDescent="0.35">
      <c r="A173" s="372"/>
      <c r="B173" s="364"/>
      <c r="C173" s="364"/>
      <c r="D173" s="364"/>
      <c r="E173" s="364"/>
      <c r="F173" s="364"/>
      <c r="G173" s="364"/>
      <c r="H173" s="364"/>
      <c r="I173" s="373"/>
    </row>
    <row r="174" spans="1:9" ht="15.5" x14ac:dyDescent="0.35">
      <c r="A174" s="372"/>
      <c r="B174" s="364"/>
      <c r="C174" s="364"/>
      <c r="D174" s="364"/>
      <c r="E174" s="364"/>
      <c r="F174" s="364"/>
      <c r="G174" s="364"/>
      <c r="H174" s="364"/>
      <c r="I174" s="373"/>
    </row>
    <row r="175" spans="1:9" ht="15.5" x14ac:dyDescent="0.35">
      <c r="A175" s="372"/>
      <c r="B175" s="364"/>
      <c r="C175" s="364"/>
      <c r="D175" s="364"/>
      <c r="E175" s="364"/>
      <c r="F175" s="364"/>
      <c r="G175" s="364"/>
      <c r="H175" s="364"/>
      <c r="I175" s="373"/>
    </row>
    <row r="176" spans="1:9" ht="15.5" x14ac:dyDescent="0.35">
      <c r="A176" s="372"/>
      <c r="B176" s="364"/>
      <c r="C176" s="364"/>
      <c r="D176" s="364"/>
      <c r="E176" s="364"/>
      <c r="F176" s="364"/>
      <c r="G176" s="364"/>
      <c r="H176" s="364"/>
      <c r="I176" s="373"/>
    </row>
    <row r="177" spans="1:9" ht="15.5" x14ac:dyDescent="0.35">
      <c r="A177" s="372"/>
      <c r="B177" s="364"/>
      <c r="C177" s="364"/>
      <c r="D177" s="364"/>
      <c r="E177" s="364"/>
      <c r="F177" s="364"/>
      <c r="G177" s="364"/>
      <c r="H177" s="364"/>
      <c r="I177" s="373"/>
    </row>
    <row r="178" spans="1:9" ht="15.5" x14ac:dyDescent="0.35">
      <c r="A178" s="372"/>
      <c r="B178" s="364"/>
      <c r="C178" s="364"/>
      <c r="D178" s="364"/>
      <c r="E178" s="364"/>
      <c r="F178" s="364"/>
      <c r="G178" s="364"/>
      <c r="H178" s="364"/>
      <c r="I178" s="373"/>
    </row>
    <row r="179" spans="1:9" ht="15.5" x14ac:dyDescent="0.35">
      <c r="A179" s="372"/>
      <c r="B179" s="364"/>
      <c r="C179" s="364"/>
      <c r="D179" s="364"/>
      <c r="E179" s="364"/>
      <c r="F179" s="364"/>
      <c r="G179" s="364"/>
      <c r="H179" s="364"/>
      <c r="I179" s="373"/>
    </row>
    <row r="180" spans="1:9" ht="15.5" x14ac:dyDescent="0.35">
      <c r="A180" s="372"/>
      <c r="B180" s="364"/>
      <c r="C180" s="364"/>
      <c r="D180" s="364"/>
      <c r="E180" s="364"/>
      <c r="F180" s="364"/>
      <c r="G180" s="364"/>
      <c r="H180" s="364"/>
      <c r="I180" s="373"/>
    </row>
    <row r="181" spans="1:9" ht="15.5" x14ac:dyDescent="0.35">
      <c r="A181" s="372"/>
      <c r="B181" s="364"/>
      <c r="C181" s="364"/>
      <c r="D181" s="364"/>
      <c r="E181" s="364"/>
      <c r="F181" s="364"/>
      <c r="G181" s="364"/>
      <c r="H181" s="364"/>
      <c r="I181" s="373"/>
    </row>
    <row r="182" spans="1:9" ht="15.5" x14ac:dyDescent="0.35">
      <c r="A182" s="372"/>
      <c r="B182" s="364"/>
      <c r="C182" s="364"/>
      <c r="D182" s="364"/>
      <c r="E182" s="364"/>
      <c r="F182" s="364"/>
      <c r="G182" s="364"/>
      <c r="H182" s="364"/>
      <c r="I182" s="373"/>
    </row>
    <row r="183" spans="1:9" ht="15.5" x14ac:dyDescent="0.35">
      <c r="A183" s="372"/>
      <c r="B183" s="364"/>
      <c r="C183" s="364"/>
      <c r="D183" s="364"/>
      <c r="E183" s="364"/>
      <c r="F183" s="364"/>
      <c r="G183" s="364"/>
      <c r="H183" s="364"/>
      <c r="I183" s="373"/>
    </row>
    <row r="184" spans="1:9" ht="15.5" x14ac:dyDescent="0.35">
      <c r="A184" s="372"/>
      <c r="B184" s="364"/>
      <c r="C184" s="364"/>
      <c r="D184" s="364"/>
      <c r="E184" s="364"/>
      <c r="F184" s="364"/>
      <c r="G184" s="364"/>
      <c r="H184" s="364"/>
      <c r="I184" s="373"/>
    </row>
    <row r="185" spans="1:9" ht="15.5" x14ac:dyDescent="0.35">
      <c r="A185" s="372"/>
      <c r="B185" s="364"/>
      <c r="C185" s="364"/>
      <c r="D185" s="364"/>
      <c r="E185" s="364"/>
      <c r="F185" s="364"/>
      <c r="G185" s="364"/>
      <c r="H185" s="364"/>
      <c r="I185" s="373"/>
    </row>
    <row r="186" spans="1:9" ht="15.5" x14ac:dyDescent="0.35">
      <c r="A186" s="372"/>
      <c r="B186" s="364"/>
      <c r="C186" s="364"/>
      <c r="D186" s="364"/>
      <c r="E186" s="364"/>
      <c r="F186" s="364"/>
      <c r="G186" s="364"/>
      <c r="H186" s="364"/>
      <c r="I186" s="373"/>
    </row>
    <row r="187" spans="1:9" ht="15.5" x14ac:dyDescent="0.35">
      <c r="A187" s="372"/>
      <c r="B187" s="364"/>
      <c r="C187" s="364"/>
      <c r="D187" s="364"/>
      <c r="E187" s="364"/>
      <c r="F187" s="364"/>
      <c r="G187" s="364"/>
      <c r="H187" s="364"/>
      <c r="I187" s="373"/>
    </row>
    <row r="188" spans="1:9" ht="15.5" x14ac:dyDescent="0.35">
      <c r="A188" s="372"/>
      <c r="B188" s="364"/>
      <c r="C188" s="364"/>
      <c r="D188" s="364"/>
      <c r="E188" s="364"/>
      <c r="F188" s="364"/>
      <c r="G188" s="364"/>
      <c r="H188" s="364"/>
      <c r="I188" s="373"/>
    </row>
    <row r="189" spans="1:9" ht="15.5" x14ac:dyDescent="0.35">
      <c r="A189" s="372"/>
      <c r="B189" s="364"/>
      <c r="C189" s="364"/>
      <c r="D189" s="364"/>
      <c r="E189" s="364"/>
      <c r="F189" s="364"/>
      <c r="G189" s="364"/>
      <c r="H189" s="364"/>
      <c r="I189" s="373"/>
    </row>
    <row r="190" spans="1:9" ht="15.5" x14ac:dyDescent="0.35">
      <c r="A190" s="372"/>
      <c r="B190" s="364"/>
      <c r="C190" s="364"/>
      <c r="D190" s="364"/>
      <c r="E190" s="364"/>
      <c r="F190" s="364"/>
      <c r="G190" s="364"/>
      <c r="H190" s="364"/>
      <c r="I190" s="373"/>
    </row>
    <row r="191" spans="1:9" ht="15.5" x14ac:dyDescent="0.35">
      <c r="A191" s="372"/>
      <c r="B191" s="364"/>
      <c r="C191" s="364"/>
      <c r="D191" s="364"/>
      <c r="E191" s="364"/>
      <c r="F191" s="364"/>
      <c r="G191" s="364"/>
      <c r="H191" s="364"/>
      <c r="I191" s="373"/>
    </row>
    <row r="192" spans="1:9" ht="15.5" x14ac:dyDescent="0.35">
      <c r="A192" s="372"/>
      <c r="B192" s="364"/>
      <c r="C192" s="364"/>
      <c r="D192" s="364"/>
      <c r="E192" s="364"/>
      <c r="F192" s="364"/>
      <c r="G192" s="364"/>
      <c r="H192" s="364"/>
      <c r="I192" s="373"/>
    </row>
    <row r="193" spans="1:9" ht="15.5" x14ac:dyDescent="0.35">
      <c r="A193" s="372"/>
      <c r="B193" s="364"/>
      <c r="C193" s="364"/>
      <c r="D193" s="364"/>
      <c r="E193" s="364"/>
      <c r="F193" s="364"/>
      <c r="G193" s="364"/>
      <c r="H193" s="364"/>
      <c r="I193" s="373"/>
    </row>
    <row r="194" spans="1:9" ht="15.5" x14ac:dyDescent="0.35">
      <c r="A194" s="372"/>
      <c r="B194" s="364"/>
      <c r="C194" s="364"/>
      <c r="D194" s="364"/>
      <c r="E194" s="364"/>
      <c r="F194" s="364"/>
      <c r="G194" s="364"/>
      <c r="H194" s="364"/>
      <c r="I194" s="373"/>
    </row>
    <row r="195" spans="1:9" ht="15.5" x14ac:dyDescent="0.35">
      <c r="A195" s="372"/>
      <c r="B195" s="364"/>
      <c r="C195" s="364"/>
      <c r="D195" s="364"/>
      <c r="E195" s="364"/>
      <c r="F195" s="364"/>
      <c r="G195" s="364"/>
      <c r="H195" s="364"/>
      <c r="I195" s="364"/>
    </row>
    <row r="196" spans="1:9" ht="15.5" x14ac:dyDescent="0.35">
      <c r="A196" s="372"/>
      <c r="B196" s="364"/>
      <c r="C196" s="364"/>
      <c r="D196" s="364"/>
      <c r="E196" s="364"/>
      <c r="F196" s="364"/>
      <c r="G196" s="364"/>
      <c r="H196" s="364"/>
      <c r="I196" s="373"/>
    </row>
    <row r="197" spans="1:9" ht="15.5" x14ac:dyDescent="0.35">
      <c r="A197" s="372"/>
      <c r="B197" s="364"/>
      <c r="C197" s="364"/>
      <c r="D197" s="364"/>
      <c r="E197" s="364"/>
      <c r="F197" s="364"/>
      <c r="G197" s="364"/>
      <c r="H197" s="364"/>
      <c r="I197" s="373"/>
    </row>
    <row r="198" spans="1:9" ht="15.5" x14ac:dyDescent="0.35">
      <c r="A198" s="372"/>
      <c r="B198" s="364"/>
      <c r="C198" s="364"/>
      <c r="D198" s="364"/>
      <c r="E198" s="364"/>
      <c r="F198" s="364"/>
      <c r="G198" s="364"/>
      <c r="H198" s="364"/>
      <c r="I198" s="373"/>
    </row>
    <row r="199" spans="1:9" ht="15.5" x14ac:dyDescent="0.35">
      <c r="A199" s="372"/>
      <c r="B199" s="364"/>
      <c r="C199" s="364"/>
      <c r="D199" s="364"/>
      <c r="E199" s="364"/>
      <c r="F199" s="364"/>
      <c r="G199" s="364"/>
      <c r="H199" s="364"/>
      <c r="I199" s="373"/>
    </row>
    <row r="200" spans="1:9" ht="15.5" x14ac:dyDescent="0.35">
      <c r="A200" s="372"/>
      <c r="B200" s="364"/>
      <c r="C200" s="364"/>
      <c r="D200" s="364"/>
      <c r="E200" s="364"/>
      <c r="F200" s="364"/>
      <c r="G200" s="364"/>
      <c r="H200" s="364"/>
      <c r="I200" s="373"/>
    </row>
    <row r="201" spans="1:9" ht="15.5" x14ac:dyDescent="0.35">
      <c r="A201" s="372"/>
      <c r="B201" s="364"/>
      <c r="C201" s="364"/>
      <c r="D201" s="364"/>
      <c r="E201" s="364"/>
      <c r="F201" s="364"/>
      <c r="G201" s="364"/>
      <c r="H201" s="364"/>
      <c r="I201" s="373"/>
    </row>
    <row r="202" spans="1:9" ht="15.5" x14ac:dyDescent="0.35">
      <c r="A202" s="372"/>
      <c r="B202" s="364"/>
      <c r="C202" s="364"/>
      <c r="D202" s="364"/>
      <c r="E202" s="364"/>
      <c r="F202" s="364"/>
      <c r="G202" s="364"/>
      <c r="H202" s="364"/>
      <c r="I202" s="373"/>
    </row>
    <row r="203" spans="1:9" ht="15.5" x14ac:dyDescent="0.35">
      <c r="A203" s="372"/>
      <c r="B203" s="364"/>
      <c r="C203" s="364"/>
      <c r="D203" s="364"/>
      <c r="E203" s="364"/>
      <c r="F203" s="364"/>
      <c r="G203" s="364"/>
      <c r="H203" s="364"/>
      <c r="I203" s="373"/>
    </row>
    <row r="204" spans="1:9" ht="15.5" x14ac:dyDescent="0.35">
      <c r="A204" s="372"/>
      <c r="B204" s="364"/>
      <c r="C204" s="364"/>
      <c r="D204" s="364"/>
      <c r="E204" s="364"/>
      <c r="F204" s="364"/>
      <c r="G204" s="364"/>
      <c r="H204" s="364"/>
      <c r="I204" s="373"/>
    </row>
    <row r="205" spans="1:9" ht="15.5" x14ac:dyDescent="0.35">
      <c r="A205" s="372"/>
      <c r="B205" s="364"/>
      <c r="C205" s="364"/>
      <c r="D205" s="364"/>
      <c r="E205" s="364"/>
      <c r="F205" s="364"/>
      <c r="G205" s="364"/>
      <c r="H205" s="364"/>
      <c r="I205" s="364"/>
    </row>
    <row r="206" spans="1:9" ht="15.5" x14ac:dyDescent="0.35">
      <c r="A206" s="372"/>
      <c r="B206" s="364"/>
      <c r="C206" s="364"/>
      <c r="D206" s="364"/>
      <c r="E206" s="364"/>
      <c r="F206" s="364"/>
      <c r="G206" s="364"/>
      <c r="H206" s="364"/>
      <c r="I206" s="373"/>
    </row>
    <row r="207" spans="1:9" ht="15.5" x14ac:dyDescent="0.35">
      <c r="A207" s="372"/>
      <c r="B207" s="364"/>
      <c r="C207" s="364"/>
      <c r="D207" s="364"/>
      <c r="E207" s="364"/>
      <c r="F207" s="364"/>
      <c r="G207" s="364"/>
      <c r="H207" s="364"/>
      <c r="I207" s="373"/>
    </row>
    <row r="208" spans="1:9" ht="15.5" x14ac:dyDescent="0.35">
      <c r="A208" s="372"/>
      <c r="B208" s="364"/>
      <c r="C208" s="364"/>
      <c r="D208" s="364"/>
      <c r="E208" s="364"/>
      <c r="F208" s="364"/>
      <c r="G208" s="364"/>
      <c r="H208" s="364"/>
      <c r="I208" s="373"/>
    </row>
    <row r="209" spans="1:9" ht="15.5" x14ac:dyDescent="0.35">
      <c r="A209" s="372"/>
      <c r="B209" s="364"/>
      <c r="C209" s="364"/>
      <c r="D209" s="364"/>
      <c r="E209" s="364"/>
      <c r="F209" s="364"/>
      <c r="G209" s="364"/>
      <c r="H209" s="364"/>
      <c r="I209" s="373"/>
    </row>
    <row r="210" spans="1:9" ht="15.5" x14ac:dyDescent="0.35">
      <c r="A210" s="372"/>
      <c r="B210" s="364"/>
      <c r="C210" s="364"/>
      <c r="D210" s="364"/>
      <c r="E210" s="364"/>
      <c r="F210" s="364"/>
      <c r="G210" s="364"/>
      <c r="H210" s="364"/>
      <c r="I210" s="373"/>
    </row>
    <row r="211" spans="1:9" ht="15.5" x14ac:dyDescent="0.35">
      <c r="A211" s="372"/>
      <c r="B211" s="364"/>
      <c r="C211" s="364"/>
      <c r="D211" s="364"/>
      <c r="E211" s="364"/>
      <c r="F211" s="364"/>
      <c r="G211" s="364"/>
      <c r="H211" s="364"/>
      <c r="I211" s="373"/>
    </row>
    <row r="212" spans="1:9" ht="15.5" x14ac:dyDescent="0.35">
      <c r="A212" s="372"/>
      <c r="B212" s="364"/>
      <c r="C212" s="364"/>
      <c r="D212" s="364"/>
      <c r="E212" s="364"/>
      <c r="F212" s="364"/>
      <c r="G212" s="364"/>
      <c r="H212" s="364"/>
      <c r="I212" s="373"/>
    </row>
    <row r="213" spans="1:9" ht="15.5" x14ac:dyDescent="0.35">
      <c r="A213" s="372"/>
      <c r="B213" s="364"/>
      <c r="C213" s="364"/>
      <c r="D213" s="364"/>
      <c r="E213" s="364"/>
      <c r="F213" s="364"/>
      <c r="G213" s="364"/>
      <c r="H213" s="364"/>
      <c r="I213" s="373"/>
    </row>
    <row r="214" spans="1:9" ht="15.5" x14ac:dyDescent="0.35">
      <c r="A214" s="372"/>
      <c r="B214" s="364"/>
      <c r="C214" s="364"/>
      <c r="D214" s="364"/>
      <c r="E214" s="364"/>
      <c r="F214" s="364"/>
      <c r="G214" s="364"/>
      <c r="H214" s="364"/>
      <c r="I214" s="373"/>
    </row>
    <row r="215" spans="1:9" ht="15.5" x14ac:dyDescent="0.35">
      <c r="A215" s="372"/>
      <c r="B215" s="364"/>
      <c r="C215" s="364"/>
      <c r="D215" s="364"/>
      <c r="E215" s="364"/>
      <c r="F215" s="364"/>
      <c r="G215" s="364"/>
      <c r="H215" s="364"/>
      <c r="I215" s="373"/>
    </row>
    <row r="216" spans="1:9" ht="15.5" x14ac:dyDescent="0.35">
      <c r="A216" s="372"/>
      <c r="B216" s="364"/>
      <c r="C216" s="364"/>
      <c r="D216" s="364"/>
      <c r="E216" s="364"/>
      <c r="F216" s="364"/>
      <c r="G216" s="364"/>
      <c r="H216" s="364"/>
      <c r="I216" s="364"/>
    </row>
    <row r="217" spans="1:9" ht="15.5" x14ac:dyDescent="0.35">
      <c r="A217" s="372"/>
      <c r="B217" s="364"/>
      <c r="C217" s="364"/>
      <c r="D217" s="364"/>
      <c r="E217" s="364"/>
      <c r="F217" s="364"/>
      <c r="G217" s="364"/>
      <c r="H217" s="364"/>
      <c r="I217" s="373"/>
    </row>
    <row r="218" spans="1:9" ht="15.5" x14ac:dyDescent="0.35">
      <c r="A218" s="372"/>
      <c r="B218" s="364"/>
      <c r="C218" s="364"/>
      <c r="D218" s="364"/>
      <c r="E218" s="364"/>
      <c r="F218" s="364"/>
      <c r="G218" s="364"/>
      <c r="H218" s="364"/>
      <c r="I218" s="373"/>
    </row>
    <row r="219" spans="1:9" ht="15.5" x14ac:dyDescent="0.35">
      <c r="A219" s="372"/>
      <c r="B219" s="364"/>
      <c r="C219" s="364"/>
      <c r="D219" s="364"/>
      <c r="E219" s="364"/>
      <c r="F219" s="364"/>
      <c r="G219" s="364"/>
      <c r="H219" s="364"/>
      <c r="I219" s="373"/>
    </row>
    <row r="220" spans="1:9" ht="15.5" x14ac:dyDescent="0.35">
      <c r="A220" s="372"/>
      <c r="B220" s="364"/>
      <c r="C220" s="364"/>
      <c r="D220" s="364"/>
      <c r="E220" s="364"/>
      <c r="F220" s="364"/>
      <c r="G220" s="364"/>
      <c r="H220" s="364"/>
      <c r="I220" s="373"/>
    </row>
    <row r="221" spans="1:9" ht="12.5" x14ac:dyDescent="0.25">
      <c r="I221" s="375"/>
    </row>
    <row r="222" spans="1:9" ht="12.5" x14ac:dyDescent="0.25">
      <c r="I222" s="375"/>
    </row>
    <row r="223" spans="1:9" ht="12.5" x14ac:dyDescent="0.25">
      <c r="I223" s="375"/>
    </row>
    <row r="224" spans="1:9" ht="12.5" x14ac:dyDescent="0.25">
      <c r="I224" s="375"/>
    </row>
    <row r="225" spans="9:9" ht="12.5" x14ac:dyDescent="0.25">
      <c r="I225" s="375"/>
    </row>
    <row r="226" spans="9:9" ht="12.5" x14ac:dyDescent="0.25">
      <c r="I226" s="375"/>
    </row>
    <row r="227" spans="9:9" ht="12.5" x14ac:dyDescent="0.25">
      <c r="I227" s="375"/>
    </row>
    <row r="228" spans="9:9" ht="12.5" x14ac:dyDescent="0.25">
      <c r="I228" s="375"/>
    </row>
    <row r="229" spans="9:9" ht="12.5" x14ac:dyDescent="0.25">
      <c r="I229" s="375"/>
    </row>
    <row r="230" spans="9:9" ht="12.5" x14ac:dyDescent="0.25">
      <c r="I230" s="375"/>
    </row>
    <row r="231" spans="9:9" ht="12.5" x14ac:dyDescent="0.25">
      <c r="I231" s="375"/>
    </row>
    <row r="232" spans="9:9" ht="12.5" x14ac:dyDescent="0.25">
      <c r="I232" s="375"/>
    </row>
    <row r="233" spans="9:9" ht="12.5" x14ac:dyDescent="0.25">
      <c r="I233" s="375"/>
    </row>
    <row r="234" spans="9:9" ht="12.5" x14ac:dyDescent="0.25">
      <c r="I234" s="375"/>
    </row>
    <row r="235" spans="9:9" ht="12.5" x14ac:dyDescent="0.25">
      <c r="I235" s="375"/>
    </row>
    <row r="236" spans="9:9" ht="12.5" x14ac:dyDescent="0.25">
      <c r="I236" s="375"/>
    </row>
    <row r="237" spans="9:9" ht="12.5" x14ac:dyDescent="0.25">
      <c r="I237" s="375"/>
    </row>
    <row r="238" spans="9:9" ht="12.5" x14ac:dyDescent="0.25">
      <c r="I238" s="375"/>
    </row>
    <row r="239" spans="9:9" ht="12.5" x14ac:dyDescent="0.25">
      <c r="I239" s="375"/>
    </row>
    <row r="240" spans="9:9" ht="12.5" x14ac:dyDescent="0.25">
      <c r="I240" s="375"/>
    </row>
    <row r="241" spans="9:9" ht="12.5" x14ac:dyDescent="0.25">
      <c r="I241" s="375"/>
    </row>
    <row r="242" spans="9:9" ht="12.5" x14ac:dyDescent="0.25">
      <c r="I242" s="375"/>
    </row>
    <row r="243" spans="9:9" ht="12.5" x14ac:dyDescent="0.25">
      <c r="I243" s="375"/>
    </row>
    <row r="244" spans="9:9" ht="12.5" x14ac:dyDescent="0.25">
      <c r="I244" s="375"/>
    </row>
    <row r="245" spans="9:9" ht="12.5" x14ac:dyDescent="0.25">
      <c r="I245" s="375"/>
    </row>
    <row r="246" spans="9:9" ht="12.5" x14ac:dyDescent="0.25">
      <c r="I246" s="375"/>
    </row>
    <row r="247" spans="9:9" ht="12.5" x14ac:dyDescent="0.25">
      <c r="I247" s="375"/>
    </row>
    <row r="248" spans="9:9" ht="12.5" x14ac:dyDescent="0.25">
      <c r="I248" s="375"/>
    </row>
    <row r="249" spans="9:9" ht="12.5" x14ac:dyDescent="0.25">
      <c r="I249" s="375"/>
    </row>
    <row r="250" spans="9:9" ht="12.5" x14ac:dyDescent="0.25">
      <c r="I250" s="375"/>
    </row>
    <row r="251" spans="9:9" ht="12.5" x14ac:dyDescent="0.25">
      <c r="I251" s="375"/>
    </row>
    <row r="252" spans="9:9" ht="12.5" x14ac:dyDescent="0.25">
      <c r="I252" s="375"/>
    </row>
    <row r="253" spans="9:9" ht="12.5" x14ac:dyDescent="0.25">
      <c r="I253" s="375"/>
    </row>
    <row r="254" spans="9:9" ht="12.5" x14ac:dyDescent="0.25">
      <c r="I254" s="375"/>
    </row>
    <row r="255" spans="9:9" ht="12.5" x14ac:dyDescent="0.25">
      <c r="I255" s="375"/>
    </row>
    <row r="256" spans="9:9" ht="12.5" x14ac:dyDescent="0.25">
      <c r="I256" s="375"/>
    </row>
    <row r="257" spans="9:9" ht="12.5" x14ac:dyDescent="0.25">
      <c r="I257" s="375"/>
    </row>
    <row r="258" spans="9:9" ht="12.5" x14ac:dyDescent="0.25">
      <c r="I258" s="375"/>
    </row>
    <row r="259" spans="9:9" ht="12.5" x14ac:dyDescent="0.25">
      <c r="I259" s="375"/>
    </row>
    <row r="260" spans="9:9" ht="12.5" x14ac:dyDescent="0.25">
      <c r="I260" s="375"/>
    </row>
    <row r="261" spans="9:9" ht="12.5" x14ac:dyDescent="0.25">
      <c r="I261" s="375"/>
    </row>
    <row r="262" spans="9:9" ht="12.5" x14ac:dyDescent="0.25">
      <c r="I262" s="375"/>
    </row>
    <row r="263" spans="9:9" ht="12.5" x14ac:dyDescent="0.25">
      <c r="I263" s="375"/>
    </row>
    <row r="264" spans="9:9" ht="12.5" x14ac:dyDescent="0.25">
      <c r="I264" s="375"/>
    </row>
    <row r="265" spans="9:9" ht="12.5" x14ac:dyDescent="0.25">
      <c r="I265" s="375"/>
    </row>
    <row r="266" spans="9:9" ht="12.5" x14ac:dyDescent="0.25">
      <c r="I266" s="375"/>
    </row>
    <row r="267" spans="9:9" ht="12.5" x14ac:dyDescent="0.25">
      <c r="I267" s="375"/>
    </row>
    <row r="268" spans="9:9" ht="12.5" x14ac:dyDescent="0.25">
      <c r="I268" s="375"/>
    </row>
    <row r="269" spans="9:9" ht="12.5" x14ac:dyDescent="0.25">
      <c r="I269" s="375"/>
    </row>
    <row r="270" spans="9:9" ht="12.5" x14ac:dyDescent="0.25">
      <c r="I270" s="375"/>
    </row>
    <row r="271" spans="9:9" ht="12.5" x14ac:dyDescent="0.25">
      <c r="I271" s="375"/>
    </row>
    <row r="272" spans="9:9" ht="12.5" x14ac:dyDescent="0.25">
      <c r="I272" s="375"/>
    </row>
    <row r="273" spans="9:9" ht="12.5" x14ac:dyDescent="0.25">
      <c r="I273" s="375"/>
    </row>
    <row r="274" spans="9:9" ht="12.5" x14ac:dyDescent="0.25">
      <c r="I274" s="375"/>
    </row>
    <row r="275" spans="9:9" ht="12.5" x14ac:dyDescent="0.25">
      <c r="I275" s="375"/>
    </row>
    <row r="276" spans="9:9" ht="12.5" x14ac:dyDescent="0.25">
      <c r="I276" s="375"/>
    </row>
    <row r="277" spans="9:9" ht="12.5" x14ac:dyDescent="0.25">
      <c r="I277" s="375"/>
    </row>
    <row r="278" spans="9:9" ht="12.5" x14ac:dyDescent="0.25">
      <c r="I278" s="375"/>
    </row>
    <row r="279" spans="9:9" ht="12.5" x14ac:dyDescent="0.25">
      <c r="I279" s="375"/>
    </row>
    <row r="280" spans="9:9" ht="12.5" x14ac:dyDescent="0.25">
      <c r="I280" s="375"/>
    </row>
    <row r="281" spans="9:9" ht="12.5" x14ac:dyDescent="0.25">
      <c r="I281" s="375"/>
    </row>
    <row r="282" spans="9:9" ht="12.5" x14ac:dyDescent="0.25">
      <c r="I282" s="375"/>
    </row>
    <row r="283" spans="9:9" ht="12.5" x14ac:dyDescent="0.25">
      <c r="I283" s="375"/>
    </row>
    <row r="284" spans="9:9" ht="12.5" x14ac:dyDescent="0.25">
      <c r="I284" s="375"/>
    </row>
    <row r="285" spans="9:9" ht="12.5" x14ac:dyDescent="0.25">
      <c r="I285" s="375"/>
    </row>
    <row r="286" spans="9:9" ht="12.5" x14ac:dyDescent="0.25">
      <c r="I286" s="375"/>
    </row>
    <row r="287" spans="9:9" ht="12.5" x14ac:dyDescent="0.25">
      <c r="I287" s="375"/>
    </row>
    <row r="288" spans="9:9" ht="12.5" x14ac:dyDescent="0.25">
      <c r="I288" s="375"/>
    </row>
    <row r="289" spans="9:9" ht="12.5" x14ac:dyDescent="0.25">
      <c r="I289" s="375"/>
    </row>
    <row r="290" spans="9:9" ht="12.5" x14ac:dyDescent="0.25">
      <c r="I290" s="375"/>
    </row>
    <row r="291" spans="9:9" ht="12.5" x14ac:dyDescent="0.25">
      <c r="I291" s="375"/>
    </row>
    <row r="292" spans="9:9" ht="12.5" x14ac:dyDescent="0.25">
      <c r="I292" s="375"/>
    </row>
    <row r="293" spans="9:9" ht="12.5" x14ac:dyDescent="0.25">
      <c r="I293" s="375"/>
    </row>
    <row r="294" spans="9:9" ht="12.5" x14ac:dyDescent="0.25">
      <c r="I294" s="375"/>
    </row>
    <row r="295" spans="9:9" ht="12.5" x14ac:dyDescent="0.25">
      <c r="I295" s="375"/>
    </row>
    <row r="296" spans="9:9" ht="12.5" x14ac:dyDescent="0.25">
      <c r="I296" s="375"/>
    </row>
    <row r="297" spans="9:9" ht="12.5" x14ac:dyDescent="0.25">
      <c r="I297" s="375"/>
    </row>
    <row r="298" spans="9:9" ht="12.5" x14ac:dyDescent="0.25">
      <c r="I298" s="375"/>
    </row>
    <row r="299" spans="9:9" ht="12.5" x14ac:dyDescent="0.25">
      <c r="I299" s="375"/>
    </row>
    <row r="300" spans="9:9" ht="12.5" x14ac:dyDescent="0.25">
      <c r="I300" s="375"/>
    </row>
    <row r="301" spans="9:9" ht="12.5" x14ac:dyDescent="0.25">
      <c r="I301" s="375"/>
    </row>
    <row r="302" spans="9:9" ht="12.5" x14ac:dyDescent="0.25">
      <c r="I302" s="375"/>
    </row>
    <row r="303" spans="9:9" ht="12.5" x14ac:dyDescent="0.25">
      <c r="I303" s="375"/>
    </row>
    <row r="304" spans="9:9" ht="12.5" x14ac:dyDescent="0.25">
      <c r="I304" s="375"/>
    </row>
    <row r="305" spans="9:9" ht="12.5" x14ac:dyDescent="0.25">
      <c r="I305" s="375"/>
    </row>
    <row r="306" spans="9:9" ht="12.5" x14ac:dyDescent="0.25">
      <c r="I306" s="375"/>
    </row>
    <row r="307" spans="9:9" ht="12.5" x14ac:dyDescent="0.25">
      <c r="I307" s="375"/>
    </row>
    <row r="308" spans="9:9" ht="12.5" x14ac:dyDescent="0.25">
      <c r="I308" s="375"/>
    </row>
    <row r="309" spans="9:9" ht="12.5" x14ac:dyDescent="0.25">
      <c r="I309" s="375"/>
    </row>
    <row r="310" spans="9:9" ht="12.5" x14ac:dyDescent="0.25">
      <c r="I310" s="375"/>
    </row>
    <row r="311" spans="9:9" ht="12.5" x14ac:dyDescent="0.25">
      <c r="I311" s="375"/>
    </row>
    <row r="312" spans="9:9" ht="12.5" x14ac:dyDescent="0.25">
      <c r="I312" s="375"/>
    </row>
    <row r="313" spans="9:9" ht="12.5" x14ac:dyDescent="0.25">
      <c r="I313" s="375"/>
    </row>
    <row r="314" spans="9:9" ht="12.5" x14ac:dyDescent="0.25">
      <c r="I314" s="375"/>
    </row>
    <row r="315" spans="9:9" ht="12.5" x14ac:dyDescent="0.25">
      <c r="I315" s="375"/>
    </row>
    <row r="316" spans="9:9" ht="12.5" x14ac:dyDescent="0.25">
      <c r="I316" s="375"/>
    </row>
    <row r="317" spans="9:9" ht="12.5" x14ac:dyDescent="0.25">
      <c r="I317" s="375"/>
    </row>
    <row r="318" spans="9:9" ht="12.5" x14ac:dyDescent="0.25">
      <c r="I318" s="375"/>
    </row>
    <row r="319" spans="9:9" ht="12.5" x14ac:dyDescent="0.25">
      <c r="I319" s="375"/>
    </row>
    <row r="320" spans="9:9" ht="12.5" x14ac:dyDescent="0.25">
      <c r="I320" s="375"/>
    </row>
    <row r="321" spans="9:9" ht="12.5" x14ac:dyDescent="0.25">
      <c r="I321" s="375"/>
    </row>
    <row r="322" spans="9:9" ht="12.5" x14ac:dyDescent="0.25">
      <c r="I322" s="375"/>
    </row>
    <row r="323" spans="9:9" ht="12.5" x14ac:dyDescent="0.25">
      <c r="I323" s="375"/>
    </row>
    <row r="324" spans="9:9" ht="12.5" x14ac:dyDescent="0.25">
      <c r="I324" s="375"/>
    </row>
    <row r="325" spans="9:9" ht="12.5" x14ac:dyDescent="0.25">
      <c r="I325" s="375"/>
    </row>
    <row r="326" spans="9:9" ht="12.5" x14ac:dyDescent="0.25">
      <c r="I326" s="375"/>
    </row>
    <row r="327" spans="9:9" ht="12.5" x14ac:dyDescent="0.25">
      <c r="I327" s="375"/>
    </row>
    <row r="328" spans="9:9" ht="12.5" x14ac:dyDescent="0.25">
      <c r="I328" s="375"/>
    </row>
    <row r="329" spans="9:9" ht="12.5" x14ac:dyDescent="0.25">
      <c r="I329" s="375"/>
    </row>
    <row r="330" spans="9:9" ht="12.5" x14ac:dyDescent="0.25">
      <c r="I330" s="375"/>
    </row>
    <row r="331" spans="9:9" ht="12.5" x14ac:dyDescent="0.25">
      <c r="I331" s="375"/>
    </row>
    <row r="332" spans="9:9" ht="12.5" x14ac:dyDescent="0.25">
      <c r="I332" s="375"/>
    </row>
    <row r="333" spans="9:9" ht="12.5" x14ac:dyDescent="0.25">
      <c r="I333" s="375"/>
    </row>
    <row r="334" spans="9:9" ht="12.5" x14ac:dyDescent="0.25">
      <c r="I334" s="375"/>
    </row>
    <row r="335" spans="9:9" ht="12.5" x14ac:dyDescent="0.25">
      <c r="I335" s="375"/>
    </row>
    <row r="336" spans="9:9" ht="12.5" x14ac:dyDescent="0.25">
      <c r="I336" s="375"/>
    </row>
    <row r="337" spans="9:9" ht="12.5" x14ac:dyDescent="0.25">
      <c r="I337" s="375"/>
    </row>
    <row r="338" spans="9:9" ht="12.5" x14ac:dyDescent="0.25">
      <c r="I338" s="375"/>
    </row>
    <row r="339" spans="9:9" ht="12.5" x14ac:dyDescent="0.25">
      <c r="I339" s="375"/>
    </row>
    <row r="340" spans="9:9" ht="12.5" x14ac:dyDescent="0.25">
      <c r="I340" s="375"/>
    </row>
    <row r="341" spans="9:9" ht="12.5" x14ac:dyDescent="0.25">
      <c r="I341" s="375"/>
    </row>
    <row r="342" spans="9:9" ht="12.5" x14ac:dyDescent="0.25">
      <c r="I342" s="375"/>
    </row>
    <row r="343" spans="9:9" ht="12.5" x14ac:dyDescent="0.25">
      <c r="I343" s="375"/>
    </row>
    <row r="344" spans="9:9" ht="12.5" x14ac:dyDescent="0.25">
      <c r="I344" s="375"/>
    </row>
    <row r="345" spans="9:9" ht="12.5" x14ac:dyDescent="0.25">
      <c r="I345" s="375"/>
    </row>
    <row r="346" spans="9:9" ht="12.5" x14ac:dyDescent="0.25">
      <c r="I346" s="375"/>
    </row>
    <row r="347" spans="9:9" ht="12.5" x14ac:dyDescent="0.25">
      <c r="I347" s="375"/>
    </row>
    <row r="348" spans="9:9" ht="12.5" x14ac:dyDescent="0.25">
      <c r="I348" s="375"/>
    </row>
    <row r="349" spans="9:9" ht="12.5" x14ac:dyDescent="0.25">
      <c r="I349" s="375"/>
    </row>
    <row r="350" spans="9:9" ht="12.5" x14ac:dyDescent="0.25">
      <c r="I350" s="375"/>
    </row>
    <row r="351" spans="9:9" ht="12.5" x14ac:dyDescent="0.25">
      <c r="I351" s="375"/>
    </row>
    <row r="352" spans="9:9" ht="12.5" x14ac:dyDescent="0.25">
      <c r="I352" s="375"/>
    </row>
    <row r="353" spans="9:9" ht="12.5" x14ac:dyDescent="0.25">
      <c r="I353" s="375"/>
    </row>
    <row r="354" spans="9:9" ht="12.5" x14ac:dyDescent="0.25">
      <c r="I354" s="375"/>
    </row>
    <row r="355" spans="9:9" ht="12.5" x14ac:dyDescent="0.25">
      <c r="I355" s="375"/>
    </row>
    <row r="356" spans="9:9" ht="12.5" x14ac:dyDescent="0.25">
      <c r="I356" s="375"/>
    </row>
    <row r="357" spans="9:9" ht="12.5" x14ac:dyDescent="0.25">
      <c r="I357" s="375"/>
    </row>
    <row r="358" spans="9:9" ht="12.5" x14ac:dyDescent="0.25">
      <c r="I358" s="375"/>
    </row>
    <row r="359" spans="9:9" ht="12.5" x14ac:dyDescent="0.25">
      <c r="I359" s="375"/>
    </row>
    <row r="360" spans="9:9" ht="12.5" x14ac:dyDescent="0.25">
      <c r="I360" s="375"/>
    </row>
    <row r="361" spans="9:9" ht="12.5" x14ac:dyDescent="0.25">
      <c r="I361" s="375"/>
    </row>
    <row r="362" spans="9:9" ht="12.5" x14ac:dyDescent="0.25">
      <c r="I362" s="375"/>
    </row>
    <row r="363" spans="9:9" ht="12.5" x14ac:dyDescent="0.25">
      <c r="I363" s="375"/>
    </row>
    <row r="364" spans="9:9" ht="12.5" x14ac:dyDescent="0.25">
      <c r="I364" s="375"/>
    </row>
    <row r="365" spans="9:9" ht="12.5" x14ac:dyDescent="0.25">
      <c r="I365" s="375"/>
    </row>
    <row r="366" spans="9:9" ht="12.5" x14ac:dyDescent="0.25">
      <c r="I366" s="375"/>
    </row>
    <row r="367" spans="9:9" ht="12.5" x14ac:dyDescent="0.25">
      <c r="I367" s="375"/>
    </row>
    <row r="368" spans="9:9" ht="12.5" x14ac:dyDescent="0.25">
      <c r="I368" s="375"/>
    </row>
    <row r="369" spans="9:9" ht="12.5" x14ac:dyDescent="0.25">
      <c r="I369" s="375"/>
    </row>
    <row r="370" spans="9:9" ht="12.5" x14ac:dyDescent="0.25">
      <c r="I370" s="375"/>
    </row>
    <row r="371" spans="9:9" ht="12.5" x14ac:dyDescent="0.25">
      <c r="I371" s="375"/>
    </row>
    <row r="372" spans="9:9" ht="12.5" x14ac:dyDescent="0.25">
      <c r="I372" s="375"/>
    </row>
    <row r="373" spans="9:9" ht="12.5" x14ac:dyDescent="0.25">
      <c r="I373" s="375"/>
    </row>
    <row r="374" spans="9:9" ht="12.5" x14ac:dyDescent="0.25">
      <c r="I374" s="375"/>
    </row>
    <row r="375" spans="9:9" ht="12.5" x14ac:dyDescent="0.25">
      <c r="I375" s="375"/>
    </row>
    <row r="376" spans="9:9" ht="12.5" x14ac:dyDescent="0.25">
      <c r="I376" s="375"/>
    </row>
    <row r="377" spans="9:9" ht="12.5" x14ac:dyDescent="0.25">
      <c r="I377" s="375"/>
    </row>
    <row r="378" spans="9:9" ht="12.5" x14ac:dyDescent="0.25">
      <c r="I378" s="375"/>
    </row>
    <row r="379" spans="9:9" ht="12.5" x14ac:dyDescent="0.25">
      <c r="I379" s="375"/>
    </row>
    <row r="380" spans="9:9" ht="12.5" x14ac:dyDescent="0.25">
      <c r="I380" s="375"/>
    </row>
    <row r="381" spans="9:9" ht="12.5" x14ac:dyDescent="0.25">
      <c r="I381" s="375"/>
    </row>
    <row r="382" spans="9:9" ht="12.5" x14ac:dyDescent="0.25">
      <c r="I382" s="375"/>
    </row>
    <row r="383" spans="9:9" ht="12.5" x14ac:dyDescent="0.25">
      <c r="I383" s="375"/>
    </row>
    <row r="384" spans="9:9" ht="12.5" x14ac:dyDescent="0.25">
      <c r="I384" s="375"/>
    </row>
    <row r="385" spans="9:9" ht="12.5" x14ac:dyDescent="0.25">
      <c r="I385" s="375"/>
    </row>
    <row r="386" spans="9:9" ht="12.5" x14ac:dyDescent="0.25">
      <c r="I386" s="375"/>
    </row>
    <row r="387" spans="9:9" ht="12.5" x14ac:dyDescent="0.25">
      <c r="I387" s="375"/>
    </row>
    <row r="388" spans="9:9" ht="12.5" x14ac:dyDescent="0.25">
      <c r="I388" s="375"/>
    </row>
    <row r="389" spans="9:9" ht="12.5" x14ac:dyDescent="0.25">
      <c r="I389" s="375"/>
    </row>
    <row r="390" spans="9:9" ht="12.5" x14ac:dyDescent="0.25">
      <c r="I390" s="375"/>
    </row>
    <row r="391" spans="9:9" ht="12.5" x14ac:dyDescent="0.25">
      <c r="I391" s="375"/>
    </row>
    <row r="392" spans="9:9" ht="12.5" x14ac:dyDescent="0.25">
      <c r="I392" s="375"/>
    </row>
    <row r="393" spans="9:9" ht="12.5" x14ac:dyDescent="0.25">
      <c r="I393" s="375"/>
    </row>
    <row r="394" spans="9:9" ht="12.5" x14ac:dyDescent="0.25">
      <c r="I394" s="375"/>
    </row>
    <row r="395" spans="9:9" ht="12.5" x14ac:dyDescent="0.25">
      <c r="I395" s="375"/>
    </row>
    <row r="396" spans="9:9" ht="12.5" x14ac:dyDescent="0.25">
      <c r="I396" s="375"/>
    </row>
    <row r="397" spans="9:9" ht="12.5" x14ac:dyDescent="0.25">
      <c r="I397" s="375"/>
    </row>
    <row r="398" spans="9:9" ht="12.5" x14ac:dyDescent="0.25">
      <c r="I398" s="375"/>
    </row>
    <row r="399" spans="9:9" ht="12.5" x14ac:dyDescent="0.25">
      <c r="I399" s="375"/>
    </row>
    <row r="400" spans="9:9" ht="12.5" x14ac:dyDescent="0.25">
      <c r="I400" s="375"/>
    </row>
    <row r="401" spans="9:9" ht="12.5" x14ac:dyDescent="0.25">
      <c r="I401" s="375"/>
    </row>
    <row r="402" spans="9:9" ht="12.5" x14ac:dyDescent="0.25">
      <c r="I402" s="375"/>
    </row>
    <row r="403" spans="9:9" ht="12.5" x14ac:dyDescent="0.25">
      <c r="I403" s="375"/>
    </row>
    <row r="404" spans="9:9" ht="12.5" x14ac:dyDescent="0.25">
      <c r="I404" s="375"/>
    </row>
    <row r="405" spans="9:9" ht="12.5" x14ac:dyDescent="0.25">
      <c r="I405" s="375"/>
    </row>
    <row r="406" spans="9:9" ht="12.5" x14ac:dyDescent="0.25">
      <c r="I406" s="375"/>
    </row>
    <row r="407" spans="9:9" ht="12.5" x14ac:dyDescent="0.25">
      <c r="I407" s="375"/>
    </row>
    <row r="408" spans="9:9" ht="12.5" x14ac:dyDescent="0.25">
      <c r="I408" s="375"/>
    </row>
    <row r="409" spans="9:9" ht="12.5" x14ac:dyDescent="0.25">
      <c r="I409" s="375"/>
    </row>
    <row r="410" spans="9:9" ht="12.5" x14ac:dyDescent="0.25">
      <c r="I410" s="375"/>
    </row>
    <row r="411" spans="9:9" ht="12.5" x14ac:dyDescent="0.25">
      <c r="I411" s="375"/>
    </row>
    <row r="412" spans="9:9" ht="12.5" x14ac:dyDescent="0.25">
      <c r="I412" s="375"/>
    </row>
    <row r="413" spans="9:9" ht="12.5" x14ac:dyDescent="0.25">
      <c r="I413" s="375"/>
    </row>
    <row r="414" spans="9:9" ht="12.5" x14ac:dyDescent="0.25">
      <c r="I414" s="375"/>
    </row>
    <row r="415" spans="9:9" ht="12.5" x14ac:dyDescent="0.25">
      <c r="I415" s="375"/>
    </row>
    <row r="416" spans="9:9" ht="12.5" x14ac:dyDescent="0.25">
      <c r="I416" s="375"/>
    </row>
    <row r="417" spans="9:9" ht="12.5" x14ac:dyDescent="0.25">
      <c r="I417" s="375"/>
    </row>
    <row r="418" spans="9:9" ht="12.5" x14ac:dyDescent="0.25">
      <c r="I418" s="375"/>
    </row>
    <row r="419" spans="9:9" ht="12.5" x14ac:dyDescent="0.25">
      <c r="I419" s="375"/>
    </row>
    <row r="420" spans="9:9" ht="12.5" x14ac:dyDescent="0.25">
      <c r="I420" s="375"/>
    </row>
    <row r="421" spans="9:9" ht="12.5" x14ac:dyDescent="0.25">
      <c r="I421" s="375"/>
    </row>
    <row r="422" spans="9:9" ht="12.5" x14ac:dyDescent="0.25">
      <c r="I422" s="375"/>
    </row>
    <row r="423" spans="9:9" ht="12.5" x14ac:dyDescent="0.25">
      <c r="I423" s="375"/>
    </row>
    <row r="424" spans="9:9" ht="12.5" x14ac:dyDescent="0.25">
      <c r="I424" s="375"/>
    </row>
    <row r="425" spans="9:9" ht="12.5" x14ac:dyDescent="0.25">
      <c r="I425" s="375"/>
    </row>
    <row r="426" spans="9:9" ht="12.5" x14ac:dyDescent="0.25">
      <c r="I426" s="375"/>
    </row>
    <row r="427" spans="9:9" ht="12.5" x14ac:dyDescent="0.25">
      <c r="I427" s="375"/>
    </row>
    <row r="428" spans="9:9" ht="12.5" x14ac:dyDescent="0.25">
      <c r="I428" s="375"/>
    </row>
    <row r="429" spans="9:9" ht="12.5" x14ac:dyDescent="0.25">
      <c r="I429" s="375"/>
    </row>
    <row r="430" spans="9:9" ht="12.5" x14ac:dyDescent="0.25">
      <c r="I430" s="375"/>
    </row>
    <row r="431" spans="9:9" ht="12.5" x14ac:dyDescent="0.25">
      <c r="I431" s="375"/>
    </row>
    <row r="432" spans="9:9" ht="12.5" x14ac:dyDescent="0.25">
      <c r="I432" s="375"/>
    </row>
    <row r="433" spans="9:9" ht="12.5" x14ac:dyDescent="0.25">
      <c r="I433" s="375"/>
    </row>
    <row r="434" spans="9:9" ht="12.5" x14ac:dyDescent="0.25">
      <c r="I434" s="375"/>
    </row>
    <row r="435" spans="9:9" ht="12.5" x14ac:dyDescent="0.25">
      <c r="I435" s="375"/>
    </row>
    <row r="436" spans="9:9" ht="12.5" x14ac:dyDescent="0.25">
      <c r="I436" s="375"/>
    </row>
    <row r="437" spans="9:9" ht="12.5" x14ac:dyDescent="0.25">
      <c r="I437" s="375"/>
    </row>
    <row r="438" spans="9:9" ht="12.5" x14ac:dyDescent="0.25">
      <c r="I438" s="375"/>
    </row>
    <row r="439" spans="9:9" ht="12.5" x14ac:dyDescent="0.25">
      <c r="I439" s="375"/>
    </row>
    <row r="440" spans="9:9" ht="12.5" x14ac:dyDescent="0.25">
      <c r="I440" s="375"/>
    </row>
    <row r="441" spans="9:9" ht="12.5" x14ac:dyDescent="0.25">
      <c r="I441" s="375"/>
    </row>
    <row r="442" spans="9:9" ht="12.5" x14ac:dyDescent="0.25">
      <c r="I442" s="375"/>
    </row>
    <row r="443" spans="9:9" ht="12.5" x14ac:dyDescent="0.25">
      <c r="I443" s="375"/>
    </row>
    <row r="444" spans="9:9" ht="12.5" x14ac:dyDescent="0.25">
      <c r="I444" s="375"/>
    </row>
    <row r="445" spans="9:9" ht="12.5" x14ac:dyDescent="0.25">
      <c r="I445" s="375"/>
    </row>
    <row r="446" spans="9:9" ht="12.5" x14ac:dyDescent="0.25">
      <c r="I446" s="375"/>
    </row>
    <row r="447" spans="9:9" ht="12.5" x14ac:dyDescent="0.25">
      <c r="I447" s="375"/>
    </row>
    <row r="448" spans="9:9" ht="12.5" x14ac:dyDescent="0.25">
      <c r="I448" s="375"/>
    </row>
    <row r="449" spans="9:9" ht="12.5" x14ac:dyDescent="0.25">
      <c r="I449" s="375"/>
    </row>
    <row r="450" spans="9:9" ht="12.5" x14ac:dyDescent="0.25">
      <c r="I450" s="375"/>
    </row>
    <row r="451" spans="9:9" ht="12.5" x14ac:dyDescent="0.25">
      <c r="I451" s="375"/>
    </row>
    <row r="452" spans="9:9" ht="12.5" x14ac:dyDescent="0.25">
      <c r="I452" s="375"/>
    </row>
    <row r="453" spans="9:9" ht="12.5" x14ac:dyDescent="0.25">
      <c r="I453" s="375"/>
    </row>
    <row r="454" spans="9:9" ht="12.5" x14ac:dyDescent="0.25">
      <c r="I454" s="375"/>
    </row>
    <row r="455" spans="9:9" ht="12.5" x14ac:dyDescent="0.25">
      <c r="I455" s="375"/>
    </row>
    <row r="456" spans="9:9" ht="12.5" x14ac:dyDescent="0.25">
      <c r="I456" s="375"/>
    </row>
    <row r="457" spans="9:9" ht="12.5" x14ac:dyDescent="0.25">
      <c r="I457" s="375"/>
    </row>
    <row r="458" spans="9:9" ht="12.5" x14ac:dyDescent="0.25">
      <c r="I458" s="375"/>
    </row>
    <row r="459" spans="9:9" ht="12.5" x14ac:dyDescent="0.25">
      <c r="I459" s="375"/>
    </row>
    <row r="460" spans="9:9" ht="12.5" x14ac:dyDescent="0.25">
      <c r="I460" s="375"/>
    </row>
    <row r="461" spans="9:9" ht="12.5" x14ac:dyDescent="0.25">
      <c r="I461" s="375"/>
    </row>
    <row r="462" spans="9:9" ht="12.5" x14ac:dyDescent="0.25">
      <c r="I462" s="375"/>
    </row>
    <row r="463" spans="9:9" ht="12.5" x14ac:dyDescent="0.25">
      <c r="I463" s="375"/>
    </row>
    <row r="464" spans="9:9" ht="12.5" x14ac:dyDescent="0.25">
      <c r="I464" s="375"/>
    </row>
    <row r="465" spans="9:9" ht="12.5" x14ac:dyDescent="0.25">
      <c r="I465" s="375"/>
    </row>
    <row r="466" spans="9:9" ht="12.5" x14ac:dyDescent="0.25">
      <c r="I466" s="375"/>
    </row>
    <row r="467" spans="9:9" ht="12.5" x14ac:dyDescent="0.25">
      <c r="I467" s="375"/>
    </row>
    <row r="468" spans="9:9" ht="12.5" x14ac:dyDescent="0.25">
      <c r="I468" s="375"/>
    </row>
    <row r="469" spans="9:9" ht="12.5" x14ac:dyDescent="0.25">
      <c r="I469" s="375"/>
    </row>
    <row r="470" spans="9:9" ht="12.5" x14ac:dyDescent="0.25">
      <c r="I470" s="375"/>
    </row>
    <row r="471" spans="9:9" ht="12.5" x14ac:dyDescent="0.25">
      <c r="I471" s="375"/>
    </row>
    <row r="472" spans="9:9" ht="12.5" x14ac:dyDescent="0.25">
      <c r="I472" s="375"/>
    </row>
    <row r="473" spans="9:9" ht="12.5" x14ac:dyDescent="0.25">
      <c r="I473" s="375"/>
    </row>
    <row r="474" spans="9:9" ht="12.5" x14ac:dyDescent="0.25">
      <c r="I474" s="375"/>
    </row>
    <row r="475" spans="9:9" ht="12.5" x14ac:dyDescent="0.25">
      <c r="I475" s="375"/>
    </row>
    <row r="476" spans="9:9" ht="12.5" x14ac:dyDescent="0.25">
      <c r="I476" s="375"/>
    </row>
    <row r="477" spans="9:9" ht="12.5" x14ac:dyDescent="0.25">
      <c r="I477" s="375"/>
    </row>
    <row r="478" spans="9:9" ht="12.5" x14ac:dyDescent="0.25">
      <c r="I478" s="375"/>
    </row>
    <row r="479" spans="9:9" ht="12.5" x14ac:dyDescent="0.25">
      <c r="I479" s="375"/>
    </row>
    <row r="480" spans="9:9" ht="12.5" x14ac:dyDescent="0.25">
      <c r="I480" s="375"/>
    </row>
    <row r="481" spans="9:9" ht="12.5" x14ac:dyDescent="0.25">
      <c r="I481" s="375"/>
    </row>
    <row r="482" spans="9:9" ht="12.5" x14ac:dyDescent="0.25">
      <c r="I482" s="375"/>
    </row>
    <row r="483" spans="9:9" ht="12.5" x14ac:dyDescent="0.25">
      <c r="I483" s="375"/>
    </row>
    <row r="484" spans="9:9" ht="12.5" x14ac:dyDescent="0.25">
      <c r="I484" s="375"/>
    </row>
    <row r="485" spans="9:9" ht="12.5" x14ac:dyDescent="0.25">
      <c r="I485" s="375"/>
    </row>
    <row r="486" spans="9:9" ht="12.5" x14ac:dyDescent="0.25">
      <c r="I486" s="375"/>
    </row>
    <row r="487" spans="9:9" ht="12.5" x14ac:dyDescent="0.25">
      <c r="I487" s="375"/>
    </row>
    <row r="488" spans="9:9" ht="12.5" x14ac:dyDescent="0.25">
      <c r="I488" s="375"/>
    </row>
    <row r="489" spans="9:9" ht="12.5" x14ac:dyDescent="0.25">
      <c r="I489" s="375"/>
    </row>
    <row r="490" spans="9:9" ht="12.5" x14ac:dyDescent="0.25">
      <c r="I490" s="375"/>
    </row>
    <row r="491" spans="9:9" ht="12.5" x14ac:dyDescent="0.25">
      <c r="I491" s="375"/>
    </row>
    <row r="492" spans="9:9" ht="12.5" x14ac:dyDescent="0.25">
      <c r="I492" s="375"/>
    </row>
    <row r="493" spans="9:9" ht="12.5" x14ac:dyDescent="0.25">
      <c r="I493" s="375"/>
    </row>
    <row r="494" spans="9:9" ht="12.5" x14ac:dyDescent="0.25">
      <c r="I494" s="375"/>
    </row>
    <row r="495" spans="9:9" ht="12.5" x14ac:dyDescent="0.25">
      <c r="I495" s="375"/>
    </row>
    <row r="496" spans="9:9" ht="12.5" x14ac:dyDescent="0.25">
      <c r="I496" s="375"/>
    </row>
    <row r="497" spans="9:9" ht="12.5" x14ac:dyDescent="0.25">
      <c r="I497" s="375"/>
    </row>
    <row r="498" spans="9:9" ht="12.5" x14ac:dyDescent="0.25">
      <c r="I498" s="375"/>
    </row>
    <row r="499" spans="9:9" ht="12.5" x14ac:dyDescent="0.25">
      <c r="I499" s="375"/>
    </row>
    <row r="500" spans="9:9" ht="12.5" x14ac:dyDescent="0.25">
      <c r="I500" s="375"/>
    </row>
    <row r="501" spans="9:9" ht="12.5" x14ac:dyDescent="0.25">
      <c r="I501" s="375"/>
    </row>
    <row r="502" spans="9:9" ht="12.5" x14ac:dyDescent="0.25">
      <c r="I502" s="375"/>
    </row>
    <row r="503" spans="9:9" ht="12.5" x14ac:dyDescent="0.25">
      <c r="I503" s="375"/>
    </row>
    <row r="504" spans="9:9" ht="12.5" x14ac:dyDescent="0.25">
      <c r="I504" s="375"/>
    </row>
    <row r="505" spans="9:9" ht="12.5" x14ac:dyDescent="0.25">
      <c r="I505" s="375"/>
    </row>
    <row r="506" spans="9:9" ht="12.5" x14ac:dyDescent="0.25">
      <c r="I506" s="375"/>
    </row>
    <row r="507" spans="9:9" ht="12.5" x14ac:dyDescent="0.25">
      <c r="I507" s="375"/>
    </row>
    <row r="508" spans="9:9" ht="12.5" x14ac:dyDescent="0.25">
      <c r="I508" s="375"/>
    </row>
    <row r="509" spans="9:9" ht="12.5" x14ac:dyDescent="0.25">
      <c r="I509" s="375"/>
    </row>
    <row r="510" spans="9:9" ht="12.5" x14ac:dyDescent="0.25">
      <c r="I510" s="375"/>
    </row>
    <row r="511" spans="9:9" ht="12.5" x14ac:dyDescent="0.25">
      <c r="I511" s="375"/>
    </row>
    <row r="512" spans="9:9" ht="12.5" x14ac:dyDescent="0.25">
      <c r="I512" s="375"/>
    </row>
    <row r="513" spans="9:9" ht="12.5" x14ac:dyDescent="0.25">
      <c r="I513" s="375"/>
    </row>
    <row r="514" spans="9:9" ht="12.5" x14ac:dyDescent="0.25">
      <c r="I514" s="375"/>
    </row>
    <row r="515" spans="9:9" ht="12.5" x14ac:dyDescent="0.25">
      <c r="I515" s="375"/>
    </row>
    <row r="516" spans="9:9" ht="12.5" x14ac:dyDescent="0.25">
      <c r="I516" s="375"/>
    </row>
    <row r="517" spans="9:9" ht="12.5" x14ac:dyDescent="0.25">
      <c r="I517" s="375"/>
    </row>
    <row r="518" spans="9:9" ht="12.5" x14ac:dyDescent="0.25">
      <c r="I518" s="375"/>
    </row>
    <row r="519" spans="9:9" ht="12.5" x14ac:dyDescent="0.25">
      <c r="I519" s="375"/>
    </row>
    <row r="520" spans="9:9" ht="12.5" x14ac:dyDescent="0.25">
      <c r="I520" s="375"/>
    </row>
    <row r="521" spans="9:9" ht="12.5" x14ac:dyDescent="0.25">
      <c r="I521" s="375"/>
    </row>
    <row r="522" spans="9:9" ht="12.5" x14ac:dyDescent="0.25">
      <c r="I522" s="375"/>
    </row>
    <row r="523" spans="9:9" ht="12.5" x14ac:dyDescent="0.25">
      <c r="I523" s="375"/>
    </row>
    <row r="524" spans="9:9" ht="12.5" x14ac:dyDescent="0.25">
      <c r="I524" s="375"/>
    </row>
    <row r="525" spans="9:9" ht="12.5" x14ac:dyDescent="0.25">
      <c r="I525" s="375"/>
    </row>
    <row r="526" spans="9:9" ht="12.5" x14ac:dyDescent="0.25">
      <c r="I526" s="375"/>
    </row>
    <row r="527" spans="9:9" ht="12.5" x14ac:dyDescent="0.25">
      <c r="I527" s="375"/>
    </row>
    <row r="528" spans="9:9" ht="12.5" x14ac:dyDescent="0.25">
      <c r="I528" s="375"/>
    </row>
    <row r="529" spans="9:9" ht="12.5" x14ac:dyDescent="0.25">
      <c r="I529" s="375"/>
    </row>
    <row r="530" spans="9:9" ht="12.5" x14ac:dyDescent="0.25">
      <c r="I530" s="375"/>
    </row>
    <row r="531" spans="9:9" ht="12.5" x14ac:dyDescent="0.25">
      <c r="I531" s="375"/>
    </row>
    <row r="532" spans="9:9" ht="12.5" x14ac:dyDescent="0.25">
      <c r="I532" s="375"/>
    </row>
    <row r="533" spans="9:9" ht="12.5" x14ac:dyDescent="0.25">
      <c r="I533" s="375"/>
    </row>
    <row r="534" spans="9:9" ht="12.5" x14ac:dyDescent="0.25">
      <c r="I534" s="375"/>
    </row>
    <row r="535" spans="9:9" ht="12.5" x14ac:dyDescent="0.25">
      <c r="I535" s="375"/>
    </row>
    <row r="536" spans="9:9" ht="12.5" x14ac:dyDescent="0.25">
      <c r="I536" s="375"/>
    </row>
    <row r="537" spans="9:9" ht="12.5" x14ac:dyDescent="0.25">
      <c r="I537" s="375"/>
    </row>
    <row r="538" spans="9:9" ht="12.5" x14ac:dyDescent="0.25">
      <c r="I538" s="375"/>
    </row>
    <row r="539" spans="9:9" ht="12.5" x14ac:dyDescent="0.25">
      <c r="I539" s="375"/>
    </row>
    <row r="540" spans="9:9" ht="12.5" x14ac:dyDescent="0.25">
      <c r="I540" s="375"/>
    </row>
    <row r="541" spans="9:9" ht="12.5" x14ac:dyDescent="0.25">
      <c r="I541" s="375"/>
    </row>
    <row r="542" spans="9:9" ht="12.5" x14ac:dyDescent="0.25">
      <c r="I542" s="375"/>
    </row>
    <row r="543" spans="9:9" ht="12.5" x14ac:dyDescent="0.25">
      <c r="I543" s="375"/>
    </row>
    <row r="544" spans="9:9" ht="12.5" x14ac:dyDescent="0.25">
      <c r="I544" s="375"/>
    </row>
    <row r="545" spans="9:9" ht="12.5" x14ac:dyDescent="0.25">
      <c r="I545" s="375"/>
    </row>
    <row r="546" spans="9:9" ht="12.5" x14ac:dyDescent="0.25">
      <c r="I546" s="375"/>
    </row>
    <row r="547" spans="9:9" ht="12.5" x14ac:dyDescent="0.25">
      <c r="I547" s="375"/>
    </row>
    <row r="548" spans="9:9" ht="12.5" x14ac:dyDescent="0.25">
      <c r="I548" s="375"/>
    </row>
    <row r="549" spans="9:9" ht="12.5" x14ac:dyDescent="0.25">
      <c r="I549" s="375"/>
    </row>
    <row r="550" spans="9:9" ht="12.5" x14ac:dyDescent="0.25">
      <c r="I550" s="375"/>
    </row>
    <row r="551" spans="9:9" ht="12.5" x14ac:dyDescent="0.25">
      <c r="I551" s="375"/>
    </row>
    <row r="552" spans="9:9" ht="12.5" x14ac:dyDescent="0.25">
      <c r="I552" s="375"/>
    </row>
    <row r="553" spans="9:9" ht="12.5" x14ac:dyDescent="0.25">
      <c r="I553" s="375"/>
    </row>
    <row r="554" spans="9:9" ht="12.5" x14ac:dyDescent="0.25">
      <c r="I554" s="375"/>
    </row>
    <row r="555" spans="9:9" ht="12.5" x14ac:dyDescent="0.25">
      <c r="I555" s="375"/>
    </row>
    <row r="556" spans="9:9" ht="12.5" x14ac:dyDescent="0.25">
      <c r="I556" s="375"/>
    </row>
    <row r="557" spans="9:9" ht="12.5" x14ac:dyDescent="0.25">
      <c r="I557" s="375"/>
    </row>
    <row r="558" spans="9:9" ht="12.5" x14ac:dyDescent="0.25">
      <c r="I558" s="375"/>
    </row>
    <row r="559" spans="9:9" ht="12.5" x14ac:dyDescent="0.25">
      <c r="I559" s="375"/>
    </row>
    <row r="560" spans="9:9" ht="12.5" x14ac:dyDescent="0.25">
      <c r="I560" s="375"/>
    </row>
    <row r="561" spans="9:9" ht="12.5" x14ac:dyDescent="0.25">
      <c r="I561" s="375"/>
    </row>
    <row r="562" spans="9:9" ht="12.5" x14ac:dyDescent="0.25">
      <c r="I562" s="375"/>
    </row>
    <row r="563" spans="9:9" ht="12.5" x14ac:dyDescent="0.25">
      <c r="I563" s="375"/>
    </row>
    <row r="564" spans="9:9" ht="12.5" x14ac:dyDescent="0.25">
      <c r="I564" s="375"/>
    </row>
    <row r="565" spans="9:9" ht="12.5" x14ac:dyDescent="0.25">
      <c r="I565" s="375"/>
    </row>
    <row r="566" spans="9:9" ht="12.5" x14ac:dyDescent="0.25">
      <c r="I566" s="375"/>
    </row>
    <row r="567" spans="9:9" ht="12.5" x14ac:dyDescent="0.25">
      <c r="I567" s="375"/>
    </row>
    <row r="568" spans="9:9" ht="12.5" x14ac:dyDescent="0.25">
      <c r="I568" s="375"/>
    </row>
    <row r="569" spans="9:9" ht="12.5" x14ac:dyDescent="0.25">
      <c r="I569" s="375"/>
    </row>
    <row r="570" spans="9:9" ht="12.5" x14ac:dyDescent="0.25">
      <c r="I570" s="375"/>
    </row>
    <row r="571" spans="9:9" ht="12.5" x14ac:dyDescent="0.25">
      <c r="I571" s="375"/>
    </row>
    <row r="572" spans="9:9" ht="12.5" x14ac:dyDescent="0.25">
      <c r="I572" s="375"/>
    </row>
    <row r="573" spans="9:9" ht="12.5" x14ac:dyDescent="0.25">
      <c r="I573" s="375"/>
    </row>
    <row r="574" spans="9:9" ht="12.5" x14ac:dyDescent="0.25">
      <c r="I574" s="375"/>
    </row>
    <row r="575" spans="9:9" ht="12.5" x14ac:dyDescent="0.25">
      <c r="I575" s="375"/>
    </row>
    <row r="576" spans="9:9" ht="12.5" x14ac:dyDescent="0.25">
      <c r="I576" s="375"/>
    </row>
    <row r="577" spans="9:9" ht="12.5" x14ac:dyDescent="0.25">
      <c r="I577" s="375"/>
    </row>
    <row r="578" spans="9:9" ht="12.5" x14ac:dyDescent="0.25">
      <c r="I578" s="375"/>
    </row>
    <row r="579" spans="9:9" ht="12.5" x14ac:dyDescent="0.25">
      <c r="I579" s="375"/>
    </row>
    <row r="580" spans="9:9" ht="12.5" x14ac:dyDescent="0.25">
      <c r="I580" s="375"/>
    </row>
    <row r="581" spans="9:9" ht="12.5" x14ac:dyDescent="0.25">
      <c r="I581" s="375"/>
    </row>
    <row r="582" spans="9:9" ht="12.5" x14ac:dyDescent="0.25">
      <c r="I582" s="375"/>
    </row>
    <row r="583" spans="9:9" ht="12.5" x14ac:dyDescent="0.25">
      <c r="I583" s="375"/>
    </row>
    <row r="584" spans="9:9" ht="12.5" x14ac:dyDescent="0.25">
      <c r="I584" s="375"/>
    </row>
    <row r="585" spans="9:9" ht="12.5" x14ac:dyDescent="0.25">
      <c r="I585" s="375"/>
    </row>
    <row r="586" spans="9:9" ht="12.5" x14ac:dyDescent="0.25">
      <c r="I586" s="375"/>
    </row>
    <row r="587" spans="9:9" ht="12.5" x14ac:dyDescent="0.25">
      <c r="I587" s="375"/>
    </row>
    <row r="588" spans="9:9" ht="12.5" x14ac:dyDescent="0.25">
      <c r="I588" s="375"/>
    </row>
    <row r="589" spans="9:9" ht="12.5" x14ac:dyDescent="0.25">
      <c r="I589" s="375"/>
    </row>
    <row r="590" spans="9:9" ht="12.5" x14ac:dyDescent="0.25">
      <c r="I590" s="375"/>
    </row>
    <row r="591" spans="9:9" ht="12.5" x14ac:dyDescent="0.25">
      <c r="I591" s="375"/>
    </row>
    <row r="592" spans="9:9" ht="12.5" x14ac:dyDescent="0.25">
      <c r="I592" s="375"/>
    </row>
    <row r="593" spans="9:9" ht="12.5" x14ac:dyDescent="0.25">
      <c r="I593" s="375"/>
    </row>
    <row r="594" spans="9:9" ht="12.5" x14ac:dyDescent="0.25">
      <c r="I594" s="375"/>
    </row>
    <row r="595" spans="9:9" ht="12.5" x14ac:dyDescent="0.25">
      <c r="I595" s="375"/>
    </row>
    <row r="596" spans="9:9" ht="12.5" x14ac:dyDescent="0.25">
      <c r="I596" s="375"/>
    </row>
    <row r="597" spans="9:9" ht="12.5" x14ac:dyDescent="0.25">
      <c r="I597" s="375"/>
    </row>
    <row r="598" spans="9:9" ht="12.5" x14ac:dyDescent="0.25">
      <c r="I598" s="375"/>
    </row>
    <row r="599" spans="9:9" ht="12.5" x14ac:dyDescent="0.25">
      <c r="I599" s="375"/>
    </row>
    <row r="600" spans="9:9" ht="12.5" x14ac:dyDescent="0.25">
      <c r="I600" s="375"/>
    </row>
    <row r="601" spans="9:9" ht="12.5" x14ac:dyDescent="0.25">
      <c r="I601" s="375"/>
    </row>
    <row r="602" spans="9:9" ht="12.5" x14ac:dyDescent="0.25">
      <c r="I602" s="375"/>
    </row>
    <row r="603" spans="9:9" ht="12.5" x14ac:dyDescent="0.25">
      <c r="I603" s="375"/>
    </row>
    <row r="604" spans="9:9" ht="12.5" x14ac:dyDescent="0.25">
      <c r="I604" s="375"/>
    </row>
    <row r="605" spans="9:9" ht="12.5" x14ac:dyDescent="0.25">
      <c r="I605" s="375"/>
    </row>
    <row r="606" spans="9:9" ht="12.5" x14ac:dyDescent="0.25">
      <c r="I606" s="375"/>
    </row>
    <row r="607" spans="9:9" ht="12.5" x14ac:dyDescent="0.25">
      <c r="I607" s="375"/>
    </row>
    <row r="608" spans="9:9" ht="12.5" x14ac:dyDescent="0.25">
      <c r="I608" s="375"/>
    </row>
    <row r="609" spans="9:9" ht="12.5" x14ac:dyDescent="0.25">
      <c r="I609" s="375"/>
    </row>
    <row r="610" spans="9:9" ht="12.5" x14ac:dyDescent="0.25">
      <c r="I610" s="375"/>
    </row>
    <row r="611" spans="9:9" ht="12.5" x14ac:dyDescent="0.25">
      <c r="I611" s="375"/>
    </row>
    <row r="612" spans="9:9" ht="12.5" x14ac:dyDescent="0.25">
      <c r="I612" s="375"/>
    </row>
    <row r="613" spans="9:9" ht="12.5" x14ac:dyDescent="0.25">
      <c r="I613" s="375"/>
    </row>
    <row r="614" spans="9:9" ht="12.5" x14ac:dyDescent="0.25">
      <c r="I614" s="375"/>
    </row>
    <row r="615" spans="9:9" ht="12.5" x14ac:dyDescent="0.25">
      <c r="I615" s="375"/>
    </row>
    <row r="616" spans="9:9" ht="12.5" x14ac:dyDescent="0.25">
      <c r="I616" s="375"/>
    </row>
    <row r="617" spans="9:9" ht="12.5" x14ac:dyDescent="0.25">
      <c r="I617" s="375"/>
    </row>
    <row r="618" spans="9:9" ht="12.5" x14ac:dyDescent="0.25">
      <c r="I618" s="375"/>
    </row>
    <row r="619" spans="9:9" ht="12.5" x14ac:dyDescent="0.25">
      <c r="I619" s="375"/>
    </row>
    <row r="620" spans="9:9" ht="12.5" x14ac:dyDescent="0.25">
      <c r="I620" s="375"/>
    </row>
    <row r="621" spans="9:9" ht="12.5" x14ac:dyDescent="0.25">
      <c r="I621" s="375"/>
    </row>
    <row r="622" spans="9:9" ht="12.5" x14ac:dyDescent="0.25">
      <c r="I622" s="375"/>
    </row>
    <row r="623" spans="9:9" ht="12.5" x14ac:dyDescent="0.25">
      <c r="I623" s="375"/>
    </row>
    <row r="624" spans="9:9" ht="12.5" x14ac:dyDescent="0.25">
      <c r="I624" s="375"/>
    </row>
    <row r="625" spans="9:9" ht="12.5" x14ac:dyDescent="0.25">
      <c r="I625" s="375"/>
    </row>
    <row r="626" spans="9:9" ht="12.5" x14ac:dyDescent="0.25">
      <c r="I626" s="375"/>
    </row>
    <row r="627" spans="9:9" ht="12.5" x14ac:dyDescent="0.25">
      <c r="I627" s="375"/>
    </row>
    <row r="628" spans="9:9" ht="12.5" x14ac:dyDescent="0.25">
      <c r="I628" s="375"/>
    </row>
    <row r="629" spans="9:9" ht="12.5" x14ac:dyDescent="0.25">
      <c r="I629" s="375"/>
    </row>
    <row r="630" spans="9:9" ht="12.5" x14ac:dyDescent="0.25">
      <c r="I630" s="375"/>
    </row>
    <row r="631" spans="9:9" ht="12.5" x14ac:dyDescent="0.25">
      <c r="I631" s="375"/>
    </row>
    <row r="632" spans="9:9" ht="12.5" x14ac:dyDescent="0.25">
      <c r="I632" s="375"/>
    </row>
    <row r="633" spans="9:9" ht="12.5" x14ac:dyDescent="0.25">
      <c r="I633" s="375"/>
    </row>
    <row r="634" spans="9:9" ht="12.5" x14ac:dyDescent="0.25">
      <c r="I634" s="375"/>
    </row>
    <row r="635" spans="9:9" ht="12.5" x14ac:dyDescent="0.25">
      <c r="I635" s="375"/>
    </row>
    <row r="636" spans="9:9" ht="12.5" x14ac:dyDescent="0.25">
      <c r="I636" s="375"/>
    </row>
    <row r="637" spans="9:9" ht="12.5" x14ac:dyDescent="0.25">
      <c r="I637" s="375"/>
    </row>
    <row r="638" spans="9:9" ht="12.5" x14ac:dyDescent="0.25">
      <c r="I638" s="375"/>
    </row>
    <row r="639" spans="9:9" ht="12.5" x14ac:dyDescent="0.25">
      <c r="I639" s="375"/>
    </row>
    <row r="640" spans="9:9" ht="12.5" x14ac:dyDescent="0.25">
      <c r="I640" s="375"/>
    </row>
    <row r="641" spans="9:9" ht="12.5" x14ac:dyDescent="0.25">
      <c r="I641" s="375"/>
    </row>
    <row r="642" spans="9:9" ht="12.5" x14ac:dyDescent="0.25">
      <c r="I642" s="375"/>
    </row>
    <row r="643" spans="9:9" ht="12.5" x14ac:dyDescent="0.25">
      <c r="I643" s="375"/>
    </row>
    <row r="644" spans="9:9" ht="12.5" x14ac:dyDescent="0.25">
      <c r="I644" s="375"/>
    </row>
    <row r="645" spans="9:9" ht="12.5" x14ac:dyDescent="0.25">
      <c r="I645" s="375"/>
    </row>
    <row r="646" spans="9:9" ht="12.5" x14ac:dyDescent="0.25">
      <c r="I646" s="375"/>
    </row>
    <row r="647" spans="9:9" ht="12.5" x14ac:dyDescent="0.25">
      <c r="I647" s="375"/>
    </row>
    <row r="648" spans="9:9" ht="12.5" x14ac:dyDescent="0.25">
      <c r="I648" s="375"/>
    </row>
    <row r="649" spans="9:9" ht="12.5" x14ac:dyDescent="0.25">
      <c r="I649" s="375"/>
    </row>
    <row r="650" spans="9:9" ht="12.5" x14ac:dyDescent="0.25">
      <c r="I650" s="375"/>
    </row>
    <row r="651" spans="9:9" ht="12.5" x14ac:dyDescent="0.25">
      <c r="I651" s="375"/>
    </row>
    <row r="652" spans="9:9" ht="12.5" x14ac:dyDescent="0.25">
      <c r="I652" s="375"/>
    </row>
    <row r="653" spans="9:9" ht="12.5" x14ac:dyDescent="0.25">
      <c r="I653" s="375"/>
    </row>
    <row r="654" spans="9:9" ht="12.5" x14ac:dyDescent="0.25">
      <c r="I654" s="375"/>
    </row>
    <row r="655" spans="9:9" ht="12.5" x14ac:dyDescent="0.25">
      <c r="I655" s="375"/>
    </row>
    <row r="656" spans="9:9" ht="12.5" x14ac:dyDescent="0.25">
      <c r="I656" s="375"/>
    </row>
    <row r="657" spans="9:9" ht="12.5" x14ac:dyDescent="0.25">
      <c r="I657" s="375"/>
    </row>
    <row r="658" spans="9:9" ht="12.5" x14ac:dyDescent="0.25">
      <c r="I658" s="375"/>
    </row>
    <row r="659" spans="9:9" ht="12.5" x14ac:dyDescent="0.25">
      <c r="I659" s="375"/>
    </row>
    <row r="660" spans="9:9" ht="12.5" x14ac:dyDescent="0.25">
      <c r="I660" s="375"/>
    </row>
    <row r="661" spans="9:9" ht="12.5" x14ac:dyDescent="0.25">
      <c r="I661" s="375"/>
    </row>
    <row r="662" spans="9:9" ht="12.5" x14ac:dyDescent="0.25">
      <c r="I662" s="375"/>
    </row>
    <row r="663" spans="9:9" ht="12.5" x14ac:dyDescent="0.25">
      <c r="I663" s="375"/>
    </row>
    <row r="664" spans="9:9" ht="12.5" x14ac:dyDescent="0.25">
      <c r="I664" s="375"/>
    </row>
    <row r="665" spans="9:9" ht="12.5" x14ac:dyDescent="0.25">
      <c r="I665" s="375"/>
    </row>
    <row r="666" spans="9:9" ht="12.5" x14ac:dyDescent="0.25">
      <c r="I666" s="375"/>
    </row>
    <row r="667" spans="9:9" ht="12.5" x14ac:dyDescent="0.25">
      <c r="I667" s="375"/>
    </row>
    <row r="668" spans="9:9" ht="12.5" x14ac:dyDescent="0.25">
      <c r="I668" s="375"/>
    </row>
    <row r="669" spans="9:9" ht="12.5" x14ac:dyDescent="0.25">
      <c r="I669" s="375"/>
    </row>
    <row r="670" spans="9:9" ht="12.5" x14ac:dyDescent="0.25">
      <c r="I670" s="375"/>
    </row>
    <row r="671" spans="9:9" ht="12.5" x14ac:dyDescent="0.25">
      <c r="I671" s="375"/>
    </row>
    <row r="672" spans="9:9" ht="12.5" x14ac:dyDescent="0.25">
      <c r="I672" s="375"/>
    </row>
    <row r="673" spans="9:9" ht="12.5" x14ac:dyDescent="0.25">
      <c r="I673" s="375"/>
    </row>
    <row r="674" spans="9:9" ht="12.5" x14ac:dyDescent="0.25">
      <c r="I674" s="375"/>
    </row>
    <row r="675" spans="9:9" ht="12.5" x14ac:dyDescent="0.25">
      <c r="I675" s="375"/>
    </row>
    <row r="676" spans="9:9" ht="12.5" x14ac:dyDescent="0.25">
      <c r="I676" s="375"/>
    </row>
    <row r="677" spans="9:9" ht="12.5" x14ac:dyDescent="0.25">
      <c r="I677" s="375"/>
    </row>
    <row r="678" spans="9:9" ht="12.5" x14ac:dyDescent="0.25">
      <c r="I678" s="375"/>
    </row>
    <row r="679" spans="9:9" ht="12.5" x14ac:dyDescent="0.25">
      <c r="I679" s="375"/>
    </row>
    <row r="680" spans="9:9" ht="12.5" x14ac:dyDescent="0.25">
      <c r="I680" s="375"/>
    </row>
    <row r="681" spans="9:9" ht="12.5" x14ac:dyDescent="0.25">
      <c r="I681" s="375"/>
    </row>
    <row r="682" spans="9:9" ht="12.5" x14ac:dyDescent="0.25">
      <c r="I682" s="375"/>
    </row>
    <row r="683" spans="9:9" ht="12.5" x14ac:dyDescent="0.25">
      <c r="I683" s="375"/>
    </row>
    <row r="684" spans="9:9" ht="12.5" x14ac:dyDescent="0.25">
      <c r="I684" s="375"/>
    </row>
    <row r="685" spans="9:9" ht="12.5" x14ac:dyDescent="0.25">
      <c r="I685" s="375"/>
    </row>
    <row r="686" spans="9:9" ht="12.5" x14ac:dyDescent="0.25">
      <c r="I686" s="375"/>
    </row>
    <row r="687" spans="9:9" ht="12.5" x14ac:dyDescent="0.25">
      <c r="I687" s="375"/>
    </row>
    <row r="688" spans="9:9" ht="12.5" x14ac:dyDescent="0.25">
      <c r="I688" s="375"/>
    </row>
    <row r="689" spans="9:9" ht="12.5" x14ac:dyDescent="0.25">
      <c r="I689" s="375"/>
    </row>
    <row r="690" spans="9:9" ht="12.5" x14ac:dyDescent="0.25">
      <c r="I690" s="375"/>
    </row>
    <row r="691" spans="9:9" ht="12.5" x14ac:dyDescent="0.25">
      <c r="I691" s="375"/>
    </row>
    <row r="692" spans="9:9" ht="12.5" x14ac:dyDescent="0.25">
      <c r="I692" s="375"/>
    </row>
    <row r="693" spans="9:9" ht="12.5" x14ac:dyDescent="0.25">
      <c r="I693" s="375"/>
    </row>
    <row r="694" spans="9:9" ht="12.5" x14ac:dyDescent="0.25">
      <c r="I694" s="375"/>
    </row>
    <row r="695" spans="9:9" ht="12.5" x14ac:dyDescent="0.25">
      <c r="I695" s="375"/>
    </row>
    <row r="696" spans="9:9" ht="12.5" x14ac:dyDescent="0.25">
      <c r="I696" s="375"/>
    </row>
    <row r="697" spans="9:9" ht="12.5" x14ac:dyDescent="0.25">
      <c r="I697" s="375"/>
    </row>
    <row r="698" spans="9:9" ht="12.5" x14ac:dyDescent="0.25">
      <c r="I698" s="375"/>
    </row>
    <row r="699" spans="9:9" ht="12.5" x14ac:dyDescent="0.25">
      <c r="I699" s="375"/>
    </row>
    <row r="700" spans="9:9" ht="12.5" x14ac:dyDescent="0.25">
      <c r="I700" s="375"/>
    </row>
    <row r="701" spans="9:9" ht="12.5" x14ac:dyDescent="0.25">
      <c r="I701" s="375"/>
    </row>
    <row r="702" spans="9:9" ht="12.5" x14ac:dyDescent="0.25">
      <c r="I702" s="375"/>
    </row>
    <row r="703" spans="9:9" ht="12.5" x14ac:dyDescent="0.25">
      <c r="I703" s="375"/>
    </row>
    <row r="704" spans="9:9" ht="12.5" x14ac:dyDescent="0.25">
      <c r="I704" s="375"/>
    </row>
    <row r="705" spans="9:9" ht="12.5" x14ac:dyDescent="0.25">
      <c r="I705" s="375"/>
    </row>
    <row r="706" spans="9:9" ht="12.5" x14ac:dyDescent="0.25">
      <c r="I706" s="375"/>
    </row>
    <row r="707" spans="9:9" ht="12.5" x14ac:dyDescent="0.25">
      <c r="I707" s="375"/>
    </row>
    <row r="708" spans="9:9" ht="12.5" x14ac:dyDescent="0.25">
      <c r="I708" s="375"/>
    </row>
    <row r="709" spans="9:9" ht="12.5" x14ac:dyDescent="0.25">
      <c r="I709" s="375"/>
    </row>
    <row r="710" spans="9:9" ht="12.5" x14ac:dyDescent="0.25">
      <c r="I710" s="375"/>
    </row>
    <row r="711" spans="9:9" ht="12.5" x14ac:dyDescent="0.25">
      <c r="I711" s="375"/>
    </row>
    <row r="712" spans="9:9" ht="12.5" x14ac:dyDescent="0.25">
      <c r="I712" s="375"/>
    </row>
    <row r="713" spans="9:9" ht="12.5" x14ac:dyDescent="0.25">
      <c r="I713" s="375"/>
    </row>
    <row r="714" spans="9:9" ht="12.5" x14ac:dyDescent="0.25">
      <c r="I714" s="375"/>
    </row>
    <row r="715" spans="9:9" ht="12.5" x14ac:dyDescent="0.25">
      <c r="I715" s="375"/>
    </row>
    <row r="716" spans="9:9" ht="12.5" x14ac:dyDescent="0.25">
      <c r="I716" s="375"/>
    </row>
    <row r="717" spans="9:9" ht="12.5" x14ac:dyDescent="0.25">
      <c r="I717" s="375"/>
    </row>
    <row r="718" spans="9:9" ht="12.5" x14ac:dyDescent="0.25">
      <c r="I718" s="375"/>
    </row>
    <row r="719" spans="9:9" ht="12.5" x14ac:dyDescent="0.25">
      <c r="I719" s="375"/>
    </row>
    <row r="720" spans="9:9" ht="12.5" x14ac:dyDescent="0.25">
      <c r="I720" s="375"/>
    </row>
    <row r="721" spans="9:9" ht="12.5" x14ac:dyDescent="0.25">
      <c r="I721" s="375"/>
    </row>
    <row r="722" spans="9:9" ht="12.5" x14ac:dyDescent="0.25">
      <c r="I722" s="375"/>
    </row>
    <row r="723" spans="9:9" ht="12.5" x14ac:dyDescent="0.25">
      <c r="I723" s="375"/>
    </row>
    <row r="724" spans="9:9" ht="12.5" x14ac:dyDescent="0.25">
      <c r="I724" s="375"/>
    </row>
    <row r="725" spans="9:9" ht="12.5" x14ac:dyDescent="0.25">
      <c r="I725" s="375"/>
    </row>
    <row r="726" spans="9:9" ht="12.5" x14ac:dyDescent="0.25">
      <c r="I726" s="375"/>
    </row>
    <row r="727" spans="9:9" ht="12.5" x14ac:dyDescent="0.25">
      <c r="I727" s="375"/>
    </row>
    <row r="728" spans="9:9" ht="12.5" x14ac:dyDescent="0.25">
      <c r="I728" s="375"/>
    </row>
    <row r="729" spans="9:9" ht="12.5" x14ac:dyDescent="0.25">
      <c r="I729" s="375"/>
    </row>
    <row r="730" spans="9:9" ht="12.5" x14ac:dyDescent="0.25">
      <c r="I730" s="375"/>
    </row>
    <row r="731" spans="9:9" ht="12.5" x14ac:dyDescent="0.25">
      <c r="I731" s="375"/>
    </row>
    <row r="732" spans="9:9" ht="12.5" x14ac:dyDescent="0.25">
      <c r="I732" s="375"/>
    </row>
    <row r="733" spans="9:9" ht="12.5" x14ac:dyDescent="0.25">
      <c r="I733" s="375"/>
    </row>
    <row r="734" spans="9:9" ht="12.5" x14ac:dyDescent="0.25">
      <c r="I734" s="375"/>
    </row>
    <row r="735" spans="9:9" ht="12.5" x14ac:dyDescent="0.25">
      <c r="I735" s="375"/>
    </row>
    <row r="736" spans="9:9" ht="12.5" x14ac:dyDescent="0.25">
      <c r="I736" s="375"/>
    </row>
    <row r="737" spans="9:9" ht="12.5" x14ac:dyDescent="0.25">
      <c r="I737" s="375"/>
    </row>
    <row r="738" spans="9:9" ht="12.5" x14ac:dyDescent="0.25">
      <c r="I738" s="375"/>
    </row>
    <row r="739" spans="9:9" ht="12.5" x14ac:dyDescent="0.25">
      <c r="I739" s="375"/>
    </row>
    <row r="740" spans="9:9" ht="12.5" x14ac:dyDescent="0.25">
      <c r="I740" s="375"/>
    </row>
    <row r="741" spans="9:9" ht="12.5" x14ac:dyDescent="0.25">
      <c r="I741" s="375"/>
    </row>
    <row r="742" spans="9:9" ht="12.5" x14ac:dyDescent="0.25">
      <c r="I742" s="375"/>
    </row>
    <row r="743" spans="9:9" ht="12.5" x14ac:dyDescent="0.25">
      <c r="I743" s="375"/>
    </row>
    <row r="744" spans="9:9" ht="12.5" x14ac:dyDescent="0.25">
      <c r="I744" s="375"/>
    </row>
    <row r="745" spans="9:9" ht="12.5" x14ac:dyDescent="0.25">
      <c r="I745" s="375"/>
    </row>
    <row r="746" spans="9:9" ht="12.5" x14ac:dyDescent="0.25">
      <c r="I746" s="375"/>
    </row>
    <row r="747" spans="9:9" ht="12.5" x14ac:dyDescent="0.25">
      <c r="I747" s="375"/>
    </row>
    <row r="748" spans="9:9" ht="12.5" x14ac:dyDescent="0.25">
      <c r="I748" s="375"/>
    </row>
    <row r="749" spans="9:9" ht="12.5" x14ac:dyDescent="0.25">
      <c r="I749" s="375"/>
    </row>
    <row r="750" spans="9:9" ht="12.5" x14ac:dyDescent="0.25">
      <c r="I750" s="375"/>
    </row>
    <row r="751" spans="9:9" ht="12.5" x14ac:dyDescent="0.25">
      <c r="I751" s="375"/>
    </row>
    <row r="752" spans="9:9" ht="12.5" x14ac:dyDescent="0.25">
      <c r="I752" s="375"/>
    </row>
    <row r="753" spans="9:9" ht="12.5" x14ac:dyDescent="0.25">
      <c r="I753" s="375"/>
    </row>
    <row r="754" spans="9:9" ht="12.5" x14ac:dyDescent="0.25">
      <c r="I754" s="375"/>
    </row>
    <row r="755" spans="9:9" ht="12.5" x14ac:dyDescent="0.25">
      <c r="I755" s="375"/>
    </row>
    <row r="756" spans="9:9" ht="12.5" x14ac:dyDescent="0.25">
      <c r="I756" s="375"/>
    </row>
    <row r="757" spans="9:9" ht="12.5" x14ac:dyDescent="0.25">
      <c r="I757" s="375"/>
    </row>
    <row r="758" spans="9:9" ht="12.5" x14ac:dyDescent="0.25">
      <c r="I758" s="375"/>
    </row>
    <row r="759" spans="9:9" ht="12.5" x14ac:dyDescent="0.25">
      <c r="I759" s="375"/>
    </row>
    <row r="760" spans="9:9" ht="12.5" x14ac:dyDescent="0.25">
      <c r="I760" s="375"/>
    </row>
    <row r="761" spans="9:9" ht="12.5" x14ac:dyDescent="0.25">
      <c r="I761" s="375"/>
    </row>
    <row r="762" spans="9:9" ht="12.5" x14ac:dyDescent="0.25">
      <c r="I762" s="375"/>
    </row>
    <row r="763" spans="9:9" ht="12.5" x14ac:dyDescent="0.25">
      <c r="I763" s="375"/>
    </row>
    <row r="764" spans="9:9" ht="12.5" x14ac:dyDescent="0.25">
      <c r="I764" s="375"/>
    </row>
    <row r="765" spans="9:9" ht="12.5" x14ac:dyDescent="0.25">
      <c r="I765" s="375"/>
    </row>
    <row r="766" spans="9:9" ht="12.5" x14ac:dyDescent="0.25">
      <c r="I766" s="375"/>
    </row>
    <row r="767" spans="9:9" ht="12.5" x14ac:dyDescent="0.25">
      <c r="I767" s="375"/>
    </row>
    <row r="768" spans="9:9" ht="12.5" x14ac:dyDescent="0.25">
      <c r="I768" s="375"/>
    </row>
    <row r="769" spans="9:9" ht="12.5" x14ac:dyDescent="0.25">
      <c r="I769" s="375"/>
    </row>
    <row r="770" spans="9:9" ht="12.5" x14ac:dyDescent="0.25">
      <c r="I770" s="375"/>
    </row>
    <row r="771" spans="9:9" ht="12.5" x14ac:dyDescent="0.25">
      <c r="I771" s="375"/>
    </row>
    <row r="772" spans="9:9" ht="12.5" x14ac:dyDescent="0.25">
      <c r="I772" s="375"/>
    </row>
    <row r="773" spans="9:9" ht="12.5" x14ac:dyDescent="0.25">
      <c r="I773" s="375"/>
    </row>
    <row r="774" spans="9:9" ht="12.5" x14ac:dyDescent="0.25">
      <c r="I774" s="375"/>
    </row>
    <row r="775" spans="9:9" ht="12.5" x14ac:dyDescent="0.25">
      <c r="I775" s="375"/>
    </row>
    <row r="776" spans="9:9" ht="12.5" x14ac:dyDescent="0.25">
      <c r="I776" s="375"/>
    </row>
    <row r="777" spans="9:9" ht="12.5" x14ac:dyDescent="0.25">
      <c r="I777" s="375"/>
    </row>
    <row r="778" spans="9:9" ht="12.5" x14ac:dyDescent="0.25">
      <c r="I778" s="375"/>
    </row>
    <row r="779" spans="9:9" ht="12.5" x14ac:dyDescent="0.25">
      <c r="I779" s="375"/>
    </row>
    <row r="780" spans="9:9" ht="12.5" x14ac:dyDescent="0.25">
      <c r="I780" s="375"/>
    </row>
    <row r="781" spans="9:9" ht="12.5" x14ac:dyDescent="0.25">
      <c r="I781" s="375"/>
    </row>
    <row r="782" spans="9:9" ht="12.5" x14ac:dyDescent="0.25">
      <c r="I782" s="375"/>
    </row>
    <row r="783" spans="9:9" ht="12.5" x14ac:dyDescent="0.25">
      <c r="I783" s="375"/>
    </row>
    <row r="784" spans="9:9" ht="12.5" x14ac:dyDescent="0.25">
      <c r="I784" s="375"/>
    </row>
    <row r="785" spans="9:9" ht="12.5" x14ac:dyDescent="0.25">
      <c r="I785" s="375"/>
    </row>
    <row r="786" spans="9:9" ht="12.5" x14ac:dyDescent="0.25">
      <c r="I786" s="375"/>
    </row>
    <row r="787" spans="9:9" ht="12.5" x14ac:dyDescent="0.25">
      <c r="I787" s="375"/>
    </row>
    <row r="788" spans="9:9" ht="12.5" x14ac:dyDescent="0.25">
      <c r="I788" s="375"/>
    </row>
    <row r="789" spans="9:9" ht="12.5" x14ac:dyDescent="0.25">
      <c r="I789" s="375"/>
    </row>
    <row r="790" spans="9:9" ht="12.5" x14ac:dyDescent="0.25">
      <c r="I790" s="375"/>
    </row>
    <row r="791" spans="9:9" ht="12.5" x14ac:dyDescent="0.25">
      <c r="I791" s="375"/>
    </row>
    <row r="792" spans="9:9" ht="12.5" x14ac:dyDescent="0.25">
      <c r="I792" s="375"/>
    </row>
    <row r="793" spans="9:9" ht="12.5" x14ac:dyDescent="0.25">
      <c r="I793" s="375"/>
    </row>
    <row r="794" spans="9:9" ht="12.5" x14ac:dyDescent="0.25">
      <c r="I794" s="375"/>
    </row>
    <row r="795" spans="9:9" ht="12.5" x14ac:dyDescent="0.25">
      <c r="I795" s="375"/>
    </row>
    <row r="796" spans="9:9" ht="12.5" x14ac:dyDescent="0.25">
      <c r="I796" s="375"/>
    </row>
    <row r="797" spans="9:9" ht="12.5" x14ac:dyDescent="0.25">
      <c r="I797" s="375"/>
    </row>
    <row r="798" spans="9:9" ht="12.5" x14ac:dyDescent="0.25">
      <c r="I798" s="375"/>
    </row>
    <row r="799" spans="9:9" ht="12.5" x14ac:dyDescent="0.25">
      <c r="I799" s="375"/>
    </row>
    <row r="800" spans="9:9" ht="12.5" x14ac:dyDescent="0.25">
      <c r="I800" s="375"/>
    </row>
    <row r="801" spans="9:9" ht="12.5" x14ac:dyDescent="0.25">
      <c r="I801" s="375"/>
    </row>
    <row r="802" spans="9:9" ht="12.5" x14ac:dyDescent="0.25">
      <c r="I802" s="375"/>
    </row>
    <row r="803" spans="9:9" ht="12.5" x14ac:dyDescent="0.25">
      <c r="I803" s="375"/>
    </row>
    <row r="804" spans="9:9" ht="12.5" x14ac:dyDescent="0.25">
      <c r="I804" s="375"/>
    </row>
    <row r="805" spans="9:9" ht="12.5" x14ac:dyDescent="0.25">
      <c r="I805" s="375"/>
    </row>
    <row r="806" spans="9:9" ht="12.5" x14ac:dyDescent="0.25">
      <c r="I806" s="375"/>
    </row>
    <row r="807" spans="9:9" ht="12.5" x14ac:dyDescent="0.25">
      <c r="I807" s="375"/>
    </row>
    <row r="808" spans="9:9" ht="12.5" x14ac:dyDescent="0.25">
      <c r="I808" s="375"/>
    </row>
    <row r="809" spans="9:9" ht="12.5" x14ac:dyDescent="0.25">
      <c r="I809" s="375"/>
    </row>
    <row r="810" spans="9:9" ht="12.5" x14ac:dyDescent="0.25">
      <c r="I810" s="375"/>
    </row>
    <row r="811" spans="9:9" ht="12.5" x14ac:dyDescent="0.25">
      <c r="I811" s="375"/>
    </row>
    <row r="812" spans="9:9" ht="12.5" x14ac:dyDescent="0.25">
      <c r="I812" s="375"/>
    </row>
    <row r="813" spans="9:9" ht="12.5" x14ac:dyDescent="0.25">
      <c r="I813" s="375"/>
    </row>
    <row r="814" spans="9:9" ht="12.5" x14ac:dyDescent="0.25">
      <c r="I814" s="375"/>
    </row>
    <row r="815" spans="9:9" ht="12.5" x14ac:dyDescent="0.25">
      <c r="I815" s="375"/>
    </row>
    <row r="816" spans="9:9" ht="12.5" x14ac:dyDescent="0.25">
      <c r="I816" s="375"/>
    </row>
    <row r="817" spans="9:9" ht="12.5" x14ac:dyDescent="0.25">
      <c r="I817" s="375"/>
    </row>
    <row r="818" spans="9:9" ht="12.5" x14ac:dyDescent="0.25">
      <c r="I818" s="375"/>
    </row>
    <row r="819" spans="9:9" ht="12.5" x14ac:dyDescent="0.25">
      <c r="I819" s="375"/>
    </row>
    <row r="820" spans="9:9" ht="12.5" x14ac:dyDescent="0.25">
      <c r="I820" s="375"/>
    </row>
    <row r="821" spans="9:9" ht="12.5" x14ac:dyDescent="0.25">
      <c r="I821" s="375"/>
    </row>
    <row r="822" spans="9:9" ht="12.5" x14ac:dyDescent="0.25">
      <c r="I822" s="375"/>
    </row>
    <row r="823" spans="9:9" ht="12.5" x14ac:dyDescent="0.25">
      <c r="I823" s="375"/>
    </row>
    <row r="824" spans="9:9" ht="12.5" x14ac:dyDescent="0.25">
      <c r="I824" s="375"/>
    </row>
    <row r="825" spans="9:9" ht="12.5" x14ac:dyDescent="0.25">
      <c r="I825" s="375"/>
    </row>
    <row r="826" spans="9:9" ht="12.5" x14ac:dyDescent="0.25">
      <c r="I826" s="375"/>
    </row>
    <row r="827" spans="9:9" ht="12.5" x14ac:dyDescent="0.25">
      <c r="I827" s="375"/>
    </row>
    <row r="828" spans="9:9" ht="12.5" x14ac:dyDescent="0.25">
      <c r="I828" s="375"/>
    </row>
    <row r="829" spans="9:9" ht="12.5" x14ac:dyDescent="0.25">
      <c r="I829" s="375"/>
    </row>
    <row r="830" spans="9:9" ht="12.5" x14ac:dyDescent="0.25">
      <c r="I830" s="375"/>
    </row>
    <row r="831" spans="9:9" ht="12.5" x14ac:dyDescent="0.25">
      <c r="I831" s="375"/>
    </row>
    <row r="832" spans="9:9" ht="12.5" x14ac:dyDescent="0.25">
      <c r="I832" s="375"/>
    </row>
    <row r="833" spans="9:9" ht="12.5" x14ac:dyDescent="0.25">
      <c r="I833" s="375"/>
    </row>
    <row r="834" spans="9:9" ht="12.5" x14ac:dyDescent="0.25">
      <c r="I834" s="375"/>
    </row>
    <row r="835" spans="9:9" ht="12.5" x14ac:dyDescent="0.25">
      <c r="I835" s="375"/>
    </row>
    <row r="836" spans="9:9" ht="12.5" x14ac:dyDescent="0.25">
      <c r="I836" s="375"/>
    </row>
    <row r="837" spans="9:9" ht="12.5" x14ac:dyDescent="0.25">
      <c r="I837" s="375"/>
    </row>
    <row r="838" spans="9:9" ht="12.5" x14ac:dyDescent="0.25">
      <c r="I838" s="375"/>
    </row>
    <row r="839" spans="9:9" ht="12.5" x14ac:dyDescent="0.25">
      <c r="I839" s="375"/>
    </row>
    <row r="840" spans="9:9" ht="12.5" x14ac:dyDescent="0.25">
      <c r="I840" s="375"/>
    </row>
    <row r="841" spans="9:9" ht="12.5" x14ac:dyDescent="0.25">
      <c r="I841" s="375"/>
    </row>
    <row r="842" spans="9:9" ht="12.5" x14ac:dyDescent="0.25">
      <c r="I842" s="375"/>
    </row>
    <row r="843" spans="9:9" ht="12.5" x14ac:dyDescent="0.25">
      <c r="I843" s="375"/>
    </row>
    <row r="844" spans="9:9" ht="12.5" x14ac:dyDescent="0.25">
      <c r="I844" s="375"/>
    </row>
    <row r="845" spans="9:9" ht="12.5" x14ac:dyDescent="0.25">
      <c r="I845" s="375"/>
    </row>
    <row r="846" spans="9:9" ht="12.5" x14ac:dyDescent="0.25">
      <c r="I846" s="375"/>
    </row>
    <row r="847" spans="9:9" ht="12.5" x14ac:dyDescent="0.25">
      <c r="I847" s="375"/>
    </row>
    <row r="848" spans="9:9" ht="12.5" x14ac:dyDescent="0.25">
      <c r="I848" s="375"/>
    </row>
    <row r="849" spans="9:9" ht="12.5" x14ac:dyDescent="0.25">
      <c r="I849" s="375"/>
    </row>
    <row r="850" spans="9:9" ht="12.5" x14ac:dyDescent="0.25">
      <c r="I850" s="375"/>
    </row>
    <row r="851" spans="9:9" ht="12.5" x14ac:dyDescent="0.25">
      <c r="I851" s="375"/>
    </row>
    <row r="852" spans="9:9" ht="12.5" x14ac:dyDescent="0.25">
      <c r="I852" s="375"/>
    </row>
    <row r="853" spans="9:9" ht="12.5" x14ac:dyDescent="0.25">
      <c r="I853" s="375"/>
    </row>
    <row r="854" spans="9:9" ht="12.5" x14ac:dyDescent="0.25">
      <c r="I854" s="375"/>
    </row>
    <row r="855" spans="9:9" ht="12.5" x14ac:dyDescent="0.25">
      <c r="I855" s="375"/>
    </row>
    <row r="856" spans="9:9" ht="12.5" x14ac:dyDescent="0.25">
      <c r="I856" s="375"/>
    </row>
    <row r="857" spans="9:9" ht="12.5" x14ac:dyDescent="0.25">
      <c r="I857" s="375"/>
    </row>
    <row r="858" spans="9:9" ht="12.5" x14ac:dyDescent="0.25">
      <c r="I858" s="375"/>
    </row>
    <row r="859" spans="9:9" ht="12.5" x14ac:dyDescent="0.25">
      <c r="I859" s="375"/>
    </row>
    <row r="860" spans="9:9" ht="12.5" x14ac:dyDescent="0.25">
      <c r="I860" s="375"/>
    </row>
    <row r="861" spans="9:9" ht="12.5" x14ac:dyDescent="0.25">
      <c r="I861" s="375"/>
    </row>
    <row r="862" spans="9:9" ht="12.5" x14ac:dyDescent="0.25">
      <c r="I862" s="375"/>
    </row>
    <row r="863" spans="9:9" ht="12.5" x14ac:dyDescent="0.25">
      <c r="I863" s="375"/>
    </row>
    <row r="864" spans="9:9" ht="12.5" x14ac:dyDescent="0.25">
      <c r="I864" s="375"/>
    </row>
    <row r="865" spans="9:9" ht="12.5" x14ac:dyDescent="0.25">
      <c r="I865" s="375"/>
    </row>
    <row r="866" spans="9:9" ht="12.5" x14ac:dyDescent="0.25">
      <c r="I866" s="375"/>
    </row>
    <row r="867" spans="9:9" ht="12.5" x14ac:dyDescent="0.25">
      <c r="I867" s="375"/>
    </row>
    <row r="868" spans="9:9" ht="12.5" x14ac:dyDescent="0.25">
      <c r="I868" s="375"/>
    </row>
    <row r="869" spans="9:9" ht="12.5" x14ac:dyDescent="0.25">
      <c r="I869" s="375"/>
    </row>
    <row r="870" spans="9:9" ht="12.5" x14ac:dyDescent="0.25">
      <c r="I870" s="375"/>
    </row>
    <row r="871" spans="9:9" ht="12.5" x14ac:dyDescent="0.25">
      <c r="I871" s="375"/>
    </row>
    <row r="872" spans="9:9" ht="12.5" x14ac:dyDescent="0.25">
      <c r="I872" s="375"/>
    </row>
    <row r="873" spans="9:9" ht="12.5" x14ac:dyDescent="0.25">
      <c r="I873" s="375"/>
    </row>
    <row r="874" spans="9:9" ht="12.5" x14ac:dyDescent="0.25">
      <c r="I874" s="375"/>
    </row>
    <row r="875" spans="9:9" ht="12.5" x14ac:dyDescent="0.25">
      <c r="I875" s="375"/>
    </row>
    <row r="876" spans="9:9" ht="12.5" x14ac:dyDescent="0.25">
      <c r="I876" s="375"/>
    </row>
    <row r="877" spans="9:9" ht="12.5" x14ac:dyDescent="0.25">
      <c r="I877" s="375"/>
    </row>
    <row r="878" spans="9:9" ht="12.5" x14ac:dyDescent="0.25">
      <c r="I878" s="375"/>
    </row>
    <row r="879" spans="9:9" ht="12.5" x14ac:dyDescent="0.25">
      <c r="I879" s="375"/>
    </row>
    <row r="880" spans="9:9" ht="12.5" x14ac:dyDescent="0.25">
      <c r="I880" s="375"/>
    </row>
    <row r="881" spans="9:9" ht="12.5" x14ac:dyDescent="0.25">
      <c r="I881" s="375"/>
    </row>
    <row r="882" spans="9:9" ht="12.5" x14ac:dyDescent="0.25">
      <c r="I882" s="375"/>
    </row>
    <row r="883" spans="9:9" ht="12.5" x14ac:dyDescent="0.25">
      <c r="I883" s="375"/>
    </row>
    <row r="884" spans="9:9" ht="12.5" x14ac:dyDescent="0.25">
      <c r="I884" s="375"/>
    </row>
    <row r="885" spans="9:9" ht="12.5" x14ac:dyDescent="0.25">
      <c r="I885" s="375"/>
    </row>
    <row r="886" spans="9:9" ht="12.5" x14ac:dyDescent="0.25">
      <c r="I886" s="375"/>
    </row>
    <row r="887" spans="9:9" ht="12.5" x14ac:dyDescent="0.25">
      <c r="I887" s="375"/>
    </row>
    <row r="888" spans="9:9" ht="12.5" x14ac:dyDescent="0.25">
      <c r="I888" s="375"/>
    </row>
    <row r="889" spans="9:9" ht="12.5" x14ac:dyDescent="0.25">
      <c r="I889" s="375"/>
    </row>
    <row r="890" spans="9:9" ht="12.5" x14ac:dyDescent="0.25">
      <c r="I890" s="375"/>
    </row>
    <row r="891" spans="9:9" ht="12.5" x14ac:dyDescent="0.25">
      <c r="I891" s="375"/>
    </row>
    <row r="892" spans="9:9" ht="12.5" x14ac:dyDescent="0.25">
      <c r="I892" s="375"/>
    </row>
    <row r="893" spans="9:9" ht="12.5" x14ac:dyDescent="0.25">
      <c r="I893" s="375"/>
    </row>
    <row r="894" spans="9:9" ht="12.5" x14ac:dyDescent="0.25">
      <c r="I894" s="375"/>
    </row>
    <row r="895" spans="9:9" ht="12.5" x14ac:dyDescent="0.25">
      <c r="I895" s="375"/>
    </row>
    <row r="896" spans="9:9" ht="12.5" x14ac:dyDescent="0.25">
      <c r="I896" s="375"/>
    </row>
    <row r="897" spans="9:9" ht="12.5" x14ac:dyDescent="0.25">
      <c r="I897" s="375"/>
    </row>
    <row r="898" spans="9:9" ht="12.5" x14ac:dyDescent="0.25">
      <c r="I898" s="375"/>
    </row>
    <row r="899" spans="9:9" ht="12.5" x14ac:dyDescent="0.25">
      <c r="I899" s="375"/>
    </row>
    <row r="900" spans="9:9" ht="12.5" x14ac:dyDescent="0.25">
      <c r="I900" s="375"/>
    </row>
    <row r="901" spans="9:9" ht="12.5" x14ac:dyDescent="0.25">
      <c r="I901" s="375"/>
    </row>
    <row r="902" spans="9:9" ht="12.5" x14ac:dyDescent="0.25">
      <c r="I902" s="375"/>
    </row>
    <row r="903" spans="9:9" ht="12.5" x14ac:dyDescent="0.25">
      <c r="I903" s="375"/>
    </row>
    <row r="904" spans="9:9" ht="12.5" x14ac:dyDescent="0.25">
      <c r="I904" s="375"/>
    </row>
    <row r="905" spans="9:9" ht="12.5" x14ac:dyDescent="0.25">
      <c r="I905" s="375"/>
    </row>
    <row r="906" spans="9:9" ht="12.5" x14ac:dyDescent="0.25">
      <c r="I906" s="375"/>
    </row>
    <row r="907" spans="9:9" ht="12.5" x14ac:dyDescent="0.25">
      <c r="I907" s="375"/>
    </row>
    <row r="908" spans="9:9" ht="12.5" x14ac:dyDescent="0.25">
      <c r="I908" s="375"/>
    </row>
    <row r="909" spans="9:9" ht="12.5" x14ac:dyDescent="0.25">
      <c r="I909" s="375"/>
    </row>
    <row r="910" spans="9:9" ht="12.5" x14ac:dyDescent="0.25">
      <c r="I910" s="375"/>
    </row>
    <row r="911" spans="9:9" ht="12.5" x14ac:dyDescent="0.25">
      <c r="I911" s="375"/>
    </row>
    <row r="912" spans="9:9" ht="12.5" x14ac:dyDescent="0.25">
      <c r="I912" s="375"/>
    </row>
    <row r="913" spans="9:9" ht="12.5" x14ac:dyDescent="0.25">
      <c r="I913" s="375"/>
    </row>
    <row r="914" spans="9:9" ht="12.5" x14ac:dyDescent="0.25">
      <c r="I914" s="375"/>
    </row>
    <row r="915" spans="9:9" ht="12.5" x14ac:dyDescent="0.25">
      <c r="I915" s="375"/>
    </row>
    <row r="916" spans="9:9" ht="12.5" x14ac:dyDescent="0.25">
      <c r="I916" s="375"/>
    </row>
    <row r="917" spans="9:9" ht="12.5" x14ac:dyDescent="0.25">
      <c r="I917" s="375"/>
    </row>
    <row r="918" spans="9:9" ht="12.5" x14ac:dyDescent="0.25">
      <c r="I918" s="375"/>
    </row>
    <row r="919" spans="9:9" ht="12.5" x14ac:dyDescent="0.25">
      <c r="I919" s="375"/>
    </row>
    <row r="920" spans="9:9" ht="12.5" x14ac:dyDescent="0.25">
      <c r="I920" s="375"/>
    </row>
    <row r="921" spans="9:9" ht="12.5" x14ac:dyDescent="0.25">
      <c r="I921" s="375"/>
    </row>
    <row r="922" spans="9:9" ht="12.5" x14ac:dyDescent="0.25">
      <c r="I922" s="375"/>
    </row>
    <row r="923" spans="9:9" ht="12.5" x14ac:dyDescent="0.25">
      <c r="I923" s="375"/>
    </row>
    <row r="924" spans="9:9" ht="12.5" x14ac:dyDescent="0.25">
      <c r="I924" s="375"/>
    </row>
    <row r="925" spans="9:9" ht="12.5" x14ac:dyDescent="0.25">
      <c r="I925" s="375"/>
    </row>
    <row r="926" spans="9:9" ht="12.5" x14ac:dyDescent="0.25">
      <c r="I926" s="375"/>
    </row>
    <row r="927" spans="9:9" ht="12.5" x14ac:dyDescent="0.25">
      <c r="I927" s="375"/>
    </row>
    <row r="928" spans="9:9" ht="12.5" x14ac:dyDescent="0.25">
      <c r="I928" s="375"/>
    </row>
    <row r="929" spans="9:9" ht="12.5" x14ac:dyDescent="0.25">
      <c r="I929" s="375"/>
    </row>
    <row r="930" spans="9:9" ht="12.5" x14ac:dyDescent="0.25">
      <c r="I930" s="375"/>
    </row>
    <row r="931" spans="9:9" ht="12.5" x14ac:dyDescent="0.25">
      <c r="I931" s="375"/>
    </row>
    <row r="932" spans="9:9" ht="12.5" x14ac:dyDescent="0.25">
      <c r="I932" s="375"/>
    </row>
    <row r="933" spans="9:9" ht="12.5" x14ac:dyDescent="0.25">
      <c r="I933" s="375"/>
    </row>
    <row r="934" spans="9:9" ht="12.5" x14ac:dyDescent="0.25">
      <c r="I934" s="375"/>
    </row>
    <row r="935" spans="9:9" ht="12.5" x14ac:dyDescent="0.25">
      <c r="I935" s="375"/>
    </row>
    <row r="936" spans="9:9" ht="12.5" x14ac:dyDescent="0.25">
      <c r="I936" s="375"/>
    </row>
    <row r="937" spans="9:9" ht="12.5" x14ac:dyDescent="0.25">
      <c r="I937" s="375"/>
    </row>
    <row r="938" spans="9:9" ht="12.5" x14ac:dyDescent="0.25">
      <c r="I938" s="375"/>
    </row>
    <row r="939" spans="9:9" ht="12.5" x14ac:dyDescent="0.25">
      <c r="I939" s="375"/>
    </row>
    <row r="940" spans="9:9" ht="12.5" x14ac:dyDescent="0.25">
      <c r="I940" s="375"/>
    </row>
    <row r="941" spans="9:9" ht="12.5" x14ac:dyDescent="0.25">
      <c r="I941" s="375"/>
    </row>
    <row r="942" spans="9:9" ht="12.5" x14ac:dyDescent="0.25">
      <c r="I942" s="375"/>
    </row>
    <row r="943" spans="9:9" ht="12.5" x14ac:dyDescent="0.25">
      <c r="I943" s="375"/>
    </row>
    <row r="944" spans="9:9" ht="12.5" x14ac:dyDescent="0.25">
      <c r="I944" s="375"/>
    </row>
    <row r="945" spans="9:9" ht="12.5" x14ac:dyDescent="0.25">
      <c r="I945" s="375"/>
    </row>
    <row r="946" spans="9:9" ht="12.5" x14ac:dyDescent="0.25">
      <c r="I946" s="375"/>
    </row>
    <row r="947" spans="9:9" ht="12.5" x14ac:dyDescent="0.25">
      <c r="I947" s="375"/>
    </row>
    <row r="948" spans="9:9" ht="12.5" x14ac:dyDescent="0.25">
      <c r="I948" s="375"/>
    </row>
    <row r="949" spans="9:9" ht="12.5" x14ac:dyDescent="0.25">
      <c r="I949" s="375"/>
    </row>
    <row r="950" spans="9:9" ht="12.5" x14ac:dyDescent="0.25">
      <c r="I950" s="375"/>
    </row>
    <row r="951" spans="9:9" ht="12.5" x14ac:dyDescent="0.25">
      <c r="I951" s="375"/>
    </row>
    <row r="952" spans="9:9" ht="12.5" x14ac:dyDescent="0.25">
      <c r="I952" s="375"/>
    </row>
    <row r="953" spans="9:9" ht="12.5" x14ac:dyDescent="0.25">
      <c r="I953" s="375"/>
    </row>
    <row r="954" spans="9:9" ht="12.5" x14ac:dyDescent="0.25">
      <c r="I954" s="375"/>
    </row>
    <row r="955" spans="9:9" ht="12.5" x14ac:dyDescent="0.25">
      <c r="I955" s="375"/>
    </row>
    <row r="956" spans="9:9" ht="12.5" x14ac:dyDescent="0.25">
      <c r="I956" s="375"/>
    </row>
    <row r="957" spans="9:9" ht="12.5" x14ac:dyDescent="0.25">
      <c r="I957" s="375"/>
    </row>
    <row r="958" spans="9:9" ht="12.5" x14ac:dyDescent="0.25">
      <c r="I958" s="375"/>
    </row>
    <row r="959" spans="9:9" ht="12.5" x14ac:dyDescent="0.25">
      <c r="I959" s="375"/>
    </row>
    <row r="960" spans="9:9" ht="12.5" x14ac:dyDescent="0.25">
      <c r="I960" s="375"/>
    </row>
    <row r="961" spans="9:9" ht="12.5" x14ac:dyDescent="0.25">
      <c r="I961" s="375"/>
    </row>
    <row r="962" spans="9:9" ht="12.5" x14ac:dyDescent="0.25">
      <c r="I962" s="375"/>
    </row>
    <row r="963" spans="9:9" ht="12.5" x14ac:dyDescent="0.25">
      <c r="I963" s="375"/>
    </row>
    <row r="964" spans="9:9" ht="12.5" x14ac:dyDescent="0.25">
      <c r="I964" s="375"/>
    </row>
    <row r="965" spans="9:9" ht="12.5" x14ac:dyDescent="0.25">
      <c r="I965" s="375"/>
    </row>
    <row r="966" spans="9:9" ht="12.5" x14ac:dyDescent="0.25">
      <c r="I966" s="375"/>
    </row>
    <row r="967" spans="9:9" ht="12.5" x14ac:dyDescent="0.25">
      <c r="I967" s="375"/>
    </row>
    <row r="968" spans="9:9" ht="12.5" x14ac:dyDescent="0.25">
      <c r="I968" s="375"/>
    </row>
    <row r="969" spans="9:9" ht="12.5" x14ac:dyDescent="0.25">
      <c r="I969" s="375"/>
    </row>
    <row r="970" spans="9:9" ht="12.5" x14ac:dyDescent="0.25">
      <c r="I970" s="375"/>
    </row>
    <row r="971" spans="9:9" ht="12.5" x14ac:dyDescent="0.25">
      <c r="I971" s="375"/>
    </row>
    <row r="972" spans="9:9" ht="12.5" x14ac:dyDescent="0.25">
      <c r="I972" s="375"/>
    </row>
    <row r="973" spans="9:9" ht="12.5" x14ac:dyDescent="0.25">
      <c r="I973" s="375"/>
    </row>
    <row r="974" spans="9:9" ht="12.5" x14ac:dyDescent="0.25">
      <c r="I974" s="375"/>
    </row>
    <row r="975" spans="9:9" ht="12.5" x14ac:dyDescent="0.25">
      <c r="I975" s="375"/>
    </row>
    <row r="976" spans="9:9" ht="12.5" x14ac:dyDescent="0.25">
      <c r="I976" s="375"/>
    </row>
    <row r="977" spans="9:9" ht="12.5" x14ac:dyDescent="0.25">
      <c r="I977" s="375"/>
    </row>
    <row r="978" spans="9:9" ht="12.5" x14ac:dyDescent="0.25">
      <c r="I978" s="375"/>
    </row>
    <row r="979" spans="9:9" ht="12.5" x14ac:dyDescent="0.25">
      <c r="I979" s="375"/>
    </row>
    <row r="980" spans="9:9" ht="12.5" x14ac:dyDescent="0.25">
      <c r="I980" s="375"/>
    </row>
    <row r="981" spans="9:9" ht="12.5" x14ac:dyDescent="0.25">
      <c r="I981" s="375"/>
    </row>
    <row r="982" spans="9:9" ht="12.5" x14ac:dyDescent="0.25">
      <c r="I982" s="375"/>
    </row>
    <row r="983" spans="9:9" ht="12.5" x14ac:dyDescent="0.25">
      <c r="I983" s="375"/>
    </row>
  </sheetData>
  <autoFilter ref="A1:I220" xr:uid="{00000000-0009-0000-0000-000000000000}">
    <sortState xmlns:xlrd2="http://schemas.microsoft.com/office/spreadsheetml/2017/richdata2" ref="A2:I220">
      <sortCondition ref="B1:B220"/>
    </sortState>
  </autoFilter>
  <pageMargins left="0.7" right="0.7" top="0.75" bottom="0.75" header="0.3" footer="0.3"/>
  <extLst>
    <ext xmlns:x14="http://schemas.microsoft.com/office/spreadsheetml/2009/9/main" uri="{CCE6A557-97BC-4b89-ADB6-D9C93CAAB3DF}">
      <x14:dataValidations xmlns:xm="http://schemas.microsoft.com/office/excel/2006/main" count="3">
        <x14:dataValidation type="list" showInputMessage="1" showErrorMessage="1" xr:uid="{FDB7AAB4-7C55-427F-A378-31D25A1490D9}">
          <x14:formula1>
            <xm:f>Zoznamy!$K$4:$K$7</xm:f>
          </x14:formula1>
          <xm:sqref>F2:F220</xm:sqref>
        </x14:dataValidation>
        <x14:dataValidation type="list" allowBlank="1" showInputMessage="1" showErrorMessage="1" xr:uid="{6DCE2C8C-173A-4DE8-80C4-0A1EC4515900}">
          <x14:formula1>
            <xm:f>Zoznamy!$F$4:$F$24</xm:f>
          </x14:formula1>
          <xm:sqref>E2:E41</xm:sqref>
        </x14:dataValidation>
        <x14:dataValidation type="list" allowBlank="1" showInputMessage="1" showErrorMessage="1" xr:uid="{7933211E-F2FF-49F2-B442-5ECBE7F58334}">
          <x14:formula1>
            <xm:f>Zoznamy!$B$4:$B$22</xm:f>
          </x14:formula1>
          <xm:sqref>D2:D41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0CA2B-FCC4-498C-A872-EE6CE3B52A0F}">
  <sheetPr>
    <tabColor rgb="FFFFC000"/>
  </sheetPr>
  <dimension ref="B3:K35"/>
  <sheetViews>
    <sheetView workbookViewId="0">
      <selection activeCell="G27" sqref="G27"/>
    </sheetView>
  </sheetViews>
  <sheetFormatPr defaultRowHeight="12.5" x14ac:dyDescent="0.25"/>
  <cols>
    <col min="1" max="1" width="8.7265625" style="355"/>
    <col min="2" max="2" width="21.54296875" style="355" bestFit="1" customWidth="1"/>
    <col min="3" max="16384" width="8.7265625" style="355"/>
  </cols>
  <sheetData>
    <row r="3" spans="2:11" ht="14" x14ac:dyDescent="0.3">
      <c r="B3" s="377" t="s">
        <v>2362</v>
      </c>
      <c r="F3" s="377" t="s">
        <v>2363</v>
      </c>
      <c r="K3" s="377" t="s">
        <v>2359</v>
      </c>
    </row>
    <row r="4" spans="2:11" x14ac:dyDescent="0.25">
      <c r="B4" s="355" t="s">
        <v>2364</v>
      </c>
      <c r="F4" s="355" t="s">
        <v>2365</v>
      </c>
      <c r="K4" s="355" t="s">
        <v>2366</v>
      </c>
    </row>
    <row r="5" spans="2:11" x14ac:dyDescent="0.25">
      <c r="B5" s="355" t="s">
        <v>2367</v>
      </c>
      <c r="F5" s="355" t="s">
        <v>2368</v>
      </c>
      <c r="K5" s="355" t="s">
        <v>2369</v>
      </c>
    </row>
    <row r="6" spans="2:11" x14ac:dyDescent="0.25">
      <c r="B6" s="355" t="s">
        <v>2370</v>
      </c>
      <c r="F6" s="355" t="s">
        <v>2371</v>
      </c>
      <c r="H6" s="378"/>
      <c r="I6" s="378"/>
      <c r="J6" s="378"/>
      <c r="K6" s="355" t="s">
        <v>2372</v>
      </c>
    </row>
    <row r="7" spans="2:11" x14ac:dyDescent="0.25">
      <c r="B7" s="378" t="s">
        <v>2373</v>
      </c>
      <c r="F7" s="355" t="s">
        <v>2374</v>
      </c>
      <c r="K7" s="355" t="s">
        <v>2375</v>
      </c>
    </row>
    <row r="8" spans="2:11" x14ac:dyDescent="0.25">
      <c r="B8" s="355" t="s">
        <v>2376</v>
      </c>
      <c r="F8" s="378" t="s">
        <v>2377</v>
      </c>
      <c r="G8" s="378"/>
    </row>
    <row r="9" spans="2:11" x14ac:dyDescent="0.25">
      <c r="B9" s="355" t="s">
        <v>2378</v>
      </c>
      <c r="F9" s="355" t="s">
        <v>2379</v>
      </c>
    </row>
    <row r="10" spans="2:11" x14ac:dyDescent="0.25">
      <c r="B10" s="355" t="s">
        <v>2380</v>
      </c>
      <c r="F10" s="355" t="s">
        <v>2381</v>
      </c>
    </row>
    <row r="11" spans="2:11" x14ac:dyDescent="0.25">
      <c r="B11" s="355" t="s">
        <v>2382</v>
      </c>
      <c r="F11" s="355" t="s">
        <v>2383</v>
      </c>
    </row>
    <row r="12" spans="2:11" x14ac:dyDescent="0.25">
      <c r="B12" s="355" t="s">
        <v>2384</v>
      </c>
      <c r="F12" s="355" t="s">
        <v>2385</v>
      </c>
    </row>
    <row r="13" spans="2:11" x14ac:dyDescent="0.25">
      <c r="B13" s="355" t="s">
        <v>2386</v>
      </c>
      <c r="F13" s="355" t="s">
        <v>2387</v>
      </c>
    </row>
    <row r="14" spans="2:11" x14ac:dyDescent="0.25">
      <c r="B14" s="355" t="s">
        <v>2388</v>
      </c>
      <c r="F14" s="355" t="s">
        <v>2389</v>
      </c>
    </row>
    <row r="15" spans="2:11" x14ac:dyDescent="0.25">
      <c r="B15" s="355" t="s">
        <v>2390</v>
      </c>
      <c r="F15" s="355" t="s">
        <v>2391</v>
      </c>
    </row>
    <row r="16" spans="2:11" x14ac:dyDescent="0.25">
      <c r="B16" s="355" t="s">
        <v>2392</v>
      </c>
      <c r="F16" s="355" t="s">
        <v>2393</v>
      </c>
    </row>
    <row r="17" spans="2:10" x14ac:dyDescent="0.25">
      <c r="B17" s="355" t="s">
        <v>2394</v>
      </c>
      <c r="F17" s="355" t="s">
        <v>2395</v>
      </c>
    </row>
    <row r="18" spans="2:10" x14ac:dyDescent="0.25">
      <c r="B18" s="355" t="s">
        <v>2396</v>
      </c>
      <c r="F18" s="355" t="s">
        <v>2367</v>
      </c>
    </row>
    <row r="19" spans="2:10" x14ac:dyDescent="0.25">
      <c r="B19" s="355" t="s">
        <v>2397</v>
      </c>
      <c r="F19" s="355" t="s">
        <v>2370</v>
      </c>
    </row>
    <row r="20" spans="2:10" x14ac:dyDescent="0.25">
      <c r="B20" s="355" t="s">
        <v>2398</v>
      </c>
      <c r="F20" s="355" t="s">
        <v>2399</v>
      </c>
    </row>
    <row r="21" spans="2:10" x14ac:dyDescent="0.25">
      <c r="B21" s="355" t="s">
        <v>2400</v>
      </c>
      <c r="F21" s="355" t="s">
        <v>2401</v>
      </c>
    </row>
    <row r="22" spans="2:10" x14ac:dyDescent="0.25">
      <c r="B22" s="355" t="s">
        <v>2402</v>
      </c>
      <c r="F22" s="355" t="s">
        <v>2397</v>
      </c>
    </row>
    <row r="23" spans="2:10" x14ac:dyDescent="0.25">
      <c r="F23" s="355" t="s">
        <v>2403</v>
      </c>
    </row>
    <row r="24" spans="2:10" x14ac:dyDescent="0.25">
      <c r="F24" s="355" t="s">
        <v>2404</v>
      </c>
    </row>
    <row r="25" spans="2:10" x14ac:dyDescent="0.25">
      <c r="F25" s="378"/>
      <c r="G25" s="378"/>
      <c r="H25" s="378"/>
      <c r="I25" s="378"/>
      <c r="J25" s="378"/>
    </row>
    <row r="34" spans="2:4" x14ac:dyDescent="0.25">
      <c r="D34" s="378"/>
    </row>
    <row r="35" spans="2:4" x14ac:dyDescent="0.25">
      <c r="B35" s="378"/>
      <c r="C35" s="378"/>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74C88-18EA-48E4-8A47-C7181948D5AD}">
  <sheetPr>
    <tabColor theme="7"/>
  </sheetPr>
  <dimension ref="A1:C91"/>
  <sheetViews>
    <sheetView zoomScaleNormal="100" workbookViewId="0">
      <selection activeCell="G27" sqref="G27"/>
    </sheetView>
  </sheetViews>
  <sheetFormatPr defaultColWidth="9.1796875" defaultRowHeight="15.5" x14ac:dyDescent="0.35"/>
  <cols>
    <col min="1" max="1" width="15.1796875" style="558" customWidth="1"/>
    <col min="2" max="2" width="40.26953125" style="552" customWidth="1"/>
    <col min="3" max="3" width="27.81640625" style="552" customWidth="1"/>
    <col min="4" max="16384" width="9.1796875" style="552"/>
  </cols>
  <sheetData>
    <row r="1" spans="1:3" ht="36" customHeight="1" x14ac:dyDescent="0.6">
      <c r="A1" s="777" t="s">
        <v>16704</v>
      </c>
      <c r="B1" s="778"/>
      <c r="C1" s="779"/>
    </row>
    <row r="2" spans="1:3" ht="36" customHeight="1" thickBot="1" x14ac:dyDescent="0.45">
      <c r="A2" s="780" t="s">
        <v>16705</v>
      </c>
      <c r="B2" s="781"/>
      <c r="C2" s="782"/>
    </row>
    <row r="3" spans="1:3" ht="30.75" customHeight="1" x14ac:dyDescent="0.35">
      <c r="A3" s="553"/>
      <c r="B3" s="554" t="s">
        <v>16706</v>
      </c>
      <c r="C3" s="555" t="s">
        <v>16707</v>
      </c>
    </row>
    <row r="4" spans="1:3" x14ac:dyDescent="0.35">
      <c r="A4" s="556">
        <v>1</v>
      </c>
      <c r="B4" s="557"/>
      <c r="C4" s="557"/>
    </row>
    <row r="5" spans="1:3" x14ac:dyDescent="0.35">
      <c r="A5" s="556">
        <v>2</v>
      </c>
      <c r="B5" s="557"/>
      <c r="C5" s="557"/>
    </row>
    <row r="6" spans="1:3" x14ac:dyDescent="0.35">
      <c r="A6" s="556">
        <v>3</v>
      </c>
      <c r="B6" s="557"/>
      <c r="C6" s="557"/>
    </row>
    <row r="7" spans="1:3" x14ac:dyDescent="0.35">
      <c r="A7" s="556">
        <v>4</v>
      </c>
      <c r="B7" s="557"/>
      <c r="C7" s="557"/>
    </row>
    <row r="8" spans="1:3" x14ac:dyDescent="0.35">
      <c r="A8" s="556">
        <v>5</v>
      </c>
      <c r="B8" s="557"/>
      <c r="C8" s="557"/>
    </row>
    <row r="9" spans="1:3" x14ac:dyDescent="0.35">
      <c r="A9" s="556">
        <v>6</v>
      </c>
      <c r="B9" s="557"/>
      <c r="C9" s="557"/>
    </row>
    <row r="10" spans="1:3" x14ac:dyDescent="0.35">
      <c r="A10" s="556">
        <v>7</v>
      </c>
      <c r="B10" s="557"/>
      <c r="C10" s="557"/>
    </row>
    <row r="11" spans="1:3" x14ac:dyDescent="0.35">
      <c r="A11" s="556">
        <v>8</v>
      </c>
      <c r="B11" s="557"/>
      <c r="C11" s="557"/>
    </row>
    <row r="12" spans="1:3" x14ac:dyDescent="0.35">
      <c r="A12" s="556">
        <v>9</v>
      </c>
      <c r="B12" s="557"/>
      <c r="C12" s="557"/>
    </row>
    <row r="13" spans="1:3" x14ac:dyDescent="0.35">
      <c r="A13" s="556">
        <v>10</v>
      </c>
      <c r="B13" s="557"/>
      <c r="C13" s="557"/>
    </row>
    <row r="14" spans="1:3" x14ac:dyDescent="0.35">
      <c r="A14" s="556">
        <v>11</v>
      </c>
      <c r="B14" s="557"/>
      <c r="C14" s="557"/>
    </row>
    <row r="15" spans="1:3" x14ac:dyDescent="0.35">
      <c r="A15" s="556">
        <v>12</v>
      </c>
      <c r="B15" s="557"/>
      <c r="C15" s="557"/>
    </row>
    <row r="16" spans="1:3" x14ac:dyDescent="0.35">
      <c r="A16" s="556">
        <v>13</v>
      </c>
      <c r="B16" s="557"/>
      <c r="C16" s="557"/>
    </row>
    <row r="17" spans="1:3" x14ac:dyDescent="0.35">
      <c r="A17" s="556">
        <v>14</v>
      </c>
      <c r="B17" s="557"/>
      <c r="C17" s="557"/>
    </row>
    <row r="18" spans="1:3" x14ac:dyDescent="0.35">
      <c r="A18" s="556">
        <v>15</v>
      </c>
      <c r="B18" s="557"/>
      <c r="C18" s="557"/>
    </row>
    <row r="19" spans="1:3" x14ac:dyDescent="0.35">
      <c r="A19" s="556">
        <v>16</v>
      </c>
      <c r="B19" s="557"/>
      <c r="C19" s="557"/>
    </row>
    <row r="20" spans="1:3" x14ac:dyDescent="0.35">
      <c r="A20" s="556">
        <v>17</v>
      </c>
      <c r="B20" s="557"/>
      <c r="C20" s="557"/>
    </row>
    <row r="21" spans="1:3" x14ac:dyDescent="0.35">
      <c r="A21" s="556">
        <v>18</v>
      </c>
      <c r="B21" s="557"/>
      <c r="C21" s="557"/>
    </row>
    <row r="22" spans="1:3" x14ac:dyDescent="0.35">
      <c r="A22" s="556">
        <v>19</v>
      </c>
      <c r="B22" s="557"/>
      <c r="C22" s="557"/>
    </row>
    <row r="23" spans="1:3" x14ac:dyDescent="0.35">
      <c r="A23" s="556">
        <v>20</v>
      </c>
      <c r="B23" s="557"/>
      <c r="C23" s="557"/>
    </row>
    <row r="24" spans="1:3" x14ac:dyDescent="0.35">
      <c r="A24" s="556">
        <v>21</v>
      </c>
      <c r="B24" s="557"/>
      <c r="C24" s="557"/>
    </row>
    <row r="25" spans="1:3" x14ac:dyDescent="0.35">
      <c r="A25" s="556">
        <v>22</v>
      </c>
      <c r="B25" s="557"/>
      <c r="C25" s="557"/>
    </row>
    <row r="26" spans="1:3" x14ac:dyDescent="0.35">
      <c r="A26" s="556">
        <v>23</v>
      </c>
      <c r="B26" s="557"/>
      <c r="C26" s="557"/>
    </row>
    <row r="27" spans="1:3" x14ac:dyDescent="0.35">
      <c r="A27" s="556">
        <v>24</v>
      </c>
      <c r="B27" s="557"/>
      <c r="C27" s="557"/>
    </row>
    <row r="28" spans="1:3" x14ac:dyDescent="0.35">
      <c r="A28" s="556">
        <v>25</v>
      </c>
      <c r="B28" s="557"/>
      <c r="C28" s="557"/>
    </row>
    <row r="29" spans="1:3" x14ac:dyDescent="0.35">
      <c r="A29" s="556">
        <v>26</v>
      </c>
      <c r="B29" s="557"/>
      <c r="C29" s="557"/>
    </row>
    <row r="30" spans="1:3" x14ac:dyDescent="0.35">
      <c r="A30" s="556">
        <v>27</v>
      </c>
      <c r="B30" s="557"/>
      <c r="C30" s="557"/>
    </row>
    <row r="31" spans="1:3" x14ac:dyDescent="0.35">
      <c r="A31" s="556">
        <v>28</v>
      </c>
      <c r="B31" s="557"/>
      <c r="C31" s="557"/>
    </row>
    <row r="32" spans="1:3" x14ac:dyDescent="0.35">
      <c r="A32" s="556">
        <v>29</v>
      </c>
      <c r="B32" s="557"/>
      <c r="C32" s="557"/>
    </row>
    <row r="33" spans="1:3" x14ac:dyDescent="0.35">
      <c r="A33" s="556">
        <v>30</v>
      </c>
      <c r="B33" s="557"/>
      <c r="C33" s="557"/>
    </row>
    <row r="34" spans="1:3" x14ac:dyDescent="0.35">
      <c r="A34" s="556">
        <v>31</v>
      </c>
      <c r="B34" s="557"/>
      <c r="C34" s="557"/>
    </row>
    <row r="35" spans="1:3" x14ac:dyDescent="0.35">
      <c r="A35" s="556">
        <v>32</v>
      </c>
      <c r="B35" s="557"/>
      <c r="C35" s="557"/>
    </row>
    <row r="36" spans="1:3" x14ac:dyDescent="0.35">
      <c r="A36" s="556">
        <v>33</v>
      </c>
      <c r="B36" s="557"/>
      <c r="C36" s="557"/>
    </row>
    <row r="37" spans="1:3" x14ac:dyDescent="0.35">
      <c r="A37" s="556">
        <v>34</v>
      </c>
      <c r="B37" s="557"/>
      <c r="C37" s="557"/>
    </row>
    <row r="38" spans="1:3" x14ac:dyDescent="0.35">
      <c r="A38" s="556">
        <v>35</v>
      </c>
      <c r="B38" s="557"/>
      <c r="C38" s="557"/>
    </row>
    <row r="39" spans="1:3" x14ac:dyDescent="0.35">
      <c r="A39" s="556">
        <v>36</v>
      </c>
      <c r="B39" s="557"/>
      <c r="C39" s="557"/>
    </row>
    <row r="40" spans="1:3" x14ac:dyDescent="0.35">
      <c r="A40" s="556">
        <v>37</v>
      </c>
      <c r="B40" s="557"/>
      <c r="C40" s="557"/>
    </row>
    <row r="41" spans="1:3" x14ac:dyDescent="0.35">
      <c r="A41" s="556">
        <v>38</v>
      </c>
      <c r="B41" s="557"/>
      <c r="C41" s="557"/>
    </row>
    <row r="42" spans="1:3" x14ac:dyDescent="0.35">
      <c r="A42" s="556">
        <v>39</v>
      </c>
      <c r="B42" s="557"/>
      <c r="C42" s="557"/>
    </row>
    <row r="43" spans="1:3" x14ac:dyDescent="0.35">
      <c r="A43" s="556">
        <v>40</v>
      </c>
      <c r="B43" s="557"/>
      <c r="C43" s="557"/>
    </row>
    <row r="44" spans="1:3" x14ac:dyDescent="0.35">
      <c r="A44" s="556">
        <v>41</v>
      </c>
      <c r="B44" s="557"/>
      <c r="C44" s="557"/>
    </row>
    <row r="45" spans="1:3" x14ac:dyDescent="0.35">
      <c r="A45" s="556">
        <v>42</v>
      </c>
      <c r="B45" s="557"/>
      <c r="C45" s="557"/>
    </row>
    <row r="46" spans="1:3" x14ac:dyDescent="0.35">
      <c r="A46" s="556">
        <v>43</v>
      </c>
      <c r="B46" s="557"/>
      <c r="C46" s="557"/>
    </row>
    <row r="47" spans="1:3" x14ac:dyDescent="0.35">
      <c r="A47" s="556">
        <v>44</v>
      </c>
      <c r="B47" s="557"/>
      <c r="C47" s="557"/>
    </row>
    <row r="48" spans="1:3" x14ac:dyDescent="0.35">
      <c r="A48" s="556">
        <v>45</v>
      </c>
      <c r="B48" s="557"/>
      <c r="C48" s="557"/>
    </row>
    <row r="49" spans="1:3" x14ac:dyDescent="0.35">
      <c r="A49" s="556">
        <v>46</v>
      </c>
      <c r="B49" s="557"/>
      <c r="C49" s="557"/>
    </row>
    <row r="50" spans="1:3" x14ac:dyDescent="0.35">
      <c r="A50" s="556">
        <v>47</v>
      </c>
      <c r="B50" s="557"/>
      <c r="C50" s="557"/>
    </row>
    <row r="51" spans="1:3" x14ac:dyDescent="0.35">
      <c r="A51" s="556">
        <v>48</v>
      </c>
      <c r="B51" s="557"/>
      <c r="C51" s="557"/>
    </row>
    <row r="52" spans="1:3" x14ac:dyDescent="0.35">
      <c r="A52" s="556">
        <v>49</v>
      </c>
      <c r="B52" s="557"/>
      <c r="C52" s="557"/>
    </row>
    <row r="53" spans="1:3" x14ac:dyDescent="0.35">
      <c r="A53" s="556">
        <v>50</v>
      </c>
      <c r="B53" s="557"/>
      <c r="C53" s="557"/>
    </row>
    <row r="54" spans="1:3" x14ac:dyDescent="0.35">
      <c r="A54" s="556">
        <v>51</v>
      </c>
      <c r="B54" s="557"/>
      <c r="C54" s="557"/>
    </row>
    <row r="55" spans="1:3" x14ac:dyDescent="0.35">
      <c r="A55" s="556">
        <v>52</v>
      </c>
      <c r="B55" s="557"/>
      <c r="C55" s="557"/>
    </row>
    <row r="56" spans="1:3" x14ac:dyDescent="0.35">
      <c r="A56" s="556">
        <v>53</v>
      </c>
      <c r="B56" s="557"/>
      <c r="C56" s="557"/>
    </row>
    <row r="57" spans="1:3" x14ac:dyDescent="0.35">
      <c r="A57" s="556">
        <v>54</v>
      </c>
      <c r="B57" s="557"/>
      <c r="C57" s="557"/>
    </row>
    <row r="58" spans="1:3" x14ac:dyDescent="0.35">
      <c r="A58" s="556">
        <v>55</v>
      </c>
      <c r="B58" s="557"/>
      <c r="C58" s="557"/>
    </row>
    <row r="59" spans="1:3" x14ac:dyDescent="0.35">
      <c r="A59" s="556">
        <v>56</v>
      </c>
      <c r="B59" s="557"/>
      <c r="C59" s="557"/>
    </row>
    <row r="60" spans="1:3" x14ac:dyDescent="0.35">
      <c r="A60" s="556">
        <v>57</v>
      </c>
      <c r="B60" s="557"/>
      <c r="C60" s="557"/>
    </row>
    <row r="61" spans="1:3" x14ac:dyDescent="0.35">
      <c r="A61" s="556">
        <v>58</v>
      </c>
      <c r="B61" s="557"/>
      <c r="C61" s="557"/>
    </row>
    <row r="62" spans="1:3" x14ac:dyDescent="0.35">
      <c r="A62" s="556">
        <v>59</v>
      </c>
      <c r="B62" s="557"/>
      <c r="C62" s="557"/>
    </row>
    <row r="63" spans="1:3" x14ac:dyDescent="0.35">
      <c r="A63" s="556">
        <v>60</v>
      </c>
      <c r="B63" s="557"/>
      <c r="C63" s="557"/>
    </row>
    <row r="64" spans="1:3" x14ac:dyDescent="0.35">
      <c r="A64" s="556">
        <v>61</v>
      </c>
      <c r="B64" s="557"/>
      <c r="C64" s="557"/>
    </row>
    <row r="65" spans="1:3" x14ac:dyDescent="0.35">
      <c r="A65" s="556">
        <v>62</v>
      </c>
      <c r="B65" s="557"/>
      <c r="C65" s="557"/>
    </row>
    <row r="66" spans="1:3" x14ac:dyDescent="0.35">
      <c r="A66" s="556">
        <v>63</v>
      </c>
      <c r="B66" s="557"/>
      <c r="C66" s="557"/>
    </row>
    <row r="67" spans="1:3" x14ac:dyDescent="0.35">
      <c r="A67" s="556">
        <v>64</v>
      </c>
      <c r="B67" s="557"/>
      <c r="C67" s="557"/>
    </row>
    <row r="68" spans="1:3" x14ac:dyDescent="0.35">
      <c r="A68" s="556">
        <v>65</v>
      </c>
      <c r="B68" s="557"/>
      <c r="C68" s="557"/>
    </row>
    <row r="69" spans="1:3" x14ac:dyDescent="0.35">
      <c r="A69" s="556">
        <v>66</v>
      </c>
      <c r="B69" s="557"/>
      <c r="C69" s="557"/>
    </row>
    <row r="70" spans="1:3" x14ac:dyDescent="0.35">
      <c r="A70" s="556">
        <v>67</v>
      </c>
      <c r="B70" s="557"/>
      <c r="C70" s="557"/>
    </row>
    <row r="71" spans="1:3" x14ac:dyDescent="0.35">
      <c r="A71" s="556">
        <v>68</v>
      </c>
      <c r="B71" s="557"/>
      <c r="C71" s="557"/>
    </row>
    <row r="72" spans="1:3" x14ac:dyDescent="0.35">
      <c r="A72" s="556">
        <v>69</v>
      </c>
      <c r="B72" s="557"/>
      <c r="C72" s="557"/>
    </row>
    <row r="73" spans="1:3" x14ac:dyDescent="0.35">
      <c r="A73" s="556">
        <v>70</v>
      </c>
      <c r="B73" s="557"/>
      <c r="C73" s="557"/>
    </row>
    <row r="74" spans="1:3" x14ac:dyDescent="0.35">
      <c r="A74" s="556">
        <v>71</v>
      </c>
      <c r="B74" s="557"/>
      <c r="C74" s="557"/>
    </row>
    <row r="75" spans="1:3" x14ac:dyDescent="0.35">
      <c r="A75" s="556">
        <v>72</v>
      </c>
      <c r="B75" s="557"/>
      <c r="C75" s="557"/>
    </row>
    <row r="76" spans="1:3" x14ac:dyDescent="0.35">
      <c r="A76" s="556">
        <v>73</v>
      </c>
      <c r="B76" s="557"/>
      <c r="C76" s="557"/>
    </row>
    <row r="77" spans="1:3" x14ac:dyDescent="0.35">
      <c r="A77" s="556">
        <v>74</v>
      </c>
      <c r="B77" s="557"/>
      <c r="C77" s="557"/>
    </row>
    <row r="78" spans="1:3" x14ac:dyDescent="0.35">
      <c r="A78" s="556">
        <v>75</v>
      </c>
      <c r="B78" s="557"/>
      <c r="C78" s="557"/>
    </row>
    <row r="79" spans="1:3" x14ac:dyDescent="0.35">
      <c r="A79" s="556">
        <v>76</v>
      </c>
      <c r="B79" s="557"/>
      <c r="C79" s="557"/>
    </row>
    <row r="80" spans="1:3" x14ac:dyDescent="0.35">
      <c r="A80" s="556">
        <v>77</v>
      </c>
      <c r="B80" s="557"/>
      <c r="C80" s="557"/>
    </row>
    <row r="81" spans="1:3" x14ac:dyDescent="0.35">
      <c r="A81" s="556">
        <v>78</v>
      </c>
      <c r="B81" s="557"/>
      <c r="C81" s="557"/>
    </row>
    <row r="82" spans="1:3" x14ac:dyDescent="0.35">
      <c r="A82" s="556">
        <v>79</v>
      </c>
      <c r="B82" s="557"/>
      <c r="C82" s="557"/>
    </row>
    <row r="83" spans="1:3" x14ac:dyDescent="0.35">
      <c r="A83" s="556">
        <v>80</v>
      </c>
      <c r="B83" s="557"/>
      <c r="C83" s="557"/>
    </row>
    <row r="84" spans="1:3" x14ac:dyDescent="0.35">
      <c r="A84" s="556">
        <v>81</v>
      </c>
      <c r="B84" s="557"/>
      <c r="C84" s="557"/>
    </row>
    <row r="85" spans="1:3" x14ac:dyDescent="0.35">
      <c r="A85" s="556">
        <v>82</v>
      </c>
      <c r="B85" s="557"/>
      <c r="C85" s="557"/>
    </row>
    <row r="86" spans="1:3" x14ac:dyDescent="0.35">
      <c r="A86" s="556">
        <v>83</v>
      </c>
      <c r="B86" s="557"/>
      <c r="C86" s="557"/>
    </row>
    <row r="87" spans="1:3" x14ac:dyDescent="0.35">
      <c r="A87" s="556">
        <v>84</v>
      </c>
      <c r="B87" s="557"/>
      <c r="C87" s="557"/>
    </row>
    <row r="88" spans="1:3" x14ac:dyDescent="0.35">
      <c r="A88" s="556">
        <v>85</v>
      </c>
      <c r="B88" s="557"/>
      <c r="C88" s="557"/>
    </row>
    <row r="89" spans="1:3" x14ac:dyDescent="0.35">
      <c r="A89" s="556">
        <v>86</v>
      </c>
      <c r="B89" s="557"/>
      <c r="C89" s="557"/>
    </row>
    <row r="90" spans="1:3" x14ac:dyDescent="0.35">
      <c r="A90" s="556">
        <v>87</v>
      </c>
      <c r="B90" s="557"/>
      <c r="C90" s="557"/>
    </row>
    <row r="91" spans="1:3" x14ac:dyDescent="0.35">
      <c r="A91" s="556">
        <v>88</v>
      </c>
      <c r="B91" s="557"/>
      <c r="C91" s="557"/>
    </row>
  </sheetData>
  <mergeCells count="2">
    <mergeCell ref="A1:C1"/>
    <mergeCell ref="A2:C2"/>
  </mergeCells>
  <pageMargins left="0.7" right="0.7" top="0.75" bottom="0.75" header="0.3" footer="0.3"/>
  <pageSetup paperSize="9" orientation="portrait" r:id="rId1"/>
  <headerFooter>
    <oddFooter>Strana &amp;P z &amp;N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40534-3CBD-4CB4-846B-3D5F9CF35EE2}">
  <sheetPr>
    <tabColor rgb="FFFF0000"/>
    <outlinePr summaryBelow="0"/>
    <pageSetUpPr fitToPage="1"/>
  </sheetPr>
  <dimension ref="B2:G34"/>
  <sheetViews>
    <sheetView showGridLines="0" zoomScaleNormal="100" workbookViewId="0">
      <selection activeCell="H27" sqref="H27"/>
    </sheetView>
  </sheetViews>
  <sheetFormatPr defaultColWidth="9.08984375" defaultRowHeight="14.5" x14ac:dyDescent="0.35"/>
  <cols>
    <col min="1" max="1" width="0.90625" style="671" customWidth="1"/>
    <col min="2" max="2" width="4.08984375" style="671" bestFit="1" customWidth="1"/>
    <col min="3" max="3" width="9.08984375" style="671"/>
    <col min="4" max="4" width="39.453125" style="671" customWidth="1"/>
    <col min="5" max="7" width="9.08984375" style="671"/>
    <col min="8" max="8" width="7.36328125" style="671" customWidth="1"/>
    <col min="9" max="16384" width="9.08984375" style="671"/>
  </cols>
  <sheetData>
    <row r="2" spans="2:7" ht="20" thickBot="1" x14ac:dyDescent="0.5">
      <c r="C2" s="672" t="s">
        <v>17472</v>
      </c>
      <c r="D2" s="672"/>
      <c r="E2" s="714"/>
      <c r="F2" s="714"/>
      <c r="G2" s="714"/>
    </row>
    <row r="3" spans="2:7" ht="27.75" customHeight="1" thickTop="1" thickBot="1" x14ac:dyDescent="0.4">
      <c r="C3" s="767" t="s">
        <v>17391</v>
      </c>
      <c r="D3" s="767"/>
      <c r="E3" s="767"/>
      <c r="F3" s="767"/>
      <c r="G3" s="767"/>
    </row>
    <row r="4" spans="2:7" ht="18.75" customHeight="1" x14ac:dyDescent="0.35">
      <c r="B4" s="673" t="s">
        <v>17392</v>
      </c>
      <c r="C4" s="785" t="s">
        <v>17473</v>
      </c>
      <c r="D4" s="786" t="s">
        <v>17473</v>
      </c>
      <c r="E4" s="715">
        <v>2023</v>
      </c>
      <c r="F4" s="716">
        <f>E4+1</f>
        <v>2024</v>
      </c>
      <c r="G4" s="717">
        <f>F4+1</f>
        <v>2025</v>
      </c>
    </row>
    <row r="5" spans="2:7" x14ac:dyDescent="0.35">
      <c r="B5" s="673" t="s">
        <v>17394</v>
      </c>
      <c r="C5" s="787" t="s">
        <v>17474</v>
      </c>
      <c r="D5" s="788" t="s">
        <v>17474</v>
      </c>
      <c r="E5" s="718">
        <v>0</v>
      </c>
      <c r="F5" s="719">
        <f>E32</f>
        <v>0</v>
      </c>
      <c r="G5" s="720">
        <f>F32</f>
        <v>0</v>
      </c>
    </row>
    <row r="6" spans="2:7" x14ac:dyDescent="0.35">
      <c r="B6" s="673" t="s">
        <v>17396</v>
      </c>
      <c r="C6" s="789" t="s">
        <v>17475</v>
      </c>
      <c r="D6" s="790" t="s">
        <v>17460</v>
      </c>
      <c r="E6" s="721">
        <f>SUM(E7:E10)</f>
        <v>0</v>
      </c>
      <c r="F6" s="721">
        <f>SUM(F7:F10)</f>
        <v>0</v>
      </c>
      <c r="G6" s="722">
        <f>SUM(G7:G10)</f>
        <v>0</v>
      </c>
    </row>
    <row r="7" spans="2:7" x14ac:dyDescent="0.35">
      <c r="B7" s="673" t="s">
        <v>17398</v>
      </c>
      <c r="C7" s="783" t="s">
        <v>17476</v>
      </c>
      <c r="D7" s="784" t="s">
        <v>17477</v>
      </c>
      <c r="E7" s="723"/>
      <c r="F7" s="723"/>
      <c r="G7" s="724"/>
    </row>
    <row r="8" spans="2:7" x14ac:dyDescent="0.35">
      <c r="B8" s="673" t="s">
        <v>17400</v>
      </c>
      <c r="C8" s="783" t="s">
        <v>17478</v>
      </c>
      <c r="D8" s="784" t="s">
        <v>17479</v>
      </c>
      <c r="E8" s="725"/>
      <c r="F8" s="725"/>
      <c r="G8" s="726"/>
    </row>
    <row r="9" spans="2:7" x14ac:dyDescent="0.35">
      <c r="B9" s="673" t="s">
        <v>17402</v>
      </c>
      <c r="C9" s="783" t="s">
        <v>17442</v>
      </c>
      <c r="D9" s="784" t="s">
        <v>17480</v>
      </c>
      <c r="E9" s="725"/>
      <c r="F9" s="725"/>
      <c r="G9" s="726"/>
    </row>
    <row r="10" spans="2:7" x14ac:dyDescent="0.35">
      <c r="B10" s="673" t="s">
        <v>17404</v>
      </c>
      <c r="C10" s="783" t="s">
        <v>17450</v>
      </c>
      <c r="D10" s="784" t="s">
        <v>17481</v>
      </c>
      <c r="E10" s="725"/>
      <c r="F10" s="725"/>
      <c r="G10" s="726"/>
    </row>
    <row r="11" spans="2:7" x14ac:dyDescent="0.35">
      <c r="B11" s="673" t="s">
        <v>17406</v>
      </c>
      <c r="C11" s="789" t="s">
        <v>17482</v>
      </c>
      <c r="D11" s="792"/>
      <c r="E11" s="727">
        <f>SUM(E12:E22)</f>
        <v>0</v>
      </c>
      <c r="F11" s="727">
        <f>SUM(F12:F22)</f>
        <v>0</v>
      </c>
      <c r="G11" s="728">
        <f>SUM(G12:G22)</f>
        <v>0</v>
      </c>
    </row>
    <row r="12" spans="2:7" x14ac:dyDescent="0.35">
      <c r="B12" s="673" t="s">
        <v>17408</v>
      </c>
      <c r="C12" s="783" t="s">
        <v>17483</v>
      </c>
      <c r="D12" s="791"/>
      <c r="E12" s="725"/>
      <c r="F12" s="725"/>
      <c r="G12" s="726"/>
    </row>
    <row r="13" spans="2:7" x14ac:dyDescent="0.35">
      <c r="B13" s="673" t="s">
        <v>17410</v>
      </c>
      <c r="C13" s="783" t="s">
        <v>17447</v>
      </c>
      <c r="D13" s="791"/>
      <c r="E13" s="725"/>
      <c r="F13" s="725"/>
      <c r="G13" s="726"/>
    </row>
    <row r="14" spans="2:7" x14ac:dyDescent="0.35">
      <c r="B14" s="673" t="s">
        <v>17412</v>
      </c>
      <c r="C14" s="783" t="s">
        <v>17448</v>
      </c>
      <c r="D14" s="791"/>
      <c r="E14" s="725"/>
      <c r="F14" s="725"/>
      <c r="G14" s="726"/>
    </row>
    <row r="15" spans="2:7" x14ac:dyDescent="0.35">
      <c r="B15" s="673" t="s">
        <v>17415</v>
      </c>
      <c r="C15" s="783" t="s">
        <v>17449</v>
      </c>
      <c r="D15" s="791"/>
      <c r="E15" s="725"/>
      <c r="F15" s="725"/>
      <c r="G15" s="726"/>
    </row>
    <row r="16" spans="2:7" x14ac:dyDescent="0.35">
      <c r="B16" s="673" t="s">
        <v>17417</v>
      </c>
      <c r="C16" s="783" t="s">
        <v>17452</v>
      </c>
      <c r="D16" s="791"/>
      <c r="E16" s="725"/>
      <c r="F16" s="725"/>
      <c r="G16" s="726"/>
    </row>
    <row r="17" spans="2:7" x14ac:dyDescent="0.35">
      <c r="B17" s="673" t="s">
        <v>17419</v>
      </c>
      <c r="C17" s="783" t="s">
        <v>17453</v>
      </c>
      <c r="D17" s="791"/>
      <c r="E17" s="725"/>
      <c r="F17" s="725"/>
      <c r="G17" s="726"/>
    </row>
    <row r="18" spans="2:7" x14ac:dyDescent="0.35">
      <c r="B18" s="673" t="s">
        <v>17421</v>
      </c>
      <c r="C18" s="783" t="s">
        <v>17484</v>
      </c>
      <c r="D18" s="791"/>
      <c r="E18" s="725"/>
      <c r="F18" s="725"/>
      <c r="G18" s="726"/>
    </row>
    <row r="19" spans="2:7" x14ac:dyDescent="0.35">
      <c r="B19" s="673" t="s">
        <v>17423</v>
      </c>
      <c r="C19" s="783" t="s">
        <v>17455</v>
      </c>
      <c r="D19" s="791"/>
      <c r="E19" s="725"/>
      <c r="F19" s="725"/>
      <c r="G19" s="726"/>
    </row>
    <row r="20" spans="2:7" x14ac:dyDescent="0.35">
      <c r="B20" s="673" t="s">
        <v>17425</v>
      </c>
      <c r="C20" s="783" t="s">
        <v>17456</v>
      </c>
      <c r="D20" s="791"/>
      <c r="E20" s="725"/>
      <c r="F20" s="725"/>
      <c r="G20" s="726"/>
    </row>
    <row r="21" spans="2:7" x14ac:dyDescent="0.35">
      <c r="B21" s="673" t="s">
        <v>17427</v>
      </c>
      <c r="C21" s="783" t="s">
        <v>17485</v>
      </c>
      <c r="D21" s="791"/>
      <c r="E21" s="725"/>
      <c r="F21" s="725"/>
      <c r="G21" s="726"/>
    </row>
    <row r="22" spans="2:7" x14ac:dyDescent="0.35">
      <c r="B22" s="673" t="s">
        <v>17429</v>
      </c>
      <c r="C22" s="783" t="s">
        <v>17486</v>
      </c>
      <c r="D22" s="791"/>
      <c r="E22" s="725"/>
      <c r="F22" s="725"/>
      <c r="G22" s="726"/>
    </row>
    <row r="23" spans="2:7" x14ac:dyDescent="0.35">
      <c r="B23" s="673" t="s">
        <v>17431</v>
      </c>
      <c r="C23" s="795" t="s">
        <v>17487</v>
      </c>
      <c r="D23" s="796" t="s">
        <v>17488</v>
      </c>
      <c r="E23" s="729">
        <f>E6-E11</f>
        <v>0</v>
      </c>
      <c r="F23" s="729">
        <f>F6-F11</f>
        <v>0</v>
      </c>
      <c r="G23" s="730">
        <f>G6-G11</f>
        <v>0</v>
      </c>
    </row>
    <row r="24" spans="2:7" x14ac:dyDescent="0.35">
      <c r="B24" s="673" t="s">
        <v>17433</v>
      </c>
      <c r="C24" s="797" t="s">
        <v>17489</v>
      </c>
      <c r="D24" s="798" t="s">
        <v>17490</v>
      </c>
      <c r="E24" s="723"/>
      <c r="F24" s="723"/>
      <c r="G24" s="724"/>
    </row>
    <row r="25" spans="2:7" x14ac:dyDescent="0.35">
      <c r="B25" s="673" t="s">
        <v>17457</v>
      </c>
      <c r="C25" s="797" t="s">
        <v>17491</v>
      </c>
      <c r="D25" s="798" t="s">
        <v>17490</v>
      </c>
      <c r="E25" s="723"/>
      <c r="F25" s="723"/>
      <c r="G25" s="724"/>
    </row>
    <row r="26" spans="2:7" x14ac:dyDescent="0.35">
      <c r="B26" s="673" t="s">
        <v>17459</v>
      </c>
      <c r="C26" s="795" t="s">
        <v>17492</v>
      </c>
      <c r="D26" s="796" t="s">
        <v>17493</v>
      </c>
      <c r="E26" s="729">
        <f>-E24+E25</f>
        <v>0</v>
      </c>
      <c r="F26" s="729">
        <f>-F24+F25</f>
        <v>0</v>
      </c>
      <c r="G26" s="730">
        <f>-G24+G25</f>
        <v>0</v>
      </c>
    </row>
    <row r="27" spans="2:7" x14ac:dyDescent="0.35">
      <c r="B27" s="673" t="s">
        <v>17461</v>
      </c>
      <c r="C27" s="783" t="s">
        <v>17494</v>
      </c>
      <c r="D27" s="784" t="s">
        <v>17495</v>
      </c>
      <c r="E27" s="723"/>
      <c r="F27" s="723"/>
      <c r="G27" s="724"/>
    </row>
    <row r="28" spans="2:7" x14ac:dyDescent="0.35">
      <c r="B28" s="673" t="s">
        <v>17463</v>
      </c>
      <c r="C28" s="783" t="s">
        <v>17496</v>
      </c>
      <c r="D28" s="784" t="s">
        <v>17497</v>
      </c>
      <c r="E28" s="723"/>
      <c r="F28" s="723"/>
      <c r="G28" s="724"/>
    </row>
    <row r="29" spans="2:7" x14ac:dyDescent="0.35">
      <c r="B29" s="673" t="s">
        <v>17465</v>
      </c>
      <c r="C29" s="783" t="s">
        <v>17498</v>
      </c>
      <c r="D29" s="784" t="s">
        <v>17499</v>
      </c>
      <c r="E29" s="723"/>
      <c r="F29" s="723"/>
      <c r="G29" s="724"/>
    </row>
    <row r="30" spans="2:7" x14ac:dyDescent="0.35">
      <c r="B30" s="673" t="s">
        <v>17467</v>
      </c>
      <c r="C30" s="795" t="s">
        <v>17500</v>
      </c>
      <c r="D30" s="796" t="s">
        <v>17500</v>
      </c>
      <c r="E30" s="729">
        <f>E27+E28-E29</f>
        <v>0</v>
      </c>
      <c r="F30" s="729">
        <f>F27+F28-F29</f>
        <v>0</v>
      </c>
      <c r="G30" s="730">
        <f>G27+G28-G29</f>
        <v>0</v>
      </c>
    </row>
    <row r="31" spans="2:7" x14ac:dyDescent="0.35">
      <c r="B31" s="673" t="s">
        <v>17469</v>
      </c>
      <c r="C31" s="799" t="s">
        <v>17501</v>
      </c>
      <c r="D31" s="800" t="s">
        <v>17502</v>
      </c>
      <c r="E31" s="719">
        <f>E23+E26+E30</f>
        <v>0</v>
      </c>
      <c r="F31" s="719">
        <f>F23+F26+F30</f>
        <v>0</v>
      </c>
      <c r="G31" s="720">
        <f>G23+G26+G30</f>
        <v>0</v>
      </c>
    </row>
    <row r="32" spans="2:7" ht="15" thickBot="1" x14ac:dyDescent="0.4">
      <c r="B32" s="673" t="s">
        <v>17503</v>
      </c>
      <c r="C32" s="793" t="s">
        <v>17504</v>
      </c>
      <c r="D32" s="794" t="s">
        <v>17504</v>
      </c>
      <c r="E32" s="731">
        <f>E5+E31</f>
        <v>0</v>
      </c>
      <c r="F32" s="731">
        <f>F5+F31</f>
        <v>0</v>
      </c>
      <c r="G32" s="732">
        <f>G5+G31</f>
        <v>0</v>
      </c>
    </row>
    <row r="34" spans="3:7" x14ac:dyDescent="0.35">
      <c r="C34" s="712" t="s">
        <v>17471</v>
      </c>
      <c r="D34" s="713"/>
      <c r="E34" s="713"/>
      <c r="F34" s="713"/>
      <c r="G34" s="713"/>
    </row>
  </sheetData>
  <mergeCells count="30">
    <mergeCell ref="C32:D32"/>
    <mergeCell ref="C21:D21"/>
    <mergeCell ref="C22:D22"/>
    <mergeCell ref="C23:D23"/>
    <mergeCell ref="C24:D24"/>
    <mergeCell ref="C25:D25"/>
    <mergeCell ref="C26:D26"/>
    <mergeCell ref="C27:D27"/>
    <mergeCell ref="C28:D28"/>
    <mergeCell ref="C29:D29"/>
    <mergeCell ref="C30:D30"/>
    <mergeCell ref="C31:D31"/>
    <mergeCell ref="C20:D20"/>
    <mergeCell ref="C9:D9"/>
    <mergeCell ref="C10:D10"/>
    <mergeCell ref="C11:D11"/>
    <mergeCell ref="C12:D12"/>
    <mergeCell ref="C13:D13"/>
    <mergeCell ref="C14:D14"/>
    <mergeCell ref="C15:D15"/>
    <mergeCell ref="C16:D16"/>
    <mergeCell ref="C17:D17"/>
    <mergeCell ref="C18:D18"/>
    <mergeCell ref="C19:D19"/>
    <mergeCell ref="C8:D8"/>
    <mergeCell ref="C3:G3"/>
    <mergeCell ref="C4:D4"/>
    <mergeCell ref="C5:D5"/>
    <mergeCell ref="C6:D6"/>
    <mergeCell ref="C7:D7"/>
  </mergeCells>
  <pageMargins left="0.70866141732283472" right="0.70866141732283472" top="0.74803149606299213" bottom="0.74803149606299213" header="0.31496062992125984" footer="0.31496062992125984"/>
  <pageSetup paperSize="9" scale="98" fitToHeight="0"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966B1-F20A-4C5A-A487-B9278D7FC3AC}">
  <sheetPr codeName="Hárok1">
    <tabColor rgb="FFFFFF00"/>
  </sheetPr>
  <dimension ref="A1:ALY949"/>
  <sheetViews>
    <sheetView workbookViewId="0">
      <selection activeCell="G27" sqref="G27"/>
    </sheetView>
  </sheetViews>
  <sheetFormatPr defaultColWidth="9.1796875" defaultRowHeight="14" x14ac:dyDescent="0.35"/>
  <cols>
    <col min="1" max="1" width="10" style="135" bestFit="1" customWidth="1"/>
    <col min="2" max="2" width="72.54296875" style="79" customWidth="1"/>
    <col min="3" max="3" width="50" style="79" customWidth="1"/>
    <col min="4" max="4" width="24.1796875" style="79" customWidth="1"/>
    <col min="5" max="16384" width="9.1796875" style="79"/>
  </cols>
  <sheetData>
    <row r="1" spans="1:1013" ht="28.5" customHeight="1" x14ac:dyDescent="0.35">
      <c r="A1" s="77" t="s">
        <v>195</v>
      </c>
      <c r="B1" s="78" t="s">
        <v>196</v>
      </c>
      <c r="C1" s="78" t="s">
        <v>197</v>
      </c>
      <c r="D1" s="78" t="s">
        <v>198</v>
      </c>
    </row>
    <row r="2" spans="1:1013" s="82" customFormat="1" ht="14.5" x14ac:dyDescent="0.35">
      <c r="A2" s="80">
        <v>1</v>
      </c>
      <c r="B2" s="81" t="s">
        <v>199</v>
      </c>
      <c r="C2" s="81" t="s">
        <v>200</v>
      </c>
      <c r="D2" s="81" t="s">
        <v>123</v>
      </c>
      <c r="E2" s="79"/>
      <c r="F2" s="79"/>
      <c r="G2" s="79"/>
      <c r="H2" s="79"/>
      <c r="I2" s="79"/>
      <c r="J2" s="79"/>
      <c r="K2" s="79"/>
      <c r="L2" s="79"/>
      <c r="M2" s="79"/>
      <c r="N2" s="79"/>
      <c r="O2" s="79"/>
      <c r="P2" s="79"/>
      <c r="Q2" s="79"/>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c r="IX2" s="79"/>
      <c r="IY2" s="79"/>
      <c r="IZ2" s="79"/>
      <c r="JA2" s="79"/>
      <c r="JB2" s="79"/>
      <c r="JC2" s="79"/>
      <c r="JD2" s="79"/>
      <c r="JE2" s="79"/>
      <c r="JF2" s="79"/>
      <c r="JG2" s="79"/>
      <c r="JH2" s="79"/>
      <c r="JI2" s="79"/>
      <c r="JJ2" s="79"/>
      <c r="JK2" s="79"/>
      <c r="JL2" s="79"/>
      <c r="JM2" s="79"/>
      <c r="JN2" s="79"/>
      <c r="JO2" s="79"/>
      <c r="JP2" s="79"/>
      <c r="JQ2" s="79"/>
      <c r="JR2" s="79"/>
      <c r="JS2" s="79"/>
      <c r="JT2" s="79"/>
      <c r="JU2" s="79"/>
      <c r="JV2" s="79"/>
      <c r="JW2" s="79"/>
      <c r="JX2" s="79"/>
      <c r="JY2" s="79"/>
      <c r="JZ2" s="79"/>
      <c r="KA2" s="79"/>
      <c r="KB2" s="79"/>
      <c r="KC2" s="79"/>
      <c r="KD2" s="79"/>
      <c r="KE2" s="79"/>
      <c r="KF2" s="79"/>
      <c r="KG2" s="79"/>
      <c r="KH2" s="79"/>
      <c r="KI2" s="79"/>
      <c r="KJ2" s="79"/>
      <c r="KK2" s="79"/>
      <c r="KL2" s="79"/>
      <c r="KM2" s="79"/>
      <c r="KN2" s="79"/>
      <c r="KO2" s="79"/>
      <c r="KP2" s="79"/>
      <c r="KQ2" s="79"/>
      <c r="KR2" s="79"/>
      <c r="KS2" s="79"/>
      <c r="KT2" s="79"/>
      <c r="KU2" s="79"/>
      <c r="KV2" s="79"/>
      <c r="KW2" s="79"/>
      <c r="KX2" s="79"/>
      <c r="KY2" s="79"/>
      <c r="KZ2" s="79"/>
      <c r="LA2" s="79"/>
      <c r="LB2" s="79"/>
      <c r="LC2" s="79"/>
      <c r="LD2" s="79"/>
      <c r="LE2" s="79"/>
      <c r="LF2" s="79"/>
      <c r="LG2" s="79"/>
      <c r="LH2" s="79"/>
      <c r="LI2" s="79"/>
      <c r="LJ2" s="79"/>
      <c r="LK2" s="79"/>
      <c r="LL2" s="79"/>
      <c r="LM2" s="79"/>
      <c r="LN2" s="79"/>
      <c r="LO2" s="79"/>
      <c r="LP2" s="79"/>
      <c r="LQ2" s="79"/>
      <c r="LR2" s="79"/>
      <c r="LS2" s="79"/>
      <c r="LT2" s="79"/>
      <c r="LU2" s="79"/>
      <c r="LV2" s="79"/>
      <c r="LW2" s="79"/>
      <c r="LX2" s="79"/>
      <c r="LY2" s="79"/>
      <c r="LZ2" s="79"/>
      <c r="MA2" s="79"/>
      <c r="MB2" s="79"/>
      <c r="MC2" s="79"/>
      <c r="MD2" s="79"/>
      <c r="ME2" s="79"/>
      <c r="MF2" s="79"/>
      <c r="MG2" s="79"/>
      <c r="MH2" s="79"/>
      <c r="MI2" s="79"/>
      <c r="MJ2" s="79"/>
      <c r="MK2" s="79"/>
      <c r="ML2" s="79"/>
      <c r="MM2" s="79"/>
      <c r="MN2" s="79"/>
      <c r="MO2" s="79"/>
      <c r="MP2" s="79"/>
      <c r="MQ2" s="79"/>
      <c r="MR2" s="79"/>
      <c r="MS2" s="79"/>
      <c r="MT2" s="79"/>
      <c r="MU2" s="79"/>
      <c r="MV2" s="79"/>
      <c r="MW2" s="79"/>
      <c r="MX2" s="79"/>
      <c r="MY2" s="79"/>
      <c r="MZ2" s="79"/>
      <c r="NA2" s="79"/>
      <c r="NB2" s="79"/>
      <c r="NC2" s="79"/>
      <c r="ND2" s="79"/>
      <c r="NE2" s="79"/>
      <c r="NF2" s="79"/>
      <c r="NG2" s="79"/>
      <c r="NH2" s="79"/>
      <c r="NI2" s="79"/>
      <c r="NJ2" s="79"/>
      <c r="NK2" s="79"/>
      <c r="NL2" s="79"/>
      <c r="NM2" s="79"/>
      <c r="NN2" s="79"/>
      <c r="NO2" s="79"/>
      <c r="NP2" s="79"/>
      <c r="NQ2" s="79"/>
      <c r="NR2" s="79"/>
      <c r="NS2" s="79"/>
      <c r="NT2" s="79"/>
      <c r="NU2" s="79"/>
      <c r="NV2" s="79"/>
      <c r="NW2" s="79"/>
      <c r="NX2" s="79"/>
      <c r="NY2" s="79"/>
      <c r="NZ2" s="79"/>
      <c r="OA2" s="79"/>
      <c r="OB2" s="79"/>
      <c r="OC2" s="79"/>
      <c r="OD2" s="79"/>
      <c r="OE2" s="79"/>
      <c r="OF2" s="79"/>
      <c r="OG2" s="79"/>
      <c r="OH2" s="79"/>
      <c r="OI2" s="79"/>
      <c r="OJ2" s="79"/>
      <c r="OK2" s="79"/>
      <c r="OL2" s="79"/>
      <c r="OM2" s="79"/>
      <c r="ON2" s="79"/>
      <c r="OO2" s="79"/>
      <c r="OP2" s="79"/>
      <c r="OQ2" s="79"/>
      <c r="OR2" s="79"/>
      <c r="OS2" s="79"/>
      <c r="OT2" s="79"/>
      <c r="OU2" s="79"/>
      <c r="OV2" s="79"/>
      <c r="OW2" s="79"/>
      <c r="OX2" s="79"/>
      <c r="OY2" s="79"/>
      <c r="OZ2" s="79"/>
      <c r="PA2" s="79"/>
      <c r="PB2" s="79"/>
      <c r="PC2" s="79"/>
      <c r="PD2" s="79"/>
      <c r="PE2" s="79"/>
      <c r="PF2" s="79"/>
      <c r="PG2" s="79"/>
      <c r="PH2" s="79"/>
      <c r="PI2" s="79"/>
      <c r="PJ2" s="79"/>
      <c r="PK2" s="79"/>
      <c r="PL2" s="79"/>
      <c r="PM2" s="79"/>
      <c r="PN2" s="79"/>
      <c r="PO2" s="79"/>
      <c r="PP2" s="79"/>
      <c r="PQ2" s="79"/>
      <c r="PR2" s="79"/>
      <c r="PS2" s="79"/>
      <c r="PT2" s="79"/>
      <c r="PU2" s="79"/>
      <c r="PV2" s="79"/>
      <c r="PW2" s="79"/>
      <c r="PX2" s="79"/>
      <c r="PY2" s="79"/>
      <c r="PZ2" s="79"/>
      <c r="QA2" s="79"/>
      <c r="QB2" s="79"/>
      <c r="QC2" s="79"/>
      <c r="QD2" s="79"/>
      <c r="QE2" s="79"/>
      <c r="QF2" s="79"/>
      <c r="QG2" s="79"/>
      <c r="QH2" s="79"/>
      <c r="QI2" s="79"/>
      <c r="QJ2" s="79"/>
      <c r="QK2" s="79"/>
      <c r="QL2" s="79"/>
      <c r="QM2" s="79"/>
      <c r="QN2" s="79"/>
      <c r="QO2" s="79"/>
      <c r="QP2" s="79"/>
      <c r="QQ2" s="79"/>
      <c r="QR2" s="79"/>
      <c r="QS2" s="79"/>
      <c r="QT2" s="79"/>
      <c r="QU2" s="79"/>
      <c r="QV2" s="79"/>
      <c r="QW2" s="79"/>
      <c r="QX2" s="79"/>
      <c r="QY2" s="79"/>
      <c r="QZ2" s="79"/>
      <c r="RA2" s="79"/>
      <c r="RB2" s="79"/>
      <c r="RC2" s="79"/>
      <c r="RD2" s="79"/>
      <c r="RE2" s="79"/>
      <c r="RF2" s="79"/>
      <c r="RG2" s="79"/>
      <c r="RH2" s="79"/>
      <c r="RI2" s="79"/>
      <c r="RJ2" s="79"/>
      <c r="RK2" s="79"/>
      <c r="RL2" s="79"/>
      <c r="RM2" s="79"/>
      <c r="RN2" s="79"/>
      <c r="RO2" s="79"/>
      <c r="RP2" s="79"/>
      <c r="RQ2" s="79"/>
      <c r="RR2" s="79"/>
      <c r="RS2" s="79"/>
      <c r="RT2" s="79"/>
      <c r="RU2" s="79"/>
      <c r="RV2" s="79"/>
      <c r="RW2" s="79"/>
      <c r="RX2" s="79"/>
      <c r="RY2" s="79"/>
      <c r="RZ2" s="79"/>
      <c r="SA2" s="79"/>
      <c r="SB2" s="79"/>
      <c r="SC2" s="79"/>
      <c r="SD2" s="79"/>
      <c r="SE2" s="79"/>
      <c r="SF2" s="79"/>
      <c r="SG2" s="79"/>
      <c r="SH2" s="79"/>
      <c r="SI2" s="79"/>
      <c r="SJ2" s="79"/>
      <c r="SK2" s="79"/>
      <c r="SL2" s="79"/>
      <c r="SM2" s="79"/>
      <c r="SN2" s="79"/>
      <c r="SO2" s="79"/>
      <c r="SP2" s="79"/>
      <c r="SQ2" s="79"/>
      <c r="SR2" s="79"/>
      <c r="SS2" s="79"/>
      <c r="ST2" s="79"/>
      <c r="SU2" s="79"/>
      <c r="SV2" s="79"/>
      <c r="SW2" s="79"/>
      <c r="SX2" s="79"/>
      <c r="SY2" s="79"/>
      <c r="SZ2" s="79"/>
      <c r="TA2" s="79"/>
      <c r="TB2" s="79"/>
      <c r="TC2" s="79"/>
      <c r="TD2" s="79"/>
      <c r="TE2" s="79"/>
      <c r="TF2" s="79"/>
      <c r="TG2" s="79"/>
      <c r="TH2" s="79"/>
      <c r="TI2" s="79"/>
      <c r="TJ2" s="79"/>
      <c r="TK2" s="79"/>
      <c r="TL2" s="79"/>
      <c r="TM2" s="79"/>
      <c r="TN2" s="79"/>
      <c r="TO2" s="79"/>
      <c r="TP2" s="79"/>
      <c r="TQ2" s="79"/>
      <c r="TR2" s="79"/>
      <c r="TS2" s="79"/>
      <c r="TT2" s="79"/>
      <c r="TU2" s="79"/>
      <c r="TV2" s="79"/>
      <c r="TW2" s="79"/>
      <c r="TX2" s="79"/>
      <c r="TY2" s="79"/>
      <c r="TZ2" s="79"/>
      <c r="UA2" s="79"/>
      <c r="UB2" s="79"/>
      <c r="UC2" s="79"/>
      <c r="UD2" s="79"/>
      <c r="UE2" s="79"/>
      <c r="UF2" s="79"/>
      <c r="UG2" s="79"/>
      <c r="UH2" s="79"/>
      <c r="UI2" s="79"/>
      <c r="UJ2" s="79"/>
      <c r="UK2" s="79"/>
      <c r="UL2" s="79"/>
      <c r="UM2" s="79"/>
      <c r="UN2" s="79"/>
      <c r="UO2" s="79"/>
      <c r="UP2" s="79"/>
      <c r="UQ2" s="79"/>
      <c r="UR2" s="79"/>
      <c r="US2" s="79"/>
      <c r="UT2" s="79"/>
      <c r="UU2" s="79"/>
      <c r="UV2" s="79"/>
      <c r="UW2" s="79"/>
      <c r="UX2" s="79"/>
      <c r="UY2" s="79"/>
      <c r="UZ2" s="79"/>
      <c r="VA2" s="79"/>
      <c r="VB2" s="79"/>
      <c r="VC2" s="79"/>
      <c r="VD2" s="79"/>
      <c r="VE2" s="79"/>
      <c r="VF2" s="79"/>
      <c r="VG2" s="79"/>
      <c r="VH2" s="79"/>
      <c r="VI2" s="79"/>
      <c r="VJ2" s="79"/>
      <c r="VK2" s="79"/>
      <c r="VL2" s="79"/>
      <c r="VM2" s="79"/>
      <c r="VN2" s="79"/>
      <c r="VO2" s="79"/>
      <c r="VP2" s="79"/>
      <c r="VQ2" s="79"/>
      <c r="VR2" s="79"/>
      <c r="VS2" s="79"/>
      <c r="VT2" s="79"/>
      <c r="VU2" s="79"/>
      <c r="VV2" s="79"/>
      <c r="VW2" s="79"/>
      <c r="VX2" s="79"/>
      <c r="VY2" s="79"/>
      <c r="VZ2" s="79"/>
      <c r="WA2" s="79"/>
      <c r="WB2" s="79"/>
      <c r="WC2" s="79"/>
      <c r="WD2" s="79"/>
      <c r="WE2" s="79"/>
      <c r="WF2" s="79"/>
      <c r="WG2" s="79"/>
      <c r="WH2" s="79"/>
      <c r="WI2" s="79"/>
      <c r="WJ2" s="79"/>
      <c r="WK2" s="79"/>
      <c r="WL2" s="79"/>
      <c r="WM2" s="79"/>
      <c r="WN2" s="79"/>
      <c r="WO2" s="79"/>
      <c r="WP2" s="79"/>
      <c r="WQ2" s="79"/>
      <c r="WR2" s="79"/>
      <c r="WS2" s="79"/>
      <c r="WT2" s="79"/>
      <c r="WU2" s="79"/>
      <c r="WV2" s="79"/>
      <c r="WW2" s="79"/>
      <c r="WX2" s="79"/>
      <c r="WY2" s="79"/>
      <c r="WZ2" s="79"/>
      <c r="XA2" s="79"/>
      <c r="XB2" s="79"/>
      <c r="XC2" s="79"/>
      <c r="XD2" s="79"/>
      <c r="XE2" s="79"/>
      <c r="XF2" s="79"/>
      <c r="XG2" s="79"/>
      <c r="XH2" s="79"/>
      <c r="XI2" s="79"/>
      <c r="XJ2" s="79"/>
      <c r="XK2" s="79"/>
      <c r="XL2" s="79"/>
      <c r="XM2" s="79"/>
      <c r="XN2" s="79"/>
      <c r="XO2" s="79"/>
      <c r="XP2" s="79"/>
      <c r="XQ2" s="79"/>
      <c r="XR2" s="79"/>
      <c r="XS2" s="79"/>
      <c r="XT2" s="79"/>
      <c r="XU2" s="79"/>
      <c r="XV2" s="79"/>
      <c r="XW2" s="79"/>
      <c r="XX2" s="79"/>
      <c r="XY2" s="79"/>
      <c r="XZ2" s="79"/>
      <c r="YA2" s="79"/>
      <c r="YB2" s="79"/>
      <c r="YC2" s="79"/>
      <c r="YD2" s="79"/>
      <c r="YE2" s="79"/>
      <c r="YF2" s="79"/>
      <c r="YG2" s="79"/>
      <c r="YH2" s="79"/>
      <c r="YI2" s="79"/>
      <c r="YJ2" s="79"/>
      <c r="YK2" s="79"/>
      <c r="YL2" s="79"/>
      <c r="YM2" s="79"/>
      <c r="YN2" s="79"/>
      <c r="YO2" s="79"/>
      <c r="YP2" s="79"/>
      <c r="YQ2" s="79"/>
      <c r="YR2" s="79"/>
      <c r="YS2" s="79"/>
      <c r="YT2" s="79"/>
      <c r="YU2" s="79"/>
      <c r="YV2" s="79"/>
      <c r="YW2" s="79"/>
      <c r="YX2" s="79"/>
      <c r="YY2" s="79"/>
      <c r="YZ2" s="79"/>
      <c r="ZA2" s="79"/>
      <c r="ZB2" s="79"/>
      <c r="ZC2" s="79"/>
      <c r="ZD2" s="79"/>
      <c r="ZE2" s="79"/>
      <c r="ZF2" s="79"/>
      <c r="ZG2" s="79"/>
      <c r="ZH2" s="79"/>
      <c r="ZI2" s="79"/>
      <c r="ZJ2" s="79"/>
      <c r="ZK2" s="79"/>
      <c r="ZL2" s="79"/>
      <c r="ZM2" s="79"/>
      <c r="ZN2" s="79"/>
      <c r="ZO2" s="79"/>
      <c r="ZP2" s="79"/>
      <c r="ZQ2" s="79"/>
      <c r="ZR2" s="79"/>
      <c r="ZS2" s="79"/>
      <c r="ZT2" s="79"/>
      <c r="ZU2" s="79"/>
      <c r="ZV2" s="79"/>
      <c r="ZW2" s="79"/>
      <c r="ZX2" s="79"/>
      <c r="ZY2" s="79"/>
      <c r="ZZ2" s="79"/>
      <c r="AAA2" s="79"/>
      <c r="AAB2" s="79"/>
      <c r="AAC2" s="79"/>
      <c r="AAD2" s="79"/>
      <c r="AAE2" s="79"/>
      <c r="AAF2" s="79"/>
      <c r="AAG2" s="79"/>
      <c r="AAH2" s="79"/>
      <c r="AAI2" s="79"/>
      <c r="AAJ2" s="79"/>
      <c r="AAK2" s="79"/>
      <c r="AAL2" s="79"/>
      <c r="AAM2" s="79"/>
      <c r="AAN2" s="79"/>
      <c r="AAO2" s="79"/>
      <c r="AAP2" s="79"/>
      <c r="AAQ2" s="79"/>
      <c r="AAR2" s="79"/>
      <c r="AAS2" s="79"/>
      <c r="AAT2" s="79"/>
      <c r="AAU2" s="79"/>
      <c r="AAV2" s="79"/>
      <c r="AAW2" s="79"/>
      <c r="AAX2" s="79"/>
      <c r="AAY2" s="79"/>
      <c r="AAZ2" s="79"/>
      <c r="ABA2" s="79"/>
      <c r="ABB2" s="79"/>
      <c r="ABC2" s="79"/>
      <c r="ABD2" s="79"/>
      <c r="ABE2" s="79"/>
      <c r="ABF2" s="79"/>
      <c r="ABG2" s="79"/>
      <c r="ABH2" s="79"/>
      <c r="ABI2" s="79"/>
      <c r="ABJ2" s="79"/>
      <c r="ABK2" s="79"/>
      <c r="ABL2" s="79"/>
      <c r="ABM2" s="79"/>
      <c r="ABN2" s="79"/>
      <c r="ABO2" s="79"/>
      <c r="ABP2" s="79"/>
      <c r="ABQ2" s="79"/>
      <c r="ABR2" s="79"/>
      <c r="ABS2" s="79"/>
      <c r="ABT2" s="79"/>
      <c r="ABU2" s="79"/>
      <c r="ABV2" s="79"/>
      <c r="ABW2" s="79"/>
      <c r="ABX2" s="79"/>
      <c r="ABY2" s="79"/>
      <c r="ABZ2" s="79"/>
      <c r="ACA2" s="79"/>
      <c r="ACB2" s="79"/>
      <c r="ACC2" s="79"/>
      <c r="ACD2" s="79"/>
      <c r="ACE2" s="79"/>
      <c r="ACF2" s="79"/>
      <c r="ACG2" s="79"/>
      <c r="ACH2" s="79"/>
      <c r="ACI2" s="79"/>
      <c r="ACJ2" s="79"/>
      <c r="ACK2" s="79"/>
      <c r="ACL2" s="79"/>
      <c r="ACM2" s="79"/>
      <c r="ACN2" s="79"/>
      <c r="ACO2" s="79"/>
      <c r="ACP2" s="79"/>
      <c r="ACQ2" s="79"/>
      <c r="ACR2" s="79"/>
      <c r="ACS2" s="79"/>
      <c r="ACT2" s="79"/>
      <c r="ACU2" s="79"/>
      <c r="ACV2" s="79"/>
      <c r="ACW2" s="79"/>
      <c r="ACX2" s="79"/>
      <c r="ACY2" s="79"/>
      <c r="ACZ2" s="79"/>
      <c r="ADA2" s="79"/>
      <c r="ADB2" s="79"/>
      <c r="ADC2" s="79"/>
      <c r="ADD2" s="79"/>
      <c r="ADE2" s="79"/>
      <c r="ADF2" s="79"/>
      <c r="ADG2" s="79"/>
      <c r="ADH2" s="79"/>
      <c r="ADI2" s="79"/>
      <c r="ADJ2" s="79"/>
      <c r="ADK2" s="79"/>
      <c r="ADL2" s="79"/>
      <c r="ADM2" s="79"/>
      <c r="ADN2" s="79"/>
      <c r="ADO2" s="79"/>
      <c r="ADP2" s="79"/>
      <c r="ADQ2" s="79"/>
      <c r="ADR2" s="79"/>
      <c r="ADS2" s="79"/>
      <c r="ADT2" s="79"/>
      <c r="ADU2" s="79"/>
      <c r="ADV2" s="79"/>
      <c r="ADW2" s="79"/>
      <c r="ADX2" s="79"/>
      <c r="ADY2" s="79"/>
      <c r="ADZ2" s="79"/>
      <c r="AEA2" s="79"/>
      <c r="AEB2" s="79"/>
      <c r="AEC2" s="79"/>
      <c r="AED2" s="79"/>
      <c r="AEE2" s="79"/>
      <c r="AEF2" s="79"/>
      <c r="AEG2" s="79"/>
      <c r="AEH2" s="79"/>
      <c r="AEI2" s="79"/>
      <c r="AEJ2" s="79"/>
      <c r="AEK2" s="79"/>
      <c r="AEL2" s="79"/>
      <c r="AEM2" s="79"/>
      <c r="AEN2" s="79"/>
      <c r="AEO2" s="79"/>
      <c r="AEP2" s="79"/>
      <c r="AEQ2" s="79"/>
      <c r="AER2" s="79"/>
      <c r="AES2" s="79"/>
      <c r="AET2" s="79"/>
      <c r="AEU2" s="79"/>
      <c r="AEV2" s="79"/>
      <c r="AEW2" s="79"/>
      <c r="AEX2" s="79"/>
      <c r="AEY2" s="79"/>
      <c r="AEZ2" s="79"/>
      <c r="AFA2" s="79"/>
      <c r="AFB2" s="79"/>
      <c r="AFC2" s="79"/>
      <c r="AFD2" s="79"/>
      <c r="AFE2" s="79"/>
      <c r="AFF2" s="79"/>
      <c r="AFG2" s="79"/>
      <c r="AFH2" s="79"/>
      <c r="AFI2" s="79"/>
      <c r="AFJ2" s="79"/>
      <c r="AFK2" s="79"/>
      <c r="AFL2" s="79"/>
      <c r="AFM2" s="79"/>
      <c r="AFN2" s="79"/>
      <c r="AFO2" s="79"/>
      <c r="AFP2" s="79"/>
      <c r="AFQ2" s="79"/>
      <c r="AFR2" s="79"/>
      <c r="AFS2" s="79"/>
      <c r="AFT2" s="79"/>
      <c r="AFU2" s="79"/>
      <c r="AFV2" s="79"/>
      <c r="AFW2" s="79"/>
      <c r="AFX2" s="79"/>
      <c r="AFY2" s="79"/>
      <c r="AFZ2" s="79"/>
      <c r="AGA2" s="79"/>
      <c r="AGB2" s="79"/>
      <c r="AGC2" s="79"/>
      <c r="AGD2" s="79"/>
      <c r="AGE2" s="79"/>
      <c r="AGF2" s="79"/>
      <c r="AGG2" s="79"/>
      <c r="AGH2" s="79"/>
      <c r="AGI2" s="79"/>
      <c r="AGJ2" s="79"/>
      <c r="AGK2" s="79"/>
      <c r="AGL2" s="79"/>
      <c r="AGM2" s="79"/>
      <c r="AGN2" s="79"/>
      <c r="AGO2" s="79"/>
      <c r="AGP2" s="79"/>
      <c r="AGQ2" s="79"/>
      <c r="AGR2" s="79"/>
      <c r="AGS2" s="79"/>
      <c r="AGT2" s="79"/>
      <c r="AGU2" s="79"/>
      <c r="AGV2" s="79"/>
      <c r="AGW2" s="79"/>
      <c r="AGX2" s="79"/>
      <c r="AGY2" s="79"/>
      <c r="AGZ2" s="79"/>
      <c r="AHA2" s="79"/>
      <c r="AHB2" s="79"/>
      <c r="AHC2" s="79"/>
      <c r="AHD2" s="79"/>
      <c r="AHE2" s="79"/>
      <c r="AHF2" s="79"/>
      <c r="AHG2" s="79"/>
      <c r="AHH2" s="79"/>
      <c r="AHI2" s="79"/>
      <c r="AHJ2" s="79"/>
      <c r="AHK2" s="79"/>
      <c r="AHL2" s="79"/>
      <c r="AHM2" s="79"/>
      <c r="AHN2" s="79"/>
      <c r="AHO2" s="79"/>
      <c r="AHP2" s="79"/>
      <c r="AHQ2" s="79"/>
      <c r="AHR2" s="79"/>
      <c r="AHS2" s="79"/>
      <c r="AHT2" s="79"/>
      <c r="AHU2" s="79"/>
      <c r="AHV2" s="79"/>
      <c r="AHW2" s="79"/>
      <c r="AHX2" s="79"/>
      <c r="AHY2" s="79"/>
      <c r="AHZ2" s="79"/>
      <c r="AIA2" s="79"/>
      <c r="AIB2" s="79"/>
      <c r="AIC2" s="79"/>
      <c r="AID2" s="79"/>
      <c r="AIE2" s="79"/>
      <c r="AIF2" s="79"/>
      <c r="AIG2" s="79"/>
      <c r="AIH2" s="79"/>
      <c r="AII2" s="79"/>
      <c r="AIJ2" s="79"/>
      <c r="AIK2" s="79"/>
      <c r="AIL2" s="79"/>
      <c r="AIM2" s="79"/>
      <c r="AIN2" s="79"/>
      <c r="AIO2" s="79"/>
      <c r="AIP2" s="79"/>
      <c r="AIQ2" s="79"/>
      <c r="AIR2" s="79"/>
      <c r="AIS2" s="79"/>
      <c r="AIT2" s="79"/>
      <c r="AIU2" s="79"/>
      <c r="AIV2" s="79"/>
      <c r="AIW2" s="79"/>
      <c r="AIX2" s="79"/>
      <c r="AIY2" s="79"/>
      <c r="AIZ2" s="79"/>
      <c r="AJA2" s="79"/>
      <c r="AJB2" s="79"/>
      <c r="AJC2" s="79"/>
      <c r="AJD2" s="79"/>
      <c r="AJE2" s="79"/>
      <c r="AJF2" s="79"/>
      <c r="AJG2" s="79"/>
      <c r="AJH2" s="79"/>
      <c r="AJI2" s="79"/>
      <c r="AJJ2" s="79"/>
      <c r="AJK2" s="79"/>
      <c r="AJL2" s="79"/>
      <c r="AJM2" s="79"/>
      <c r="AJN2" s="79"/>
      <c r="AJO2" s="79"/>
      <c r="AJP2" s="79"/>
      <c r="AJQ2" s="79"/>
      <c r="AJR2" s="79"/>
      <c r="AJS2" s="79"/>
      <c r="AJT2" s="79"/>
      <c r="AJU2" s="79"/>
      <c r="AJV2" s="79"/>
      <c r="AJW2" s="79"/>
      <c r="AJX2" s="79"/>
      <c r="AJY2" s="79"/>
      <c r="AJZ2" s="79"/>
      <c r="AKA2" s="79"/>
      <c r="AKB2" s="79"/>
      <c r="AKC2" s="79"/>
      <c r="AKD2" s="79"/>
      <c r="AKE2" s="79"/>
      <c r="AKF2" s="79"/>
      <c r="AKG2" s="79"/>
      <c r="AKH2" s="79"/>
      <c r="AKI2" s="79"/>
      <c r="AKJ2" s="79"/>
      <c r="AKK2" s="79"/>
      <c r="AKL2" s="79"/>
      <c r="AKM2" s="79"/>
      <c r="AKN2" s="79"/>
      <c r="AKO2" s="79"/>
      <c r="AKP2" s="79"/>
      <c r="AKQ2" s="79"/>
      <c r="AKR2" s="79"/>
      <c r="AKS2" s="79"/>
      <c r="AKT2" s="79"/>
      <c r="AKU2" s="79"/>
      <c r="AKV2" s="79"/>
      <c r="AKW2" s="79"/>
      <c r="AKX2" s="79"/>
      <c r="AKY2" s="79"/>
      <c r="AKZ2" s="79"/>
      <c r="ALA2" s="79"/>
      <c r="ALB2" s="79"/>
      <c r="ALC2" s="79"/>
      <c r="ALD2" s="79"/>
      <c r="ALE2" s="79"/>
      <c r="ALF2" s="79"/>
      <c r="ALG2" s="79"/>
      <c r="ALH2" s="79"/>
      <c r="ALI2" s="79"/>
      <c r="ALJ2" s="79"/>
      <c r="ALK2" s="79"/>
      <c r="ALL2" s="79"/>
      <c r="ALM2" s="79"/>
      <c r="ALN2" s="79"/>
      <c r="ALO2" s="79"/>
      <c r="ALP2" s="79"/>
      <c r="ALQ2" s="79"/>
      <c r="ALR2" s="79"/>
      <c r="ALS2" s="79"/>
      <c r="ALT2" s="79"/>
      <c r="ALU2" s="79"/>
      <c r="ALV2" s="79"/>
      <c r="ALW2" s="79"/>
      <c r="ALX2" s="79"/>
      <c r="ALY2" s="79"/>
    </row>
    <row r="3" spans="1:1013" ht="14.5" x14ac:dyDescent="0.35">
      <c r="A3" s="80">
        <v>2</v>
      </c>
      <c r="B3" s="83" t="s">
        <v>201</v>
      </c>
      <c r="C3" s="83" t="s">
        <v>202</v>
      </c>
      <c r="D3" s="83" t="s">
        <v>203</v>
      </c>
      <c r="E3" s="82"/>
      <c r="F3" s="82"/>
      <c r="G3" s="82"/>
      <c r="H3" s="82"/>
      <c r="I3" s="82"/>
      <c r="J3" s="82"/>
      <c r="K3" s="82"/>
      <c r="L3" s="82"/>
      <c r="M3" s="82"/>
      <c r="N3" s="82"/>
      <c r="O3" s="82"/>
      <c r="P3" s="82"/>
      <c r="Q3" s="82"/>
      <c r="R3" s="82"/>
      <c r="S3" s="82"/>
      <c r="T3" s="82"/>
      <c r="U3" s="82"/>
      <c r="V3" s="82"/>
      <c r="W3" s="82"/>
      <c r="X3" s="82"/>
      <c r="Y3" s="82"/>
      <c r="Z3" s="82"/>
      <c r="AA3" s="82"/>
      <c r="AB3" s="82"/>
      <c r="AC3" s="82"/>
      <c r="AD3" s="82"/>
      <c r="AE3" s="82"/>
      <c r="AF3" s="82"/>
      <c r="AG3" s="82"/>
      <c r="AH3" s="82"/>
      <c r="AI3" s="82"/>
      <c r="AJ3" s="82"/>
      <c r="AK3" s="82"/>
      <c r="AL3" s="82"/>
      <c r="AM3" s="82"/>
      <c r="AN3" s="82"/>
      <c r="AO3" s="82"/>
      <c r="AP3" s="82"/>
      <c r="AQ3" s="82"/>
      <c r="AR3" s="82"/>
      <c r="AS3" s="82"/>
      <c r="AT3" s="82"/>
      <c r="AU3" s="82"/>
      <c r="AV3" s="82"/>
      <c r="AW3" s="82"/>
      <c r="AX3" s="82"/>
      <c r="AY3" s="82"/>
      <c r="AZ3" s="82"/>
      <c r="BA3" s="82"/>
      <c r="BB3" s="82"/>
      <c r="BC3" s="82"/>
      <c r="BD3" s="82"/>
      <c r="BE3" s="82"/>
      <c r="BF3" s="82"/>
      <c r="BG3" s="82"/>
      <c r="BH3" s="82"/>
      <c r="BI3" s="82"/>
      <c r="BJ3" s="82"/>
      <c r="BK3" s="82"/>
      <c r="BL3" s="82"/>
      <c r="BM3" s="82"/>
      <c r="BN3" s="82"/>
      <c r="BO3" s="82"/>
      <c r="BP3" s="82"/>
      <c r="BQ3" s="82"/>
      <c r="BR3" s="82"/>
      <c r="BS3" s="82"/>
      <c r="BT3" s="82"/>
      <c r="BU3" s="82"/>
      <c r="BV3" s="82"/>
      <c r="BW3" s="82"/>
      <c r="BX3" s="82"/>
      <c r="BY3" s="82"/>
      <c r="BZ3" s="82"/>
      <c r="CA3" s="82"/>
      <c r="CB3" s="82"/>
      <c r="CC3" s="82"/>
      <c r="CD3" s="82"/>
      <c r="CE3" s="82"/>
      <c r="CF3" s="82"/>
      <c r="CG3" s="82"/>
      <c r="CH3" s="82"/>
      <c r="CI3" s="82"/>
      <c r="CJ3" s="82"/>
      <c r="CK3" s="82"/>
      <c r="CL3" s="82"/>
      <c r="CM3" s="82"/>
      <c r="CN3" s="82"/>
      <c r="CO3" s="82"/>
      <c r="CP3" s="82"/>
      <c r="CQ3" s="82"/>
      <c r="CR3" s="82"/>
      <c r="CS3" s="82"/>
      <c r="CT3" s="82"/>
      <c r="CU3" s="82"/>
      <c r="CV3" s="82"/>
      <c r="CW3" s="82"/>
      <c r="CX3" s="82"/>
      <c r="CY3" s="82"/>
      <c r="CZ3" s="82"/>
      <c r="DA3" s="82"/>
      <c r="DB3" s="82"/>
      <c r="DC3" s="82"/>
      <c r="DD3" s="82"/>
      <c r="DE3" s="82"/>
      <c r="DF3" s="82"/>
      <c r="DG3" s="82"/>
      <c r="DH3" s="82"/>
      <c r="DI3" s="82"/>
      <c r="DJ3" s="82"/>
      <c r="DK3" s="82"/>
      <c r="DL3" s="82"/>
      <c r="DM3" s="82"/>
      <c r="DN3" s="82"/>
      <c r="DO3" s="82"/>
      <c r="DP3" s="82"/>
      <c r="DQ3" s="82"/>
      <c r="DR3" s="82"/>
      <c r="DS3" s="82"/>
      <c r="DT3" s="82"/>
      <c r="DU3" s="82"/>
      <c r="DV3" s="82"/>
      <c r="DW3" s="82"/>
      <c r="DX3" s="82"/>
      <c r="DY3" s="82"/>
      <c r="DZ3" s="82"/>
      <c r="EA3" s="82"/>
      <c r="EB3" s="82"/>
      <c r="EC3" s="82"/>
      <c r="ED3" s="82"/>
      <c r="EE3" s="82"/>
      <c r="EF3" s="82"/>
      <c r="EG3" s="82"/>
      <c r="EH3" s="82"/>
      <c r="EI3" s="82"/>
      <c r="EJ3" s="82"/>
      <c r="EK3" s="82"/>
      <c r="EL3" s="82"/>
      <c r="EM3" s="82"/>
      <c r="EN3" s="82"/>
      <c r="EO3" s="82"/>
      <c r="EP3" s="82"/>
      <c r="EQ3" s="82"/>
      <c r="ER3" s="82"/>
      <c r="ES3" s="82"/>
      <c r="ET3" s="82"/>
      <c r="EU3" s="82"/>
      <c r="EV3" s="82"/>
      <c r="EW3" s="82"/>
      <c r="EX3" s="82"/>
      <c r="EY3" s="82"/>
      <c r="EZ3" s="82"/>
      <c r="FA3" s="82"/>
      <c r="FB3" s="82"/>
      <c r="FC3" s="82"/>
      <c r="FD3" s="82"/>
      <c r="FE3" s="82"/>
      <c r="FF3" s="82"/>
      <c r="FG3" s="82"/>
      <c r="FH3" s="82"/>
      <c r="FI3" s="82"/>
      <c r="FJ3" s="82"/>
      <c r="FK3" s="82"/>
      <c r="FL3" s="82"/>
      <c r="FM3" s="82"/>
      <c r="FN3" s="82"/>
      <c r="FO3" s="82"/>
      <c r="FP3" s="82"/>
      <c r="FQ3" s="82"/>
      <c r="FR3" s="82"/>
      <c r="FS3" s="82"/>
      <c r="FT3" s="82"/>
      <c r="FU3" s="82"/>
      <c r="FV3" s="82"/>
      <c r="FW3" s="82"/>
      <c r="FX3" s="82"/>
      <c r="FY3" s="82"/>
      <c r="FZ3" s="82"/>
      <c r="GA3" s="82"/>
      <c r="GB3" s="82"/>
      <c r="GC3" s="82"/>
      <c r="GD3" s="82"/>
      <c r="GE3" s="82"/>
      <c r="GF3" s="82"/>
      <c r="GG3" s="82"/>
      <c r="GH3" s="82"/>
      <c r="GI3" s="82"/>
      <c r="GJ3" s="82"/>
      <c r="GK3" s="82"/>
      <c r="GL3" s="82"/>
      <c r="GM3" s="82"/>
      <c r="GN3" s="82"/>
      <c r="GO3" s="82"/>
      <c r="GP3" s="82"/>
      <c r="GQ3" s="82"/>
      <c r="GR3" s="82"/>
      <c r="GS3" s="82"/>
      <c r="GT3" s="82"/>
      <c r="GU3" s="82"/>
      <c r="GV3" s="82"/>
      <c r="GW3" s="82"/>
      <c r="GX3" s="82"/>
      <c r="GY3" s="82"/>
      <c r="GZ3" s="82"/>
      <c r="HA3" s="82"/>
      <c r="HB3" s="82"/>
      <c r="HC3" s="82"/>
      <c r="HD3" s="82"/>
      <c r="HE3" s="82"/>
      <c r="HF3" s="82"/>
      <c r="HG3" s="82"/>
      <c r="HH3" s="82"/>
      <c r="HI3" s="82"/>
      <c r="HJ3" s="82"/>
      <c r="HK3" s="82"/>
      <c r="HL3" s="82"/>
      <c r="HM3" s="82"/>
      <c r="HN3" s="82"/>
      <c r="HO3" s="82"/>
      <c r="HP3" s="82"/>
      <c r="HQ3" s="82"/>
      <c r="HR3" s="82"/>
      <c r="HS3" s="82"/>
      <c r="HT3" s="82"/>
      <c r="HU3" s="82"/>
      <c r="HV3" s="82"/>
      <c r="HW3" s="82"/>
      <c r="HX3" s="82"/>
      <c r="HY3" s="82"/>
      <c r="HZ3" s="82"/>
      <c r="IA3" s="82"/>
      <c r="IB3" s="82"/>
      <c r="IC3" s="82"/>
      <c r="ID3" s="82"/>
      <c r="IE3" s="82"/>
      <c r="IF3" s="82"/>
      <c r="IG3" s="82"/>
      <c r="IH3" s="82"/>
      <c r="II3" s="82"/>
      <c r="IJ3" s="82"/>
      <c r="IK3" s="82"/>
      <c r="IL3" s="82"/>
      <c r="IM3" s="82"/>
      <c r="IN3" s="82"/>
      <c r="IO3" s="82"/>
      <c r="IP3" s="82"/>
      <c r="IQ3" s="82"/>
      <c r="IR3" s="82"/>
      <c r="IS3" s="82"/>
      <c r="IT3" s="82"/>
      <c r="IU3" s="82"/>
      <c r="IV3" s="82"/>
      <c r="IW3" s="82"/>
      <c r="IX3" s="82"/>
      <c r="IY3" s="82"/>
      <c r="IZ3" s="82"/>
      <c r="JA3" s="82"/>
      <c r="JB3" s="82"/>
      <c r="JC3" s="82"/>
      <c r="JD3" s="82"/>
      <c r="JE3" s="82"/>
      <c r="JF3" s="82"/>
      <c r="JG3" s="82"/>
      <c r="JH3" s="82"/>
      <c r="JI3" s="82"/>
      <c r="JJ3" s="82"/>
      <c r="JK3" s="82"/>
      <c r="JL3" s="82"/>
      <c r="JM3" s="82"/>
      <c r="JN3" s="82"/>
      <c r="JO3" s="82"/>
      <c r="JP3" s="82"/>
      <c r="JQ3" s="82"/>
      <c r="JR3" s="82"/>
      <c r="JS3" s="82"/>
      <c r="JT3" s="82"/>
      <c r="JU3" s="82"/>
      <c r="JV3" s="82"/>
      <c r="JW3" s="82"/>
      <c r="JX3" s="82"/>
      <c r="JY3" s="82"/>
      <c r="JZ3" s="82"/>
      <c r="KA3" s="82"/>
      <c r="KB3" s="82"/>
      <c r="KC3" s="82"/>
      <c r="KD3" s="82"/>
      <c r="KE3" s="82"/>
      <c r="KF3" s="82"/>
      <c r="KG3" s="82"/>
      <c r="KH3" s="82"/>
      <c r="KI3" s="82"/>
      <c r="KJ3" s="82"/>
      <c r="KK3" s="82"/>
      <c r="KL3" s="82"/>
      <c r="KM3" s="82"/>
      <c r="KN3" s="82"/>
      <c r="KO3" s="82"/>
      <c r="KP3" s="82"/>
      <c r="KQ3" s="82"/>
      <c r="KR3" s="82"/>
      <c r="KS3" s="82"/>
      <c r="KT3" s="82"/>
      <c r="KU3" s="82"/>
      <c r="KV3" s="82"/>
      <c r="KW3" s="82"/>
      <c r="KX3" s="82"/>
      <c r="KY3" s="82"/>
      <c r="KZ3" s="82"/>
      <c r="LA3" s="82"/>
      <c r="LB3" s="82"/>
      <c r="LC3" s="82"/>
      <c r="LD3" s="82"/>
      <c r="LE3" s="82"/>
      <c r="LF3" s="82"/>
      <c r="LG3" s="82"/>
      <c r="LH3" s="82"/>
      <c r="LI3" s="82"/>
      <c r="LJ3" s="82"/>
      <c r="LK3" s="82"/>
      <c r="LL3" s="82"/>
      <c r="LM3" s="82"/>
      <c r="LN3" s="82"/>
      <c r="LO3" s="82"/>
      <c r="LP3" s="82"/>
      <c r="LQ3" s="82"/>
      <c r="LR3" s="82"/>
      <c r="LS3" s="82"/>
      <c r="LT3" s="82"/>
      <c r="LU3" s="82"/>
      <c r="LV3" s="82"/>
      <c r="LW3" s="82"/>
      <c r="LX3" s="82"/>
      <c r="LY3" s="82"/>
      <c r="LZ3" s="82"/>
      <c r="MA3" s="82"/>
      <c r="MB3" s="82"/>
      <c r="MC3" s="82"/>
      <c r="MD3" s="82"/>
      <c r="ME3" s="82"/>
      <c r="MF3" s="82"/>
      <c r="MG3" s="82"/>
      <c r="MH3" s="82"/>
      <c r="MI3" s="82"/>
      <c r="MJ3" s="82"/>
      <c r="MK3" s="82"/>
      <c r="ML3" s="82"/>
      <c r="MM3" s="82"/>
      <c r="MN3" s="82"/>
      <c r="MO3" s="82"/>
      <c r="MP3" s="82"/>
      <c r="MQ3" s="82"/>
      <c r="MR3" s="82"/>
      <c r="MS3" s="82"/>
      <c r="MT3" s="82"/>
      <c r="MU3" s="82"/>
      <c r="MV3" s="82"/>
      <c r="MW3" s="82"/>
      <c r="MX3" s="82"/>
      <c r="MY3" s="82"/>
      <c r="MZ3" s="82"/>
      <c r="NA3" s="82"/>
      <c r="NB3" s="82"/>
      <c r="NC3" s="82"/>
      <c r="ND3" s="82"/>
      <c r="NE3" s="82"/>
      <c r="NF3" s="82"/>
      <c r="NG3" s="82"/>
      <c r="NH3" s="82"/>
      <c r="NI3" s="82"/>
      <c r="NJ3" s="82"/>
      <c r="NK3" s="82"/>
      <c r="NL3" s="82"/>
      <c r="NM3" s="82"/>
      <c r="NN3" s="82"/>
      <c r="NO3" s="82"/>
      <c r="NP3" s="82"/>
      <c r="NQ3" s="82"/>
      <c r="NR3" s="82"/>
      <c r="NS3" s="82"/>
      <c r="NT3" s="82"/>
      <c r="NU3" s="82"/>
      <c r="NV3" s="82"/>
      <c r="NW3" s="82"/>
      <c r="NX3" s="82"/>
      <c r="NY3" s="82"/>
      <c r="NZ3" s="82"/>
      <c r="OA3" s="82"/>
      <c r="OB3" s="82"/>
      <c r="OC3" s="82"/>
      <c r="OD3" s="82"/>
      <c r="OE3" s="82"/>
      <c r="OF3" s="82"/>
      <c r="OG3" s="82"/>
      <c r="OH3" s="82"/>
      <c r="OI3" s="82"/>
      <c r="OJ3" s="82"/>
      <c r="OK3" s="82"/>
      <c r="OL3" s="82"/>
      <c r="OM3" s="82"/>
      <c r="ON3" s="82"/>
      <c r="OO3" s="82"/>
      <c r="OP3" s="82"/>
      <c r="OQ3" s="82"/>
      <c r="OR3" s="82"/>
      <c r="OS3" s="82"/>
      <c r="OT3" s="82"/>
      <c r="OU3" s="82"/>
      <c r="OV3" s="82"/>
      <c r="OW3" s="82"/>
      <c r="OX3" s="82"/>
      <c r="OY3" s="82"/>
      <c r="OZ3" s="82"/>
      <c r="PA3" s="82"/>
      <c r="PB3" s="82"/>
      <c r="PC3" s="82"/>
      <c r="PD3" s="82"/>
      <c r="PE3" s="82"/>
      <c r="PF3" s="82"/>
      <c r="PG3" s="82"/>
      <c r="PH3" s="82"/>
      <c r="PI3" s="82"/>
      <c r="PJ3" s="82"/>
      <c r="PK3" s="82"/>
      <c r="PL3" s="82"/>
      <c r="PM3" s="82"/>
      <c r="PN3" s="82"/>
      <c r="PO3" s="82"/>
      <c r="PP3" s="82"/>
      <c r="PQ3" s="82"/>
      <c r="PR3" s="82"/>
      <c r="PS3" s="82"/>
      <c r="PT3" s="82"/>
      <c r="PU3" s="82"/>
      <c r="PV3" s="82"/>
      <c r="PW3" s="82"/>
      <c r="PX3" s="82"/>
      <c r="PY3" s="82"/>
      <c r="PZ3" s="82"/>
      <c r="QA3" s="82"/>
      <c r="QB3" s="82"/>
      <c r="QC3" s="82"/>
      <c r="QD3" s="82"/>
      <c r="QE3" s="82"/>
      <c r="QF3" s="82"/>
      <c r="QG3" s="82"/>
      <c r="QH3" s="82"/>
      <c r="QI3" s="82"/>
      <c r="QJ3" s="82"/>
      <c r="QK3" s="82"/>
      <c r="QL3" s="82"/>
      <c r="QM3" s="82"/>
      <c r="QN3" s="82"/>
      <c r="QO3" s="82"/>
      <c r="QP3" s="82"/>
      <c r="QQ3" s="82"/>
      <c r="QR3" s="82"/>
      <c r="QS3" s="82"/>
      <c r="QT3" s="82"/>
      <c r="QU3" s="82"/>
      <c r="QV3" s="82"/>
      <c r="QW3" s="82"/>
      <c r="QX3" s="82"/>
      <c r="QY3" s="82"/>
      <c r="QZ3" s="82"/>
      <c r="RA3" s="82"/>
      <c r="RB3" s="82"/>
      <c r="RC3" s="82"/>
      <c r="RD3" s="82"/>
      <c r="RE3" s="82"/>
      <c r="RF3" s="82"/>
      <c r="RG3" s="82"/>
      <c r="RH3" s="82"/>
      <c r="RI3" s="82"/>
      <c r="RJ3" s="82"/>
      <c r="RK3" s="82"/>
      <c r="RL3" s="82"/>
      <c r="RM3" s="82"/>
      <c r="RN3" s="82"/>
      <c r="RO3" s="82"/>
      <c r="RP3" s="82"/>
      <c r="RQ3" s="82"/>
      <c r="RR3" s="82"/>
      <c r="RS3" s="82"/>
      <c r="RT3" s="82"/>
      <c r="RU3" s="82"/>
      <c r="RV3" s="82"/>
      <c r="RW3" s="82"/>
      <c r="RX3" s="82"/>
      <c r="RY3" s="82"/>
      <c r="RZ3" s="82"/>
      <c r="SA3" s="82"/>
      <c r="SB3" s="82"/>
      <c r="SC3" s="82"/>
      <c r="SD3" s="82"/>
      <c r="SE3" s="82"/>
      <c r="SF3" s="82"/>
      <c r="SG3" s="82"/>
      <c r="SH3" s="82"/>
      <c r="SI3" s="82"/>
      <c r="SJ3" s="82"/>
      <c r="SK3" s="82"/>
      <c r="SL3" s="82"/>
      <c r="SM3" s="82"/>
      <c r="SN3" s="82"/>
      <c r="SO3" s="82"/>
      <c r="SP3" s="82"/>
      <c r="SQ3" s="82"/>
      <c r="SR3" s="82"/>
      <c r="SS3" s="82"/>
      <c r="ST3" s="82"/>
      <c r="SU3" s="82"/>
      <c r="SV3" s="82"/>
      <c r="SW3" s="82"/>
      <c r="SX3" s="82"/>
      <c r="SY3" s="82"/>
      <c r="SZ3" s="82"/>
      <c r="TA3" s="82"/>
      <c r="TB3" s="82"/>
      <c r="TC3" s="82"/>
      <c r="TD3" s="82"/>
      <c r="TE3" s="82"/>
      <c r="TF3" s="82"/>
      <c r="TG3" s="82"/>
      <c r="TH3" s="82"/>
      <c r="TI3" s="82"/>
      <c r="TJ3" s="82"/>
      <c r="TK3" s="82"/>
      <c r="TL3" s="82"/>
      <c r="TM3" s="82"/>
      <c r="TN3" s="82"/>
      <c r="TO3" s="82"/>
      <c r="TP3" s="82"/>
      <c r="TQ3" s="82"/>
      <c r="TR3" s="82"/>
      <c r="TS3" s="82"/>
      <c r="TT3" s="82"/>
      <c r="TU3" s="82"/>
      <c r="TV3" s="82"/>
      <c r="TW3" s="82"/>
      <c r="TX3" s="82"/>
      <c r="TY3" s="82"/>
      <c r="TZ3" s="82"/>
      <c r="UA3" s="82"/>
      <c r="UB3" s="82"/>
      <c r="UC3" s="82"/>
      <c r="UD3" s="82"/>
      <c r="UE3" s="82"/>
      <c r="UF3" s="82"/>
      <c r="UG3" s="82"/>
      <c r="UH3" s="82"/>
      <c r="UI3" s="82"/>
      <c r="UJ3" s="82"/>
      <c r="UK3" s="82"/>
      <c r="UL3" s="82"/>
      <c r="UM3" s="82"/>
      <c r="UN3" s="82"/>
      <c r="UO3" s="82"/>
      <c r="UP3" s="82"/>
      <c r="UQ3" s="82"/>
      <c r="UR3" s="82"/>
      <c r="US3" s="82"/>
      <c r="UT3" s="82"/>
      <c r="UU3" s="82"/>
      <c r="UV3" s="82"/>
      <c r="UW3" s="82"/>
      <c r="UX3" s="82"/>
      <c r="UY3" s="82"/>
      <c r="UZ3" s="82"/>
      <c r="VA3" s="82"/>
      <c r="VB3" s="82"/>
      <c r="VC3" s="82"/>
      <c r="VD3" s="82"/>
      <c r="VE3" s="82"/>
      <c r="VF3" s="82"/>
      <c r="VG3" s="82"/>
      <c r="VH3" s="82"/>
      <c r="VI3" s="82"/>
      <c r="VJ3" s="82"/>
      <c r="VK3" s="82"/>
      <c r="VL3" s="82"/>
      <c r="VM3" s="82"/>
      <c r="VN3" s="82"/>
      <c r="VO3" s="82"/>
      <c r="VP3" s="82"/>
      <c r="VQ3" s="82"/>
      <c r="VR3" s="82"/>
      <c r="VS3" s="82"/>
      <c r="VT3" s="82"/>
      <c r="VU3" s="82"/>
      <c r="VV3" s="82"/>
      <c r="VW3" s="82"/>
      <c r="VX3" s="82"/>
      <c r="VY3" s="82"/>
      <c r="VZ3" s="82"/>
      <c r="WA3" s="82"/>
      <c r="WB3" s="82"/>
      <c r="WC3" s="82"/>
      <c r="WD3" s="82"/>
      <c r="WE3" s="82"/>
      <c r="WF3" s="82"/>
      <c r="WG3" s="82"/>
      <c r="WH3" s="82"/>
      <c r="WI3" s="82"/>
      <c r="WJ3" s="82"/>
      <c r="WK3" s="82"/>
      <c r="WL3" s="82"/>
      <c r="WM3" s="82"/>
      <c r="WN3" s="82"/>
      <c r="WO3" s="82"/>
      <c r="WP3" s="82"/>
      <c r="WQ3" s="82"/>
      <c r="WR3" s="82"/>
      <c r="WS3" s="82"/>
      <c r="WT3" s="82"/>
      <c r="WU3" s="82"/>
      <c r="WV3" s="82"/>
      <c r="WW3" s="82"/>
      <c r="WX3" s="82"/>
      <c r="WY3" s="82"/>
      <c r="WZ3" s="82"/>
      <c r="XA3" s="82"/>
      <c r="XB3" s="82"/>
      <c r="XC3" s="82"/>
      <c r="XD3" s="82"/>
      <c r="XE3" s="82"/>
      <c r="XF3" s="82"/>
      <c r="XG3" s="82"/>
      <c r="XH3" s="82"/>
      <c r="XI3" s="82"/>
      <c r="XJ3" s="82"/>
      <c r="XK3" s="82"/>
      <c r="XL3" s="82"/>
      <c r="XM3" s="82"/>
      <c r="XN3" s="82"/>
      <c r="XO3" s="82"/>
      <c r="XP3" s="82"/>
      <c r="XQ3" s="82"/>
      <c r="XR3" s="82"/>
      <c r="XS3" s="82"/>
      <c r="XT3" s="82"/>
      <c r="XU3" s="82"/>
      <c r="XV3" s="82"/>
      <c r="XW3" s="82"/>
      <c r="XX3" s="82"/>
      <c r="XY3" s="82"/>
      <c r="XZ3" s="82"/>
      <c r="YA3" s="82"/>
      <c r="YB3" s="82"/>
      <c r="YC3" s="82"/>
      <c r="YD3" s="82"/>
      <c r="YE3" s="82"/>
      <c r="YF3" s="82"/>
      <c r="YG3" s="82"/>
      <c r="YH3" s="82"/>
      <c r="YI3" s="82"/>
      <c r="YJ3" s="82"/>
      <c r="YK3" s="82"/>
      <c r="YL3" s="82"/>
      <c r="YM3" s="82"/>
      <c r="YN3" s="82"/>
      <c r="YO3" s="82"/>
      <c r="YP3" s="82"/>
      <c r="YQ3" s="82"/>
      <c r="YR3" s="82"/>
      <c r="YS3" s="82"/>
      <c r="YT3" s="82"/>
      <c r="YU3" s="82"/>
      <c r="YV3" s="82"/>
      <c r="YW3" s="82"/>
      <c r="YX3" s="82"/>
      <c r="YY3" s="82"/>
      <c r="YZ3" s="82"/>
      <c r="ZA3" s="82"/>
      <c r="ZB3" s="82"/>
      <c r="ZC3" s="82"/>
      <c r="ZD3" s="82"/>
      <c r="ZE3" s="82"/>
      <c r="ZF3" s="82"/>
      <c r="ZG3" s="82"/>
      <c r="ZH3" s="82"/>
      <c r="ZI3" s="82"/>
      <c r="ZJ3" s="82"/>
      <c r="ZK3" s="82"/>
      <c r="ZL3" s="82"/>
      <c r="ZM3" s="82"/>
      <c r="ZN3" s="82"/>
      <c r="ZO3" s="82"/>
      <c r="ZP3" s="82"/>
      <c r="ZQ3" s="82"/>
      <c r="ZR3" s="82"/>
      <c r="ZS3" s="82"/>
      <c r="ZT3" s="82"/>
      <c r="ZU3" s="82"/>
      <c r="ZV3" s="82"/>
      <c r="ZW3" s="82"/>
      <c r="ZX3" s="82"/>
      <c r="ZY3" s="82"/>
      <c r="ZZ3" s="82"/>
      <c r="AAA3" s="82"/>
      <c r="AAB3" s="82"/>
      <c r="AAC3" s="82"/>
      <c r="AAD3" s="82"/>
      <c r="AAE3" s="82"/>
      <c r="AAF3" s="82"/>
      <c r="AAG3" s="82"/>
      <c r="AAH3" s="82"/>
      <c r="AAI3" s="82"/>
      <c r="AAJ3" s="82"/>
      <c r="AAK3" s="82"/>
      <c r="AAL3" s="82"/>
      <c r="AAM3" s="82"/>
      <c r="AAN3" s="82"/>
      <c r="AAO3" s="82"/>
      <c r="AAP3" s="82"/>
      <c r="AAQ3" s="82"/>
      <c r="AAR3" s="82"/>
      <c r="AAS3" s="82"/>
      <c r="AAT3" s="82"/>
      <c r="AAU3" s="82"/>
      <c r="AAV3" s="82"/>
      <c r="AAW3" s="82"/>
      <c r="AAX3" s="82"/>
      <c r="AAY3" s="82"/>
      <c r="AAZ3" s="82"/>
      <c r="ABA3" s="82"/>
      <c r="ABB3" s="82"/>
      <c r="ABC3" s="82"/>
      <c r="ABD3" s="82"/>
      <c r="ABE3" s="82"/>
      <c r="ABF3" s="82"/>
      <c r="ABG3" s="82"/>
      <c r="ABH3" s="82"/>
      <c r="ABI3" s="82"/>
      <c r="ABJ3" s="82"/>
      <c r="ABK3" s="82"/>
      <c r="ABL3" s="82"/>
      <c r="ABM3" s="82"/>
      <c r="ABN3" s="82"/>
      <c r="ABO3" s="82"/>
      <c r="ABP3" s="82"/>
      <c r="ABQ3" s="82"/>
      <c r="ABR3" s="82"/>
      <c r="ABS3" s="82"/>
      <c r="ABT3" s="82"/>
      <c r="ABU3" s="82"/>
      <c r="ABV3" s="82"/>
      <c r="ABW3" s="82"/>
      <c r="ABX3" s="82"/>
      <c r="ABY3" s="82"/>
      <c r="ABZ3" s="82"/>
      <c r="ACA3" s="82"/>
      <c r="ACB3" s="82"/>
      <c r="ACC3" s="82"/>
      <c r="ACD3" s="82"/>
      <c r="ACE3" s="82"/>
      <c r="ACF3" s="82"/>
      <c r="ACG3" s="82"/>
      <c r="ACH3" s="82"/>
      <c r="ACI3" s="82"/>
      <c r="ACJ3" s="82"/>
      <c r="ACK3" s="82"/>
      <c r="ACL3" s="82"/>
      <c r="ACM3" s="82"/>
      <c r="ACN3" s="82"/>
      <c r="ACO3" s="82"/>
      <c r="ACP3" s="82"/>
      <c r="ACQ3" s="82"/>
      <c r="ACR3" s="82"/>
      <c r="ACS3" s="82"/>
      <c r="ACT3" s="82"/>
      <c r="ACU3" s="82"/>
      <c r="ACV3" s="82"/>
      <c r="ACW3" s="82"/>
      <c r="ACX3" s="82"/>
      <c r="ACY3" s="82"/>
      <c r="ACZ3" s="82"/>
      <c r="ADA3" s="82"/>
      <c r="ADB3" s="82"/>
      <c r="ADC3" s="82"/>
      <c r="ADD3" s="82"/>
      <c r="ADE3" s="82"/>
      <c r="ADF3" s="82"/>
      <c r="ADG3" s="82"/>
      <c r="ADH3" s="82"/>
      <c r="ADI3" s="82"/>
      <c r="ADJ3" s="82"/>
      <c r="ADK3" s="82"/>
      <c r="ADL3" s="82"/>
      <c r="ADM3" s="82"/>
      <c r="ADN3" s="82"/>
      <c r="ADO3" s="82"/>
      <c r="ADP3" s="82"/>
      <c r="ADQ3" s="82"/>
      <c r="ADR3" s="82"/>
      <c r="ADS3" s="82"/>
      <c r="ADT3" s="82"/>
      <c r="ADU3" s="82"/>
      <c r="ADV3" s="82"/>
      <c r="ADW3" s="82"/>
      <c r="ADX3" s="82"/>
      <c r="ADY3" s="82"/>
      <c r="ADZ3" s="82"/>
      <c r="AEA3" s="82"/>
      <c r="AEB3" s="82"/>
      <c r="AEC3" s="82"/>
      <c r="AED3" s="82"/>
      <c r="AEE3" s="82"/>
      <c r="AEF3" s="82"/>
      <c r="AEG3" s="82"/>
      <c r="AEH3" s="82"/>
      <c r="AEI3" s="82"/>
      <c r="AEJ3" s="82"/>
      <c r="AEK3" s="82"/>
      <c r="AEL3" s="82"/>
      <c r="AEM3" s="82"/>
      <c r="AEN3" s="82"/>
      <c r="AEO3" s="82"/>
      <c r="AEP3" s="82"/>
      <c r="AEQ3" s="82"/>
      <c r="AER3" s="82"/>
      <c r="AES3" s="82"/>
      <c r="AET3" s="82"/>
      <c r="AEU3" s="82"/>
      <c r="AEV3" s="82"/>
      <c r="AEW3" s="82"/>
      <c r="AEX3" s="82"/>
      <c r="AEY3" s="82"/>
      <c r="AEZ3" s="82"/>
      <c r="AFA3" s="82"/>
      <c r="AFB3" s="82"/>
      <c r="AFC3" s="82"/>
      <c r="AFD3" s="82"/>
      <c r="AFE3" s="82"/>
      <c r="AFF3" s="82"/>
      <c r="AFG3" s="82"/>
      <c r="AFH3" s="82"/>
      <c r="AFI3" s="82"/>
      <c r="AFJ3" s="82"/>
      <c r="AFK3" s="82"/>
      <c r="AFL3" s="82"/>
      <c r="AFM3" s="82"/>
      <c r="AFN3" s="82"/>
      <c r="AFO3" s="82"/>
      <c r="AFP3" s="82"/>
      <c r="AFQ3" s="82"/>
      <c r="AFR3" s="82"/>
      <c r="AFS3" s="82"/>
      <c r="AFT3" s="82"/>
      <c r="AFU3" s="82"/>
      <c r="AFV3" s="82"/>
      <c r="AFW3" s="82"/>
      <c r="AFX3" s="82"/>
      <c r="AFY3" s="82"/>
      <c r="AFZ3" s="82"/>
      <c r="AGA3" s="82"/>
      <c r="AGB3" s="82"/>
      <c r="AGC3" s="82"/>
      <c r="AGD3" s="82"/>
      <c r="AGE3" s="82"/>
      <c r="AGF3" s="82"/>
      <c r="AGG3" s="82"/>
      <c r="AGH3" s="82"/>
      <c r="AGI3" s="82"/>
      <c r="AGJ3" s="82"/>
      <c r="AGK3" s="82"/>
      <c r="AGL3" s="82"/>
      <c r="AGM3" s="82"/>
      <c r="AGN3" s="82"/>
      <c r="AGO3" s="82"/>
      <c r="AGP3" s="82"/>
      <c r="AGQ3" s="82"/>
      <c r="AGR3" s="82"/>
      <c r="AGS3" s="82"/>
      <c r="AGT3" s="82"/>
      <c r="AGU3" s="82"/>
      <c r="AGV3" s="82"/>
      <c r="AGW3" s="82"/>
      <c r="AGX3" s="82"/>
      <c r="AGY3" s="82"/>
      <c r="AGZ3" s="82"/>
      <c r="AHA3" s="82"/>
      <c r="AHB3" s="82"/>
      <c r="AHC3" s="82"/>
      <c r="AHD3" s="82"/>
      <c r="AHE3" s="82"/>
      <c r="AHF3" s="82"/>
      <c r="AHG3" s="82"/>
      <c r="AHH3" s="82"/>
      <c r="AHI3" s="82"/>
      <c r="AHJ3" s="82"/>
      <c r="AHK3" s="82"/>
      <c r="AHL3" s="82"/>
      <c r="AHM3" s="82"/>
      <c r="AHN3" s="82"/>
      <c r="AHO3" s="82"/>
      <c r="AHP3" s="82"/>
      <c r="AHQ3" s="82"/>
      <c r="AHR3" s="82"/>
      <c r="AHS3" s="82"/>
      <c r="AHT3" s="82"/>
      <c r="AHU3" s="82"/>
      <c r="AHV3" s="82"/>
      <c r="AHW3" s="82"/>
      <c r="AHX3" s="82"/>
      <c r="AHY3" s="82"/>
      <c r="AHZ3" s="82"/>
      <c r="AIA3" s="82"/>
      <c r="AIB3" s="82"/>
      <c r="AIC3" s="82"/>
      <c r="AID3" s="82"/>
      <c r="AIE3" s="82"/>
      <c r="AIF3" s="82"/>
      <c r="AIG3" s="82"/>
      <c r="AIH3" s="82"/>
      <c r="AII3" s="82"/>
      <c r="AIJ3" s="82"/>
      <c r="AIK3" s="82"/>
      <c r="AIL3" s="82"/>
      <c r="AIM3" s="82"/>
      <c r="AIN3" s="82"/>
      <c r="AIO3" s="82"/>
      <c r="AIP3" s="82"/>
      <c r="AIQ3" s="82"/>
      <c r="AIR3" s="82"/>
      <c r="AIS3" s="82"/>
      <c r="AIT3" s="82"/>
      <c r="AIU3" s="82"/>
      <c r="AIV3" s="82"/>
      <c r="AIW3" s="82"/>
      <c r="AIX3" s="82"/>
      <c r="AIY3" s="82"/>
      <c r="AIZ3" s="82"/>
      <c r="AJA3" s="82"/>
      <c r="AJB3" s="82"/>
      <c r="AJC3" s="82"/>
      <c r="AJD3" s="82"/>
      <c r="AJE3" s="82"/>
      <c r="AJF3" s="82"/>
      <c r="AJG3" s="82"/>
      <c r="AJH3" s="82"/>
      <c r="AJI3" s="82"/>
      <c r="AJJ3" s="82"/>
      <c r="AJK3" s="82"/>
      <c r="AJL3" s="82"/>
      <c r="AJM3" s="82"/>
      <c r="AJN3" s="82"/>
      <c r="AJO3" s="82"/>
      <c r="AJP3" s="82"/>
      <c r="AJQ3" s="82"/>
      <c r="AJR3" s="82"/>
      <c r="AJS3" s="82"/>
      <c r="AJT3" s="82"/>
      <c r="AJU3" s="82"/>
      <c r="AJV3" s="82"/>
      <c r="AJW3" s="82"/>
      <c r="AJX3" s="82"/>
      <c r="AJY3" s="82"/>
      <c r="AJZ3" s="82"/>
      <c r="AKA3" s="82"/>
      <c r="AKB3" s="82"/>
      <c r="AKC3" s="82"/>
      <c r="AKD3" s="82"/>
      <c r="AKE3" s="82"/>
      <c r="AKF3" s="82"/>
      <c r="AKG3" s="82"/>
      <c r="AKH3" s="82"/>
      <c r="AKI3" s="82"/>
      <c r="AKJ3" s="82"/>
      <c r="AKK3" s="82"/>
      <c r="AKL3" s="82"/>
      <c r="AKM3" s="82"/>
      <c r="AKN3" s="82"/>
      <c r="AKO3" s="82"/>
      <c r="AKP3" s="82"/>
      <c r="AKQ3" s="82"/>
      <c r="AKR3" s="82"/>
      <c r="AKS3" s="82"/>
      <c r="AKT3" s="82"/>
      <c r="AKU3" s="82"/>
      <c r="AKV3" s="82"/>
      <c r="AKW3" s="82"/>
      <c r="AKX3" s="82"/>
      <c r="AKY3" s="82"/>
      <c r="AKZ3" s="82"/>
      <c r="ALA3" s="82"/>
      <c r="ALB3" s="82"/>
      <c r="ALC3" s="82"/>
      <c r="ALD3" s="82"/>
      <c r="ALE3" s="82"/>
      <c r="ALF3" s="82"/>
      <c r="ALG3" s="82"/>
      <c r="ALH3" s="82"/>
      <c r="ALI3" s="82"/>
      <c r="ALJ3" s="82"/>
      <c r="ALK3" s="82"/>
      <c r="ALL3" s="82"/>
      <c r="ALM3" s="82"/>
      <c r="ALN3" s="82"/>
      <c r="ALO3" s="82"/>
      <c r="ALP3" s="82"/>
      <c r="ALQ3" s="82"/>
      <c r="ALR3" s="82"/>
      <c r="ALS3" s="82"/>
      <c r="ALT3" s="82"/>
      <c r="ALU3" s="82"/>
      <c r="ALV3" s="82"/>
      <c r="ALW3" s="82"/>
      <c r="ALX3" s="82"/>
      <c r="ALY3" s="82"/>
    </row>
    <row r="4" spans="1:1013" ht="14.5" x14ac:dyDescent="0.35">
      <c r="A4" s="80">
        <v>3</v>
      </c>
      <c r="B4" s="81" t="s">
        <v>204</v>
      </c>
      <c r="C4" s="81" t="s">
        <v>205</v>
      </c>
      <c r="D4" s="81" t="s">
        <v>206</v>
      </c>
    </row>
    <row r="5" spans="1:1013" ht="14.5" x14ac:dyDescent="0.35">
      <c r="A5" s="80">
        <v>4</v>
      </c>
      <c r="B5" s="83" t="s">
        <v>207</v>
      </c>
      <c r="C5" s="83" t="s">
        <v>208</v>
      </c>
      <c r="D5" s="83" t="s">
        <v>209</v>
      </c>
      <c r="E5" s="82"/>
      <c r="F5" s="82"/>
      <c r="G5" s="82"/>
      <c r="H5" s="82"/>
      <c r="I5" s="82"/>
      <c r="J5" s="82"/>
      <c r="K5" s="82"/>
      <c r="L5" s="82"/>
      <c r="M5" s="82"/>
      <c r="N5" s="82"/>
      <c r="O5" s="82"/>
      <c r="P5" s="82"/>
      <c r="Q5" s="82"/>
      <c r="R5" s="82"/>
      <c r="S5" s="82"/>
      <c r="T5" s="82"/>
      <c r="U5" s="82"/>
      <c r="V5" s="82"/>
      <c r="W5" s="82"/>
      <c r="X5" s="82"/>
      <c r="Y5" s="82"/>
      <c r="Z5" s="82"/>
      <c r="AA5" s="82"/>
      <c r="AB5" s="82"/>
      <c r="AC5" s="82"/>
      <c r="AD5" s="82"/>
      <c r="AE5" s="82"/>
      <c r="AF5" s="82"/>
      <c r="AG5" s="82"/>
      <c r="AH5" s="82"/>
      <c r="AI5" s="82"/>
      <c r="AJ5" s="82"/>
      <c r="AK5" s="82"/>
      <c r="AL5" s="82"/>
      <c r="AM5" s="82"/>
      <c r="AN5" s="82"/>
      <c r="AO5" s="82"/>
      <c r="AP5" s="82"/>
      <c r="AQ5" s="82"/>
      <c r="AR5" s="82"/>
      <c r="AS5" s="82"/>
      <c r="AT5" s="82"/>
      <c r="AU5" s="82"/>
      <c r="AV5" s="82"/>
      <c r="AW5" s="82"/>
      <c r="AX5" s="82"/>
      <c r="AY5" s="82"/>
      <c r="AZ5" s="82"/>
      <c r="BA5" s="82"/>
      <c r="BB5" s="82"/>
      <c r="BC5" s="82"/>
      <c r="BD5" s="82"/>
      <c r="BE5" s="82"/>
      <c r="BF5" s="82"/>
      <c r="BG5" s="82"/>
      <c r="BH5" s="82"/>
      <c r="BI5" s="82"/>
      <c r="BJ5" s="82"/>
      <c r="BK5" s="82"/>
      <c r="BL5" s="82"/>
      <c r="BM5" s="82"/>
      <c r="BN5" s="82"/>
      <c r="BO5" s="82"/>
      <c r="BP5" s="82"/>
      <c r="BQ5" s="82"/>
      <c r="BR5" s="82"/>
      <c r="BS5" s="82"/>
      <c r="BT5" s="82"/>
      <c r="BU5" s="82"/>
      <c r="BV5" s="82"/>
      <c r="BW5" s="82"/>
      <c r="BX5" s="82"/>
      <c r="BY5" s="82"/>
      <c r="BZ5" s="82"/>
      <c r="CA5" s="82"/>
      <c r="CB5" s="82"/>
      <c r="CC5" s="82"/>
      <c r="CD5" s="82"/>
      <c r="CE5" s="82"/>
      <c r="CF5" s="82"/>
      <c r="CG5" s="82"/>
      <c r="CH5" s="82"/>
      <c r="CI5" s="82"/>
      <c r="CJ5" s="82"/>
      <c r="CK5" s="82"/>
      <c r="CL5" s="82"/>
      <c r="CM5" s="82"/>
      <c r="CN5" s="82"/>
      <c r="CO5" s="82"/>
      <c r="CP5" s="82"/>
      <c r="CQ5" s="82"/>
      <c r="CR5" s="82"/>
      <c r="CS5" s="82"/>
      <c r="CT5" s="82"/>
      <c r="CU5" s="82"/>
      <c r="CV5" s="82"/>
      <c r="CW5" s="82"/>
      <c r="CX5" s="82"/>
      <c r="CY5" s="82"/>
      <c r="CZ5" s="82"/>
      <c r="DA5" s="82"/>
      <c r="DB5" s="82"/>
      <c r="DC5" s="82"/>
      <c r="DD5" s="82"/>
      <c r="DE5" s="82"/>
      <c r="DF5" s="82"/>
      <c r="DG5" s="82"/>
      <c r="DH5" s="82"/>
      <c r="DI5" s="82"/>
      <c r="DJ5" s="82"/>
      <c r="DK5" s="82"/>
      <c r="DL5" s="82"/>
      <c r="DM5" s="82"/>
      <c r="DN5" s="82"/>
      <c r="DO5" s="82"/>
      <c r="DP5" s="82"/>
      <c r="DQ5" s="82"/>
      <c r="DR5" s="82"/>
      <c r="DS5" s="82"/>
      <c r="DT5" s="82"/>
      <c r="DU5" s="82"/>
      <c r="DV5" s="82"/>
      <c r="DW5" s="82"/>
      <c r="DX5" s="82"/>
      <c r="DY5" s="82"/>
      <c r="DZ5" s="82"/>
      <c r="EA5" s="82"/>
      <c r="EB5" s="82"/>
      <c r="EC5" s="82"/>
      <c r="ED5" s="82"/>
      <c r="EE5" s="82"/>
      <c r="EF5" s="82"/>
      <c r="EG5" s="82"/>
      <c r="EH5" s="82"/>
      <c r="EI5" s="82"/>
      <c r="EJ5" s="82"/>
      <c r="EK5" s="82"/>
      <c r="EL5" s="82"/>
      <c r="EM5" s="82"/>
      <c r="EN5" s="82"/>
      <c r="EO5" s="82"/>
      <c r="EP5" s="82"/>
      <c r="EQ5" s="82"/>
      <c r="ER5" s="82"/>
      <c r="ES5" s="82"/>
      <c r="ET5" s="82"/>
      <c r="EU5" s="82"/>
      <c r="EV5" s="82"/>
      <c r="EW5" s="82"/>
      <c r="EX5" s="82"/>
      <c r="EY5" s="82"/>
      <c r="EZ5" s="82"/>
      <c r="FA5" s="82"/>
      <c r="FB5" s="82"/>
      <c r="FC5" s="82"/>
      <c r="FD5" s="82"/>
      <c r="FE5" s="82"/>
      <c r="FF5" s="82"/>
      <c r="FG5" s="82"/>
      <c r="FH5" s="82"/>
      <c r="FI5" s="82"/>
      <c r="FJ5" s="82"/>
      <c r="FK5" s="82"/>
      <c r="FL5" s="82"/>
      <c r="FM5" s="82"/>
      <c r="FN5" s="82"/>
      <c r="FO5" s="82"/>
      <c r="FP5" s="82"/>
      <c r="FQ5" s="82"/>
      <c r="FR5" s="82"/>
      <c r="FS5" s="82"/>
      <c r="FT5" s="82"/>
      <c r="FU5" s="82"/>
      <c r="FV5" s="82"/>
      <c r="FW5" s="82"/>
      <c r="FX5" s="82"/>
      <c r="FY5" s="82"/>
      <c r="FZ5" s="82"/>
      <c r="GA5" s="82"/>
      <c r="GB5" s="82"/>
      <c r="GC5" s="82"/>
      <c r="GD5" s="82"/>
      <c r="GE5" s="82"/>
      <c r="GF5" s="82"/>
      <c r="GG5" s="82"/>
      <c r="GH5" s="82"/>
      <c r="GI5" s="82"/>
      <c r="GJ5" s="82"/>
      <c r="GK5" s="82"/>
      <c r="GL5" s="82"/>
      <c r="GM5" s="82"/>
      <c r="GN5" s="82"/>
      <c r="GO5" s="82"/>
      <c r="GP5" s="82"/>
      <c r="GQ5" s="82"/>
      <c r="GR5" s="82"/>
      <c r="GS5" s="82"/>
      <c r="GT5" s="82"/>
      <c r="GU5" s="82"/>
      <c r="GV5" s="82"/>
      <c r="GW5" s="82"/>
      <c r="GX5" s="82"/>
      <c r="GY5" s="82"/>
      <c r="GZ5" s="82"/>
      <c r="HA5" s="82"/>
      <c r="HB5" s="82"/>
      <c r="HC5" s="82"/>
      <c r="HD5" s="82"/>
      <c r="HE5" s="82"/>
      <c r="HF5" s="82"/>
      <c r="HG5" s="82"/>
      <c r="HH5" s="82"/>
      <c r="HI5" s="82"/>
      <c r="HJ5" s="82"/>
      <c r="HK5" s="82"/>
      <c r="HL5" s="82"/>
      <c r="HM5" s="82"/>
      <c r="HN5" s="82"/>
      <c r="HO5" s="82"/>
      <c r="HP5" s="82"/>
      <c r="HQ5" s="82"/>
      <c r="HR5" s="82"/>
      <c r="HS5" s="82"/>
      <c r="HT5" s="82"/>
      <c r="HU5" s="82"/>
      <c r="HV5" s="82"/>
      <c r="HW5" s="82"/>
      <c r="HX5" s="82"/>
      <c r="HY5" s="82"/>
      <c r="HZ5" s="82"/>
      <c r="IA5" s="82"/>
      <c r="IB5" s="82"/>
      <c r="IC5" s="82"/>
      <c r="ID5" s="82"/>
      <c r="IE5" s="82"/>
      <c r="IF5" s="82"/>
      <c r="IG5" s="82"/>
      <c r="IH5" s="82"/>
      <c r="II5" s="82"/>
      <c r="IJ5" s="82"/>
      <c r="IK5" s="82"/>
      <c r="IL5" s="82"/>
      <c r="IM5" s="82"/>
      <c r="IN5" s="82"/>
      <c r="IO5" s="82"/>
      <c r="IP5" s="82"/>
      <c r="IQ5" s="82"/>
      <c r="IR5" s="82"/>
      <c r="IS5" s="82"/>
      <c r="IT5" s="82"/>
      <c r="IU5" s="82"/>
      <c r="IV5" s="82"/>
      <c r="IW5" s="82"/>
      <c r="IX5" s="82"/>
      <c r="IY5" s="82"/>
      <c r="IZ5" s="82"/>
      <c r="JA5" s="82"/>
      <c r="JB5" s="82"/>
      <c r="JC5" s="82"/>
      <c r="JD5" s="82"/>
      <c r="JE5" s="82"/>
      <c r="JF5" s="82"/>
      <c r="JG5" s="82"/>
      <c r="JH5" s="82"/>
      <c r="JI5" s="82"/>
      <c r="JJ5" s="82"/>
      <c r="JK5" s="82"/>
      <c r="JL5" s="82"/>
      <c r="JM5" s="82"/>
      <c r="JN5" s="82"/>
      <c r="JO5" s="82"/>
      <c r="JP5" s="82"/>
      <c r="JQ5" s="82"/>
      <c r="JR5" s="82"/>
      <c r="JS5" s="82"/>
      <c r="JT5" s="82"/>
      <c r="JU5" s="82"/>
      <c r="JV5" s="82"/>
      <c r="JW5" s="82"/>
      <c r="JX5" s="82"/>
      <c r="JY5" s="82"/>
      <c r="JZ5" s="82"/>
      <c r="KA5" s="82"/>
      <c r="KB5" s="82"/>
      <c r="KC5" s="82"/>
      <c r="KD5" s="82"/>
      <c r="KE5" s="82"/>
      <c r="KF5" s="82"/>
      <c r="KG5" s="82"/>
      <c r="KH5" s="82"/>
      <c r="KI5" s="82"/>
      <c r="KJ5" s="82"/>
      <c r="KK5" s="82"/>
      <c r="KL5" s="82"/>
      <c r="KM5" s="82"/>
      <c r="KN5" s="82"/>
      <c r="KO5" s="82"/>
      <c r="KP5" s="82"/>
      <c r="KQ5" s="82"/>
      <c r="KR5" s="82"/>
      <c r="KS5" s="82"/>
      <c r="KT5" s="82"/>
      <c r="KU5" s="82"/>
      <c r="KV5" s="82"/>
      <c r="KW5" s="82"/>
      <c r="KX5" s="82"/>
      <c r="KY5" s="82"/>
      <c r="KZ5" s="82"/>
      <c r="LA5" s="82"/>
      <c r="LB5" s="82"/>
      <c r="LC5" s="82"/>
      <c r="LD5" s="82"/>
      <c r="LE5" s="82"/>
      <c r="LF5" s="82"/>
      <c r="LG5" s="82"/>
      <c r="LH5" s="82"/>
      <c r="LI5" s="82"/>
      <c r="LJ5" s="82"/>
      <c r="LK5" s="82"/>
      <c r="LL5" s="82"/>
      <c r="LM5" s="82"/>
      <c r="LN5" s="82"/>
      <c r="LO5" s="82"/>
      <c r="LP5" s="82"/>
      <c r="LQ5" s="82"/>
      <c r="LR5" s="82"/>
      <c r="LS5" s="82"/>
      <c r="LT5" s="82"/>
      <c r="LU5" s="82"/>
      <c r="LV5" s="82"/>
      <c r="LW5" s="82"/>
      <c r="LX5" s="82"/>
      <c r="LY5" s="82"/>
      <c r="LZ5" s="82"/>
      <c r="MA5" s="82"/>
      <c r="MB5" s="82"/>
      <c r="MC5" s="82"/>
      <c r="MD5" s="82"/>
      <c r="ME5" s="82"/>
      <c r="MF5" s="82"/>
      <c r="MG5" s="82"/>
      <c r="MH5" s="82"/>
      <c r="MI5" s="82"/>
      <c r="MJ5" s="82"/>
      <c r="MK5" s="82"/>
      <c r="ML5" s="82"/>
      <c r="MM5" s="82"/>
      <c r="MN5" s="82"/>
      <c r="MO5" s="82"/>
      <c r="MP5" s="82"/>
      <c r="MQ5" s="82"/>
      <c r="MR5" s="82"/>
      <c r="MS5" s="82"/>
      <c r="MT5" s="82"/>
      <c r="MU5" s="82"/>
      <c r="MV5" s="82"/>
      <c r="MW5" s="82"/>
      <c r="MX5" s="82"/>
      <c r="MY5" s="82"/>
      <c r="MZ5" s="82"/>
      <c r="NA5" s="82"/>
      <c r="NB5" s="82"/>
      <c r="NC5" s="82"/>
      <c r="ND5" s="82"/>
      <c r="NE5" s="82"/>
      <c r="NF5" s="82"/>
      <c r="NG5" s="82"/>
      <c r="NH5" s="82"/>
      <c r="NI5" s="82"/>
      <c r="NJ5" s="82"/>
      <c r="NK5" s="82"/>
      <c r="NL5" s="82"/>
      <c r="NM5" s="82"/>
      <c r="NN5" s="82"/>
      <c r="NO5" s="82"/>
      <c r="NP5" s="82"/>
      <c r="NQ5" s="82"/>
      <c r="NR5" s="82"/>
      <c r="NS5" s="82"/>
      <c r="NT5" s="82"/>
      <c r="NU5" s="82"/>
      <c r="NV5" s="82"/>
      <c r="NW5" s="82"/>
      <c r="NX5" s="82"/>
      <c r="NY5" s="82"/>
      <c r="NZ5" s="82"/>
      <c r="OA5" s="82"/>
      <c r="OB5" s="82"/>
      <c r="OC5" s="82"/>
      <c r="OD5" s="82"/>
      <c r="OE5" s="82"/>
      <c r="OF5" s="82"/>
      <c r="OG5" s="82"/>
      <c r="OH5" s="82"/>
      <c r="OI5" s="82"/>
      <c r="OJ5" s="82"/>
      <c r="OK5" s="82"/>
      <c r="OL5" s="82"/>
      <c r="OM5" s="82"/>
      <c r="ON5" s="82"/>
      <c r="OO5" s="82"/>
      <c r="OP5" s="82"/>
      <c r="OQ5" s="82"/>
      <c r="OR5" s="82"/>
      <c r="OS5" s="82"/>
      <c r="OT5" s="82"/>
      <c r="OU5" s="82"/>
      <c r="OV5" s="82"/>
      <c r="OW5" s="82"/>
      <c r="OX5" s="82"/>
      <c r="OY5" s="82"/>
      <c r="OZ5" s="82"/>
      <c r="PA5" s="82"/>
      <c r="PB5" s="82"/>
      <c r="PC5" s="82"/>
      <c r="PD5" s="82"/>
      <c r="PE5" s="82"/>
      <c r="PF5" s="82"/>
      <c r="PG5" s="82"/>
      <c r="PH5" s="82"/>
      <c r="PI5" s="82"/>
      <c r="PJ5" s="82"/>
      <c r="PK5" s="82"/>
      <c r="PL5" s="82"/>
      <c r="PM5" s="82"/>
      <c r="PN5" s="82"/>
      <c r="PO5" s="82"/>
      <c r="PP5" s="82"/>
      <c r="PQ5" s="82"/>
      <c r="PR5" s="82"/>
      <c r="PS5" s="82"/>
      <c r="PT5" s="82"/>
      <c r="PU5" s="82"/>
      <c r="PV5" s="82"/>
      <c r="PW5" s="82"/>
      <c r="PX5" s="82"/>
      <c r="PY5" s="82"/>
      <c r="PZ5" s="82"/>
      <c r="QA5" s="82"/>
      <c r="QB5" s="82"/>
      <c r="QC5" s="82"/>
      <c r="QD5" s="82"/>
      <c r="QE5" s="82"/>
      <c r="QF5" s="82"/>
      <c r="QG5" s="82"/>
      <c r="QH5" s="82"/>
      <c r="QI5" s="82"/>
      <c r="QJ5" s="82"/>
      <c r="QK5" s="82"/>
      <c r="QL5" s="82"/>
      <c r="QM5" s="82"/>
      <c r="QN5" s="82"/>
      <c r="QO5" s="82"/>
      <c r="QP5" s="82"/>
      <c r="QQ5" s="82"/>
      <c r="QR5" s="82"/>
      <c r="QS5" s="82"/>
      <c r="QT5" s="82"/>
      <c r="QU5" s="82"/>
      <c r="QV5" s="82"/>
      <c r="QW5" s="82"/>
      <c r="QX5" s="82"/>
      <c r="QY5" s="82"/>
      <c r="QZ5" s="82"/>
      <c r="RA5" s="82"/>
      <c r="RB5" s="82"/>
      <c r="RC5" s="82"/>
      <c r="RD5" s="82"/>
      <c r="RE5" s="82"/>
      <c r="RF5" s="82"/>
      <c r="RG5" s="82"/>
      <c r="RH5" s="82"/>
      <c r="RI5" s="82"/>
      <c r="RJ5" s="82"/>
      <c r="RK5" s="82"/>
      <c r="RL5" s="82"/>
      <c r="RM5" s="82"/>
      <c r="RN5" s="82"/>
      <c r="RO5" s="82"/>
      <c r="RP5" s="82"/>
      <c r="RQ5" s="82"/>
      <c r="RR5" s="82"/>
      <c r="RS5" s="82"/>
      <c r="RT5" s="82"/>
      <c r="RU5" s="82"/>
      <c r="RV5" s="82"/>
      <c r="RW5" s="82"/>
      <c r="RX5" s="82"/>
      <c r="RY5" s="82"/>
      <c r="RZ5" s="82"/>
      <c r="SA5" s="82"/>
      <c r="SB5" s="82"/>
      <c r="SC5" s="82"/>
      <c r="SD5" s="82"/>
      <c r="SE5" s="82"/>
      <c r="SF5" s="82"/>
      <c r="SG5" s="82"/>
      <c r="SH5" s="82"/>
      <c r="SI5" s="82"/>
      <c r="SJ5" s="82"/>
      <c r="SK5" s="82"/>
      <c r="SL5" s="82"/>
      <c r="SM5" s="82"/>
      <c r="SN5" s="82"/>
      <c r="SO5" s="82"/>
      <c r="SP5" s="82"/>
      <c r="SQ5" s="82"/>
      <c r="SR5" s="82"/>
      <c r="SS5" s="82"/>
      <c r="ST5" s="82"/>
      <c r="SU5" s="82"/>
      <c r="SV5" s="82"/>
      <c r="SW5" s="82"/>
      <c r="SX5" s="82"/>
      <c r="SY5" s="82"/>
      <c r="SZ5" s="82"/>
      <c r="TA5" s="82"/>
      <c r="TB5" s="82"/>
      <c r="TC5" s="82"/>
      <c r="TD5" s="82"/>
      <c r="TE5" s="82"/>
      <c r="TF5" s="82"/>
      <c r="TG5" s="82"/>
      <c r="TH5" s="82"/>
      <c r="TI5" s="82"/>
      <c r="TJ5" s="82"/>
      <c r="TK5" s="82"/>
      <c r="TL5" s="82"/>
      <c r="TM5" s="82"/>
      <c r="TN5" s="82"/>
      <c r="TO5" s="82"/>
      <c r="TP5" s="82"/>
      <c r="TQ5" s="82"/>
      <c r="TR5" s="82"/>
      <c r="TS5" s="82"/>
      <c r="TT5" s="82"/>
      <c r="TU5" s="82"/>
      <c r="TV5" s="82"/>
      <c r="TW5" s="82"/>
      <c r="TX5" s="82"/>
      <c r="TY5" s="82"/>
      <c r="TZ5" s="82"/>
      <c r="UA5" s="82"/>
      <c r="UB5" s="82"/>
      <c r="UC5" s="82"/>
      <c r="UD5" s="82"/>
      <c r="UE5" s="82"/>
      <c r="UF5" s="82"/>
      <c r="UG5" s="82"/>
      <c r="UH5" s="82"/>
      <c r="UI5" s="82"/>
      <c r="UJ5" s="82"/>
      <c r="UK5" s="82"/>
      <c r="UL5" s="82"/>
      <c r="UM5" s="82"/>
      <c r="UN5" s="82"/>
      <c r="UO5" s="82"/>
      <c r="UP5" s="82"/>
      <c r="UQ5" s="82"/>
      <c r="UR5" s="82"/>
      <c r="US5" s="82"/>
      <c r="UT5" s="82"/>
      <c r="UU5" s="82"/>
      <c r="UV5" s="82"/>
      <c r="UW5" s="82"/>
      <c r="UX5" s="82"/>
      <c r="UY5" s="82"/>
      <c r="UZ5" s="82"/>
      <c r="VA5" s="82"/>
      <c r="VB5" s="82"/>
      <c r="VC5" s="82"/>
      <c r="VD5" s="82"/>
      <c r="VE5" s="82"/>
      <c r="VF5" s="82"/>
      <c r="VG5" s="82"/>
      <c r="VH5" s="82"/>
      <c r="VI5" s="82"/>
      <c r="VJ5" s="82"/>
      <c r="VK5" s="82"/>
      <c r="VL5" s="82"/>
      <c r="VM5" s="82"/>
      <c r="VN5" s="82"/>
      <c r="VO5" s="82"/>
      <c r="VP5" s="82"/>
      <c r="VQ5" s="82"/>
      <c r="VR5" s="82"/>
      <c r="VS5" s="82"/>
      <c r="VT5" s="82"/>
      <c r="VU5" s="82"/>
      <c r="VV5" s="82"/>
      <c r="VW5" s="82"/>
      <c r="VX5" s="82"/>
      <c r="VY5" s="82"/>
      <c r="VZ5" s="82"/>
      <c r="WA5" s="82"/>
      <c r="WB5" s="82"/>
      <c r="WC5" s="82"/>
      <c r="WD5" s="82"/>
      <c r="WE5" s="82"/>
      <c r="WF5" s="82"/>
      <c r="WG5" s="82"/>
      <c r="WH5" s="82"/>
      <c r="WI5" s="82"/>
      <c r="WJ5" s="82"/>
      <c r="WK5" s="82"/>
      <c r="WL5" s="82"/>
      <c r="WM5" s="82"/>
      <c r="WN5" s="82"/>
      <c r="WO5" s="82"/>
      <c r="WP5" s="82"/>
      <c r="WQ5" s="82"/>
      <c r="WR5" s="82"/>
      <c r="WS5" s="82"/>
      <c r="WT5" s="82"/>
      <c r="WU5" s="82"/>
      <c r="WV5" s="82"/>
      <c r="WW5" s="82"/>
      <c r="WX5" s="82"/>
      <c r="WY5" s="82"/>
      <c r="WZ5" s="82"/>
      <c r="XA5" s="82"/>
      <c r="XB5" s="82"/>
      <c r="XC5" s="82"/>
      <c r="XD5" s="82"/>
      <c r="XE5" s="82"/>
      <c r="XF5" s="82"/>
      <c r="XG5" s="82"/>
      <c r="XH5" s="82"/>
      <c r="XI5" s="82"/>
      <c r="XJ5" s="82"/>
      <c r="XK5" s="82"/>
      <c r="XL5" s="82"/>
      <c r="XM5" s="82"/>
      <c r="XN5" s="82"/>
      <c r="XO5" s="82"/>
      <c r="XP5" s="82"/>
      <c r="XQ5" s="82"/>
      <c r="XR5" s="82"/>
      <c r="XS5" s="82"/>
      <c r="XT5" s="82"/>
      <c r="XU5" s="82"/>
      <c r="XV5" s="82"/>
      <c r="XW5" s="82"/>
      <c r="XX5" s="82"/>
      <c r="XY5" s="82"/>
      <c r="XZ5" s="82"/>
      <c r="YA5" s="82"/>
      <c r="YB5" s="82"/>
      <c r="YC5" s="82"/>
      <c r="YD5" s="82"/>
      <c r="YE5" s="82"/>
      <c r="YF5" s="82"/>
      <c r="YG5" s="82"/>
      <c r="YH5" s="82"/>
      <c r="YI5" s="82"/>
      <c r="YJ5" s="82"/>
      <c r="YK5" s="82"/>
      <c r="YL5" s="82"/>
      <c r="YM5" s="82"/>
      <c r="YN5" s="82"/>
      <c r="YO5" s="82"/>
      <c r="YP5" s="82"/>
      <c r="YQ5" s="82"/>
      <c r="YR5" s="82"/>
      <c r="YS5" s="82"/>
      <c r="YT5" s="82"/>
      <c r="YU5" s="82"/>
      <c r="YV5" s="82"/>
      <c r="YW5" s="82"/>
      <c r="YX5" s="82"/>
      <c r="YY5" s="82"/>
      <c r="YZ5" s="82"/>
      <c r="ZA5" s="82"/>
      <c r="ZB5" s="82"/>
      <c r="ZC5" s="82"/>
      <c r="ZD5" s="82"/>
      <c r="ZE5" s="82"/>
      <c r="ZF5" s="82"/>
      <c r="ZG5" s="82"/>
      <c r="ZH5" s="82"/>
      <c r="ZI5" s="82"/>
      <c r="ZJ5" s="82"/>
      <c r="ZK5" s="82"/>
      <c r="ZL5" s="82"/>
      <c r="ZM5" s="82"/>
      <c r="ZN5" s="82"/>
      <c r="ZO5" s="82"/>
      <c r="ZP5" s="82"/>
      <c r="ZQ5" s="82"/>
      <c r="ZR5" s="82"/>
      <c r="ZS5" s="82"/>
      <c r="ZT5" s="82"/>
      <c r="ZU5" s="82"/>
      <c r="ZV5" s="82"/>
      <c r="ZW5" s="82"/>
      <c r="ZX5" s="82"/>
      <c r="ZY5" s="82"/>
      <c r="ZZ5" s="82"/>
      <c r="AAA5" s="82"/>
      <c r="AAB5" s="82"/>
      <c r="AAC5" s="82"/>
      <c r="AAD5" s="82"/>
      <c r="AAE5" s="82"/>
      <c r="AAF5" s="82"/>
      <c r="AAG5" s="82"/>
      <c r="AAH5" s="82"/>
      <c r="AAI5" s="82"/>
      <c r="AAJ5" s="82"/>
      <c r="AAK5" s="82"/>
      <c r="AAL5" s="82"/>
      <c r="AAM5" s="82"/>
      <c r="AAN5" s="82"/>
      <c r="AAO5" s="82"/>
      <c r="AAP5" s="82"/>
      <c r="AAQ5" s="82"/>
      <c r="AAR5" s="82"/>
      <c r="AAS5" s="82"/>
      <c r="AAT5" s="82"/>
      <c r="AAU5" s="82"/>
      <c r="AAV5" s="82"/>
      <c r="AAW5" s="82"/>
      <c r="AAX5" s="82"/>
      <c r="AAY5" s="82"/>
      <c r="AAZ5" s="82"/>
      <c r="ABA5" s="82"/>
      <c r="ABB5" s="82"/>
      <c r="ABC5" s="82"/>
      <c r="ABD5" s="82"/>
      <c r="ABE5" s="82"/>
      <c r="ABF5" s="82"/>
      <c r="ABG5" s="82"/>
      <c r="ABH5" s="82"/>
      <c r="ABI5" s="82"/>
      <c r="ABJ5" s="82"/>
      <c r="ABK5" s="82"/>
      <c r="ABL5" s="82"/>
      <c r="ABM5" s="82"/>
      <c r="ABN5" s="82"/>
      <c r="ABO5" s="82"/>
      <c r="ABP5" s="82"/>
      <c r="ABQ5" s="82"/>
      <c r="ABR5" s="82"/>
      <c r="ABS5" s="82"/>
      <c r="ABT5" s="82"/>
      <c r="ABU5" s="82"/>
      <c r="ABV5" s="82"/>
      <c r="ABW5" s="82"/>
      <c r="ABX5" s="82"/>
      <c r="ABY5" s="82"/>
      <c r="ABZ5" s="82"/>
      <c r="ACA5" s="82"/>
      <c r="ACB5" s="82"/>
      <c r="ACC5" s="82"/>
      <c r="ACD5" s="82"/>
      <c r="ACE5" s="82"/>
      <c r="ACF5" s="82"/>
      <c r="ACG5" s="82"/>
      <c r="ACH5" s="82"/>
      <c r="ACI5" s="82"/>
      <c r="ACJ5" s="82"/>
      <c r="ACK5" s="82"/>
      <c r="ACL5" s="82"/>
      <c r="ACM5" s="82"/>
      <c r="ACN5" s="82"/>
      <c r="ACO5" s="82"/>
      <c r="ACP5" s="82"/>
      <c r="ACQ5" s="82"/>
      <c r="ACR5" s="82"/>
      <c r="ACS5" s="82"/>
      <c r="ACT5" s="82"/>
      <c r="ACU5" s="82"/>
      <c r="ACV5" s="82"/>
      <c r="ACW5" s="82"/>
      <c r="ACX5" s="82"/>
      <c r="ACY5" s="82"/>
      <c r="ACZ5" s="82"/>
      <c r="ADA5" s="82"/>
      <c r="ADB5" s="82"/>
      <c r="ADC5" s="82"/>
      <c r="ADD5" s="82"/>
      <c r="ADE5" s="82"/>
      <c r="ADF5" s="82"/>
      <c r="ADG5" s="82"/>
      <c r="ADH5" s="82"/>
      <c r="ADI5" s="82"/>
      <c r="ADJ5" s="82"/>
      <c r="ADK5" s="82"/>
      <c r="ADL5" s="82"/>
      <c r="ADM5" s="82"/>
      <c r="ADN5" s="82"/>
      <c r="ADO5" s="82"/>
      <c r="ADP5" s="82"/>
      <c r="ADQ5" s="82"/>
      <c r="ADR5" s="82"/>
      <c r="ADS5" s="82"/>
      <c r="ADT5" s="82"/>
      <c r="ADU5" s="82"/>
      <c r="ADV5" s="82"/>
      <c r="ADW5" s="82"/>
      <c r="ADX5" s="82"/>
      <c r="ADY5" s="82"/>
      <c r="ADZ5" s="82"/>
      <c r="AEA5" s="82"/>
      <c r="AEB5" s="82"/>
      <c r="AEC5" s="82"/>
      <c r="AED5" s="82"/>
      <c r="AEE5" s="82"/>
      <c r="AEF5" s="82"/>
      <c r="AEG5" s="82"/>
      <c r="AEH5" s="82"/>
      <c r="AEI5" s="82"/>
      <c r="AEJ5" s="82"/>
      <c r="AEK5" s="82"/>
      <c r="AEL5" s="82"/>
      <c r="AEM5" s="82"/>
      <c r="AEN5" s="82"/>
      <c r="AEO5" s="82"/>
      <c r="AEP5" s="82"/>
      <c r="AEQ5" s="82"/>
      <c r="AER5" s="82"/>
      <c r="AES5" s="82"/>
      <c r="AET5" s="82"/>
      <c r="AEU5" s="82"/>
      <c r="AEV5" s="82"/>
      <c r="AEW5" s="82"/>
      <c r="AEX5" s="82"/>
      <c r="AEY5" s="82"/>
      <c r="AEZ5" s="82"/>
      <c r="AFA5" s="82"/>
      <c r="AFB5" s="82"/>
      <c r="AFC5" s="82"/>
      <c r="AFD5" s="82"/>
      <c r="AFE5" s="82"/>
      <c r="AFF5" s="82"/>
      <c r="AFG5" s="82"/>
      <c r="AFH5" s="82"/>
      <c r="AFI5" s="82"/>
      <c r="AFJ5" s="82"/>
      <c r="AFK5" s="82"/>
      <c r="AFL5" s="82"/>
      <c r="AFM5" s="82"/>
      <c r="AFN5" s="82"/>
      <c r="AFO5" s="82"/>
      <c r="AFP5" s="82"/>
      <c r="AFQ5" s="82"/>
      <c r="AFR5" s="82"/>
      <c r="AFS5" s="82"/>
      <c r="AFT5" s="82"/>
      <c r="AFU5" s="82"/>
      <c r="AFV5" s="82"/>
      <c r="AFW5" s="82"/>
      <c r="AFX5" s="82"/>
      <c r="AFY5" s="82"/>
      <c r="AFZ5" s="82"/>
      <c r="AGA5" s="82"/>
      <c r="AGB5" s="82"/>
      <c r="AGC5" s="82"/>
      <c r="AGD5" s="82"/>
      <c r="AGE5" s="82"/>
      <c r="AGF5" s="82"/>
      <c r="AGG5" s="82"/>
      <c r="AGH5" s="82"/>
      <c r="AGI5" s="82"/>
      <c r="AGJ5" s="82"/>
      <c r="AGK5" s="82"/>
      <c r="AGL5" s="82"/>
      <c r="AGM5" s="82"/>
      <c r="AGN5" s="82"/>
      <c r="AGO5" s="82"/>
      <c r="AGP5" s="82"/>
      <c r="AGQ5" s="82"/>
      <c r="AGR5" s="82"/>
      <c r="AGS5" s="82"/>
      <c r="AGT5" s="82"/>
      <c r="AGU5" s="82"/>
      <c r="AGV5" s="82"/>
      <c r="AGW5" s="82"/>
      <c r="AGX5" s="82"/>
      <c r="AGY5" s="82"/>
      <c r="AGZ5" s="82"/>
      <c r="AHA5" s="82"/>
      <c r="AHB5" s="82"/>
      <c r="AHC5" s="82"/>
      <c r="AHD5" s="82"/>
      <c r="AHE5" s="82"/>
      <c r="AHF5" s="82"/>
      <c r="AHG5" s="82"/>
      <c r="AHH5" s="82"/>
      <c r="AHI5" s="82"/>
      <c r="AHJ5" s="82"/>
      <c r="AHK5" s="82"/>
      <c r="AHL5" s="82"/>
      <c r="AHM5" s="82"/>
      <c r="AHN5" s="82"/>
      <c r="AHO5" s="82"/>
      <c r="AHP5" s="82"/>
      <c r="AHQ5" s="82"/>
      <c r="AHR5" s="82"/>
      <c r="AHS5" s="82"/>
      <c r="AHT5" s="82"/>
      <c r="AHU5" s="82"/>
      <c r="AHV5" s="82"/>
      <c r="AHW5" s="82"/>
      <c r="AHX5" s="82"/>
      <c r="AHY5" s="82"/>
      <c r="AHZ5" s="82"/>
      <c r="AIA5" s="82"/>
      <c r="AIB5" s="82"/>
      <c r="AIC5" s="82"/>
      <c r="AID5" s="82"/>
      <c r="AIE5" s="82"/>
      <c r="AIF5" s="82"/>
      <c r="AIG5" s="82"/>
      <c r="AIH5" s="82"/>
      <c r="AII5" s="82"/>
      <c r="AIJ5" s="82"/>
      <c r="AIK5" s="82"/>
      <c r="AIL5" s="82"/>
      <c r="AIM5" s="82"/>
      <c r="AIN5" s="82"/>
      <c r="AIO5" s="82"/>
      <c r="AIP5" s="82"/>
      <c r="AIQ5" s="82"/>
      <c r="AIR5" s="82"/>
      <c r="AIS5" s="82"/>
      <c r="AIT5" s="82"/>
      <c r="AIU5" s="82"/>
      <c r="AIV5" s="82"/>
      <c r="AIW5" s="82"/>
      <c r="AIX5" s="82"/>
      <c r="AIY5" s="82"/>
      <c r="AIZ5" s="82"/>
      <c r="AJA5" s="82"/>
      <c r="AJB5" s="82"/>
      <c r="AJC5" s="82"/>
      <c r="AJD5" s="82"/>
      <c r="AJE5" s="82"/>
      <c r="AJF5" s="82"/>
      <c r="AJG5" s="82"/>
      <c r="AJH5" s="82"/>
      <c r="AJI5" s="82"/>
      <c r="AJJ5" s="82"/>
      <c r="AJK5" s="82"/>
      <c r="AJL5" s="82"/>
      <c r="AJM5" s="82"/>
      <c r="AJN5" s="82"/>
      <c r="AJO5" s="82"/>
      <c r="AJP5" s="82"/>
      <c r="AJQ5" s="82"/>
      <c r="AJR5" s="82"/>
      <c r="AJS5" s="82"/>
      <c r="AJT5" s="82"/>
      <c r="AJU5" s="82"/>
      <c r="AJV5" s="82"/>
      <c r="AJW5" s="82"/>
      <c r="AJX5" s="82"/>
      <c r="AJY5" s="82"/>
      <c r="AJZ5" s="82"/>
      <c r="AKA5" s="82"/>
      <c r="AKB5" s="82"/>
      <c r="AKC5" s="82"/>
      <c r="AKD5" s="82"/>
      <c r="AKE5" s="82"/>
      <c r="AKF5" s="82"/>
      <c r="AKG5" s="82"/>
      <c r="AKH5" s="82"/>
      <c r="AKI5" s="82"/>
      <c r="AKJ5" s="82"/>
      <c r="AKK5" s="82"/>
      <c r="AKL5" s="82"/>
      <c r="AKM5" s="82"/>
      <c r="AKN5" s="82"/>
      <c r="AKO5" s="82"/>
      <c r="AKP5" s="82"/>
      <c r="AKQ5" s="82"/>
      <c r="AKR5" s="82"/>
      <c r="AKS5" s="82"/>
      <c r="AKT5" s="82"/>
      <c r="AKU5" s="82"/>
      <c r="AKV5" s="82"/>
      <c r="AKW5" s="82"/>
      <c r="AKX5" s="82"/>
      <c r="AKY5" s="82"/>
      <c r="AKZ5" s="82"/>
      <c r="ALA5" s="82"/>
      <c r="ALB5" s="82"/>
      <c r="ALC5" s="82"/>
      <c r="ALD5" s="82"/>
      <c r="ALE5" s="82"/>
      <c r="ALF5" s="82"/>
      <c r="ALG5" s="82"/>
      <c r="ALH5" s="82"/>
      <c r="ALI5" s="82"/>
      <c r="ALJ5" s="82"/>
      <c r="ALK5" s="82"/>
      <c r="ALL5" s="82"/>
      <c r="ALM5" s="82"/>
      <c r="ALN5" s="82"/>
      <c r="ALO5" s="82"/>
      <c r="ALP5" s="82"/>
      <c r="ALQ5" s="82"/>
      <c r="ALR5" s="82"/>
      <c r="ALS5" s="82"/>
      <c r="ALT5" s="82"/>
      <c r="ALU5" s="82"/>
      <c r="ALV5" s="82"/>
      <c r="ALW5" s="82"/>
      <c r="ALX5" s="82"/>
      <c r="ALY5" s="82"/>
    </row>
    <row r="6" spans="1:1013" ht="14.5" x14ac:dyDescent="0.35">
      <c r="A6" s="80">
        <v>5</v>
      </c>
      <c r="B6" s="81" t="s">
        <v>210</v>
      </c>
      <c r="C6" s="83" t="s">
        <v>211</v>
      </c>
      <c r="D6" s="83" t="s">
        <v>212</v>
      </c>
      <c r="E6" s="82"/>
      <c r="F6" s="82"/>
      <c r="G6" s="82"/>
      <c r="H6" s="82"/>
      <c r="I6" s="82"/>
      <c r="J6" s="82"/>
      <c r="K6" s="82"/>
      <c r="L6" s="82"/>
      <c r="M6" s="82"/>
      <c r="N6" s="82"/>
      <c r="O6" s="82"/>
      <c r="P6" s="82"/>
      <c r="Q6" s="82"/>
      <c r="R6" s="82"/>
      <c r="S6" s="82"/>
      <c r="T6" s="82"/>
      <c r="U6" s="82"/>
      <c r="V6" s="82"/>
      <c r="W6" s="82"/>
      <c r="X6" s="82"/>
      <c r="Y6" s="82"/>
      <c r="Z6" s="82"/>
      <c r="AA6" s="82"/>
      <c r="AB6" s="82"/>
      <c r="AC6" s="82"/>
      <c r="AD6" s="82"/>
      <c r="AE6" s="82"/>
      <c r="AF6" s="82"/>
      <c r="AG6" s="82"/>
      <c r="AH6" s="82"/>
      <c r="AI6" s="82"/>
      <c r="AJ6" s="82"/>
      <c r="AK6" s="82"/>
      <c r="AL6" s="82"/>
      <c r="AM6" s="82"/>
      <c r="AN6" s="82"/>
      <c r="AO6" s="82"/>
      <c r="AP6" s="82"/>
      <c r="AQ6" s="82"/>
      <c r="AR6" s="82"/>
      <c r="AS6" s="82"/>
      <c r="AT6" s="82"/>
      <c r="AU6" s="82"/>
      <c r="AV6" s="82"/>
      <c r="AW6" s="82"/>
      <c r="AX6" s="82"/>
      <c r="AY6" s="82"/>
      <c r="AZ6" s="82"/>
      <c r="BA6" s="82"/>
      <c r="BB6" s="82"/>
      <c r="BC6" s="82"/>
      <c r="BD6" s="82"/>
      <c r="BE6" s="82"/>
      <c r="BF6" s="82"/>
      <c r="BG6" s="82"/>
      <c r="BH6" s="82"/>
      <c r="BI6" s="82"/>
      <c r="BJ6" s="82"/>
      <c r="BK6" s="82"/>
      <c r="BL6" s="82"/>
      <c r="BM6" s="82"/>
      <c r="BN6" s="82"/>
      <c r="BO6" s="82"/>
      <c r="BP6" s="82"/>
      <c r="BQ6" s="82"/>
      <c r="BR6" s="82"/>
      <c r="BS6" s="82"/>
      <c r="BT6" s="82"/>
      <c r="BU6" s="82"/>
      <c r="BV6" s="82"/>
      <c r="BW6" s="82"/>
      <c r="BX6" s="82"/>
      <c r="BY6" s="82"/>
      <c r="BZ6" s="82"/>
      <c r="CA6" s="82"/>
      <c r="CB6" s="82"/>
      <c r="CC6" s="82"/>
      <c r="CD6" s="82"/>
      <c r="CE6" s="82"/>
      <c r="CF6" s="82"/>
      <c r="CG6" s="82"/>
      <c r="CH6" s="82"/>
      <c r="CI6" s="82"/>
      <c r="CJ6" s="82"/>
      <c r="CK6" s="82"/>
      <c r="CL6" s="82"/>
      <c r="CM6" s="82"/>
      <c r="CN6" s="82"/>
      <c r="CO6" s="82"/>
      <c r="CP6" s="82"/>
      <c r="CQ6" s="82"/>
      <c r="CR6" s="82"/>
      <c r="CS6" s="82"/>
      <c r="CT6" s="82"/>
      <c r="CU6" s="82"/>
      <c r="CV6" s="82"/>
      <c r="CW6" s="82"/>
      <c r="CX6" s="82"/>
      <c r="CY6" s="82"/>
      <c r="CZ6" s="82"/>
      <c r="DA6" s="82"/>
      <c r="DB6" s="82"/>
      <c r="DC6" s="82"/>
      <c r="DD6" s="82"/>
      <c r="DE6" s="82"/>
      <c r="DF6" s="82"/>
      <c r="DG6" s="82"/>
      <c r="DH6" s="82"/>
      <c r="DI6" s="82"/>
      <c r="DJ6" s="82"/>
      <c r="DK6" s="82"/>
      <c r="DL6" s="82"/>
      <c r="DM6" s="82"/>
      <c r="DN6" s="82"/>
      <c r="DO6" s="82"/>
      <c r="DP6" s="82"/>
      <c r="DQ6" s="82"/>
      <c r="DR6" s="82"/>
      <c r="DS6" s="82"/>
      <c r="DT6" s="82"/>
      <c r="DU6" s="82"/>
      <c r="DV6" s="82"/>
      <c r="DW6" s="82"/>
      <c r="DX6" s="82"/>
      <c r="DY6" s="82"/>
      <c r="DZ6" s="82"/>
      <c r="EA6" s="82"/>
      <c r="EB6" s="82"/>
      <c r="EC6" s="82"/>
      <c r="ED6" s="82"/>
      <c r="EE6" s="82"/>
      <c r="EF6" s="82"/>
      <c r="EG6" s="82"/>
      <c r="EH6" s="82"/>
      <c r="EI6" s="82"/>
      <c r="EJ6" s="82"/>
      <c r="EK6" s="82"/>
      <c r="EL6" s="82"/>
      <c r="EM6" s="82"/>
      <c r="EN6" s="82"/>
      <c r="EO6" s="82"/>
      <c r="EP6" s="82"/>
      <c r="EQ6" s="82"/>
      <c r="ER6" s="82"/>
      <c r="ES6" s="82"/>
      <c r="ET6" s="82"/>
      <c r="EU6" s="82"/>
      <c r="EV6" s="82"/>
      <c r="EW6" s="82"/>
      <c r="EX6" s="82"/>
      <c r="EY6" s="82"/>
      <c r="EZ6" s="82"/>
      <c r="FA6" s="82"/>
      <c r="FB6" s="82"/>
      <c r="FC6" s="82"/>
      <c r="FD6" s="82"/>
      <c r="FE6" s="82"/>
      <c r="FF6" s="82"/>
      <c r="FG6" s="82"/>
      <c r="FH6" s="82"/>
      <c r="FI6" s="82"/>
      <c r="FJ6" s="82"/>
      <c r="FK6" s="82"/>
      <c r="FL6" s="82"/>
      <c r="FM6" s="82"/>
      <c r="FN6" s="82"/>
      <c r="FO6" s="82"/>
      <c r="FP6" s="82"/>
      <c r="FQ6" s="82"/>
      <c r="FR6" s="82"/>
      <c r="FS6" s="82"/>
      <c r="FT6" s="82"/>
      <c r="FU6" s="82"/>
      <c r="FV6" s="82"/>
      <c r="FW6" s="82"/>
      <c r="FX6" s="82"/>
      <c r="FY6" s="82"/>
      <c r="FZ6" s="82"/>
      <c r="GA6" s="82"/>
      <c r="GB6" s="82"/>
      <c r="GC6" s="82"/>
      <c r="GD6" s="82"/>
      <c r="GE6" s="82"/>
      <c r="GF6" s="82"/>
      <c r="GG6" s="82"/>
      <c r="GH6" s="82"/>
      <c r="GI6" s="82"/>
      <c r="GJ6" s="82"/>
      <c r="GK6" s="82"/>
      <c r="GL6" s="82"/>
      <c r="GM6" s="82"/>
      <c r="GN6" s="82"/>
      <c r="GO6" s="82"/>
      <c r="GP6" s="82"/>
      <c r="GQ6" s="82"/>
      <c r="GR6" s="82"/>
      <c r="GS6" s="82"/>
      <c r="GT6" s="82"/>
      <c r="GU6" s="82"/>
      <c r="GV6" s="82"/>
      <c r="GW6" s="82"/>
      <c r="GX6" s="82"/>
      <c r="GY6" s="82"/>
      <c r="GZ6" s="82"/>
      <c r="HA6" s="82"/>
      <c r="HB6" s="82"/>
      <c r="HC6" s="82"/>
      <c r="HD6" s="82"/>
      <c r="HE6" s="82"/>
      <c r="HF6" s="82"/>
      <c r="HG6" s="82"/>
      <c r="HH6" s="82"/>
      <c r="HI6" s="82"/>
      <c r="HJ6" s="82"/>
      <c r="HK6" s="82"/>
      <c r="HL6" s="82"/>
      <c r="HM6" s="82"/>
      <c r="HN6" s="82"/>
      <c r="HO6" s="82"/>
      <c r="HP6" s="82"/>
      <c r="HQ6" s="82"/>
      <c r="HR6" s="82"/>
      <c r="HS6" s="82"/>
      <c r="HT6" s="82"/>
      <c r="HU6" s="82"/>
      <c r="HV6" s="82"/>
      <c r="HW6" s="82"/>
      <c r="HX6" s="82"/>
      <c r="HY6" s="82"/>
      <c r="HZ6" s="82"/>
      <c r="IA6" s="82"/>
      <c r="IB6" s="82"/>
      <c r="IC6" s="82"/>
      <c r="ID6" s="82"/>
      <c r="IE6" s="82"/>
      <c r="IF6" s="82"/>
      <c r="IG6" s="82"/>
      <c r="IH6" s="82"/>
      <c r="II6" s="82"/>
      <c r="IJ6" s="82"/>
      <c r="IK6" s="82"/>
      <c r="IL6" s="82"/>
      <c r="IM6" s="82"/>
      <c r="IN6" s="82"/>
      <c r="IO6" s="82"/>
      <c r="IP6" s="82"/>
      <c r="IQ6" s="82"/>
      <c r="IR6" s="82"/>
      <c r="IS6" s="82"/>
      <c r="IT6" s="82"/>
      <c r="IU6" s="82"/>
      <c r="IV6" s="82"/>
      <c r="IW6" s="82"/>
      <c r="IX6" s="82"/>
      <c r="IY6" s="82"/>
      <c r="IZ6" s="82"/>
      <c r="JA6" s="82"/>
      <c r="JB6" s="82"/>
      <c r="JC6" s="82"/>
      <c r="JD6" s="82"/>
      <c r="JE6" s="82"/>
      <c r="JF6" s="82"/>
      <c r="JG6" s="82"/>
      <c r="JH6" s="82"/>
      <c r="JI6" s="82"/>
      <c r="JJ6" s="82"/>
      <c r="JK6" s="82"/>
      <c r="JL6" s="82"/>
      <c r="JM6" s="82"/>
      <c r="JN6" s="82"/>
      <c r="JO6" s="82"/>
      <c r="JP6" s="82"/>
      <c r="JQ6" s="82"/>
      <c r="JR6" s="82"/>
      <c r="JS6" s="82"/>
      <c r="JT6" s="82"/>
      <c r="JU6" s="82"/>
      <c r="JV6" s="82"/>
      <c r="JW6" s="82"/>
      <c r="JX6" s="82"/>
      <c r="JY6" s="82"/>
      <c r="JZ6" s="82"/>
      <c r="KA6" s="82"/>
      <c r="KB6" s="82"/>
      <c r="KC6" s="82"/>
      <c r="KD6" s="82"/>
      <c r="KE6" s="82"/>
      <c r="KF6" s="82"/>
      <c r="KG6" s="82"/>
      <c r="KH6" s="82"/>
      <c r="KI6" s="82"/>
      <c r="KJ6" s="82"/>
      <c r="KK6" s="82"/>
      <c r="KL6" s="82"/>
      <c r="KM6" s="82"/>
      <c r="KN6" s="82"/>
      <c r="KO6" s="82"/>
      <c r="KP6" s="82"/>
      <c r="KQ6" s="82"/>
      <c r="KR6" s="82"/>
      <c r="KS6" s="82"/>
      <c r="KT6" s="82"/>
      <c r="KU6" s="82"/>
      <c r="KV6" s="82"/>
      <c r="KW6" s="82"/>
      <c r="KX6" s="82"/>
      <c r="KY6" s="82"/>
      <c r="KZ6" s="82"/>
      <c r="LA6" s="82"/>
      <c r="LB6" s="82"/>
      <c r="LC6" s="82"/>
      <c r="LD6" s="82"/>
      <c r="LE6" s="82"/>
      <c r="LF6" s="82"/>
      <c r="LG6" s="82"/>
      <c r="LH6" s="82"/>
      <c r="LI6" s="82"/>
      <c r="LJ6" s="82"/>
      <c r="LK6" s="82"/>
      <c r="LL6" s="82"/>
      <c r="LM6" s="82"/>
      <c r="LN6" s="82"/>
      <c r="LO6" s="82"/>
      <c r="LP6" s="82"/>
      <c r="LQ6" s="82"/>
      <c r="LR6" s="82"/>
      <c r="LS6" s="82"/>
      <c r="LT6" s="82"/>
      <c r="LU6" s="82"/>
      <c r="LV6" s="82"/>
      <c r="LW6" s="82"/>
      <c r="LX6" s="82"/>
      <c r="LY6" s="82"/>
      <c r="LZ6" s="82"/>
      <c r="MA6" s="82"/>
      <c r="MB6" s="82"/>
      <c r="MC6" s="82"/>
      <c r="MD6" s="82"/>
      <c r="ME6" s="82"/>
      <c r="MF6" s="82"/>
      <c r="MG6" s="82"/>
      <c r="MH6" s="82"/>
      <c r="MI6" s="82"/>
      <c r="MJ6" s="82"/>
      <c r="MK6" s="82"/>
      <c r="ML6" s="82"/>
      <c r="MM6" s="82"/>
      <c r="MN6" s="82"/>
      <c r="MO6" s="82"/>
      <c r="MP6" s="82"/>
      <c r="MQ6" s="82"/>
      <c r="MR6" s="82"/>
      <c r="MS6" s="82"/>
      <c r="MT6" s="82"/>
      <c r="MU6" s="82"/>
      <c r="MV6" s="82"/>
      <c r="MW6" s="82"/>
      <c r="MX6" s="82"/>
      <c r="MY6" s="82"/>
      <c r="MZ6" s="82"/>
      <c r="NA6" s="82"/>
      <c r="NB6" s="82"/>
      <c r="NC6" s="82"/>
      <c r="ND6" s="82"/>
      <c r="NE6" s="82"/>
      <c r="NF6" s="82"/>
      <c r="NG6" s="82"/>
      <c r="NH6" s="82"/>
      <c r="NI6" s="82"/>
      <c r="NJ6" s="82"/>
      <c r="NK6" s="82"/>
      <c r="NL6" s="82"/>
      <c r="NM6" s="82"/>
      <c r="NN6" s="82"/>
      <c r="NO6" s="82"/>
      <c r="NP6" s="82"/>
      <c r="NQ6" s="82"/>
      <c r="NR6" s="82"/>
      <c r="NS6" s="82"/>
      <c r="NT6" s="82"/>
      <c r="NU6" s="82"/>
      <c r="NV6" s="82"/>
      <c r="NW6" s="82"/>
      <c r="NX6" s="82"/>
      <c r="NY6" s="82"/>
      <c r="NZ6" s="82"/>
      <c r="OA6" s="82"/>
      <c r="OB6" s="82"/>
      <c r="OC6" s="82"/>
      <c r="OD6" s="82"/>
      <c r="OE6" s="82"/>
      <c r="OF6" s="82"/>
      <c r="OG6" s="82"/>
      <c r="OH6" s="82"/>
      <c r="OI6" s="82"/>
      <c r="OJ6" s="82"/>
      <c r="OK6" s="82"/>
      <c r="OL6" s="82"/>
      <c r="OM6" s="82"/>
      <c r="ON6" s="82"/>
      <c r="OO6" s="82"/>
      <c r="OP6" s="82"/>
      <c r="OQ6" s="82"/>
      <c r="OR6" s="82"/>
      <c r="OS6" s="82"/>
      <c r="OT6" s="82"/>
      <c r="OU6" s="82"/>
      <c r="OV6" s="82"/>
      <c r="OW6" s="82"/>
      <c r="OX6" s="82"/>
      <c r="OY6" s="82"/>
      <c r="OZ6" s="82"/>
      <c r="PA6" s="82"/>
      <c r="PB6" s="82"/>
      <c r="PC6" s="82"/>
      <c r="PD6" s="82"/>
      <c r="PE6" s="82"/>
      <c r="PF6" s="82"/>
      <c r="PG6" s="82"/>
      <c r="PH6" s="82"/>
      <c r="PI6" s="82"/>
      <c r="PJ6" s="82"/>
      <c r="PK6" s="82"/>
      <c r="PL6" s="82"/>
      <c r="PM6" s="82"/>
      <c r="PN6" s="82"/>
      <c r="PO6" s="82"/>
      <c r="PP6" s="82"/>
      <c r="PQ6" s="82"/>
      <c r="PR6" s="82"/>
      <c r="PS6" s="82"/>
      <c r="PT6" s="82"/>
      <c r="PU6" s="82"/>
      <c r="PV6" s="82"/>
      <c r="PW6" s="82"/>
      <c r="PX6" s="82"/>
      <c r="PY6" s="82"/>
      <c r="PZ6" s="82"/>
      <c r="QA6" s="82"/>
      <c r="QB6" s="82"/>
      <c r="QC6" s="82"/>
      <c r="QD6" s="82"/>
      <c r="QE6" s="82"/>
      <c r="QF6" s="82"/>
      <c r="QG6" s="82"/>
      <c r="QH6" s="82"/>
      <c r="QI6" s="82"/>
      <c r="QJ6" s="82"/>
      <c r="QK6" s="82"/>
      <c r="QL6" s="82"/>
      <c r="QM6" s="82"/>
      <c r="QN6" s="82"/>
      <c r="QO6" s="82"/>
      <c r="QP6" s="82"/>
      <c r="QQ6" s="82"/>
      <c r="QR6" s="82"/>
      <c r="QS6" s="82"/>
      <c r="QT6" s="82"/>
      <c r="QU6" s="82"/>
      <c r="QV6" s="82"/>
      <c r="QW6" s="82"/>
      <c r="QX6" s="82"/>
      <c r="QY6" s="82"/>
      <c r="QZ6" s="82"/>
      <c r="RA6" s="82"/>
      <c r="RB6" s="82"/>
      <c r="RC6" s="82"/>
      <c r="RD6" s="82"/>
      <c r="RE6" s="82"/>
      <c r="RF6" s="82"/>
      <c r="RG6" s="82"/>
      <c r="RH6" s="82"/>
      <c r="RI6" s="82"/>
      <c r="RJ6" s="82"/>
      <c r="RK6" s="82"/>
      <c r="RL6" s="82"/>
      <c r="RM6" s="82"/>
      <c r="RN6" s="82"/>
      <c r="RO6" s="82"/>
      <c r="RP6" s="82"/>
      <c r="RQ6" s="82"/>
      <c r="RR6" s="82"/>
      <c r="RS6" s="82"/>
      <c r="RT6" s="82"/>
      <c r="RU6" s="82"/>
      <c r="RV6" s="82"/>
      <c r="RW6" s="82"/>
      <c r="RX6" s="82"/>
      <c r="RY6" s="82"/>
      <c r="RZ6" s="82"/>
      <c r="SA6" s="82"/>
      <c r="SB6" s="82"/>
      <c r="SC6" s="82"/>
      <c r="SD6" s="82"/>
      <c r="SE6" s="82"/>
      <c r="SF6" s="82"/>
      <c r="SG6" s="82"/>
      <c r="SH6" s="82"/>
      <c r="SI6" s="82"/>
      <c r="SJ6" s="82"/>
      <c r="SK6" s="82"/>
      <c r="SL6" s="82"/>
      <c r="SM6" s="82"/>
      <c r="SN6" s="82"/>
      <c r="SO6" s="82"/>
      <c r="SP6" s="82"/>
      <c r="SQ6" s="82"/>
      <c r="SR6" s="82"/>
      <c r="SS6" s="82"/>
      <c r="ST6" s="82"/>
      <c r="SU6" s="82"/>
      <c r="SV6" s="82"/>
      <c r="SW6" s="82"/>
      <c r="SX6" s="82"/>
      <c r="SY6" s="82"/>
      <c r="SZ6" s="82"/>
      <c r="TA6" s="82"/>
      <c r="TB6" s="82"/>
      <c r="TC6" s="82"/>
      <c r="TD6" s="82"/>
      <c r="TE6" s="82"/>
      <c r="TF6" s="82"/>
      <c r="TG6" s="82"/>
      <c r="TH6" s="82"/>
      <c r="TI6" s="82"/>
      <c r="TJ6" s="82"/>
      <c r="TK6" s="82"/>
      <c r="TL6" s="82"/>
      <c r="TM6" s="82"/>
      <c r="TN6" s="82"/>
      <c r="TO6" s="82"/>
      <c r="TP6" s="82"/>
      <c r="TQ6" s="82"/>
      <c r="TR6" s="82"/>
      <c r="TS6" s="82"/>
      <c r="TT6" s="82"/>
      <c r="TU6" s="82"/>
      <c r="TV6" s="82"/>
      <c r="TW6" s="82"/>
      <c r="TX6" s="82"/>
      <c r="TY6" s="82"/>
      <c r="TZ6" s="82"/>
      <c r="UA6" s="82"/>
      <c r="UB6" s="82"/>
      <c r="UC6" s="82"/>
      <c r="UD6" s="82"/>
      <c r="UE6" s="82"/>
      <c r="UF6" s="82"/>
      <c r="UG6" s="82"/>
      <c r="UH6" s="82"/>
      <c r="UI6" s="82"/>
      <c r="UJ6" s="82"/>
      <c r="UK6" s="82"/>
      <c r="UL6" s="82"/>
      <c r="UM6" s="82"/>
      <c r="UN6" s="82"/>
      <c r="UO6" s="82"/>
      <c r="UP6" s="82"/>
      <c r="UQ6" s="82"/>
      <c r="UR6" s="82"/>
      <c r="US6" s="82"/>
      <c r="UT6" s="82"/>
      <c r="UU6" s="82"/>
      <c r="UV6" s="82"/>
      <c r="UW6" s="82"/>
      <c r="UX6" s="82"/>
      <c r="UY6" s="82"/>
      <c r="UZ6" s="82"/>
      <c r="VA6" s="82"/>
      <c r="VB6" s="82"/>
      <c r="VC6" s="82"/>
      <c r="VD6" s="82"/>
      <c r="VE6" s="82"/>
      <c r="VF6" s="82"/>
      <c r="VG6" s="82"/>
      <c r="VH6" s="82"/>
      <c r="VI6" s="82"/>
      <c r="VJ6" s="82"/>
      <c r="VK6" s="82"/>
      <c r="VL6" s="82"/>
      <c r="VM6" s="82"/>
      <c r="VN6" s="82"/>
      <c r="VO6" s="82"/>
      <c r="VP6" s="82"/>
      <c r="VQ6" s="82"/>
      <c r="VR6" s="82"/>
      <c r="VS6" s="82"/>
      <c r="VT6" s="82"/>
      <c r="VU6" s="82"/>
      <c r="VV6" s="82"/>
      <c r="VW6" s="82"/>
      <c r="VX6" s="82"/>
      <c r="VY6" s="82"/>
      <c r="VZ6" s="82"/>
      <c r="WA6" s="82"/>
      <c r="WB6" s="82"/>
      <c r="WC6" s="82"/>
      <c r="WD6" s="82"/>
      <c r="WE6" s="82"/>
      <c r="WF6" s="82"/>
      <c r="WG6" s="82"/>
      <c r="WH6" s="82"/>
      <c r="WI6" s="82"/>
      <c r="WJ6" s="82"/>
      <c r="WK6" s="82"/>
      <c r="WL6" s="82"/>
      <c r="WM6" s="82"/>
      <c r="WN6" s="82"/>
      <c r="WO6" s="82"/>
      <c r="WP6" s="82"/>
      <c r="WQ6" s="82"/>
      <c r="WR6" s="82"/>
      <c r="WS6" s="82"/>
      <c r="WT6" s="82"/>
      <c r="WU6" s="82"/>
      <c r="WV6" s="82"/>
      <c r="WW6" s="82"/>
      <c r="WX6" s="82"/>
      <c r="WY6" s="82"/>
      <c r="WZ6" s="82"/>
      <c r="XA6" s="82"/>
      <c r="XB6" s="82"/>
      <c r="XC6" s="82"/>
      <c r="XD6" s="82"/>
      <c r="XE6" s="82"/>
      <c r="XF6" s="82"/>
      <c r="XG6" s="82"/>
      <c r="XH6" s="82"/>
      <c r="XI6" s="82"/>
      <c r="XJ6" s="82"/>
      <c r="XK6" s="82"/>
      <c r="XL6" s="82"/>
      <c r="XM6" s="82"/>
      <c r="XN6" s="82"/>
      <c r="XO6" s="82"/>
      <c r="XP6" s="82"/>
      <c r="XQ6" s="82"/>
      <c r="XR6" s="82"/>
      <c r="XS6" s="82"/>
      <c r="XT6" s="82"/>
      <c r="XU6" s="82"/>
      <c r="XV6" s="82"/>
      <c r="XW6" s="82"/>
      <c r="XX6" s="82"/>
      <c r="XY6" s="82"/>
      <c r="XZ6" s="82"/>
      <c r="YA6" s="82"/>
      <c r="YB6" s="82"/>
      <c r="YC6" s="82"/>
      <c r="YD6" s="82"/>
      <c r="YE6" s="82"/>
      <c r="YF6" s="82"/>
      <c r="YG6" s="82"/>
      <c r="YH6" s="82"/>
      <c r="YI6" s="82"/>
      <c r="YJ6" s="82"/>
      <c r="YK6" s="82"/>
      <c r="YL6" s="82"/>
      <c r="YM6" s="82"/>
      <c r="YN6" s="82"/>
      <c r="YO6" s="82"/>
      <c r="YP6" s="82"/>
      <c r="YQ6" s="82"/>
      <c r="YR6" s="82"/>
      <c r="YS6" s="82"/>
      <c r="YT6" s="82"/>
      <c r="YU6" s="82"/>
      <c r="YV6" s="82"/>
      <c r="YW6" s="82"/>
      <c r="YX6" s="82"/>
      <c r="YY6" s="82"/>
      <c r="YZ6" s="82"/>
      <c r="ZA6" s="82"/>
      <c r="ZB6" s="82"/>
      <c r="ZC6" s="82"/>
      <c r="ZD6" s="82"/>
      <c r="ZE6" s="82"/>
      <c r="ZF6" s="82"/>
      <c r="ZG6" s="82"/>
      <c r="ZH6" s="82"/>
      <c r="ZI6" s="82"/>
      <c r="ZJ6" s="82"/>
      <c r="ZK6" s="82"/>
      <c r="ZL6" s="82"/>
      <c r="ZM6" s="82"/>
      <c r="ZN6" s="82"/>
      <c r="ZO6" s="82"/>
      <c r="ZP6" s="82"/>
      <c r="ZQ6" s="82"/>
      <c r="ZR6" s="82"/>
      <c r="ZS6" s="82"/>
      <c r="ZT6" s="82"/>
      <c r="ZU6" s="82"/>
      <c r="ZV6" s="82"/>
      <c r="ZW6" s="82"/>
      <c r="ZX6" s="82"/>
      <c r="ZY6" s="82"/>
      <c r="ZZ6" s="82"/>
      <c r="AAA6" s="82"/>
      <c r="AAB6" s="82"/>
      <c r="AAC6" s="82"/>
      <c r="AAD6" s="82"/>
      <c r="AAE6" s="82"/>
      <c r="AAF6" s="82"/>
      <c r="AAG6" s="82"/>
      <c r="AAH6" s="82"/>
      <c r="AAI6" s="82"/>
      <c r="AAJ6" s="82"/>
      <c r="AAK6" s="82"/>
      <c r="AAL6" s="82"/>
      <c r="AAM6" s="82"/>
      <c r="AAN6" s="82"/>
      <c r="AAO6" s="82"/>
      <c r="AAP6" s="82"/>
      <c r="AAQ6" s="82"/>
      <c r="AAR6" s="82"/>
      <c r="AAS6" s="82"/>
      <c r="AAT6" s="82"/>
      <c r="AAU6" s="82"/>
      <c r="AAV6" s="82"/>
      <c r="AAW6" s="82"/>
      <c r="AAX6" s="82"/>
      <c r="AAY6" s="82"/>
      <c r="AAZ6" s="82"/>
      <c r="ABA6" s="82"/>
      <c r="ABB6" s="82"/>
      <c r="ABC6" s="82"/>
      <c r="ABD6" s="82"/>
      <c r="ABE6" s="82"/>
      <c r="ABF6" s="82"/>
      <c r="ABG6" s="82"/>
      <c r="ABH6" s="82"/>
      <c r="ABI6" s="82"/>
      <c r="ABJ6" s="82"/>
      <c r="ABK6" s="82"/>
      <c r="ABL6" s="82"/>
      <c r="ABM6" s="82"/>
      <c r="ABN6" s="82"/>
      <c r="ABO6" s="82"/>
      <c r="ABP6" s="82"/>
      <c r="ABQ6" s="82"/>
      <c r="ABR6" s="82"/>
      <c r="ABS6" s="82"/>
      <c r="ABT6" s="82"/>
      <c r="ABU6" s="82"/>
      <c r="ABV6" s="82"/>
      <c r="ABW6" s="82"/>
      <c r="ABX6" s="82"/>
      <c r="ABY6" s="82"/>
      <c r="ABZ6" s="82"/>
      <c r="ACA6" s="82"/>
      <c r="ACB6" s="82"/>
      <c r="ACC6" s="82"/>
      <c r="ACD6" s="82"/>
      <c r="ACE6" s="82"/>
      <c r="ACF6" s="82"/>
      <c r="ACG6" s="82"/>
      <c r="ACH6" s="82"/>
      <c r="ACI6" s="82"/>
      <c r="ACJ6" s="82"/>
      <c r="ACK6" s="82"/>
      <c r="ACL6" s="82"/>
      <c r="ACM6" s="82"/>
      <c r="ACN6" s="82"/>
      <c r="ACO6" s="82"/>
      <c r="ACP6" s="82"/>
      <c r="ACQ6" s="82"/>
      <c r="ACR6" s="82"/>
      <c r="ACS6" s="82"/>
      <c r="ACT6" s="82"/>
      <c r="ACU6" s="82"/>
      <c r="ACV6" s="82"/>
      <c r="ACW6" s="82"/>
      <c r="ACX6" s="82"/>
      <c r="ACY6" s="82"/>
      <c r="ACZ6" s="82"/>
      <c r="ADA6" s="82"/>
      <c r="ADB6" s="82"/>
      <c r="ADC6" s="82"/>
      <c r="ADD6" s="82"/>
      <c r="ADE6" s="82"/>
      <c r="ADF6" s="82"/>
      <c r="ADG6" s="82"/>
      <c r="ADH6" s="82"/>
      <c r="ADI6" s="82"/>
      <c r="ADJ6" s="82"/>
      <c r="ADK6" s="82"/>
      <c r="ADL6" s="82"/>
      <c r="ADM6" s="82"/>
      <c r="ADN6" s="82"/>
      <c r="ADO6" s="82"/>
      <c r="ADP6" s="82"/>
      <c r="ADQ6" s="82"/>
      <c r="ADR6" s="82"/>
      <c r="ADS6" s="82"/>
      <c r="ADT6" s="82"/>
      <c r="ADU6" s="82"/>
      <c r="ADV6" s="82"/>
      <c r="ADW6" s="82"/>
      <c r="ADX6" s="82"/>
      <c r="ADY6" s="82"/>
      <c r="ADZ6" s="82"/>
      <c r="AEA6" s="82"/>
      <c r="AEB6" s="82"/>
      <c r="AEC6" s="82"/>
      <c r="AED6" s="82"/>
      <c r="AEE6" s="82"/>
      <c r="AEF6" s="82"/>
      <c r="AEG6" s="82"/>
      <c r="AEH6" s="82"/>
      <c r="AEI6" s="82"/>
      <c r="AEJ6" s="82"/>
      <c r="AEK6" s="82"/>
      <c r="AEL6" s="82"/>
      <c r="AEM6" s="82"/>
      <c r="AEN6" s="82"/>
      <c r="AEO6" s="82"/>
      <c r="AEP6" s="82"/>
      <c r="AEQ6" s="82"/>
      <c r="AER6" s="82"/>
      <c r="AES6" s="82"/>
      <c r="AET6" s="82"/>
      <c r="AEU6" s="82"/>
      <c r="AEV6" s="82"/>
      <c r="AEW6" s="82"/>
      <c r="AEX6" s="82"/>
      <c r="AEY6" s="82"/>
      <c r="AEZ6" s="82"/>
      <c r="AFA6" s="82"/>
      <c r="AFB6" s="82"/>
      <c r="AFC6" s="82"/>
      <c r="AFD6" s="82"/>
      <c r="AFE6" s="82"/>
      <c r="AFF6" s="82"/>
      <c r="AFG6" s="82"/>
      <c r="AFH6" s="82"/>
      <c r="AFI6" s="82"/>
      <c r="AFJ6" s="82"/>
      <c r="AFK6" s="82"/>
      <c r="AFL6" s="82"/>
      <c r="AFM6" s="82"/>
      <c r="AFN6" s="82"/>
      <c r="AFO6" s="82"/>
      <c r="AFP6" s="82"/>
      <c r="AFQ6" s="82"/>
      <c r="AFR6" s="82"/>
      <c r="AFS6" s="82"/>
      <c r="AFT6" s="82"/>
      <c r="AFU6" s="82"/>
      <c r="AFV6" s="82"/>
      <c r="AFW6" s="82"/>
      <c r="AFX6" s="82"/>
      <c r="AFY6" s="82"/>
      <c r="AFZ6" s="82"/>
      <c r="AGA6" s="82"/>
      <c r="AGB6" s="82"/>
      <c r="AGC6" s="82"/>
      <c r="AGD6" s="82"/>
      <c r="AGE6" s="82"/>
      <c r="AGF6" s="82"/>
      <c r="AGG6" s="82"/>
      <c r="AGH6" s="82"/>
      <c r="AGI6" s="82"/>
      <c r="AGJ6" s="82"/>
      <c r="AGK6" s="82"/>
      <c r="AGL6" s="82"/>
      <c r="AGM6" s="82"/>
      <c r="AGN6" s="82"/>
      <c r="AGO6" s="82"/>
      <c r="AGP6" s="82"/>
      <c r="AGQ6" s="82"/>
      <c r="AGR6" s="82"/>
      <c r="AGS6" s="82"/>
      <c r="AGT6" s="82"/>
      <c r="AGU6" s="82"/>
      <c r="AGV6" s="82"/>
      <c r="AGW6" s="82"/>
      <c r="AGX6" s="82"/>
      <c r="AGY6" s="82"/>
      <c r="AGZ6" s="82"/>
      <c r="AHA6" s="82"/>
      <c r="AHB6" s="82"/>
      <c r="AHC6" s="82"/>
      <c r="AHD6" s="82"/>
      <c r="AHE6" s="82"/>
      <c r="AHF6" s="82"/>
      <c r="AHG6" s="82"/>
      <c r="AHH6" s="82"/>
      <c r="AHI6" s="82"/>
      <c r="AHJ6" s="82"/>
      <c r="AHK6" s="82"/>
      <c r="AHL6" s="82"/>
      <c r="AHM6" s="82"/>
      <c r="AHN6" s="82"/>
      <c r="AHO6" s="82"/>
      <c r="AHP6" s="82"/>
      <c r="AHQ6" s="82"/>
      <c r="AHR6" s="82"/>
      <c r="AHS6" s="82"/>
      <c r="AHT6" s="82"/>
      <c r="AHU6" s="82"/>
      <c r="AHV6" s="82"/>
      <c r="AHW6" s="82"/>
      <c r="AHX6" s="82"/>
      <c r="AHY6" s="82"/>
      <c r="AHZ6" s="82"/>
      <c r="AIA6" s="82"/>
      <c r="AIB6" s="82"/>
      <c r="AIC6" s="82"/>
      <c r="AID6" s="82"/>
      <c r="AIE6" s="82"/>
      <c r="AIF6" s="82"/>
      <c r="AIG6" s="82"/>
      <c r="AIH6" s="82"/>
      <c r="AII6" s="82"/>
      <c r="AIJ6" s="82"/>
      <c r="AIK6" s="82"/>
      <c r="AIL6" s="82"/>
      <c r="AIM6" s="82"/>
      <c r="AIN6" s="82"/>
      <c r="AIO6" s="82"/>
      <c r="AIP6" s="82"/>
      <c r="AIQ6" s="82"/>
      <c r="AIR6" s="82"/>
      <c r="AIS6" s="82"/>
      <c r="AIT6" s="82"/>
      <c r="AIU6" s="82"/>
      <c r="AIV6" s="82"/>
      <c r="AIW6" s="82"/>
      <c r="AIX6" s="82"/>
      <c r="AIY6" s="82"/>
      <c r="AIZ6" s="82"/>
      <c r="AJA6" s="82"/>
      <c r="AJB6" s="82"/>
      <c r="AJC6" s="82"/>
      <c r="AJD6" s="82"/>
      <c r="AJE6" s="82"/>
      <c r="AJF6" s="82"/>
      <c r="AJG6" s="82"/>
      <c r="AJH6" s="82"/>
      <c r="AJI6" s="82"/>
      <c r="AJJ6" s="82"/>
      <c r="AJK6" s="82"/>
      <c r="AJL6" s="82"/>
      <c r="AJM6" s="82"/>
      <c r="AJN6" s="82"/>
      <c r="AJO6" s="82"/>
      <c r="AJP6" s="82"/>
      <c r="AJQ6" s="82"/>
      <c r="AJR6" s="82"/>
      <c r="AJS6" s="82"/>
      <c r="AJT6" s="82"/>
      <c r="AJU6" s="82"/>
      <c r="AJV6" s="82"/>
      <c r="AJW6" s="82"/>
      <c r="AJX6" s="82"/>
      <c r="AJY6" s="82"/>
      <c r="AJZ6" s="82"/>
      <c r="AKA6" s="82"/>
      <c r="AKB6" s="82"/>
      <c r="AKC6" s="82"/>
      <c r="AKD6" s="82"/>
      <c r="AKE6" s="82"/>
      <c r="AKF6" s="82"/>
      <c r="AKG6" s="82"/>
      <c r="AKH6" s="82"/>
      <c r="AKI6" s="82"/>
      <c r="AKJ6" s="82"/>
      <c r="AKK6" s="82"/>
      <c r="AKL6" s="82"/>
      <c r="AKM6" s="82"/>
      <c r="AKN6" s="82"/>
      <c r="AKO6" s="82"/>
      <c r="AKP6" s="82"/>
      <c r="AKQ6" s="82"/>
      <c r="AKR6" s="82"/>
      <c r="AKS6" s="82"/>
      <c r="AKT6" s="82"/>
      <c r="AKU6" s="82"/>
      <c r="AKV6" s="82"/>
      <c r="AKW6" s="82"/>
      <c r="AKX6" s="82"/>
      <c r="AKY6" s="82"/>
      <c r="AKZ6" s="82"/>
      <c r="ALA6" s="82"/>
      <c r="ALB6" s="82"/>
      <c r="ALC6" s="82"/>
      <c r="ALD6" s="82"/>
      <c r="ALE6" s="82"/>
      <c r="ALF6" s="82"/>
      <c r="ALG6" s="82"/>
      <c r="ALH6" s="82"/>
      <c r="ALI6" s="82"/>
      <c r="ALJ6" s="82"/>
      <c r="ALK6" s="82"/>
      <c r="ALL6" s="82"/>
      <c r="ALM6" s="82"/>
      <c r="ALN6" s="82"/>
      <c r="ALO6" s="82"/>
      <c r="ALP6" s="82"/>
      <c r="ALQ6" s="82"/>
      <c r="ALR6" s="82"/>
      <c r="ALS6" s="82"/>
      <c r="ALT6" s="82"/>
      <c r="ALU6" s="82"/>
      <c r="ALV6" s="82"/>
      <c r="ALW6" s="82"/>
      <c r="ALX6" s="82"/>
      <c r="ALY6" s="82"/>
    </row>
    <row r="7" spans="1:1013" ht="14.5" x14ac:dyDescent="0.35">
      <c r="A7" s="80">
        <v>6</v>
      </c>
      <c r="B7" s="83" t="s">
        <v>213</v>
      </c>
      <c r="C7" s="83" t="s">
        <v>214</v>
      </c>
      <c r="D7" s="81" t="s">
        <v>215</v>
      </c>
      <c r="E7" s="82"/>
      <c r="F7" s="82"/>
      <c r="G7" s="82"/>
      <c r="H7" s="82"/>
      <c r="I7" s="82"/>
      <c r="J7" s="82"/>
      <c r="K7" s="82"/>
      <c r="L7" s="82"/>
      <c r="M7" s="82"/>
      <c r="N7" s="82"/>
      <c r="O7" s="82"/>
      <c r="P7" s="82"/>
      <c r="Q7" s="82"/>
      <c r="R7" s="82"/>
      <c r="S7" s="82"/>
      <c r="T7" s="82"/>
      <c r="U7" s="82"/>
      <c r="V7" s="82"/>
      <c r="W7" s="82"/>
      <c r="X7" s="82"/>
      <c r="Y7" s="82"/>
      <c r="Z7" s="82"/>
      <c r="AA7" s="82"/>
      <c r="AB7" s="82"/>
      <c r="AC7" s="82"/>
      <c r="AD7" s="82"/>
      <c r="AE7" s="82"/>
      <c r="AF7" s="82"/>
      <c r="AG7" s="82"/>
      <c r="AH7" s="82"/>
      <c r="AI7" s="82"/>
      <c r="AJ7" s="82"/>
      <c r="AK7" s="82"/>
      <c r="AL7" s="82"/>
      <c r="AM7" s="82"/>
      <c r="AN7" s="82"/>
      <c r="AO7" s="82"/>
      <c r="AP7" s="82"/>
      <c r="AQ7" s="82"/>
      <c r="AR7" s="82"/>
      <c r="AS7" s="82"/>
      <c r="AT7" s="82"/>
      <c r="AU7" s="82"/>
      <c r="AV7" s="82"/>
      <c r="AW7" s="82"/>
      <c r="AX7" s="82"/>
      <c r="AY7" s="82"/>
      <c r="AZ7" s="82"/>
      <c r="BA7" s="82"/>
      <c r="BB7" s="82"/>
      <c r="BC7" s="82"/>
      <c r="BD7" s="82"/>
      <c r="BE7" s="82"/>
      <c r="BF7" s="82"/>
      <c r="BG7" s="82"/>
      <c r="BH7" s="82"/>
      <c r="BI7" s="82"/>
      <c r="BJ7" s="82"/>
      <c r="BK7" s="82"/>
      <c r="BL7" s="82"/>
      <c r="BM7" s="82"/>
      <c r="BN7" s="82"/>
      <c r="BO7" s="82"/>
      <c r="BP7" s="82"/>
      <c r="BQ7" s="82"/>
      <c r="BR7" s="82"/>
      <c r="BS7" s="82"/>
      <c r="BT7" s="82"/>
      <c r="BU7" s="82"/>
      <c r="BV7" s="82"/>
      <c r="BW7" s="82"/>
      <c r="BX7" s="82"/>
      <c r="BY7" s="82"/>
      <c r="BZ7" s="82"/>
      <c r="CA7" s="82"/>
      <c r="CB7" s="82"/>
      <c r="CC7" s="82"/>
      <c r="CD7" s="82"/>
      <c r="CE7" s="82"/>
      <c r="CF7" s="82"/>
      <c r="CG7" s="82"/>
      <c r="CH7" s="82"/>
      <c r="CI7" s="82"/>
      <c r="CJ7" s="82"/>
      <c r="CK7" s="82"/>
      <c r="CL7" s="82"/>
      <c r="CM7" s="82"/>
      <c r="CN7" s="82"/>
      <c r="CO7" s="82"/>
      <c r="CP7" s="82"/>
      <c r="CQ7" s="82"/>
      <c r="CR7" s="82"/>
      <c r="CS7" s="82"/>
      <c r="CT7" s="82"/>
      <c r="CU7" s="82"/>
      <c r="CV7" s="82"/>
      <c r="CW7" s="82"/>
      <c r="CX7" s="82"/>
      <c r="CY7" s="82"/>
      <c r="CZ7" s="82"/>
      <c r="DA7" s="82"/>
      <c r="DB7" s="82"/>
      <c r="DC7" s="82"/>
      <c r="DD7" s="82"/>
      <c r="DE7" s="82"/>
      <c r="DF7" s="82"/>
      <c r="DG7" s="82"/>
      <c r="DH7" s="82"/>
      <c r="DI7" s="82"/>
      <c r="DJ7" s="82"/>
      <c r="DK7" s="82"/>
      <c r="DL7" s="82"/>
      <c r="DM7" s="82"/>
      <c r="DN7" s="82"/>
      <c r="DO7" s="82"/>
      <c r="DP7" s="82"/>
      <c r="DQ7" s="82"/>
      <c r="DR7" s="82"/>
      <c r="DS7" s="82"/>
      <c r="DT7" s="82"/>
      <c r="DU7" s="82"/>
      <c r="DV7" s="82"/>
      <c r="DW7" s="82"/>
      <c r="DX7" s="82"/>
      <c r="DY7" s="82"/>
      <c r="DZ7" s="82"/>
      <c r="EA7" s="82"/>
      <c r="EB7" s="82"/>
      <c r="EC7" s="82"/>
      <c r="ED7" s="82"/>
      <c r="EE7" s="82"/>
      <c r="EF7" s="82"/>
      <c r="EG7" s="82"/>
      <c r="EH7" s="82"/>
      <c r="EI7" s="82"/>
      <c r="EJ7" s="82"/>
      <c r="EK7" s="82"/>
      <c r="EL7" s="82"/>
      <c r="EM7" s="82"/>
      <c r="EN7" s="82"/>
      <c r="EO7" s="82"/>
      <c r="EP7" s="82"/>
      <c r="EQ7" s="82"/>
      <c r="ER7" s="82"/>
      <c r="ES7" s="82"/>
      <c r="ET7" s="82"/>
      <c r="EU7" s="82"/>
      <c r="EV7" s="82"/>
      <c r="EW7" s="82"/>
      <c r="EX7" s="82"/>
      <c r="EY7" s="82"/>
      <c r="EZ7" s="82"/>
      <c r="FA7" s="82"/>
      <c r="FB7" s="82"/>
      <c r="FC7" s="82"/>
      <c r="FD7" s="82"/>
      <c r="FE7" s="82"/>
      <c r="FF7" s="82"/>
      <c r="FG7" s="82"/>
      <c r="FH7" s="82"/>
      <c r="FI7" s="82"/>
      <c r="FJ7" s="82"/>
      <c r="FK7" s="82"/>
      <c r="FL7" s="82"/>
      <c r="FM7" s="82"/>
      <c r="FN7" s="82"/>
      <c r="FO7" s="82"/>
      <c r="FP7" s="82"/>
      <c r="FQ7" s="82"/>
      <c r="FR7" s="82"/>
      <c r="FS7" s="82"/>
      <c r="FT7" s="82"/>
      <c r="FU7" s="82"/>
      <c r="FV7" s="82"/>
      <c r="FW7" s="82"/>
      <c r="FX7" s="82"/>
      <c r="FY7" s="82"/>
      <c r="FZ7" s="82"/>
      <c r="GA7" s="82"/>
      <c r="GB7" s="82"/>
      <c r="GC7" s="82"/>
      <c r="GD7" s="82"/>
      <c r="GE7" s="82"/>
      <c r="GF7" s="82"/>
      <c r="GG7" s="82"/>
      <c r="GH7" s="82"/>
      <c r="GI7" s="82"/>
      <c r="GJ7" s="82"/>
      <c r="GK7" s="82"/>
      <c r="GL7" s="82"/>
      <c r="GM7" s="82"/>
      <c r="GN7" s="82"/>
      <c r="GO7" s="82"/>
      <c r="GP7" s="82"/>
      <c r="GQ7" s="82"/>
      <c r="GR7" s="82"/>
      <c r="GS7" s="82"/>
      <c r="GT7" s="82"/>
      <c r="GU7" s="82"/>
      <c r="GV7" s="82"/>
      <c r="GW7" s="82"/>
      <c r="GX7" s="82"/>
      <c r="GY7" s="82"/>
      <c r="GZ7" s="82"/>
      <c r="HA7" s="82"/>
      <c r="HB7" s="82"/>
      <c r="HC7" s="82"/>
      <c r="HD7" s="82"/>
      <c r="HE7" s="82"/>
      <c r="HF7" s="82"/>
      <c r="HG7" s="82"/>
      <c r="HH7" s="82"/>
      <c r="HI7" s="82"/>
      <c r="HJ7" s="82"/>
      <c r="HK7" s="82"/>
      <c r="HL7" s="82"/>
      <c r="HM7" s="82"/>
      <c r="HN7" s="82"/>
      <c r="HO7" s="82"/>
      <c r="HP7" s="82"/>
      <c r="HQ7" s="82"/>
      <c r="HR7" s="82"/>
      <c r="HS7" s="82"/>
      <c r="HT7" s="82"/>
      <c r="HU7" s="82"/>
      <c r="HV7" s="82"/>
      <c r="HW7" s="82"/>
      <c r="HX7" s="82"/>
      <c r="HY7" s="82"/>
      <c r="HZ7" s="82"/>
      <c r="IA7" s="82"/>
      <c r="IB7" s="82"/>
      <c r="IC7" s="82"/>
      <c r="ID7" s="82"/>
      <c r="IE7" s="82"/>
      <c r="IF7" s="82"/>
      <c r="IG7" s="82"/>
      <c r="IH7" s="82"/>
      <c r="II7" s="82"/>
      <c r="IJ7" s="82"/>
      <c r="IK7" s="82"/>
      <c r="IL7" s="82"/>
      <c r="IM7" s="82"/>
      <c r="IN7" s="82"/>
      <c r="IO7" s="82"/>
      <c r="IP7" s="82"/>
      <c r="IQ7" s="82"/>
      <c r="IR7" s="82"/>
      <c r="IS7" s="82"/>
      <c r="IT7" s="82"/>
      <c r="IU7" s="82"/>
      <c r="IV7" s="82"/>
      <c r="IW7" s="82"/>
      <c r="IX7" s="82"/>
      <c r="IY7" s="82"/>
      <c r="IZ7" s="82"/>
      <c r="JA7" s="82"/>
      <c r="JB7" s="82"/>
      <c r="JC7" s="82"/>
      <c r="JD7" s="82"/>
      <c r="JE7" s="82"/>
      <c r="JF7" s="82"/>
      <c r="JG7" s="82"/>
      <c r="JH7" s="82"/>
      <c r="JI7" s="82"/>
      <c r="JJ7" s="82"/>
      <c r="JK7" s="82"/>
      <c r="JL7" s="82"/>
      <c r="JM7" s="82"/>
      <c r="JN7" s="82"/>
      <c r="JO7" s="82"/>
      <c r="JP7" s="82"/>
      <c r="JQ7" s="82"/>
      <c r="JR7" s="82"/>
      <c r="JS7" s="82"/>
      <c r="JT7" s="82"/>
      <c r="JU7" s="82"/>
      <c r="JV7" s="82"/>
      <c r="JW7" s="82"/>
      <c r="JX7" s="82"/>
      <c r="JY7" s="82"/>
      <c r="JZ7" s="82"/>
      <c r="KA7" s="82"/>
      <c r="KB7" s="82"/>
      <c r="KC7" s="82"/>
      <c r="KD7" s="82"/>
      <c r="KE7" s="82"/>
      <c r="KF7" s="82"/>
      <c r="KG7" s="82"/>
      <c r="KH7" s="82"/>
      <c r="KI7" s="82"/>
      <c r="KJ7" s="82"/>
      <c r="KK7" s="82"/>
      <c r="KL7" s="82"/>
      <c r="KM7" s="82"/>
      <c r="KN7" s="82"/>
      <c r="KO7" s="82"/>
      <c r="KP7" s="82"/>
      <c r="KQ7" s="82"/>
      <c r="KR7" s="82"/>
      <c r="KS7" s="82"/>
      <c r="KT7" s="82"/>
      <c r="KU7" s="82"/>
      <c r="KV7" s="82"/>
      <c r="KW7" s="82"/>
      <c r="KX7" s="82"/>
      <c r="KY7" s="82"/>
      <c r="KZ7" s="82"/>
      <c r="LA7" s="82"/>
      <c r="LB7" s="82"/>
      <c r="LC7" s="82"/>
      <c r="LD7" s="82"/>
      <c r="LE7" s="82"/>
      <c r="LF7" s="82"/>
      <c r="LG7" s="82"/>
      <c r="LH7" s="82"/>
      <c r="LI7" s="82"/>
      <c r="LJ7" s="82"/>
      <c r="LK7" s="82"/>
      <c r="LL7" s="82"/>
      <c r="LM7" s="82"/>
      <c r="LN7" s="82"/>
      <c r="LO7" s="82"/>
      <c r="LP7" s="82"/>
      <c r="LQ7" s="82"/>
      <c r="LR7" s="82"/>
      <c r="LS7" s="82"/>
      <c r="LT7" s="82"/>
      <c r="LU7" s="82"/>
      <c r="LV7" s="82"/>
      <c r="LW7" s="82"/>
      <c r="LX7" s="82"/>
      <c r="LY7" s="82"/>
      <c r="LZ7" s="82"/>
      <c r="MA7" s="82"/>
      <c r="MB7" s="82"/>
      <c r="MC7" s="82"/>
      <c r="MD7" s="82"/>
      <c r="ME7" s="82"/>
      <c r="MF7" s="82"/>
      <c r="MG7" s="82"/>
      <c r="MH7" s="82"/>
      <c r="MI7" s="82"/>
      <c r="MJ7" s="82"/>
      <c r="MK7" s="82"/>
      <c r="ML7" s="82"/>
      <c r="MM7" s="82"/>
      <c r="MN7" s="82"/>
      <c r="MO7" s="82"/>
      <c r="MP7" s="82"/>
      <c r="MQ7" s="82"/>
      <c r="MR7" s="82"/>
      <c r="MS7" s="82"/>
      <c r="MT7" s="82"/>
      <c r="MU7" s="82"/>
      <c r="MV7" s="82"/>
      <c r="MW7" s="82"/>
      <c r="MX7" s="82"/>
      <c r="MY7" s="82"/>
      <c r="MZ7" s="82"/>
      <c r="NA7" s="82"/>
      <c r="NB7" s="82"/>
      <c r="NC7" s="82"/>
      <c r="ND7" s="82"/>
      <c r="NE7" s="82"/>
      <c r="NF7" s="82"/>
      <c r="NG7" s="82"/>
      <c r="NH7" s="82"/>
      <c r="NI7" s="82"/>
      <c r="NJ7" s="82"/>
      <c r="NK7" s="82"/>
      <c r="NL7" s="82"/>
      <c r="NM7" s="82"/>
      <c r="NN7" s="82"/>
      <c r="NO7" s="82"/>
      <c r="NP7" s="82"/>
      <c r="NQ7" s="82"/>
      <c r="NR7" s="82"/>
      <c r="NS7" s="82"/>
      <c r="NT7" s="82"/>
      <c r="NU7" s="82"/>
      <c r="NV7" s="82"/>
      <c r="NW7" s="82"/>
      <c r="NX7" s="82"/>
      <c r="NY7" s="82"/>
      <c r="NZ7" s="82"/>
      <c r="OA7" s="82"/>
      <c r="OB7" s="82"/>
      <c r="OC7" s="82"/>
      <c r="OD7" s="82"/>
      <c r="OE7" s="82"/>
      <c r="OF7" s="82"/>
      <c r="OG7" s="82"/>
      <c r="OH7" s="82"/>
      <c r="OI7" s="82"/>
      <c r="OJ7" s="82"/>
      <c r="OK7" s="82"/>
      <c r="OL7" s="82"/>
      <c r="OM7" s="82"/>
      <c r="ON7" s="82"/>
      <c r="OO7" s="82"/>
      <c r="OP7" s="82"/>
      <c r="OQ7" s="82"/>
      <c r="OR7" s="82"/>
      <c r="OS7" s="82"/>
      <c r="OT7" s="82"/>
      <c r="OU7" s="82"/>
      <c r="OV7" s="82"/>
      <c r="OW7" s="82"/>
      <c r="OX7" s="82"/>
      <c r="OY7" s="82"/>
      <c r="OZ7" s="82"/>
      <c r="PA7" s="82"/>
      <c r="PB7" s="82"/>
      <c r="PC7" s="82"/>
      <c r="PD7" s="82"/>
      <c r="PE7" s="82"/>
      <c r="PF7" s="82"/>
      <c r="PG7" s="82"/>
      <c r="PH7" s="82"/>
      <c r="PI7" s="82"/>
      <c r="PJ7" s="82"/>
      <c r="PK7" s="82"/>
      <c r="PL7" s="82"/>
      <c r="PM7" s="82"/>
      <c r="PN7" s="82"/>
      <c r="PO7" s="82"/>
      <c r="PP7" s="82"/>
      <c r="PQ7" s="82"/>
      <c r="PR7" s="82"/>
      <c r="PS7" s="82"/>
      <c r="PT7" s="82"/>
      <c r="PU7" s="82"/>
      <c r="PV7" s="82"/>
      <c r="PW7" s="82"/>
      <c r="PX7" s="82"/>
      <c r="PY7" s="82"/>
      <c r="PZ7" s="82"/>
      <c r="QA7" s="82"/>
      <c r="QB7" s="82"/>
      <c r="QC7" s="82"/>
      <c r="QD7" s="82"/>
      <c r="QE7" s="82"/>
      <c r="QF7" s="82"/>
      <c r="QG7" s="82"/>
      <c r="QH7" s="82"/>
      <c r="QI7" s="82"/>
      <c r="QJ7" s="82"/>
      <c r="QK7" s="82"/>
      <c r="QL7" s="82"/>
      <c r="QM7" s="82"/>
      <c r="QN7" s="82"/>
      <c r="QO7" s="82"/>
      <c r="QP7" s="82"/>
      <c r="QQ7" s="82"/>
      <c r="QR7" s="82"/>
      <c r="QS7" s="82"/>
      <c r="QT7" s="82"/>
      <c r="QU7" s="82"/>
      <c r="QV7" s="82"/>
      <c r="QW7" s="82"/>
      <c r="QX7" s="82"/>
      <c r="QY7" s="82"/>
      <c r="QZ7" s="82"/>
      <c r="RA7" s="82"/>
      <c r="RB7" s="82"/>
      <c r="RC7" s="82"/>
      <c r="RD7" s="82"/>
      <c r="RE7" s="82"/>
      <c r="RF7" s="82"/>
      <c r="RG7" s="82"/>
      <c r="RH7" s="82"/>
      <c r="RI7" s="82"/>
      <c r="RJ7" s="82"/>
      <c r="RK7" s="82"/>
      <c r="RL7" s="82"/>
      <c r="RM7" s="82"/>
      <c r="RN7" s="82"/>
      <c r="RO7" s="82"/>
      <c r="RP7" s="82"/>
      <c r="RQ7" s="82"/>
      <c r="RR7" s="82"/>
      <c r="RS7" s="82"/>
      <c r="RT7" s="82"/>
      <c r="RU7" s="82"/>
      <c r="RV7" s="82"/>
      <c r="RW7" s="82"/>
      <c r="RX7" s="82"/>
      <c r="RY7" s="82"/>
      <c r="RZ7" s="82"/>
      <c r="SA7" s="82"/>
      <c r="SB7" s="82"/>
      <c r="SC7" s="82"/>
      <c r="SD7" s="82"/>
      <c r="SE7" s="82"/>
      <c r="SF7" s="82"/>
      <c r="SG7" s="82"/>
      <c r="SH7" s="82"/>
      <c r="SI7" s="82"/>
      <c r="SJ7" s="82"/>
      <c r="SK7" s="82"/>
      <c r="SL7" s="82"/>
      <c r="SM7" s="82"/>
      <c r="SN7" s="82"/>
      <c r="SO7" s="82"/>
      <c r="SP7" s="82"/>
      <c r="SQ7" s="82"/>
      <c r="SR7" s="82"/>
      <c r="SS7" s="82"/>
      <c r="ST7" s="82"/>
      <c r="SU7" s="82"/>
      <c r="SV7" s="82"/>
      <c r="SW7" s="82"/>
      <c r="SX7" s="82"/>
      <c r="SY7" s="82"/>
      <c r="SZ7" s="82"/>
      <c r="TA7" s="82"/>
      <c r="TB7" s="82"/>
      <c r="TC7" s="82"/>
      <c r="TD7" s="82"/>
      <c r="TE7" s="82"/>
      <c r="TF7" s="82"/>
      <c r="TG7" s="82"/>
      <c r="TH7" s="82"/>
      <c r="TI7" s="82"/>
      <c r="TJ7" s="82"/>
      <c r="TK7" s="82"/>
      <c r="TL7" s="82"/>
      <c r="TM7" s="82"/>
      <c r="TN7" s="82"/>
      <c r="TO7" s="82"/>
      <c r="TP7" s="82"/>
      <c r="TQ7" s="82"/>
      <c r="TR7" s="82"/>
      <c r="TS7" s="82"/>
      <c r="TT7" s="82"/>
      <c r="TU7" s="82"/>
      <c r="TV7" s="82"/>
      <c r="TW7" s="82"/>
      <c r="TX7" s="82"/>
      <c r="TY7" s="82"/>
      <c r="TZ7" s="82"/>
      <c r="UA7" s="82"/>
      <c r="UB7" s="82"/>
      <c r="UC7" s="82"/>
      <c r="UD7" s="82"/>
      <c r="UE7" s="82"/>
      <c r="UF7" s="82"/>
      <c r="UG7" s="82"/>
      <c r="UH7" s="82"/>
      <c r="UI7" s="82"/>
      <c r="UJ7" s="82"/>
      <c r="UK7" s="82"/>
      <c r="UL7" s="82"/>
      <c r="UM7" s="82"/>
      <c r="UN7" s="82"/>
      <c r="UO7" s="82"/>
      <c r="UP7" s="82"/>
      <c r="UQ7" s="82"/>
      <c r="UR7" s="82"/>
      <c r="US7" s="82"/>
      <c r="UT7" s="82"/>
      <c r="UU7" s="82"/>
      <c r="UV7" s="82"/>
      <c r="UW7" s="82"/>
      <c r="UX7" s="82"/>
      <c r="UY7" s="82"/>
      <c r="UZ7" s="82"/>
      <c r="VA7" s="82"/>
      <c r="VB7" s="82"/>
      <c r="VC7" s="82"/>
      <c r="VD7" s="82"/>
      <c r="VE7" s="82"/>
      <c r="VF7" s="82"/>
      <c r="VG7" s="82"/>
      <c r="VH7" s="82"/>
      <c r="VI7" s="82"/>
      <c r="VJ7" s="82"/>
      <c r="VK7" s="82"/>
      <c r="VL7" s="82"/>
      <c r="VM7" s="82"/>
      <c r="VN7" s="82"/>
      <c r="VO7" s="82"/>
      <c r="VP7" s="82"/>
      <c r="VQ7" s="82"/>
      <c r="VR7" s="82"/>
      <c r="VS7" s="82"/>
      <c r="VT7" s="82"/>
      <c r="VU7" s="82"/>
      <c r="VV7" s="82"/>
      <c r="VW7" s="82"/>
      <c r="VX7" s="82"/>
      <c r="VY7" s="82"/>
      <c r="VZ7" s="82"/>
      <c r="WA7" s="82"/>
      <c r="WB7" s="82"/>
      <c r="WC7" s="82"/>
      <c r="WD7" s="82"/>
      <c r="WE7" s="82"/>
      <c r="WF7" s="82"/>
      <c r="WG7" s="82"/>
      <c r="WH7" s="82"/>
      <c r="WI7" s="82"/>
      <c r="WJ7" s="82"/>
      <c r="WK7" s="82"/>
      <c r="WL7" s="82"/>
      <c r="WM7" s="82"/>
      <c r="WN7" s="82"/>
      <c r="WO7" s="82"/>
      <c r="WP7" s="82"/>
      <c r="WQ7" s="82"/>
      <c r="WR7" s="82"/>
      <c r="WS7" s="82"/>
      <c r="WT7" s="82"/>
      <c r="WU7" s="82"/>
      <c r="WV7" s="82"/>
      <c r="WW7" s="82"/>
      <c r="WX7" s="82"/>
      <c r="WY7" s="82"/>
      <c r="WZ7" s="82"/>
      <c r="XA7" s="82"/>
      <c r="XB7" s="82"/>
      <c r="XC7" s="82"/>
      <c r="XD7" s="82"/>
      <c r="XE7" s="82"/>
      <c r="XF7" s="82"/>
      <c r="XG7" s="82"/>
      <c r="XH7" s="82"/>
      <c r="XI7" s="82"/>
      <c r="XJ7" s="82"/>
      <c r="XK7" s="82"/>
      <c r="XL7" s="82"/>
      <c r="XM7" s="82"/>
      <c r="XN7" s="82"/>
      <c r="XO7" s="82"/>
      <c r="XP7" s="82"/>
      <c r="XQ7" s="82"/>
      <c r="XR7" s="82"/>
      <c r="XS7" s="82"/>
      <c r="XT7" s="82"/>
      <c r="XU7" s="82"/>
      <c r="XV7" s="82"/>
      <c r="XW7" s="82"/>
      <c r="XX7" s="82"/>
      <c r="XY7" s="82"/>
      <c r="XZ7" s="82"/>
      <c r="YA7" s="82"/>
      <c r="YB7" s="82"/>
      <c r="YC7" s="82"/>
      <c r="YD7" s="82"/>
      <c r="YE7" s="82"/>
      <c r="YF7" s="82"/>
      <c r="YG7" s="82"/>
      <c r="YH7" s="82"/>
      <c r="YI7" s="82"/>
      <c r="YJ7" s="82"/>
      <c r="YK7" s="82"/>
      <c r="YL7" s="82"/>
      <c r="YM7" s="82"/>
      <c r="YN7" s="82"/>
      <c r="YO7" s="82"/>
      <c r="YP7" s="82"/>
      <c r="YQ7" s="82"/>
      <c r="YR7" s="82"/>
      <c r="YS7" s="82"/>
      <c r="YT7" s="82"/>
      <c r="YU7" s="82"/>
      <c r="YV7" s="82"/>
      <c r="YW7" s="82"/>
      <c r="YX7" s="82"/>
      <c r="YY7" s="82"/>
      <c r="YZ7" s="82"/>
      <c r="ZA7" s="82"/>
      <c r="ZB7" s="82"/>
      <c r="ZC7" s="82"/>
      <c r="ZD7" s="82"/>
      <c r="ZE7" s="82"/>
      <c r="ZF7" s="82"/>
      <c r="ZG7" s="82"/>
      <c r="ZH7" s="82"/>
      <c r="ZI7" s="82"/>
      <c r="ZJ7" s="82"/>
      <c r="ZK7" s="82"/>
      <c r="ZL7" s="82"/>
      <c r="ZM7" s="82"/>
      <c r="ZN7" s="82"/>
      <c r="ZO7" s="82"/>
      <c r="ZP7" s="82"/>
      <c r="ZQ7" s="82"/>
      <c r="ZR7" s="82"/>
      <c r="ZS7" s="82"/>
      <c r="ZT7" s="82"/>
      <c r="ZU7" s="82"/>
      <c r="ZV7" s="82"/>
      <c r="ZW7" s="82"/>
      <c r="ZX7" s="82"/>
      <c r="ZY7" s="82"/>
      <c r="ZZ7" s="82"/>
      <c r="AAA7" s="82"/>
      <c r="AAB7" s="82"/>
      <c r="AAC7" s="82"/>
      <c r="AAD7" s="82"/>
      <c r="AAE7" s="82"/>
      <c r="AAF7" s="82"/>
      <c r="AAG7" s="82"/>
      <c r="AAH7" s="82"/>
      <c r="AAI7" s="82"/>
      <c r="AAJ7" s="82"/>
      <c r="AAK7" s="82"/>
      <c r="AAL7" s="82"/>
      <c r="AAM7" s="82"/>
      <c r="AAN7" s="82"/>
      <c r="AAO7" s="82"/>
      <c r="AAP7" s="82"/>
      <c r="AAQ7" s="82"/>
      <c r="AAR7" s="82"/>
      <c r="AAS7" s="82"/>
      <c r="AAT7" s="82"/>
      <c r="AAU7" s="82"/>
      <c r="AAV7" s="82"/>
      <c r="AAW7" s="82"/>
      <c r="AAX7" s="82"/>
      <c r="AAY7" s="82"/>
      <c r="AAZ7" s="82"/>
      <c r="ABA7" s="82"/>
      <c r="ABB7" s="82"/>
      <c r="ABC7" s="82"/>
      <c r="ABD7" s="82"/>
      <c r="ABE7" s="82"/>
      <c r="ABF7" s="82"/>
      <c r="ABG7" s="82"/>
      <c r="ABH7" s="82"/>
      <c r="ABI7" s="82"/>
      <c r="ABJ7" s="82"/>
      <c r="ABK7" s="82"/>
      <c r="ABL7" s="82"/>
      <c r="ABM7" s="82"/>
      <c r="ABN7" s="82"/>
      <c r="ABO7" s="82"/>
      <c r="ABP7" s="82"/>
      <c r="ABQ7" s="82"/>
      <c r="ABR7" s="82"/>
      <c r="ABS7" s="82"/>
      <c r="ABT7" s="82"/>
      <c r="ABU7" s="82"/>
      <c r="ABV7" s="82"/>
      <c r="ABW7" s="82"/>
      <c r="ABX7" s="82"/>
      <c r="ABY7" s="82"/>
      <c r="ABZ7" s="82"/>
      <c r="ACA7" s="82"/>
      <c r="ACB7" s="82"/>
      <c r="ACC7" s="82"/>
      <c r="ACD7" s="82"/>
      <c r="ACE7" s="82"/>
      <c r="ACF7" s="82"/>
      <c r="ACG7" s="82"/>
      <c r="ACH7" s="82"/>
      <c r="ACI7" s="82"/>
      <c r="ACJ7" s="82"/>
      <c r="ACK7" s="82"/>
      <c r="ACL7" s="82"/>
      <c r="ACM7" s="82"/>
      <c r="ACN7" s="82"/>
      <c r="ACO7" s="82"/>
      <c r="ACP7" s="82"/>
      <c r="ACQ7" s="82"/>
      <c r="ACR7" s="82"/>
      <c r="ACS7" s="82"/>
      <c r="ACT7" s="82"/>
      <c r="ACU7" s="82"/>
      <c r="ACV7" s="82"/>
      <c r="ACW7" s="82"/>
      <c r="ACX7" s="82"/>
      <c r="ACY7" s="82"/>
      <c r="ACZ7" s="82"/>
      <c r="ADA7" s="82"/>
      <c r="ADB7" s="82"/>
      <c r="ADC7" s="82"/>
      <c r="ADD7" s="82"/>
      <c r="ADE7" s="82"/>
      <c r="ADF7" s="82"/>
      <c r="ADG7" s="82"/>
      <c r="ADH7" s="82"/>
      <c r="ADI7" s="82"/>
      <c r="ADJ7" s="82"/>
      <c r="ADK7" s="82"/>
      <c r="ADL7" s="82"/>
      <c r="ADM7" s="82"/>
      <c r="ADN7" s="82"/>
      <c r="ADO7" s="82"/>
      <c r="ADP7" s="82"/>
      <c r="ADQ7" s="82"/>
      <c r="ADR7" s="82"/>
      <c r="ADS7" s="82"/>
      <c r="ADT7" s="82"/>
      <c r="ADU7" s="82"/>
      <c r="ADV7" s="82"/>
      <c r="ADW7" s="82"/>
      <c r="ADX7" s="82"/>
      <c r="ADY7" s="82"/>
      <c r="ADZ7" s="82"/>
      <c r="AEA7" s="82"/>
      <c r="AEB7" s="82"/>
      <c r="AEC7" s="82"/>
      <c r="AED7" s="82"/>
      <c r="AEE7" s="82"/>
      <c r="AEF7" s="82"/>
      <c r="AEG7" s="82"/>
      <c r="AEH7" s="82"/>
      <c r="AEI7" s="82"/>
      <c r="AEJ7" s="82"/>
      <c r="AEK7" s="82"/>
      <c r="AEL7" s="82"/>
      <c r="AEM7" s="82"/>
      <c r="AEN7" s="82"/>
      <c r="AEO7" s="82"/>
      <c r="AEP7" s="82"/>
      <c r="AEQ7" s="82"/>
      <c r="AER7" s="82"/>
      <c r="AES7" s="82"/>
      <c r="AET7" s="82"/>
      <c r="AEU7" s="82"/>
      <c r="AEV7" s="82"/>
      <c r="AEW7" s="82"/>
      <c r="AEX7" s="82"/>
      <c r="AEY7" s="82"/>
      <c r="AEZ7" s="82"/>
      <c r="AFA7" s="82"/>
      <c r="AFB7" s="82"/>
      <c r="AFC7" s="82"/>
      <c r="AFD7" s="82"/>
      <c r="AFE7" s="82"/>
      <c r="AFF7" s="82"/>
      <c r="AFG7" s="82"/>
      <c r="AFH7" s="82"/>
      <c r="AFI7" s="82"/>
      <c r="AFJ7" s="82"/>
      <c r="AFK7" s="82"/>
      <c r="AFL7" s="82"/>
      <c r="AFM7" s="82"/>
      <c r="AFN7" s="82"/>
      <c r="AFO7" s="82"/>
      <c r="AFP7" s="82"/>
      <c r="AFQ7" s="82"/>
      <c r="AFR7" s="82"/>
      <c r="AFS7" s="82"/>
      <c r="AFT7" s="82"/>
      <c r="AFU7" s="82"/>
      <c r="AFV7" s="82"/>
      <c r="AFW7" s="82"/>
      <c r="AFX7" s="82"/>
      <c r="AFY7" s="82"/>
      <c r="AFZ7" s="82"/>
      <c r="AGA7" s="82"/>
      <c r="AGB7" s="82"/>
      <c r="AGC7" s="82"/>
      <c r="AGD7" s="82"/>
      <c r="AGE7" s="82"/>
      <c r="AGF7" s="82"/>
      <c r="AGG7" s="82"/>
      <c r="AGH7" s="82"/>
      <c r="AGI7" s="82"/>
      <c r="AGJ7" s="82"/>
      <c r="AGK7" s="82"/>
      <c r="AGL7" s="82"/>
      <c r="AGM7" s="82"/>
      <c r="AGN7" s="82"/>
      <c r="AGO7" s="82"/>
      <c r="AGP7" s="82"/>
      <c r="AGQ7" s="82"/>
      <c r="AGR7" s="82"/>
      <c r="AGS7" s="82"/>
      <c r="AGT7" s="82"/>
      <c r="AGU7" s="82"/>
      <c r="AGV7" s="82"/>
      <c r="AGW7" s="82"/>
      <c r="AGX7" s="82"/>
      <c r="AGY7" s="82"/>
      <c r="AGZ7" s="82"/>
      <c r="AHA7" s="82"/>
      <c r="AHB7" s="82"/>
      <c r="AHC7" s="82"/>
      <c r="AHD7" s="82"/>
      <c r="AHE7" s="82"/>
      <c r="AHF7" s="82"/>
      <c r="AHG7" s="82"/>
      <c r="AHH7" s="82"/>
      <c r="AHI7" s="82"/>
      <c r="AHJ7" s="82"/>
      <c r="AHK7" s="82"/>
      <c r="AHL7" s="82"/>
      <c r="AHM7" s="82"/>
      <c r="AHN7" s="82"/>
      <c r="AHO7" s="82"/>
      <c r="AHP7" s="82"/>
      <c r="AHQ7" s="82"/>
      <c r="AHR7" s="82"/>
      <c r="AHS7" s="82"/>
      <c r="AHT7" s="82"/>
      <c r="AHU7" s="82"/>
      <c r="AHV7" s="82"/>
      <c r="AHW7" s="82"/>
      <c r="AHX7" s="82"/>
      <c r="AHY7" s="82"/>
      <c r="AHZ7" s="82"/>
      <c r="AIA7" s="82"/>
      <c r="AIB7" s="82"/>
      <c r="AIC7" s="82"/>
      <c r="AID7" s="82"/>
      <c r="AIE7" s="82"/>
      <c r="AIF7" s="82"/>
      <c r="AIG7" s="82"/>
      <c r="AIH7" s="82"/>
      <c r="AII7" s="82"/>
      <c r="AIJ7" s="82"/>
      <c r="AIK7" s="82"/>
      <c r="AIL7" s="82"/>
      <c r="AIM7" s="82"/>
      <c r="AIN7" s="82"/>
      <c r="AIO7" s="82"/>
      <c r="AIP7" s="82"/>
      <c r="AIQ7" s="82"/>
      <c r="AIR7" s="82"/>
      <c r="AIS7" s="82"/>
      <c r="AIT7" s="82"/>
      <c r="AIU7" s="82"/>
      <c r="AIV7" s="82"/>
      <c r="AIW7" s="82"/>
      <c r="AIX7" s="82"/>
      <c r="AIY7" s="82"/>
      <c r="AIZ7" s="82"/>
      <c r="AJA7" s="82"/>
      <c r="AJB7" s="82"/>
      <c r="AJC7" s="82"/>
      <c r="AJD7" s="82"/>
      <c r="AJE7" s="82"/>
      <c r="AJF7" s="82"/>
      <c r="AJG7" s="82"/>
      <c r="AJH7" s="82"/>
      <c r="AJI7" s="82"/>
      <c r="AJJ7" s="82"/>
      <c r="AJK7" s="82"/>
      <c r="AJL7" s="82"/>
      <c r="AJM7" s="82"/>
      <c r="AJN7" s="82"/>
      <c r="AJO7" s="82"/>
      <c r="AJP7" s="82"/>
      <c r="AJQ7" s="82"/>
      <c r="AJR7" s="82"/>
      <c r="AJS7" s="82"/>
      <c r="AJT7" s="82"/>
      <c r="AJU7" s="82"/>
      <c r="AJV7" s="82"/>
      <c r="AJW7" s="82"/>
      <c r="AJX7" s="82"/>
      <c r="AJY7" s="82"/>
      <c r="AJZ7" s="82"/>
      <c r="AKA7" s="82"/>
      <c r="AKB7" s="82"/>
      <c r="AKC7" s="82"/>
      <c r="AKD7" s="82"/>
      <c r="AKE7" s="82"/>
      <c r="AKF7" s="82"/>
      <c r="AKG7" s="82"/>
      <c r="AKH7" s="82"/>
      <c r="AKI7" s="82"/>
      <c r="AKJ7" s="82"/>
      <c r="AKK7" s="82"/>
      <c r="AKL7" s="82"/>
      <c r="AKM7" s="82"/>
      <c r="AKN7" s="82"/>
      <c r="AKO7" s="82"/>
      <c r="AKP7" s="82"/>
      <c r="AKQ7" s="82"/>
      <c r="AKR7" s="82"/>
      <c r="AKS7" s="82"/>
      <c r="AKT7" s="82"/>
      <c r="AKU7" s="82"/>
      <c r="AKV7" s="82"/>
      <c r="AKW7" s="82"/>
      <c r="AKX7" s="82"/>
      <c r="AKY7" s="82"/>
      <c r="AKZ7" s="82"/>
      <c r="ALA7" s="82"/>
      <c r="ALB7" s="82"/>
      <c r="ALC7" s="82"/>
      <c r="ALD7" s="82"/>
      <c r="ALE7" s="82"/>
      <c r="ALF7" s="82"/>
      <c r="ALG7" s="82"/>
      <c r="ALH7" s="82"/>
      <c r="ALI7" s="82"/>
      <c r="ALJ7" s="82"/>
      <c r="ALK7" s="82"/>
      <c r="ALL7" s="82"/>
      <c r="ALM7" s="82"/>
      <c r="ALN7" s="82"/>
      <c r="ALO7" s="82"/>
      <c r="ALP7" s="82"/>
      <c r="ALQ7" s="82"/>
      <c r="ALR7" s="82"/>
      <c r="ALS7" s="82"/>
      <c r="ALT7" s="82"/>
      <c r="ALU7" s="82"/>
      <c r="ALV7" s="82"/>
      <c r="ALW7" s="82"/>
      <c r="ALX7" s="82"/>
      <c r="ALY7" s="82"/>
    </row>
    <row r="8" spans="1:1013" ht="14.5" x14ac:dyDescent="0.35">
      <c r="A8" s="80">
        <v>7</v>
      </c>
      <c r="B8" s="83" t="s">
        <v>216</v>
      </c>
      <c r="C8" s="83" t="s">
        <v>217</v>
      </c>
      <c r="D8" s="83" t="s">
        <v>218</v>
      </c>
      <c r="E8" s="82"/>
      <c r="F8" s="82"/>
      <c r="G8" s="82"/>
      <c r="H8" s="82"/>
      <c r="I8" s="82"/>
      <c r="J8" s="82"/>
      <c r="K8" s="82"/>
      <c r="L8" s="82"/>
      <c r="M8" s="82"/>
      <c r="N8" s="82"/>
      <c r="O8" s="82"/>
      <c r="P8" s="82"/>
      <c r="Q8" s="82"/>
      <c r="R8" s="82"/>
      <c r="S8" s="82"/>
      <c r="T8" s="82"/>
      <c r="U8" s="82"/>
      <c r="V8" s="82"/>
      <c r="W8" s="82"/>
      <c r="X8" s="82"/>
      <c r="Y8" s="82"/>
      <c r="Z8" s="82"/>
      <c r="AA8" s="82"/>
      <c r="AB8" s="82"/>
      <c r="AC8" s="82"/>
      <c r="AD8" s="82"/>
      <c r="AE8" s="82"/>
      <c r="AF8" s="82"/>
      <c r="AG8" s="82"/>
      <c r="AH8" s="82"/>
      <c r="AI8" s="82"/>
      <c r="AJ8" s="82"/>
      <c r="AK8" s="82"/>
      <c r="AL8" s="82"/>
      <c r="AM8" s="82"/>
      <c r="AN8" s="82"/>
      <c r="AO8" s="82"/>
      <c r="AP8" s="82"/>
      <c r="AQ8" s="82"/>
      <c r="AR8" s="82"/>
      <c r="AS8" s="82"/>
      <c r="AT8" s="82"/>
      <c r="AU8" s="82"/>
      <c r="AV8" s="82"/>
      <c r="AW8" s="82"/>
      <c r="AX8" s="82"/>
      <c r="AY8" s="82"/>
      <c r="AZ8" s="82"/>
      <c r="BA8" s="82"/>
      <c r="BB8" s="82"/>
      <c r="BC8" s="82"/>
      <c r="BD8" s="82"/>
      <c r="BE8" s="82"/>
      <c r="BF8" s="82"/>
      <c r="BG8" s="82"/>
      <c r="BH8" s="82"/>
      <c r="BI8" s="82"/>
      <c r="BJ8" s="82"/>
      <c r="BK8" s="82"/>
      <c r="BL8" s="82"/>
      <c r="BM8" s="82"/>
      <c r="BN8" s="82"/>
      <c r="BO8" s="82"/>
      <c r="BP8" s="82"/>
      <c r="BQ8" s="82"/>
      <c r="BR8" s="82"/>
      <c r="BS8" s="82"/>
      <c r="BT8" s="82"/>
      <c r="BU8" s="82"/>
      <c r="BV8" s="82"/>
      <c r="BW8" s="82"/>
      <c r="BX8" s="82"/>
      <c r="BY8" s="82"/>
      <c r="BZ8" s="82"/>
      <c r="CA8" s="82"/>
      <c r="CB8" s="82"/>
      <c r="CC8" s="82"/>
      <c r="CD8" s="82"/>
      <c r="CE8" s="82"/>
      <c r="CF8" s="82"/>
      <c r="CG8" s="82"/>
      <c r="CH8" s="82"/>
      <c r="CI8" s="82"/>
      <c r="CJ8" s="82"/>
      <c r="CK8" s="82"/>
      <c r="CL8" s="82"/>
      <c r="CM8" s="82"/>
      <c r="CN8" s="82"/>
      <c r="CO8" s="82"/>
      <c r="CP8" s="82"/>
      <c r="CQ8" s="82"/>
      <c r="CR8" s="82"/>
      <c r="CS8" s="82"/>
      <c r="CT8" s="82"/>
      <c r="CU8" s="82"/>
      <c r="CV8" s="82"/>
      <c r="CW8" s="82"/>
      <c r="CX8" s="82"/>
      <c r="CY8" s="82"/>
      <c r="CZ8" s="82"/>
      <c r="DA8" s="82"/>
      <c r="DB8" s="82"/>
      <c r="DC8" s="82"/>
      <c r="DD8" s="82"/>
      <c r="DE8" s="82"/>
      <c r="DF8" s="82"/>
      <c r="DG8" s="82"/>
      <c r="DH8" s="82"/>
      <c r="DI8" s="82"/>
      <c r="DJ8" s="82"/>
      <c r="DK8" s="82"/>
      <c r="DL8" s="82"/>
      <c r="DM8" s="82"/>
      <c r="DN8" s="82"/>
      <c r="DO8" s="82"/>
      <c r="DP8" s="82"/>
      <c r="DQ8" s="82"/>
      <c r="DR8" s="82"/>
      <c r="DS8" s="82"/>
      <c r="DT8" s="82"/>
      <c r="DU8" s="82"/>
      <c r="DV8" s="82"/>
      <c r="DW8" s="82"/>
      <c r="DX8" s="82"/>
      <c r="DY8" s="82"/>
      <c r="DZ8" s="82"/>
      <c r="EA8" s="82"/>
      <c r="EB8" s="82"/>
      <c r="EC8" s="82"/>
      <c r="ED8" s="82"/>
      <c r="EE8" s="82"/>
      <c r="EF8" s="82"/>
      <c r="EG8" s="82"/>
      <c r="EH8" s="82"/>
      <c r="EI8" s="82"/>
      <c r="EJ8" s="82"/>
      <c r="EK8" s="82"/>
      <c r="EL8" s="82"/>
      <c r="EM8" s="82"/>
      <c r="EN8" s="82"/>
      <c r="EO8" s="82"/>
      <c r="EP8" s="82"/>
      <c r="EQ8" s="82"/>
      <c r="ER8" s="82"/>
      <c r="ES8" s="82"/>
      <c r="ET8" s="82"/>
      <c r="EU8" s="82"/>
      <c r="EV8" s="82"/>
      <c r="EW8" s="82"/>
      <c r="EX8" s="82"/>
      <c r="EY8" s="82"/>
      <c r="EZ8" s="82"/>
      <c r="FA8" s="82"/>
      <c r="FB8" s="82"/>
      <c r="FC8" s="82"/>
      <c r="FD8" s="82"/>
      <c r="FE8" s="82"/>
      <c r="FF8" s="82"/>
      <c r="FG8" s="82"/>
      <c r="FH8" s="82"/>
      <c r="FI8" s="82"/>
      <c r="FJ8" s="82"/>
      <c r="FK8" s="82"/>
      <c r="FL8" s="82"/>
      <c r="FM8" s="82"/>
      <c r="FN8" s="82"/>
      <c r="FO8" s="82"/>
      <c r="FP8" s="82"/>
      <c r="FQ8" s="82"/>
      <c r="FR8" s="82"/>
      <c r="FS8" s="82"/>
      <c r="FT8" s="82"/>
      <c r="FU8" s="82"/>
      <c r="FV8" s="82"/>
      <c r="FW8" s="82"/>
      <c r="FX8" s="82"/>
      <c r="FY8" s="82"/>
      <c r="FZ8" s="82"/>
      <c r="GA8" s="82"/>
      <c r="GB8" s="82"/>
      <c r="GC8" s="82"/>
      <c r="GD8" s="82"/>
      <c r="GE8" s="82"/>
      <c r="GF8" s="82"/>
      <c r="GG8" s="82"/>
      <c r="GH8" s="82"/>
      <c r="GI8" s="82"/>
      <c r="GJ8" s="82"/>
      <c r="GK8" s="82"/>
      <c r="GL8" s="82"/>
      <c r="GM8" s="82"/>
      <c r="GN8" s="82"/>
      <c r="GO8" s="82"/>
      <c r="GP8" s="82"/>
      <c r="GQ8" s="82"/>
      <c r="GR8" s="82"/>
      <c r="GS8" s="82"/>
      <c r="GT8" s="82"/>
      <c r="GU8" s="82"/>
      <c r="GV8" s="82"/>
      <c r="GW8" s="82"/>
      <c r="GX8" s="82"/>
      <c r="GY8" s="82"/>
      <c r="GZ8" s="82"/>
      <c r="HA8" s="82"/>
      <c r="HB8" s="82"/>
      <c r="HC8" s="82"/>
      <c r="HD8" s="82"/>
      <c r="HE8" s="82"/>
      <c r="HF8" s="82"/>
      <c r="HG8" s="82"/>
      <c r="HH8" s="82"/>
      <c r="HI8" s="82"/>
      <c r="HJ8" s="82"/>
      <c r="HK8" s="82"/>
      <c r="HL8" s="82"/>
      <c r="HM8" s="82"/>
      <c r="HN8" s="82"/>
      <c r="HO8" s="82"/>
      <c r="HP8" s="82"/>
      <c r="HQ8" s="82"/>
      <c r="HR8" s="82"/>
      <c r="HS8" s="82"/>
      <c r="HT8" s="82"/>
      <c r="HU8" s="82"/>
      <c r="HV8" s="82"/>
      <c r="HW8" s="82"/>
      <c r="HX8" s="82"/>
      <c r="HY8" s="82"/>
      <c r="HZ8" s="82"/>
      <c r="IA8" s="82"/>
      <c r="IB8" s="82"/>
      <c r="IC8" s="82"/>
      <c r="ID8" s="82"/>
      <c r="IE8" s="82"/>
      <c r="IF8" s="82"/>
      <c r="IG8" s="82"/>
      <c r="IH8" s="82"/>
      <c r="II8" s="82"/>
      <c r="IJ8" s="82"/>
      <c r="IK8" s="82"/>
      <c r="IL8" s="82"/>
      <c r="IM8" s="82"/>
      <c r="IN8" s="82"/>
      <c r="IO8" s="82"/>
      <c r="IP8" s="82"/>
      <c r="IQ8" s="82"/>
      <c r="IR8" s="82"/>
      <c r="IS8" s="82"/>
      <c r="IT8" s="82"/>
      <c r="IU8" s="82"/>
      <c r="IV8" s="82"/>
      <c r="IW8" s="82"/>
      <c r="IX8" s="82"/>
      <c r="IY8" s="82"/>
      <c r="IZ8" s="82"/>
      <c r="JA8" s="82"/>
      <c r="JB8" s="82"/>
      <c r="JC8" s="82"/>
      <c r="JD8" s="82"/>
      <c r="JE8" s="82"/>
      <c r="JF8" s="82"/>
      <c r="JG8" s="82"/>
      <c r="JH8" s="82"/>
      <c r="JI8" s="82"/>
      <c r="JJ8" s="82"/>
      <c r="JK8" s="82"/>
      <c r="JL8" s="82"/>
      <c r="JM8" s="82"/>
      <c r="JN8" s="82"/>
      <c r="JO8" s="82"/>
      <c r="JP8" s="82"/>
      <c r="JQ8" s="82"/>
      <c r="JR8" s="82"/>
      <c r="JS8" s="82"/>
      <c r="JT8" s="82"/>
      <c r="JU8" s="82"/>
      <c r="JV8" s="82"/>
      <c r="JW8" s="82"/>
      <c r="JX8" s="82"/>
      <c r="JY8" s="82"/>
      <c r="JZ8" s="82"/>
      <c r="KA8" s="82"/>
      <c r="KB8" s="82"/>
      <c r="KC8" s="82"/>
      <c r="KD8" s="82"/>
      <c r="KE8" s="82"/>
      <c r="KF8" s="82"/>
      <c r="KG8" s="82"/>
      <c r="KH8" s="82"/>
      <c r="KI8" s="82"/>
      <c r="KJ8" s="82"/>
      <c r="KK8" s="82"/>
      <c r="KL8" s="82"/>
      <c r="KM8" s="82"/>
      <c r="KN8" s="82"/>
      <c r="KO8" s="82"/>
      <c r="KP8" s="82"/>
      <c r="KQ8" s="82"/>
      <c r="KR8" s="82"/>
      <c r="KS8" s="82"/>
      <c r="KT8" s="82"/>
      <c r="KU8" s="82"/>
      <c r="KV8" s="82"/>
      <c r="KW8" s="82"/>
      <c r="KX8" s="82"/>
      <c r="KY8" s="82"/>
      <c r="KZ8" s="82"/>
      <c r="LA8" s="82"/>
      <c r="LB8" s="82"/>
      <c r="LC8" s="82"/>
      <c r="LD8" s="82"/>
      <c r="LE8" s="82"/>
      <c r="LF8" s="82"/>
      <c r="LG8" s="82"/>
      <c r="LH8" s="82"/>
      <c r="LI8" s="82"/>
      <c r="LJ8" s="82"/>
      <c r="LK8" s="82"/>
      <c r="LL8" s="82"/>
      <c r="LM8" s="82"/>
      <c r="LN8" s="82"/>
      <c r="LO8" s="82"/>
      <c r="LP8" s="82"/>
      <c r="LQ8" s="82"/>
      <c r="LR8" s="82"/>
      <c r="LS8" s="82"/>
      <c r="LT8" s="82"/>
      <c r="LU8" s="82"/>
      <c r="LV8" s="82"/>
      <c r="LW8" s="82"/>
      <c r="LX8" s="82"/>
      <c r="LY8" s="82"/>
      <c r="LZ8" s="82"/>
      <c r="MA8" s="82"/>
      <c r="MB8" s="82"/>
      <c r="MC8" s="82"/>
      <c r="MD8" s="82"/>
      <c r="ME8" s="82"/>
      <c r="MF8" s="82"/>
      <c r="MG8" s="82"/>
      <c r="MH8" s="82"/>
      <c r="MI8" s="82"/>
      <c r="MJ8" s="82"/>
      <c r="MK8" s="82"/>
      <c r="ML8" s="82"/>
      <c r="MM8" s="82"/>
      <c r="MN8" s="82"/>
      <c r="MO8" s="82"/>
      <c r="MP8" s="82"/>
      <c r="MQ8" s="82"/>
      <c r="MR8" s="82"/>
      <c r="MS8" s="82"/>
      <c r="MT8" s="82"/>
      <c r="MU8" s="82"/>
      <c r="MV8" s="82"/>
      <c r="MW8" s="82"/>
      <c r="MX8" s="82"/>
      <c r="MY8" s="82"/>
      <c r="MZ8" s="82"/>
      <c r="NA8" s="82"/>
      <c r="NB8" s="82"/>
      <c r="NC8" s="82"/>
      <c r="ND8" s="82"/>
      <c r="NE8" s="82"/>
      <c r="NF8" s="82"/>
      <c r="NG8" s="82"/>
      <c r="NH8" s="82"/>
      <c r="NI8" s="82"/>
      <c r="NJ8" s="82"/>
      <c r="NK8" s="82"/>
      <c r="NL8" s="82"/>
      <c r="NM8" s="82"/>
      <c r="NN8" s="82"/>
      <c r="NO8" s="82"/>
      <c r="NP8" s="82"/>
      <c r="NQ8" s="82"/>
      <c r="NR8" s="82"/>
      <c r="NS8" s="82"/>
      <c r="NT8" s="82"/>
      <c r="NU8" s="82"/>
      <c r="NV8" s="82"/>
      <c r="NW8" s="82"/>
      <c r="NX8" s="82"/>
      <c r="NY8" s="82"/>
      <c r="NZ8" s="82"/>
      <c r="OA8" s="82"/>
      <c r="OB8" s="82"/>
      <c r="OC8" s="82"/>
      <c r="OD8" s="82"/>
      <c r="OE8" s="82"/>
      <c r="OF8" s="82"/>
      <c r="OG8" s="82"/>
      <c r="OH8" s="82"/>
      <c r="OI8" s="82"/>
      <c r="OJ8" s="82"/>
      <c r="OK8" s="82"/>
      <c r="OL8" s="82"/>
      <c r="OM8" s="82"/>
      <c r="ON8" s="82"/>
      <c r="OO8" s="82"/>
      <c r="OP8" s="82"/>
      <c r="OQ8" s="82"/>
      <c r="OR8" s="82"/>
      <c r="OS8" s="82"/>
      <c r="OT8" s="82"/>
      <c r="OU8" s="82"/>
      <c r="OV8" s="82"/>
      <c r="OW8" s="82"/>
      <c r="OX8" s="82"/>
      <c r="OY8" s="82"/>
      <c r="OZ8" s="82"/>
      <c r="PA8" s="82"/>
      <c r="PB8" s="82"/>
      <c r="PC8" s="82"/>
      <c r="PD8" s="82"/>
      <c r="PE8" s="82"/>
      <c r="PF8" s="82"/>
      <c r="PG8" s="82"/>
      <c r="PH8" s="82"/>
      <c r="PI8" s="82"/>
      <c r="PJ8" s="82"/>
      <c r="PK8" s="82"/>
      <c r="PL8" s="82"/>
      <c r="PM8" s="82"/>
      <c r="PN8" s="82"/>
      <c r="PO8" s="82"/>
      <c r="PP8" s="82"/>
      <c r="PQ8" s="82"/>
      <c r="PR8" s="82"/>
      <c r="PS8" s="82"/>
      <c r="PT8" s="82"/>
      <c r="PU8" s="82"/>
      <c r="PV8" s="82"/>
      <c r="PW8" s="82"/>
      <c r="PX8" s="82"/>
      <c r="PY8" s="82"/>
      <c r="PZ8" s="82"/>
      <c r="QA8" s="82"/>
      <c r="QB8" s="82"/>
      <c r="QC8" s="82"/>
      <c r="QD8" s="82"/>
      <c r="QE8" s="82"/>
      <c r="QF8" s="82"/>
      <c r="QG8" s="82"/>
      <c r="QH8" s="82"/>
      <c r="QI8" s="82"/>
      <c r="QJ8" s="82"/>
      <c r="QK8" s="82"/>
      <c r="QL8" s="82"/>
      <c r="QM8" s="82"/>
      <c r="QN8" s="82"/>
      <c r="QO8" s="82"/>
      <c r="QP8" s="82"/>
      <c r="QQ8" s="82"/>
      <c r="QR8" s="82"/>
      <c r="QS8" s="82"/>
      <c r="QT8" s="82"/>
      <c r="QU8" s="82"/>
      <c r="QV8" s="82"/>
      <c r="QW8" s="82"/>
      <c r="QX8" s="82"/>
      <c r="QY8" s="82"/>
      <c r="QZ8" s="82"/>
      <c r="RA8" s="82"/>
      <c r="RB8" s="82"/>
      <c r="RC8" s="82"/>
      <c r="RD8" s="82"/>
      <c r="RE8" s="82"/>
      <c r="RF8" s="82"/>
      <c r="RG8" s="82"/>
      <c r="RH8" s="82"/>
      <c r="RI8" s="82"/>
      <c r="RJ8" s="82"/>
      <c r="RK8" s="82"/>
      <c r="RL8" s="82"/>
      <c r="RM8" s="82"/>
      <c r="RN8" s="82"/>
      <c r="RO8" s="82"/>
      <c r="RP8" s="82"/>
      <c r="RQ8" s="82"/>
      <c r="RR8" s="82"/>
      <c r="RS8" s="82"/>
      <c r="RT8" s="82"/>
      <c r="RU8" s="82"/>
      <c r="RV8" s="82"/>
      <c r="RW8" s="82"/>
      <c r="RX8" s="82"/>
      <c r="RY8" s="82"/>
      <c r="RZ8" s="82"/>
      <c r="SA8" s="82"/>
      <c r="SB8" s="82"/>
      <c r="SC8" s="82"/>
      <c r="SD8" s="82"/>
      <c r="SE8" s="82"/>
      <c r="SF8" s="82"/>
      <c r="SG8" s="82"/>
      <c r="SH8" s="82"/>
      <c r="SI8" s="82"/>
      <c r="SJ8" s="82"/>
      <c r="SK8" s="82"/>
      <c r="SL8" s="82"/>
      <c r="SM8" s="82"/>
      <c r="SN8" s="82"/>
      <c r="SO8" s="82"/>
      <c r="SP8" s="82"/>
      <c r="SQ8" s="82"/>
      <c r="SR8" s="82"/>
      <c r="SS8" s="82"/>
      <c r="ST8" s="82"/>
      <c r="SU8" s="82"/>
      <c r="SV8" s="82"/>
      <c r="SW8" s="82"/>
      <c r="SX8" s="82"/>
      <c r="SY8" s="82"/>
      <c r="SZ8" s="82"/>
      <c r="TA8" s="82"/>
      <c r="TB8" s="82"/>
      <c r="TC8" s="82"/>
      <c r="TD8" s="82"/>
      <c r="TE8" s="82"/>
      <c r="TF8" s="82"/>
      <c r="TG8" s="82"/>
      <c r="TH8" s="82"/>
      <c r="TI8" s="82"/>
      <c r="TJ8" s="82"/>
      <c r="TK8" s="82"/>
      <c r="TL8" s="82"/>
      <c r="TM8" s="82"/>
      <c r="TN8" s="82"/>
      <c r="TO8" s="82"/>
      <c r="TP8" s="82"/>
      <c r="TQ8" s="82"/>
      <c r="TR8" s="82"/>
      <c r="TS8" s="82"/>
      <c r="TT8" s="82"/>
      <c r="TU8" s="82"/>
      <c r="TV8" s="82"/>
      <c r="TW8" s="82"/>
      <c r="TX8" s="82"/>
      <c r="TY8" s="82"/>
      <c r="TZ8" s="82"/>
      <c r="UA8" s="82"/>
      <c r="UB8" s="82"/>
      <c r="UC8" s="82"/>
      <c r="UD8" s="82"/>
      <c r="UE8" s="82"/>
      <c r="UF8" s="82"/>
      <c r="UG8" s="82"/>
      <c r="UH8" s="82"/>
      <c r="UI8" s="82"/>
      <c r="UJ8" s="82"/>
      <c r="UK8" s="82"/>
      <c r="UL8" s="82"/>
      <c r="UM8" s="82"/>
      <c r="UN8" s="82"/>
      <c r="UO8" s="82"/>
      <c r="UP8" s="82"/>
      <c r="UQ8" s="82"/>
      <c r="UR8" s="82"/>
      <c r="US8" s="82"/>
      <c r="UT8" s="82"/>
      <c r="UU8" s="82"/>
      <c r="UV8" s="82"/>
      <c r="UW8" s="82"/>
      <c r="UX8" s="82"/>
      <c r="UY8" s="82"/>
      <c r="UZ8" s="82"/>
      <c r="VA8" s="82"/>
      <c r="VB8" s="82"/>
      <c r="VC8" s="82"/>
      <c r="VD8" s="82"/>
      <c r="VE8" s="82"/>
      <c r="VF8" s="82"/>
      <c r="VG8" s="82"/>
      <c r="VH8" s="82"/>
      <c r="VI8" s="82"/>
      <c r="VJ8" s="82"/>
      <c r="VK8" s="82"/>
      <c r="VL8" s="82"/>
      <c r="VM8" s="82"/>
      <c r="VN8" s="82"/>
      <c r="VO8" s="82"/>
      <c r="VP8" s="82"/>
      <c r="VQ8" s="82"/>
      <c r="VR8" s="82"/>
      <c r="VS8" s="82"/>
      <c r="VT8" s="82"/>
      <c r="VU8" s="82"/>
      <c r="VV8" s="82"/>
      <c r="VW8" s="82"/>
      <c r="VX8" s="82"/>
      <c r="VY8" s="82"/>
      <c r="VZ8" s="82"/>
      <c r="WA8" s="82"/>
      <c r="WB8" s="82"/>
      <c r="WC8" s="82"/>
      <c r="WD8" s="82"/>
      <c r="WE8" s="82"/>
      <c r="WF8" s="82"/>
      <c r="WG8" s="82"/>
      <c r="WH8" s="82"/>
      <c r="WI8" s="82"/>
      <c r="WJ8" s="82"/>
      <c r="WK8" s="82"/>
      <c r="WL8" s="82"/>
      <c r="WM8" s="82"/>
      <c r="WN8" s="82"/>
      <c r="WO8" s="82"/>
      <c r="WP8" s="82"/>
      <c r="WQ8" s="82"/>
      <c r="WR8" s="82"/>
      <c r="WS8" s="82"/>
      <c r="WT8" s="82"/>
      <c r="WU8" s="82"/>
      <c r="WV8" s="82"/>
      <c r="WW8" s="82"/>
      <c r="WX8" s="82"/>
      <c r="WY8" s="82"/>
      <c r="WZ8" s="82"/>
      <c r="XA8" s="82"/>
      <c r="XB8" s="82"/>
      <c r="XC8" s="82"/>
      <c r="XD8" s="82"/>
      <c r="XE8" s="82"/>
      <c r="XF8" s="82"/>
      <c r="XG8" s="82"/>
      <c r="XH8" s="82"/>
      <c r="XI8" s="82"/>
      <c r="XJ8" s="82"/>
      <c r="XK8" s="82"/>
      <c r="XL8" s="82"/>
      <c r="XM8" s="82"/>
      <c r="XN8" s="82"/>
      <c r="XO8" s="82"/>
      <c r="XP8" s="82"/>
      <c r="XQ8" s="82"/>
      <c r="XR8" s="82"/>
      <c r="XS8" s="82"/>
      <c r="XT8" s="82"/>
      <c r="XU8" s="82"/>
      <c r="XV8" s="82"/>
      <c r="XW8" s="82"/>
      <c r="XX8" s="82"/>
      <c r="XY8" s="82"/>
      <c r="XZ8" s="82"/>
      <c r="YA8" s="82"/>
      <c r="YB8" s="82"/>
      <c r="YC8" s="82"/>
      <c r="YD8" s="82"/>
      <c r="YE8" s="82"/>
      <c r="YF8" s="82"/>
      <c r="YG8" s="82"/>
      <c r="YH8" s="82"/>
      <c r="YI8" s="82"/>
      <c r="YJ8" s="82"/>
      <c r="YK8" s="82"/>
      <c r="YL8" s="82"/>
      <c r="YM8" s="82"/>
      <c r="YN8" s="82"/>
      <c r="YO8" s="82"/>
      <c r="YP8" s="82"/>
      <c r="YQ8" s="82"/>
      <c r="YR8" s="82"/>
      <c r="YS8" s="82"/>
      <c r="YT8" s="82"/>
      <c r="YU8" s="82"/>
      <c r="YV8" s="82"/>
      <c r="YW8" s="82"/>
      <c r="YX8" s="82"/>
      <c r="YY8" s="82"/>
      <c r="YZ8" s="82"/>
      <c r="ZA8" s="82"/>
      <c r="ZB8" s="82"/>
      <c r="ZC8" s="82"/>
      <c r="ZD8" s="82"/>
      <c r="ZE8" s="82"/>
      <c r="ZF8" s="82"/>
      <c r="ZG8" s="82"/>
      <c r="ZH8" s="82"/>
      <c r="ZI8" s="82"/>
      <c r="ZJ8" s="82"/>
      <c r="ZK8" s="82"/>
      <c r="ZL8" s="82"/>
      <c r="ZM8" s="82"/>
      <c r="ZN8" s="82"/>
      <c r="ZO8" s="82"/>
      <c r="ZP8" s="82"/>
      <c r="ZQ8" s="82"/>
      <c r="ZR8" s="82"/>
      <c r="ZS8" s="82"/>
      <c r="ZT8" s="82"/>
      <c r="ZU8" s="82"/>
      <c r="ZV8" s="82"/>
      <c r="ZW8" s="82"/>
      <c r="ZX8" s="82"/>
      <c r="ZY8" s="82"/>
      <c r="ZZ8" s="82"/>
      <c r="AAA8" s="82"/>
      <c r="AAB8" s="82"/>
      <c r="AAC8" s="82"/>
      <c r="AAD8" s="82"/>
      <c r="AAE8" s="82"/>
      <c r="AAF8" s="82"/>
      <c r="AAG8" s="82"/>
      <c r="AAH8" s="82"/>
      <c r="AAI8" s="82"/>
      <c r="AAJ8" s="82"/>
      <c r="AAK8" s="82"/>
      <c r="AAL8" s="82"/>
      <c r="AAM8" s="82"/>
      <c r="AAN8" s="82"/>
      <c r="AAO8" s="82"/>
      <c r="AAP8" s="82"/>
      <c r="AAQ8" s="82"/>
      <c r="AAR8" s="82"/>
      <c r="AAS8" s="82"/>
      <c r="AAT8" s="82"/>
      <c r="AAU8" s="82"/>
      <c r="AAV8" s="82"/>
      <c r="AAW8" s="82"/>
      <c r="AAX8" s="82"/>
      <c r="AAY8" s="82"/>
      <c r="AAZ8" s="82"/>
      <c r="ABA8" s="82"/>
      <c r="ABB8" s="82"/>
      <c r="ABC8" s="82"/>
      <c r="ABD8" s="82"/>
      <c r="ABE8" s="82"/>
      <c r="ABF8" s="82"/>
      <c r="ABG8" s="82"/>
      <c r="ABH8" s="82"/>
      <c r="ABI8" s="82"/>
      <c r="ABJ8" s="82"/>
      <c r="ABK8" s="82"/>
      <c r="ABL8" s="82"/>
      <c r="ABM8" s="82"/>
      <c r="ABN8" s="82"/>
      <c r="ABO8" s="82"/>
      <c r="ABP8" s="82"/>
      <c r="ABQ8" s="82"/>
      <c r="ABR8" s="82"/>
      <c r="ABS8" s="82"/>
      <c r="ABT8" s="82"/>
      <c r="ABU8" s="82"/>
      <c r="ABV8" s="82"/>
      <c r="ABW8" s="82"/>
      <c r="ABX8" s="82"/>
      <c r="ABY8" s="82"/>
      <c r="ABZ8" s="82"/>
      <c r="ACA8" s="82"/>
      <c r="ACB8" s="82"/>
      <c r="ACC8" s="82"/>
      <c r="ACD8" s="82"/>
      <c r="ACE8" s="82"/>
      <c r="ACF8" s="82"/>
      <c r="ACG8" s="82"/>
      <c r="ACH8" s="82"/>
      <c r="ACI8" s="82"/>
      <c r="ACJ8" s="82"/>
      <c r="ACK8" s="82"/>
      <c r="ACL8" s="82"/>
      <c r="ACM8" s="82"/>
      <c r="ACN8" s="82"/>
      <c r="ACO8" s="82"/>
      <c r="ACP8" s="82"/>
      <c r="ACQ8" s="82"/>
      <c r="ACR8" s="82"/>
      <c r="ACS8" s="82"/>
      <c r="ACT8" s="82"/>
      <c r="ACU8" s="82"/>
      <c r="ACV8" s="82"/>
      <c r="ACW8" s="82"/>
      <c r="ACX8" s="82"/>
      <c r="ACY8" s="82"/>
      <c r="ACZ8" s="82"/>
      <c r="ADA8" s="82"/>
      <c r="ADB8" s="82"/>
      <c r="ADC8" s="82"/>
      <c r="ADD8" s="82"/>
      <c r="ADE8" s="82"/>
      <c r="ADF8" s="82"/>
      <c r="ADG8" s="82"/>
      <c r="ADH8" s="82"/>
      <c r="ADI8" s="82"/>
      <c r="ADJ8" s="82"/>
      <c r="ADK8" s="82"/>
      <c r="ADL8" s="82"/>
      <c r="ADM8" s="82"/>
      <c r="ADN8" s="82"/>
      <c r="ADO8" s="82"/>
      <c r="ADP8" s="82"/>
      <c r="ADQ8" s="82"/>
      <c r="ADR8" s="82"/>
      <c r="ADS8" s="82"/>
      <c r="ADT8" s="82"/>
      <c r="ADU8" s="82"/>
      <c r="ADV8" s="82"/>
      <c r="ADW8" s="82"/>
      <c r="ADX8" s="82"/>
      <c r="ADY8" s="82"/>
      <c r="ADZ8" s="82"/>
      <c r="AEA8" s="82"/>
      <c r="AEB8" s="82"/>
      <c r="AEC8" s="82"/>
      <c r="AED8" s="82"/>
      <c r="AEE8" s="82"/>
      <c r="AEF8" s="82"/>
      <c r="AEG8" s="82"/>
      <c r="AEH8" s="82"/>
      <c r="AEI8" s="82"/>
      <c r="AEJ8" s="82"/>
      <c r="AEK8" s="82"/>
      <c r="AEL8" s="82"/>
      <c r="AEM8" s="82"/>
      <c r="AEN8" s="82"/>
      <c r="AEO8" s="82"/>
      <c r="AEP8" s="82"/>
      <c r="AEQ8" s="82"/>
      <c r="AER8" s="82"/>
      <c r="AES8" s="82"/>
      <c r="AET8" s="82"/>
      <c r="AEU8" s="82"/>
      <c r="AEV8" s="82"/>
      <c r="AEW8" s="82"/>
      <c r="AEX8" s="82"/>
      <c r="AEY8" s="82"/>
      <c r="AEZ8" s="82"/>
      <c r="AFA8" s="82"/>
      <c r="AFB8" s="82"/>
      <c r="AFC8" s="82"/>
      <c r="AFD8" s="82"/>
      <c r="AFE8" s="82"/>
      <c r="AFF8" s="82"/>
      <c r="AFG8" s="82"/>
      <c r="AFH8" s="82"/>
      <c r="AFI8" s="82"/>
      <c r="AFJ8" s="82"/>
      <c r="AFK8" s="82"/>
      <c r="AFL8" s="82"/>
      <c r="AFM8" s="82"/>
      <c r="AFN8" s="82"/>
      <c r="AFO8" s="82"/>
      <c r="AFP8" s="82"/>
      <c r="AFQ8" s="82"/>
      <c r="AFR8" s="82"/>
      <c r="AFS8" s="82"/>
      <c r="AFT8" s="82"/>
      <c r="AFU8" s="82"/>
      <c r="AFV8" s="82"/>
      <c r="AFW8" s="82"/>
      <c r="AFX8" s="82"/>
      <c r="AFY8" s="82"/>
      <c r="AFZ8" s="82"/>
      <c r="AGA8" s="82"/>
      <c r="AGB8" s="82"/>
      <c r="AGC8" s="82"/>
      <c r="AGD8" s="82"/>
      <c r="AGE8" s="82"/>
      <c r="AGF8" s="82"/>
      <c r="AGG8" s="82"/>
      <c r="AGH8" s="82"/>
      <c r="AGI8" s="82"/>
      <c r="AGJ8" s="82"/>
      <c r="AGK8" s="82"/>
      <c r="AGL8" s="82"/>
      <c r="AGM8" s="82"/>
      <c r="AGN8" s="82"/>
      <c r="AGO8" s="82"/>
      <c r="AGP8" s="82"/>
      <c r="AGQ8" s="82"/>
      <c r="AGR8" s="82"/>
      <c r="AGS8" s="82"/>
      <c r="AGT8" s="82"/>
      <c r="AGU8" s="82"/>
      <c r="AGV8" s="82"/>
      <c r="AGW8" s="82"/>
      <c r="AGX8" s="82"/>
      <c r="AGY8" s="82"/>
      <c r="AGZ8" s="82"/>
      <c r="AHA8" s="82"/>
      <c r="AHB8" s="82"/>
      <c r="AHC8" s="82"/>
      <c r="AHD8" s="82"/>
      <c r="AHE8" s="82"/>
      <c r="AHF8" s="82"/>
      <c r="AHG8" s="82"/>
      <c r="AHH8" s="82"/>
      <c r="AHI8" s="82"/>
      <c r="AHJ8" s="82"/>
      <c r="AHK8" s="82"/>
      <c r="AHL8" s="82"/>
      <c r="AHM8" s="82"/>
      <c r="AHN8" s="82"/>
      <c r="AHO8" s="82"/>
      <c r="AHP8" s="82"/>
      <c r="AHQ8" s="82"/>
      <c r="AHR8" s="82"/>
      <c r="AHS8" s="82"/>
      <c r="AHT8" s="82"/>
      <c r="AHU8" s="82"/>
      <c r="AHV8" s="82"/>
      <c r="AHW8" s="82"/>
      <c r="AHX8" s="82"/>
      <c r="AHY8" s="82"/>
      <c r="AHZ8" s="82"/>
      <c r="AIA8" s="82"/>
      <c r="AIB8" s="82"/>
      <c r="AIC8" s="82"/>
      <c r="AID8" s="82"/>
      <c r="AIE8" s="82"/>
      <c r="AIF8" s="82"/>
      <c r="AIG8" s="82"/>
      <c r="AIH8" s="82"/>
      <c r="AII8" s="82"/>
      <c r="AIJ8" s="82"/>
      <c r="AIK8" s="82"/>
      <c r="AIL8" s="82"/>
      <c r="AIM8" s="82"/>
      <c r="AIN8" s="82"/>
      <c r="AIO8" s="82"/>
      <c r="AIP8" s="82"/>
      <c r="AIQ8" s="82"/>
      <c r="AIR8" s="82"/>
      <c r="AIS8" s="82"/>
      <c r="AIT8" s="82"/>
      <c r="AIU8" s="82"/>
      <c r="AIV8" s="82"/>
      <c r="AIW8" s="82"/>
      <c r="AIX8" s="82"/>
      <c r="AIY8" s="82"/>
      <c r="AIZ8" s="82"/>
      <c r="AJA8" s="82"/>
      <c r="AJB8" s="82"/>
      <c r="AJC8" s="82"/>
      <c r="AJD8" s="82"/>
      <c r="AJE8" s="82"/>
      <c r="AJF8" s="82"/>
      <c r="AJG8" s="82"/>
      <c r="AJH8" s="82"/>
      <c r="AJI8" s="82"/>
      <c r="AJJ8" s="82"/>
      <c r="AJK8" s="82"/>
      <c r="AJL8" s="82"/>
      <c r="AJM8" s="82"/>
      <c r="AJN8" s="82"/>
      <c r="AJO8" s="82"/>
      <c r="AJP8" s="82"/>
      <c r="AJQ8" s="82"/>
      <c r="AJR8" s="82"/>
      <c r="AJS8" s="82"/>
      <c r="AJT8" s="82"/>
      <c r="AJU8" s="82"/>
      <c r="AJV8" s="82"/>
      <c r="AJW8" s="82"/>
      <c r="AJX8" s="82"/>
      <c r="AJY8" s="82"/>
      <c r="AJZ8" s="82"/>
      <c r="AKA8" s="82"/>
      <c r="AKB8" s="82"/>
      <c r="AKC8" s="82"/>
      <c r="AKD8" s="82"/>
      <c r="AKE8" s="82"/>
      <c r="AKF8" s="82"/>
      <c r="AKG8" s="82"/>
      <c r="AKH8" s="82"/>
      <c r="AKI8" s="82"/>
      <c r="AKJ8" s="82"/>
      <c r="AKK8" s="82"/>
      <c r="AKL8" s="82"/>
      <c r="AKM8" s="82"/>
      <c r="AKN8" s="82"/>
      <c r="AKO8" s="82"/>
      <c r="AKP8" s="82"/>
      <c r="AKQ8" s="82"/>
      <c r="AKR8" s="82"/>
      <c r="AKS8" s="82"/>
      <c r="AKT8" s="82"/>
      <c r="AKU8" s="82"/>
      <c r="AKV8" s="82"/>
      <c r="AKW8" s="82"/>
      <c r="AKX8" s="82"/>
      <c r="AKY8" s="82"/>
      <c r="AKZ8" s="82"/>
      <c r="ALA8" s="82"/>
      <c r="ALB8" s="82"/>
      <c r="ALC8" s="82"/>
      <c r="ALD8" s="82"/>
      <c r="ALE8" s="82"/>
      <c r="ALF8" s="82"/>
      <c r="ALG8" s="82"/>
      <c r="ALH8" s="82"/>
      <c r="ALI8" s="82"/>
      <c r="ALJ8" s="82"/>
      <c r="ALK8" s="82"/>
      <c r="ALL8" s="82"/>
      <c r="ALM8" s="82"/>
      <c r="ALN8" s="82"/>
      <c r="ALO8" s="82"/>
      <c r="ALP8" s="82"/>
      <c r="ALQ8" s="82"/>
      <c r="ALR8" s="82"/>
      <c r="ALS8" s="82"/>
      <c r="ALT8" s="82"/>
      <c r="ALU8" s="82"/>
      <c r="ALV8" s="82"/>
      <c r="ALW8" s="82"/>
      <c r="ALX8" s="82"/>
      <c r="ALY8" s="82"/>
    </row>
    <row r="9" spans="1:1013" ht="14.5" x14ac:dyDescent="0.35">
      <c r="A9" s="80">
        <v>8</v>
      </c>
      <c r="B9" s="81" t="s">
        <v>219</v>
      </c>
      <c r="C9" s="81" t="s">
        <v>220</v>
      </c>
      <c r="D9" s="81" t="s">
        <v>123</v>
      </c>
    </row>
    <row r="10" spans="1:1013" ht="14.5" x14ac:dyDescent="0.35">
      <c r="A10" s="80">
        <v>9</v>
      </c>
      <c r="B10" s="83" t="s">
        <v>221</v>
      </c>
      <c r="C10" s="83" t="s">
        <v>222</v>
      </c>
      <c r="D10" s="83" t="s">
        <v>223</v>
      </c>
      <c r="E10" s="82"/>
      <c r="F10" s="82"/>
      <c r="G10" s="82"/>
      <c r="H10" s="82"/>
      <c r="I10" s="82"/>
      <c r="J10" s="82"/>
      <c r="K10" s="82"/>
      <c r="L10" s="82"/>
      <c r="M10" s="82"/>
      <c r="N10" s="82"/>
      <c r="O10" s="82"/>
      <c r="P10" s="82"/>
      <c r="Q10" s="82"/>
      <c r="R10" s="82"/>
      <c r="S10" s="82"/>
      <c r="T10" s="82"/>
      <c r="U10" s="82"/>
      <c r="V10" s="82"/>
      <c r="W10" s="82"/>
      <c r="X10" s="82"/>
      <c r="Y10" s="82"/>
      <c r="Z10" s="82"/>
      <c r="AA10" s="82"/>
      <c r="AB10" s="82"/>
      <c r="AC10" s="82"/>
      <c r="AD10" s="82"/>
      <c r="AE10" s="82"/>
      <c r="AF10" s="82"/>
      <c r="AG10" s="82"/>
      <c r="AH10" s="82"/>
      <c r="AI10" s="82"/>
      <c r="AJ10" s="82"/>
      <c r="AK10" s="82"/>
      <c r="AL10" s="82"/>
      <c r="AM10" s="82"/>
      <c r="AN10" s="82"/>
      <c r="AO10" s="82"/>
      <c r="AP10" s="82"/>
      <c r="AQ10" s="82"/>
      <c r="AR10" s="82"/>
      <c r="AS10" s="82"/>
      <c r="AT10" s="82"/>
      <c r="AU10" s="82"/>
      <c r="AV10" s="82"/>
      <c r="AW10" s="82"/>
      <c r="AX10" s="82"/>
      <c r="AY10" s="82"/>
      <c r="AZ10" s="82"/>
      <c r="BA10" s="82"/>
      <c r="BB10" s="82"/>
      <c r="BC10" s="82"/>
      <c r="BD10" s="82"/>
      <c r="BE10" s="82"/>
      <c r="BF10" s="82"/>
      <c r="BG10" s="82"/>
      <c r="BH10" s="82"/>
      <c r="BI10" s="82"/>
      <c r="BJ10" s="82"/>
      <c r="BK10" s="82"/>
      <c r="BL10" s="82"/>
      <c r="BM10" s="82"/>
      <c r="BN10" s="82"/>
      <c r="BO10" s="82"/>
      <c r="BP10" s="82"/>
      <c r="BQ10" s="82"/>
      <c r="BR10" s="82"/>
      <c r="BS10" s="82"/>
      <c r="BT10" s="82"/>
      <c r="BU10" s="82"/>
      <c r="BV10" s="82"/>
      <c r="BW10" s="82"/>
      <c r="BX10" s="82"/>
      <c r="BY10" s="82"/>
      <c r="BZ10" s="82"/>
      <c r="CA10" s="82"/>
      <c r="CB10" s="82"/>
      <c r="CC10" s="82"/>
      <c r="CD10" s="82"/>
      <c r="CE10" s="82"/>
      <c r="CF10" s="82"/>
      <c r="CG10" s="82"/>
      <c r="CH10" s="82"/>
      <c r="CI10" s="82"/>
      <c r="CJ10" s="82"/>
      <c r="CK10" s="82"/>
      <c r="CL10" s="82"/>
      <c r="CM10" s="82"/>
      <c r="CN10" s="82"/>
      <c r="CO10" s="82"/>
      <c r="CP10" s="82"/>
      <c r="CQ10" s="82"/>
      <c r="CR10" s="82"/>
      <c r="CS10" s="82"/>
      <c r="CT10" s="82"/>
      <c r="CU10" s="82"/>
      <c r="CV10" s="82"/>
      <c r="CW10" s="82"/>
      <c r="CX10" s="82"/>
      <c r="CY10" s="82"/>
      <c r="CZ10" s="82"/>
      <c r="DA10" s="82"/>
      <c r="DB10" s="82"/>
      <c r="DC10" s="82"/>
      <c r="DD10" s="82"/>
      <c r="DE10" s="82"/>
      <c r="DF10" s="82"/>
      <c r="DG10" s="82"/>
      <c r="DH10" s="82"/>
      <c r="DI10" s="82"/>
      <c r="DJ10" s="82"/>
      <c r="DK10" s="82"/>
      <c r="DL10" s="82"/>
      <c r="DM10" s="82"/>
      <c r="DN10" s="82"/>
      <c r="DO10" s="82"/>
      <c r="DP10" s="82"/>
      <c r="DQ10" s="82"/>
      <c r="DR10" s="82"/>
      <c r="DS10" s="82"/>
      <c r="DT10" s="82"/>
      <c r="DU10" s="82"/>
      <c r="DV10" s="82"/>
      <c r="DW10" s="82"/>
      <c r="DX10" s="82"/>
      <c r="DY10" s="82"/>
      <c r="DZ10" s="82"/>
      <c r="EA10" s="82"/>
      <c r="EB10" s="82"/>
      <c r="EC10" s="82"/>
      <c r="ED10" s="82"/>
      <c r="EE10" s="82"/>
      <c r="EF10" s="82"/>
      <c r="EG10" s="82"/>
      <c r="EH10" s="82"/>
      <c r="EI10" s="82"/>
      <c r="EJ10" s="82"/>
      <c r="EK10" s="82"/>
      <c r="EL10" s="82"/>
      <c r="EM10" s="82"/>
      <c r="EN10" s="82"/>
      <c r="EO10" s="82"/>
      <c r="EP10" s="82"/>
      <c r="EQ10" s="82"/>
      <c r="ER10" s="82"/>
      <c r="ES10" s="82"/>
      <c r="ET10" s="82"/>
      <c r="EU10" s="82"/>
      <c r="EV10" s="82"/>
      <c r="EW10" s="82"/>
      <c r="EX10" s="82"/>
      <c r="EY10" s="82"/>
      <c r="EZ10" s="82"/>
      <c r="FA10" s="82"/>
      <c r="FB10" s="82"/>
      <c r="FC10" s="82"/>
      <c r="FD10" s="82"/>
      <c r="FE10" s="82"/>
      <c r="FF10" s="82"/>
      <c r="FG10" s="82"/>
      <c r="FH10" s="82"/>
      <c r="FI10" s="82"/>
      <c r="FJ10" s="82"/>
      <c r="FK10" s="82"/>
      <c r="FL10" s="82"/>
      <c r="FM10" s="82"/>
      <c r="FN10" s="82"/>
      <c r="FO10" s="82"/>
      <c r="FP10" s="82"/>
      <c r="FQ10" s="82"/>
      <c r="FR10" s="82"/>
      <c r="FS10" s="82"/>
      <c r="FT10" s="82"/>
      <c r="FU10" s="82"/>
      <c r="FV10" s="82"/>
      <c r="FW10" s="82"/>
      <c r="FX10" s="82"/>
      <c r="FY10" s="82"/>
      <c r="FZ10" s="82"/>
      <c r="GA10" s="82"/>
      <c r="GB10" s="82"/>
      <c r="GC10" s="82"/>
      <c r="GD10" s="82"/>
      <c r="GE10" s="82"/>
      <c r="GF10" s="82"/>
      <c r="GG10" s="82"/>
      <c r="GH10" s="82"/>
      <c r="GI10" s="82"/>
      <c r="GJ10" s="82"/>
      <c r="GK10" s="82"/>
      <c r="GL10" s="82"/>
      <c r="GM10" s="82"/>
      <c r="GN10" s="82"/>
      <c r="GO10" s="82"/>
      <c r="GP10" s="82"/>
      <c r="GQ10" s="82"/>
      <c r="GR10" s="82"/>
      <c r="GS10" s="82"/>
      <c r="GT10" s="82"/>
      <c r="GU10" s="82"/>
      <c r="GV10" s="82"/>
      <c r="GW10" s="82"/>
      <c r="GX10" s="82"/>
      <c r="GY10" s="82"/>
      <c r="GZ10" s="82"/>
      <c r="HA10" s="82"/>
      <c r="HB10" s="82"/>
      <c r="HC10" s="82"/>
      <c r="HD10" s="82"/>
      <c r="HE10" s="82"/>
      <c r="HF10" s="82"/>
      <c r="HG10" s="82"/>
      <c r="HH10" s="82"/>
      <c r="HI10" s="82"/>
      <c r="HJ10" s="82"/>
      <c r="HK10" s="82"/>
      <c r="HL10" s="82"/>
      <c r="HM10" s="82"/>
      <c r="HN10" s="82"/>
      <c r="HO10" s="82"/>
      <c r="HP10" s="82"/>
      <c r="HQ10" s="82"/>
      <c r="HR10" s="82"/>
      <c r="HS10" s="82"/>
      <c r="HT10" s="82"/>
      <c r="HU10" s="82"/>
      <c r="HV10" s="82"/>
      <c r="HW10" s="82"/>
      <c r="HX10" s="82"/>
      <c r="HY10" s="82"/>
      <c r="HZ10" s="82"/>
      <c r="IA10" s="82"/>
      <c r="IB10" s="82"/>
      <c r="IC10" s="82"/>
      <c r="ID10" s="82"/>
      <c r="IE10" s="82"/>
      <c r="IF10" s="82"/>
      <c r="IG10" s="82"/>
      <c r="IH10" s="82"/>
      <c r="II10" s="82"/>
      <c r="IJ10" s="82"/>
      <c r="IK10" s="82"/>
      <c r="IL10" s="82"/>
      <c r="IM10" s="82"/>
      <c r="IN10" s="82"/>
      <c r="IO10" s="82"/>
      <c r="IP10" s="82"/>
      <c r="IQ10" s="82"/>
      <c r="IR10" s="82"/>
      <c r="IS10" s="82"/>
      <c r="IT10" s="82"/>
      <c r="IU10" s="82"/>
      <c r="IV10" s="82"/>
      <c r="IW10" s="82"/>
      <c r="IX10" s="82"/>
      <c r="IY10" s="82"/>
      <c r="IZ10" s="82"/>
      <c r="JA10" s="82"/>
      <c r="JB10" s="82"/>
      <c r="JC10" s="82"/>
      <c r="JD10" s="82"/>
      <c r="JE10" s="82"/>
      <c r="JF10" s="82"/>
      <c r="JG10" s="82"/>
      <c r="JH10" s="82"/>
      <c r="JI10" s="82"/>
      <c r="JJ10" s="82"/>
      <c r="JK10" s="82"/>
      <c r="JL10" s="82"/>
      <c r="JM10" s="82"/>
      <c r="JN10" s="82"/>
      <c r="JO10" s="82"/>
      <c r="JP10" s="82"/>
      <c r="JQ10" s="82"/>
      <c r="JR10" s="82"/>
      <c r="JS10" s="82"/>
      <c r="JT10" s="82"/>
      <c r="JU10" s="82"/>
      <c r="JV10" s="82"/>
      <c r="JW10" s="82"/>
      <c r="JX10" s="82"/>
      <c r="JY10" s="82"/>
      <c r="JZ10" s="82"/>
      <c r="KA10" s="82"/>
      <c r="KB10" s="82"/>
      <c r="KC10" s="82"/>
      <c r="KD10" s="82"/>
      <c r="KE10" s="82"/>
      <c r="KF10" s="82"/>
      <c r="KG10" s="82"/>
      <c r="KH10" s="82"/>
      <c r="KI10" s="82"/>
      <c r="KJ10" s="82"/>
      <c r="KK10" s="82"/>
      <c r="KL10" s="82"/>
      <c r="KM10" s="82"/>
      <c r="KN10" s="82"/>
      <c r="KO10" s="82"/>
      <c r="KP10" s="82"/>
      <c r="KQ10" s="82"/>
      <c r="KR10" s="82"/>
      <c r="KS10" s="82"/>
      <c r="KT10" s="82"/>
      <c r="KU10" s="82"/>
      <c r="KV10" s="82"/>
      <c r="KW10" s="82"/>
      <c r="KX10" s="82"/>
      <c r="KY10" s="82"/>
      <c r="KZ10" s="82"/>
      <c r="LA10" s="82"/>
      <c r="LB10" s="82"/>
      <c r="LC10" s="82"/>
      <c r="LD10" s="82"/>
      <c r="LE10" s="82"/>
      <c r="LF10" s="82"/>
      <c r="LG10" s="82"/>
      <c r="LH10" s="82"/>
      <c r="LI10" s="82"/>
      <c r="LJ10" s="82"/>
      <c r="LK10" s="82"/>
      <c r="LL10" s="82"/>
      <c r="LM10" s="82"/>
      <c r="LN10" s="82"/>
      <c r="LO10" s="82"/>
      <c r="LP10" s="82"/>
      <c r="LQ10" s="82"/>
      <c r="LR10" s="82"/>
      <c r="LS10" s="82"/>
      <c r="LT10" s="82"/>
      <c r="LU10" s="82"/>
      <c r="LV10" s="82"/>
      <c r="LW10" s="82"/>
      <c r="LX10" s="82"/>
      <c r="LY10" s="82"/>
      <c r="LZ10" s="82"/>
      <c r="MA10" s="82"/>
      <c r="MB10" s="82"/>
      <c r="MC10" s="82"/>
      <c r="MD10" s="82"/>
      <c r="ME10" s="82"/>
      <c r="MF10" s="82"/>
      <c r="MG10" s="82"/>
      <c r="MH10" s="82"/>
      <c r="MI10" s="82"/>
      <c r="MJ10" s="82"/>
      <c r="MK10" s="82"/>
      <c r="ML10" s="82"/>
      <c r="MM10" s="82"/>
      <c r="MN10" s="82"/>
      <c r="MO10" s="82"/>
      <c r="MP10" s="82"/>
      <c r="MQ10" s="82"/>
      <c r="MR10" s="82"/>
      <c r="MS10" s="82"/>
      <c r="MT10" s="82"/>
      <c r="MU10" s="82"/>
      <c r="MV10" s="82"/>
      <c r="MW10" s="82"/>
      <c r="MX10" s="82"/>
      <c r="MY10" s="82"/>
      <c r="MZ10" s="82"/>
      <c r="NA10" s="82"/>
      <c r="NB10" s="82"/>
      <c r="NC10" s="82"/>
      <c r="ND10" s="82"/>
      <c r="NE10" s="82"/>
      <c r="NF10" s="82"/>
      <c r="NG10" s="82"/>
      <c r="NH10" s="82"/>
      <c r="NI10" s="82"/>
      <c r="NJ10" s="82"/>
      <c r="NK10" s="82"/>
      <c r="NL10" s="82"/>
      <c r="NM10" s="82"/>
      <c r="NN10" s="82"/>
      <c r="NO10" s="82"/>
      <c r="NP10" s="82"/>
      <c r="NQ10" s="82"/>
      <c r="NR10" s="82"/>
      <c r="NS10" s="82"/>
      <c r="NT10" s="82"/>
      <c r="NU10" s="82"/>
      <c r="NV10" s="82"/>
      <c r="NW10" s="82"/>
      <c r="NX10" s="82"/>
      <c r="NY10" s="82"/>
      <c r="NZ10" s="82"/>
      <c r="OA10" s="82"/>
      <c r="OB10" s="82"/>
      <c r="OC10" s="82"/>
      <c r="OD10" s="82"/>
      <c r="OE10" s="82"/>
      <c r="OF10" s="82"/>
      <c r="OG10" s="82"/>
      <c r="OH10" s="82"/>
      <c r="OI10" s="82"/>
      <c r="OJ10" s="82"/>
      <c r="OK10" s="82"/>
      <c r="OL10" s="82"/>
      <c r="OM10" s="82"/>
      <c r="ON10" s="82"/>
      <c r="OO10" s="82"/>
      <c r="OP10" s="82"/>
      <c r="OQ10" s="82"/>
      <c r="OR10" s="82"/>
      <c r="OS10" s="82"/>
      <c r="OT10" s="82"/>
      <c r="OU10" s="82"/>
      <c r="OV10" s="82"/>
      <c r="OW10" s="82"/>
      <c r="OX10" s="82"/>
      <c r="OY10" s="82"/>
      <c r="OZ10" s="82"/>
      <c r="PA10" s="82"/>
      <c r="PB10" s="82"/>
      <c r="PC10" s="82"/>
      <c r="PD10" s="82"/>
      <c r="PE10" s="82"/>
      <c r="PF10" s="82"/>
      <c r="PG10" s="82"/>
      <c r="PH10" s="82"/>
      <c r="PI10" s="82"/>
      <c r="PJ10" s="82"/>
      <c r="PK10" s="82"/>
      <c r="PL10" s="82"/>
      <c r="PM10" s="82"/>
      <c r="PN10" s="82"/>
      <c r="PO10" s="82"/>
      <c r="PP10" s="82"/>
      <c r="PQ10" s="82"/>
      <c r="PR10" s="82"/>
      <c r="PS10" s="82"/>
      <c r="PT10" s="82"/>
      <c r="PU10" s="82"/>
      <c r="PV10" s="82"/>
      <c r="PW10" s="82"/>
      <c r="PX10" s="82"/>
      <c r="PY10" s="82"/>
      <c r="PZ10" s="82"/>
      <c r="QA10" s="82"/>
      <c r="QB10" s="82"/>
      <c r="QC10" s="82"/>
      <c r="QD10" s="82"/>
      <c r="QE10" s="82"/>
      <c r="QF10" s="82"/>
      <c r="QG10" s="82"/>
      <c r="QH10" s="82"/>
      <c r="QI10" s="82"/>
      <c r="QJ10" s="82"/>
      <c r="QK10" s="82"/>
      <c r="QL10" s="82"/>
      <c r="QM10" s="82"/>
      <c r="QN10" s="82"/>
      <c r="QO10" s="82"/>
      <c r="QP10" s="82"/>
      <c r="QQ10" s="82"/>
      <c r="QR10" s="82"/>
      <c r="QS10" s="82"/>
      <c r="QT10" s="82"/>
      <c r="QU10" s="82"/>
      <c r="QV10" s="82"/>
      <c r="QW10" s="82"/>
      <c r="QX10" s="82"/>
      <c r="QY10" s="82"/>
      <c r="QZ10" s="82"/>
      <c r="RA10" s="82"/>
      <c r="RB10" s="82"/>
      <c r="RC10" s="82"/>
      <c r="RD10" s="82"/>
      <c r="RE10" s="82"/>
      <c r="RF10" s="82"/>
      <c r="RG10" s="82"/>
      <c r="RH10" s="82"/>
      <c r="RI10" s="82"/>
      <c r="RJ10" s="82"/>
      <c r="RK10" s="82"/>
      <c r="RL10" s="82"/>
      <c r="RM10" s="82"/>
      <c r="RN10" s="82"/>
      <c r="RO10" s="82"/>
      <c r="RP10" s="82"/>
      <c r="RQ10" s="82"/>
      <c r="RR10" s="82"/>
      <c r="RS10" s="82"/>
      <c r="RT10" s="82"/>
      <c r="RU10" s="82"/>
      <c r="RV10" s="82"/>
      <c r="RW10" s="82"/>
      <c r="RX10" s="82"/>
      <c r="RY10" s="82"/>
      <c r="RZ10" s="82"/>
      <c r="SA10" s="82"/>
      <c r="SB10" s="82"/>
      <c r="SC10" s="82"/>
      <c r="SD10" s="82"/>
      <c r="SE10" s="82"/>
      <c r="SF10" s="82"/>
      <c r="SG10" s="82"/>
      <c r="SH10" s="82"/>
      <c r="SI10" s="82"/>
      <c r="SJ10" s="82"/>
      <c r="SK10" s="82"/>
      <c r="SL10" s="82"/>
      <c r="SM10" s="82"/>
      <c r="SN10" s="82"/>
      <c r="SO10" s="82"/>
      <c r="SP10" s="82"/>
      <c r="SQ10" s="82"/>
      <c r="SR10" s="82"/>
      <c r="SS10" s="82"/>
      <c r="ST10" s="82"/>
      <c r="SU10" s="82"/>
      <c r="SV10" s="82"/>
      <c r="SW10" s="82"/>
      <c r="SX10" s="82"/>
      <c r="SY10" s="82"/>
      <c r="SZ10" s="82"/>
      <c r="TA10" s="82"/>
      <c r="TB10" s="82"/>
      <c r="TC10" s="82"/>
      <c r="TD10" s="82"/>
      <c r="TE10" s="82"/>
      <c r="TF10" s="82"/>
      <c r="TG10" s="82"/>
      <c r="TH10" s="82"/>
      <c r="TI10" s="82"/>
      <c r="TJ10" s="82"/>
      <c r="TK10" s="82"/>
      <c r="TL10" s="82"/>
      <c r="TM10" s="82"/>
      <c r="TN10" s="82"/>
      <c r="TO10" s="82"/>
      <c r="TP10" s="82"/>
      <c r="TQ10" s="82"/>
      <c r="TR10" s="82"/>
      <c r="TS10" s="82"/>
      <c r="TT10" s="82"/>
      <c r="TU10" s="82"/>
      <c r="TV10" s="82"/>
      <c r="TW10" s="82"/>
      <c r="TX10" s="82"/>
      <c r="TY10" s="82"/>
      <c r="TZ10" s="82"/>
      <c r="UA10" s="82"/>
      <c r="UB10" s="82"/>
      <c r="UC10" s="82"/>
      <c r="UD10" s="82"/>
      <c r="UE10" s="82"/>
      <c r="UF10" s="82"/>
      <c r="UG10" s="82"/>
      <c r="UH10" s="82"/>
      <c r="UI10" s="82"/>
      <c r="UJ10" s="82"/>
      <c r="UK10" s="82"/>
      <c r="UL10" s="82"/>
      <c r="UM10" s="82"/>
      <c r="UN10" s="82"/>
      <c r="UO10" s="82"/>
      <c r="UP10" s="82"/>
      <c r="UQ10" s="82"/>
      <c r="UR10" s="82"/>
      <c r="US10" s="82"/>
      <c r="UT10" s="82"/>
      <c r="UU10" s="82"/>
      <c r="UV10" s="82"/>
      <c r="UW10" s="82"/>
      <c r="UX10" s="82"/>
      <c r="UY10" s="82"/>
      <c r="UZ10" s="82"/>
      <c r="VA10" s="82"/>
      <c r="VB10" s="82"/>
      <c r="VC10" s="82"/>
      <c r="VD10" s="82"/>
      <c r="VE10" s="82"/>
      <c r="VF10" s="82"/>
      <c r="VG10" s="82"/>
      <c r="VH10" s="82"/>
      <c r="VI10" s="82"/>
      <c r="VJ10" s="82"/>
      <c r="VK10" s="82"/>
      <c r="VL10" s="82"/>
      <c r="VM10" s="82"/>
      <c r="VN10" s="82"/>
      <c r="VO10" s="82"/>
      <c r="VP10" s="82"/>
      <c r="VQ10" s="82"/>
      <c r="VR10" s="82"/>
      <c r="VS10" s="82"/>
      <c r="VT10" s="82"/>
      <c r="VU10" s="82"/>
      <c r="VV10" s="82"/>
      <c r="VW10" s="82"/>
      <c r="VX10" s="82"/>
      <c r="VY10" s="82"/>
      <c r="VZ10" s="82"/>
      <c r="WA10" s="82"/>
      <c r="WB10" s="82"/>
      <c r="WC10" s="82"/>
      <c r="WD10" s="82"/>
      <c r="WE10" s="82"/>
      <c r="WF10" s="82"/>
      <c r="WG10" s="82"/>
      <c r="WH10" s="82"/>
      <c r="WI10" s="82"/>
      <c r="WJ10" s="82"/>
      <c r="WK10" s="82"/>
      <c r="WL10" s="82"/>
      <c r="WM10" s="82"/>
      <c r="WN10" s="82"/>
      <c r="WO10" s="82"/>
      <c r="WP10" s="82"/>
      <c r="WQ10" s="82"/>
      <c r="WR10" s="82"/>
      <c r="WS10" s="82"/>
      <c r="WT10" s="82"/>
      <c r="WU10" s="82"/>
      <c r="WV10" s="82"/>
      <c r="WW10" s="82"/>
      <c r="WX10" s="82"/>
      <c r="WY10" s="82"/>
      <c r="WZ10" s="82"/>
      <c r="XA10" s="82"/>
      <c r="XB10" s="82"/>
      <c r="XC10" s="82"/>
      <c r="XD10" s="82"/>
      <c r="XE10" s="82"/>
      <c r="XF10" s="82"/>
      <c r="XG10" s="82"/>
      <c r="XH10" s="82"/>
      <c r="XI10" s="82"/>
      <c r="XJ10" s="82"/>
      <c r="XK10" s="82"/>
      <c r="XL10" s="82"/>
      <c r="XM10" s="82"/>
      <c r="XN10" s="82"/>
      <c r="XO10" s="82"/>
      <c r="XP10" s="82"/>
      <c r="XQ10" s="82"/>
      <c r="XR10" s="82"/>
      <c r="XS10" s="82"/>
      <c r="XT10" s="82"/>
      <c r="XU10" s="82"/>
      <c r="XV10" s="82"/>
      <c r="XW10" s="82"/>
      <c r="XX10" s="82"/>
      <c r="XY10" s="82"/>
      <c r="XZ10" s="82"/>
      <c r="YA10" s="82"/>
      <c r="YB10" s="82"/>
      <c r="YC10" s="82"/>
      <c r="YD10" s="82"/>
      <c r="YE10" s="82"/>
      <c r="YF10" s="82"/>
      <c r="YG10" s="82"/>
      <c r="YH10" s="82"/>
      <c r="YI10" s="82"/>
      <c r="YJ10" s="82"/>
      <c r="YK10" s="82"/>
      <c r="YL10" s="82"/>
      <c r="YM10" s="82"/>
      <c r="YN10" s="82"/>
      <c r="YO10" s="82"/>
      <c r="YP10" s="82"/>
      <c r="YQ10" s="82"/>
      <c r="YR10" s="82"/>
      <c r="YS10" s="82"/>
      <c r="YT10" s="82"/>
      <c r="YU10" s="82"/>
      <c r="YV10" s="82"/>
      <c r="YW10" s="82"/>
      <c r="YX10" s="82"/>
      <c r="YY10" s="82"/>
      <c r="YZ10" s="82"/>
      <c r="ZA10" s="82"/>
      <c r="ZB10" s="82"/>
      <c r="ZC10" s="82"/>
      <c r="ZD10" s="82"/>
      <c r="ZE10" s="82"/>
      <c r="ZF10" s="82"/>
      <c r="ZG10" s="82"/>
      <c r="ZH10" s="82"/>
      <c r="ZI10" s="82"/>
      <c r="ZJ10" s="82"/>
      <c r="ZK10" s="82"/>
      <c r="ZL10" s="82"/>
      <c r="ZM10" s="82"/>
      <c r="ZN10" s="82"/>
      <c r="ZO10" s="82"/>
      <c r="ZP10" s="82"/>
      <c r="ZQ10" s="82"/>
      <c r="ZR10" s="82"/>
      <c r="ZS10" s="82"/>
      <c r="ZT10" s="82"/>
      <c r="ZU10" s="82"/>
      <c r="ZV10" s="82"/>
      <c r="ZW10" s="82"/>
      <c r="ZX10" s="82"/>
      <c r="ZY10" s="82"/>
      <c r="ZZ10" s="82"/>
      <c r="AAA10" s="82"/>
      <c r="AAB10" s="82"/>
      <c r="AAC10" s="82"/>
      <c r="AAD10" s="82"/>
      <c r="AAE10" s="82"/>
      <c r="AAF10" s="82"/>
      <c r="AAG10" s="82"/>
      <c r="AAH10" s="82"/>
      <c r="AAI10" s="82"/>
      <c r="AAJ10" s="82"/>
      <c r="AAK10" s="82"/>
      <c r="AAL10" s="82"/>
      <c r="AAM10" s="82"/>
      <c r="AAN10" s="82"/>
      <c r="AAO10" s="82"/>
      <c r="AAP10" s="82"/>
      <c r="AAQ10" s="82"/>
      <c r="AAR10" s="82"/>
      <c r="AAS10" s="82"/>
      <c r="AAT10" s="82"/>
      <c r="AAU10" s="82"/>
      <c r="AAV10" s="82"/>
      <c r="AAW10" s="82"/>
      <c r="AAX10" s="82"/>
      <c r="AAY10" s="82"/>
      <c r="AAZ10" s="82"/>
      <c r="ABA10" s="82"/>
      <c r="ABB10" s="82"/>
      <c r="ABC10" s="82"/>
      <c r="ABD10" s="82"/>
      <c r="ABE10" s="82"/>
      <c r="ABF10" s="82"/>
      <c r="ABG10" s="82"/>
      <c r="ABH10" s="82"/>
      <c r="ABI10" s="82"/>
      <c r="ABJ10" s="82"/>
      <c r="ABK10" s="82"/>
      <c r="ABL10" s="82"/>
      <c r="ABM10" s="82"/>
      <c r="ABN10" s="82"/>
      <c r="ABO10" s="82"/>
      <c r="ABP10" s="82"/>
      <c r="ABQ10" s="82"/>
      <c r="ABR10" s="82"/>
      <c r="ABS10" s="82"/>
      <c r="ABT10" s="82"/>
      <c r="ABU10" s="82"/>
      <c r="ABV10" s="82"/>
      <c r="ABW10" s="82"/>
      <c r="ABX10" s="82"/>
      <c r="ABY10" s="82"/>
      <c r="ABZ10" s="82"/>
      <c r="ACA10" s="82"/>
      <c r="ACB10" s="82"/>
      <c r="ACC10" s="82"/>
      <c r="ACD10" s="82"/>
      <c r="ACE10" s="82"/>
      <c r="ACF10" s="82"/>
      <c r="ACG10" s="82"/>
      <c r="ACH10" s="82"/>
      <c r="ACI10" s="82"/>
      <c r="ACJ10" s="82"/>
      <c r="ACK10" s="82"/>
      <c r="ACL10" s="82"/>
      <c r="ACM10" s="82"/>
      <c r="ACN10" s="82"/>
      <c r="ACO10" s="82"/>
      <c r="ACP10" s="82"/>
      <c r="ACQ10" s="82"/>
      <c r="ACR10" s="82"/>
      <c r="ACS10" s="82"/>
      <c r="ACT10" s="82"/>
      <c r="ACU10" s="82"/>
      <c r="ACV10" s="82"/>
      <c r="ACW10" s="82"/>
      <c r="ACX10" s="82"/>
      <c r="ACY10" s="82"/>
      <c r="ACZ10" s="82"/>
      <c r="ADA10" s="82"/>
      <c r="ADB10" s="82"/>
      <c r="ADC10" s="82"/>
      <c r="ADD10" s="82"/>
      <c r="ADE10" s="82"/>
      <c r="ADF10" s="82"/>
      <c r="ADG10" s="82"/>
      <c r="ADH10" s="82"/>
      <c r="ADI10" s="82"/>
      <c r="ADJ10" s="82"/>
      <c r="ADK10" s="82"/>
      <c r="ADL10" s="82"/>
      <c r="ADM10" s="82"/>
      <c r="ADN10" s="82"/>
      <c r="ADO10" s="82"/>
      <c r="ADP10" s="82"/>
      <c r="ADQ10" s="82"/>
      <c r="ADR10" s="82"/>
      <c r="ADS10" s="82"/>
      <c r="ADT10" s="82"/>
      <c r="ADU10" s="82"/>
      <c r="ADV10" s="82"/>
      <c r="ADW10" s="82"/>
      <c r="ADX10" s="82"/>
      <c r="ADY10" s="82"/>
      <c r="ADZ10" s="82"/>
      <c r="AEA10" s="82"/>
      <c r="AEB10" s="82"/>
      <c r="AEC10" s="82"/>
      <c r="AED10" s="82"/>
      <c r="AEE10" s="82"/>
      <c r="AEF10" s="82"/>
      <c r="AEG10" s="82"/>
      <c r="AEH10" s="82"/>
      <c r="AEI10" s="82"/>
      <c r="AEJ10" s="82"/>
      <c r="AEK10" s="82"/>
      <c r="AEL10" s="82"/>
      <c r="AEM10" s="82"/>
      <c r="AEN10" s="82"/>
      <c r="AEO10" s="82"/>
      <c r="AEP10" s="82"/>
      <c r="AEQ10" s="82"/>
      <c r="AER10" s="82"/>
      <c r="AES10" s="82"/>
      <c r="AET10" s="82"/>
      <c r="AEU10" s="82"/>
      <c r="AEV10" s="82"/>
      <c r="AEW10" s="82"/>
      <c r="AEX10" s="82"/>
      <c r="AEY10" s="82"/>
      <c r="AEZ10" s="82"/>
      <c r="AFA10" s="82"/>
      <c r="AFB10" s="82"/>
      <c r="AFC10" s="82"/>
      <c r="AFD10" s="82"/>
      <c r="AFE10" s="82"/>
      <c r="AFF10" s="82"/>
      <c r="AFG10" s="82"/>
      <c r="AFH10" s="82"/>
      <c r="AFI10" s="82"/>
      <c r="AFJ10" s="82"/>
      <c r="AFK10" s="82"/>
      <c r="AFL10" s="82"/>
      <c r="AFM10" s="82"/>
      <c r="AFN10" s="82"/>
      <c r="AFO10" s="82"/>
      <c r="AFP10" s="82"/>
      <c r="AFQ10" s="82"/>
      <c r="AFR10" s="82"/>
      <c r="AFS10" s="82"/>
      <c r="AFT10" s="82"/>
      <c r="AFU10" s="82"/>
      <c r="AFV10" s="82"/>
      <c r="AFW10" s="82"/>
      <c r="AFX10" s="82"/>
      <c r="AFY10" s="82"/>
      <c r="AFZ10" s="82"/>
      <c r="AGA10" s="82"/>
      <c r="AGB10" s="82"/>
      <c r="AGC10" s="82"/>
      <c r="AGD10" s="82"/>
      <c r="AGE10" s="82"/>
      <c r="AGF10" s="82"/>
      <c r="AGG10" s="82"/>
      <c r="AGH10" s="82"/>
      <c r="AGI10" s="82"/>
      <c r="AGJ10" s="82"/>
      <c r="AGK10" s="82"/>
      <c r="AGL10" s="82"/>
      <c r="AGM10" s="82"/>
      <c r="AGN10" s="82"/>
      <c r="AGO10" s="82"/>
      <c r="AGP10" s="82"/>
      <c r="AGQ10" s="82"/>
      <c r="AGR10" s="82"/>
      <c r="AGS10" s="82"/>
      <c r="AGT10" s="82"/>
      <c r="AGU10" s="82"/>
      <c r="AGV10" s="82"/>
      <c r="AGW10" s="82"/>
      <c r="AGX10" s="82"/>
      <c r="AGY10" s="82"/>
      <c r="AGZ10" s="82"/>
      <c r="AHA10" s="82"/>
      <c r="AHB10" s="82"/>
      <c r="AHC10" s="82"/>
      <c r="AHD10" s="82"/>
      <c r="AHE10" s="82"/>
      <c r="AHF10" s="82"/>
      <c r="AHG10" s="82"/>
      <c r="AHH10" s="82"/>
      <c r="AHI10" s="82"/>
      <c r="AHJ10" s="82"/>
      <c r="AHK10" s="82"/>
      <c r="AHL10" s="82"/>
      <c r="AHM10" s="82"/>
      <c r="AHN10" s="82"/>
      <c r="AHO10" s="82"/>
      <c r="AHP10" s="82"/>
      <c r="AHQ10" s="82"/>
      <c r="AHR10" s="82"/>
      <c r="AHS10" s="82"/>
      <c r="AHT10" s="82"/>
      <c r="AHU10" s="82"/>
      <c r="AHV10" s="82"/>
      <c r="AHW10" s="82"/>
      <c r="AHX10" s="82"/>
      <c r="AHY10" s="82"/>
      <c r="AHZ10" s="82"/>
      <c r="AIA10" s="82"/>
      <c r="AIB10" s="82"/>
      <c r="AIC10" s="82"/>
      <c r="AID10" s="82"/>
      <c r="AIE10" s="82"/>
      <c r="AIF10" s="82"/>
      <c r="AIG10" s="82"/>
      <c r="AIH10" s="82"/>
      <c r="AII10" s="82"/>
      <c r="AIJ10" s="82"/>
      <c r="AIK10" s="82"/>
      <c r="AIL10" s="82"/>
      <c r="AIM10" s="82"/>
      <c r="AIN10" s="82"/>
      <c r="AIO10" s="82"/>
      <c r="AIP10" s="82"/>
      <c r="AIQ10" s="82"/>
      <c r="AIR10" s="82"/>
      <c r="AIS10" s="82"/>
      <c r="AIT10" s="82"/>
      <c r="AIU10" s="82"/>
      <c r="AIV10" s="82"/>
      <c r="AIW10" s="82"/>
      <c r="AIX10" s="82"/>
      <c r="AIY10" s="82"/>
      <c r="AIZ10" s="82"/>
      <c r="AJA10" s="82"/>
      <c r="AJB10" s="82"/>
      <c r="AJC10" s="82"/>
      <c r="AJD10" s="82"/>
      <c r="AJE10" s="82"/>
      <c r="AJF10" s="82"/>
      <c r="AJG10" s="82"/>
      <c r="AJH10" s="82"/>
      <c r="AJI10" s="82"/>
      <c r="AJJ10" s="82"/>
      <c r="AJK10" s="82"/>
      <c r="AJL10" s="82"/>
      <c r="AJM10" s="82"/>
      <c r="AJN10" s="82"/>
      <c r="AJO10" s="82"/>
      <c r="AJP10" s="82"/>
      <c r="AJQ10" s="82"/>
      <c r="AJR10" s="82"/>
      <c r="AJS10" s="82"/>
      <c r="AJT10" s="82"/>
      <c r="AJU10" s="82"/>
      <c r="AJV10" s="82"/>
      <c r="AJW10" s="82"/>
      <c r="AJX10" s="82"/>
      <c r="AJY10" s="82"/>
      <c r="AJZ10" s="82"/>
      <c r="AKA10" s="82"/>
      <c r="AKB10" s="82"/>
      <c r="AKC10" s="82"/>
      <c r="AKD10" s="82"/>
      <c r="AKE10" s="82"/>
      <c r="AKF10" s="82"/>
      <c r="AKG10" s="82"/>
      <c r="AKH10" s="82"/>
      <c r="AKI10" s="82"/>
      <c r="AKJ10" s="82"/>
      <c r="AKK10" s="82"/>
      <c r="AKL10" s="82"/>
      <c r="AKM10" s="82"/>
      <c r="AKN10" s="82"/>
      <c r="AKO10" s="82"/>
      <c r="AKP10" s="82"/>
      <c r="AKQ10" s="82"/>
      <c r="AKR10" s="82"/>
      <c r="AKS10" s="82"/>
      <c r="AKT10" s="82"/>
      <c r="AKU10" s="82"/>
      <c r="AKV10" s="82"/>
      <c r="AKW10" s="82"/>
      <c r="AKX10" s="82"/>
      <c r="AKY10" s="82"/>
      <c r="AKZ10" s="82"/>
      <c r="ALA10" s="82"/>
      <c r="ALB10" s="82"/>
      <c r="ALC10" s="82"/>
      <c r="ALD10" s="82"/>
      <c r="ALE10" s="82"/>
      <c r="ALF10" s="82"/>
      <c r="ALG10" s="82"/>
      <c r="ALH10" s="82"/>
      <c r="ALI10" s="82"/>
      <c r="ALJ10" s="82"/>
      <c r="ALK10" s="82"/>
      <c r="ALL10" s="82"/>
      <c r="ALM10" s="82"/>
      <c r="ALN10" s="82"/>
      <c r="ALO10" s="82"/>
      <c r="ALP10" s="82"/>
      <c r="ALQ10" s="82"/>
      <c r="ALR10" s="82"/>
      <c r="ALS10" s="82"/>
      <c r="ALT10" s="82"/>
      <c r="ALU10" s="82"/>
      <c r="ALV10" s="82"/>
      <c r="ALW10" s="82"/>
      <c r="ALX10" s="82"/>
      <c r="ALY10" s="82"/>
    </row>
    <row r="11" spans="1:1013" ht="14.5" x14ac:dyDescent="0.35">
      <c r="A11" s="80">
        <v>10</v>
      </c>
      <c r="B11" s="83" t="s">
        <v>224</v>
      </c>
      <c r="C11" s="83" t="s">
        <v>225</v>
      </c>
      <c r="D11" s="83" t="s">
        <v>226</v>
      </c>
      <c r="E11" s="82"/>
      <c r="F11" s="82"/>
      <c r="G11" s="82"/>
      <c r="H11" s="82"/>
      <c r="I11" s="82"/>
      <c r="J11" s="82"/>
      <c r="K11" s="82"/>
      <c r="L11" s="82"/>
      <c r="M11" s="82"/>
      <c r="N11" s="82"/>
      <c r="O11" s="82"/>
      <c r="P11" s="82"/>
      <c r="Q11" s="82"/>
      <c r="R11" s="82"/>
      <c r="S11" s="82"/>
      <c r="T11" s="82"/>
      <c r="U11" s="82"/>
      <c r="V11" s="82"/>
      <c r="W11" s="82"/>
      <c r="X11" s="82"/>
      <c r="Y11" s="82"/>
      <c r="Z11" s="82"/>
      <c r="AA11" s="82"/>
      <c r="AB11" s="82"/>
      <c r="AC11" s="82"/>
      <c r="AD11" s="82"/>
      <c r="AE11" s="82"/>
      <c r="AF11" s="82"/>
      <c r="AG11" s="82"/>
      <c r="AH11" s="82"/>
      <c r="AI11" s="82"/>
      <c r="AJ11" s="82"/>
      <c r="AK11" s="82"/>
      <c r="AL11" s="82"/>
      <c r="AM11" s="82"/>
      <c r="AN11" s="82"/>
      <c r="AO11" s="82"/>
      <c r="AP11" s="82"/>
      <c r="AQ11" s="82"/>
      <c r="AR11" s="82"/>
      <c r="AS11" s="82"/>
      <c r="AT11" s="82"/>
      <c r="AU11" s="82"/>
      <c r="AV11" s="82"/>
      <c r="AW11" s="82"/>
      <c r="AX11" s="82"/>
      <c r="AY11" s="82"/>
      <c r="AZ11" s="82"/>
      <c r="BA11" s="82"/>
      <c r="BB11" s="82"/>
      <c r="BC11" s="82"/>
      <c r="BD11" s="82"/>
      <c r="BE11" s="82"/>
      <c r="BF11" s="82"/>
      <c r="BG11" s="82"/>
      <c r="BH11" s="82"/>
      <c r="BI11" s="82"/>
      <c r="BJ11" s="82"/>
      <c r="BK11" s="82"/>
      <c r="BL11" s="82"/>
      <c r="BM11" s="82"/>
      <c r="BN11" s="82"/>
      <c r="BO11" s="82"/>
      <c r="BP11" s="82"/>
      <c r="BQ11" s="82"/>
      <c r="BR11" s="82"/>
      <c r="BS11" s="82"/>
      <c r="BT11" s="82"/>
      <c r="BU11" s="82"/>
      <c r="BV11" s="82"/>
      <c r="BW11" s="82"/>
      <c r="BX11" s="82"/>
      <c r="BY11" s="82"/>
      <c r="BZ11" s="82"/>
      <c r="CA11" s="82"/>
      <c r="CB11" s="82"/>
      <c r="CC11" s="82"/>
      <c r="CD11" s="82"/>
      <c r="CE11" s="82"/>
      <c r="CF11" s="82"/>
      <c r="CG11" s="82"/>
      <c r="CH11" s="82"/>
      <c r="CI11" s="82"/>
      <c r="CJ11" s="82"/>
      <c r="CK11" s="82"/>
      <c r="CL11" s="82"/>
      <c r="CM11" s="82"/>
      <c r="CN11" s="82"/>
      <c r="CO11" s="82"/>
      <c r="CP11" s="82"/>
      <c r="CQ11" s="82"/>
      <c r="CR11" s="82"/>
      <c r="CS11" s="82"/>
      <c r="CT11" s="82"/>
      <c r="CU11" s="82"/>
      <c r="CV11" s="82"/>
      <c r="CW11" s="82"/>
      <c r="CX11" s="82"/>
      <c r="CY11" s="82"/>
      <c r="CZ11" s="82"/>
      <c r="DA11" s="82"/>
      <c r="DB11" s="82"/>
      <c r="DC11" s="82"/>
      <c r="DD11" s="82"/>
      <c r="DE11" s="82"/>
      <c r="DF11" s="82"/>
      <c r="DG11" s="82"/>
      <c r="DH11" s="82"/>
      <c r="DI11" s="82"/>
      <c r="DJ11" s="82"/>
      <c r="DK11" s="82"/>
      <c r="DL11" s="82"/>
      <c r="DM11" s="82"/>
      <c r="DN11" s="82"/>
      <c r="DO11" s="82"/>
      <c r="DP11" s="82"/>
      <c r="DQ11" s="82"/>
      <c r="DR11" s="82"/>
      <c r="DS11" s="82"/>
      <c r="DT11" s="82"/>
      <c r="DU11" s="82"/>
      <c r="DV11" s="82"/>
      <c r="DW11" s="82"/>
      <c r="DX11" s="82"/>
      <c r="DY11" s="82"/>
      <c r="DZ11" s="82"/>
      <c r="EA11" s="82"/>
      <c r="EB11" s="82"/>
      <c r="EC11" s="82"/>
      <c r="ED11" s="82"/>
      <c r="EE11" s="82"/>
      <c r="EF11" s="82"/>
      <c r="EG11" s="82"/>
      <c r="EH11" s="82"/>
      <c r="EI11" s="82"/>
      <c r="EJ11" s="82"/>
      <c r="EK11" s="82"/>
      <c r="EL11" s="82"/>
      <c r="EM11" s="82"/>
      <c r="EN11" s="82"/>
      <c r="EO11" s="82"/>
      <c r="EP11" s="82"/>
      <c r="EQ11" s="82"/>
      <c r="ER11" s="82"/>
      <c r="ES11" s="82"/>
      <c r="ET11" s="82"/>
      <c r="EU11" s="82"/>
      <c r="EV11" s="82"/>
      <c r="EW11" s="82"/>
      <c r="EX11" s="82"/>
      <c r="EY11" s="82"/>
      <c r="EZ11" s="82"/>
      <c r="FA11" s="82"/>
      <c r="FB11" s="82"/>
      <c r="FC11" s="82"/>
      <c r="FD11" s="82"/>
      <c r="FE11" s="82"/>
      <c r="FF11" s="82"/>
      <c r="FG11" s="82"/>
      <c r="FH11" s="82"/>
      <c r="FI11" s="82"/>
      <c r="FJ11" s="82"/>
      <c r="FK11" s="82"/>
      <c r="FL11" s="82"/>
      <c r="FM11" s="82"/>
      <c r="FN11" s="82"/>
      <c r="FO11" s="82"/>
      <c r="FP11" s="82"/>
      <c r="FQ11" s="82"/>
      <c r="FR11" s="82"/>
      <c r="FS11" s="82"/>
      <c r="FT11" s="82"/>
      <c r="FU11" s="82"/>
      <c r="FV11" s="82"/>
      <c r="FW11" s="82"/>
      <c r="FX11" s="82"/>
      <c r="FY11" s="82"/>
      <c r="FZ11" s="82"/>
      <c r="GA11" s="82"/>
      <c r="GB11" s="82"/>
      <c r="GC11" s="82"/>
      <c r="GD11" s="82"/>
      <c r="GE11" s="82"/>
      <c r="GF11" s="82"/>
      <c r="GG11" s="82"/>
      <c r="GH11" s="82"/>
      <c r="GI11" s="82"/>
      <c r="GJ11" s="82"/>
      <c r="GK11" s="82"/>
      <c r="GL11" s="82"/>
      <c r="GM11" s="82"/>
      <c r="GN11" s="82"/>
      <c r="GO11" s="82"/>
      <c r="GP11" s="82"/>
      <c r="GQ11" s="82"/>
      <c r="GR11" s="82"/>
      <c r="GS11" s="82"/>
      <c r="GT11" s="82"/>
      <c r="GU11" s="82"/>
      <c r="GV11" s="82"/>
      <c r="GW11" s="82"/>
      <c r="GX11" s="82"/>
      <c r="GY11" s="82"/>
      <c r="GZ11" s="82"/>
      <c r="HA11" s="82"/>
      <c r="HB11" s="82"/>
      <c r="HC11" s="82"/>
      <c r="HD11" s="82"/>
      <c r="HE11" s="82"/>
      <c r="HF11" s="82"/>
      <c r="HG11" s="82"/>
      <c r="HH11" s="82"/>
      <c r="HI11" s="82"/>
      <c r="HJ11" s="82"/>
      <c r="HK11" s="82"/>
      <c r="HL11" s="82"/>
      <c r="HM11" s="82"/>
      <c r="HN11" s="82"/>
      <c r="HO11" s="82"/>
      <c r="HP11" s="82"/>
      <c r="HQ11" s="82"/>
      <c r="HR11" s="82"/>
      <c r="HS11" s="82"/>
      <c r="HT11" s="82"/>
      <c r="HU11" s="82"/>
      <c r="HV11" s="82"/>
      <c r="HW11" s="82"/>
      <c r="HX11" s="82"/>
      <c r="HY11" s="82"/>
      <c r="HZ11" s="82"/>
      <c r="IA11" s="82"/>
      <c r="IB11" s="82"/>
      <c r="IC11" s="82"/>
      <c r="ID11" s="82"/>
      <c r="IE11" s="82"/>
      <c r="IF11" s="82"/>
      <c r="IG11" s="82"/>
      <c r="IH11" s="82"/>
      <c r="II11" s="82"/>
      <c r="IJ11" s="82"/>
      <c r="IK11" s="82"/>
      <c r="IL11" s="82"/>
      <c r="IM11" s="82"/>
      <c r="IN11" s="82"/>
      <c r="IO11" s="82"/>
      <c r="IP11" s="82"/>
      <c r="IQ11" s="82"/>
      <c r="IR11" s="82"/>
      <c r="IS11" s="82"/>
      <c r="IT11" s="82"/>
      <c r="IU11" s="82"/>
      <c r="IV11" s="82"/>
      <c r="IW11" s="82"/>
      <c r="IX11" s="82"/>
      <c r="IY11" s="82"/>
      <c r="IZ11" s="82"/>
      <c r="JA11" s="82"/>
      <c r="JB11" s="82"/>
      <c r="JC11" s="82"/>
      <c r="JD11" s="82"/>
      <c r="JE11" s="82"/>
      <c r="JF11" s="82"/>
      <c r="JG11" s="82"/>
      <c r="JH11" s="82"/>
      <c r="JI11" s="82"/>
      <c r="JJ11" s="82"/>
      <c r="JK11" s="82"/>
      <c r="JL11" s="82"/>
      <c r="JM11" s="82"/>
      <c r="JN11" s="82"/>
      <c r="JO11" s="82"/>
      <c r="JP11" s="82"/>
      <c r="JQ11" s="82"/>
      <c r="JR11" s="82"/>
      <c r="JS11" s="82"/>
      <c r="JT11" s="82"/>
      <c r="JU11" s="82"/>
      <c r="JV11" s="82"/>
      <c r="JW11" s="82"/>
      <c r="JX11" s="82"/>
      <c r="JY11" s="82"/>
      <c r="JZ11" s="82"/>
      <c r="KA11" s="82"/>
      <c r="KB11" s="82"/>
      <c r="KC11" s="82"/>
      <c r="KD11" s="82"/>
      <c r="KE11" s="82"/>
      <c r="KF11" s="82"/>
      <c r="KG11" s="82"/>
      <c r="KH11" s="82"/>
      <c r="KI11" s="82"/>
      <c r="KJ11" s="82"/>
      <c r="KK11" s="82"/>
      <c r="KL11" s="82"/>
      <c r="KM11" s="82"/>
      <c r="KN11" s="82"/>
      <c r="KO11" s="82"/>
      <c r="KP11" s="82"/>
      <c r="KQ11" s="82"/>
      <c r="KR11" s="82"/>
      <c r="KS11" s="82"/>
      <c r="KT11" s="82"/>
      <c r="KU11" s="82"/>
      <c r="KV11" s="82"/>
      <c r="KW11" s="82"/>
      <c r="KX11" s="82"/>
      <c r="KY11" s="82"/>
      <c r="KZ11" s="82"/>
      <c r="LA11" s="82"/>
      <c r="LB11" s="82"/>
      <c r="LC11" s="82"/>
      <c r="LD11" s="82"/>
      <c r="LE11" s="82"/>
      <c r="LF11" s="82"/>
      <c r="LG11" s="82"/>
      <c r="LH11" s="82"/>
      <c r="LI11" s="82"/>
      <c r="LJ11" s="82"/>
      <c r="LK11" s="82"/>
      <c r="LL11" s="82"/>
      <c r="LM11" s="82"/>
      <c r="LN11" s="82"/>
      <c r="LO11" s="82"/>
      <c r="LP11" s="82"/>
      <c r="LQ11" s="82"/>
      <c r="LR11" s="82"/>
      <c r="LS11" s="82"/>
      <c r="LT11" s="82"/>
      <c r="LU11" s="82"/>
      <c r="LV11" s="82"/>
      <c r="LW11" s="82"/>
      <c r="LX11" s="82"/>
      <c r="LY11" s="82"/>
      <c r="LZ11" s="82"/>
      <c r="MA11" s="82"/>
      <c r="MB11" s="82"/>
      <c r="MC11" s="82"/>
      <c r="MD11" s="82"/>
      <c r="ME11" s="82"/>
      <c r="MF11" s="82"/>
      <c r="MG11" s="82"/>
      <c r="MH11" s="82"/>
      <c r="MI11" s="82"/>
      <c r="MJ11" s="82"/>
      <c r="MK11" s="82"/>
      <c r="ML11" s="82"/>
      <c r="MM11" s="82"/>
      <c r="MN11" s="82"/>
      <c r="MO11" s="82"/>
      <c r="MP11" s="82"/>
      <c r="MQ11" s="82"/>
      <c r="MR11" s="82"/>
      <c r="MS11" s="82"/>
      <c r="MT11" s="82"/>
      <c r="MU11" s="82"/>
      <c r="MV11" s="82"/>
      <c r="MW11" s="82"/>
      <c r="MX11" s="82"/>
      <c r="MY11" s="82"/>
      <c r="MZ11" s="82"/>
      <c r="NA11" s="82"/>
      <c r="NB11" s="82"/>
      <c r="NC11" s="82"/>
      <c r="ND11" s="82"/>
      <c r="NE11" s="82"/>
      <c r="NF11" s="82"/>
      <c r="NG11" s="82"/>
      <c r="NH11" s="82"/>
      <c r="NI11" s="82"/>
      <c r="NJ11" s="82"/>
      <c r="NK11" s="82"/>
      <c r="NL11" s="82"/>
      <c r="NM11" s="82"/>
      <c r="NN11" s="82"/>
      <c r="NO11" s="82"/>
      <c r="NP11" s="82"/>
      <c r="NQ11" s="82"/>
      <c r="NR11" s="82"/>
      <c r="NS11" s="82"/>
      <c r="NT11" s="82"/>
      <c r="NU11" s="82"/>
      <c r="NV11" s="82"/>
      <c r="NW11" s="82"/>
      <c r="NX11" s="82"/>
      <c r="NY11" s="82"/>
      <c r="NZ11" s="82"/>
      <c r="OA11" s="82"/>
      <c r="OB11" s="82"/>
      <c r="OC11" s="82"/>
      <c r="OD11" s="82"/>
      <c r="OE11" s="82"/>
      <c r="OF11" s="82"/>
      <c r="OG11" s="82"/>
      <c r="OH11" s="82"/>
      <c r="OI11" s="82"/>
      <c r="OJ11" s="82"/>
      <c r="OK11" s="82"/>
      <c r="OL11" s="82"/>
      <c r="OM11" s="82"/>
      <c r="ON11" s="82"/>
      <c r="OO11" s="82"/>
      <c r="OP11" s="82"/>
      <c r="OQ11" s="82"/>
      <c r="OR11" s="82"/>
      <c r="OS11" s="82"/>
      <c r="OT11" s="82"/>
      <c r="OU11" s="82"/>
      <c r="OV11" s="82"/>
      <c r="OW11" s="82"/>
      <c r="OX11" s="82"/>
      <c r="OY11" s="82"/>
      <c r="OZ11" s="82"/>
      <c r="PA11" s="82"/>
      <c r="PB11" s="82"/>
      <c r="PC11" s="82"/>
      <c r="PD11" s="82"/>
      <c r="PE11" s="82"/>
      <c r="PF11" s="82"/>
      <c r="PG11" s="82"/>
      <c r="PH11" s="82"/>
      <c r="PI11" s="82"/>
      <c r="PJ11" s="82"/>
      <c r="PK11" s="82"/>
      <c r="PL11" s="82"/>
      <c r="PM11" s="82"/>
      <c r="PN11" s="82"/>
      <c r="PO11" s="82"/>
      <c r="PP11" s="82"/>
      <c r="PQ11" s="82"/>
      <c r="PR11" s="82"/>
      <c r="PS11" s="82"/>
      <c r="PT11" s="82"/>
      <c r="PU11" s="82"/>
      <c r="PV11" s="82"/>
      <c r="PW11" s="82"/>
      <c r="PX11" s="82"/>
      <c r="PY11" s="82"/>
      <c r="PZ11" s="82"/>
      <c r="QA11" s="82"/>
      <c r="QB11" s="82"/>
      <c r="QC11" s="82"/>
      <c r="QD11" s="82"/>
      <c r="QE11" s="82"/>
      <c r="QF11" s="82"/>
      <c r="QG11" s="82"/>
      <c r="QH11" s="82"/>
      <c r="QI11" s="82"/>
      <c r="QJ11" s="82"/>
      <c r="QK11" s="82"/>
      <c r="QL11" s="82"/>
      <c r="QM11" s="82"/>
      <c r="QN11" s="82"/>
      <c r="QO11" s="82"/>
      <c r="QP11" s="82"/>
      <c r="QQ11" s="82"/>
      <c r="QR11" s="82"/>
      <c r="QS11" s="82"/>
      <c r="QT11" s="82"/>
      <c r="QU11" s="82"/>
      <c r="QV11" s="82"/>
      <c r="QW11" s="82"/>
      <c r="QX11" s="82"/>
      <c r="QY11" s="82"/>
      <c r="QZ11" s="82"/>
      <c r="RA11" s="82"/>
      <c r="RB11" s="82"/>
      <c r="RC11" s="82"/>
      <c r="RD11" s="82"/>
      <c r="RE11" s="82"/>
      <c r="RF11" s="82"/>
      <c r="RG11" s="82"/>
      <c r="RH11" s="82"/>
      <c r="RI11" s="82"/>
      <c r="RJ11" s="82"/>
      <c r="RK11" s="82"/>
      <c r="RL11" s="82"/>
      <c r="RM11" s="82"/>
      <c r="RN11" s="82"/>
      <c r="RO11" s="82"/>
      <c r="RP11" s="82"/>
      <c r="RQ11" s="82"/>
      <c r="RR11" s="82"/>
      <c r="RS11" s="82"/>
      <c r="RT11" s="82"/>
      <c r="RU11" s="82"/>
      <c r="RV11" s="82"/>
      <c r="RW11" s="82"/>
      <c r="RX11" s="82"/>
      <c r="RY11" s="82"/>
      <c r="RZ11" s="82"/>
      <c r="SA11" s="82"/>
      <c r="SB11" s="82"/>
      <c r="SC11" s="82"/>
      <c r="SD11" s="82"/>
      <c r="SE11" s="82"/>
      <c r="SF11" s="82"/>
      <c r="SG11" s="82"/>
      <c r="SH11" s="82"/>
      <c r="SI11" s="82"/>
      <c r="SJ11" s="82"/>
      <c r="SK11" s="82"/>
      <c r="SL11" s="82"/>
      <c r="SM11" s="82"/>
      <c r="SN11" s="82"/>
      <c r="SO11" s="82"/>
      <c r="SP11" s="82"/>
      <c r="SQ11" s="82"/>
      <c r="SR11" s="82"/>
      <c r="SS11" s="82"/>
      <c r="ST11" s="82"/>
      <c r="SU11" s="82"/>
      <c r="SV11" s="82"/>
      <c r="SW11" s="82"/>
      <c r="SX11" s="82"/>
      <c r="SY11" s="82"/>
      <c r="SZ11" s="82"/>
      <c r="TA11" s="82"/>
      <c r="TB11" s="82"/>
      <c r="TC11" s="82"/>
      <c r="TD11" s="82"/>
      <c r="TE11" s="82"/>
      <c r="TF11" s="82"/>
      <c r="TG11" s="82"/>
      <c r="TH11" s="82"/>
      <c r="TI11" s="82"/>
      <c r="TJ11" s="82"/>
      <c r="TK11" s="82"/>
      <c r="TL11" s="82"/>
      <c r="TM11" s="82"/>
      <c r="TN11" s="82"/>
      <c r="TO11" s="82"/>
      <c r="TP11" s="82"/>
      <c r="TQ11" s="82"/>
      <c r="TR11" s="82"/>
      <c r="TS11" s="82"/>
      <c r="TT11" s="82"/>
      <c r="TU11" s="82"/>
      <c r="TV11" s="82"/>
      <c r="TW11" s="82"/>
      <c r="TX11" s="82"/>
      <c r="TY11" s="82"/>
      <c r="TZ11" s="82"/>
      <c r="UA11" s="82"/>
      <c r="UB11" s="82"/>
      <c r="UC11" s="82"/>
      <c r="UD11" s="82"/>
      <c r="UE11" s="82"/>
      <c r="UF11" s="82"/>
      <c r="UG11" s="82"/>
      <c r="UH11" s="82"/>
      <c r="UI11" s="82"/>
      <c r="UJ11" s="82"/>
      <c r="UK11" s="82"/>
      <c r="UL11" s="82"/>
      <c r="UM11" s="82"/>
      <c r="UN11" s="82"/>
      <c r="UO11" s="82"/>
      <c r="UP11" s="82"/>
      <c r="UQ11" s="82"/>
      <c r="UR11" s="82"/>
      <c r="US11" s="82"/>
      <c r="UT11" s="82"/>
      <c r="UU11" s="82"/>
      <c r="UV11" s="82"/>
      <c r="UW11" s="82"/>
      <c r="UX11" s="82"/>
      <c r="UY11" s="82"/>
      <c r="UZ11" s="82"/>
      <c r="VA11" s="82"/>
      <c r="VB11" s="82"/>
      <c r="VC11" s="82"/>
      <c r="VD11" s="82"/>
      <c r="VE11" s="82"/>
      <c r="VF11" s="82"/>
      <c r="VG11" s="82"/>
      <c r="VH11" s="82"/>
      <c r="VI11" s="82"/>
      <c r="VJ11" s="82"/>
      <c r="VK11" s="82"/>
      <c r="VL11" s="82"/>
      <c r="VM11" s="82"/>
      <c r="VN11" s="82"/>
      <c r="VO11" s="82"/>
      <c r="VP11" s="82"/>
      <c r="VQ11" s="82"/>
      <c r="VR11" s="82"/>
      <c r="VS11" s="82"/>
      <c r="VT11" s="82"/>
      <c r="VU11" s="82"/>
      <c r="VV11" s="82"/>
      <c r="VW11" s="82"/>
      <c r="VX11" s="82"/>
      <c r="VY11" s="82"/>
      <c r="VZ11" s="82"/>
      <c r="WA11" s="82"/>
      <c r="WB11" s="82"/>
      <c r="WC11" s="82"/>
      <c r="WD11" s="82"/>
      <c r="WE11" s="82"/>
      <c r="WF11" s="82"/>
      <c r="WG11" s="82"/>
      <c r="WH11" s="82"/>
      <c r="WI11" s="82"/>
      <c r="WJ11" s="82"/>
      <c r="WK11" s="82"/>
      <c r="WL11" s="82"/>
      <c r="WM11" s="82"/>
      <c r="WN11" s="82"/>
      <c r="WO11" s="82"/>
      <c r="WP11" s="82"/>
      <c r="WQ11" s="82"/>
      <c r="WR11" s="82"/>
      <c r="WS11" s="82"/>
      <c r="WT11" s="82"/>
      <c r="WU11" s="82"/>
      <c r="WV11" s="82"/>
      <c r="WW11" s="82"/>
      <c r="WX11" s="82"/>
      <c r="WY11" s="82"/>
      <c r="WZ11" s="82"/>
      <c r="XA11" s="82"/>
      <c r="XB11" s="82"/>
      <c r="XC11" s="82"/>
      <c r="XD11" s="82"/>
      <c r="XE11" s="82"/>
      <c r="XF11" s="82"/>
      <c r="XG11" s="82"/>
      <c r="XH11" s="82"/>
      <c r="XI11" s="82"/>
      <c r="XJ11" s="82"/>
      <c r="XK11" s="82"/>
      <c r="XL11" s="82"/>
      <c r="XM11" s="82"/>
      <c r="XN11" s="82"/>
      <c r="XO11" s="82"/>
      <c r="XP11" s="82"/>
      <c r="XQ11" s="82"/>
      <c r="XR11" s="82"/>
      <c r="XS11" s="82"/>
      <c r="XT11" s="82"/>
      <c r="XU11" s="82"/>
      <c r="XV11" s="82"/>
      <c r="XW11" s="82"/>
      <c r="XX11" s="82"/>
      <c r="XY11" s="82"/>
      <c r="XZ11" s="82"/>
      <c r="YA11" s="82"/>
      <c r="YB11" s="82"/>
      <c r="YC11" s="82"/>
      <c r="YD11" s="82"/>
      <c r="YE11" s="82"/>
      <c r="YF11" s="82"/>
      <c r="YG11" s="82"/>
      <c r="YH11" s="82"/>
      <c r="YI11" s="82"/>
      <c r="YJ11" s="82"/>
      <c r="YK11" s="82"/>
      <c r="YL11" s="82"/>
      <c r="YM11" s="82"/>
      <c r="YN11" s="82"/>
      <c r="YO11" s="82"/>
      <c r="YP11" s="82"/>
      <c r="YQ11" s="82"/>
      <c r="YR11" s="82"/>
      <c r="YS11" s="82"/>
      <c r="YT11" s="82"/>
      <c r="YU11" s="82"/>
      <c r="YV11" s="82"/>
      <c r="YW11" s="82"/>
      <c r="YX11" s="82"/>
      <c r="YY11" s="82"/>
      <c r="YZ11" s="82"/>
      <c r="ZA11" s="82"/>
      <c r="ZB11" s="82"/>
      <c r="ZC11" s="82"/>
      <c r="ZD11" s="82"/>
      <c r="ZE11" s="82"/>
      <c r="ZF11" s="82"/>
      <c r="ZG11" s="82"/>
      <c r="ZH11" s="82"/>
      <c r="ZI11" s="82"/>
      <c r="ZJ11" s="82"/>
      <c r="ZK11" s="82"/>
      <c r="ZL11" s="82"/>
      <c r="ZM11" s="82"/>
      <c r="ZN11" s="82"/>
      <c r="ZO11" s="82"/>
      <c r="ZP11" s="82"/>
      <c r="ZQ11" s="82"/>
      <c r="ZR11" s="82"/>
      <c r="ZS11" s="82"/>
      <c r="ZT11" s="82"/>
      <c r="ZU11" s="82"/>
      <c r="ZV11" s="82"/>
      <c r="ZW11" s="82"/>
      <c r="ZX11" s="82"/>
      <c r="ZY11" s="82"/>
      <c r="ZZ11" s="82"/>
      <c r="AAA11" s="82"/>
      <c r="AAB11" s="82"/>
      <c r="AAC11" s="82"/>
      <c r="AAD11" s="82"/>
      <c r="AAE11" s="82"/>
      <c r="AAF11" s="82"/>
      <c r="AAG11" s="82"/>
      <c r="AAH11" s="82"/>
      <c r="AAI11" s="82"/>
      <c r="AAJ11" s="82"/>
      <c r="AAK11" s="82"/>
      <c r="AAL11" s="82"/>
      <c r="AAM11" s="82"/>
      <c r="AAN11" s="82"/>
      <c r="AAO11" s="82"/>
      <c r="AAP11" s="82"/>
      <c r="AAQ11" s="82"/>
      <c r="AAR11" s="82"/>
      <c r="AAS11" s="82"/>
      <c r="AAT11" s="82"/>
      <c r="AAU11" s="82"/>
      <c r="AAV11" s="82"/>
      <c r="AAW11" s="82"/>
      <c r="AAX11" s="82"/>
      <c r="AAY11" s="82"/>
      <c r="AAZ11" s="82"/>
      <c r="ABA11" s="82"/>
      <c r="ABB11" s="82"/>
      <c r="ABC11" s="82"/>
      <c r="ABD11" s="82"/>
      <c r="ABE11" s="82"/>
      <c r="ABF11" s="82"/>
      <c r="ABG11" s="82"/>
      <c r="ABH11" s="82"/>
      <c r="ABI11" s="82"/>
      <c r="ABJ11" s="82"/>
      <c r="ABK11" s="82"/>
      <c r="ABL11" s="82"/>
      <c r="ABM11" s="82"/>
      <c r="ABN11" s="82"/>
      <c r="ABO11" s="82"/>
      <c r="ABP11" s="82"/>
      <c r="ABQ11" s="82"/>
      <c r="ABR11" s="82"/>
      <c r="ABS11" s="82"/>
      <c r="ABT11" s="82"/>
      <c r="ABU11" s="82"/>
      <c r="ABV11" s="82"/>
      <c r="ABW11" s="82"/>
      <c r="ABX11" s="82"/>
      <c r="ABY11" s="82"/>
      <c r="ABZ11" s="82"/>
      <c r="ACA11" s="82"/>
      <c r="ACB11" s="82"/>
      <c r="ACC11" s="82"/>
      <c r="ACD11" s="82"/>
      <c r="ACE11" s="82"/>
      <c r="ACF11" s="82"/>
      <c r="ACG11" s="82"/>
      <c r="ACH11" s="82"/>
      <c r="ACI11" s="82"/>
      <c r="ACJ11" s="82"/>
      <c r="ACK11" s="82"/>
      <c r="ACL11" s="82"/>
      <c r="ACM11" s="82"/>
      <c r="ACN11" s="82"/>
      <c r="ACO11" s="82"/>
      <c r="ACP11" s="82"/>
      <c r="ACQ11" s="82"/>
      <c r="ACR11" s="82"/>
      <c r="ACS11" s="82"/>
      <c r="ACT11" s="82"/>
      <c r="ACU11" s="82"/>
      <c r="ACV11" s="82"/>
      <c r="ACW11" s="82"/>
      <c r="ACX11" s="82"/>
      <c r="ACY11" s="82"/>
      <c r="ACZ11" s="82"/>
      <c r="ADA11" s="82"/>
      <c r="ADB11" s="82"/>
      <c r="ADC11" s="82"/>
      <c r="ADD11" s="82"/>
      <c r="ADE11" s="82"/>
      <c r="ADF11" s="82"/>
      <c r="ADG11" s="82"/>
      <c r="ADH11" s="82"/>
      <c r="ADI11" s="82"/>
      <c r="ADJ11" s="82"/>
      <c r="ADK11" s="82"/>
      <c r="ADL11" s="82"/>
      <c r="ADM11" s="82"/>
      <c r="ADN11" s="82"/>
      <c r="ADO11" s="82"/>
      <c r="ADP11" s="82"/>
      <c r="ADQ11" s="82"/>
      <c r="ADR11" s="82"/>
      <c r="ADS11" s="82"/>
      <c r="ADT11" s="82"/>
      <c r="ADU11" s="82"/>
      <c r="ADV11" s="82"/>
      <c r="ADW11" s="82"/>
      <c r="ADX11" s="82"/>
      <c r="ADY11" s="82"/>
      <c r="ADZ11" s="82"/>
      <c r="AEA11" s="82"/>
      <c r="AEB11" s="82"/>
      <c r="AEC11" s="82"/>
      <c r="AED11" s="82"/>
      <c r="AEE11" s="82"/>
      <c r="AEF11" s="82"/>
      <c r="AEG11" s="82"/>
      <c r="AEH11" s="82"/>
      <c r="AEI11" s="82"/>
      <c r="AEJ11" s="82"/>
      <c r="AEK11" s="82"/>
      <c r="AEL11" s="82"/>
      <c r="AEM11" s="82"/>
      <c r="AEN11" s="82"/>
      <c r="AEO11" s="82"/>
      <c r="AEP11" s="82"/>
      <c r="AEQ11" s="82"/>
      <c r="AER11" s="82"/>
      <c r="AES11" s="82"/>
      <c r="AET11" s="82"/>
      <c r="AEU11" s="82"/>
      <c r="AEV11" s="82"/>
      <c r="AEW11" s="82"/>
      <c r="AEX11" s="82"/>
      <c r="AEY11" s="82"/>
      <c r="AEZ11" s="82"/>
      <c r="AFA11" s="82"/>
      <c r="AFB11" s="82"/>
      <c r="AFC11" s="82"/>
      <c r="AFD11" s="82"/>
      <c r="AFE11" s="82"/>
      <c r="AFF11" s="82"/>
      <c r="AFG11" s="82"/>
      <c r="AFH11" s="82"/>
      <c r="AFI11" s="82"/>
      <c r="AFJ11" s="82"/>
      <c r="AFK11" s="82"/>
      <c r="AFL11" s="82"/>
      <c r="AFM11" s="82"/>
      <c r="AFN11" s="82"/>
      <c r="AFO11" s="82"/>
      <c r="AFP11" s="82"/>
      <c r="AFQ11" s="82"/>
      <c r="AFR11" s="82"/>
      <c r="AFS11" s="82"/>
      <c r="AFT11" s="82"/>
      <c r="AFU11" s="82"/>
      <c r="AFV11" s="82"/>
      <c r="AFW11" s="82"/>
      <c r="AFX11" s="82"/>
      <c r="AFY11" s="82"/>
      <c r="AFZ11" s="82"/>
      <c r="AGA11" s="82"/>
      <c r="AGB11" s="82"/>
      <c r="AGC11" s="82"/>
      <c r="AGD11" s="82"/>
      <c r="AGE11" s="82"/>
      <c r="AGF11" s="82"/>
      <c r="AGG11" s="82"/>
      <c r="AGH11" s="82"/>
      <c r="AGI11" s="82"/>
      <c r="AGJ11" s="82"/>
      <c r="AGK11" s="82"/>
      <c r="AGL11" s="82"/>
      <c r="AGM11" s="82"/>
      <c r="AGN11" s="82"/>
      <c r="AGO11" s="82"/>
      <c r="AGP11" s="82"/>
      <c r="AGQ11" s="82"/>
      <c r="AGR11" s="82"/>
      <c r="AGS11" s="82"/>
      <c r="AGT11" s="82"/>
      <c r="AGU11" s="82"/>
      <c r="AGV11" s="82"/>
      <c r="AGW11" s="82"/>
      <c r="AGX11" s="82"/>
      <c r="AGY11" s="82"/>
      <c r="AGZ11" s="82"/>
      <c r="AHA11" s="82"/>
      <c r="AHB11" s="82"/>
      <c r="AHC11" s="82"/>
      <c r="AHD11" s="82"/>
      <c r="AHE11" s="82"/>
      <c r="AHF11" s="82"/>
      <c r="AHG11" s="82"/>
      <c r="AHH11" s="82"/>
      <c r="AHI11" s="82"/>
      <c r="AHJ11" s="82"/>
      <c r="AHK11" s="82"/>
      <c r="AHL11" s="82"/>
      <c r="AHM11" s="82"/>
      <c r="AHN11" s="82"/>
      <c r="AHO11" s="82"/>
      <c r="AHP11" s="82"/>
      <c r="AHQ11" s="82"/>
      <c r="AHR11" s="82"/>
      <c r="AHS11" s="82"/>
      <c r="AHT11" s="82"/>
      <c r="AHU11" s="82"/>
      <c r="AHV11" s="82"/>
      <c r="AHW11" s="82"/>
      <c r="AHX11" s="82"/>
      <c r="AHY11" s="82"/>
      <c r="AHZ11" s="82"/>
      <c r="AIA11" s="82"/>
      <c r="AIB11" s="82"/>
      <c r="AIC11" s="82"/>
      <c r="AID11" s="82"/>
      <c r="AIE11" s="82"/>
      <c r="AIF11" s="82"/>
      <c r="AIG11" s="82"/>
      <c r="AIH11" s="82"/>
      <c r="AII11" s="82"/>
      <c r="AIJ11" s="82"/>
      <c r="AIK11" s="82"/>
      <c r="AIL11" s="82"/>
      <c r="AIM11" s="82"/>
      <c r="AIN11" s="82"/>
      <c r="AIO11" s="82"/>
      <c r="AIP11" s="82"/>
      <c r="AIQ11" s="82"/>
      <c r="AIR11" s="82"/>
      <c r="AIS11" s="82"/>
      <c r="AIT11" s="82"/>
      <c r="AIU11" s="82"/>
      <c r="AIV11" s="82"/>
      <c r="AIW11" s="82"/>
      <c r="AIX11" s="82"/>
      <c r="AIY11" s="82"/>
      <c r="AIZ11" s="82"/>
      <c r="AJA11" s="82"/>
      <c r="AJB11" s="82"/>
      <c r="AJC11" s="82"/>
      <c r="AJD11" s="82"/>
      <c r="AJE11" s="82"/>
      <c r="AJF11" s="82"/>
      <c r="AJG11" s="82"/>
      <c r="AJH11" s="82"/>
      <c r="AJI11" s="82"/>
      <c r="AJJ11" s="82"/>
      <c r="AJK11" s="82"/>
      <c r="AJL11" s="82"/>
      <c r="AJM11" s="82"/>
      <c r="AJN11" s="82"/>
      <c r="AJO11" s="82"/>
      <c r="AJP11" s="82"/>
      <c r="AJQ11" s="82"/>
      <c r="AJR11" s="82"/>
      <c r="AJS11" s="82"/>
      <c r="AJT11" s="82"/>
      <c r="AJU11" s="82"/>
      <c r="AJV11" s="82"/>
      <c r="AJW11" s="82"/>
      <c r="AJX11" s="82"/>
      <c r="AJY11" s="82"/>
      <c r="AJZ11" s="82"/>
      <c r="AKA11" s="82"/>
      <c r="AKB11" s="82"/>
      <c r="AKC11" s="82"/>
      <c r="AKD11" s="82"/>
      <c r="AKE11" s="82"/>
      <c r="AKF11" s="82"/>
      <c r="AKG11" s="82"/>
      <c r="AKH11" s="82"/>
      <c r="AKI11" s="82"/>
      <c r="AKJ11" s="82"/>
      <c r="AKK11" s="82"/>
      <c r="AKL11" s="82"/>
      <c r="AKM11" s="82"/>
      <c r="AKN11" s="82"/>
      <c r="AKO11" s="82"/>
      <c r="AKP11" s="82"/>
      <c r="AKQ11" s="82"/>
      <c r="AKR11" s="82"/>
      <c r="AKS11" s="82"/>
      <c r="AKT11" s="82"/>
      <c r="AKU11" s="82"/>
      <c r="AKV11" s="82"/>
      <c r="AKW11" s="82"/>
      <c r="AKX11" s="82"/>
      <c r="AKY11" s="82"/>
      <c r="AKZ11" s="82"/>
      <c r="ALA11" s="82"/>
      <c r="ALB11" s="82"/>
      <c r="ALC11" s="82"/>
      <c r="ALD11" s="82"/>
      <c r="ALE11" s="82"/>
      <c r="ALF11" s="82"/>
      <c r="ALG11" s="82"/>
      <c r="ALH11" s="82"/>
      <c r="ALI11" s="82"/>
      <c r="ALJ11" s="82"/>
      <c r="ALK11" s="82"/>
      <c r="ALL11" s="82"/>
      <c r="ALM11" s="82"/>
      <c r="ALN11" s="82"/>
      <c r="ALO11" s="82"/>
      <c r="ALP11" s="82"/>
      <c r="ALQ11" s="82"/>
      <c r="ALR11" s="82"/>
      <c r="ALS11" s="82"/>
      <c r="ALT11" s="82"/>
      <c r="ALU11" s="82"/>
      <c r="ALV11" s="82"/>
      <c r="ALW11" s="82"/>
      <c r="ALX11" s="82"/>
      <c r="ALY11" s="82"/>
    </row>
    <row r="12" spans="1:1013" ht="14.5" x14ac:dyDescent="0.35">
      <c r="A12" s="84">
        <v>11</v>
      </c>
      <c r="B12" s="85" t="s">
        <v>227</v>
      </c>
      <c r="C12" s="85" t="s">
        <v>228</v>
      </c>
      <c r="D12" s="85" t="s">
        <v>229</v>
      </c>
      <c r="E12" s="82"/>
      <c r="F12" s="82"/>
      <c r="G12" s="82"/>
      <c r="H12" s="82"/>
      <c r="I12" s="82"/>
      <c r="J12" s="82"/>
      <c r="K12" s="82"/>
      <c r="L12" s="82"/>
      <c r="M12" s="82"/>
      <c r="N12" s="82"/>
      <c r="O12" s="82"/>
      <c r="P12" s="82"/>
      <c r="Q12" s="82"/>
      <c r="R12" s="82"/>
      <c r="S12" s="82"/>
      <c r="T12" s="82"/>
      <c r="U12" s="82"/>
      <c r="V12" s="82"/>
      <c r="W12" s="82"/>
      <c r="X12" s="82"/>
      <c r="Y12" s="82"/>
      <c r="Z12" s="82"/>
      <c r="AA12" s="82"/>
      <c r="AB12" s="82"/>
      <c r="AC12" s="82"/>
      <c r="AD12" s="82"/>
      <c r="AE12" s="82"/>
      <c r="AF12" s="82"/>
      <c r="AG12" s="82"/>
      <c r="AH12" s="82"/>
      <c r="AI12" s="82"/>
      <c r="AJ12" s="82"/>
      <c r="AK12" s="82"/>
      <c r="AL12" s="82"/>
      <c r="AM12" s="82"/>
      <c r="AN12" s="82"/>
      <c r="AO12" s="82"/>
      <c r="AP12" s="82"/>
      <c r="AQ12" s="82"/>
      <c r="AR12" s="82"/>
      <c r="AS12" s="82"/>
      <c r="AT12" s="82"/>
      <c r="AU12" s="82"/>
      <c r="AV12" s="82"/>
      <c r="AW12" s="82"/>
      <c r="AX12" s="82"/>
      <c r="AY12" s="82"/>
      <c r="AZ12" s="82"/>
      <c r="BA12" s="82"/>
      <c r="BB12" s="82"/>
      <c r="BC12" s="82"/>
      <c r="BD12" s="82"/>
      <c r="BE12" s="82"/>
      <c r="BF12" s="82"/>
      <c r="BG12" s="82"/>
      <c r="BH12" s="82"/>
      <c r="BI12" s="82"/>
      <c r="BJ12" s="82"/>
      <c r="BK12" s="82"/>
      <c r="BL12" s="82"/>
      <c r="BM12" s="82"/>
      <c r="BN12" s="82"/>
      <c r="BO12" s="82"/>
      <c r="BP12" s="82"/>
      <c r="BQ12" s="82"/>
      <c r="BR12" s="82"/>
      <c r="BS12" s="82"/>
      <c r="BT12" s="82"/>
      <c r="BU12" s="82"/>
      <c r="BV12" s="82"/>
      <c r="BW12" s="82"/>
      <c r="BX12" s="82"/>
      <c r="BY12" s="82"/>
      <c r="BZ12" s="82"/>
      <c r="CA12" s="82"/>
      <c r="CB12" s="82"/>
      <c r="CC12" s="82"/>
      <c r="CD12" s="82"/>
      <c r="CE12" s="82"/>
      <c r="CF12" s="82"/>
      <c r="CG12" s="82"/>
      <c r="CH12" s="82"/>
      <c r="CI12" s="82"/>
      <c r="CJ12" s="82"/>
      <c r="CK12" s="82"/>
      <c r="CL12" s="82"/>
      <c r="CM12" s="82"/>
      <c r="CN12" s="82"/>
      <c r="CO12" s="82"/>
      <c r="CP12" s="82"/>
      <c r="CQ12" s="82"/>
      <c r="CR12" s="82"/>
      <c r="CS12" s="82"/>
      <c r="CT12" s="82"/>
      <c r="CU12" s="82"/>
      <c r="CV12" s="82"/>
      <c r="CW12" s="82"/>
      <c r="CX12" s="82"/>
      <c r="CY12" s="82"/>
      <c r="CZ12" s="82"/>
      <c r="DA12" s="82"/>
      <c r="DB12" s="82"/>
      <c r="DC12" s="82"/>
      <c r="DD12" s="82"/>
      <c r="DE12" s="82"/>
      <c r="DF12" s="82"/>
      <c r="DG12" s="82"/>
      <c r="DH12" s="82"/>
      <c r="DI12" s="82"/>
      <c r="DJ12" s="82"/>
      <c r="DK12" s="82"/>
      <c r="DL12" s="82"/>
      <c r="DM12" s="82"/>
      <c r="DN12" s="82"/>
      <c r="DO12" s="82"/>
      <c r="DP12" s="82"/>
      <c r="DQ12" s="82"/>
      <c r="DR12" s="82"/>
      <c r="DS12" s="82"/>
      <c r="DT12" s="82"/>
      <c r="DU12" s="82"/>
      <c r="DV12" s="82"/>
      <c r="DW12" s="82"/>
      <c r="DX12" s="82"/>
      <c r="DY12" s="82"/>
      <c r="DZ12" s="82"/>
      <c r="EA12" s="82"/>
      <c r="EB12" s="82"/>
      <c r="EC12" s="82"/>
      <c r="ED12" s="82"/>
      <c r="EE12" s="82"/>
      <c r="EF12" s="82"/>
      <c r="EG12" s="82"/>
      <c r="EH12" s="82"/>
      <c r="EI12" s="82"/>
      <c r="EJ12" s="82"/>
      <c r="EK12" s="82"/>
      <c r="EL12" s="82"/>
      <c r="EM12" s="82"/>
      <c r="EN12" s="82"/>
      <c r="EO12" s="82"/>
      <c r="EP12" s="82"/>
      <c r="EQ12" s="82"/>
      <c r="ER12" s="82"/>
      <c r="ES12" s="82"/>
      <c r="ET12" s="82"/>
      <c r="EU12" s="82"/>
      <c r="EV12" s="82"/>
      <c r="EW12" s="82"/>
      <c r="EX12" s="82"/>
      <c r="EY12" s="82"/>
      <c r="EZ12" s="82"/>
      <c r="FA12" s="82"/>
      <c r="FB12" s="82"/>
      <c r="FC12" s="82"/>
      <c r="FD12" s="82"/>
      <c r="FE12" s="82"/>
      <c r="FF12" s="82"/>
      <c r="FG12" s="82"/>
      <c r="FH12" s="82"/>
      <c r="FI12" s="82"/>
      <c r="FJ12" s="82"/>
      <c r="FK12" s="82"/>
      <c r="FL12" s="82"/>
      <c r="FM12" s="82"/>
      <c r="FN12" s="82"/>
      <c r="FO12" s="82"/>
      <c r="FP12" s="82"/>
      <c r="FQ12" s="82"/>
      <c r="FR12" s="82"/>
      <c r="FS12" s="82"/>
      <c r="FT12" s="82"/>
      <c r="FU12" s="82"/>
      <c r="FV12" s="82"/>
      <c r="FW12" s="82"/>
      <c r="FX12" s="82"/>
      <c r="FY12" s="82"/>
      <c r="FZ12" s="82"/>
      <c r="GA12" s="82"/>
      <c r="GB12" s="82"/>
      <c r="GC12" s="82"/>
      <c r="GD12" s="82"/>
      <c r="GE12" s="82"/>
      <c r="GF12" s="82"/>
      <c r="GG12" s="82"/>
      <c r="GH12" s="82"/>
      <c r="GI12" s="82"/>
      <c r="GJ12" s="82"/>
      <c r="GK12" s="82"/>
      <c r="GL12" s="82"/>
      <c r="GM12" s="82"/>
      <c r="GN12" s="82"/>
      <c r="GO12" s="82"/>
      <c r="GP12" s="82"/>
      <c r="GQ12" s="82"/>
      <c r="GR12" s="82"/>
      <c r="GS12" s="82"/>
      <c r="GT12" s="82"/>
      <c r="GU12" s="82"/>
      <c r="GV12" s="82"/>
      <c r="GW12" s="82"/>
      <c r="GX12" s="82"/>
      <c r="GY12" s="82"/>
      <c r="GZ12" s="82"/>
      <c r="HA12" s="82"/>
      <c r="HB12" s="82"/>
      <c r="HC12" s="82"/>
      <c r="HD12" s="82"/>
      <c r="HE12" s="82"/>
      <c r="HF12" s="82"/>
      <c r="HG12" s="82"/>
      <c r="HH12" s="82"/>
      <c r="HI12" s="82"/>
      <c r="HJ12" s="82"/>
      <c r="HK12" s="82"/>
      <c r="HL12" s="82"/>
      <c r="HM12" s="82"/>
      <c r="HN12" s="82"/>
      <c r="HO12" s="82"/>
      <c r="HP12" s="82"/>
      <c r="HQ12" s="82"/>
      <c r="HR12" s="82"/>
      <c r="HS12" s="82"/>
      <c r="HT12" s="82"/>
      <c r="HU12" s="82"/>
      <c r="HV12" s="82"/>
      <c r="HW12" s="82"/>
      <c r="HX12" s="82"/>
      <c r="HY12" s="82"/>
      <c r="HZ12" s="82"/>
      <c r="IA12" s="82"/>
      <c r="IB12" s="82"/>
      <c r="IC12" s="82"/>
      <c r="ID12" s="82"/>
      <c r="IE12" s="82"/>
      <c r="IF12" s="82"/>
      <c r="IG12" s="82"/>
      <c r="IH12" s="82"/>
      <c r="II12" s="82"/>
      <c r="IJ12" s="82"/>
      <c r="IK12" s="82"/>
      <c r="IL12" s="82"/>
      <c r="IM12" s="82"/>
      <c r="IN12" s="82"/>
      <c r="IO12" s="82"/>
      <c r="IP12" s="82"/>
      <c r="IQ12" s="82"/>
      <c r="IR12" s="82"/>
      <c r="IS12" s="82"/>
      <c r="IT12" s="82"/>
      <c r="IU12" s="82"/>
      <c r="IV12" s="82"/>
      <c r="IW12" s="82"/>
      <c r="IX12" s="82"/>
      <c r="IY12" s="82"/>
      <c r="IZ12" s="82"/>
      <c r="JA12" s="82"/>
      <c r="JB12" s="82"/>
      <c r="JC12" s="82"/>
      <c r="JD12" s="82"/>
      <c r="JE12" s="82"/>
      <c r="JF12" s="82"/>
      <c r="JG12" s="82"/>
      <c r="JH12" s="82"/>
      <c r="JI12" s="82"/>
      <c r="JJ12" s="82"/>
      <c r="JK12" s="82"/>
      <c r="JL12" s="82"/>
      <c r="JM12" s="82"/>
      <c r="JN12" s="82"/>
      <c r="JO12" s="82"/>
      <c r="JP12" s="82"/>
      <c r="JQ12" s="82"/>
      <c r="JR12" s="82"/>
      <c r="JS12" s="82"/>
      <c r="JT12" s="82"/>
      <c r="JU12" s="82"/>
      <c r="JV12" s="82"/>
      <c r="JW12" s="82"/>
      <c r="JX12" s="82"/>
      <c r="JY12" s="82"/>
      <c r="JZ12" s="82"/>
      <c r="KA12" s="82"/>
      <c r="KB12" s="82"/>
      <c r="KC12" s="82"/>
      <c r="KD12" s="82"/>
      <c r="KE12" s="82"/>
      <c r="KF12" s="82"/>
      <c r="KG12" s="82"/>
      <c r="KH12" s="82"/>
      <c r="KI12" s="82"/>
      <c r="KJ12" s="82"/>
      <c r="KK12" s="82"/>
      <c r="KL12" s="82"/>
      <c r="KM12" s="82"/>
      <c r="KN12" s="82"/>
      <c r="KO12" s="82"/>
      <c r="KP12" s="82"/>
      <c r="KQ12" s="82"/>
      <c r="KR12" s="82"/>
      <c r="KS12" s="82"/>
      <c r="KT12" s="82"/>
      <c r="KU12" s="82"/>
      <c r="KV12" s="82"/>
      <c r="KW12" s="82"/>
      <c r="KX12" s="82"/>
      <c r="KY12" s="82"/>
      <c r="KZ12" s="82"/>
      <c r="LA12" s="82"/>
      <c r="LB12" s="82"/>
      <c r="LC12" s="82"/>
      <c r="LD12" s="82"/>
      <c r="LE12" s="82"/>
      <c r="LF12" s="82"/>
      <c r="LG12" s="82"/>
      <c r="LH12" s="82"/>
      <c r="LI12" s="82"/>
      <c r="LJ12" s="82"/>
      <c r="LK12" s="82"/>
      <c r="LL12" s="82"/>
      <c r="LM12" s="82"/>
      <c r="LN12" s="82"/>
      <c r="LO12" s="82"/>
      <c r="LP12" s="82"/>
      <c r="LQ12" s="82"/>
      <c r="LR12" s="82"/>
      <c r="LS12" s="82"/>
      <c r="LT12" s="82"/>
      <c r="LU12" s="82"/>
      <c r="LV12" s="82"/>
      <c r="LW12" s="82"/>
      <c r="LX12" s="82"/>
      <c r="LY12" s="82"/>
      <c r="LZ12" s="82"/>
      <c r="MA12" s="82"/>
      <c r="MB12" s="82"/>
      <c r="MC12" s="82"/>
      <c r="MD12" s="82"/>
      <c r="ME12" s="82"/>
      <c r="MF12" s="82"/>
      <c r="MG12" s="82"/>
      <c r="MH12" s="82"/>
      <c r="MI12" s="82"/>
      <c r="MJ12" s="82"/>
      <c r="MK12" s="82"/>
      <c r="ML12" s="82"/>
      <c r="MM12" s="82"/>
      <c r="MN12" s="82"/>
      <c r="MO12" s="82"/>
      <c r="MP12" s="82"/>
      <c r="MQ12" s="82"/>
      <c r="MR12" s="82"/>
      <c r="MS12" s="82"/>
      <c r="MT12" s="82"/>
      <c r="MU12" s="82"/>
      <c r="MV12" s="82"/>
      <c r="MW12" s="82"/>
      <c r="MX12" s="82"/>
      <c r="MY12" s="82"/>
      <c r="MZ12" s="82"/>
      <c r="NA12" s="82"/>
      <c r="NB12" s="82"/>
      <c r="NC12" s="82"/>
      <c r="ND12" s="82"/>
      <c r="NE12" s="82"/>
      <c r="NF12" s="82"/>
      <c r="NG12" s="82"/>
      <c r="NH12" s="82"/>
      <c r="NI12" s="82"/>
      <c r="NJ12" s="82"/>
      <c r="NK12" s="82"/>
      <c r="NL12" s="82"/>
      <c r="NM12" s="82"/>
      <c r="NN12" s="82"/>
      <c r="NO12" s="82"/>
      <c r="NP12" s="82"/>
      <c r="NQ12" s="82"/>
      <c r="NR12" s="82"/>
      <c r="NS12" s="82"/>
      <c r="NT12" s="82"/>
      <c r="NU12" s="82"/>
      <c r="NV12" s="82"/>
      <c r="NW12" s="82"/>
      <c r="NX12" s="82"/>
      <c r="NY12" s="82"/>
      <c r="NZ12" s="82"/>
      <c r="OA12" s="82"/>
      <c r="OB12" s="82"/>
      <c r="OC12" s="82"/>
      <c r="OD12" s="82"/>
      <c r="OE12" s="82"/>
      <c r="OF12" s="82"/>
      <c r="OG12" s="82"/>
      <c r="OH12" s="82"/>
      <c r="OI12" s="82"/>
      <c r="OJ12" s="82"/>
      <c r="OK12" s="82"/>
      <c r="OL12" s="82"/>
      <c r="OM12" s="82"/>
      <c r="ON12" s="82"/>
      <c r="OO12" s="82"/>
      <c r="OP12" s="82"/>
      <c r="OQ12" s="82"/>
      <c r="OR12" s="82"/>
      <c r="OS12" s="82"/>
      <c r="OT12" s="82"/>
      <c r="OU12" s="82"/>
      <c r="OV12" s="82"/>
      <c r="OW12" s="82"/>
      <c r="OX12" s="82"/>
      <c r="OY12" s="82"/>
      <c r="OZ12" s="82"/>
      <c r="PA12" s="82"/>
      <c r="PB12" s="82"/>
      <c r="PC12" s="82"/>
      <c r="PD12" s="82"/>
      <c r="PE12" s="82"/>
      <c r="PF12" s="82"/>
      <c r="PG12" s="82"/>
      <c r="PH12" s="82"/>
      <c r="PI12" s="82"/>
      <c r="PJ12" s="82"/>
      <c r="PK12" s="82"/>
      <c r="PL12" s="82"/>
      <c r="PM12" s="82"/>
      <c r="PN12" s="82"/>
      <c r="PO12" s="82"/>
      <c r="PP12" s="82"/>
      <c r="PQ12" s="82"/>
      <c r="PR12" s="82"/>
      <c r="PS12" s="82"/>
      <c r="PT12" s="82"/>
      <c r="PU12" s="82"/>
      <c r="PV12" s="82"/>
      <c r="PW12" s="82"/>
      <c r="PX12" s="82"/>
      <c r="PY12" s="82"/>
      <c r="PZ12" s="82"/>
      <c r="QA12" s="82"/>
      <c r="QB12" s="82"/>
      <c r="QC12" s="82"/>
      <c r="QD12" s="82"/>
      <c r="QE12" s="82"/>
      <c r="QF12" s="82"/>
      <c r="QG12" s="82"/>
      <c r="QH12" s="82"/>
      <c r="QI12" s="82"/>
      <c r="QJ12" s="82"/>
      <c r="QK12" s="82"/>
      <c r="QL12" s="82"/>
      <c r="QM12" s="82"/>
      <c r="QN12" s="82"/>
      <c r="QO12" s="82"/>
      <c r="QP12" s="82"/>
      <c r="QQ12" s="82"/>
      <c r="QR12" s="82"/>
      <c r="QS12" s="82"/>
      <c r="QT12" s="82"/>
      <c r="QU12" s="82"/>
      <c r="QV12" s="82"/>
      <c r="QW12" s="82"/>
      <c r="QX12" s="82"/>
      <c r="QY12" s="82"/>
      <c r="QZ12" s="82"/>
      <c r="RA12" s="82"/>
      <c r="RB12" s="82"/>
      <c r="RC12" s="82"/>
      <c r="RD12" s="82"/>
      <c r="RE12" s="82"/>
      <c r="RF12" s="82"/>
      <c r="RG12" s="82"/>
      <c r="RH12" s="82"/>
      <c r="RI12" s="82"/>
      <c r="RJ12" s="82"/>
      <c r="RK12" s="82"/>
      <c r="RL12" s="82"/>
      <c r="RM12" s="82"/>
      <c r="RN12" s="82"/>
      <c r="RO12" s="82"/>
      <c r="RP12" s="82"/>
      <c r="RQ12" s="82"/>
      <c r="RR12" s="82"/>
      <c r="RS12" s="82"/>
      <c r="RT12" s="82"/>
      <c r="RU12" s="82"/>
      <c r="RV12" s="82"/>
      <c r="RW12" s="82"/>
      <c r="RX12" s="82"/>
      <c r="RY12" s="82"/>
      <c r="RZ12" s="82"/>
      <c r="SA12" s="82"/>
      <c r="SB12" s="82"/>
      <c r="SC12" s="82"/>
      <c r="SD12" s="82"/>
      <c r="SE12" s="82"/>
      <c r="SF12" s="82"/>
      <c r="SG12" s="82"/>
      <c r="SH12" s="82"/>
      <c r="SI12" s="82"/>
      <c r="SJ12" s="82"/>
      <c r="SK12" s="82"/>
      <c r="SL12" s="82"/>
      <c r="SM12" s="82"/>
      <c r="SN12" s="82"/>
      <c r="SO12" s="82"/>
      <c r="SP12" s="82"/>
      <c r="SQ12" s="82"/>
      <c r="SR12" s="82"/>
      <c r="SS12" s="82"/>
      <c r="ST12" s="82"/>
      <c r="SU12" s="82"/>
      <c r="SV12" s="82"/>
      <c r="SW12" s="82"/>
      <c r="SX12" s="82"/>
      <c r="SY12" s="82"/>
      <c r="SZ12" s="82"/>
      <c r="TA12" s="82"/>
      <c r="TB12" s="82"/>
      <c r="TC12" s="82"/>
      <c r="TD12" s="82"/>
      <c r="TE12" s="82"/>
      <c r="TF12" s="82"/>
      <c r="TG12" s="82"/>
      <c r="TH12" s="82"/>
      <c r="TI12" s="82"/>
      <c r="TJ12" s="82"/>
      <c r="TK12" s="82"/>
      <c r="TL12" s="82"/>
      <c r="TM12" s="82"/>
      <c r="TN12" s="82"/>
      <c r="TO12" s="82"/>
      <c r="TP12" s="82"/>
      <c r="TQ12" s="82"/>
      <c r="TR12" s="82"/>
      <c r="TS12" s="82"/>
      <c r="TT12" s="82"/>
      <c r="TU12" s="82"/>
      <c r="TV12" s="82"/>
      <c r="TW12" s="82"/>
      <c r="TX12" s="82"/>
      <c r="TY12" s="82"/>
      <c r="TZ12" s="82"/>
      <c r="UA12" s="82"/>
      <c r="UB12" s="82"/>
      <c r="UC12" s="82"/>
      <c r="UD12" s="82"/>
      <c r="UE12" s="82"/>
      <c r="UF12" s="82"/>
      <c r="UG12" s="82"/>
      <c r="UH12" s="82"/>
      <c r="UI12" s="82"/>
      <c r="UJ12" s="82"/>
      <c r="UK12" s="82"/>
      <c r="UL12" s="82"/>
      <c r="UM12" s="82"/>
      <c r="UN12" s="82"/>
      <c r="UO12" s="82"/>
      <c r="UP12" s="82"/>
      <c r="UQ12" s="82"/>
      <c r="UR12" s="82"/>
      <c r="US12" s="82"/>
      <c r="UT12" s="82"/>
      <c r="UU12" s="82"/>
      <c r="UV12" s="82"/>
      <c r="UW12" s="82"/>
      <c r="UX12" s="82"/>
      <c r="UY12" s="82"/>
      <c r="UZ12" s="82"/>
      <c r="VA12" s="82"/>
      <c r="VB12" s="82"/>
      <c r="VC12" s="82"/>
      <c r="VD12" s="82"/>
      <c r="VE12" s="82"/>
      <c r="VF12" s="82"/>
      <c r="VG12" s="82"/>
      <c r="VH12" s="82"/>
      <c r="VI12" s="82"/>
      <c r="VJ12" s="82"/>
      <c r="VK12" s="82"/>
      <c r="VL12" s="82"/>
      <c r="VM12" s="82"/>
      <c r="VN12" s="82"/>
      <c r="VO12" s="82"/>
      <c r="VP12" s="82"/>
      <c r="VQ12" s="82"/>
      <c r="VR12" s="82"/>
      <c r="VS12" s="82"/>
      <c r="VT12" s="82"/>
      <c r="VU12" s="82"/>
      <c r="VV12" s="82"/>
      <c r="VW12" s="82"/>
      <c r="VX12" s="82"/>
      <c r="VY12" s="82"/>
      <c r="VZ12" s="82"/>
      <c r="WA12" s="82"/>
      <c r="WB12" s="82"/>
      <c r="WC12" s="82"/>
      <c r="WD12" s="82"/>
      <c r="WE12" s="82"/>
      <c r="WF12" s="82"/>
      <c r="WG12" s="82"/>
      <c r="WH12" s="82"/>
      <c r="WI12" s="82"/>
      <c r="WJ12" s="82"/>
      <c r="WK12" s="82"/>
      <c r="WL12" s="82"/>
      <c r="WM12" s="82"/>
      <c r="WN12" s="82"/>
      <c r="WO12" s="82"/>
      <c r="WP12" s="82"/>
      <c r="WQ12" s="82"/>
      <c r="WR12" s="82"/>
      <c r="WS12" s="82"/>
      <c r="WT12" s="82"/>
      <c r="WU12" s="82"/>
      <c r="WV12" s="82"/>
      <c r="WW12" s="82"/>
      <c r="WX12" s="82"/>
      <c r="WY12" s="82"/>
      <c r="WZ12" s="82"/>
      <c r="XA12" s="82"/>
      <c r="XB12" s="82"/>
      <c r="XC12" s="82"/>
      <c r="XD12" s="82"/>
      <c r="XE12" s="82"/>
      <c r="XF12" s="82"/>
      <c r="XG12" s="82"/>
      <c r="XH12" s="82"/>
      <c r="XI12" s="82"/>
      <c r="XJ12" s="82"/>
      <c r="XK12" s="82"/>
      <c r="XL12" s="82"/>
      <c r="XM12" s="82"/>
      <c r="XN12" s="82"/>
      <c r="XO12" s="82"/>
      <c r="XP12" s="82"/>
      <c r="XQ12" s="82"/>
      <c r="XR12" s="82"/>
      <c r="XS12" s="82"/>
      <c r="XT12" s="82"/>
      <c r="XU12" s="82"/>
      <c r="XV12" s="82"/>
      <c r="XW12" s="82"/>
      <c r="XX12" s="82"/>
      <c r="XY12" s="82"/>
      <c r="XZ12" s="82"/>
      <c r="YA12" s="82"/>
      <c r="YB12" s="82"/>
      <c r="YC12" s="82"/>
      <c r="YD12" s="82"/>
      <c r="YE12" s="82"/>
      <c r="YF12" s="82"/>
      <c r="YG12" s="82"/>
      <c r="YH12" s="82"/>
      <c r="YI12" s="82"/>
      <c r="YJ12" s="82"/>
      <c r="YK12" s="82"/>
      <c r="YL12" s="82"/>
      <c r="YM12" s="82"/>
      <c r="YN12" s="82"/>
      <c r="YO12" s="82"/>
      <c r="YP12" s="82"/>
      <c r="YQ12" s="82"/>
      <c r="YR12" s="82"/>
      <c r="YS12" s="82"/>
      <c r="YT12" s="82"/>
      <c r="YU12" s="82"/>
      <c r="YV12" s="82"/>
      <c r="YW12" s="82"/>
      <c r="YX12" s="82"/>
      <c r="YY12" s="82"/>
      <c r="YZ12" s="82"/>
      <c r="ZA12" s="82"/>
      <c r="ZB12" s="82"/>
      <c r="ZC12" s="82"/>
      <c r="ZD12" s="82"/>
      <c r="ZE12" s="82"/>
      <c r="ZF12" s="82"/>
      <c r="ZG12" s="82"/>
      <c r="ZH12" s="82"/>
      <c r="ZI12" s="82"/>
      <c r="ZJ12" s="82"/>
      <c r="ZK12" s="82"/>
      <c r="ZL12" s="82"/>
      <c r="ZM12" s="82"/>
      <c r="ZN12" s="82"/>
      <c r="ZO12" s="82"/>
      <c r="ZP12" s="82"/>
      <c r="ZQ12" s="82"/>
      <c r="ZR12" s="82"/>
      <c r="ZS12" s="82"/>
      <c r="ZT12" s="82"/>
      <c r="ZU12" s="82"/>
      <c r="ZV12" s="82"/>
      <c r="ZW12" s="82"/>
      <c r="ZX12" s="82"/>
      <c r="ZY12" s="82"/>
      <c r="ZZ12" s="82"/>
      <c r="AAA12" s="82"/>
      <c r="AAB12" s="82"/>
      <c r="AAC12" s="82"/>
      <c r="AAD12" s="82"/>
      <c r="AAE12" s="82"/>
      <c r="AAF12" s="82"/>
      <c r="AAG12" s="82"/>
      <c r="AAH12" s="82"/>
      <c r="AAI12" s="82"/>
      <c r="AAJ12" s="82"/>
      <c r="AAK12" s="82"/>
      <c r="AAL12" s="82"/>
      <c r="AAM12" s="82"/>
      <c r="AAN12" s="82"/>
      <c r="AAO12" s="82"/>
      <c r="AAP12" s="82"/>
      <c r="AAQ12" s="82"/>
      <c r="AAR12" s="82"/>
      <c r="AAS12" s="82"/>
      <c r="AAT12" s="82"/>
      <c r="AAU12" s="82"/>
      <c r="AAV12" s="82"/>
      <c r="AAW12" s="82"/>
      <c r="AAX12" s="82"/>
      <c r="AAY12" s="82"/>
      <c r="AAZ12" s="82"/>
      <c r="ABA12" s="82"/>
      <c r="ABB12" s="82"/>
      <c r="ABC12" s="82"/>
      <c r="ABD12" s="82"/>
      <c r="ABE12" s="82"/>
      <c r="ABF12" s="82"/>
      <c r="ABG12" s="82"/>
      <c r="ABH12" s="82"/>
      <c r="ABI12" s="82"/>
      <c r="ABJ12" s="82"/>
      <c r="ABK12" s="82"/>
      <c r="ABL12" s="82"/>
      <c r="ABM12" s="82"/>
      <c r="ABN12" s="82"/>
      <c r="ABO12" s="82"/>
      <c r="ABP12" s="82"/>
      <c r="ABQ12" s="82"/>
      <c r="ABR12" s="82"/>
      <c r="ABS12" s="82"/>
      <c r="ABT12" s="82"/>
      <c r="ABU12" s="82"/>
      <c r="ABV12" s="82"/>
      <c r="ABW12" s="82"/>
      <c r="ABX12" s="82"/>
      <c r="ABY12" s="82"/>
      <c r="ABZ12" s="82"/>
      <c r="ACA12" s="82"/>
      <c r="ACB12" s="82"/>
      <c r="ACC12" s="82"/>
      <c r="ACD12" s="82"/>
      <c r="ACE12" s="82"/>
      <c r="ACF12" s="82"/>
      <c r="ACG12" s="82"/>
      <c r="ACH12" s="82"/>
      <c r="ACI12" s="82"/>
      <c r="ACJ12" s="82"/>
      <c r="ACK12" s="82"/>
      <c r="ACL12" s="82"/>
      <c r="ACM12" s="82"/>
      <c r="ACN12" s="82"/>
      <c r="ACO12" s="82"/>
      <c r="ACP12" s="82"/>
      <c r="ACQ12" s="82"/>
      <c r="ACR12" s="82"/>
      <c r="ACS12" s="82"/>
      <c r="ACT12" s="82"/>
      <c r="ACU12" s="82"/>
      <c r="ACV12" s="82"/>
      <c r="ACW12" s="82"/>
      <c r="ACX12" s="82"/>
      <c r="ACY12" s="82"/>
      <c r="ACZ12" s="82"/>
      <c r="ADA12" s="82"/>
      <c r="ADB12" s="82"/>
      <c r="ADC12" s="82"/>
      <c r="ADD12" s="82"/>
      <c r="ADE12" s="82"/>
      <c r="ADF12" s="82"/>
      <c r="ADG12" s="82"/>
      <c r="ADH12" s="82"/>
      <c r="ADI12" s="82"/>
      <c r="ADJ12" s="82"/>
      <c r="ADK12" s="82"/>
      <c r="ADL12" s="82"/>
      <c r="ADM12" s="82"/>
      <c r="ADN12" s="82"/>
      <c r="ADO12" s="82"/>
      <c r="ADP12" s="82"/>
      <c r="ADQ12" s="82"/>
      <c r="ADR12" s="82"/>
      <c r="ADS12" s="82"/>
      <c r="ADT12" s="82"/>
      <c r="ADU12" s="82"/>
      <c r="ADV12" s="82"/>
      <c r="ADW12" s="82"/>
      <c r="ADX12" s="82"/>
      <c r="ADY12" s="82"/>
      <c r="ADZ12" s="82"/>
      <c r="AEA12" s="82"/>
      <c r="AEB12" s="82"/>
      <c r="AEC12" s="82"/>
      <c r="AED12" s="82"/>
      <c r="AEE12" s="82"/>
      <c r="AEF12" s="82"/>
      <c r="AEG12" s="82"/>
      <c r="AEH12" s="82"/>
      <c r="AEI12" s="82"/>
      <c r="AEJ12" s="82"/>
      <c r="AEK12" s="82"/>
      <c r="AEL12" s="82"/>
      <c r="AEM12" s="82"/>
      <c r="AEN12" s="82"/>
      <c r="AEO12" s="82"/>
      <c r="AEP12" s="82"/>
      <c r="AEQ12" s="82"/>
      <c r="AER12" s="82"/>
      <c r="AES12" s="82"/>
      <c r="AET12" s="82"/>
      <c r="AEU12" s="82"/>
      <c r="AEV12" s="82"/>
      <c r="AEW12" s="82"/>
      <c r="AEX12" s="82"/>
      <c r="AEY12" s="82"/>
      <c r="AEZ12" s="82"/>
      <c r="AFA12" s="82"/>
      <c r="AFB12" s="82"/>
      <c r="AFC12" s="82"/>
      <c r="AFD12" s="82"/>
      <c r="AFE12" s="82"/>
      <c r="AFF12" s="82"/>
      <c r="AFG12" s="82"/>
      <c r="AFH12" s="82"/>
      <c r="AFI12" s="82"/>
      <c r="AFJ12" s="82"/>
      <c r="AFK12" s="82"/>
      <c r="AFL12" s="82"/>
      <c r="AFM12" s="82"/>
      <c r="AFN12" s="82"/>
      <c r="AFO12" s="82"/>
      <c r="AFP12" s="82"/>
      <c r="AFQ12" s="82"/>
      <c r="AFR12" s="82"/>
      <c r="AFS12" s="82"/>
      <c r="AFT12" s="82"/>
      <c r="AFU12" s="82"/>
      <c r="AFV12" s="82"/>
      <c r="AFW12" s="82"/>
      <c r="AFX12" s="82"/>
      <c r="AFY12" s="82"/>
      <c r="AFZ12" s="82"/>
      <c r="AGA12" s="82"/>
      <c r="AGB12" s="82"/>
      <c r="AGC12" s="82"/>
      <c r="AGD12" s="82"/>
      <c r="AGE12" s="82"/>
      <c r="AGF12" s="82"/>
      <c r="AGG12" s="82"/>
      <c r="AGH12" s="82"/>
      <c r="AGI12" s="82"/>
      <c r="AGJ12" s="82"/>
      <c r="AGK12" s="82"/>
      <c r="AGL12" s="82"/>
      <c r="AGM12" s="82"/>
      <c r="AGN12" s="82"/>
      <c r="AGO12" s="82"/>
      <c r="AGP12" s="82"/>
      <c r="AGQ12" s="82"/>
      <c r="AGR12" s="82"/>
      <c r="AGS12" s="82"/>
      <c r="AGT12" s="82"/>
      <c r="AGU12" s="82"/>
      <c r="AGV12" s="82"/>
      <c r="AGW12" s="82"/>
      <c r="AGX12" s="82"/>
      <c r="AGY12" s="82"/>
      <c r="AGZ12" s="82"/>
      <c r="AHA12" s="82"/>
      <c r="AHB12" s="82"/>
      <c r="AHC12" s="82"/>
      <c r="AHD12" s="82"/>
      <c r="AHE12" s="82"/>
      <c r="AHF12" s="82"/>
      <c r="AHG12" s="82"/>
      <c r="AHH12" s="82"/>
      <c r="AHI12" s="82"/>
      <c r="AHJ12" s="82"/>
      <c r="AHK12" s="82"/>
      <c r="AHL12" s="82"/>
      <c r="AHM12" s="82"/>
      <c r="AHN12" s="82"/>
      <c r="AHO12" s="82"/>
      <c r="AHP12" s="82"/>
      <c r="AHQ12" s="82"/>
      <c r="AHR12" s="82"/>
      <c r="AHS12" s="82"/>
      <c r="AHT12" s="82"/>
      <c r="AHU12" s="82"/>
      <c r="AHV12" s="82"/>
      <c r="AHW12" s="82"/>
      <c r="AHX12" s="82"/>
      <c r="AHY12" s="82"/>
      <c r="AHZ12" s="82"/>
      <c r="AIA12" s="82"/>
      <c r="AIB12" s="82"/>
      <c r="AIC12" s="82"/>
      <c r="AID12" s="82"/>
      <c r="AIE12" s="82"/>
      <c r="AIF12" s="82"/>
      <c r="AIG12" s="82"/>
      <c r="AIH12" s="82"/>
      <c r="AII12" s="82"/>
      <c r="AIJ12" s="82"/>
      <c r="AIK12" s="82"/>
      <c r="AIL12" s="82"/>
      <c r="AIM12" s="82"/>
      <c r="AIN12" s="82"/>
      <c r="AIO12" s="82"/>
      <c r="AIP12" s="82"/>
      <c r="AIQ12" s="82"/>
      <c r="AIR12" s="82"/>
      <c r="AIS12" s="82"/>
      <c r="AIT12" s="82"/>
      <c r="AIU12" s="82"/>
      <c r="AIV12" s="82"/>
      <c r="AIW12" s="82"/>
      <c r="AIX12" s="82"/>
      <c r="AIY12" s="82"/>
      <c r="AIZ12" s="82"/>
      <c r="AJA12" s="82"/>
      <c r="AJB12" s="82"/>
      <c r="AJC12" s="82"/>
      <c r="AJD12" s="82"/>
      <c r="AJE12" s="82"/>
      <c r="AJF12" s="82"/>
      <c r="AJG12" s="82"/>
      <c r="AJH12" s="82"/>
      <c r="AJI12" s="82"/>
      <c r="AJJ12" s="82"/>
      <c r="AJK12" s="82"/>
      <c r="AJL12" s="82"/>
      <c r="AJM12" s="82"/>
      <c r="AJN12" s="82"/>
      <c r="AJO12" s="82"/>
      <c r="AJP12" s="82"/>
      <c r="AJQ12" s="82"/>
      <c r="AJR12" s="82"/>
      <c r="AJS12" s="82"/>
      <c r="AJT12" s="82"/>
      <c r="AJU12" s="82"/>
      <c r="AJV12" s="82"/>
      <c r="AJW12" s="82"/>
      <c r="AJX12" s="82"/>
      <c r="AJY12" s="82"/>
      <c r="AJZ12" s="82"/>
      <c r="AKA12" s="82"/>
      <c r="AKB12" s="82"/>
      <c r="AKC12" s="82"/>
      <c r="AKD12" s="82"/>
      <c r="AKE12" s="82"/>
      <c r="AKF12" s="82"/>
      <c r="AKG12" s="82"/>
      <c r="AKH12" s="82"/>
      <c r="AKI12" s="82"/>
      <c r="AKJ12" s="82"/>
      <c r="AKK12" s="82"/>
      <c r="AKL12" s="82"/>
      <c r="AKM12" s="82"/>
      <c r="AKN12" s="82"/>
      <c r="AKO12" s="82"/>
      <c r="AKP12" s="82"/>
      <c r="AKQ12" s="82"/>
      <c r="AKR12" s="82"/>
      <c r="AKS12" s="82"/>
      <c r="AKT12" s="82"/>
      <c r="AKU12" s="82"/>
      <c r="AKV12" s="82"/>
      <c r="AKW12" s="82"/>
      <c r="AKX12" s="82"/>
      <c r="AKY12" s="82"/>
      <c r="AKZ12" s="82"/>
      <c r="ALA12" s="82"/>
      <c r="ALB12" s="82"/>
      <c r="ALC12" s="82"/>
      <c r="ALD12" s="82"/>
      <c r="ALE12" s="82"/>
      <c r="ALF12" s="82"/>
      <c r="ALG12" s="82"/>
      <c r="ALH12" s="82"/>
      <c r="ALI12" s="82"/>
      <c r="ALJ12" s="82"/>
      <c r="ALK12" s="82"/>
      <c r="ALL12" s="82"/>
      <c r="ALM12" s="82"/>
      <c r="ALN12" s="82"/>
      <c r="ALO12" s="82"/>
      <c r="ALP12" s="82"/>
      <c r="ALQ12" s="82"/>
      <c r="ALR12" s="82"/>
      <c r="ALS12" s="82"/>
      <c r="ALT12" s="82"/>
      <c r="ALU12" s="82"/>
      <c r="ALV12" s="82"/>
      <c r="ALW12" s="82"/>
      <c r="ALX12" s="82"/>
      <c r="ALY12" s="82"/>
    </row>
    <row r="13" spans="1:1013" ht="14.5" x14ac:dyDescent="0.35">
      <c r="A13" s="84">
        <v>12</v>
      </c>
      <c r="B13" s="85" t="s">
        <v>230</v>
      </c>
      <c r="C13" s="85" t="s">
        <v>231</v>
      </c>
      <c r="D13" s="85" t="s">
        <v>232</v>
      </c>
      <c r="E13" s="82"/>
      <c r="F13" s="82"/>
      <c r="G13" s="82"/>
      <c r="H13" s="82"/>
      <c r="I13" s="82"/>
      <c r="J13" s="82"/>
      <c r="K13" s="82"/>
      <c r="L13" s="82"/>
      <c r="M13" s="82"/>
      <c r="N13" s="82"/>
      <c r="O13" s="82"/>
      <c r="P13" s="82"/>
      <c r="Q13" s="82"/>
      <c r="R13" s="82"/>
      <c r="S13" s="82"/>
      <c r="T13" s="82"/>
      <c r="U13" s="82"/>
      <c r="V13" s="82"/>
      <c r="W13" s="82"/>
      <c r="X13" s="82"/>
      <c r="Y13" s="82"/>
      <c r="Z13" s="82"/>
      <c r="AA13" s="82"/>
      <c r="AB13" s="82"/>
      <c r="AC13" s="82"/>
      <c r="AD13" s="82"/>
      <c r="AE13" s="82"/>
      <c r="AF13" s="82"/>
      <c r="AG13" s="82"/>
      <c r="AH13" s="82"/>
      <c r="AI13" s="82"/>
      <c r="AJ13" s="82"/>
      <c r="AK13" s="82"/>
      <c r="AL13" s="82"/>
      <c r="AM13" s="82"/>
      <c r="AN13" s="82"/>
      <c r="AO13" s="82"/>
      <c r="AP13" s="82"/>
      <c r="AQ13" s="82"/>
      <c r="AR13" s="82"/>
      <c r="AS13" s="82"/>
      <c r="AT13" s="82"/>
      <c r="AU13" s="82"/>
      <c r="AV13" s="82"/>
      <c r="AW13" s="82"/>
      <c r="AX13" s="82"/>
      <c r="AY13" s="82"/>
      <c r="AZ13" s="82"/>
      <c r="BA13" s="82"/>
      <c r="BB13" s="82"/>
      <c r="BC13" s="82"/>
      <c r="BD13" s="82"/>
      <c r="BE13" s="82"/>
      <c r="BF13" s="82"/>
      <c r="BG13" s="82"/>
      <c r="BH13" s="82"/>
      <c r="BI13" s="82"/>
      <c r="BJ13" s="82"/>
      <c r="BK13" s="82"/>
      <c r="BL13" s="82"/>
      <c r="BM13" s="82"/>
      <c r="BN13" s="82"/>
      <c r="BO13" s="82"/>
      <c r="BP13" s="82"/>
      <c r="BQ13" s="82"/>
      <c r="BR13" s="82"/>
      <c r="BS13" s="82"/>
      <c r="BT13" s="82"/>
      <c r="BU13" s="82"/>
      <c r="BV13" s="82"/>
      <c r="BW13" s="82"/>
      <c r="BX13" s="82"/>
      <c r="BY13" s="82"/>
      <c r="BZ13" s="82"/>
      <c r="CA13" s="82"/>
      <c r="CB13" s="82"/>
      <c r="CC13" s="82"/>
      <c r="CD13" s="82"/>
      <c r="CE13" s="82"/>
      <c r="CF13" s="82"/>
      <c r="CG13" s="82"/>
      <c r="CH13" s="82"/>
      <c r="CI13" s="82"/>
      <c r="CJ13" s="82"/>
      <c r="CK13" s="82"/>
      <c r="CL13" s="82"/>
      <c r="CM13" s="82"/>
      <c r="CN13" s="82"/>
      <c r="CO13" s="82"/>
      <c r="CP13" s="82"/>
      <c r="CQ13" s="82"/>
      <c r="CR13" s="82"/>
      <c r="CS13" s="82"/>
      <c r="CT13" s="82"/>
      <c r="CU13" s="82"/>
      <c r="CV13" s="82"/>
      <c r="CW13" s="82"/>
      <c r="CX13" s="82"/>
      <c r="CY13" s="82"/>
      <c r="CZ13" s="82"/>
      <c r="DA13" s="82"/>
      <c r="DB13" s="82"/>
      <c r="DC13" s="82"/>
      <c r="DD13" s="82"/>
      <c r="DE13" s="82"/>
      <c r="DF13" s="82"/>
      <c r="DG13" s="82"/>
      <c r="DH13" s="82"/>
      <c r="DI13" s="82"/>
      <c r="DJ13" s="82"/>
      <c r="DK13" s="82"/>
      <c r="DL13" s="82"/>
      <c r="DM13" s="82"/>
      <c r="DN13" s="82"/>
      <c r="DO13" s="82"/>
      <c r="DP13" s="82"/>
      <c r="DQ13" s="82"/>
      <c r="DR13" s="82"/>
      <c r="DS13" s="82"/>
      <c r="DT13" s="82"/>
      <c r="DU13" s="82"/>
      <c r="DV13" s="82"/>
      <c r="DW13" s="82"/>
      <c r="DX13" s="82"/>
      <c r="DY13" s="82"/>
      <c r="DZ13" s="82"/>
      <c r="EA13" s="82"/>
      <c r="EB13" s="82"/>
      <c r="EC13" s="82"/>
      <c r="ED13" s="82"/>
      <c r="EE13" s="82"/>
      <c r="EF13" s="82"/>
      <c r="EG13" s="82"/>
      <c r="EH13" s="82"/>
      <c r="EI13" s="82"/>
      <c r="EJ13" s="82"/>
      <c r="EK13" s="82"/>
      <c r="EL13" s="82"/>
      <c r="EM13" s="82"/>
      <c r="EN13" s="82"/>
      <c r="EO13" s="82"/>
      <c r="EP13" s="82"/>
      <c r="EQ13" s="82"/>
      <c r="ER13" s="82"/>
      <c r="ES13" s="82"/>
      <c r="ET13" s="82"/>
      <c r="EU13" s="82"/>
      <c r="EV13" s="82"/>
      <c r="EW13" s="82"/>
      <c r="EX13" s="82"/>
      <c r="EY13" s="82"/>
      <c r="EZ13" s="82"/>
      <c r="FA13" s="82"/>
      <c r="FB13" s="82"/>
      <c r="FC13" s="82"/>
      <c r="FD13" s="82"/>
      <c r="FE13" s="82"/>
      <c r="FF13" s="82"/>
      <c r="FG13" s="82"/>
      <c r="FH13" s="82"/>
      <c r="FI13" s="82"/>
      <c r="FJ13" s="82"/>
      <c r="FK13" s="82"/>
      <c r="FL13" s="82"/>
      <c r="FM13" s="82"/>
      <c r="FN13" s="82"/>
      <c r="FO13" s="82"/>
      <c r="FP13" s="82"/>
      <c r="FQ13" s="82"/>
      <c r="FR13" s="82"/>
      <c r="FS13" s="82"/>
      <c r="FT13" s="82"/>
      <c r="FU13" s="82"/>
      <c r="FV13" s="82"/>
      <c r="FW13" s="82"/>
      <c r="FX13" s="82"/>
      <c r="FY13" s="82"/>
      <c r="FZ13" s="82"/>
      <c r="GA13" s="82"/>
      <c r="GB13" s="82"/>
      <c r="GC13" s="82"/>
      <c r="GD13" s="82"/>
      <c r="GE13" s="82"/>
      <c r="GF13" s="82"/>
      <c r="GG13" s="82"/>
      <c r="GH13" s="82"/>
      <c r="GI13" s="82"/>
      <c r="GJ13" s="82"/>
      <c r="GK13" s="82"/>
      <c r="GL13" s="82"/>
      <c r="GM13" s="82"/>
      <c r="GN13" s="82"/>
      <c r="GO13" s="82"/>
      <c r="GP13" s="82"/>
      <c r="GQ13" s="82"/>
      <c r="GR13" s="82"/>
      <c r="GS13" s="82"/>
      <c r="GT13" s="82"/>
      <c r="GU13" s="82"/>
      <c r="GV13" s="82"/>
      <c r="GW13" s="82"/>
      <c r="GX13" s="82"/>
      <c r="GY13" s="82"/>
      <c r="GZ13" s="82"/>
      <c r="HA13" s="82"/>
      <c r="HB13" s="82"/>
      <c r="HC13" s="82"/>
      <c r="HD13" s="82"/>
      <c r="HE13" s="82"/>
      <c r="HF13" s="82"/>
      <c r="HG13" s="82"/>
      <c r="HH13" s="82"/>
      <c r="HI13" s="82"/>
      <c r="HJ13" s="82"/>
      <c r="HK13" s="82"/>
      <c r="HL13" s="82"/>
      <c r="HM13" s="82"/>
      <c r="HN13" s="82"/>
      <c r="HO13" s="82"/>
      <c r="HP13" s="82"/>
      <c r="HQ13" s="82"/>
      <c r="HR13" s="82"/>
      <c r="HS13" s="82"/>
      <c r="HT13" s="82"/>
      <c r="HU13" s="82"/>
      <c r="HV13" s="82"/>
      <c r="HW13" s="82"/>
      <c r="HX13" s="82"/>
      <c r="HY13" s="82"/>
      <c r="HZ13" s="82"/>
      <c r="IA13" s="82"/>
      <c r="IB13" s="82"/>
      <c r="IC13" s="82"/>
      <c r="ID13" s="82"/>
      <c r="IE13" s="82"/>
      <c r="IF13" s="82"/>
      <c r="IG13" s="82"/>
      <c r="IH13" s="82"/>
      <c r="II13" s="82"/>
      <c r="IJ13" s="82"/>
      <c r="IK13" s="82"/>
      <c r="IL13" s="82"/>
      <c r="IM13" s="82"/>
      <c r="IN13" s="82"/>
      <c r="IO13" s="82"/>
      <c r="IP13" s="82"/>
      <c r="IQ13" s="82"/>
      <c r="IR13" s="82"/>
      <c r="IS13" s="82"/>
      <c r="IT13" s="82"/>
      <c r="IU13" s="82"/>
      <c r="IV13" s="82"/>
      <c r="IW13" s="82"/>
      <c r="IX13" s="82"/>
      <c r="IY13" s="82"/>
      <c r="IZ13" s="82"/>
      <c r="JA13" s="82"/>
      <c r="JB13" s="82"/>
      <c r="JC13" s="82"/>
      <c r="JD13" s="82"/>
      <c r="JE13" s="82"/>
      <c r="JF13" s="82"/>
      <c r="JG13" s="82"/>
      <c r="JH13" s="82"/>
      <c r="JI13" s="82"/>
      <c r="JJ13" s="82"/>
      <c r="JK13" s="82"/>
      <c r="JL13" s="82"/>
      <c r="JM13" s="82"/>
      <c r="JN13" s="82"/>
      <c r="JO13" s="82"/>
      <c r="JP13" s="82"/>
      <c r="JQ13" s="82"/>
      <c r="JR13" s="82"/>
      <c r="JS13" s="82"/>
      <c r="JT13" s="82"/>
      <c r="JU13" s="82"/>
      <c r="JV13" s="82"/>
      <c r="JW13" s="82"/>
      <c r="JX13" s="82"/>
      <c r="JY13" s="82"/>
      <c r="JZ13" s="82"/>
      <c r="KA13" s="82"/>
      <c r="KB13" s="82"/>
      <c r="KC13" s="82"/>
      <c r="KD13" s="82"/>
      <c r="KE13" s="82"/>
      <c r="KF13" s="82"/>
      <c r="KG13" s="82"/>
      <c r="KH13" s="82"/>
      <c r="KI13" s="82"/>
      <c r="KJ13" s="82"/>
      <c r="KK13" s="82"/>
      <c r="KL13" s="82"/>
      <c r="KM13" s="82"/>
      <c r="KN13" s="82"/>
      <c r="KO13" s="82"/>
      <c r="KP13" s="82"/>
      <c r="KQ13" s="82"/>
      <c r="KR13" s="82"/>
      <c r="KS13" s="82"/>
      <c r="KT13" s="82"/>
      <c r="KU13" s="82"/>
      <c r="KV13" s="82"/>
      <c r="KW13" s="82"/>
      <c r="KX13" s="82"/>
      <c r="KY13" s="82"/>
      <c r="KZ13" s="82"/>
      <c r="LA13" s="82"/>
      <c r="LB13" s="82"/>
      <c r="LC13" s="82"/>
      <c r="LD13" s="82"/>
      <c r="LE13" s="82"/>
      <c r="LF13" s="82"/>
      <c r="LG13" s="82"/>
      <c r="LH13" s="82"/>
      <c r="LI13" s="82"/>
      <c r="LJ13" s="82"/>
      <c r="LK13" s="82"/>
      <c r="LL13" s="82"/>
      <c r="LM13" s="82"/>
      <c r="LN13" s="82"/>
      <c r="LO13" s="82"/>
      <c r="LP13" s="82"/>
      <c r="LQ13" s="82"/>
      <c r="LR13" s="82"/>
      <c r="LS13" s="82"/>
      <c r="LT13" s="82"/>
      <c r="LU13" s="82"/>
      <c r="LV13" s="82"/>
      <c r="LW13" s="82"/>
      <c r="LX13" s="82"/>
      <c r="LY13" s="82"/>
      <c r="LZ13" s="82"/>
      <c r="MA13" s="82"/>
      <c r="MB13" s="82"/>
      <c r="MC13" s="82"/>
      <c r="MD13" s="82"/>
      <c r="ME13" s="82"/>
      <c r="MF13" s="82"/>
      <c r="MG13" s="82"/>
      <c r="MH13" s="82"/>
      <c r="MI13" s="82"/>
      <c r="MJ13" s="82"/>
      <c r="MK13" s="82"/>
      <c r="ML13" s="82"/>
      <c r="MM13" s="82"/>
      <c r="MN13" s="82"/>
      <c r="MO13" s="82"/>
      <c r="MP13" s="82"/>
      <c r="MQ13" s="82"/>
      <c r="MR13" s="82"/>
      <c r="MS13" s="82"/>
      <c r="MT13" s="82"/>
      <c r="MU13" s="82"/>
      <c r="MV13" s="82"/>
      <c r="MW13" s="82"/>
      <c r="MX13" s="82"/>
      <c r="MY13" s="82"/>
      <c r="MZ13" s="82"/>
      <c r="NA13" s="82"/>
      <c r="NB13" s="82"/>
      <c r="NC13" s="82"/>
      <c r="ND13" s="82"/>
      <c r="NE13" s="82"/>
      <c r="NF13" s="82"/>
      <c r="NG13" s="82"/>
      <c r="NH13" s="82"/>
      <c r="NI13" s="82"/>
      <c r="NJ13" s="82"/>
      <c r="NK13" s="82"/>
      <c r="NL13" s="82"/>
      <c r="NM13" s="82"/>
      <c r="NN13" s="82"/>
      <c r="NO13" s="82"/>
      <c r="NP13" s="82"/>
      <c r="NQ13" s="82"/>
      <c r="NR13" s="82"/>
      <c r="NS13" s="82"/>
      <c r="NT13" s="82"/>
      <c r="NU13" s="82"/>
      <c r="NV13" s="82"/>
      <c r="NW13" s="82"/>
      <c r="NX13" s="82"/>
      <c r="NY13" s="82"/>
      <c r="NZ13" s="82"/>
      <c r="OA13" s="82"/>
      <c r="OB13" s="82"/>
      <c r="OC13" s="82"/>
      <c r="OD13" s="82"/>
      <c r="OE13" s="82"/>
      <c r="OF13" s="82"/>
      <c r="OG13" s="82"/>
      <c r="OH13" s="82"/>
      <c r="OI13" s="82"/>
      <c r="OJ13" s="82"/>
      <c r="OK13" s="82"/>
      <c r="OL13" s="82"/>
      <c r="OM13" s="82"/>
      <c r="ON13" s="82"/>
      <c r="OO13" s="82"/>
      <c r="OP13" s="82"/>
      <c r="OQ13" s="82"/>
      <c r="OR13" s="82"/>
      <c r="OS13" s="82"/>
      <c r="OT13" s="82"/>
      <c r="OU13" s="82"/>
      <c r="OV13" s="82"/>
      <c r="OW13" s="82"/>
      <c r="OX13" s="82"/>
      <c r="OY13" s="82"/>
      <c r="OZ13" s="82"/>
      <c r="PA13" s="82"/>
      <c r="PB13" s="82"/>
      <c r="PC13" s="82"/>
      <c r="PD13" s="82"/>
      <c r="PE13" s="82"/>
      <c r="PF13" s="82"/>
      <c r="PG13" s="82"/>
      <c r="PH13" s="82"/>
      <c r="PI13" s="82"/>
      <c r="PJ13" s="82"/>
      <c r="PK13" s="82"/>
      <c r="PL13" s="82"/>
      <c r="PM13" s="82"/>
      <c r="PN13" s="82"/>
      <c r="PO13" s="82"/>
      <c r="PP13" s="82"/>
      <c r="PQ13" s="82"/>
      <c r="PR13" s="82"/>
      <c r="PS13" s="82"/>
      <c r="PT13" s="82"/>
      <c r="PU13" s="82"/>
      <c r="PV13" s="82"/>
      <c r="PW13" s="82"/>
      <c r="PX13" s="82"/>
      <c r="PY13" s="82"/>
      <c r="PZ13" s="82"/>
      <c r="QA13" s="82"/>
      <c r="QB13" s="82"/>
      <c r="QC13" s="82"/>
      <c r="QD13" s="82"/>
      <c r="QE13" s="82"/>
      <c r="QF13" s="82"/>
      <c r="QG13" s="82"/>
      <c r="QH13" s="82"/>
      <c r="QI13" s="82"/>
      <c r="QJ13" s="82"/>
      <c r="QK13" s="82"/>
      <c r="QL13" s="82"/>
      <c r="QM13" s="82"/>
      <c r="QN13" s="82"/>
      <c r="QO13" s="82"/>
      <c r="QP13" s="82"/>
      <c r="QQ13" s="82"/>
      <c r="QR13" s="82"/>
      <c r="QS13" s="82"/>
      <c r="QT13" s="82"/>
      <c r="QU13" s="82"/>
      <c r="QV13" s="82"/>
      <c r="QW13" s="82"/>
      <c r="QX13" s="82"/>
      <c r="QY13" s="82"/>
      <c r="QZ13" s="82"/>
      <c r="RA13" s="82"/>
      <c r="RB13" s="82"/>
      <c r="RC13" s="82"/>
      <c r="RD13" s="82"/>
      <c r="RE13" s="82"/>
      <c r="RF13" s="82"/>
      <c r="RG13" s="82"/>
      <c r="RH13" s="82"/>
      <c r="RI13" s="82"/>
      <c r="RJ13" s="82"/>
      <c r="RK13" s="82"/>
      <c r="RL13" s="82"/>
      <c r="RM13" s="82"/>
      <c r="RN13" s="82"/>
      <c r="RO13" s="82"/>
      <c r="RP13" s="82"/>
      <c r="RQ13" s="82"/>
      <c r="RR13" s="82"/>
      <c r="RS13" s="82"/>
      <c r="RT13" s="82"/>
      <c r="RU13" s="82"/>
      <c r="RV13" s="82"/>
      <c r="RW13" s="82"/>
      <c r="RX13" s="82"/>
      <c r="RY13" s="82"/>
      <c r="RZ13" s="82"/>
      <c r="SA13" s="82"/>
      <c r="SB13" s="82"/>
      <c r="SC13" s="82"/>
      <c r="SD13" s="82"/>
      <c r="SE13" s="82"/>
      <c r="SF13" s="82"/>
      <c r="SG13" s="82"/>
      <c r="SH13" s="82"/>
      <c r="SI13" s="82"/>
      <c r="SJ13" s="82"/>
      <c r="SK13" s="82"/>
      <c r="SL13" s="82"/>
      <c r="SM13" s="82"/>
      <c r="SN13" s="82"/>
      <c r="SO13" s="82"/>
      <c r="SP13" s="82"/>
      <c r="SQ13" s="82"/>
      <c r="SR13" s="82"/>
      <c r="SS13" s="82"/>
      <c r="ST13" s="82"/>
      <c r="SU13" s="82"/>
      <c r="SV13" s="82"/>
      <c r="SW13" s="82"/>
      <c r="SX13" s="82"/>
      <c r="SY13" s="82"/>
      <c r="SZ13" s="82"/>
      <c r="TA13" s="82"/>
      <c r="TB13" s="82"/>
      <c r="TC13" s="82"/>
      <c r="TD13" s="82"/>
      <c r="TE13" s="82"/>
      <c r="TF13" s="82"/>
      <c r="TG13" s="82"/>
      <c r="TH13" s="82"/>
      <c r="TI13" s="82"/>
      <c r="TJ13" s="82"/>
      <c r="TK13" s="82"/>
      <c r="TL13" s="82"/>
      <c r="TM13" s="82"/>
      <c r="TN13" s="82"/>
      <c r="TO13" s="82"/>
      <c r="TP13" s="82"/>
      <c r="TQ13" s="82"/>
      <c r="TR13" s="82"/>
      <c r="TS13" s="82"/>
      <c r="TT13" s="82"/>
      <c r="TU13" s="82"/>
      <c r="TV13" s="82"/>
      <c r="TW13" s="82"/>
      <c r="TX13" s="82"/>
      <c r="TY13" s="82"/>
      <c r="TZ13" s="82"/>
      <c r="UA13" s="82"/>
      <c r="UB13" s="82"/>
      <c r="UC13" s="82"/>
      <c r="UD13" s="82"/>
      <c r="UE13" s="82"/>
      <c r="UF13" s="82"/>
      <c r="UG13" s="82"/>
      <c r="UH13" s="82"/>
      <c r="UI13" s="82"/>
      <c r="UJ13" s="82"/>
      <c r="UK13" s="82"/>
      <c r="UL13" s="82"/>
      <c r="UM13" s="82"/>
      <c r="UN13" s="82"/>
      <c r="UO13" s="82"/>
      <c r="UP13" s="82"/>
      <c r="UQ13" s="82"/>
      <c r="UR13" s="82"/>
      <c r="US13" s="82"/>
      <c r="UT13" s="82"/>
      <c r="UU13" s="82"/>
      <c r="UV13" s="82"/>
      <c r="UW13" s="82"/>
      <c r="UX13" s="82"/>
      <c r="UY13" s="82"/>
      <c r="UZ13" s="82"/>
      <c r="VA13" s="82"/>
      <c r="VB13" s="82"/>
      <c r="VC13" s="82"/>
      <c r="VD13" s="82"/>
      <c r="VE13" s="82"/>
      <c r="VF13" s="82"/>
      <c r="VG13" s="82"/>
      <c r="VH13" s="82"/>
      <c r="VI13" s="82"/>
      <c r="VJ13" s="82"/>
      <c r="VK13" s="82"/>
      <c r="VL13" s="82"/>
      <c r="VM13" s="82"/>
      <c r="VN13" s="82"/>
      <c r="VO13" s="82"/>
      <c r="VP13" s="82"/>
      <c r="VQ13" s="82"/>
      <c r="VR13" s="82"/>
      <c r="VS13" s="82"/>
      <c r="VT13" s="82"/>
      <c r="VU13" s="82"/>
      <c r="VV13" s="82"/>
      <c r="VW13" s="82"/>
      <c r="VX13" s="82"/>
      <c r="VY13" s="82"/>
      <c r="VZ13" s="82"/>
      <c r="WA13" s="82"/>
      <c r="WB13" s="82"/>
      <c r="WC13" s="82"/>
      <c r="WD13" s="82"/>
      <c r="WE13" s="82"/>
      <c r="WF13" s="82"/>
      <c r="WG13" s="82"/>
      <c r="WH13" s="82"/>
      <c r="WI13" s="82"/>
      <c r="WJ13" s="82"/>
      <c r="WK13" s="82"/>
      <c r="WL13" s="82"/>
      <c r="WM13" s="82"/>
      <c r="WN13" s="82"/>
      <c r="WO13" s="82"/>
      <c r="WP13" s="82"/>
      <c r="WQ13" s="82"/>
      <c r="WR13" s="82"/>
      <c r="WS13" s="82"/>
      <c r="WT13" s="82"/>
      <c r="WU13" s="82"/>
      <c r="WV13" s="82"/>
      <c r="WW13" s="82"/>
      <c r="WX13" s="82"/>
      <c r="WY13" s="82"/>
      <c r="WZ13" s="82"/>
      <c r="XA13" s="82"/>
      <c r="XB13" s="82"/>
      <c r="XC13" s="82"/>
      <c r="XD13" s="82"/>
      <c r="XE13" s="82"/>
      <c r="XF13" s="82"/>
      <c r="XG13" s="82"/>
      <c r="XH13" s="82"/>
      <c r="XI13" s="82"/>
      <c r="XJ13" s="82"/>
      <c r="XK13" s="82"/>
      <c r="XL13" s="82"/>
      <c r="XM13" s="82"/>
      <c r="XN13" s="82"/>
      <c r="XO13" s="82"/>
      <c r="XP13" s="82"/>
      <c r="XQ13" s="82"/>
      <c r="XR13" s="82"/>
      <c r="XS13" s="82"/>
      <c r="XT13" s="82"/>
      <c r="XU13" s="82"/>
      <c r="XV13" s="82"/>
      <c r="XW13" s="82"/>
      <c r="XX13" s="82"/>
      <c r="XY13" s="82"/>
      <c r="XZ13" s="82"/>
      <c r="YA13" s="82"/>
      <c r="YB13" s="82"/>
      <c r="YC13" s="82"/>
      <c r="YD13" s="82"/>
      <c r="YE13" s="82"/>
      <c r="YF13" s="82"/>
      <c r="YG13" s="82"/>
      <c r="YH13" s="82"/>
      <c r="YI13" s="82"/>
      <c r="YJ13" s="82"/>
      <c r="YK13" s="82"/>
      <c r="YL13" s="82"/>
      <c r="YM13" s="82"/>
      <c r="YN13" s="82"/>
      <c r="YO13" s="82"/>
      <c r="YP13" s="82"/>
      <c r="YQ13" s="82"/>
      <c r="YR13" s="82"/>
      <c r="YS13" s="82"/>
      <c r="YT13" s="82"/>
      <c r="YU13" s="82"/>
      <c r="YV13" s="82"/>
      <c r="YW13" s="82"/>
      <c r="YX13" s="82"/>
      <c r="YY13" s="82"/>
      <c r="YZ13" s="82"/>
      <c r="ZA13" s="82"/>
      <c r="ZB13" s="82"/>
      <c r="ZC13" s="82"/>
      <c r="ZD13" s="82"/>
      <c r="ZE13" s="82"/>
      <c r="ZF13" s="82"/>
      <c r="ZG13" s="82"/>
      <c r="ZH13" s="82"/>
      <c r="ZI13" s="82"/>
      <c r="ZJ13" s="82"/>
      <c r="ZK13" s="82"/>
      <c r="ZL13" s="82"/>
      <c r="ZM13" s="82"/>
      <c r="ZN13" s="82"/>
      <c r="ZO13" s="82"/>
      <c r="ZP13" s="82"/>
      <c r="ZQ13" s="82"/>
      <c r="ZR13" s="82"/>
      <c r="ZS13" s="82"/>
      <c r="ZT13" s="82"/>
      <c r="ZU13" s="82"/>
      <c r="ZV13" s="82"/>
      <c r="ZW13" s="82"/>
      <c r="ZX13" s="82"/>
      <c r="ZY13" s="82"/>
      <c r="ZZ13" s="82"/>
      <c r="AAA13" s="82"/>
      <c r="AAB13" s="82"/>
      <c r="AAC13" s="82"/>
      <c r="AAD13" s="82"/>
      <c r="AAE13" s="82"/>
      <c r="AAF13" s="82"/>
      <c r="AAG13" s="82"/>
      <c r="AAH13" s="82"/>
      <c r="AAI13" s="82"/>
      <c r="AAJ13" s="82"/>
      <c r="AAK13" s="82"/>
      <c r="AAL13" s="82"/>
      <c r="AAM13" s="82"/>
      <c r="AAN13" s="82"/>
      <c r="AAO13" s="82"/>
      <c r="AAP13" s="82"/>
      <c r="AAQ13" s="82"/>
      <c r="AAR13" s="82"/>
      <c r="AAS13" s="82"/>
      <c r="AAT13" s="82"/>
      <c r="AAU13" s="82"/>
      <c r="AAV13" s="82"/>
      <c r="AAW13" s="82"/>
      <c r="AAX13" s="82"/>
      <c r="AAY13" s="82"/>
      <c r="AAZ13" s="82"/>
      <c r="ABA13" s="82"/>
      <c r="ABB13" s="82"/>
      <c r="ABC13" s="82"/>
      <c r="ABD13" s="82"/>
      <c r="ABE13" s="82"/>
      <c r="ABF13" s="82"/>
      <c r="ABG13" s="82"/>
      <c r="ABH13" s="82"/>
      <c r="ABI13" s="82"/>
      <c r="ABJ13" s="82"/>
      <c r="ABK13" s="82"/>
      <c r="ABL13" s="82"/>
      <c r="ABM13" s="82"/>
      <c r="ABN13" s="82"/>
      <c r="ABO13" s="82"/>
      <c r="ABP13" s="82"/>
      <c r="ABQ13" s="82"/>
      <c r="ABR13" s="82"/>
      <c r="ABS13" s="82"/>
      <c r="ABT13" s="82"/>
      <c r="ABU13" s="82"/>
      <c r="ABV13" s="82"/>
      <c r="ABW13" s="82"/>
      <c r="ABX13" s="82"/>
      <c r="ABY13" s="82"/>
      <c r="ABZ13" s="82"/>
      <c r="ACA13" s="82"/>
      <c r="ACB13" s="82"/>
      <c r="ACC13" s="82"/>
      <c r="ACD13" s="82"/>
      <c r="ACE13" s="82"/>
      <c r="ACF13" s="82"/>
      <c r="ACG13" s="82"/>
      <c r="ACH13" s="82"/>
      <c r="ACI13" s="82"/>
      <c r="ACJ13" s="82"/>
      <c r="ACK13" s="82"/>
      <c r="ACL13" s="82"/>
      <c r="ACM13" s="82"/>
      <c r="ACN13" s="82"/>
      <c r="ACO13" s="82"/>
      <c r="ACP13" s="82"/>
      <c r="ACQ13" s="82"/>
      <c r="ACR13" s="82"/>
      <c r="ACS13" s="82"/>
      <c r="ACT13" s="82"/>
      <c r="ACU13" s="82"/>
      <c r="ACV13" s="82"/>
      <c r="ACW13" s="82"/>
      <c r="ACX13" s="82"/>
      <c r="ACY13" s="82"/>
      <c r="ACZ13" s="82"/>
      <c r="ADA13" s="82"/>
      <c r="ADB13" s="82"/>
      <c r="ADC13" s="82"/>
      <c r="ADD13" s="82"/>
      <c r="ADE13" s="82"/>
      <c r="ADF13" s="82"/>
      <c r="ADG13" s="82"/>
      <c r="ADH13" s="82"/>
      <c r="ADI13" s="82"/>
      <c r="ADJ13" s="82"/>
      <c r="ADK13" s="82"/>
      <c r="ADL13" s="82"/>
      <c r="ADM13" s="82"/>
      <c r="ADN13" s="82"/>
      <c r="ADO13" s="82"/>
      <c r="ADP13" s="82"/>
      <c r="ADQ13" s="82"/>
      <c r="ADR13" s="82"/>
      <c r="ADS13" s="82"/>
      <c r="ADT13" s="82"/>
      <c r="ADU13" s="82"/>
      <c r="ADV13" s="82"/>
      <c r="ADW13" s="82"/>
      <c r="ADX13" s="82"/>
      <c r="ADY13" s="82"/>
      <c r="ADZ13" s="82"/>
      <c r="AEA13" s="82"/>
      <c r="AEB13" s="82"/>
      <c r="AEC13" s="82"/>
      <c r="AED13" s="82"/>
      <c r="AEE13" s="82"/>
      <c r="AEF13" s="82"/>
      <c r="AEG13" s="82"/>
      <c r="AEH13" s="82"/>
      <c r="AEI13" s="82"/>
      <c r="AEJ13" s="82"/>
      <c r="AEK13" s="82"/>
      <c r="AEL13" s="82"/>
      <c r="AEM13" s="82"/>
      <c r="AEN13" s="82"/>
      <c r="AEO13" s="82"/>
      <c r="AEP13" s="82"/>
      <c r="AEQ13" s="82"/>
      <c r="AER13" s="82"/>
      <c r="AES13" s="82"/>
      <c r="AET13" s="82"/>
      <c r="AEU13" s="82"/>
      <c r="AEV13" s="82"/>
      <c r="AEW13" s="82"/>
      <c r="AEX13" s="82"/>
      <c r="AEY13" s="82"/>
      <c r="AEZ13" s="82"/>
      <c r="AFA13" s="82"/>
      <c r="AFB13" s="82"/>
      <c r="AFC13" s="82"/>
      <c r="AFD13" s="82"/>
      <c r="AFE13" s="82"/>
      <c r="AFF13" s="82"/>
      <c r="AFG13" s="82"/>
      <c r="AFH13" s="82"/>
      <c r="AFI13" s="82"/>
      <c r="AFJ13" s="82"/>
      <c r="AFK13" s="82"/>
      <c r="AFL13" s="82"/>
      <c r="AFM13" s="82"/>
      <c r="AFN13" s="82"/>
      <c r="AFO13" s="82"/>
      <c r="AFP13" s="82"/>
      <c r="AFQ13" s="82"/>
      <c r="AFR13" s="82"/>
      <c r="AFS13" s="82"/>
      <c r="AFT13" s="82"/>
      <c r="AFU13" s="82"/>
      <c r="AFV13" s="82"/>
      <c r="AFW13" s="82"/>
      <c r="AFX13" s="82"/>
      <c r="AFY13" s="82"/>
      <c r="AFZ13" s="82"/>
      <c r="AGA13" s="82"/>
      <c r="AGB13" s="82"/>
      <c r="AGC13" s="82"/>
      <c r="AGD13" s="82"/>
      <c r="AGE13" s="82"/>
      <c r="AGF13" s="82"/>
      <c r="AGG13" s="82"/>
      <c r="AGH13" s="82"/>
      <c r="AGI13" s="82"/>
      <c r="AGJ13" s="82"/>
      <c r="AGK13" s="82"/>
      <c r="AGL13" s="82"/>
      <c r="AGM13" s="82"/>
      <c r="AGN13" s="82"/>
      <c r="AGO13" s="82"/>
      <c r="AGP13" s="82"/>
      <c r="AGQ13" s="82"/>
      <c r="AGR13" s="82"/>
      <c r="AGS13" s="82"/>
      <c r="AGT13" s="82"/>
      <c r="AGU13" s="82"/>
      <c r="AGV13" s="82"/>
      <c r="AGW13" s="82"/>
      <c r="AGX13" s="82"/>
      <c r="AGY13" s="82"/>
      <c r="AGZ13" s="82"/>
      <c r="AHA13" s="82"/>
      <c r="AHB13" s="82"/>
      <c r="AHC13" s="82"/>
      <c r="AHD13" s="82"/>
      <c r="AHE13" s="82"/>
      <c r="AHF13" s="82"/>
      <c r="AHG13" s="82"/>
      <c r="AHH13" s="82"/>
      <c r="AHI13" s="82"/>
      <c r="AHJ13" s="82"/>
      <c r="AHK13" s="82"/>
      <c r="AHL13" s="82"/>
      <c r="AHM13" s="82"/>
      <c r="AHN13" s="82"/>
      <c r="AHO13" s="82"/>
      <c r="AHP13" s="82"/>
      <c r="AHQ13" s="82"/>
      <c r="AHR13" s="82"/>
      <c r="AHS13" s="82"/>
      <c r="AHT13" s="82"/>
      <c r="AHU13" s="82"/>
      <c r="AHV13" s="82"/>
      <c r="AHW13" s="82"/>
      <c r="AHX13" s="82"/>
      <c r="AHY13" s="82"/>
      <c r="AHZ13" s="82"/>
      <c r="AIA13" s="82"/>
      <c r="AIB13" s="82"/>
      <c r="AIC13" s="82"/>
      <c r="AID13" s="82"/>
      <c r="AIE13" s="82"/>
      <c r="AIF13" s="82"/>
      <c r="AIG13" s="82"/>
      <c r="AIH13" s="82"/>
      <c r="AII13" s="82"/>
      <c r="AIJ13" s="82"/>
      <c r="AIK13" s="82"/>
      <c r="AIL13" s="82"/>
      <c r="AIM13" s="82"/>
      <c r="AIN13" s="82"/>
      <c r="AIO13" s="82"/>
      <c r="AIP13" s="82"/>
      <c r="AIQ13" s="82"/>
      <c r="AIR13" s="82"/>
      <c r="AIS13" s="82"/>
      <c r="AIT13" s="82"/>
      <c r="AIU13" s="82"/>
      <c r="AIV13" s="82"/>
      <c r="AIW13" s="82"/>
      <c r="AIX13" s="82"/>
      <c r="AIY13" s="82"/>
      <c r="AIZ13" s="82"/>
      <c r="AJA13" s="82"/>
      <c r="AJB13" s="82"/>
      <c r="AJC13" s="82"/>
      <c r="AJD13" s="82"/>
      <c r="AJE13" s="82"/>
      <c r="AJF13" s="82"/>
      <c r="AJG13" s="82"/>
      <c r="AJH13" s="82"/>
      <c r="AJI13" s="82"/>
      <c r="AJJ13" s="82"/>
      <c r="AJK13" s="82"/>
      <c r="AJL13" s="82"/>
      <c r="AJM13" s="82"/>
      <c r="AJN13" s="82"/>
      <c r="AJO13" s="82"/>
      <c r="AJP13" s="82"/>
      <c r="AJQ13" s="82"/>
      <c r="AJR13" s="82"/>
      <c r="AJS13" s="82"/>
      <c r="AJT13" s="82"/>
      <c r="AJU13" s="82"/>
      <c r="AJV13" s="82"/>
      <c r="AJW13" s="82"/>
      <c r="AJX13" s="82"/>
      <c r="AJY13" s="82"/>
      <c r="AJZ13" s="82"/>
      <c r="AKA13" s="82"/>
      <c r="AKB13" s="82"/>
      <c r="AKC13" s="82"/>
      <c r="AKD13" s="82"/>
      <c r="AKE13" s="82"/>
      <c r="AKF13" s="82"/>
      <c r="AKG13" s="82"/>
      <c r="AKH13" s="82"/>
      <c r="AKI13" s="82"/>
      <c r="AKJ13" s="82"/>
      <c r="AKK13" s="82"/>
      <c r="AKL13" s="82"/>
      <c r="AKM13" s="82"/>
      <c r="AKN13" s="82"/>
      <c r="AKO13" s="82"/>
      <c r="AKP13" s="82"/>
      <c r="AKQ13" s="82"/>
      <c r="AKR13" s="82"/>
      <c r="AKS13" s="82"/>
      <c r="AKT13" s="82"/>
      <c r="AKU13" s="82"/>
      <c r="AKV13" s="82"/>
      <c r="AKW13" s="82"/>
      <c r="AKX13" s="82"/>
      <c r="AKY13" s="82"/>
      <c r="AKZ13" s="82"/>
      <c r="ALA13" s="82"/>
      <c r="ALB13" s="82"/>
      <c r="ALC13" s="82"/>
      <c r="ALD13" s="82"/>
      <c r="ALE13" s="82"/>
      <c r="ALF13" s="82"/>
      <c r="ALG13" s="82"/>
      <c r="ALH13" s="82"/>
      <c r="ALI13" s="82"/>
      <c r="ALJ13" s="82"/>
      <c r="ALK13" s="82"/>
      <c r="ALL13" s="82"/>
      <c r="ALM13" s="82"/>
      <c r="ALN13" s="82"/>
      <c r="ALO13" s="82"/>
      <c r="ALP13" s="82"/>
      <c r="ALQ13" s="82"/>
      <c r="ALR13" s="82"/>
      <c r="ALS13" s="82"/>
      <c r="ALT13" s="82"/>
      <c r="ALU13" s="82"/>
      <c r="ALV13" s="82"/>
      <c r="ALW13" s="82"/>
      <c r="ALX13" s="82"/>
      <c r="ALY13" s="82"/>
    </row>
    <row r="14" spans="1:1013" ht="14.5" x14ac:dyDescent="0.35">
      <c r="A14" s="84">
        <v>13</v>
      </c>
      <c r="B14" s="86" t="s">
        <v>233</v>
      </c>
      <c r="C14" s="86" t="s">
        <v>234</v>
      </c>
      <c r="D14" s="86" t="s">
        <v>235</v>
      </c>
    </row>
    <row r="15" spans="1:1013" ht="14.5" x14ac:dyDescent="0.35">
      <c r="A15" s="84">
        <v>14</v>
      </c>
      <c r="B15" s="86" t="s">
        <v>236</v>
      </c>
      <c r="C15" s="86" t="s">
        <v>237</v>
      </c>
      <c r="D15" s="86" t="s">
        <v>235</v>
      </c>
    </row>
    <row r="16" spans="1:1013" ht="14.5" x14ac:dyDescent="0.35">
      <c r="A16" s="84">
        <v>15</v>
      </c>
      <c r="B16" s="86" t="s">
        <v>238</v>
      </c>
      <c r="C16" s="86" t="s">
        <v>239</v>
      </c>
      <c r="D16" s="86" t="s">
        <v>240</v>
      </c>
    </row>
    <row r="17" spans="1:1013" ht="14.5" x14ac:dyDescent="0.35">
      <c r="A17" s="84">
        <v>16</v>
      </c>
      <c r="B17" s="85" t="s">
        <v>241</v>
      </c>
      <c r="C17" s="85" t="s">
        <v>242</v>
      </c>
      <c r="D17" s="85" t="s">
        <v>243</v>
      </c>
      <c r="E17" s="82"/>
      <c r="F17" s="82"/>
      <c r="G17" s="82"/>
      <c r="H17" s="82"/>
      <c r="I17" s="82"/>
      <c r="J17" s="82"/>
      <c r="K17" s="82"/>
      <c r="L17" s="82"/>
      <c r="M17" s="82"/>
      <c r="N17" s="82"/>
      <c r="O17" s="82"/>
      <c r="P17" s="82"/>
      <c r="Q17" s="82"/>
      <c r="R17" s="82"/>
      <c r="S17" s="82"/>
      <c r="T17" s="82"/>
      <c r="U17" s="82"/>
      <c r="V17" s="82"/>
      <c r="W17" s="82"/>
      <c r="X17" s="82"/>
      <c r="Y17" s="82"/>
      <c r="Z17" s="82"/>
      <c r="AA17" s="82"/>
      <c r="AB17" s="82"/>
      <c r="AC17" s="82"/>
      <c r="AD17" s="82"/>
      <c r="AE17" s="82"/>
      <c r="AF17" s="82"/>
      <c r="AG17" s="82"/>
      <c r="AH17" s="82"/>
      <c r="AI17" s="82"/>
      <c r="AJ17" s="82"/>
      <c r="AK17" s="82"/>
      <c r="AL17" s="82"/>
      <c r="AM17" s="82"/>
      <c r="AN17" s="82"/>
      <c r="AO17" s="82"/>
      <c r="AP17" s="82"/>
      <c r="AQ17" s="82"/>
      <c r="AR17" s="82"/>
      <c r="AS17" s="82"/>
      <c r="AT17" s="82"/>
      <c r="AU17" s="82"/>
      <c r="AV17" s="82"/>
      <c r="AW17" s="82"/>
      <c r="AX17" s="82"/>
      <c r="AY17" s="82"/>
      <c r="AZ17" s="82"/>
      <c r="BA17" s="82"/>
      <c r="BB17" s="82"/>
      <c r="BC17" s="82"/>
      <c r="BD17" s="82"/>
      <c r="BE17" s="82"/>
      <c r="BF17" s="82"/>
      <c r="BG17" s="82"/>
      <c r="BH17" s="82"/>
      <c r="BI17" s="82"/>
      <c r="BJ17" s="82"/>
      <c r="BK17" s="82"/>
      <c r="BL17" s="82"/>
      <c r="BM17" s="82"/>
      <c r="BN17" s="82"/>
      <c r="BO17" s="82"/>
      <c r="BP17" s="82"/>
      <c r="BQ17" s="82"/>
      <c r="BR17" s="82"/>
      <c r="BS17" s="82"/>
      <c r="BT17" s="82"/>
      <c r="BU17" s="82"/>
      <c r="BV17" s="82"/>
      <c r="BW17" s="82"/>
      <c r="BX17" s="82"/>
      <c r="BY17" s="82"/>
      <c r="BZ17" s="82"/>
      <c r="CA17" s="82"/>
      <c r="CB17" s="82"/>
      <c r="CC17" s="82"/>
      <c r="CD17" s="82"/>
      <c r="CE17" s="82"/>
      <c r="CF17" s="82"/>
      <c r="CG17" s="82"/>
      <c r="CH17" s="82"/>
      <c r="CI17" s="82"/>
      <c r="CJ17" s="82"/>
      <c r="CK17" s="82"/>
      <c r="CL17" s="82"/>
      <c r="CM17" s="82"/>
      <c r="CN17" s="82"/>
      <c r="CO17" s="82"/>
      <c r="CP17" s="82"/>
      <c r="CQ17" s="82"/>
      <c r="CR17" s="82"/>
      <c r="CS17" s="82"/>
      <c r="CT17" s="82"/>
      <c r="CU17" s="82"/>
      <c r="CV17" s="82"/>
      <c r="CW17" s="82"/>
      <c r="CX17" s="82"/>
      <c r="CY17" s="82"/>
      <c r="CZ17" s="82"/>
      <c r="DA17" s="82"/>
      <c r="DB17" s="82"/>
      <c r="DC17" s="82"/>
      <c r="DD17" s="82"/>
      <c r="DE17" s="82"/>
      <c r="DF17" s="82"/>
      <c r="DG17" s="82"/>
      <c r="DH17" s="82"/>
      <c r="DI17" s="82"/>
      <c r="DJ17" s="82"/>
      <c r="DK17" s="82"/>
      <c r="DL17" s="82"/>
      <c r="DM17" s="82"/>
      <c r="DN17" s="82"/>
      <c r="DO17" s="82"/>
      <c r="DP17" s="82"/>
      <c r="DQ17" s="82"/>
      <c r="DR17" s="82"/>
      <c r="DS17" s="82"/>
      <c r="DT17" s="82"/>
      <c r="DU17" s="82"/>
      <c r="DV17" s="82"/>
      <c r="DW17" s="82"/>
      <c r="DX17" s="82"/>
      <c r="DY17" s="82"/>
      <c r="DZ17" s="82"/>
      <c r="EA17" s="82"/>
      <c r="EB17" s="82"/>
      <c r="EC17" s="82"/>
      <c r="ED17" s="82"/>
      <c r="EE17" s="82"/>
      <c r="EF17" s="82"/>
      <c r="EG17" s="82"/>
      <c r="EH17" s="82"/>
      <c r="EI17" s="82"/>
      <c r="EJ17" s="82"/>
      <c r="EK17" s="82"/>
      <c r="EL17" s="82"/>
      <c r="EM17" s="82"/>
      <c r="EN17" s="82"/>
      <c r="EO17" s="82"/>
      <c r="EP17" s="82"/>
      <c r="EQ17" s="82"/>
      <c r="ER17" s="82"/>
      <c r="ES17" s="82"/>
      <c r="ET17" s="82"/>
      <c r="EU17" s="82"/>
      <c r="EV17" s="82"/>
      <c r="EW17" s="82"/>
      <c r="EX17" s="82"/>
      <c r="EY17" s="82"/>
      <c r="EZ17" s="82"/>
      <c r="FA17" s="82"/>
      <c r="FB17" s="82"/>
      <c r="FC17" s="82"/>
      <c r="FD17" s="82"/>
      <c r="FE17" s="82"/>
      <c r="FF17" s="82"/>
      <c r="FG17" s="82"/>
      <c r="FH17" s="82"/>
      <c r="FI17" s="82"/>
      <c r="FJ17" s="82"/>
      <c r="FK17" s="82"/>
      <c r="FL17" s="82"/>
      <c r="FM17" s="82"/>
      <c r="FN17" s="82"/>
      <c r="FO17" s="82"/>
      <c r="FP17" s="82"/>
      <c r="FQ17" s="82"/>
      <c r="FR17" s="82"/>
      <c r="FS17" s="82"/>
      <c r="FT17" s="82"/>
      <c r="FU17" s="82"/>
      <c r="FV17" s="82"/>
      <c r="FW17" s="82"/>
      <c r="FX17" s="82"/>
      <c r="FY17" s="82"/>
      <c r="FZ17" s="82"/>
      <c r="GA17" s="82"/>
      <c r="GB17" s="82"/>
      <c r="GC17" s="82"/>
      <c r="GD17" s="82"/>
      <c r="GE17" s="82"/>
      <c r="GF17" s="82"/>
      <c r="GG17" s="82"/>
      <c r="GH17" s="82"/>
      <c r="GI17" s="82"/>
      <c r="GJ17" s="82"/>
      <c r="GK17" s="82"/>
      <c r="GL17" s="82"/>
      <c r="GM17" s="82"/>
      <c r="GN17" s="82"/>
      <c r="GO17" s="82"/>
      <c r="GP17" s="82"/>
      <c r="GQ17" s="82"/>
      <c r="GR17" s="82"/>
      <c r="GS17" s="82"/>
      <c r="GT17" s="82"/>
      <c r="GU17" s="82"/>
      <c r="GV17" s="82"/>
      <c r="GW17" s="82"/>
      <c r="GX17" s="82"/>
      <c r="GY17" s="82"/>
      <c r="GZ17" s="82"/>
      <c r="HA17" s="82"/>
      <c r="HB17" s="82"/>
      <c r="HC17" s="82"/>
      <c r="HD17" s="82"/>
      <c r="HE17" s="82"/>
      <c r="HF17" s="82"/>
      <c r="HG17" s="82"/>
      <c r="HH17" s="82"/>
      <c r="HI17" s="82"/>
      <c r="HJ17" s="82"/>
      <c r="HK17" s="82"/>
      <c r="HL17" s="82"/>
      <c r="HM17" s="82"/>
      <c r="HN17" s="82"/>
      <c r="HO17" s="82"/>
      <c r="HP17" s="82"/>
      <c r="HQ17" s="82"/>
      <c r="HR17" s="82"/>
      <c r="HS17" s="82"/>
      <c r="HT17" s="82"/>
      <c r="HU17" s="82"/>
      <c r="HV17" s="82"/>
      <c r="HW17" s="82"/>
      <c r="HX17" s="82"/>
      <c r="HY17" s="82"/>
      <c r="HZ17" s="82"/>
      <c r="IA17" s="82"/>
      <c r="IB17" s="82"/>
      <c r="IC17" s="82"/>
      <c r="ID17" s="82"/>
      <c r="IE17" s="82"/>
      <c r="IF17" s="82"/>
      <c r="IG17" s="82"/>
      <c r="IH17" s="82"/>
      <c r="II17" s="82"/>
      <c r="IJ17" s="82"/>
      <c r="IK17" s="82"/>
      <c r="IL17" s="82"/>
      <c r="IM17" s="82"/>
      <c r="IN17" s="82"/>
      <c r="IO17" s="82"/>
      <c r="IP17" s="82"/>
      <c r="IQ17" s="82"/>
      <c r="IR17" s="82"/>
      <c r="IS17" s="82"/>
      <c r="IT17" s="82"/>
      <c r="IU17" s="82"/>
      <c r="IV17" s="82"/>
      <c r="IW17" s="82"/>
      <c r="IX17" s="82"/>
      <c r="IY17" s="82"/>
      <c r="IZ17" s="82"/>
      <c r="JA17" s="82"/>
      <c r="JB17" s="82"/>
      <c r="JC17" s="82"/>
      <c r="JD17" s="82"/>
      <c r="JE17" s="82"/>
      <c r="JF17" s="82"/>
      <c r="JG17" s="82"/>
      <c r="JH17" s="82"/>
      <c r="JI17" s="82"/>
      <c r="JJ17" s="82"/>
      <c r="JK17" s="82"/>
      <c r="JL17" s="82"/>
      <c r="JM17" s="82"/>
      <c r="JN17" s="82"/>
      <c r="JO17" s="82"/>
      <c r="JP17" s="82"/>
      <c r="JQ17" s="82"/>
      <c r="JR17" s="82"/>
      <c r="JS17" s="82"/>
      <c r="JT17" s="82"/>
      <c r="JU17" s="82"/>
      <c r="JV17" s="82"/>
      <c r="JW17" s="82"/>
      <c r="JX17" s="82"/>
      <c r="JY17" s="82"/>
      <c r="JZ17" s="82"/>
      <c r="KA17" s="82"/>
      <c r="KB17" s="82"/>
      <c r="KC17" s="82"/>
      <c r="KD17" s="82"/>
      <c r="KE17" s="82"/>
      <c r="KF17" s="82"/>
      <c r="KG17" s="82"/>
      <c r="KH17" s="82"/>
      <c r="KI17" s="82"/>
      <c r="KJ17" s="82"/>
      <c r="KK17" s="82"/>
      <c r="KL17" s="82"/>
      <c r="KM17" s="82"/>
      <c r="KN17" s="82"/>
      <c r="KO17" s="82"/>
      <c r="KP17" s="82"/>
      <c r="KQ17" s="82"/>
      <c r="KR17" s="82"/>
      <c r="KS17" s="82"/>
      <c r="KT17" s="82"/>
      <c r="KU17" s="82"/>
      <c r="KV17" s="82"/>
      <c r="KW17" s="82"/>
      <c r="KX17" s="82"/>
      <c r="KY17" s="82"/>
      <c r="KZ17" s="82"/>
      <c r="LA17" s="82"/>
      <c r="LB17" s="82"/>
      <c r="LC17" s="82"/>
      <c r="LD17" s="82"/>
      <c r="LE17" s="82"/>
      <c r="LF17" s="82"/>
      <c r="LG17" s="82"/>
      <c r="LH17" s="82"/>
      <c r="LI17" s="82"/>
      <c r="LJ17" s="82"/>
      <c r="LK17" s="82"/>
      <c r="LL17" s="82"/>
      <c r="LM17" s="82"/>
      <c r="LN17" s="82"/>
      <c r="LO17" s="82"/>
      <c r="LP17" s="82"/>
      <c r="LQ17" s="82"/>
      <c r="LR17" s="82"/>
      <c r="LS17" s="82"/>
      <c r="LT17" s="82"/>
      <c r="LU17" s="82"/>
      <c r="LV17" s="82"/>
      <c r="LW17" s="82"/>
      <c r="LX17" s="82"/>
      <c r="LY17" s="82"/>
      <c r="LZ17" s="82"/>
      <c r="MA17" s="82"/>
      <c r="MB17" s="82"/>
      <c r="MC17" s="82"/>
      <c r="MD17" s="82"/>
      <c r="ME17" s="82"/>
      <c r="MF17" s="82"/>
      <c r="MG17" s="82"/>
      <c r="MH17" s="82"/>
      <c r="MI17" s="82"/>
      <c r="MJ17" s="82"/>
      <c r="MK17" s="82"/>
      <c r="ML17" s="82"/>
      <c r="MM17" s="82"/>
      <c r="MN17" s="82"/>
      <c r="MO17" s="82"/>
      <c r="MP17" s="82"/>
      <c r="MQ17" s="82"/>
      <c r="MR17" s="82"/>
      <c r="MS17" s="82"/>
      <c r="MT17" s="82"/>
      <c r="MU17" s="82"/>
      <c r="MV17" s="82"/>
      <c r="MW17" s="82"/>
      <c r="MX17" s="82"/>
      <c r="MY17" s="82"/>
      <c r="MZ17" s="82"/>
      <c r="NA17" s="82"/>
      <c r="NB17" s="82"/>
      <c r="NC17" s="82"/>
      <c r="ND17" s="82"/>
      <c r="NE17" s="82"/>
      <c r="NF17" s="82"/>
      <c r="NG17" s="82"/>
      <c r="NH17" s="82"/>
      <c r="NI17" s="82"/>
      <c r="NJ17" s="82"/>
      <c r="NK17" s="82"/>
      <c r="NL17" s="82"/>
      <c r="NM17" s="82"/>
      <c r="NN17" s="82"/>
      <c r="NO17" s="82"/>
      <c r="NP17" s="82"/>
      <c r="NQ17" s="82"/>
      <c r="NR17" s="82"/>
      <c r="NS17" s="82"/>
      <c r="NT17" s="82"/>
      <c r="NU17" s="82"/>
      <c r="NV17" s="82"/>
      <c r="NW17" s="82"/>
      <c r="NX17" s="82"/>
      <c r="NY17" s="82"/>
      <c r="NZ17" s="82"/>
      <c r="OA17" s="82"/>
      <c r="OB17" s="82"/>
      <c r="OC17" s="82"/>
      <c r="OD17" s="82"/>
      <c r="OE17" s="82"/>
      <c r="OF17" s="82"/>
      <c r="OG17" s="82"/>
      <c r="OH17" s="82"/>
      <c r="OI17" s="82"/>
      <c r="OJ17" s="82"/>
      <c r="OK17" s="82"/>
      <c r="OL17" s="82"/>
      <c r="OM17" s="82"/>
      <c r="ON17" s="82"/>
      <c r="OO17" s="82"/>
      <c r="OP17" s="82"/>
      <c r="OQ17" s="82"/>
      <c r="OR17" s="82"/>
      <c r="OS17" s="82"/>
      <c r="OT17" s="82"/>
      <c r="OU17" s="82"/>
      <c r="OV17" s="82"/>
      <c r="OW17" s="82"/>
      <c r="OX17" s="82"/>
      <c r="OY17" s="82"/>
      <c r="OZ17" s="82"/>
      <c r="PA17" s="82"/>
      <c r="PB17" s="82"/>
      <c r="PC17" s="82"/>
      <c r="PD17" s="82"/>
      <c r="PE17" s="82"/>
      <c r="PF17" s="82"/>
      <c r="PG17" s="82"/>
      <c r="PH17" s="82"/>
      <c r="PI17" s="82"/>
      <c r="PJ17" s="82"/>
      <c r="PK17" s="82"/>
      <c r="PL17" s="82"/>
      <c r="PM17" s="82"/>
      <c r="PN17" s="82"/>
      <c r="PO17" s="82"/>
      <c r="PP17" s="82"/>
      <c r="PQ17" s="82"/>
      <c r="PR17" s="82"/>
      <c r="PS17" s="82"/>
      <c r="PT17" s="82"/>
      <c r="PU17" s="82"/>
      <c r="PV17" s="82"/>
      <c r="PW17" s="82"/>
      <c r="PX17" s="82"/>
      <c r="PY17" s="82"/>
      <c r="PZ17" s="82"/>
      <c r="QA17" s="82"/>
      <c r="QB17" s="82"/>
      <c r="QC17" s="82"/>
      <c r="QD17" s="82"/>
      <c r="QE17" s="82"/>
      <c r="QF17" s="82"/>
      <c r="QG17" s="82"/>
      <c r="QH17" s="82"/>
      <c r="QI17" s="82"/>
      <c r="QJ17" s="82"/>
      <c r="QK17" s="82"/>
      <c r="QL17" s="82"/>
      <c r="QM17" s="82"/>
      <c r="QN17" s="82"/>
      <c r="QO17" s="82"/>
      <c r="QP17" s="82"/>
      <c r="QQ17" s="82"/>
      <c r="QR17" s="82"/>
      <c r="QS17" s="82"/>
      <c r="QT17" s="82"/>
      <c r="QU17" s="82"/>
      <c r="QV17" s="82"/>
      <c r="QW17" s="82"/>
      <c r="QX17" s="82"/>
      <c r="QY17" s="82"/>
      <c r="QZ17" s="82"/>
      <c r="RA17" s="82"/>
      <c r="RB17" s="82"/>
      <c r="RC17" s="82"/>
      <c r="RD17" s="82"/>
      <c r="RE17" s="82"/>
      <c r="RF17" s="82"/>
      <c r="RG17" s="82"/>
      <c r="RH17" s="82"/>
      <c r="RI17" s="82"/>
      <c r="RJ17" s="82"/>
      <c r="RK17" s="82"/>
      <c r="RL17" s="82"/>
      <c r="RM17" s="82"/>
      <c r="RN17" s="82"/>
      <c r="RO17" s="82"/>
      <c r="RP17" s="82"/>
      <c r="RQ17" s="82"/>
      <c r="RR17" s="82"/>
      <c r="RS17" s="82"/>
      <c r="RT17" s="82"/>
      <c r="RU17" s="82"/>
      <c r="RV17" s="82"/>
      <c r="RW17" s="82"/>
      <c r="RX17" s="82"/>
      <c r="RY17" s="82"/>
      <c r="RZ17" s="82"/>
      <c r="SA17" s="82"/>
      <c r="SB17" s="82"/>
      <c r="SC17" s="82"/>
      <c r="SD17" s="82"/>
      <c r="SE17" s="82"/>
      <c r="SF17" s="82"/>
      <c r="SG17" s="82"/>
      <c r="SH17" s="82"/>
      <c r="SI17" s="82"/>
      <c r="SJ17" s="82"/>
      <c r="SK17" s="82"/>
      <c r="SL17" s="82"/>
      <c r="SM17" s="82"/>
      <c r="SN17" s="82"/>
      <c r="SO17" s="82"/>
      <c r="SP17" s="82"/>
      <c r="SQ17" s="82"/>
      <c r="SR17" s="82"/>
      <c r="SS17" s="82"/>
      <c r="ST17" s="82"/>
      <c r="SU17" s="82"/>
      <c r="SV17" s="82"/>
      <c r="SW17" s="82"/>
      <c r="SX17" s="82"/>
      <c r="SY17" s="82"/>
      <c r="SZ17" s="82"/>
      <c r="TA17" s="82"/>
      <c r="TB17" s="82"/>
      <c r="TC17" s="82"/>
      <c r="TD17" s="82"/>
      <c r="TE17" s="82"/>
      <c r="TF17" s="82"/>
      <c r="TG17" s="82"/>
      <c r="TH17" s="82"/>
      <c r="TI17" s="82"/>
      <c r="TJ17" s="82"/>
      <c r="TK17" s="82"/>
      <c r="TL17" s="82"/>
      <c r="TM17" s="82"/>
      <c r="TN17" s="82"/>
      <c r="TO17" s="82"/>
      <c r="TP17" s="82"/>
      <c r="TQ17" s="82"/>
      <c r="TR17" s="82"/>
      <c r="TS17" s="82"/>
      <c r="TT17" s="82"/>
      <c r="TU17" s="82"/>
      <c r="TV17" s="82"/>
      <c r="TW17" s="82"/>
      <c r="TX17" s="82"/>
      <c r="TY17" s="82"/>
      <c r="TZ17" s="82"/>
      <c r="UA17" s="82"/>
      <c r="UB17" s="82"/>
      <c r="UC17" s="82"/>
      <c r="UD17" s="82"/>
      <c r="UE17" s="82"/>
      <c r="UF17" s="82"/>
      <c r="UG17" s="82"/>
      <c r="UH17" s="82"/>
      <c r="UI17" s="82"/>
      <c r="UJ17" s="82"/>
      <c r="UK17" s="82"/>
      <c r="UL17" s="82"/>
      <c r="UM17" s="82"/>
      <c r="UN17" s="82"/>
      <c r="UO17" s="82"/>
      <c r="UP17" s="82"/>
      <c r="UQ17" s="82"/>
      <c r="UR17" s="82"/>
      <c r="US17" s="82"/>
      <c r="UT17" s="82"/>
      <c r="UU17" s="82"/>
      <c r="UV17" s="82"/>
      <c r="UW17" s="82"/>
      <c r="UX17" s="82"/>
      <c r="UY17" s="82"/>
      <c r="UZ17" s="82"/>
      <c r="VA17" s="82"/>
      <c r="VB17" s="82"/>
      <c r="VC17" s="82"/>
      <c r="VD17" s="82"/>
      <c r="VE17" s="82"/>
      <c r="VF17" s="82"/>
      <c r="VG17" s="82"/>
      <c r="VH17" s="82"/>
      <c r="VI17" s="82"/>
      <c r="VJ17" s="82"/>
      <c r="VK17" s="82"/>
      <c r="VL17" s="82"/>
      <c r="VM17" s="82"/>
      <c r="VN17" s="82"/>
      <c r="VO17" s="82"/>
      <c r="VP17" s="82"/>
      <c r="VQ17" s="82"/>
      <c r="VR17" s="82"/>
      <c r="VS17" s="82"/>
      <c r="VT17" s="82"/>
      <c r="VU17" s="82"/>
      <c r="VV17" s="82"/>
      <c r="VW17" s="82"/>
      <c r="VX17" s="82"/>
      <c r="VY17" s="82"/>
      <c r="VZ17" s="82"/>
      <c r="WA17" s="82"/>
      <c r="WB17" s="82"/>
      <c r="WC17" s="82"/>
      <c r="WD17" s="82"/>
      <c r="WE17" s="82"/>
      <c r="WF17" s="82"/>
      <c r="WG17" s="82"/>
      <c r="WH17" s="82"/>
      <c r="WI17" s="82"/>
      <c r="WJ17" s="82"/>
      <c r="WK17" s="82"/>
      <c r="WL17" s="82"/>
      <c r="WM17" s="82"/>
      <c r="WN17" s="82"/>
      <c r="WO17" s="82"/>
      <c r="WP17" s="82"/>
      <c r="WQ17" s="82"/>
      <c r="WR17" s="82"/>
      <c r="WS17" s="82"/>
      <c r="WT17" s="82"/>
      <c r="WU17" s="82"/>
      <c r="WV17" s="82"/>
      <c r="WW17" s="82"/>
      <c r="WX17" s="82"/>
      <c r="WY17" s="82"/>
      <c r="WZ17" s="82"/>
      <c r="XA17" s="82"/>
      <c r="XB17" s="82"/>
      <c r="XC17" s="82"/>
      <c r="XD17" s="82"/>
      <c r="XE17" s="82"/>
      <c r="XF17" s="82"/>
      <c r="XG17" s="82"/>
      <c r="XH17" s="82"/>
      <c r="XI17" s="82"/>
      <c r="XJ17" s="82"/>
      <c r="XK17" s="82"/>
      <c r="XL17" s="82"/>
      <c r="XM17" s="82"/>
      <c r="XN17" s="82"/>
      <c r="XO17" s="82"/>
      <c r="XP17" s="82"/>
      <c r="XQ17" s="82"/>
      <c r="XR17" s="82"/>
      <c r="XS17" s="82"/>
      <c r="XT17" s="82"/>
      <c r="XU17" s="82"/>
      <c r="XV17" s="82"/>
      <c r="XW17" s="82"/>
      <c r="XX17" s="82"/>
      <c r="XY17" s="82"/>
      <c r="XZ17" s="82"/>
      <c r="YA17" s="82"/>
      <c r="YB17" s="82"/>
      <c r="YC17" s="82"/>
      <c r="YD17" s="82"/>
      <c r="YE17" s="82"/>
      <c r="YF17" s="82"/>
      <c r="YG17" s="82"/>
      <c r="YH17" s="82"/>
      <c r="YI17" s="82"/>
      <c r="YJ17" s="82"/>
      <c r="YK17" s="82"/>
      <c r="YL17" s="82"/>
      <c r="YM17" s="82"/>
      <c r="YN17" s="82"/>
      <c r="YO17" s="82"/>
      <c r="YP17" s="82"/>
      <c r="YQ17" s="82"/>
      <c r="YR17" s="82"/>
      <c r="YS17" s="82"/>
      <c r="YT17" s="82"/>
      <c r="YU17" s="82"/>
      <c r="YV17" s="82"/>
      <c r="YW17" s="82"/>
      <c r="YX17" s="82"/>
      <c r="YY17" s="82"/>
      <c r="YZ17" s="82"/>
      <c r="ZA17" s="82"/>
      <c r="ZB17" s="82"/>
      <c r="ZC17" s="82"/>
      <c r="ZD17" s="82"/>
      <c r="ZE17" s="82"/>
      <c r="ZF17" s="82"/>
      <c r="ZG17" s="82"/>
      <c r="ZH17" s="82"/>
      <c r="ZI17" s="82"/>
      <c r="ZJ17" s="82"/>
      <c r="ZK17" s="82"/>
      <c r="ZL17" s="82"/>
      <c r="ZM17" s="82"/>
      <c r="ZN17" s="82"/>
      <c r="ZO17" s="82"/>
      <c r="ZP17" s="82"/>
      <c r="ZQ17" s="82"/>
      <c r="ZR17" s="82"/>
      <c r="ZS17" s="82"/>
      <c r="ZT17" s="82"/>
      <c r="ZU17" s="82"/>
      <c r="ZV17" s="82"/>
      <c r="ZW17" s="82"/>
      <c r="ZX17" s="82"/>
      <c r="ZY17" s="82"/>
      <c r="ZZ17" s="82"/>
      <c r="AAA17" s="82"/>
      <c r="AAB17" s="82"/>
      <c r="AAC17" s="82"/>
      <c r="AAD17" s="82"/>
      <c r="AAE17" s="82"/>
      <c r="AAF17" s="82"/>
      <c r="AAG17" s="82"/>
      <c r="AAH17" s="82"/>
      <c r="AAI17" s="82"/>
      <c r="AAJ17" s="82"/>
      <c r="AAK17" s="82"/>
      <c r="AAL17" s="82"/>
      <c r="AAM17" s="82"/>
      <c r="AAN17" s="82"/>
      <c r="AAO17" s="82"/>
      <c r="AAP17" s="82"/>
      <c r="AAQ17" s="82"/>
      <c r="AAR17" s="82"/>
      <c r="AAS17" s="82"/>
      <c r="AAT17" s="82"/>
      <c r="AAU17" s="82"/>
      <c r="AAV17" s="82"/>
      <c r="AAW17" s="82"/>
      <c r="AAX17" s="82"/>
      <c r="AAY17" s="82"/>
      <c r="AAZ17" s="82"/>
      <c r="ABA17" s="82"/>
      <c r="ABB17" s="82"/>
      <c r="ABC17" s="82"/>
      <c r="ABD17" s="82"/>
      <c r="ABE17" s="82"/>
      <c r="ABF17" s="82"/>
      <c r="ABG17" s="82"/>
      <c r="ABH17" s="82"/>
      <c r="ABI17" s="82"/>
      <c r="ABJ17" s="82"/>
      <c r="ABK17" s="82"/>
      <c r="ABL17" s="82"/>
      <c r="ABM17" s="82"/>
      <c r="ABN17" s="82"/>
      <c r="ABO17" s="82"/>
      <c r="ABP17" s="82"/>
      <c r="ABQ17" s="82"/>
      <c r="ABR17" s="82"/>
      <c r="ABS17" s="82"/>
      <c r="ABT17" s="82"/>
      <c r="ABU17" s="82"/>
      <c r="ABV17" s="82"/>
      <c r="ABW17" s="82"/>
      <c r="ABX17" s="82"/>
      <c r="ABY17" s="82"/>
      <c r="ABZ17" s="82"/>
      <c r="ACA17" s="82"/>
      <c r="ACB17" s="82"/>
      <c r="ACC17" s="82"/>
      <c r="ACD17" s="82"/>
      <c r="ACE17" s="82"/>
      <c r="ACF17" s="82"/>
      <c r="ACG17" s="82"/>
      <c r="ACH17" s="82"/>
      <c r="ACI17" s="82"/>
      <c r="ACJ17" s="82"/>
      <c r="ACK17" s="82"/>
      <c r="ACL17" s="82"/>
      <c r="ACM17" s="82"/>
      <c r="ACN17" s="82"/>
      <c r="ACO17" s="82"/>
      <c r="ACP17" s="82"/>
      <c r="ACQ17" s="82"/>
      <c r="ACR17" s="82"/>
      <c r="ACS17" s="82"/>
      <c r="ACT17" s="82"/>
      <c r="ACU17" s="82"/>
      <c r="ACV17" s="82"/>
      <c r="ACW17" s="82"/>
      <c r="ACX17" s="82"/>
      <c r="ACY17" s="82"/>
      <c r="ACZ17" s="82"/>
      <c r="ADA17" s="82"/>
      <c r="ADB17" s="82"/>
      <c r="ADC17" s="82"/>
      <c r="ADD17" s="82"/>
      <c r="ADE17" s="82"/>
      <c r="ADF17" s="82"/>
      <c r="ADG17" s="82"/>
      <c r="ADH17" s="82"/>
      <c r="ADI17" s="82"/>
      <c r="ADJ17" s="82"/>
      <c r="ADK17" s="82"/>
      <c r="ADL17" s="82"/>
      <c r="ADM17" s="82"/>
      <c r="ADN17" s="82"/>
      <c r="ADO17" s="82"/>
      <c r="ADP17" s="82"/>
      <c r="ADQ17" s="82"/>
      <c r="ADR17" s="82"/>
      <c r="ADS17" s="82"/>
      <c r="ADT17" s="82"/>
      <c r="ADU17" s="82"/>
      <c r="ADV17" s="82"/>
      <c r="ADW17" s="82"/>
      <c r="ADX17" s="82"/>
      <c r="ADY17" s="82"/>
      <c r="ADZ17" s="82"/>
      <c r="AEA17" s="82"/>
      <c r="AEB17" s="82"/>
      <c r="AEC17" s="82"/>
      <c r="AED17" s="82"/>
      <c r="AEE17" s="82"/>
      <c r="AEF17" s="82"/>
      <c r="AEG17" s="82"/>
      <c r="AEH17" s="82"/>
      <c r="AEI17" s="82"/>
      <c r="AEJ17" s="82"/>
      <c r="AEK17" s="82"/>
      <c r="AEL17" s="82"/>
      <c r="AEM17" s="82"/>
      <c r="AEN17" s="82"/>
      <c r="AEO17" s="82"/>
      <c r="AEP17" s="82"/>
      <c r="AEQ17" s="82"/>
      <c r="AER17" s="82"/>
      <c r="AES17" s="82"/>
      <c r="AET17" s="82"/>
      <c r="AEU17" s="82"/>
      <c r="AEV17" s="82"/>
      <c r="AEW17" s="82"/>
      <c r="AEX17" s="82"/>
      <c r="AEY17" s="82"/>
      <c r="AEZ17" s="82"/>
      <c r="AFA17" s="82"/>
      <c r="AFB17" s="82"/>
      <c r="AFC17" s="82"/>
      <c r="AFD17" s="82"/>
      <c r="AFE17" s="82"/>
      <c r="AFF17" s="82"/>
      <c r="AFG17" s="82"/>
      <c r="AFH17" s="82"/>
      <c r="AFI17" s="82"/>
      <c r="AFJ17" s="82"/>
      <c r="AFK17" s="82"/>
      <c r="AFL17" s="82"/>
      <c r="AFM17" s="82"/>
      <c r="AFN17" s="82"/>
      <c r="AFO17" s="82"/>
      <c r="AFP17" s="82"/>
      <c r="AFQ17" s="82"/>
      <c r="AFR17" s="82"/>
      <c r="AFS17" s="82"/>
      <c r="AFT17" s="82"/>
      <c r="AFU17" s="82"/>
      <c r="AFV17" s="82"/>
      <c r="AFW17" s="82"/>
      <c r="AFX17" s="82"/>
      <c r="AFY17" s="82"/>
      <c r="AFZ17" s="82"/>
      <c r="AGA17" s="82"/>
      <c r="AGB17" s="82"/>
      <c r="AGC17" s="82"/>
      <c r="AGD17" s="82"/>
      <c r="AGE17" s="82"/>
      <c r="AGF17" s="82"/>
      <c r="AGG17" s="82"/>
      <c r="AGH17" s="82"/>
      <c r="AGI17" s="82"/>
      <c r="AGJ17" s="82"/>
      <c r="AGK17" s="82"/>
      <c r="AGL17" s="82"/>
      <c r="AGM17" s="82"/>
      <c r="AGN17" s="82"/>
      <c r="AGO17" s="82"/>
      <c r="AGP17" s="82"/>
      <c r="AGQ17" s="82"/>
      <c r="AGR17" s="82"/>
      <c r="AGS17" s="82"/>
      <c r="AGT17" s="82"/>
      <c r="AGU17" s="82"/>
      <c r="AGV17" s="82"/>
      <c r="AGW17" s="82"/>
      <c r="AGX17" s="82"/>
      <c r="AGY17" s="82"/>
      <c r="AGZ17" s="82"/>
      <c r="AHA17" s="82"/>
      <c r="AHB17" s="82"/>
      <c r="AHC17" s="82"/>
      <c r="AHD17" s="82"/>
      <c r="AHE17" s="82"/>
      <c r="AHF17" s="82"/>
      <c r="AHG17" s="82"/>
      <c r="AHH17" s="82"/>
      <c r="AHI17" s="82"/>
      <c r="AHJ17" s="82"/>
      <c r="AHK17" s="82"/>
      <c r="AHL17" s="82"/>
      <c r="AHM17" s="82"/>
      <c r="AHN17" s="82"/>
      <c r="AHO17" s="82"/>
      <c r="AHP17" s="82"/>
      <c r="AHQ17" s="82"/>
      <c r="AHR17" s="82"/>
      <c r="AHS17" s="82"/>
      <c r="AHT17" s="82"/>
      <c r="AHU17" s="82"/>
      <c r="AHV17" s="82"/>
      <c r="AHW17" s="82"/>
      <c r="AHX17" s="82"/>
      <c r="AHY17" s="82"/>
      <c r="AHZ17" s="82"/>
      <c r="AIA17" s="82"/>
      <c r="AIB17" s="82"/>
      <c r="AIC17" s="82"/>
      <c r="AID17" s="82"/>
      <c r="AIE17" s="82"/>
      <c r="AIF17" s="82"/>
      <c r="AIG17" s="82"/>
      <c r="AIH17" s="82"/>
      <c r="AII17" s="82"/>
      <c r="AIJ17" s="82"/>
      <c r="AIK17" s="82"/>
      <c r="AIL17" s="82"/>
      <c r="AIM17" s="82"/>
      <c r="AIN17" s="82"/>
      <c r="AIO17" s="82"/>
      <c r="AIP17" s="82"/>
      <c r="AIQ17" s="82"/>
      <c r="AIR17" s="82"/>
      <c r="AIS17" s="82"/>
      <c r="AIT17" s="82"/>
      <c r="AIU17" s="82"/>
      <c r="AIV17" s="82"/>
      <c r="AIW17" s="82"/>
      <c r="AIX17" s="82"/>
      <c r="AIY17" s="82"/>
      <c r="AIZ17" s="82"/>
      <c r="AJA17" s="82"/>
      <c r="AJB17" s="82"/>
      <c r="AJC17" s="82"/>
      <c r="AJD17" s="82"/>
      <c r="AJE17" s="82"/>
      <c r="AJF17" s="82"/>
      <c r="AJG17" s="82"/>
      <c r="AJH17" s="82"/>
      <c r="AJI17" s="82"/>
      <c r="AJJ17" s="82"/>
      <c r="AJK17" s="82"/>
      <c r="AJL17" s="82"/>
      <c r="AJM17" s="82"/>
      <c r="AJN17" s="82"/>
      <c r="AJO17" s="82"/>
      <c r="AJP17" s="82"/>
      <c r="AJQ17" s="82"/>
      <c r="AJR17" s="82"/>
      <c r="AJS17" s="82"/>
      <c r="AJT17" s="82"/>
      <c r="AJU17" s="82"/>
      <c r="AJV17" s="82"/>
      <c r="AJW17" s="82"/>
      <c r="AJX17" s="82"/>
      <c r="AJY17" s="82"/>
      <c r="AJZ17" s="82"/>
      <c r="AKA17" s="82"/>
      <c r="AKB17" s="82"/>
      <c r="AKC17" s="82"/>
      <c r="AKD17" s="82"/>
      <c r="AKE17" s="82"/>
      <c r="AKF17" s="82"/>
      <c r="AKG17" s="82"/>
      <c r="AKH17" s="82"/>
      <c r="AKI17" s="82"/>
      <c r="AKJ17" s="82"/>
      <c r="AKK17" s="82"/>
      <c r="AKL17" s="82"/>
      <c r="AKM17" s="82"/>
      <c r="AKN17" s="82"/>
      <c r="AKO17" s="82"/>
      <c r="AKP17" s="82"/>
      <c r="AKQ17" s="82"/>
      <c r="AKR17" s="82"/>
      <c r="AKS17" s="82"/>
      <c r="AKT17" s="82"/>
      <c r="AKU17" s="82"/>
      <c r="AKV17" s="82"/>
      <c r="AKW17" s="82"/>
      <c r="AKX17" s="82"/>
      <c r="AKY17" s="82"/>
      <c r="AKZ17" s="82"/>
      <c r="ALA17" s="82"/>
      <c r="ALB17" s="82"/>
      <c r="ALC17" s="82"/>
      <c r="ALD17" s="82"/>
      <c r="ALE17" s="82"/>
      <c r="ALF17" s="82"/>
      <c r="ALG17" s="82"/>
      <c r="ALH17" s="82"/>
      <c r="ALI17" s="82"/>
      <c r="ALJ17" s="82"/>
      <c r="ALK17" s="82"/>
      <c r="ALL17" s="82"/>
      <c r="ALM17" s="82"/>
      <c r="ALN17" s="82"/>
      <c r="ALO17" s="82"/>
      <c r="ALP17" s="82"/>
      <c r="ALQ17" s="82"/>
      <c r="ALR17" s="82"/>
      <c r="ALS17" s="82"/>
      <c r="ALT17" s="82"/>
      <c r="ALU17" s="82"/>
      <c r="ALV17" s="82"/>
      <c r="ALW17" s="82"/>
      <c r="ALX17" s="82"/>
      <c r="ALY17" s="82"/>
    </row>
    <row r="18" spans="1:1013" ht="14.5" x14ac:dyDescent="0.35">
      <c r="A18" s="84">
        <v>17</v>
      </c>
      <c r="B18" s="85" t="s">
        <v>244</v>
      </c>
      <c r="C18" s="85" t="s">
        <v>245</v>
      </c>
      <c r="D18" s="85" t="s">
        <v>246</v>
      </c>
      <c r="E18" s="82"/>
      <c r="F18" s="82"/>
      <c r="G18" s="82"/>
      <c r="H18" s="82"/>
      <c r="I18" s="82"/>
      <c r="J18" s="82"/>
      <c r="K18" s="82"/>
      <c r="L18" s="82"/>
      <c r="M18" s="82"/>
      <c r="N18" s="82"/>
      <c r="O18" s="82"/>
      <c r="P18" s="82"/>
      <c r="Q18" s="82"/>
      <c r="R18" s="82"/>
      <c r="S18" s="82"/>
      <c r="T18" s="82"/>
      <c r="U18" s="82"/>
      <c r="V18" s="82"/>
      <c r="W18" s="82"/>
      <c r="X18" s="82"/>
      <c r="Y18" s="82"/>
      <c r="Z18" s="82"/>
      <c r="AA18" s="82"/>
      <c r="AB18" s="82"/>
      <c r="AC18" s="82"/>
      <c r="AD18" s="82"/>
      <c r="AE18" s="82"/>
      <c r="AF18" s="82"/>
      <c r="AG18" s="82"/>
      <c r="AH18" s="82"/>
      <c r="AI18" s="82"/>
      <c r="AJ18" s="82"/>
      <c r="AK18" s="82"/>
      <c r="AL18" s="82"/>
      <c r="AM18" s="82"/>
      <c r="AN18" s="82"/>
      <c r="AO18" s="82"/>
      <c r="AP18" s="82"/>
      <c r="AQ18" s="82"/>
      <c r="AR18" s="82"/>
      <c r="AS18" s="82"/>
      <c r="AT18" s="82"/>
      <c r="AU18" s="82"/>
      <c r="AV18" s="82"/>
      <c r="AW18" s="82"/>
      <c r="AX18" s="82"/>
      <c r="AY18" s="82"/>
      <c r="AZ18" s="82"/>
      <c r="BA18" s="82"/>
      <c r="BB18" s="82"/>
      <c r="BC18" s="82"/>
      <c r="BD18" s="82"/>
      <c r="BE18" s="82"/>
      <c r="BF18" s="82"/>
      <c r="BG18" s="82"/>
      <c r="BH18" s="82"/>
      <c r="BI18" s="82"/>
      <c r="BJ18" s="82"/>
      <c r="BK18" s="82"/>
      <c r="BL18" s="82"/>
      <c r="BM18" s="82"/>
      <c r="BN18" s="82"/>
      <c r="BO18" s="82"/>
      <c r="BP18" s="82"/>
      <c r="BQ18" s="82"/>
      <c r="BR18" s="82"/>
      <c r="BS18" s="82"/>
      <c r="BT18" s="82"/>
      <c r="BU18" s="82"/>
      <c r="BV18" s="82"/>
      <c r="BW18" s="82"/>
      <c r="BX18" s="82"/>
      <c r="BY18" s="82"/>
      <c r="BZ18" s="82"/>
      <c r="CA18" s="82"/>
      <c r="CB18" s="82"/>
      <c r="CC18" s="82"/>
      <c r="CD18" s="82"/>
      <c r="CE18" s="82"/>
      <c r="CF18" s="82"/>
      <c r="CG18" s="82"/>
      <c r="CH18" s="82"/>
      <c r="CI18" s="82"/>
      <c r="CJ18" s="82"/>
      <c r="CK18" s="82"/>
      <c r="CL18" s="82"/>
      <c r="CM18" s="82"/>
      <c r="CN18" s="82"/>
      <c r="CO18" s="82"/>
      <c r="CP18" s="82"/>
      <c r="CQ18" s="82"/>
      <c r="CR18" s="82"/>
      <c r="CS18" s="82"/>
      <c r="CT18" s="82"/>
      <c r="CU18" s="82"/>
      <c r="CV18" s="82"/>
      <c r="CW18" s="82"/>
      <c r="CX18" s="82"/>
      <c r="CY18" s="82"/>
      <c r="CZ18" s="82"/>
      <c r="DA18" s="82"/>
      <c r="DB18" s="82"/>
      <c r="DC18" s="82"/>
      <c r="DD18" s="82"/>
      <c r="DE18" s="82"/>
      <c r="DF18" s="82"/>
      <c r="DG18" s="82"/>
      <c r="DH18" s="82"/>
      <c r="DI18" s="82"/>
      <c r="DJ18" s="82"/>
      <c r="DK18" s="82"/>
      <c r="DL18" s="82"/>
      <c r="DM18" s="82"/>
      <c r="DN18" s="82"/>
      <c r="DO18" s="82"/>
      <c r="DP18" s="82"/>
      <c r="DQ18" s="82"/>
      <c r="DR18" s="82"/>
      <c r="DS18" s="82"/>
      <c r="DT18" s="82"/>
      <c r="DU18" s="82"/>
      <c r="DV18" s="82"/>
      <c r="DW18" s="82"/>
      <c r="DX18" s="82"/>
      <c r="DY18" s="82"/>
      <c r="DZ18" s="82"/>
      <c r="EA18" s="82"/>
      <c r="EB18" s="82"/>
      <c r="EC18" s="82"/>
      <c r="ED18" s="82"/>
      <c r="EE18" s="82"/>
      <c r="EF18" s="82"/>
      <c r="EG18" s="82"/>
      <c r="EH18" s="82"/>
      <c r="EI18" s="82"/>
      <c r="EJ18" s="82"/>
      <c r="EK18" s="82"/>
      <c r="EL18" s="82"/>
      <c r="EM18" s="82"/>
      <c r="EN18" s="82"/>
      <c r="EO18" s="82"/>
      <c r="EP18" s="82"/>
      <c r="EQ18" s="82"/>
      <c r="ER18" s="82"/>
      <c r="ES18" s="82"/>
      <c r="ET18" s="82"/>
      <c r="EU18" s="82"/>
      <c r="EV18" s="82"/>
      <c r="EW18" s="82"/>
      <c r="EX18" s="82"/>
      <c r="EY18" s="82"/>
      <c r="EZ18" s="82"/>
      <c r="FA18" s="82"/>
      <c r="FB18" s="82"/>
      <c r="FC18" s="82"/>
      <c r="FD18" s="82"/>
      <c r="FE18" s="82"/>
      <c r="FF18" s="82"/>
      <c r="FG18" s="82"/>
      <c r="FH18" s="82"/>
      <c r="FI18" s="82"/>
      <c r="FJ18" s="82"/>
      <c r="FK18" s="82"/>
      <c r="FL18" s="82"/>
      <c r="FM18" s="82"/>
      <c r="FN18" s="82"/>
      <c r="FO18" s="82"/>
      <c r="FP18" s="82"/>
      <c r="FQ18" s="82"/>
      <c r="FR18" s="82"/>
      <c r="FS18" s="82"/>
      <c r="FT18" s="82"/>
      <c r="FU18" s="82"/>
      <c r="FV18" s="82"/>
      <c r="FW18" s="82"/>
      <c r="FX18" s="82"/>
      <c r="FY18" s="82"/>
      <c r="FZ18" s="82"/>
      <c r="GA18" s="82"/>
      <c r="GB18" s="82"/>
      <c r="GC18" s="82"/>
      <c r="GD18" s="82"/>
      <c r="GE18" s="82"/>
      <c r="GF18" s="82"/>
      <c r="GG18" s="82"/>
      <c r="GH18" s="82"/>
      <c r="GI18" s="82"/>
      <c r="GJ18" s="82"/>
      <c r="GK18" s="82"/>
      <c r="GL18" s="82"/>
      <c r="GM18" s="82"/>
      <c r="GN18" s="82"/>
      <c r="GO18" s="82"/>
      <c r="GP18" s="82"/>
      <c r="GQ18" s="82"/>
      <c r="GR18" s="82"/>
      <c r="GS18" s="82"/>
      <c r="GT18" s="82"/>
      <c r="GU18" s="82"/>
      <c r="GV18" s="82"/>
      <c r="GW18" s="82"/>
      <c r="GX18" s="82"/>
      <c r="GY18" s="82"/>
      <c r="GZ18" s="82"/>
      <c r="HA18" s="82"/>
      <c r="HB18" s="82"/>
      <c r="HC18" s="82"/>
      <c r="HD18" s="82"/>
      <c r="HE18" s="82"/>
      <c r="HF18" s="82"/>
      <c r="HG18" s="82"/>
      <c r="HH18" s="82"/>
      <c r="HI18" s="82"/>
      <c r="HJ18" s="82"/>
      <c r="HK18" s="82"/>
      <c r="HL18" s="82"/>
      <c r="HM18" s="82"/>
      <c r="HN18" s="82"/>
      <c r="HO18" s="82"/>
      <c r="HP18" s="82"/>
      <c r="HQ18" s="82"/>
      <c r="HR18" s="82"/>
      <c r="HS18" s="82"/>
      <c r="HT18" s="82"/>
      <c r="HU18" s="82"/>
      <c r="HV18" s="82"/>
      <c r="HW18" s="82"/>
      <c r="HX18" s="82"/>
      <c r="HY18" s="82"/>
      <c r="HZ18" s="82"/>
      <c r="IA18" s="82"/>
      <c r="IB18" s="82"/>
      <c r="IC18" s="82"/>
      <c r="ID18" s="82"/>
      <c r="IE18" s="82"/>
      <c r="IF18" s="82"/>
      <c r="IG18" s="82"/>
      <c r="IH18" s="82"/>
      <c r="II18" s="82"/>
      <c r="IJ18" s="82"/>
      <c r="IK18" s="82"/>
      <c r="IL18" s="82"/>
      <c r="IM18" s="82"/>
      <c r="IN18" s="82"/>
      <c r="IO18" s="82"/>
      <c r="IP18" s="82"/>
      <c r="IQ18" s="82"/>
      <c r="IR18" s="82"/>
      <c r="IS18" s="82"/>
      <c r="IT18" s="82"/>
      <c r="IU18" s="82"/>
      <c r="IV18" s="82"/>
      <c r="IW18" s="82"/>
      <c r="IX18" s="82"/>
      <c r="IY18" s="82"/>
      <c r="IZ18" s="82"/>
      <c r="JA18" s="82"/>
      <c r="JB18" s="82"/>
      <c r="JC18" s="82"/>
      <c r="JD18" s="82"/>
      <c r="JE18" s="82"/>
      <c r="JF18" s="82"/>
      <c r="JG18" s="82"/>
      <c r="JH18" s="82"/>
      <c r="JI18" s="82"/>
      <c r="JJ18" s="82"/>
      <c r="JK18" s="82"/>
      <c r="JL18" s="82"/>
      <c r="JM18" s="82"/>
      <c r="JN18" s="82"/>
      <c r="JO18" s="82"/>
      <c r="JP18" s="82"/>
      <c r="JQ18" s="82"/>
      <c r="JR18" s="82"/>
      <c r="JS18" s="82"/>
      <c r="JT18" s="82"/>
      <c r="JU18" s="82"/>
      <c r="JV18" s="82"/>
      <c r="JW18" s="82"/>
      <c r="JX18" s="82"/>
      <c r="JY18" s="82"/>
      <c r="JZ18" s="82"/>
      <c r="KA18" s="82"/>
      <c r="KB18" s="82"/>
      <c r="KC18" s="82"/>
      <c r="KD18" s="82"/>
      <c r="KE18" s="82"/>
      <c r="KF18" s="82"/>
      <c r="KG18" s="82"/>
      <c r="KH18" s="82"/>
      <c r="KI18" s="82"/>
      <c r="KJ18" s="82"/>
      <c r="KK18" s="82"/>
      <c r="KL18" s="82"/>
      <c r="KM18" s="82"/>
      <c r="KN18" s="82"/>
      <c r="KO18" s="82"/>
      <c r="KP18" s="82"/>
      <c r="KQ18" s="82"/>
      <c r="KR18" s="82"/>
      <c r="KS18" s="82"/>
      <c r="KT18" s="82"/>
      <c r="KU18" s="82"/>
      <c r="KV18" s="82"/>
      <c r="KW18" s="82"/>
      <c r="KX18" s="82"/>
      <c r="KY18" s="82"/>
      <c r="KZ18" s="82"/>
      <c r="LA18" s="82"/>
      <c r="LB18" s="82"/>
      <c r="LC18" s="82"/>
      <c r="LD18" s="82"/>
      <c r="LE18" s="82"/>
      <c r="LF18" s="82"/>
      <c r="LG18" s="82"/>
      <c r="LH18" s="82"/>
      <c r="LI18" s="82"/>
      <c r="LJ18" s="82"/>
      <c r="LK18" s="82"/>
      <c r="LL18" s="82"/>
      <c r="LM18" s="82"/>
      <c r="LN18" s="82"/>
      <c r="LO18" s="82"/>
      <c r="LP18" s="82"/>
      <c r="LQ18" s="82"/>
      <c r="LR18" s="82"/>
      <c r="LS18" s="82"/>
      <c r="LT18" s="82"/>
      <c r="LU18" s="82"/>
      <c r="LV18" s="82"/>
      <c r="LW18" s="82"/>
      <c r="LX18" s="82"/>
      <c r="LY18" s="82"/>
      <c r="LZ18" s="82"/>
      <c r="MA18" s="82"/>
      <c r="MB18" s="82"/>
      <c r="MC18" s="82"/>
      <c r="MD18" s="82"/>
      <c r="ME18" s="82"/>
      <c r="MF18" s="82"/>
      <c r="MG18" s="82"/>
      <c r="MH18" s="82"/>
      <c r="MI18" s="82"/>
      <c r="MJ18" s="82"/>
      <c r="MK18" s="82"/>
      <c r="ML18" s="82"/>
      <c r="MM18" s="82"/>
      <c r="MN18" s="82"/>
      <c r="MO18" s="82"/>
      <c r="MP18" s="82"/>
      <c r="MQ18" s="82"/>
      <c r="MR18" s="82"/>
      <c r="MS18" s="82"/>
      <c r="MT18" s="82"/>
      <c r="MU18" s="82"/>
      <c r="MV18" s="82"/>
      <c r="MW18" s="82"/>
      <c r="MX18" s="82"/>
      <c r="MY18" s="82"/>
      <c r="MZ18" s="82"/>
      <c r="NA18" s="82"/>
      <c r="NB18" s="82"/>
      <c r="NC18" s="82"/>
      <c r="ND18" s="82"/>
      <c r="NE18" s="82"/>
      <c r="NF18" s="82"/>
      <c r="NG18" s="82"/>
      <c r="NH18" s="82"/>
      <c r="NI18" s="82"/>
      <c r="NJ18" s="82"/>
      <c r="NK18" s="82"/>
      <c r="NL18" s="82"/>
      <c r="NM18" s="82"/>
      <c r="NN18" s="82"/>
      <c r="NO18" s="82"/>
      <c r="NP18" s="82"/>
      <c r="NQ18" s="82"/>
      <c r="NR18" s="82"/>
      <c r="NS18" s="82"/>
      <c r="NT18" s="82"/>
      <c r="NU18" s="82"/>
      <c r="NV18" s="82"/>
      <c r="NW18" s="82"/>
      <c r="NX18" s="82"/>
      <c r="NY18" s="82"/>
      <c r="NZ18" s="82"/>
      <c r="OA18" s="82"/>
      <c r="OB18" s="82"/>
      <c r="OC18" s="82"/>
      <c r="OD18" s="82"/>
      <c r="OE18" s="82"/>
      <c r="OF18" s="82"/>
      <c r="OG18" s="82"/>
      <c r="OH18" s="82"/>
      <c r="OI18" s="82"/>
      <c r="OJ18" s="82"/>
      <c r="OK18" s="82"/>
      <c r="OL18" s="82"/>
      <c r="OM18" s="82"/>
      <c r="ON18" s="82"/>
      <c r="OO18" s="82"/>
      <c r="OP18" s="82"/>
      <c r="OQ18" s="82"/>
      <c r="OR18" s="82"/>
      <c r="OS18" s="82"/>
      <c r="OT18" s="82"/>
      <c r="OU18" s="82"/>
      <c r="OV18" s="82"/>
      <c r="OW18" s="82"/>
      <c r="OX18" s="82"/>
      <c r="OY18" s="82"/>
      <c r="OZ18" s="82"/>
      <c r="PA18" s="82"/>
      <c r="PB18" s="82"/>
      <c r="PC18" s="82"/>
      <c r="PD18" s="82"/>
      <c r="PE18" s="82"/>
      <c r="PF18" s="82"/>
      <c r="PG18" s="82"/>
      <c r="PH18" s="82"/>
      <c r="PI18" s="82"/>
      <c r="PJ18" s="82"/>
      <c r="PK18" s="82"/>
      <c r="PL18" s="82"/>
      <c r="PM18" s="82"/>
      <c r="PN18" s="82"/>
      <c r="PO18" s="82"/>
      <c r="PP18" s="82"/>
      <c r="PQ18" s="82"/>
      <c r="PR18" s="82"/>
      <c r="PS18" s="82"/>
      <c r="PT18" s="82"/>
      <c r="PU18" s="82"/>
      <c r="PV18" s="82"/>
      <c r="PW18" s="82"/>
      <c r="PX18" s="82"/>
      <c r="PY18" s="82"/>
      <c r="PZ18" s="82"/>
      <c r="QA18" s="82"/>
      <c r="QB18" s="82"/>
      <c r="QC18" s="82"/>
      <c r="QD18" s="82"/>
      <c r="QE18" s="82"/>
      <c r="QF18" s="82"/>
      <c r="QG18" s="82"/>
      <c r="QH18" s="82"/>
      <c r="QI18" s="82"/>
      <c r="QJ18" s="82"/>
      <c r="QK18" s="82"/>
      <c r="QL18" s="82"/>
      <c r="QM18" s="82"/>
      <c r="QN18" s="82"/>
      <c r="QO18" s="82"/>
      <c r="QP18" s="82"/>
      <c r="QQ18" s="82"/>
      <c r="QR18" s="82"/>
      <c r="QS18" s="82"/>
      <c r="QT18" s="82"/>
      <c r="QU18" s="82"/>
      <c r="QV18" s="82"/>
      <c r="QW18" s="82"/>
      <c r="QX18" s="82"/>
      <c r="QY18" s="82"/>
      <c r="QZ18" s="82"/>
      <c r="RA18" s="82"/>
      <c r="RB18" s="82"/>
      <c r="RC18" s="82"/>
      <c r="RD18" s="82"/>
      <c r="RE18" s="82"/>
      <c r="RF18" s="82"/>
      <c r="RG18" s="82"/>
      <c r="RH18" s="82"/>
      <c r="RI18" s="82"/>
      <c r="RJ18" s="82"/>
      <c r="RK18" s="82"/>
      <c r="RL18" s="82"/>
      <c r="RM18" s="82"/>
      <c r="RN18" s="82"/>
      <c r="RO18" s="82"/>
      <c r="RP18" s="82"/>
      <c r="RQ18" s="82"/>
      <c r="RR18" s="82"/>
      <c r="RS18" s="82"/>
      <c r="RT18" s="82"/>
      <c r="RU18" s="82"/>
      <c r="RV18" s="82"/>
      <c r="RW18" s="82"/>
      <c r="RX18" s="82"/>
      <c r="RY18" s="82"/>
      <c r="RZ18" s="82"/>
      <c r="SA18" s="82"/>
      <c r="SB18" s="82"/>
      <c r="SC18" s="82"/>
      <c r="SD18" s="82"/>
      <c r="SE18" s="82"/>
      <c r="SF18" s="82"/>
      <c r="SG18" s="82"/>
      <c r="SH18" s="82"/>
      <c r="SI18" s="82"/>
      <c r="SJ18" s="82"/>
      <c r="SK18" s="82"/>
      <c r="SL18" s="82"/>
      <c r="SM18" s="82"/>
      <c r="SN18" s="82"/>
      <c r="SO18" s="82"/>
      <c r="SP18" s="82"/>
      <c r="SQ18" s="82"/>
      <c r="SR18" s="82"/>
      <c r="SS18" s="82"/>
      <c r="ST18" s="82"/>
      <c r="SU18" s="82"/>
      <c r="SV18" s="82"/>
      <c r="SW18" s="82"/>
      <c r="SX18" s="82"/>
      <c r="SY18" s="82"/>
      <c r="SZ18" s="82"/>
      <c r="TA18" s="82"/>
      <c r="TB18" s="82"/>
      <c r="TC18" s="82"/>
      <c r="TD18" s="82"/>
      <c r="TE18" s="82"/>
      <c r="TF18" s="82"/>
      <c r="TG18" s="82"/>
      <c r="TH18" s="82"/>
      <c r="TI18" s="82"/>
      <c r="TJ18" s="82"/>
      <c r="TK18" s="82"/>
      <c r="TL18" s="82"/>
      <c r="TM18" s="82"/>
      <c r="TN18" s="82"/>
      <c r="TO18" s="82"/>
      <c r="TP18" s="82"/>
      <c r="TQ18" s="82"/>
      <c r="TR18" s="82"/>
      <c r="TS18" s="82"/>
      <c r="TT18" s="82"/>
      <c r="TU18" s="82"/>
      <c r="TV18" s="82"/>
      <c r="TW18" s="82"/>
      <c r="TX18" s="82"/>
      <c r="TY18" s="82"/>
      <c r="TZ18" s="82"/>
      <c r="UA18" s="82"/>
      <c r="UB18" s="82"/>
      <c r="UC18" s="82"/>
      <c r="UD18" s="82"/>
      <c r="UE18" s="82"/>
      <c r="UF18" s="82"/>
      <c r="UG18" s="82"/>
      <c r="UH18" s="82"/>
      <c r="UI18" s="82"/>
      <c r="UJ18" s="82"/>
      <c r="UK18" s="82"/>
      <c r="UL18" s="82"/>
      <c r="UM18" s="82"/>
      <c r="UN18" s="82"/>
      <c r="UO18" s="82"/>
      <c r="UP18" s="82"/>
      <c r="UQ18" s="82"/>
      <c r="UR18" s="82"/>
      <c r="US18" s="82"/>
      <c r="UT18" s="82"/>
      <c r="UU18" s="82"/>
      <c r="UV18" s="82"/>
      <c r="UW18" s="82"/>
      <c r="UX18" s="82"/>
      <c r="UY18" s="82"/>
      <c r="UZ18" s="82"/>
      <c r="VA18" s="82"/>
      <c r="VB18" s="82"/>
      <c r="VC18" s="82"/>
      <c r="VD18" s="82"/>
      <c r="VE18" s="82"/>
      <c r="VF18" s="82"/>
      <c r="VG18" s="82"/>
      <c r="VH18" s="82"/>
      <c r="VI18" s="82"/>
      <c r="VJ18" s="82"/>
      <c r="VK18" s="82"/>
      <c r="VL18" s="82"/>
      <c r="VM18" s="82"/>
      <c r="VN18" s="82"/>
      <c r="VO18" s="82"/>
      <c r="VP18" s="82"/>
      <c r="VQ18" s="82"/>
      <c r="VR18" s="82"/>
      <c r="VS18" s="82"/>
      <c r="VT18" s="82"/>
      <c r="VU18" s="82"/>
      <c r="VV18" s="82"/>
      <c r="VW18" s="82"/>
      <c r="VX18" s="82"/>
      <c r="VY18" s="82"/>
      <c r="VZ18" s="82"/>
      <c r="WA18" s="82"/>
      <c r="WB18" s="82"/>
      <c r="WC18" s="82"/>
      <c r="WD18" s="82"/>
      <c r="WE18" s="82"/>
      <c r="WF18" s="82"/>
      <c r="WG18" s="82"/>
      <c r="WH18" s="82"/>
      <c r="WI18" s="82"/>
      <c r="WJ18" s="82"/>
      <c r="WK18" s="82"/>
      <c r="WL18" s="82"/>
      <c r="WM18" s="82"/>
      <c r="WN18" s="82"/>
      <c r="WO18" s="82"/>
      <c r="WP18" s="82"/>
      <c r="WQ18" s="82"/>
      <c r="WR18" s="82"/>
      <c r="WS18" s="82"/>
      <c r="WT18" s="82"/>
      <c r="WU18" s="82"/>
      <c r="WV18" s="82"/>
      <c r="WW18" s="82"/>
      <c r="WX18" s="82"/>
      <c r="WY18" s="82"/>
      <c r="WZ18" s="82"/>
      <c r="XA18" s="82"/>
      <c r="XB18" s="82"/>
      <c r="XC18" s="82"/>
      <c r="XD18" s="82"/>
      <c r="XE18" s="82"/>
      <c r="XF18" s="82"/>
      <c r="XG18" s="82"/>
      <c r="XH18" s="82"/>
      <c r="XI18" s="82"/>
      <c r="XJ18" s="82"/>
      <c r="XK18" s="82"/>
      <c r="XL18" s="82"/>
      <c r="XM18" s="82"/>
      <c r="XN18" s="82"/>
      <c r="XO18" s="82"/>
      <c r="XP18" s="82"/>
      <c r="XQ18" s="82"/>
      <c r="XR18" s="82"/>
      <c r="XS18" s="82"/>
      <c r="XT18" s="82"/>
      <c r="XU18" s="82"/>
      <c r="XV18" s="82"/>
      <c r="XW18" s="82"/>
      <c r="XX18" s="82"/>
      <c r="XY18" s="82"/>
      <c r="XZ18" s="82"/>
      <c r="YA18" s="82"/>
      <c r="YB18" s="82"/>
      <c r="YC18" s="82"/>
      <c r="YD18" s="82"/>
      <c r="YE18" s="82"/>
      <c r="YF18" s="82"/>
      <c r="YG18" s="82"/>
      <c r="YH18" s="82"/>
      <c r="YI18" s="82"/>
      <c r="YJ18" s="82"/>
      <c r="YK18" s="82"/>
      <c r="YL18" s="82"/>
      <c r="YM18" s="82"/>
      <c r="YN18" s="82"/>
      <c r="YO18" s="82"/>
      <c r="YP18" s="82"/>
      <c r="YQ18" s="82"/>
      <c r="YR18" s="82"/>
      <c r="YS18" s="82"/>
      <c r="YT18" s="82"/>
      <c r="YU18" s="82"/>
      <c r="YV18" s="82"/>
      <c r="YW18" s="82"/>
      <c r="YX18" s="82"/>
      <c r="YY18" s="82"/>
      <c r="YZ18" s="82"/>
      <c r="ZA18" s="82"/>
      <c r="ZB18" s="82"/>
      <c r="ZC18" s="82"/>
      <c r="ZD18" s="82"/>
      <c r="ZE18" s="82"/>
      <c r="ZF18" s="82"/>
      <c r="ZG18" s="82"/>
      <c r="ZH18" s="82"/>
      <c r="ZI18" s="82"/>
      <c r="ZJ18" s="82"/>
      <c r="ZK18" s="82"/>
      <c r="ZL18" s="82"/>
      <c r="ZM18" s="82"/>
      <c r="ZN18" s="82"/>
      <c r="ZO18" s="82"/>
      <c r="ZP18" s="82"/>
      <c r="ZQ18" s="82"/>
      <c r="ZR18" s="82"/>
      <c r="ZS18" s="82"/>
      <c r="ZT18" s="82"/>
      <c r="ZU18" s="82"/>
      <c r="ZV18" s="82"/>
      <c r="ZW18" s="82"/>
      <c r="ZX18" s="82"/>
      <c r="ZY18" s="82"/>
      <c r="ZZ18" s="82"/>
      <c r="AAA18" s="82"/>
      <c r="AAB18" s="82"/>
      <c r="AAC18" s="82"/>
      <c r="AAD18" s="82"/>
      <c r="AAE18" s="82"/>
      <c r="AAF18" s="82"/>
      <c r="AAG18" s="82"/>
      <c r="AAH18" s="82"/>
      <c r="AAI18" s="82"/>
      <c r="AAJ18" s="82"/>
      <c r="AAK18" s="82"/>
      <c r="AAL18" s="82"/>
      <c r="AAM18" s="82"/>
      <c r="AAN18" s="82"/>
      <c r="AAO18" s="82"/>
      <c r="AAP18" s="82"/>
      <c r="AAQ18" s="82"/>
      <c r="AAR18" s="82"/>
      <c r="AAS18" s="82"/>
      <c r="AAT18" s="82"/>
      <c r="AAU18" s="82"/>
      <c r="AAV18" s="82"/>
      <c r="AAW18" s="82"/>
      <c r="AAX18" s="82"/>
      <c r="AAY18" s="82"/>
      <c r="AAZ18" s="82"/>
      <c r="ABA18" s="82"/>
      <c r="ABB18" s="82"/>
      <c r="ABC18" s="82"/>
      <c r="ABD18" s="82"/>
      <c r="ABE18" s="82"/>
      <c r="ABF18" s="82"/>
      <c r="ABG18" s="82"/>
      <c r="ABH18" s="82"/>
      <c r="ABI18" s="82"/>
      <c r="ABJ18" s="82"/>
      <c r="ABK18" s="82"/>
      <c r="ABL18" s="82"/>
      <c r="ABM18" s="82"/>
      <c r="ABN18" s="82"/>
      <c r="ABO18" s="82"/>
      <c r="ABP18" s="82"/>
      <c r="ABQ18" s="82"/>
      <c r="ABR18" s="82"/>
      <c r="ABS18" s="82"/>
      <c r="ABT18" s="82"/>
      <c r="ABU18" s="82"/>
      <c r="ABV18" s="82"/>
      <c r="ABW18" s="82"/>
      <c r="ABX18" s="82"/>
      <c r="ABY18" s="82"/>
      <c r="ABZ18" s="82"/>
      <c r="ACA18" s="82"/>
      <c r="ACB18" s="82"/>
      <c r="ACC18" s="82"/>
      <c r="ACD18" s="82"/>
      <c r="ACE18" s="82"/>
      <c r="ACF18" s="82"/>
      <c r="ACG18" s="82"/>
      <c r="ACH18" s="82"/>
      <c r="ACI18" s="82"/>
      <c r="ACJ18" s="82"/>
      <c r="ACK18" s="82"/>
      <c r="ACL18" s="82"/>
      <c r="ACM18" s="82"/>
      <c r="ACN18" s="82"/>
      <c r="ACO18" s="82"/>
      <c r="ACP18" s="82"/>
      <c r="ACQ18" s="82"/>
      <c r="ACR18" s="82"/>
      <c r="ACS18" s="82"/>
      <c r="ACT18" s="82"/>
      <c r="ACU18" s="82"/>
      <c r="ACV18" s="82"/>
      <c r="ACW18" s="82"/>
      <c r="ACX18" s="82"/>
      <c r="ACY18" s="82"/>
      <c r="ACZ18" s="82"/>
      <c r="ADA18" s="82"/>
      <c r="ADB18" s="82"/>
      <c r="ADC18" s="82"/>
      <c r="ADD18" s="82"/>
      <c r="ADE18" s="82"/>
      <c r="ADF18" s="82"/>
      <c r="ADG18" s="82"/>
      <c r="ADH18" s="82"/>
      <c r="ADI18" s="82"/>
      <c r="ADJ18" s="82"/>
      <c r="ADK18" s="82"/>
      <c r="ADL18" s="82"/>
      <c r="ADM18" s="82"/>
      <c r="ADN18" s="82"/>
      <c r="ADO18" s="82"/>
      <c r="ADP18" s="82"/>
      <c r="ADQ18" s="82"/>
      <c r="ADR18" s="82"/>
      <c r="ADS18" s="82"/>
      <c r="ADT18" s="82"/>
      <c r="ADU18" s="82"/>
      <c r="ADV18" s="82"/>
      <c r="ADW18" s="82"/>
      <c r="ADX18" s="82"/>
      <c r="ADY18" s="82"/>
      <c r="ADZ18" s="82"/>
      <c r="AEA18" s="82"/>
      <c r="AEB18" s="82"/>
      <c r="AEC18" s="82"/>
      <c r="AED18" s="82"/>
      <c r="AEE18" s="82"/>
      <c r="AEF18" s="82"/>
      <c r="AEG18" s="82"/>
      <c r="AEH18" s="82"/>
      <c r="AEI18" s="82"/>
      <c r="AEJ18" s="82"/>
      <c r="AEK18" s="82"/>
      <c r="AEL18" s="82"/>
      <c r="AEM18" s="82"/>
      <c r="AEN18" s="82"/>
      <c r="AEO18" s="82"/>
      <c r="AEP18" s="82"/>
      <c r="AEQ18" s="82"/>
      <c r="AER18" s="82"/>
      <c r="AES18" s="82"/>
      <c r="AET18" s="82"/>
      <c r="AEU18" s="82"/>
      <c r="AEV18" s="82"/>
      <c r="AEW18" s="82"/>
      <c r="AEX18" s="82"/>
      <c r="AEY18" s="82"/>
      <c r="AEZ18" s="82"/>
      <c r="AFA18" s="82"/>
      <c r="AFB18" s="82"/>
      <c r="AFC18" s="82"/>
      <c r="AFD18" s="82"/>
      <c r="AFE18" s="82"/>
      <c r="AFF18" s="82"/>
      <c r="AFG18" s="82"/>
      <c r="AFH18" s="82"/>
      <c r="AFI18" s="82"/>
      <c r="AFJ18" s="82"/>
      <c r="AFK18" s="82"/>
      <c r="AFL18" s="82"/>
      <c r="AFM18" s="82"/>
      <c r="AFN18" s="82"/>
      <c r="AFO18" s="82"/>
      <c r="AFP18" s="82"/>
      <c r="AFQ18" s="82"/>
      <c r="AFR18" s="82"/>
      <c r="AFS18" s="82"/>
      <c r="AFT18" s="82"/>
      <c r="AFU18" s="82"/>
      <c r="AFV18" s="82"/>
      <c r="AFW18" s="82"/>
      <c r="AFX18" s="82"/>
      <c r="AFY18" s="82"/>
      <c r="AFZ18" s="82"/>
      <c r="AGA18" s="82"/>
      <c r="AGB18" s="82"/>
      <c r="AGC18" s="82"/>
      <c r="AGD18" s="82"/>
      <c r="AGE18" s="82"/>
      <c r="AGF18" s="82"/>
      <c r="AGG18" s="82"/>
      <c r="AGH18" s="82"/>
      <c r="AGI18" s="82"/>
      <c r="AGJ18" s="82"/>
      <c r="AGK18" s="82"/>
      <c r="AGL18" s="82"/>
      <c r="AGM18" s="82"/>
      <c r="AGN18" s="82"/>
      <c r="AGO18" s="82"/>
      <c r="AGP18" s="82"/>
      <c r="AGQ18" s="82"/>
      <c r="AGR18" s="82"/>
      <c r="AGS18" s="82"/>
      <c r="AGT18" s="82"/>
      <c r="AGU18" s="82"/>
      <c r="AGV18" s="82"/>
      <c r="AGW18" s="82"/>
      <c r="AGX18" s="82"/>
      <c r="AGY18" s="82"/>
      <c r="AGZ18" s="82"/>
      <c r="AHA18" s="82"/>
      <c r="AHB18" s="82"/>
      <c r="AHC18" s="82"/>
      <c r="AHD18" s="82"/>
      <c r="AHE18" s="82"/>
      <c r="AHF18" s="82"/>
      <c r="AHG18" s="82"/>
      <c r="AHH18" s="82"/>
      <c r="AHI18" s="82"/>
      <c r="AHJ18" s="82"/>
      <c r="AHK18" s="82"/>
      <c r="AHL18" s="82"/>
      <c r="AHM18" s="82"/>
      <c r="AHN18" s="82"/>
      <c r="AHO18" s="82"/>
      <c r="AHP18" s="82"/>
      <c r="AHQ18" s="82"/>
      <c r="AHR18" s="82"/>
      <c r="AHS18" s="82"/>
      <c r="AHT18" s="82"/>
      <c r="AHU18" s="82"/>
      <c r="AHV18" s="82"/>
      <c r="AHW18" s="82"/>
      <c r="AHX18" s="82"/>
      <c r="AHY18" s="82"/>
      <c r="AHZ18" s="82"/>
      <c r="AIA18" s="82"/>
      <c r="AIB18" s="82"/>
      <c r="AIC18" s="82"/>
      <c r="AID18" s="82"/>
      <c r="AIE18" s="82"/>
      <c r="AIF18" s="82"/>
      <c r="AIG18" s="82"/>
      <c r="AIH18" s="82"/>
      <c r="AII18" s="82"/>
      <c r="AIJ18" s="82"/>
      <c r="AIK18" s="82"/>
      <c r="AIL18" s="82"/>
      <c r="AIM18" s="82"/>
      <c r="AIN18" s="82"/>
      <c r="AIO18" s="82"/>
      <c r="AIP18" s="82"/>
      <c r="AIQ18" s="82"/>
      <c r="AIR18" s="82"/>
      <c r="AIS18" s="82"/>
      <c r="AIT18" s="82"/>
      <c r="AIU18" s="82"/>
      <c r="AIV18" s="82"/>
      <c r="AIW18" s="82"/>
      <c r="AIX18" s="82"/>
      <c r="AIY18" s="82"/>
      <c r="AIZ18" s="82"/>
      <c r="AJA18" s="82"/>
      <c r="AJB18" s="82"/>
      <c r="AJC18" s="82"/>
      <c r="AJD18" s="82"/>
      <c r="AJE18" s="82"/>
      <c r="AJF18" s="82"/>
      <c r="AJG18" s="82"/>
      <c r="AJH18" s="82"/>
      <c r="AJI18" s="82"/>
      <c r="AJJ18" s="82"/>
      <c r="AJK18" s="82"/>
      <c r="AJL18" s="82"/>
      <c r="AJM18" s="82"/>
      <c r="AJN18" s="82"/>
      <c r="AJO18" s="82"/>
      <c r="AJP18" s="82"/>
      <c r="AJQ18" s="82"/>
      <c r="AJR18" s="82"/>
      <c r="AJS18" s="82"/>
      <c r="AJT18" s="82"/>
      <c r="AJU18" s="82"/>
      <c r="AJV18" s="82"/>
      <c r="AJW18" s="82"/>
      <c r="AJX18" s="82"/>
      <c r="AJY18" s="82"/>
      <c r="AJZ18" s="82"/>
      <c r="AKA18" s="82"/>
      <c r="AKB18" s="82"/>
      <c r="AKC18" s="82"/>
      <c r="AKD18" s="82"/>
      <c r="AKE18" s="82"/>
      <c r="AKF18" s="82"/>
      <c r="AKG18" s="82"/>
      <c r="AKH18" s="82"/>
      <c r="AKI18" s="82"/>
      <c r="AKJ18" s="82"/>
      <c r="AKK18" s="82"/>
      <c r="AKL18" s="82"/>
      <c r="AKM18" s="82"/>
      <c r="AKN18" s="82"/>
      <c r="AKO18" s="82"/>
      <c r="AKP18" s="82"/>
      <c r="AKQ18" s="82"/>
      <c r="AKR18" s="82"/>
      <c r="AKS18" s="82"/>
      <c r="AKT18" s="82"/>
      <c r="AKU18" s="82"/>
      <c r="AKV18" s="82"/>
      <c r="AKW18" s="82"/>
      <c r="AKX18" s="82"/>
      <c r="AKY18" s="82"/>
      <c r="AKZ18" s="82"/>
      <c r="ALA18" s="82"/>
      <c r="ALB18" s="82"/>
      <c r="ALC18" s="82"/>
      <c r="ALD18" s="82"/>
      <c r="ALE18" s="82"/>
      <c r="ALF18" s="82"/>
      <c r="ALG18" s="82"/>
      <c r="ALH18" s="82"/>
      <c r="ALI18" s="82"/>
      <c r="ALJ18" s="82"/>
      <c r="ALK18" s="82"/>
      <c r="ALL18" s="82"/>
      <c r="ALM18" s="82"/>
      <c r="ALN18" s="82"/>
      <c r="ALO18" s="82"/>
      <c r="ALP18" s="82"/>
      <c r="ALQ18" s="82"/>
      <c r="ALR18" s="82"/>
      <c r="ALS18" s="82"/>
      <c r="ALT18" s="82"/>
      <c r="ALU18" s="82"/>
      <c r="ALV18" s="82"/>
      <c r="ALW18" s="82"/>
      <c r="ALX18" s="82"/>
      <c r="ALY18" s="82"/>
    </row>
    <row r="19" spans="1:1013" ht="14.5" x14ac:dyDescent="0.35">
      <c r="A19" s="84">
        <v>18</v>
      </c>
      <c r="B19" s="85" t="s">
        <v>247</v>
      </c>
      <c r="C19" s="85" t="s">
        <v>248</v>
      </c>
      <c r="D19" s="85" t="s">
        <v>249</v>
      </c>
      <c r="E19" s="82"/>
      <c r="F19" s="82"/>
      <c r="G19" s="82"/>
      <c r="H19" s="82"/>
      <c r="I19" s="82"/>
      <c r="J19" s="82"/>
      <c r="K19" s="82"/>
      <c r="L19" s="82"/>
      <c r="M19" s="82"/>
      <c r="N19" s="82"/>
      <c r="O19" s="82"/>
      <c r="P19" s="82"/>
      <c r="Q19" s="82"/>
      <c r="R19" s="82"/>
      <c r="S19" s="82"/>
      <c r="T19" s="82"/>
      <c r="U19" s="82"/>
      <c r="V19" s="82"/>
      <c r="W19" s="82"/>
      <c r="X19" s="82"/>
      <c r="Y19" s="82"/>
      <c r="Z19" s="82"/>
      <c r="AA19" s="82"/>
      <c r="AB19" s="82"/>
      <c r="AC19" s="82"/>
      <c r="AD19" s="82"/>
      <c r="AE19" s="82"/>
      <c r="AF19" s="82"/>
      <c r="AG19" s="82"/>
      <c r="AH19" s="82"/>
      <c r="AI19" s="82"/>
      <c r="AJ19" s="82"/>
      <c r="AK19" s="82"/>
      <c r="AL19" s="82"/>
      <c r="AM19" s="82"/>
      <c r="AN19" s="82"/>
      <c r="AO19" s="82"/>
      <c r="AP19" s="82"/>
      <c r="AQ19" s="82"/>
      <c r="AR19" s="82"/>
      <c r="AS19" s="82"/>
      <c r="AT19" s="82"/>
      <c r="AU19" s="82"/>
      <c r="AV19" s="82"/>
      <c r="AW19" s="82"/>
      <c r="AX19" s="82"/>
      <c r="AY19" s="82"/>
      <c r="AZ19" s="82"/>
      <c r="BA19" s="82"/>
      <c r="BB19" s="82"/>
      <c r="BC19" s="82"/>
      <c r="BD19" s="82"/>
      <c r="BE19" s="82"/>
      <c r="BF19" s="82"/>
      <c r="BG19" s="82"/>
      <c r="BH19" s="82"/>
      <c r="BI19" s="82"/>
      <c r="BJ19" s="82"/>
      <c r="BK19" s="82"/>
      <c r="BL19" s="82"/>
      <c r="BM19" s="82"/>
      <c r="BN19" s="82"/>
      <c r="BO19" s="82"/>
      <c r="BP19" s="82"/>
      <c r="BQ19" s="82"/>
      <c r="BR19" s="82"/>
      <c r="BS19" s="82"/>
      <c r="BT19" s="82"/>
      <c r="BU19" s="82"/>
      <c r="BV19" s="82"/>
      <c r="BW19" s="82"/>
      <c r="BX19" s="82"/>
      <c r="BY19" s="82"/>
      <c r="BZ19" s="82"/>
      <c r="CA19" s="82"/>
      <c r="CB19" s="82"/>
      <c r="CC19" s="82"/>
      <c r="CD19" s="82"/>
      <c r="CE19" s="82"/>
      <c r="CF19" s="82"/>
      <c r="CG19" s="82"/>
      <c r="CH19" s="82"/>
      <c r="CI19" s="82"/>
      <c r="CJ19" s="82"/>
      <c r="CK19" s="82"/>
      <c r="CL19" s="82"/>
      <c r="CM19" s="82"/>
      <c r="CN19" s="82"/>
      <c r="CO19" s="82"/>
      <c r="CP19" s="82"/>
      <c r="CQ19" s="82"/>
      <c r="CR19" s="82"/>
      <c r="CS19" s="82"/>
      <c r="CT19" s="82"/>
      <c r="CU19" s="82"/>
      <c r="CV19" s="82"/>
      <c r="CW19" s="82"/>
      <c r="CX19" s="82"/>
      <c r="CY19" s="82"/>
      <c r="CZ19" s="82"/>
      <c r="DA19" s="82"/>
      <c r="DB19" s="82"/>
      <c r="DC19" s="82"/>
      <c r="DD19" s="82"/>
      <c r="DE19" s="82"/>
      <c r="DF19" s="82"/>
      <c r="DG19" s="82"/>
      <c r="DH19" s="82"/>
      <c r="DI19" s="82"/>
      <c r="DJ19" s="82"/>
      <c r="DK19" s="82"/>
      <c r="DL19" s="82"/>
      <c r="DM19" s="82"/>
      <c r="DN19" s="82"/>
      <c r="DO19" s="82"/>
      <c r="DP19" s="82"/>
      <c r="DQ19" s="82"/>
      <c r="DR19" s="82"/>
      <c r="DS19" s="82"/>
      <c r="DT19" s="82"/>
      <c r="DU19" s="82"/>
      <c r="DV19" s="82"/>
      <c r="DW19" s="82"/>
      <c r="DX19" s="82"/>
      <c r="DY19" s="82"/>
      <c r="DZ19" s="82"/>
      <c r="EA19" s="82"/>
      <c r="EB19" s="82"/>
      <c r="EC19" s="82"/>
      <c r="ED19" s="82"/>
      <c r="EE19" s="82"/>
      <c r="EF19" s="82"/>
      <c r="EG19" s="82"/>
      <c r="EH19" s="82"/>
      <c r="EI19" s="82"/>
      <c r="EJ19" s="82"/>
      <c r="EK19" s="82"/>
      <c r="EL19" s="82"/>
      <c r="EM19" s="82"/>
      <c r="EN19" s="82"/>
      <c r="EO19" s="82"/>
      <c r="EP19" s="82"/>
      <c r="EQ19" s="82"/>
      <c r="ER19" s="82"/>
      <c r="ES19" s="82"/>
      <c r="ET19" s="82"/>
      <c r="EU19" s="82"/>
      <c r="EV19" s="82"/>
      <c r="EW19" s="82"/>
      <c r="EX19" s="82"/>
      <c r="EY19" s="82"/>
      <c r="EZ19" s="82"/>
      <c r="FA19" s="82"/>
      <c r="FB19" s="82"/>
      <c r="FC19" s="82"/>
      <c r="FD19" s="82"/>
      <c r="FE19" s="82"/>
      <c r="FF19" s="82"/>
      <c r="FG19" s="82"/>
      <c r="FH19" s="82"/>
      <c r="FI19" s="82"/>
      <c r="FJ19" s="82"/>
      <c r="FK19" s="82"/>
      <c r="FL19" s="82"/>
      <c r="FM19" s="82"/>
      <c r="FN19" s="82"/>
      <c r="FO19" s="82"/>
      <c r="FP19" s="82"/>
      <c r="FQ19" s="82"/>
      <c r="FR19" s="82"/>
      <c r="FS19" s="82"/>
      <c r="FT19" s="82"/>
      <c r="FU19" s="82"/>
      <c r="FV19" s="82"/>
      <c r="FW19" s="82"/>
      <c r="FX19" s="82"/>
      <c r="FY19" s="82"/>
      <c r="FZ19" s="82"/>
      <c r="GA19" s="82"/>
      <c r="GB19" s="82"/>
      <c r="GC19" s="82"/>
      <c r="GD19" s="82"/>
      <c r="GE19" s="82"/>
      <c r="GF19" s="82"/>
      <c r="GG19" s="82"/>
      <c r="GH19" s="82"/>
      <c r="GI19" s="82"/>
      <c r="GJ19" s="82"/>
      <c r="GK19" s="82"/>
      <c r="GL19" s="82"/>
      <c r="GM19" s="82"/>
      <c r="GN19" s="82"/>
      <c r="GO19" s="82"/>
      <c r="GP19" s="82"/>
      <c r="GQ19" s="82"/>
      <c r="GR19" s="82"/>
      <c r="GS19" s="82"/>
      <c r="GT19" s="82"/>
      <c r="GU19" s="82"/>
      <c r="GV19" s="82"/>
      <c r="GW19" s="82"/>
      <c r="GX19" s="82"/>
      <c r="GY19" s="82"/>
      <c r="GZ19" s="82"/>
      <c r="HA19" s="82"/>
      <c r="HB19" s="82"/>
      <c r="HC19" s="82"/>
      <c r="HD19" s="82"/>
      <c r="HE19" s="82"/>
      <c r="HF19" s="82"/>
      <c r="HG19" s="82"/>
      <c r="HH19" s="82"/>
      <c r="HI19" s="82"/>
      <c r="HJ19" s="82"/>
      <c r="HK19" s="82"/>
      <c r="HL19" s="82"/>
      <c r="HM19" s="82"/>
      <c r="HN19" s="82"/>
      <c r="HO19" s="82"/>
      <c r="HP19" s="82"/>
      <c r="HQ19" s="82"/>
      <c r="HR19" s="82"/>
      <c r="HS19" s="82"/>
      <c r="HT19" s="82"/>
      <c r="HU19" s="82"/>
      <c r="HV19" s="82"/>
      <c r="HW19" s="82"/>
      <c r="HX19" s="82"/>
      <c r="HY19" s="82"/>
      <c r="HZ19" s="82"/>
      <c r="IA19" s="82"/>
      <c r="IB19" s="82"/>
      <c r="IC19" s="82"/>
      <c r="ID19" s="82"/>
      <c r="IE19" s="82"/>
      <c r="IF19" s="82"/>
      <c r="IG19" s="82"/>
      <c r="IH19" s="82"/>
      <c r="II19" s="82"/>
      <c r="IJ19" s="82"/>
      <c r="IK19" s="82"/>
      <c r="IL19" s="82"/>
      <c r="IM19" s="82"/>
      <c r="IN19" s="82"/>
      <c r="IO19" s="82"/>
      <c r="IP19" s="82"/>
      <c r="IQ19" s="82"/>
      <c r="IR19" s="82"/>
      <c r="IS19" s="82"/>
      <c r="IT19" s="82"/>
      <c r="IU19" s="82"/>
      <c r="IV19" s="82"/>
      <c r="IW19" s="82"/>
      <c r="IX19" s="82"/>
      <c r="IY19" s="82"/>
      <c r="IZ19" s="82"/>
      <c r="JA19" s="82"/>
      <c r="JB19" s="82"/>
      <c r="JC19" s="82"/>
      <c r="JD19" s="82"/>
      <c r="JE19" s="82"/>
      <c r="JF19" s="82"/>
      <c r="JG19" s="82"/>
      <c r="JH19" s="82"/>
      <c r="JI19" s="82"/>
      <c r="JJ19" s="82"/>
      <c r="JK19" s="82"/>
      <c r="JL19" s="82"/>
      <c r="JM19" s="82"/>
      <c r="JN19" s="82"/>
      <c r="JO19" s="82"/>
      <c r="JP19" s="82"/>
      <c r="JQ19" s="82"/>
      <c r="JR19" s="82"/>
      <c r="JS19" s="82"/>
      <c r="JT19" s="82"/>
      <c r="JU19" s="82"/>
      <c r="JV19" s="82"/>
      <c r="JW19" s="82"/>
      <c r="JX19" s="82"/>
      <c r="JY19" s="82"/>
      <c r="JZ19" s="82"/>
      <c r="KA19" s="82"/>
      <c r="KB19" s="82"/>
      <c r="KC19" s="82"/>
      <c r="KD19" s="82"/>
      <c r="KE19" s="82"/>
      <c r="KF19" s="82"/>
      <c r="KG19" s="82"/>
      <c r="KH19" s="82"/>
      <c r="KI19" s="82"/>
      <c r="KJ19" s="82"/>
      <c r="KK19" s="82"/>
      <c r="KL19" s="82"/>
      <c r="KM19" s="82"/>
      <c r="KN19" s="82"/>
      <c r="KO19" s="82"/>
      <c r="KP19" s="82"/>
      <c r="KQ19" s="82"/>
      <c r="KR19" s="82"/>
      <c r="KS19" s="82"/>
      <c r="KT19" s="82"/>
      <c r="KU19" s="82"/>
      <c r="KV19" s="82"/>
      <c r="KW19" s="82"/>
      <c r="KX19" s="82"/>
      <c r="KY19" s="82"/>
      <c r="KZ19" s="82"/>
      <c r="LA19" s="82"/>
      <c r="LB19" s="82"/>
      <c r="LC19" s="82"/>
      <c r="LD19" s="82"/>
      <c r="LE19" s="82"/>
      <c r="LF19" s="82"/>
      <c r="LG19" s="82"/>
      <c r="LH19" s="82"/>
      <c r="LI19" s="82"/>
      <c r="LJ19" s="82"/>
      <c r="LK19" s="82"/>
      <c r="LL19" s="82"/>
      <c r="LM19" s="82"/>
      <c r="LN19" s="82"/>
      <c r="LO19" s="82"/>
      <c r="LP19" s="82"/>
      <c r="LQ19" s="82"/>
      <c r="LR19" s="82"/>
      <c r="LS19" s="82"/>
      <c r="LT19" s="82"/>
      <c r="LU19" s="82"/>
      <c r="LV19" s="82"/>
      <c r="LW19" s="82"/>
      <c r="LX19" s="82"/>
      <c r="LY19" s="82"/>
      <c r="LZ19" s="82"/>
      <c r="MA19" s="82"/>
      <c r="MB19" s="82"/>
      <c r="MC19" s="82"/>
      <c r="MD19" s="82"/>
      <c r="ME19" s="82"/>
      <c r="MF19" s="82"/>
      <c r="MG19" s="82"/>
      <c r="MH19" s="82"/>
      <c r="MI19" s="82"/>
      <c r="MJ19" s="82"/>
      <c r="MK19" s="82"/>
      <c r="ML19" s="82"/>
      <c r="MM19" s="82"/>
      <c r="MN19" s="82"/>
      <c r="MO19" s="82"/>
      <c r="MP19" s="82"/>
      <c r="MQ19" s="82"/>
      <c r="MR19" s="82"/>
      <c r="MS19" s="82"/>
      <c r="MT19" s="82"/>
      <c r="MU19" s="82"/>
      <c r="MV19" s="82"/>
      <c r="MW19" s="82"/>
      <c r="MX19" s="82"/>
      <c r="MY19" s="82"/>
      <c r="MZ19" s="82"/>
      <c r="NA19" s="82"/>
      <c r="NB19" s="82"/>
      <c r="NC19" s="82"/>
      <c r="ND19" s="82"/>
      <c r="NE19" s="82"/>
      <c r="NF19" s="82"/>
      <c r="NG19" s="82"/>
      <c r="NH19" s="82"/>
      <c r="NI19" s="82"/>
      <c r="NJ19" s="82"/>
      <c r="NK19" s="82"/>
      <c r="NL19" s="82"/>
      <c r="NM19" s="82"/>
      <c r="NN19" s="82"/>
      <c r="NO19" s="82"/>
      <c r="NP19" s="82"/>
      <c r="NQ19" s="82"/>
      <c r="NR19" s="82"/>
      <c r="NS19" s="82"/>
      <c r="NT19" s="82"/>
      <c r="NU19" s="82"/>
      <c r="NV19" s="82"/>
      <c r="NW19" s="82"/>
      <c r="NX19" s="82"/>
      <c r="NY19" s="82"/>
      <c r="NZ19" s="82"/>
      <c r="OA19" s="82"/>
      <c r="OB19" s="82"/>
      <c r="OC19" s="82"/>
      <c r="OD19" s="82"/>
      <c r="OE19" s="82"/>
      <c r="OF19" s="82"/>
      <c r="OG19" s="82"/>
      <c r="OH19" s="82"/>
      <c r="OI19" s="82"/>
      <c r="OJ19" s="82"/>
      <c r="OK19" s="82"/>
      <c r="OL19" s="82"/>
      <c r="OM19" s="82"/>
      <c r="ON19" s="82"/>
      <c r="OO19" s="82"/>
      <c r="OP19" s="82"/>
      <c r="OQ19" s="82"/>
      <c r="OR19" s="82"/>
      <c r="OS19" s="82"/>
      <c r="OT19" s="82"/>
      <c r="OU19" s="82"/>
      <c r="OV19" s="82"/>
      <c r="OW19" s="82"/>
      <c r="OX19" s="82"/>
      <c r="OY19" s="82"/>
      <c r="OZ19" s="82"/>
      <c r="PA19" s="82"/>
      <c r="PB19" s="82"/>
      <c r="PC19" s="82"/>
      <c r="PD19" s="82"/>
      <c r="PE19" s="82"/>
      <c r="PF19" s="82"/>
      <c r="PG19" s="82"/>
      <c r="PH19" s="82"/>
      <c r="PI19" s="82"/>
      <c r="PJ19" s="82"/>
      <c r="PK19" s="82"/>
      <c r="PL19" s="82"/>
      <c r="PM19" s="82"/>
      <c r="PN19" s="82"/>
      <c r="PO19" s="82"/>
      <c r="PP19" s="82"/>
      <c r="PQ19" s="82"/>
      <c r="PR19" s="82"/>
      <c r="PS19" s="82"/>
      <c r="PT19" s="82"/>
      <c r="PU19" s="82"/>
      <c r="PV19" s="82"/>
      <c r="PW19" s="82"/>
      <c r="PX19" s="82"/>
      <c r="PY19" s="82"/>
      <c r="PZ19" s="82"/>
      <c r="QA19" s="82"/>
      <c r="QB19" s="82"/>
      <c r="QC19" s="82"/>
      <c r="QD19" s="82"/>
      <c r="QE19" s="82"/>
      <c r="QF19" s="82"/>
      <c r="QG19" s="82"/>
      <c r="QH19" s="82"/>
      <c r="QI19" s="82"/>
      <c r="QJ19" s="82"/>
      <c r="QK19" s="82"/>
      <c r="QL19" s="82"/>
      <c r="QM19" s="82"/>
      <c r="QN19" s="82"/>
      <c r="QO19" s="82"/>
      <c r="QP19" s="82"/>
      <c r="QQ19" s="82"/>
      <c r="QR19" s="82"/>
      <c r="QS19" s="82"/>
      <c r="QT19" s="82"/>
      <c r="QU19" s="82"/>
      <c r="QV19" s="82"/>
      <c r="QW19" s="82"/>
      <c r="QX19" s="82"/>
      <c r="QY19" s="82"/>
      <c r="QZ19" s="82"/>
      <c r="RA19" s="82"/>
      <c r="RB19" s="82"/>
      <c r="RC19" s="82"/>
      <c r="RD19" s="82"/>
      <c r="RE19" s="82"/>
      <c r="RF19" s="82"/>
      <c r="RG19" s="82"/>
      <c r="RH19" s="82"/>
      <c r="RI19" s="82"/>
      <c r="RJ19" s="82"/>
      <c r="RK19" s="82"/>
      <c r="RL19" s="82"/>
      <c r="RM19" s="82"/>
      <c r="RN19" s="82"/>
      <c r="RO19" s="82"/>
      <c r="RP19" s="82"/>
      <c r="RQ19" s="82"/>
      <c r="RR19" s="82"/>
      <c r="RS19" s="82"/>
      <c r="RT19" s="82"/>
      <c r="RU19" s="82"/>
      <c r="RV19" s="82"/>
      <c r="RW19" s="82"/>
      <c r="RX19" s="82"/>
      <c r="RY19" s="82"/>
      <c r="RZ19" s="82"/>
      <c r="SA19" s="82"/>
      <c r="SB19" s="82"/>
      <c r="SC19" s="82"/>
      <c r="SD19" s="82"/>
      <c r="SE19" s="82"/>
      <c r="SF19" s="82"/>
      <c r="SG19" s="82"/>
      <c r="SH19" s="82"/>
      <c r="SI19" s="82"/>
      <c r="SJ19" s="82"/>
      <c r="SK19" s="82"/>
      <c r="SL19" s="82"/>
      <c r="SM19" s="82"/>
      <c r="SN19" s="82"/>
      <c r="SO19" s="82"/>
      <c r="SP19" s="82"/>
      <c r="SQ19" s="82"/>
      <c r="SR19" s="82"/>
      <c r="SS19" s="82"/>
      <c r="ST19" s="82"/>
      <c r="SU19" s="82"/>
      <c r="SV19" s="82"/>
      <c r="SW19" s="82"/>
      <c r="SX19" s="82"/>
      <c r="SY19" s="82"/>
      <c r="SZ19" s="82"/>
      <c r="TA19" s="82"/>
      <c r="TB19" s="82"/>
      <c r="TC19" s="82"/>
      <c r="TD19" s="82"/>
      <c r="TE19" s="82"/>
      <c r="TF19" s="82"/>
      <c r="TG19" s="82"/>
      <c r="TH19" s="82"/>
      <c r="TI19" s="82"/>
      <c r="TJ19" s="82"/>
      <c r="TK19" s="82"/>
      <c r="TL19" s="82"/>
      <c r="TM19" s="82"/>
      <c r="TN19" s="82"/>
      <c r="TO19" s="82"/>
      <c r="TP19" s="82"/>
      <c r="TQ19" s="82"/>
      <c r="TR19" s="82"/>
      <c r="TS19" s="82"/>
      <c r="TT19" s="82"/>
      <c r="TU19" s="82"/>
      <c r="TV19" s="82"/>
      <c r="TW19" s="82"/>
      <c r="TX19" s="82"/>
      <c r="TY19" s="82"/>
      <c r="TZ19" s="82"/>
      <c r="UA19" s="82"/>
      <c r="UB19" s="82"/>
      <c r="UC19" s="82"/>
      <c r="UD19" s="82"/>
      <c r="UE19" s="82"/>
      <c r="UF19" s="82"/>
      <c r="UG19" s="82"/>
      <c r="UH19" s="82"/>
      <c r="UI19" s="82"/>
      <c r="UJ19" s="82"/>
      <c r="UK19" s="82"/>
      <c r="UL19" s="82"/>
      <c r="UM19" s="82"/>
      <c r="UN19" s="82"/>
      <c r="UO19" s="82"/>
      <c r="UP19" s="82"/>
      <c r="UQ19" s="82"/>
      <c r="UR19" s="82"/>
      <c r="US19" s="82"/>
      <c r="UT19" s="82"/>
      <c r="UU19" s="82"/>
      <c r="UV19" s="82"/>
      <c r="UW19" s="82"/>
      <c r="UX19" s="82"/>
      <c r="UY19" s="82"/>
      <c r="UZ19" s="82"/>
      <c r="VA19" s="82"/>
      <c r="VB19" s="82"/>
      <c r="VC19" s="82"/>
      <c r="VD19" s="82"/>
      <c r="VE19" s="82"/>
      <c r="VF19" s="82"/>
      <c r="VG19" s="82"/>
      <c r="VH19" s="82"/>
      <c r="VI19" s="82"/>
      <c r="VJ19" s="82"/>
      <c r="VK19" s="82"/>
      <c r="VL19" s="82"/>
      <c r="VM19" s="82"/>
      <c r="VN19" s="82"/>
      <c r="VO19" s="82"/>
      <c r="VP19" s="82"/>
      <c r="VQ19" s="82"/>
      <c r="VR19" s="82"/>
      <c r="VS19" s="82"/>
      <c r="VT19" s="82"/>
      <c r="VU19" s="82"/>
      <c r="VV19" s="82"/>
      <c r="VW19" s="82"/>
      <c r="VX19" s="82"/>
      <c r="VY19" s="82"/>
      <c r="VZ19" s="82"/>
      <c r="WA19" s="82"/>
      <c r="WB19" s="82"/>
      <c r="WC19" s="82"/>
      <c r="WD19" s="82"/>
      <c r="WE19" s="82"/>
      <c r="WF19" s="82"/>
      <c r="WG19" s="82"/>
      <c r="WH19" s="82"/>
      <c r="WI19" s="82"/>
      <c r="WJ19" s="82"/>
      <c r="WK19" s="82"/>
      <c r="WL19" s="82"/>
      <c r="WM19" s="82"/>
      <c r="WN19" s="82"/>
      <c r="WO19" s="82"/>
      <c r="WP19" s="82"/>
      <c r="WQ19" s="82"/>
      <c r="WR19" s="82"/>
      <c r="WS19" s="82"/>
      <c r="WT19" s="82"/>
      <c r="WU19" s="82"/>
      <c r="WV19" s="82"/>
      <c r="WW19" s="82"/>
      <c r="WX19" s="82"/>
      <c r="WY19" s="82"/>
      <c r="WZ19" s="82"/>
      <c r="XA19" s="82"/>
      <c r="XB19" s="82"/>
      <c r="XC19" s="82"/>
      <c r="XD19" s="82"/>
      <c r="XE19" s="82"/>
      <c r="XF19" s="82"/>
      <c r="XG19" s="82"/>
      <c r="XH19" s="82"/>
      <c r="XI19" s="82"/>
      <c r="XJ19" s="82"/>
      <c r="XK19" s="82"/>
      <c r="XL19" s="82"/>
      <c r="XM19" s="82"/>
      <c r="XN19" s="82"/>
      <c r="XO19" s="82"/>
      <c r="XP19" s="82"/>
      <c r="XQ19" s="82"/>
      <c r="XR19" s="82"/>
      <c r="XS19" s="82"/>
      <c r="XT19" s="82"/>
      <c r="XU19" s="82"/>
      <c r="XV19" s="82"/>
      <c r="XW19" s="82"/>
      <c r="XX19" s="82"/>
      <c r="XY19" s="82"/>
      <c r="XZ19" s="82"/>
      <c r="YA19" s="82"/>
      <c r="YB19" s="82"/>
      <c r="YC19" s="82"/>
      <c r="YD19" s="82"/>
      <c r="YE19" s="82"/>
      <c r="YF19" s="82"/>
      <c r="YG19" s="82"/>
      <c r="YH19" s="82"/>
      <c r="YI19" s="82"/>
      <c r="YJ19" s="82"/>
      <c r="YK19" s="82"/>
      <c r="YL19" s="82"/>
      <c r="YM19" s="82"/>
      <c r="YN19" s="82"/>
      <c r="YO19" s="82"/>
      <c r="YP19" s="82"/>
      <c r="YQ19" s="82"/>
      <c r="YR19" s="82"/>
      <c r="YS19" s="82"/>
      <c r="YT19" s="82"/>
      <c r="YU19" s="82"/>
      <c r="YV19" s="82"/>
      <c r="YW19" s="82"/>
      <c r="YX19" s="82"/>
      <c r="YY19" s="82"/>
      <c r="YZ19" s="82"/>
      <c r="ZA19" s="82"/>
      <c r="ZB19" s="82"/>
      <c r="ZC19" s="82"/>
      <c r="ZD19" s="82"/>
      <c r="ZE19" s="82"/>
      <c r="ZF19" s="82"/>
      <c r="ZG19" s="82"/>
      <c r="ZH19" s="82"/>
      <c r="ZI19" s="82"/>
      <c r="ZJ19" s="82"/>
      <c r="ZK19" s="82"/>
      <c r="ZL19" s="82"/>
      <c r="ZM19" s="82"/>
      <c r="ZN19" s="82"/>
      <c r="ZO19" s="82"/>
      <c r="ZP19" s="82"/>
      <c r="ZQ19" s="82"/>
      <c r="ZR19" s="82"/>
      <c r="ZS19" s="82"/>
      <c r="ZT19" s="82"/>
      <c r="ZU19" s="82"/>
      <c r="ZV19" s="82"/>
      <c r="ZW19" s="82"/>
      <c r="ZX19" s="82"/>
      <c r="ZY19" s="82"/>
      <c r="ZZ19" s="82"/>
      <c r="AAA19" s="82"/>
      <c r="AAB19" s="82"/>
      <c r="AAC19" s="82"/>
      <c r="AAD19" s="82"/>
      <c r="AAE19" s="82"/>
      <c r="AAF19" s="82"/>
      <c r="AAG19" s="82"/>
      <c r="AAH19" s="82"/>
      <c r="AAI19" s="82"/>
      <c r="AAJ19" s="82"/>
      <c r="AAK19" s="82"/>
      <c r="AAL19" s="82"/>
      <c r="AAM19" s="82"/>
      <c r="AAN19" s="82"/>
      <c r="AAO19" s="82"/>
      <c r="AAP19" s="82"/>
      <c r="AAQ19" s="82"/>
      <c r="AAR19" s="82"/>
      <c r="AAS19" s="82"/>
      <c r="AAT19" s="82"/>
      <c r="AAU19" s="82"/>
      <c r="AAV19" s="82"/>
      <c r="AAW19" s="82"/>
      <c r="AAX19" s="82"/>
      <c r="AAY19" s="82"/>
      <c r="AAZ19" s="82"/>
      <c r="ABA19" s="82"/>
      <c r="ABB19" s="82"/>
      <c r="ABC19" s="82"/>
      <c r="ABD19" s="82"/>
      <c r="ABE19" s="82"/>
      <c r="ABF19" s="82"/>
      <c r="ABG19" s="82"/>
      <c r="ABH19" s="82"/>
      <c r="ABI19" s="82"/>
      <c r="ABJ19" s="82"/>
      <c r="ABK19" s="82"/>
      <c r="ABL19" s="82"/>
      <c r="ABM19" s="82"/>
      <c r="ABN19" s="82"/>
      <c r="ABO19" s="82"/>
      <c r="ABP19" s="82"/>
      <c r="ABQ19" s="82"/>
      <c r="ABR19" s="82"/>
      <c r="ABS19" s="82"/>
      <c r="ABT19" s="82"/>
      <c r="ABU19" s="82"/>
      <c r="ABV19" s="82"/>
      <c r="ABW19" s="82"/>
      <c r="ABX19" s="82"/>
      <c r="ABY19" s="82"/>
      <c r="ABZ19" s="82"/>
      <c r="ACA19" s="82"/>
      <c r="ACB19" s="82"/>
      <c r="ACC19" s="82"/>
      <c r="ACD19" s="82"/>
      <c r="ACE19" s="82"/>
      <c r="ACF19" s="82"/>
      <c r="ACG19" s="82"/>
      <c r="ACH19" s="82"/>
      <c r="ACI19" s="82"/>
      <c r="ACJ19" s="82"/>
      <c r="ACK19" s="82"/>
      <c r="ACL19" s="82"/>
      <c r="ACM19" s="82"/>
      <c r="ACN19" s="82"/>
      <c r="ACO19" s="82"/>
      <c r="ACP19" s="82"/>
      <c r="ACQ19" s="82"/>
      <c r="ACR19" s="82"/>
      <c r="ACS19" s="82"/>
      <c r="ACT19" s="82"/>
      <c r="ACU19" s="82"/>
      <c r="ACV19" s="82"/>
      <c r="ACW19" s="82"/>
      <c r="ACX19" s="82"/>
      <c r="ACY19" s="82"/>
      <c r="ACZ19" s="82"/>
      <c r="ADA19" s="82"/>
      <c r="ADB19" s="82"/>
      <c r="ADC19" s="82"/>
      <c r="ADD19" s="82"/>
      <c r="ADE19" s="82"/>
      <c r="ADF19" s="82"/>
      <c r="ADG19" s="82"/>
      <c r="ADH19" s="82"/>
      <c r="ADI19" s="82"/>
      <c r="ADJ19" s="82"/>
      <c r="ADK19" s="82"/>
      <c r="ADL19" s="82"/>
      <c r="ADM19" s="82"/>
      <c r="ADN19" s="82"/>
      <c r="ADO19" s="82"/>
      <c r="ADP19" s="82"/>
      <c r="ADQ19" s="82"/>
      <c r="ADR19" s="82"/>
      <c r="ADS19" s="82"/>
      <c r="ADT19" s="82"/>
      <c r="ADU19" s="82"/>
      <c r="ADV19" s="82"/>
      <c r="ADW19" s="82"/>
      <c r="ADX19" s="82"/>
      <c r="ADY19" s="82"/>
      <c r="ADZ19" s="82"/>
      <c r="AEA19" s="82"/>
      <c r="AEB19" s="82"/>
      <c r="AEC19" s="82"/>
      <c r="AED19" s="82"/>
      <c r="AEE19" s="82"/>
      <c r="AEF19" s="82"/>
      <c r="AEG19" s="82"/>
      <c r="AEH19" s="82"/>
      <c r="AEI19" s="82"/>
      <c r="AEJ19" s="82"/>
      <c r="AEK19" s="82"/>
      <c r="AEL19" s="82"/>
      <c r="AEM19" s="82"/>
      <c r="AEN19" s="82"/>
      <c r="AEO19" s="82"/>
      <c r="AEP19" s="82"/>
      <c r="AEQ19" s="82"/>
      <c r="AER19" s="82"/>
      <c r="AES19" s="82"/>
      <c r="AET19" s="82"/>
      <c r="AEU19" s="82"/>
      <c r="AEV19" s="82"/>
      <c r="AEW19" s="82"/>
      <c r="AEX19" s="82"/>
      <c r="AEY19" s="82"/>
      <c r="AEZ19" s="82"/>
      <c r="AFA19" s="82"/>
      <c r="AFB19" s="82"/>
      <c r="AFC19" s="82"/>
      <c r="AFD19" s="82"/>
      <c r="AFE19" s="82"/>
      <c r="AFF19" s="82"/>
      <c r="AFG19" s="82"/>
      <c r="AFH19" s="82"/>
      <c r="AFI19" s="82"/>
      <c r="AFJ19" s="82"/>
      <c r="AFK19" s="82"/>
      <c r="AFL19" s="82"/>
      <c r="AFM19" s="82"/>
      <c r="AFN19" s="82"/>
      <c r="AFO19" s="82"/>
      <c r="AFP19" s="82"/>
      <c r="AFQ19" s="82"/>
      <c r="AFR19" s="82"/>
      <c r="AFS19" s="82"/>
      <c r="AFT19" s="82"/>
      <c r="AFU19" s="82"/>
      <c r="AFV19" s="82"/>
      <c r="AFW19" s="82"/>
      <c r="AFX19" s="82"/>
      <c r="AFY19" s="82"/>
      <c r="AFZ19" s="82"/>
      <c r="AGA19" s="82"/>
      <c r="AGB19" s="82"/>
      <c r="AGC19" s="82"/>
      <c r="AGD19" s="82"/>
      <c r="AGE19" s="82"/>
      <c r="AGF19" s="82"/>
      <c r="AGG19" s="82"/>
      <c r="AGH19" s="82"/>
      <c r="AGI19" s="82"/>
      <c r="AGJ19" s="82"/>
      <c r="AGK19" s="82"/>
      <c r="AGL19" s="82"/>
      <c r="AGM19" s="82"/>
      <c r="AGN19" s="82"/>
      <c r="AGO19" s="82"/>
      <c r="AGP19" s="82"/>
      <c r="AGQ19" s="82"/>
      <c r="AGR19" s="82"/>
      <c r="AGS19" s="82"/>
      <c r="AGT19" s="82"/>
      <c r="AGU19" s="82"/>
      <c r="AGV19" s="82"/>
      <c r="AGW19" s="82"/>
      <c r="AGX19" s="82"/>
      <c r="AGY19" s="82"/>
      <c r="AGZ19" s="82"/>
      <c r="AHA19" s="82"/>
      <c r="AHB19" s="82"/>
      <c r="AHC19" s="82"/>
      <c r="AHD19" s="82"/>
      <c r="AHE19" s="82"/>
      <c r="AHF19" s="82"/>
      <c r="AHG19" s="82"/>
      <c r="AHH19" s="82"/>
      <c r="AHI19" s="82"/>
      <c r="AHJ19" s="82"/>
      <c r="AHK19" s="82"/>
      <c r="AHL19" s="82"/>
      <c r="AHM19" s="82"/>
      <c r="AHN19" s="82"/>
      <c r="AHO19" s="82"/>
      <c r="AHP19" s="82"/>
      <c r="AHQ19" s="82"/>
      <c r="AHR19" s="82"/>
      <c r="AHS19" s="82"/>
      <c r="AHT19" s="82"/>
      <c r="AHU19" s="82"/>
      <c r="AHV19" s="82"/>
      <c r="AHW19" s="82"/>
      <c r="AHX19" s="82"/>
      <c r="AHY19" s="82"/>
      <c r="AHZ19" s="82"/>
      <c r="AIA19" s="82"/>
      <c r="AIB19" s="82"/>
      <c r="AIC19" s="82"/>
      <c r="AID19" s="82"/>
      <c r="AIE19" s="82"/>
      <c r="AIF19" s="82"/>
      <c r="AIG19" s="82"/>
      <c r="AIH19" s="82"/>
      <c r="AII19" s="82"/>
      <c r="AIJ19" s="82"/>
      <c r="AIK19" s="82"/>
      <c r="AIL19" s="82"/>
      <c r="AIM19" s="82"/>
      <c r="AIN19" s="82"/>
      <c r="AIO19" s="82"/>
      <c r="AIP19" s="82"/>
      <c r="AIQ19" s="82"/>
      <c r="AIR19" s="82"/>
      <c r="AIS19" s="82"/>
      <c r="AIT19" s="82"/>
      <c r="AIU19" s="82"/>
      <c r="AIV19" s="82"/>
      <c r="AIW19" s="82"/>
      <c r="AIX19" s="82"/>
      <c r="AIY19" s="82"/>
      <c r="AIZ19" s="82"/>
      <c r="AJA19" s="82"/>
      <c r="AJB19" s="82"/>
      <c r="AJC19" s="82"/>
      <c r="AJD19" s="82"/>
      <c r="AJE19" s="82"/>
      <c r="AJF19" s="82"/>
      <c r="AJG19" s="82"/>
      <c r="AJH19" s="82"/>
      <c r="AJI19" s="82"/>
      <c r="AJJ19" s="82"/>
      <c r="AJK19" s="82"/>
      <c r="AJL19" s="82"/>
      <c r="AJM19" s="82"/>
      <c r="AJN19" s="82"/>
      <c r="AJO19" s="82"/>
      <c r="AJP19" s="82"/>
      <c r="AJQ19" s="82"/>
      <c r="AJR19" s="82"/>
      <c r="AJS19" s="82"/>
      <c r="AJT19" s="82"/>
      <c r="AJU19" s="82"/>
      <c r="AJV19" s="82"/>
      <c r="AJW19" s="82"/>
      <c r="AJX19" s="82"/>
      <c r="AJY19" s="82"/>
      <c r="AJZ19" s="82"/>
      <c r="AKA19" s="82"/>
      <c r="AKB19" s="82"/>
      <c r="AKC19" s="82"/>
      <c r="AKD19" s="82"/>
      <c r="AKE19" s="82"/>
      <c r="AKF19" s="82"/>
      <c r="AKG19" s="82"/>
      <c r="AKH19" s="82"/>
      <c r="AKI19" s="82"/>
      <c r="AKJ19" s="82"/>
      <c r="AKK19" s="82"/>
      <c r="AKL19" s="82"/>
      <c r="AKM19" s="82"/>
      <c r="AKN19" s="82"/>
      <c r="AKO19" s="82"/>
      <c r="AKP19" s="82"/>
      <c r="AKQ19" s="82"/>
      <c r="AKR19" s="82"/>
      <c r="AKS19" s="82"/>
      <c r="AKT19" s="82"/>
      <c r="AKU19" s="82"/>
      <c r="AKV19" s="82"/>
      <c r="AKW19" s="82"/>
      <c r="AKX19" s="82"/>
      <c r="AKY19" s="82"/>
      <c r="AKZ19" s="82"/>
      <c r="ALA19" s="82"/>
      <c r="ALB19" s="82"/>
      <c r="ALC19" s="82"/>
      <c r="ALD19" s="82"/>
      <c r="ALE19" s="82"/>
      <c r="ALF19" s="82"/>
      <c r="ALG19" s="82"/>
      <c r="ALH19" s="82"/>
      <c r="ALI19" s="82"/>
      <c r="ALJ19" s="82"/>
      <c r="ALK19" s="82"/>
      <c r="ALL19" s="82"/>
      <c r="ALM19" s="82"/>
      <c r="ALN19" s="82"/>
      <c r="ALO19" s="82"/>
      <c r="ALP19" s="82"/>
      <c r="ALQ19" s="82"/>
      <c r="ALR19" s="82"/>
      <c r="ALS19" s="82"/>
      <c r="ALT19" s="82"/>
      <c r="ALU19" s="82"/>
      <c r="ALV19" s="82"/>
      <c r="ALW19" s="82"/>
      <c r="ALX19" s="82"/>
      <c r="ALY19" s="82"/>
    </row>
    <row r="20" spans="1:1013" ht="14.5" x14ac:dyDescent="0.35">
      <c r="A20" s="84">
        <v>19</v>
      </c>
      <c r="B20" s="86" t="s">
        <v>250</v>
      </c>
      <c r="C20" s="85" t="s">
        <v>251</v>
      </c>
      <c r="D20" s="85" t="s">
        <v>252</v>
      </c>
      <c r="E20" s="82"/>
      <c r="F20" s="82"/>
      <c r="G20" s="82"/>
      <c r="H20" s="82"/>
      <c r="I20" s="82"/>
      <c r="J20" s="82"/>
      <c r="K20" s="82"/>
      <c r="L20" s="82"/>
      <c r="M20" s="82"/>
      <c r="N20" s="82"/>
      <c r="O20" s="82"/>
      <c r="P20" s="82"/>
      <c r="Q20" s="82"/>
      <c r="R20" s="82"/>
      <c r="S20" s="82"/>
      <c r="T20" s="82"/>
      <c r="U20" s="82"/>
      <c r="V20" s="82"/>
      <c r="W20" s="82"/>
      <c r="X20" s="82"/>
      <c r="Y20" s="82"/>
      <c r="Z20" s="82"/>
      <c r="AA20" s="82"/>
      <c r="AB20" s="82"/>
      <c r="AC20" s="82"/>
      <c r="AD20" s="82"/>
      <c r="AE20" s="82"/>
      <c r="AF20" s="82"/>
      <c r="AG20" s="82"/>
      <c r="AH20" s="82"/>
      <c r="AI20" s="82"/>
      <c r="AJ20" s="82"/>
      <c r="AK20" s="82"/>
      <c r="AL20" s="82"/>
      <c r="AM20" s="82"/>
      <c r="AN20" s="82"/>
      <c r="AO20" s="82"/>
      <c r="AP20" s="82"/>
      <c r="AQ20" s="82"/>
      <c r="AR20" s="82"/>
      <c r="AS20" s="82"/>
      <c r="AT20" s="82"/>
      <c r="AU20" s="82"/>
      <c r="AV20" s="82"/>
      <c r="AW20" s="82"/>
      <c r="AX20" s="82"/>
      <c r="AY20" s="82"/>
      <c r="AZ20" s="82"/>
      <c r="BA20" s="82"/>
      <c r="BB20" s="82"/>
      <c r="BC20" s="82"/>
      <c r="BD20" s="82"/>
      <c r="BE20" s="82"/>
      <c r="BF20" s="82"/>
      <c r="BG20" s="82"/>
      <c r="BH20" s="82"/>
      <c r="BI20" s="82"/>
      <c r="BJ20" s="82"/>
      <c r="BK20" s="82"/>
      <c r="BL20" s="82"/>
      <c r="BM20" s="82"/>
      <c r="BN20" s="82"/>
      <c r="BO20" s="82"/>
      <c r="BP20" s="82"/>
      <c r="BQ20" s="82"/>
      <c r="BR20" s="82"/>
      <c r="BS20" s="82"/>
      <c r="BT20" s="82"/>
      <c r="BU20" s="82"/>
      <c r="BV20" s="82"/>
      <c r="BW20" s="82"/>
      <c r="BX20" s="82"/>
      <c r="BY20" s="82"/>
      <c r="BZ20" s="82"/>
      <c r="CA20" s="82"/>
      <c r="CB20" s="82"/>
      <c r="CC20" s="82"/>
      <c r="CD20" s="82"/>
      <c r="CE20" s="82"/>
      <c r="CF20" s="82"/>
      <c r="CG20" s="82"/>
      <c r="CH20" s="82"/>
      <c r="CI20" s="82"/>
      <c r="CJ20" s="82"/>
      <c r="CK20" s="82"/>
      <c r="CL20" s="82"/>
      <c r="CM20" s="82"/>
      <c r="CN20" s="82"/>
      <c r="CO20" s="82"/>
      <c r="CP20" s="82"/>
      <c r="CQ20" s="82"/>
      <c r="CR20" s="82"/>
      <c r="CS20" s="82"/>
      <c r="CT20" s="82"/>
      <c r="CU20" s="82"/>
      <c r="CV20" s="82"/>
      <c r="CW20" s="82"/>
      <c r="CX20" s="82"/>
      <c r="CY20" s="82"/>
      <c r="CZ20" s="82"/>
      <c r="DA20" s="82"/>
      <c r="DB20" s="82"/>
      <c r="DC20" s="82"/>
      <c r="DD20" s="82"/>
      <c r="DE20" s="82"/>
      <c r="DF20" s="82"/>
      <c r="DG20" s="82"/>
      <c r="DH20" s="82"/>
      <c r="DI20" s="82"/>
      <c r="DJ20" s="82"/>
      <c r="DK20" s="82"/>
      <c r="DL20" s="82"/>
      <c r="DM20" s="82"/>
      <c r="DN20" s="82"/>
      <c r="DO20" s="82"/>
      <c r="DP20" s="82"/>
      <c r="DQ20" s="82"/>
      <c r="DR20" s="82"/>
      <c r="DS20" s="82"/>
      <c r="DT20" s="82"/>
      <c r="DU20" s="82"/>
      <c r="DV20" s="82"/>
      <c r="DW20" s="82"/>
      <c r="DX20" s="82"/>
      <c r="DY20" s="82"/>
      <c r="DZ20" s="82"/>
      <c r="EA20" s="82"/>
      <c r="EB20" s="82"/>
      <c r="EC20" s="82"/>
      <c r="ED20" s="82"/>
      <c r="EE20" s="82"/>
      <c r="EF20" s="82"/>
      <c r="EG20" s="82"/>
      <c r="EH20" s="82"/>
      <c r="EI20" s="82"/>
      <c r="EJ20" s="82"/>
      <c r="EK20" s="82"/>
      <c r="EL20" s="82"/>
      <c r="EM20" s="82"/>
      <c r="EN20" s="82"/>
      <c r="EO20" s="82"/>
      <c r="EP20" s="82"/>
      <c r="EQ20" s="82"/>
      <c r="ER20" s="82"/>
      <c r="ES20" s="82"/>
      <c r="ET20" s="82"/>
      <c r="EU20" s="82"/>
      <c r="EV20" s="82"/>
      <c r="EW20" s="82"/>
      <c r="EX20" s="82"/>
      <c r="EY20" s="82"/>
      <c r="EZ20" s="82"/>
      <c r="FA20" s="82"/>
      <c r="FB20" s="82"/>
      <c r="FC20" s="82"/>
      <c r="FD20" s="82"/>
      <c r="FE20" s="82"/>
      <c r="FF20" s="82"/>
      <c r="FG20" s="82"/>
      <c r="FH20" s="82"/>
      <c r="FI20" s="82"/>
      <c r="FJ20" s="82"/>
      <c r="FK20" s="82"/>
      <c r="FL20" s="82"/>
      <c r="FM20" s="82"/>
      <c r="FN20" s="82"/>
      <c r="FO20" s="82"/>
      <c r="FP20" s="82"/>
      <c r="FQ20" s="82"/>
      <c r="FR20" s="82"/>
      <c r="FS20" s="82"/>
      <c r="FT20" s="82"/>
      <c r="FU20" s="82"/>
      <c r="FV20" s="82"/>
      <c r="FW20" s="82"/>
      <c r="FX20" s="82"/>
      <c r="FY20" s="82"/>
      <c r="FZ20" s="82"/>
      <c r="GA20" s="82"/>
      <c r="GB20" s="82"/>
      <c r="GC20" s="82"/>
      <c r="GD20" s="82"/>
      <c r="GE20" s="82"/>
      <c r="GF20" s="82"/>
      <c r="GG20" s="82"/>
      <c r="GH20" s="82"/>
      <c r="GI20" s="82"/>
      <c r="GJ20" s="82"/>
      <c r="GK20" s="82"/>
      <c r="GL20" s="82"/>
      <c r="GM20" s="82"/>
      <c r="GN20" s="82"/>
      <c r="GO20" s="82"/>
      <c r="GP20" s="82"/>
      <c r="GQ20" s="82"/>
      <c r="GR20" s="82"/>
      <c r="GS20" s="82"/>
      <c r="GT20" s="82"/>
      <c r="GU20" s="82"/>
      <c r="GV20" s="82"/>
      <c r="GW20" s="82"/>
      <c r="GX20" s="82"/>
      <c r="GY20" s="82"/>
      <c r="GZ20" s="82"/>
      <c r="HA20" s="82"/>
      <c r="HB20" s="82"/>
      <c r="HC20" s="82"/>
      <c r="HD20" s="82"/>
      <c r="HE20" s="82"/>
      <c r="HF20" s="82"/>
      <c r="HG20" s="82"/>
      <c r="HH20" s="82"/>
      <c r="HI20" s="82"/>
      <c r="HJ20" s="82"/>
      <c r="HK20" s="82"/>
      <c r="HL20" s="82"/>
      <c r="HM20" s="82"/>
      <c r="HN20" s="82"/>
      <c r="HO20" s="82"/>
      <c r="HP20" s="82"/>
      <c r="HQ20" s="82"/>
      <c r="HR20" s="82"/>
      <c r="HS20" s="82"/>
      <c r="HT20" s="82"/>
      <c r="HU20" s="82"/>
      <c r="HV20" s="82"/>
      <c r="HW20" s="82"/>
      <c r="HX20" s="82"/>
      <c r="HY20" s="82"/>
      <c r="HZ20" s="82"/>
      <c r="IA20" s="82"/>
      <c r="IB20" s="82"/>
      <c r="IC20" s="82"/>
      <c r="ID20" s="82"/>
      <c r="IE20" s="82"/>
      <c r="IF20" s="82"/>
      <c r="IG20" s="82"/>
      <c r="IH20" s="82"/>
      <c r="II20" s="82"/>
      <c r="IJ20" s="82"/>
      <c r="IK20" s="82"/>
      <c r="IL20" s="82"/>
      <c r="IM20" s="82"/>
      <c r="IN20" s="82"/>
      <c r="IO20" s="82"/>
      <c r="IP20" s="82"/>
      <c r="IQ20" s="82"/>
      <c r="IR20" s="82"/>
      <c r="IS20" s="82"/>
      <c r="IT20" s="82"/>
      <c r="IU20" s="82"/>
      <c r="IV20" s="82"/>
      <c r="IW20" s="82"/>
      <c r="IX20" s="82"/>
      <c r="IY20" s="82"/>
      <c r="IZ20" s="82"/>
      <c r="JA20" s="82"/>
      <c r="JB20" s="82"/>
      <c r="JC20" s="82"/>
      <c r="JD20" s="82"/>
      <c r="JE20" s="82"/>
      <c r="JF20" s="82"/>
      <c r="JG20" s="82"/>
      <c r="JH20" s="82"/>
      <c r="JI20" s="82"/>
      <c r="JJ20" s="82"/>
      <c r="JK20" s="82"/>
      <c r="JL20" s="82"/>
      <c r="JM20" s="82"/>
      <c r="JN20" s="82"/>
      <c r="JO20" s="82"/>
      <c r="JP20" s="82"/>
      <c r="JQ20" s="82"/>
      <c r="JR20" s="82"/>
      <c r="JS20" s="82"/>
      <c r="JT20" s="82"/>
      <c r="JU20" s="82"/>
      <c r="JV20" s="82"/>
      <c r="JW20" s="82"/>
      <c r="JX20" s="82"/>
      <c r="JY20" s="82"/>
      <c r="JZ20" s="82"/>
      <c r="KA20" s="82"/>
      <c r="KB20" s="82"/>
      <c r="KC20" s="82"/>
      <c r="KD20" s="82"/>
      <c r="KE20" s="82"/>
      <c r="KF20" s="82"/>
      <c r="KG20" s="82"/>
      <c r="KH20" s="82"/>
      <c r="KI20" s="82"/>
      <c r="KJ20" s="82"/>
      <c r="KK20" s="82"/>
      <c r="KL20" s="82"/>
      <c r="KM20" s="82"/>
      <c r="KN20" s="82"/>
      <c r="KO20" s="82"/>
      <c r="KP20" s="82"/>
      <c r="KQ20" s="82"/>
      <c r="KR20" s="82"/>
      <c r="KS20" s="82"/>
      <c r="KT20" s="82"/>
      <c r="KU20" s="82"/>
      <c r="KV20" s="82"/>
      <c r="KW20" s="82"/>
      <c r="KX20" s="82"/>
      <c r="KY20" s="82"/>
      <c r="KZ20" s="82"/>
      <c r="LA20" s="82"/>
      <c r="LB20" s="82"/>
      <c r="LC20" s="82"/>
      <c r="LD20" s="82"/>
      <c r="LE20" s="82"/>
      <c r="LF20" s="82"/>
      <c r="LG20" s="82"/>
      <c r="LH20" s="82"/>
      <c r="LI20" s="82"/>
      <c r="LJ20" s="82"/>
      <c r="LK20" s="82"/>
      <c r="LL20" s="82"/>
      <c r="LM20" s="82"/>
      <c r="LN20" s="82"/>
      <c r="LO20" s="82"/>
      <c r="LP20" s="82"/>
      <c r="LQ20" s="82"/>
      <c r="LR20" s="82"/>
      <c r="LS20" s="82"/>
      <c r="LT20" s="82"/>
      <c r="LU20" s="82"/>
      <c r="LV20" s="82"/>
      <c r="LW20" s="82"/>
      <c r="LX20" s="82"/>
      <c r="LY20" s="82"/>
      <c r="LZ20" s="82"/>
      <c r="MA20" s="82"/>
      <c r="MB20" s="82"/>
      <c r="MC20" s="82"/>
      <c r="MD20" s="82"/>
      <c r="ME20" s="82"/>
      <c r="MF20" s="82"/>
      <c r="MG20" s="82"/>
      <c r="MH20" s="82"/>
      <c r="MI20" s="82"/>
      <c r="MJ20" s="82"/>
      <c r="MK20" s="82"/>
      <c r="ML20" s="82"/>
      <c r="MM20" s="82"/>
      <c r="MN20" s="82"/>
      <c r="MO20" s="82"/>
      <c r="MP20" s="82"/>
      <c r="MQ20" s="82"/>
      <c r="MR20" s="82"/>
      <c r="MS20" s="82"/>
      <c r="MT20" s="82"/>
      <c r="MU20" s="82"/>
      <c r="MV20" s="82"/>
      <c r="MW20" s="82"/>
      <c r="MX20" s="82"/>
      <c r="MY20" s="82"/>
      <c r="MZ20" s="82"/>
      <c r="NA20" s="82"/>
      <c r="NB20" s="82"/>
      <c r="NC20" s="82"/>
      <c r="ND20" s="82"/>
      <c r="NE20" s="82"/>
      <c r="NF20" s="82"/>
      <c r="NG20" s="82"/>
      <c r="NH20" s="82"/>
      <c r="NI20" s="82"/>
      <c r="NJ20" s="82"/>
      <c r="NK20" s="82"/>
      <c r="NL20" s="82"/>
      <c r="NM20" s="82"/>
      <c r="NN20" s="82"/>
      <c r="NO20" s="82"/>
      <c r="NP20" s="82"/>
      <c r="NQ20" s="82"/>
      <c r="NR20" s="82"/>
      <c r="NS20" s="82"/>
      <c r="NT20" s="82"/>
      <c r="NU20" s="82"/>
      <c r="NV20" s="82"/>
      <c r="NW20" s="82"/>
      <c r="NX20" s="82"/>
      <c r="NY20" s="82"/>
      <c r="NZ20" s="82"/>
      <c r="OA20" s="82"/>
      <c r="OB20" s="82"/>
      <c r="OC20" s="82"/>
      <c r="OD20" s="82"/>
      <c r="OE20" s="82"/>
      <c r="OF20" s="82"/>
      <c r="OG20" s="82"/>
      <c r="OH20" s="82"/>
      <c r="OI20" s="82"/>
      <c r="OJ20" s="82"/>
      <c r="OK20" s="82"/>
      <c r="OL20" s="82"/>
      <c r="OM20" s="82"/>
      <c r="ON20" s="82"/>
      <c r="OO20" s="82"/>
      <c r="OP20" s="82"/>
      <c r="OQ20" s="82"/>
      <c r="OR20" s="82"/>
      <c r="OS20" s="82"/>
      <c r="OT20" s="82"/>
      <c r="OU20" s="82"/>
      <c r="OV20" s="82"/>
      <c r="OW20" s="82"/>
      <c r="OX20" s="82"/>
      <c r="OY20" s="82"/>
      <c r="OZ20" s="82"/>
      <c r="PA20" s="82"/>
      <c r="PB20" s="82"/>
      <c r="PC20" s="82"/>
      <c r="PD20" s="82"/>
      <c r="PE20" s="82"/>
      <c r="PF20" s="82"/>
      <c r="PG20" s="82"/>
      <c r="PH20" s="82"/>
      <c r="PI20" s="82"/>
      <c r="PJ20" s="82"/>
      <c r="PK20" s="82"/>
      <c r="PL20" s="82"/>
      <c r="PM20" s="82"/>
      <c r="PN20" s="82"/>
      <c r="PO20" s="82"/>
      <c r="PP20" s="82"/>
      <c r="PQ20" s="82"/>
      <c r="PR20" s="82"/>
      <c r="PS20" s="82"/>
      <c r="PT20" s="82"/>
      <c r="PU20" s="82"/>
      <c r="PV20" s="82"/>
      <c r="PW20" s="82"/>
      <c r="PX20" s="82"/>
      <c r="PY20" s="82"/>
      <c r="PZ20" s="82"/>
      <c r="QA20" s="82"/>
      <c r="QB20" s="82"/>
      <c r="QC20" s="82"/>
      <c r="QD20" s="82"/>
      <c r="QE20" s="82"/>
      <c r="QF20" s="82"/>
      <c r="QG20" s="82"/>
      <c r="QH20" s="82"/>
      <c r="QI20" s="82"/>
      <c r="QJ20" s="82"/>
      <c r="QK20" s="82"/>
      <c r="QL20" s="82"/>
      <c r="QM20" s="82"/>
      <c r="QN20" s="82"/>
      <c r="QO20" s="82"/>
      <c r="QP20" s="82"/>
      <c r="QQ20" s="82"/>
      <c r="QR20" s="82"/>
      <c r="QS20" s="82"/>
      <c r="QT20" s="82"/>
      <c r="QU20" s="82"/>
      <c r="QV20" s="82"/>
      <c r="QW20" s="82"/>
      <c r="QX20" s="82"/>
      <c r="QY20" s="82"/>
      <c r="QZ20" s="82"/>
      <c r="RA20" s="82"/>
      <c r="RB20" s="82"/>
      <c r="RC20" s="82"/>
      <c r="RD20" s="82"/>
      <c r="RE20" s="82"/>
      <c r="RF20" s="82"/>
      <c r="RG20" s="82"/>
      <c r="RH20" s="82"/>
      <c r="RI20" s="82"/>
      <c r="RJ20" s="82"/>
      <c r="RK20" s="82"/>
      <c r="RL20" s="82"/>
      <c r="RM20" s="82"/>
      <c r="RN20" s="82"/>
      <c r="RO20" s="82"/>
      <c r="RP20" s="82"/>
      <c r="RQ20" s="82"/>
      <c r="RR20" s="82"/>
      <c r="RS20" s="82"/>
      <c r="RT20" s="82"/>
      <c r="RU20" s="82"/>
      <c r="RV20" s="82"/>
      <c r="RW20" s="82"/>
      <c r="RX20" s="82"/>
      <c r="RY20" s="82"/>
      <c r="RZ20" s="82"/>
      <c r="SA20" s="82"/>
      <c r="SB20" s="82"/>
      <c r="SC20" s="82"/>
      <c r="SD20" s="82"/>
      <c r="SE20" s="82"/>
      <c r="SF20" s="82"/>
      <c r="SG20" s="82"/>
      <c r="SH20" s="82"/>
      <c r="SI20" s="82"/>
      <c r="SJ20" s="82"/>
      <c r="SK20" s="82"/>
      <c r="SL20" s="82"/>
      <c r="SM20" s="82"/>
      <c r="SN20" s="82"/>
      <c r="SO20" s="82"/>
      <c r="SP20" s="82"/>
      <c r="SQ20" s="82"/>
      <c r="SR20" s="82"/>
      <c r="SS20" s="82"/>
      <c r="ST20" s="82"/>
      <c r="SU20" s="82"/>
      <c r="SV20" s="82"/>
      <c r="SW20" s="82"/>
      <c r="SX20" s="82"/>
      <c r="SY20" s="82"/>
      <c r="SZ20" s="82"/>
      <c r="TA20" s="82"/>
      <c r="TB20" s="82"/>
      <c r="TC20" s="82"/>
      <c r="TD20" s="82"/>
      <c r="TE20" s="82"/>
      <c r="TF20" s="82"/>
      <c r="TG20" s="82"/>
      <c r="TH20" s="82"/>
      <c r="TI20" s="82"/>
      <c r="TJ20" s="82"/>
      <c r="TK20" s="82"/>
      <c r="TL20" s="82"/>
      <c r="TM20" s="82"/>
      <c r="TN20" s="82"/>
      <c r="TO20" s="82"/>
      <c r="TP20" s="82"/>
      <c r="TQ20" s="82"/>
      <c r="TR20" s="82"/>
      <c r="TS20" s="82"/>
      <c r="TT20" s="82"/>
      <c r="TU20" s="82"/>
      <c r="TV20" s="82"/>
      <c r="TW20" s="82"/>
      <c r="TX20" s="82"/>
      <c r="TY20" s="82"/>
      <c r="TZ20" s="82"/>
      <c r="UA20" s="82"/>
      <c r="UB20" s="82"/>
      <c r="UC20" s="82"/>
      <c r="UD20" s="82"/>
      <c r="UE20" s="82"/>
      <c r="UF20" s="82"/>
      <c r="UG20" s="82"/>
      <c r="UH20" s="82"/>
      <c r="UI20" s="82"/>
      <c r="UJ20" s="82"/>
      <c r="UK20" s="82"/>
      <c r="UL20" s="82"/>
      <c r="UM20" s="82"/>
      <c r="UN20" s="82"/>
      <c r="UO20" s="82"/>
      <c r="UP20" s="82"/>
      <c r="UQ20" s="82"/>
      <c r="UR20" s="82"/>
      <c r="US20" s="82"/>
      <c r="UT20" s="82"/>
      <c r="UU20" s="82"/>
      <c r="UV20" s="82"/>
      <c r="UW20" s="82"/>
      <c r="UX20" s="82"/>
      <c r="UY20" s="82"/>
      <c r="UZ20" s="82"/>
      <c r="VA20" s="82"/>
      <c r="VB20" s="82"/>
      <c r="VC20" s="82"/>
      <c r="VD20" s="82"/>
      <c r="VE20" s="82"/>
      <c r="VF20" s="82"/>
      <c r="VG20" s="82"/>
      <c r="VH20" s="82"/>
      <c r="VI20" s="82"/>
      <c r="VJ20" s="82"/>
      <c r="VK20" s="82"/>
      <c r="VL20" s="82"/>
      <c r="VM20" s="82"/>
      <c r="VN20" s="82"/>
      <c r="VO20" s="82"/>
      <c r="VP20" s="82"/>
      <c r="VQ20" s="82"/>
      <c r="VR20" s="82"/>
      <c r="VS20" s="82"/>
      <c r="VT20" s="82"/>
      <c r="VU20" s="82"/>
      <c r="VV20" s="82"/>
      <c r="VW20" s="82"/>
      <c r="VX20" s="82"/>
      <c r="VY20" s="82"/>
      <c r="VZ20" s="82"/>
      <c r="WA20" s="82"/>
      <c r="WB20" s="82"/>
      <c r="WC20" s="82"/>
      <c r="WD20" s="82"/>
      <c r="WE20" s="82"/>
      <c r="WF20" s="82"/>
      <c r="WG20" s="82"/>
      <c r="WH20" s="82"/>
      <c r="WI20" s="82"/>
      <c r="WJ20" s="82"/>
      <c r="WK20" s="82"/>
      <c r="WL20" s="82"/>
      <c r="WM20" s="82"/>
      <c r="WN20" s="82"/>
      <c r="WO20" s="82"/>
      <c r="WP20" s="82"/>
      <c r="WQ20" s="82"/>
      <c r="WR20" s="82"/>
      <c r="WS20" s="82"/>
      <c r="WT20" s="82"/>
      <c r="WU20" s="82"/>
      <c r="WV20" s="82"/>
      <c r="WW20" s="82"/>
      <c r="WX20" s="82"/>
      <c r="WY20" s="82"/>
      <c r="WZ20" s="82"/>
      <c r="XA20" s="82"/>
      <c r="XB20" s="82"/>
      <c r="XC20" s="82"/>
      <c r="XD20" s="82"/>
      <c r="XE20" s="82"/>
      <c r="XF20" s="82"/>
      <c r="XG20" s="82"/>
      <c r="XH20" s="82"/>
      <c r="XI20" s="82"/>
      <c r="XJ20" s="82"/>
      <c r="XK20" s="82"/>
      <c r="XL20" s="82"/>
      <c r="XM20" s="82"/>
      <c r="XN20" s="82"/>
      <c r="XO20" s="82"/>
      <c r="XP20" s="82"/>
      <c r="XQ20" s="82"/>
      <c r="XR20" s="82"/>
      <c r="XS20" s="82"/>
      <c r="XT20" s="82"/>
      <c r="XU20" s="82"/>
      <c r="XV20" s="82"/>
      <c r="XW20" s="82"/>
      <c r="XX20" s="82"/>
      <c r="XY20" s="82"/>
      <c r="XZ20" s="82"/>
      <c r="YA20" s="82"/>
      <c r="YB20" s="82"/>
      <c r="YC20" s="82"/>
      <c r="YD20" s="82"/>
      <c r="YE20" s="82"/>
      <c r="YF20" s="82"/>
      <c r="YG20" s="82"/>
      <c r="YH20" s="82"/>
      <c r="YI20" s="82"/>
      <c r="YJ20" s="82"/>
      <c r="YK20" s="82"/>
      <c r="YL20" s="82"/>
      <c r="YM20" s="82"/>
      <c r="YN20" s="82"/>
      <c r="YO20" s="82"/>
      <c r="YP20" s="82"/>
      <c r="YQ20" s="82"/>
      <c r="YR20" s="82"/>
      <c r="YS20" s="82"/>
      <c r="YT20" s="82"/>
      <c r="YU20" s="82"/>
      <c r="YV20" s="82"/>
      <c r="YW20" s="82"/>
      <c r="YX20" s="82"/>
      <c r="YY20" s="82"/>
      <c r="YZ20" s="82"/>
      <c r="ZA20" s="82"/>
      <c r="ZB20" s="82"/>
      <c r="ZC20" s="82"/>
      <c r="ZD20" s="82"/>
      <c r="ZE20" s="82"/>
      <c r="ZF20" s="82"/>
      <c r="ZG20" s="82"/>
      <c r="ZH20" s="82"/>
      <c r="ZI20" s="82"/>
      <c r="ZJ20" s="82"/>
      <c r="ZK20" s="82"/>
      <c r="ZL20" s="82"/>
      <c r="ZM20" s="82"/>
      <c r="ZN20" s="82"/>
      <c r="ZO20" s="82"/>
      <c r="ZP20" s="82"/>
      <c r="ZQ20" s="82"/>
      <c r="ZR20" s="82"/>
      <c r="ZS20" s="82"/>
      <c r="ZT20" s="82"/>
      <c r="ZU20" s="82"/>
      <c r="ZV20" s="82"/>
      <c r="ZW20" s="82"/>
      <c r="ZX20" s="82"/>
      <c r="ZY20" s="82"/>
      <c r="ZZ20" s="82"/>
      <c r="AAA20" s="82"/>
      <c r="AAB20" s="82"/>
      <c r="AAC20" s="82"/>
      <c r="AAD20" s="82"/>
      <c r="AAE20" s="82"/>
      <c r="AAF20" s="82"/>
      <c r="AAG20" s="82"/>
      <c r="AAH20" s="82"/>
      <c r="AAI20" s="82"/>
      <c r="AAJ20" s="82"/>
      <c r="AAK20" s="82"/>
      <c r="AAL20" s="82"/>
      <c r="AAM20" s="82"/>
      <c r="AAN20" s="82"/>
      <c r="AAO20" s="82"/>
      <c r="AAP20" s="82"/>
      <c r="AAQ20" s="82"/>
      <c r="AAR20" s="82"/>
      <c r="AAS20" s="82"/>
      <c r="AAT20" s="82"/>
      <c r="AAU20" s="82"/>
      <c r="AAV20" s="82"/>
      <c r="AAW20" s="82"/>
      <c r="AAX20" s="82"/>
      <c r="AAY20" s="82"/>
      <c r="AAZ20" s="82"/>
      <c r="ABA20" s="82"/>
      <c r="ABB20" s="82"/>
      <c r="ABC20" s="82"/>
      <c r="ABD20" s="82"/>
      <c r="ABE20" s="82"/>
      <c r="ABF20" s="82"/>
      <c r="ABG20" s="82"/>
      <c r="ABH20" s="82"/>
      <c r="ABI20" s="82"/>
      <c r="ABJ20" s="82"/>
      <c r="ABK20" s="82"/>
      <c r="ABL20" s="82"/>
      <c r="ABM20" s="82"/>
      <c r="ABN20" s="82"/>
      <c r="ABO20" s="82"/>
      <c r="ABP20" s="82"/>
      <c r="ABQ20" s="82"/>
      <c r="ABR20" s="82"/>
      <c r="ABS20" s="82"/>
      <c r="ABT20" s="82"/>
      <c r="ABU20" s="82"/>
      <c r="ABV20" s="82"/>
      <c r="ABW20" s="82"/>
      <c r="ABX20" s="82"/>
      <c r="ABY20" s="82"/>
      <c r="ABZ20" s="82"/>
      <c r="ACA20" s="82"/>
      <c r="ACB20" s="82"/>
      <c r="ACC20" s="82"/>
      <c r="ACD20" s="82"/>
      <c r="ACE20" s="82"/>
      <c r="ACF20" s="82"/>
      <c r="ACG20" s="82"/>
      <c r="ACH20" s="82"/>
      <c r="ACI20" s="82"/>
      <c r="ACJ20" s="82"/>
      <c r="ACK20" s="82"/>
      <c r="ACL20" s="82"/>
      <c r="ACM20" s="82"/>
      <c r="ACN20" s="82"/>
      <c r="ACO20" s="82"/>
      <c r="ACP20" s="82"/>
      <c r="ACQ20" s="82"/>
      <c r="ACR20" s="82"/>
      <c r="ACS20" s="82"/>
      <c r="ACT20" s="82"/>
      <c r="ACU20" s="82"/>
      <c r="ACV20" s="82"/>
      <c r="ACW20" s="82"/>
      <c r="ACX20" s="82"/>
      <c r="ACY20" s="82"/>
      <c r="ACZ20" s="82"/>
      <c r="ADA20" s="82"/>
      <c r="ADB20" s="82"/>
      <c r="ADC20" s="82"/>
      <c r="ADD20" s="82"/>
      <c r="ADE20" s="82"/>
      <c r="ADF20" s="82"/>
      <c r="ADG20" s="82"/>
      <c r="ADH20" s="82"/>
      <c r="ADI20" s="82"/>
      <c r="ADJ20" s="82"/>
      <c r="ADK20" s="82"/>
      <c r="ADL20" s="82"/>
      <c r="ADM20" s="82"/>
      <c r="ADN20" s="82"/>
      <c r="ADO20" s="82"/>
      <c r="ADP20" s="82"/>
      <c r="ADQ20" s="82"/>
      <c r="ADR20" s="82"/>
      <c r="ADS20" s="82"/>
      <c r="ADT20" s="82"/>
      <c r="ADU20" s="82"/>
      <c r="ADV20" s="82"/>
      <c r="ADW20" s="82"/>
      <c r="ADX20" s="82"/>
      <c r="ADY20" s="82"/>
      <c r="ADZ20" s="82"/>
      <c r="AEA20" s="82"/>
      <c r="AEB20" s="82"/>
      <c r="AEC20" s="82"/>
      <c r="AED20" s="82"/>
      <c r="AEE20" s="82"/>
      <c r="AEF20" s="82"/>
      <c r="AEG20" s="82"/>
      <c r="AEH20" s="82"/>
      <c r="AEI20" s="82"/>
      <c r="AEJ20" s="82"/>
      <c r="AEK20" s="82"/>
      <c r="AEL20" s="82"/>
      <c r="AEM20" s="82"/>
      <c r="AEN20" s="82"/>
      <c r="AEO20" s="82"/>
      <c r="AEP20" s="82"/>
      <c r="AEQ20" s="82"/>
      <c r="AER20" s="82"/>
      <c r="AES20" s="82"/>
      <c r="AET20" s="82"/>
      <c r="AEU20" s="82"/>
      <c r="AEV20" s="82"/>
      <c r="AEW20" s="82"/>
      <c r="AEX20" s="82"/>
      <c r="AEY20" s="82"/>
      <c r="AEZ20" s="82"/>
      <c r="AFA20" s="82"/>
      <c r="AFB20" s="82"/>
      <c r="AFC20" s="82"/>
      <c r="AFD20" s="82"/>
      <c r="AFE20" s="82"/>
      <c r="AFF20" s="82"/>
      <c r="AFG20" s="82"/>
      <c r="AFH20" s="82"/>
      <c r="AFI20" s="82"/>
      <c r="AFJ20" s="82"/>
      <c r="AFK20" s="82"/>
      <c r="AFL20" s="82"/>
      <c r="AFM20" s="82"/>
      <c r="AFN20" s="82"/>
      <c r="AFO20" s="82"/>
      <c r="AFP20" s="82"/>
      <c r="AFQ20" s="82"/>
      <c r="AFR20" s="82"/>
      <c r="AFS20" s="82"/>
      <c r="AFT20" s="82"/>
      <c r="AFU20" s="82"/>
      <c r="AFV20" s="82"/>
      <c r="AFW20" s="82"/>
      <c r="AFX20" s="82"/>
      <c r="AFY20" s="82"/>
      <c r="AFZ20" s="82"/>
      <c r="AGA20" s="82"/>
      <c r="AGB20" s="82"/>
      <c r="AGC20" s="82"/>
      <c r="AGD20" s="82"/>
      <c r="AGE20" s="82"/>
      <c r="AGF20" s="82"/>
      <c r="AGG20" s="82"/>
      <c r="AGH20" s="82"/>
      <c r="AGI20" s="82"/>
      <c r="AGJ20" s="82"/>
      <c r="AGK20" s="82"/>
      <c r="AGL20" s="82"/>
      <c r="AGM20" s="82"/>
      <c r="AGN20" s="82"/>
      <c r="AGO20" s="82"/>
      <c r="AGP20" s="82"/>
      <c r="AGQ20" s="82"/>
      <c r="AGR20" s="82"/>
      <c r="AGS20" s="82"/>
      <c r="AGT20" s="82"/>
      <c r="AGU20" s="82"/>
      <c r="AGV20" s="82"/>
      <c r="AGW20" s="82"/>
      <c r="AGX20" s="82"/>
      <c r="AGY20" s="82"/>
      <c r="AGZ20" s="82"/>
      <c r="AHA20" s="82"/>
      <c r="AHB20" s="82"/>
      <c r="AHC20" s="82"/>
      <c r="AHD20" s="82"/>
      <c r="AHE20" s="82"/>
      <c r="AHF20" s="82"/>
      <c r="AHG20" s="82"/>
      <c r="AHH20" s="82"/>
      <c r="AHI20" s="82"/>
      <c r="AHJ20" s="82"/>
      <c r="AHK20" s="82"/>
      <c r="AHL20" s="82"/>
      <c r="AHM20" s="82"/>
      <c r="AHN20" s="82"/>
      <c r="AHO20" s="82"/>
      <c r="AHP20" s="82"/>
      <c r="AHQ20" s="82"/>
      <c r="AHR20" s="82"/>
      <c r="AHS20" s="82"/>
      <c r="AHT20" s="82"/>
      <c r="AHU20" s="82"/>
      <c r="AHV20" s="82"/>
      <c r="AHW20" s="82"/>
      <c r="AHX20" s="82"/>
      <c r="AHY20" s="82"/>
      <c r="AHZ20" s="82"/>
      <c r="AIA20" s="82"/>
      <c r="AIB20" s="82"/>
      <c r="AIC20" s="82"/>
      <c r="AID20" s="82"/>
      <c r="AIE20" s="82"/>
      <c r="AIF20" s="82"/>
      <c r="AIG20" s="82"/>
      <c r="AIH20" s="82"/>
      <c r="AII20" s="82"/>
      <c r="AIJ20" s="82"/>
      <c r="AIK20" s="82"/>
      <c r="AIL20" s="82"/>
      <c r="AIM20" s="82"/>
      <c r="AIN20" s="82"/>
      <c r="AIO20" s="82"/>
      <c r="AIP20" s="82"/>
      <c r="AIQ20" s="82"/>
      <c r="AIR20" s="82"/>
      <c r="AIS20" s="82"/>
      <c r="AIT20" s="82"/>
      <c r="AIU20" s="82"/>
      <c r="AIV20" s="82"/>
      <c r="AIW20" s="82"/>
      <c r="AIX20" s="82"/>
      <c r="AIY20" s="82"/>
      <c r="AIZ20" s="82"/>
      <c r="AJA20" s="82"/>
      <c r="AJB20" s="82"/>
      <c r="AJC20" s="82"/>
      <c r="AJD20" s="82"/>
      <c r="AJE20" s="82"/>
      <c r="AJF20" s="82"/>
      <c r="AJG20" s="82"/>
      <c r="AJH20" s="82"/>
      <c r="AJI20" s="82"/>
      <c r="AJJ20" s="82"/>
      <c r="AJK20" s="82"/>
      <c r="AJL20" s="82"/>
      <c r="AJM20" s="82"/>
      <c r="AJN20" s="82"/>
      <c r="AJO20" s="82"/>
      <c r="AJP20" s="82"/>
      <c r="AJQ20" s="82"/>
      <c r="AJR20" s="82"/>
      <c r="AJS20" s="82"/>
      <c r="AJT20" s="82"/>
      <c r="AJU20" s="82"/>
      <c r="AJV20" s="82"/>
      <c r="AJW20" s="82"/>
      <c r="AJX20" s="82"/>
      <c r="AJY20" s="82"/>
      <c r="AJZ20" s="82"/>
      <c r="AKA20" s="82"/>
      <c r="AKB20" s="82"/>
      <c r="AKC20" s="82"/>
      <c r="AKD20" s="82"/>
      <c r="AKE20" s="82"/>
      <c r="AKF20" s="82"/>
      <c r="AKG20" s="82"/>
      <c r="AKH20" s="82"/>
      <c r="AKI20" s="82"/>
      <c r="AKJ20" s="82"/>
      <c r="AKK20" s="82"/>
      <c r="AKL20" s="82"/>
      <c r="AKM20" s="82"/>
      <c r="AKN20" s="82"/>
      <c r="AKO20" s="82"/>
      <c r="AKP20" s="82"/>
      <c r="AKQ20" s="82"/>
      <c r="AKR20" s="82"/>
      <c r="AKS20" s="82"/>
      <c r="AKT20" s="82"/>
      <c r="AKU20" s="82"/>
      <c r="AKV20" s="82"/>
      <c r="AKW20" s="82"/>
      <c r="AKX20" s="82"/>
      <c r="AKY20" s="82"/>
      <c r="AKZ20" s="82"/>
      <c r="ALA20" s="82"/>
      <c r="ALB20" s="82"/>
      <c r="ALC20" s="82"/>
      <c r="ALD20" s="82"/>
      <c r="ALE20" s="82"/>
      <c r="ALF20" s="82"/>
      <c r="ALG20" s="82"/>
      <c r="ALH20" s="82"/>
      <c r="ALI20" s="82"/>
      <c r="ALJ20" s="82"/>
      <c r="ALK20" s="82"/>
      <c r="ALL20" s="82"/>
      <c r="ALM20" s="82"/>
      <c r="ALN20" s="82"/>
      <c r="ALO20" s="82"/>
      <c r="ALP20" s="82"/>
      <c r="ALQ20" s="82"/>
      <c r="ALR20" s="82"/>
      <c r="ALS20" s="82"/>
      <c r="ALT20" s="82"/>
      <c r="ALU20" s="82"/>
      <c r="ALV20" s="82"/>
      <c r="ALW20" s="82"/>
      <c r="ALX20" s="82"/>
      <c r="ALY20" s="82"/>
    </row>
    <row r="21" spans="1:1013" ht="14.5" x14ac:dyDescent="0.35">
      <c r="A21" s="84">
        <v>20</v>
      </c>
      <c r="B21" s="85" t="s">
        <v>253</v>
      </c>
      <c r="C21" s="85" t="s">
        <v>254</v>
      </c>
      <c r="D21" s="86" t="s">
        <v>149</v>
      </c>
      <c r="E21" s="82"/>
      <c r="F21" s="82"/>
      <c r="G21" s="82"/>
      <c r="H21" s="82"/>
      <c r="I21" s="82"/>
      <c r="J21" s="82"/>
      <c r="K21" s="82"/>
      <c r="L21" s="82"/>
      <c r="M21" s="82"/>
      <c r="N21" s="82"/>
      <c r="O21" s="82"/>
      <c r="P21" s="82"/>
      <c r="Q21" s="82"/>
      <c r="R21" s="82"/>
      <c r="S21" s="82"/>
      <c r="T21" s="82"/>
      <c r="U21" s="82"/>
      <c r="V21" s="82"/>
      <c r="W21" s="82"/>
      <c r="X21" s="82"/>
      <c r="Y21" s="82"/>
      <c r="Z21" s="82"/>
      <c r="AA21" s="82"/>
      <c r="AB21" s="82"/>
      <c r="AC21" s="82"/>
      <c r="AD21" s="82"/>
      <c r="AE21" s="82"/>
      <c r="AF21" s="82"/>
      <c r="AG21" s="82"/>
      <c r="AH21" s="82"/>
      <c r="AI21" s="82"/>
      <c r="AJ21" s="82"/>
      <c r="AK21" s="82"/>
      <c r="AL21" s="82"/>
      <c r="AM21" s="82"/>
      <c r="AN21" s="82"/>
      <c r="AO21" s="82"/>
      <c r="AP21" s="82"/>
      <c r="AQ21" s="82"/>
      <c r="AR21" s="82"/>
      <c r="AS21" s="82"/>
      <c r="AT21" s="82"/>
      <c r="AU21" s="82"/>
      <c r="AV21" s="82"/>
      <c r="AW21" s="82"/>
      <c r="AX21" s="82"/>
      <c r="AY21" s="82"/>
      <c r="AZ21" s="82"/>
      <c r="BA21" s="82"/>
      <c r="BB21" s="82"/>
      <c r="BC21" s="82"/>
      <c r="BD21" s="82"/>
      <c r="BE21" s="82"/>
      <c r="BF21" s="82"/>
      <c r="BG21" s="82"/>
      <c r="BH21" s="82"/>
      <c r="BI21" s="82"/>
      <c r="BJ21" s="82"/>
      <c r="BK21" s="82"/>
      <c r="BL21" s="82"/>
      <c r="BM21" s="82"/>
      <c r="BN21" s="82"/>
      <c r="BO21" s="82"/>
      <c r="BP21" s="82"/>
      <c r="BQ21" s="82"/>
      <c r="BR21" s="82"/>
      <c r="BS21" s="82"/>
      <c r="BT21" s="82"/>
      <c r="BU21" s="82"/>
      <c r="BV21" s="82"/>
      <c r="BW21" s="82"/>
      <c r="BX21" s="82"/>
      <c r="BY21" s="82"/>
      <c r="BZ21" s="82"/>
      <c r="CA21" s="82"/>
      <c r="CB21" s="82"/>
      <c r="CC21" s="82"/>
      <c r="CD21" s="82"/>
      <c r="CE21" s="82"/>
      <c r="CF21" s="82"/>
      <c r="CG21" s="82"/>
      <c r="CH21" s="82"/>
      <c r="CI21" s="82"/>
      <c r="CJ21" s="82"/>
      <c r="CK21" s="82"/>
      <c r="CL21" s="82"/>
      <c r="CM21" s="82"/>
      <c r="CN21" s="82"/>
      <c r="CO21" s="82"/>
      <c r="CP21" s="82"/>
      <c r="CQ21" s="82"/>
      <c r="CR21" s="82"/>
      <c r="CS21" s="82"/>
      <c r="CT21" s="82"/>
      <c r="CU21" s="82"/>
      <c r="CV21" s="82"/>
      <c r="CW21" s="82"/>
      <c r="CX21" s="82"/>
      <c r="CY21" s="82"/>
      <c r="CZ21" s="82"/>
      <c r="DA21" s="82"/>
      <c r="DB21" s="82"/>
      <c r="DC21" s="82"/>
      <c r="DD21" s="82"/>
      <c r="DE21" s="82"/>
      <c r="DF21" s="82"/>
      <c r="DG21" s="82"/>
      <c r="DH21" s="82"/>
      <c r="DI21" s="82"/>
      <c r="DJ21" s="82"/>
      <c r="DK21" s="82"/>
      <c r="DL21" s="82"/>
      <c r="DM21" s="82"/>
      <c r="DN21" s="82"/>
      <c r="DO21" s="82"/>
      <c r="DP21" s="82"/>
      <c r="DQ21" s="82"/>
      <c r="DR21" s="82"/>
      <c r="DS21" s="82"/>
      <c r="DT21" s="82"/>
      <c r="DU21" s="82"/>
      <c r="DV21" s="82"/>
      <c r="DW21" s="82"/>
      <c r="DX21" s="82"/>
      <c r="DY21" s="82"/>
      <c r="DZ21" s="82"/>
      <c r="EA21" s="82"/>
      <c r="EB21" s="82"/>
      <c r="EC21" s="82"/>
      <c r="ED21" s="82"/>
      <c r="EE21" s="82"/>
      <c r="EF21" s="82"/>
      <c r="EG21" s="82"/>
      <c r="EH21" s="82"/>
      <c r="EI21" s="82"/>
      <c r="EJ21" s="82"/>
      <c r="EK21" s="82"/>
      <c r="EL21" s="82"/>
      <c r="EM21" s="82"/>
      <c r="EN21" s="82"/>
      <c r="EO21" s="82"/>
      <c r="EP21" s="82"/>
      <c r="EQ21" s="82"/>
      <c r="ER21" s="82"/>
      <c r="ES21" s="82"/>
      <c r="ET21" s="82"/>
      <c r="EU21" s="82"/>
      <c r="EV21" s="82"/>
      <c r="EW21" s="82"/>
      <c r="EX21" s="82"/>
      <c r="EY21" s="82"/>
      <c r="EZ21" s="82"/>
      <c r="FA21" s="82"/>
      <c r="FB21" s="82"/>
      <c r="FC21" s="82"/>
      <c r="FD21" s="82"/>
      <c r="FE21" s="82"/>
      <c r="FF21" s="82"/>
      <c r="FG21" s="82"/>
      <c r="FH21" s="82"/>
      <c r="FI21" s="82"/>
      <c r="FJ21" s="82"/>
      <c r="FK21" s="82"/>
      <c r="FL21" s="82"/>
      <c r="FM21" s="82"/>
      <c r="FN21" s="82"/>
      <c r="FO21" s="82"/>
      <c r="FP21" s="82"/>
      <c r="FQ21" s="82"/>
      <c r="FR21" s="82"/>
      <c r="FS21" s="82"/>
      <c r="FT21" s="82"/>
      <c r="FU21" s="82"/>
      <c r="FV21" s="82"/>
      <c r="FW21" s="82"/>
      <c r="FX21" s="82"/>
      <c r="FY21" s="82"/>
      <c r="FZ21" s="82"/>
      <c r="GA21" s="82"/>
      <c r="GB21" s="82"/>
      <c r="GC21" s="82"/>
      <c r="GD21" s="82"/>
      <c r="GE21" s="82"/>
      <c r="GF21" s="82"/>
      <c r="GG21" s="82"/>
      <c r="GH21" s="82"/>
      <c r="GI21" s="82"/>
      <c r="GJ21" s="82"/>
      <c r="GK21" s="82"/>
      <c r="GL21" s="82"/>
      <c r="GM21" s="82"/>
      <c r="GN21" s="82"/>
      <c r="GO21" s="82"/>
      <c r="GP21" s="82"/>
      <c r="GQ21" s="82"/>
      <c r="GR21" s="82"/>
      <c r="GS21" s="82"/>
      <c r="GT21" s="82"/>
      <c r="GU21" s="82"/>
      <c r="GV21" s="82"/>
      <c r="GW21" s="82"/>
      <c r="GX21" s="82"/>
      <c r="GY21" s="82"/>
      <c r="GZ21" s="82"/>
      <c r="HA21" s="82"/>
      <c r="HB21" s="82"/>
      <c r="HC21" s="82"/>
      <c r="HD21" s="82"/>
      <c r="HE21" s="82"/>
      <c r="HF21" s="82"/>
      <c r="HG21" s="82"/>
      <c r="HH21" s="82"/>
      <c r="HI21" s="82"/>
      <c r="HJ21" s="82"/>
      <c r="HK21" s="82"/>
      <c r="HL21" s="82"/>
      <c r="HM21" s="82"/>
      <c r="HN21" s="82"/>
      <c r="HO21" s="82"/>
      <c r="HP21" s="82"/>
      <c r="HQ21" s="82"/>
      <c r="HR21" s="82"/>
      <c r="HS21" s="82"/>
      <c r="HT21" s="82"/>
      <c r="HU21" s="82"/>
      <c r="HV21" s="82"/>
      <c r="HW21" s="82"/>
      <c r="HX21" s="82"/>
      <c r="HY21" s="82"/>
      <c r="HZ21" s="82"/>
      <c r="IA21" s="82"/>
      <c r="IB21" s="82"/>
      <c r="IC21" s="82"/>
      <c r="ID21" s="82"/>
      <c r="IE21" s="82"/>
      <c r="IF21" s="82"/>
      <c r="IG21" s="82"/>
      <c r="IH21" s="82"/>
      <c r="II21" s="82"/>
      <c r="IJ21" s="82"/>
      <c r="IK21" s="82"/>
      <c r="IL21" s="82"/>
      <c r="IM21" s="82"/>
      <c r="IN21" s="82"/>
      <c r="IO21" s="82"/>
      <c r="IP21" s="82"/>
      <c r="IQ21" s="82"/>
      <c r="IR21" s="82"/>
      <c r="IS21" s="82"/>
      <c r="IT21" s="82"/>
      <c r="IU21" s="82"/>
      <c r="IV21" s="82"/>
      <c r="IW21" s="82"/>
      <c r="IX21" s="82"/>
      <c r="IY21" s="82"/>
      <c r="IZ21" s="82"/>
      <c r="JA21" s="82"/>
      <c r="JB21" s="82"/>
      <c r="JC21" s="82"/>
      <c r="JD21" s="82"/>
      <c r="JE21" s="82"/>
      <c r="JF21" s="82"/>
      <c r="JG21" s="82"/>
      <c r="JH21" s="82"/>
      <c r="JI21" s="82"/>
      <c r="JJ21" s="82"/>
      <c r="JK21" s="82"/>
      <c r="JL21" s="82"/>
      <c r="JM21" s="82"/>
      <c r="JN21" s="82"/>
      <c r="JO21" s="82"/>
      <c r="JP21" s="82"/>
      <c r="JQ21" s="82"/>
      <c r="JR21" s="82"/>
      <c r="JS21" s="82"/>
      <c r="JT21" s="82"/>
      <c r="JU21" s="82"/>
      <c r="JV21" s="82"/>
      <c r="JW21" s="82"/>
      <c r="JX21" s="82"/>
      <c r="JY21" s="82"/>
      <c r="JZ21" s="82"/>
      <c r="KA21" s="82"/>
      <c r="KB21" s="82"/>
      <c r="KC21" s="82"/>
      <c r="KD21" s="82"/>
      <c r="KE21" s="82"/>
      <c r="KF21" s="82"/>
      <c r="KG21" s="82"/>
      <c r="KH21" s="82"/>
      <c r="KI21" s="82"/>
      <c r="KJ21" s="82"/>
      <c r="KK21" s="82"/>
      <c r="KL21" s="82"/>
      <c r="KM21" s="82"/>
      <c r="KN21" s="82"/>
      <c r="KO21" s="82"/>
      <c r="KP21" s="82"/>
      <c r="KQ21" s="82"/>
      <c r="KR21" s="82"/>
      <c r="KS21" s="82"/>
      <c r="KT21" s="82"/>
      <c r="KU21" s="82"/>
      <c r="KV21" s="82"/>
      <c r="KW21" s="82"/>
      <c r="KX21" s="82"/>
      <c r="KY21" s="82"/>
      <c r="KZ21" s="82"/>
      <c r="LA21" s="82"/>
      <c r="LB21" s="82"/>
      <c r="LC21" s="82"/>
      <c r="LD21" s="82"/>
      <c r="LE21" s="82"/>
      <c r="LF21" s="82"/>
      <c r="LG21" s="82"/>
      <c r="LH21" s="82"/>
      <c r="LI21" s="82"/>
      <c r="LJ21" s="82"/>
      <c r="LK21" s="82"/>
      <c r="LL21" s="82"/>
      <c r="LM21" s="82"/>
      <c r="LN21" s="82"/>
      <c r="LO21" s="82"/>
      <c r="LP21" s="82"/>
      <c r="LQ21" s="82"/>
      <c r="LR21" s="82"/>
      <c r="LS21" s="82"/>
      <c r="LT21" s="82"/>
      <c r="LU21" s="82"/>
      <c r="LV21" s="82"/>
      <c r="LW21" s="82"/>
      <c r="LX21" s="82"/>
      <c r="LY21" s="82"/>
      <c r="LZ21" s="82"/>
      <c r="MA21" s="82"/>
      <c r="MB21" s="82"/>
      <c r="MC21" s="82"/>
      <c r="MD21" s="82"/>
      <c r="ME21" s="82"/>
      <c r="MF21" s="82"/>
      <c r="MG21" s="82"/>
      <c r="MH21" s="82"/>
      <c r="MI21" s="82"/>
      <c r="MJ21" s="82"/>
      <c r="MK21" s="82"/>
      <c r="ML21" s="82"/>
      <c r="MM21" s="82"/>
      <c r="MN21" s="82"/>
      <c r="MO21" s="82"/>
      <c r="MP21" s="82"/>
      <c r="MQ21" s="82"/>
      <c r="MR21" s="82"/>
      <c r="MS21" s="82"/>
      <c r="MT21" s="82"/>
      <c r="MU21" s="82"/>
      <c r="MV21" s="82"/>
      <c r="MW21" s="82"/>
      <c r="MX21" s="82"/>
      <c r="MY21" s="82"/>
      <c r="MZ21" s="82"/>
      <c r="NA21" s="82"/>
      <c r="NB21" s="82"/>
      <c r="NC21" s="82"/>
      <c r="ND21" s="82"/>
      <c r="NE21" s="82"/>
      <c r="NF21" s="82"/>
      <c r="NG21" s="82"/>
      <c r="NH21" s="82"/>
      <c r="NI21" s="82"/>
      <c r="NJ21" s="82"/>
      <c r="NK21" s="82"/>
      <c r="NL21" s="82"/>
      <c r="NM21" s="82"/>
      <c r="NN21" s="82"/>
      <c r="NO21" s="82"/>
      <c r="NP21" s="82"/>
      <c r="NQ21" s="82"/>
      <c r="NR21" s="82"/>
      <c r="NS21" s="82"/>
      <c r="NT21" s="82"/>
      <c r="NU21" s="82"/>
      <c r="NV21" s="82"/>
      <c r="NW21" s="82"/>
      <c r="NX21" s="82"/>
      <c r="NY21" s="82"/>
      <c r="NZ21" s="82"/>
      <c r="OA21" s="82"/>
      <c r="OB21" s="82"/>
      <c r="OC21" s="82"/>
      <c r="OD21" s="82"/>
      <c r="OE21" s="82"/>
      <c r="OF21" s="82"/>
      <c r="OG21" s="82"/>
      <c r="OH21" s="82"/>
      <c r="OI21" s="82"/>
      <c r="OJ21" s="82"/>
      <c r="OK21" s="82"/>
      <c r="OL21" s="82"/>
      <c r="OM21" s="82"/>
      <c r="ON21" s="82"/>
      <c r="OO21" s="82"/>
      <c r="OP21" s="82"/>
      <c r="OQ21" s="82"/>
      <c r="OR21" s="82"/>
      <c r="OS21" s="82"/>
      <c r="OT21" s="82"/>
      <c r="OU21" s="82"/>
      <c r="OV21" s="82"/>
      <c r="OW21" s="82"/>
      <c r="OX21" s="82"/>
      <c r="OY21" s="82"/>
      <c r="OZ21" s="82"/>
      <c r="PA21" s="82"/>
      <c r="PB21" s="82"/>
      <c r="PC21" s="82"/>
      <c r="PD21" s="82"/>
      <c r="PE21" s="82"/>
      <c r="PF21" s="82"/>
      <c r="PG21" s="82"/>
      <c r="PH21" s="82"/>
      <c r="PI21" s="82"/>
      <c r="PJ21" s="82"/>
      <c r="PK21" s="82"/>
      <c r="PL21" s="82"/>
      <c r="PM21" s="82"/>
      <c r="PN21" s="82"/>
      <c r="PO21" s="82"/>
      <c r="PP21" s="82"/>
      <c r="PQ21" s="82"/>
      <c r="PR21" s="82"/>
      <c r="PS21" s="82"/>
      <c r="PT21" s="82"/>
      <c r="PU21" s="82"/>
      <c r="PV21" s="82"/>
      <c r="PW21" s="82"/>
      <c r="PX21" s="82"/>
      <c r="PY21" s="82"/>
      <c r="PZ21" s="82"/>
      <c r="QA21" s="82"/>
      <c r="QB21" s="82"/>
      <c r="QC21" s="82"/>
      <c r="QD21" s="82"/>
      <c r="QE21" s="82"/>
      <c r="QF21" s="82"/>
      <c r="QG21" s="82"/>
      <c r="QH21" s="82"/>
      <c r="QI21" s="82"/>
      <c r="QJ21" s="82"/>
      <c r="QK21" s="82"/>
      <c r="QL21" s="82"/>
      <c r="QM21" s="82"/>
      <c r="QN21" s="82"/>
      <c r="QO21" s="82"/>
      <c r="QP21" s="82"/>
      <c r="QQ21" s="82"/>
      <c r="QR21" s="82"/>
      <c r="QS21" s="82"/>
      <c r="QT21" s="82"/>
      <c r="QU21" s="82"/>
      <c r="QV21" s="82"/>
      <c r="QW21" s="82"/>
      <c r="QX21" s="82"/>
      <c r="QY21" s="82"/>
      <c r="QZ21" s="82"/>
      <c r="RA21" s="82"/>
      <c r="RB21" s="82"/>
      <c r="RC21" s="82"/>
      <c r="RD21" s="82"/>
      <c r="RE21" s="82"/>
      <c r="RF21" s="82"/>
      <c r="RG21" s="82"/>
      <c r="RH21" s="82"/>
      <c r="RI21" s="82"/>
      <c r="RJ21" s="82"/>
      <c r="RK21" s="82"/>
      <c r="RL21" s="82"/>
      <c r="RM21" s="82"/>
      <c r="RN21" s="82"/>
      <c r="RO21" s="82"/>
      <c r="RP21" s="82"/>
      <c r="RQ21" s="82"/>
      <c r="RR21" s="82"/>
      <c r="RS21" s="82"/>
      <c r="RT21" s="82"/>
      <c r="RU21" s="82"/>
      <c r="RV21" s="82"/>
      <c r="RW21" s="82"/>
      <c r="RX21" s="82"/>
      <c r="RY21" s="82"/>
      <c r="RZ21" s="82"/>
      <c r="SA21" s="82"/>
      <c r="SB21" s="82"/>
      <c r="SC21" s="82"/>
      <c r="SD21" s="82"/>
      <c r="SE21" s="82"/>
      <c r="SF21" s="82"/>
      <c r="SG21" s="82"/>
      <c r="SH21" s="82"/>
      <c r="SI21" s="82"/>
      <c r="SJ21" s="82"/>
      <c r="SK21" s="82"/>
      <c r="SL21" s="82"/>
      <c r="SM21" s="82"/>
      <c r="SN21" s="82"/>
      <c r="SO21" s="82"/>
      <c r="SP21" s="82"/>
      <c r="SQ21" s="82"/>
      <c r="SR21" s="82"/>
      <c r="SS21" s="82"/>
      <c r="ST21" s="82"/>
      <c r="SU21" s="82"/>
      <c r="SV21" s="82"/>
      <c r="SW21" s="82"/>
      <c r="SX21" s="82"/>
      <c r="SY21" s="82"/>
      <c r="SZ21" s="82"/>
      <c r="TA21" s="82"/>
      <c r="TB21" s="82"/>
      <c r="TC21" s="82"/>
      <c r="TD21" s="82"/>
      <c r="TE21" s="82"/>
      <c r="TF21" s="82"/>
      <c r="TG21" s="82"/>
      <c r="TH21" s="82"/>
      <c r="TI21" s="82"/>
      <c r="TJ21" s="82"/>
      <c r="TK21" s="82"/>
      <c r="TL21" s="82"/>
      <c r="TM21" s="82"/>
      <c r="TN21" s="82"/>
      <c r="TO21" s="82"/>
      <c r="TP21" s="82"/>
      <c r="TQ21" s="82"/>
      <c r="TR21" s="82"/>
      <c r="TS21" s="82"/>
      <c r="TT21" s="82"/>
      <c r="TU21" s="82"/>
      <c r="TV21" s="82"/>
      <c r="TW21" s="82"/>
      <c r="TX21" s="82"/>
      <c r="TY21" s="82"/>
      <c r="TZ21" s="82"/>
      <c r="UA21" s="82"/>
      <c r="UB21" s="82"/>
      <c r="UC21" s="82"/>
      <c r="UD21" s="82"/>
      <c r="UE21" s="82"/>
      <c r="UF21" s="82"/>
      <c r="UG21" s="82"/>
      <c r="UH21" s="82"/>
      <c r="UI21" s="82"/>
      <c r="UJ21" s="82"/>
      <c r="UK21" s="82"/>
      <c r="UL21" s="82"/>
      <c r="UM21" s="82"/>
      <c r="UN21" s="82"/>
      <c r="UO21" s="82"/>
      <c r="UP21" s="82"/>
      <c r="UQ21" s="82"/>
      <c r="UR21" s="82"/>
      <c r="US21" s="82"/>
      <c r="UT21" s="82"/>
      <c r="UU21" s="82"/>
      <c r="UV21" s="82"/>
      <c r="UW21" s="82"/>
      <c r="UX21" s="82"/>
      <c r="UY21" s="82"/>
      <c r="UZ21" s="82"/>
      <c r="VA21" s="82"/>
      <c r="VB21" s="82"/>
      <c r="VC21" s="82"/>
      <c r="VD21" s="82"/>
      <c r="VE21" s="82"/>
      <c r="VF21" s="82"/>
      <c r="VG21" s="82"/>
      <c r="VH21" s="82"/>
      <c r="VI21" s="82"/>
      <c r="VJ21" s="82"/>
      <c r="VK21" s="82"/>
      <c r="VL21" s="82"/>
      <c r="VM21" s="82"/>
      <c r="VN21" s="82"/>
      <c r="VO21" s="82"/>
      <c r="VP21" s="82"/>
      <c r="VQ21" s="82"/>
      <c r="VR21" s="82"/>
      <c r="VS21" s="82"/>
      <c r="VT21" s="82"/>
      <c r="VU21" s="82"/>
      <c r="VV21" s="82"/>
      <c r="VW21" s="82"/>
      <c r="VX21" s="82"/>
      <c r="VY21" s="82"/>
      <c r="VZ21" s="82"/>
      <c r="WA21" s="82"/>
      <c r="WB21" s="82"/>
      <c r="WC21" s="82"/>
      <c r="WD21" s="82"/>
      <c r="WE21" s="82"/>
      <c r="WF21" s="82"/>
      <c r="WG21" s="82"/>
      <c r="WH21" s="82"/>
      <c r="WI21" s="82"/>
      <c r="WJ21" s="82"/>
      <c r="WK21" s="82"/>
      <c r="WL21" s="82"/>
      <c r="WM21" s="82"/>
      <c r="WN21" s="82"/>
      <c r="WO21" s="82"/>
      <c r="WP21" s="82"/>
      <c r="WQ21" s="82"/>
      <c r="WR21" s="82"/>
      <c r="WS21" s="82"/>
      <c r="WT21" s="82"/>
      <c r="WU21" s="82"/>
      <c r="WV21" s="82"/>
      <c r="WW21" s="82"/>
      <c r="WX21" s="82"/>
      <c r="WY21" s="82"/>
      <c r="WZ21" s="82"/>
      <c r="XA21" s="82"/>
      <c r="XB21" s="82"/>
      <c r="XC21" s="82"/>
      <c r="XD21" s="82"/>
      <c r="XE21" s="82"/>
      <c r="XF21" s="82"/>
      <c r="XG21" s="82"/>
      <c r="XH21" s="82"/>
      <c r="XI21" s="82"/>
      <c r="XJ21" s="82"/>
      <c r="XK21" s="82"/>
      <c r="XL21" s="82"/>
      <c r="XM21" s="82"/>
      <c r="XN21" s="82"/>
      <c r="XO21" s="82"/>
      <c r="XP21" s="82"/>
      <c r="XQ21" s="82"/>
      <c r="XR21" s="82"/>
      <c r="XS21" s="82"/>
      <c r="XT21" s="82"/>
      <c r="XU21" s="82"/>
      <c r="XV21" s="82"/>
      <c r="XW21" s="82"/>
      <c r="XX21" s="82"/>
      <c r="XY21" s="82"/>
      <c r="XZ21" s="82"/>
      <c r="YA21" s="82"/>
      <c r="YB21" s="82"/>
      <c r="YC21" s="82"/>
      <c r="YD21" s="82"/>
      <c r="YE21" s="82"/>
      <c r="YF21" s="82"/>
      <c r="YG21" s="82"/>
      <c r="YH21" s="82"/>
      <c r="YI21" s="82"/>
      <c r="YJ21" s="82"/>
      <c r="YK21" s="82"/>
      <c r="YL21" s="82"/>
      <c r="YM21" s="82"/>
      <c r="YN21" s="82"/>
      <c r="YO21" s="82"/>
      <c r="YP21" s="82"/>
      <c r="YQ21" s="82"/>
      <c r="YR21" s="82"/>
      <c r="YS21" s="82"/>
      <c r="YT21" s="82"/>
      <c r="YU21" s="82"/>
      <c r="YV21" s="82"/>
      <c r="YW21" s="82"/>
      <c r="YX21" s="82"/>
      <c r="YY21" s="82"/>
      <c r="YZ21" s="82"/>
      <c r="ZA21" s="82"/>
      <c r="ZB21" s="82"/>
      <c r="ZC21" s="82"/>
      <c r="ZD21" s="82"/>
      <c r="ZE21" s="82"/>
      <c r="ZF21" s="82"/>
      <c r="ZG21" s="82"/>
      <c r="ZH21" s="82"/>
      <c r="ZI21" s="82"/>
      <c r="ZJ21" s="82"/>
      <c r="ZK21" s="82"/>
      <c r="ZL21" s="82"/>
      <c r="ZM21" s="82"/>
      <c r="ZN21" s="82"/>
      <c r="ZO21" s="82"/>
      <c r="ZP21" s="82"/>
      <c r="ZQ21" s="82"/>
      <c r="ZR21" s="82"/>
      <c r="ZS21" s="82"/>
      <c r="ZT21" s="82"/>
      <c r="ZU21" s="82"/>
      <c r="ZV21" s="82"/>
      <c r="ZW21" s="82"/>
      <c r="ZX21" s="82"/>
      <c r="ZY21" s="82"/>
      <c r="ZZ21" s="82"/>
      <c r="AAA21" s="82"/>
      <c r="AAB21" s="82"/>
      <c r="AAC21" s="82"/>
      <c r="AAD21" s="82"/>
      <c r="AAE21" s="82"/>
      <c r="AAF21" s="82"/>
      <c r="AAG21" s="82"/>
      <c r="AAH21" s="82"/>
      <c r="AAI21" s="82"/>
      <c r="AAJ21" s="82"/>
      <c r="AAK21" s="82"/>
      <c r="AAL21" s="82"/>
      <c r="AAM21" s="82"/>
      <c r="AAN21" s="82"/>
      <c r="AAO21" s="82"/>
      <c r="AAP21" s="82"/>
      <c r="AAQ21" s="82"/>
      <c r="AAR21" s="82"/>
      <c r="AAS21" s="82"/>
      <c r="AAT21" s="82"/>
      <c r="AAU21" s="82"/>
      <c r="AAV21" s="82"/>
      <c r="AAW21" s="82"/>
      <c r="AAX21" s="82"/>
      <c r="AAY21" s="82"/>
      <c r="AAZ21" s="82"/>
      <c r="ABA21" s="82"/>
      <c r="ABB21" s="82"/>
      <c r="ABC21" s="82"/>
      <c r="ABD21" s="82"/>
      <c r="ABE21" s="82"/>
      <c r="ABF21" s="82"/>
      <c r="ABG21" s="82"/>
      <c r="ABH21" s="82"/>
      <c r="ABI21" s="82"/>
      <c r="ABJ21" s="82"/>
      <c r="ABK21" s="82"/>
      <c r="ABL21" s="82"/>
      <c r="ABM21" s="82"/>
      <c r="ABN21" s="82"/>
      <c r="ABO21" s="82"/>
      <c r="ABP21" s="82"/>
      <c r="ABQ21" s="82"/>
      <c r="ABR21" s="82"/>
      <c r="ABS21" s="82"/>
      <c r="ABT21" s="82"/>
      <c r="ABU21" s="82"/>
      <c r="ABV21" s="82"/>
      <c r="ABW21" s="82"/>
      <c r="ABX21" s="82"/>
      <c r="ABY21" s="82"/>
      <c r="ABZ21" s="82"/>
      <c r="ACA21" s="82"/>
      <c r="ACB21" s="82"/>
      <c r="ACC21" s="82"/>
      <c r="ACD21" s="82"/>
      <c r="ACE21" s="82"/>
      <c r="ACF21" s="82"/>
      <c r="ACG21" s="82"/>
      <c r="ACH21" s="82"/>
      <c r="ACI21" s="82"/>
      <c r="ACJ21" s="82"/>
      <c r="ACK21" s="82"/>
      <c r="ACL21" s="82"/>
      <c r="ACM21" s="82"/>
      <c r="ACN21" s="82"/>
      <c r="ACO21" s="82"/>
      <c r="ACP21" s="82"/>
      <c r="ACQ21" s="82"/>
      <c r="ACR21" s="82"/>
      <c r="ACS21" s="82"/>
      <c r="ACT21" s="82"/>
      <c r="ACU21" s="82"/>
      <c r="ACV21" s="82"/>
      <c r="ACW21" s="82"/>
      <c r="ACX21" s="82"/>
      <c r="ACY21" s="82"/>
      <c r="ACZ21" s="82"/>
      <c r="ADA21" s="82"/>
      <c r="ADB21" s="82"/>
      <c r="ADC21" s="82"/>
      <c r="ADD21" s="82"/>
      <c r="ADE21" s="82"/>
      <c r="ADF21" s="82"/>
      <c r="ADG21" s="82"/>
      <c r="ADH21" s="82"/>
      <c r="ADI21" s="82"/>
      <c r="ADJ21" s="82"/>
      <c r="ADK21" s="82"/>
      <c r="ADL21" s="82"/>
      <c r="ADM21" s="82"/>
      <c r="ADN21" s="82"/>
      <c r="ADO21" s="82"/>
      <c r="ADP21" s="82"/>
      <c r="ADQ21" s="82"/>
      <c r="ADR21" s="82"/>
      <c r="ADS21" s="82"/>
      <c r="ADT21" s="82"/>
      <c r="ADU21" s="82"/>
      <c r="ADV21" s="82"/>
      <c r="ADW21" s="82"/>
      <c r="ADX21" s="82"/>
      <c r="ADY21" s="82"/>
      <c r="ADZ21" s="82"/>
      <c r="AEA21" s="82"/>
      <c r="AEB21" s="82"/>
      <c r="AEC21" s="82"/>
      <c r="AED21" s="82"/>
      <c r="AEE21" s="82"/>
      <c r="AEF21" s="82"/>
      <c r="AEG21" s="82"/>
      <c r="AEH21" s="82"/>
      <c r="AEI21" s="82"/>
      <c r="AEJ21" s="82"/>
      <c r="AEK21" s="82"/>
      <c r="AEL21" s="82"/>
      <c r="AEM21" s="82"/>
      <c r="AEN21" s="82"/>
      <c r="AEO21" s="82"/>
      <c r="AEP21" s="82"/>
      <c r="AEQ21" s="82"/>
      <c r="AER21" s="82"/>
      <c r="AES21" s="82"/>
      <c r="AET21" s="82"/>
      <c r="AEU21" s="82"/>
      <c r="AEV21" s="82"/>
      <c r="AEW21" s="82"/>
      <c r="AEX21" s="82"/>
      <c r="AEY21" s="82"/>
      <c r="AEZ21" s="82"/>
      <c r="AFA21" s="82"/>
      <c r="AFB21" s="82"/>
      <c r="AFC21" s="82"/>
      <c r="AFD21" s="82"/>
      <c r="AFE21" s="82"/>
      <c r="AFF21" s="82"/>
      <c r="AFG21" s="82"/>
      <c r="AFH21" s="82"/>
      <c r="AFI21" s="82"/>
      <c r="AFJ21" s="82"/>
      <c r="AFK21" s="82"/>
      <c r="AFL21" s="82"/>
      <c r="AFM21" s="82"/>
      <c r="AFN21" s="82"/>
      <c r="AFO21" s="82"/>
      <c r="AFP21" s="82"/>
      <c r="AFQ21" s="82"/>
      <c r="AFR21" s="82"/>
      <c r="AFS21" s="82"/>
      <c r="AFT21" s="82"/>
      <c r="AFU21" s="82"/>
      <c r="AFV21" s="82"/>
      <c r="AFW21" s="82"/>
      <c r="AFX21" s="82"/>
      <c r="AFY21" s="82"/>
      <c r="AFZ21" s="82"/>
      <c r="AGA21" s="82"/>
      <c r="AGB21" s="82"/>
      <c r="AGC21" s="82"/>
      <c r="AGD21" s="82"/>
      <c r="AGE21" s="82"/>
      <c r="AGF21" s="82"/>
      <c r="AGG21" s="82"/>
      <c r="AGH21" s="82"/>
      <c r="AGI21" s="82"/>
      <c r="AGJ21" s="82"/>
      <c r="AGK21" s="82"/>
      <c r="AGL21" s="82"/>
      <c r="AGM21" s="82"/>
      <c r="AGN21" s="82"/>
      <c r="AGO21" s="82"/>
      <c r="AGP21" s="82"/>
      <c r="AGQ21" s="82"/>
      <c r="AGR21" s="82"/>
      <c r="AGS21" s="82"/>
      <c r="AGT21" s="82"/>
      <c r="AGU21" s="82"/>
      <c r="AGV21" s="82"/>
      <c r="AGW21" s="82"/>
      <c r="AGX21" s="82"/>
      <c r="AGY21" s="82"/>
      <c r="AGZ21" s="82"/>
      <c r="AHA21" s="82"/>
      <c r="AHB21" s="82"/>
      <c r="AHC21" s="82"/>
      <c r="AHD21" s="82"/>
      <c r="AHE21" s="82"/>
      <c r="AHF21" s="82"/>
      <c r="AHG21" s="82"/>
      <c r="AHH21" s="82"/>
      <c r="AHI21" s="82"/>
      <c r="AHJ21" s="82"/>
      <c r="AHK21" s="82"/>
      <c r="AHL21" s="82"/>
      <c r="AHM21" s="82"/>
      <c r="AHN21" s="82"/>
      <c r="AHO21" s="82"/>
      <c r="AHP21" s="82"/>
      <c r="AHQ21" s="82"/>
      <c r="AHR21" s="82"/>
      <c r="AHS21" s="82"/>
      <c r="AHT21" s="82"/>
      <c r="AHU21" s="82"/>
      <c r="AHV21" s="82"/>
      <c r="AHW21" s="82"/>
      <c r="AHX21" s="82"/>
      <c r="AHY21" s="82"/>
      <c r="AHZ21" s="82"/>
      <c r="AIA21" s="82"/>
      <c r="AIB21" s="82"/>
      <c r="AIC21" s="82"/>
      <c r="AID21" s="82"/>
      <c r="AIE21" s="82"/>
      <c r="AIF21" s="82"/>
      <c r="AIG21" s="82"/>
      <c r="AIH21" s="82"/>
      <c r="AII21" s="82"/>
      <c r="AIJ21" s="82"/>
      <c r="AIK21" s="82"/>
      <c r="AIL21" s="82"/>
      <c r="AIM21" s="82"/>
      <c r="AIN21" s="82"/>
      <c r="AIO21" s="82"/>
      <c r="AIP21" s="82"/>
      <c r="AIQ21" s="82"/>
      <c r="AIR21" s="82"/>
      <c r="AIS21" s="82"/>
      <c r="AIT21" s="82"/>
      <c r="AIU21" s="82"/>
      <c r="AIV21" s="82"/>
      <c r="AIW21" s="82"/>
      <c r="AIX21" s="82"/>
      <c r="AIY21" s="82"/>
      <c r="AIZ21" s="82"/>
      <c r="AJA21" s="82"/>
      <c r="AJB21" s="82"/>
      <c r="AJC21" s="82"/>
      <c r="AJD21" s="82"/>
      <c r="AJE21" s="82"/>
      <c r="AJF21" s="82"/>
      <c r="AJG21" s="82"/>
      <c r="AJH21" s="82"/>
      <c r="AJI21" s="82"/>
      <c r="AJJ21" s="82"/>
      <c r="AJK21" s="82"/>
      <c r="AJL21" s="82"/>
      <c r="AJM21" s="82"/>
      <c r="AJN21" s="82"/>
      <c r="AJO21" s="82"/>
      <c r="AJP21" s="82"/>
      <c r="AJQ21" s="82"/>
      <c r="AJR21" s="82"/>
      <c r="AJS21" s="82"/>
      <c r="AJT21" s="82"/>
      <c r="AJU21" s="82"/>
      <c r="AJV21" s="82"/>
      <c r="AJW21" s="82"/>
      <c r="AJX21" s="82"/>
      <c r="AJY21" s="82"/>
      <c r="AJZ21" s="82"/>
      <c r="AKA21" s="82"/>
      <c r="AKB21" s="82"/>
      <c r="AKC21" s="82"/>
      <c r="AKD21" s="82"/>
      <c r="AKE21" s="82"/>
      <c r="AKF21" s="82"/>
      <c r="AKG21" s="82"/>
      <c r="AKH21" s="82"/>
      <c r="AKI21" s="82"/>
      <c r="AKJ21" s="82"/>
      <c r="AKK21" s="82"/>
      <c r="AKL21" s="82"/>
      <c r="AKM21" s="82"/>
      <c r="AKN21" s="82"/>
      <c r="AKO21" s="82"/>
      <c r="AKP21" s="82"/>
      <c r="AKQ21" s="82"/>
      <c r="AKR21" s="82"/>
      <c r="AKS21" s="82"/>
      <c r="AKT21" s="82"/>
      <c r="AKU21" s="82"/>
      <c r="AKV21" s="82"/>
      <c r="AKW21" s="82"/>
      <c r="AKX21" s="82"/>
      <c r="AKY21" s="82"/>
      <c r="AKZ21" s="82"/>
      <c r="ALA21" s="82"/>
      <c r="ALB21" s="82"/>
      <c r="ALC21" s="82"/>
      <c r="ALD21" s="82"/>
      <c r="ALE21" s="82"/>
      <c r="ALF21" s="82"/>
      <c r="ALG21" s="82"/>
      <c r="ALH21" s="82"/>
      <c r="ALI21" s="82"/>
      <c r="ALJ21" s="82"/>
      <c r="ALK21" s="82"/>
      <c r="ALL21" s="82"/>
      <c r="ALM21" s="82"/>
      <c r="ALN21" s="82"/>
      <c r="ALO21" s="82"/>
      <c r="ALP21" s="82"/>
      <c r="ALQ21" s="82"/>
      <c r="ALR21" s="82"/>
      <c r="ALS21" s="82"/>
      <c r="ALT21" s="82"/>
      <c r="ALU21" s="82"/>
      <c r="ALV21" s="82"/>
      <c r="ALW21" s="82"/>
      <c r="ALX21" s="82"/>
      <c r="ALY21" s="82"/>
    </row>
    <row r="22" spans="1:1013" ht="14.5" x14ac:dyDescent="0.35">
      <c r="A22" s="84">
        <v>21</v>
      </c>
      <c r="B22" s="85" t="s">
        <v>255</v>
      </c>
      <c r="C22" s="85" t="s">
        <v>256</v>
      </c>
      <c r="D22" s="85" t="s">
        <v>149</v>
      </c>
      <c r="E22" s="82"/>
      <c r="F22" s="82"/>
      <c r="G22" s="82"/>
      <c r="H22" s="82"/>
      <c r="I22" s="82"/>
      <c r="J22" s="82"/>
      <c r="K22" s="82"/>
      <c r="L22" s="82"/>
      <c r="M22" s="82"/>
      <c r="N22" s="82"/>
      <c r="O22" s="82"/>
      <c r="P22" s="82"/>
      <c r="Q22" s="82"/>
      <c r="R22" s="82"/>
      <c r="S22" s="82"/>
      <c r="T22" s="82"/>
      <c r="U22" s="82"/>
      <c r="V22" s="82"/>
      <c r="W22" s="82"/>
      <c r="X22" s="82"/>
      <c r="Y22" s="82"/>
      <c r="Z22" s="82"/>
      <c r="AA22" s="82"/>
      <c r="AB22" s="82"/>
      <c r="AC22" s="82"/>
      <c r="AD22" s="82"/>
      <c r="AE22" s="82"/>
      <c r="AF22" s="82"/>
      <c r="AG22" s="82"/>
      <c r="AH22" s="82"/>
      <c r="AI22" s="82"/>
      <c r="AJ22" s="82"/>
      <c r="AK22" s="82"/>
      <c r="AL22" s="82"/>
      <c r="AM22" s="82"/>
      <c r="AN22" s="82"/>
      <c r="AO22" s="82"/>
      <c r="AP22" s="82"/>
      <c r="AQ22" s="82"/>
      <c r="AR22" s="82"/>
      <c r="AS22" s="82"/>
      <c r="AT22" s="82"/>
      <c r="AU22" s="82"/>
      <c r="AV22" s="82"/>
      <c r="AW22" s="82"/>
      <c r="AX22" s="82"/>
      <c r="AY22" s="82"/>
      <c r="AZ22" s="82"/>
      <c r="BA22" s="82"/>
      <c r="BB22" s="82"/>
      <c r="BC22" s="82"/>
      <c r="BD22" s="82"/>
      <c r="BE22" s="82"/>
      <c r="BF22" s="82"/>
      <c r="BG22" s="82"/>
      <c r="BH22" s="82"/>
      <c r="BI22" s="82"/>
      <c r="BJ22" s="82"/>
      <c r="BK22" s="82"/>
      <c r="BL22" s="82"/>
      <c r="BM22" s="82"/>
      <c r="BN22" s="82"/>
      <c r="BO22" s="82"/>
      <c r="BP22" s="82"/>
      <c r="BQ22" s="82"/>
      <c r="BR22" s="82"/>
      <c r="BS22" s="82"/>
      <c r="BT22" s="82"/>
      <c r="BU22" s="82"/>
      <c r="BV22" s="82"/>
      <c r="BW22" s="82"/>
      <c r="BX22" s="82"/>
      <c r="BY22" s="82"/>
      <c r="BZ22" s="82"/>
      <c r="CA22" s="82"/>
      <c r="CB22" s="82"/>
      <c r="CC22" s="82"/>
      <c r="CD22" s="82"/>
      <c r="CE22" s="82"/>
      <c r="CF22" s="82"/>
      <c r="CG22" s="82"/>
      <c r="CH22" s="82"/>
      <c r="CI22" s="82"/>
      <c r="CJ22" s="82"/>
      <c r="CK22" s="82"/>
      <c r="CL22" s="82"/>
      <c r="CM22" s="82"/>
      <c r="CN22" s="82"/>
      <c r="CO22" s="82"/>
      <c r="CP22" s="82"/>
      <c r="CQ22" s="82"/>
      <c r="CR22" s="82"/>
      <c r="CS22" s="82"/>
      <c r="CT22" s="82"/>
      <c r="CU22" s="82"/>
      <c r="CV22" s="82"/>
      <c r="CW22" s="82"/>
      <c r="CX22" s="82"/>
      <c r="CY22" s="82"/>
      <c r="CZ22" s="82"/>
      <c r="DA22" s="82"/>
      <c r="DB22" s="82"/>
      <c r="DC22" s="82"/>
      <c r="DD22" s="82"/>
      <c r="DE22" s="82"/>
      <c r="DF22" s="82"/>
      <c r="DG22" s="82"/>
      <c r="DH22" s="82"/>
      <c r="DI22" s="82"/>
      <c r="DJ22" s="82"/>
      <c r="DK22" s="82"/>
      <c r="DL22" s="82"/>
      <c r="DM22" s="82"/>
      <c r="DN22" s="82"/>
      <c r="DO22" s="82"/>
      <c r="DP22" s="82"/>
      <c r="DQ22" s="82"/>
      <c r="DR22" s="82"/>
      <c r="DS22" s="82"/>
      <c r="DT22" s="82"/>
      <c r="DU22" s="82"/>
      <c r="DV22" s="82"/>
      <c r="DW22" s="82"/>
      <c r="DX22" s="82"/>
      <c r="DY22" s="82"/>
      <c r="DZ22" s="82"/>
      <c r="EA22" s="82"/>
      <c r="EB22" s="82"/>
      <c r="EC22" s="82"/>
      <c r="ED22" s="82"/>
      <c r="EE22" s="82"/>
      <c r="EF22" s="82"/>
      <c r="EG22" s="82"/>
      <c r="EH22" s="82"/>
      <c r="EI22" s="82"/>
      <c r="EJ22" s="82"/>
      <c r="EK22" s="82"/>
      <c r="EL22" s="82"/>
      <c r="EM22" s="82"/>
      <c r="EN22" s="82"/>
      <c r="EO22" s="82"/>
      <c r="EP22" s="82"/>
      <c r="EQ22" s="82"/>
      <c r="ER22" s="82"/>
      <c r="ES22" s="82"/>
      <c r="ET22" s="82"/>
      <c r="EU22" s="82"/>
      <c r="EV22" s="82"/>
      <c r="EW22" s="82"/>
      <c r="EX22" s="82"/>
      <c r="EY22" s="82"/>
      <c r="EZ22" s="82"/>
      <c r="FA22" s="82"/>
      <c r="FB22" s="82"/>
      <c r="FC22" s="82"/>
      <c r="FD22" s="82"/>
      <c r="FE22" s="82"/>
      <c r="FF22" s="82"/>
      <c r="FG22" s="82"/>
      <c r="FH22" s="82"/>
      <c r="FI22" s="82"/>
      <c r="FJ22" s="82"/>
      <c r="FK22" s="82"/>
      <c r="FL22" s="82"/>
      <c r="FM22" s="82"/>
      <c r="FN22" s="82"/>
      <c r="FO22" s="82"/>
      <c r="FP22" s="82"/>
      <c r="FQ22" s="82"/>
      <c r="FR22" s="82"/>
      <c r="FS22" s="82"/>
      <c r="FT22" s="82"/>
      <c r="FU22" s="82"/>
      <c r="FV22" s="82"/>
      <c r="FW22" s="82"/>
      <c r="FX22" s="82"/>
      <c r="FY22" s="82"/>
      <c r="FZ22" s="82"/>
      <c r="GA22" s="82"/>
      <c r="GB22" s="82"/>
      <c r="GC22" s="82"/>
      <c r="GD22" s="82"/>
      <c r="GE22" s="82"/>
      <c r="GF22" s="82"/>
      <c r="GG22" s="82"/>
      <c r="GH22" s="82"/>
      <c r="GI22" s="82"/>
      <c r="GJ22" s="82"/>
      <c r="GK22" s="82"/>
      <c r="GL22" s="82"/>
      <c r="GM22" s="82"/>
      <c r="GN22" s="82"/>
      <c r="GO22" s="82"/>
      <c r="GP22" s="82"/>
      <c r="GQ22" s="82"/>
      <c r="GR22" s="82"/>
      <c r="GS22" s="82"/>
      <c r="GT22" s="82"/>
      <c r="GU22" s="82"/>
      <c r="GV22" s="82"/>
      <c r="GW22" s="82"/>
      <c r="GX22" s="82"/>
      <c r="GY22" s="82"/>
      <c r="GZ22" s="82"/>
      <c r="HA22" s="82"/>
      <c r="HB22" s="82"/>
      <c r="HC22" s="82"/>
      <c r="HD22" s="82"/>
      <c r="HE22" s="82"/>
      <c r="HF22" s="82"/>
      <c r="HG22" s="82"/>
      <c r="HH22" s="82"/>
      <c r="HI22" s="82"/>
      <c r="HJ22" s="82"/>
      <c r="HK22" s="82"/>
      <c r="HL22" s="82"/>
      <c r="HM22" s="82"/>
      <c r="HN22" s="82"/>
      <c r="HO22" s="82"/>
      <c r="HP22" s="82"/>
      <c r="HQ22" s="82"/>
      <c r="HR22" s="82"/>
      <c r="HS22" s="82"/>
      <c r="HT22" s="82"/>
      <c r="HU22" s="82"/>
      <c r="HV22" s="82"/>
      <c r="HW22" s="82"/>
      <c r="HX22" s="82"/>
      <c r="HY22" s="82"/>
      <c r="HZ22" s="82"/>
      <c r="IA22" s="82"/>
      <c r="IB22" s="82"/>
      <c r="IC22" s="82"/>
      <c r="ID22" s="82"/>
      <c r="IE22" s="82"/>
      <c r="IF22" s="82"/>
      <c r="IG22" s="82"/>
      <c r="IH22" s="82"/>
      <c r="II22" s="82"/>
      <c r="IJ22" s="82"/>
      <c r="IK22" s="82"/>
      <c r="IL22" s="82"/>
      <c r="IM22" s="82"/>
      <c r="IN22" s="82"/>
      <c r="IO22" s="82"/>
      <c r="IP22" s="82"/>
      <c r="IQ22" s="82"/>
      <c r="IR22" s="82"/>
      <c r="IS22" s="82"/>
      <c r="IT22" s="82"/>
      <c r="IU22" s="82"/>
      <c r="IV22" s="82"/>
      <c r="IW22" s="82"/>
      <c r="IX22" s="82"/>
      <c r="IY22" s="82"/>
      <c r="IZ22" s="82"/>
      <c r="JA22" s="82"/>
      <c r="JB22" s="82"/>
      <c r="JC22" s="82"/>
      <c r="JD22" s="82"/>
      <c r="JE22" s="82"/>
      <c r="JF22" s="82"/>
      <c r="JG22" s="82"/>
      <c r="JH22" s="82"/>
      <c r="JI22" s="82"/>
      <c r="JJ22" s="82"/>
      <c r="JK22" s="82"/>
      <c r="JL22" s="82"/>
      <c r="JM22" s="82"/>
      <c r="JN22" s="82"/>
      <c r="JO22" s="82"/>
      <c r="JP22" s="82"/>
      <c r="JQ22" s="82"/>
      <c r="JR22" s="82"/>
      <c r="JS22" s="82"/>
      <c r="JT22" s="82"/>
      <c r="JU22" s="82"/>
      <c r="JV22" s="82"/>
      <c r="JW22" s="82"/>
      <c r="JX22" s="82"/>
      <c r="JY22" s="82"/>
      <c r="JZ22" s="82"/>
      <c r="KA22" s="82"/>
      <c r="KB22" s="82"/>
      <c r="KC22" s="82"/>
      <c r="KD22" s="82"/>
      <c r="KE22" s="82"/>
      <c r="KF22" s="82"/>
      <c r="KG22" s="82"/>
      <c r="KH22" s="82"/>
      <c r="KI22" s="82"/>
      <c r="KJ22" s="82"/>
      <c r="KK22" s="82"/>
      <c r="KL22" s="82"/>
      <c r="KM22" s="82"/>
      <c r="KN22" s="82"/>
      <c r="KO22" s="82"/>
      <c r="KP22" s="82"/>
      <c r="KQ22" s="82"/>
      <c r="KR22" s="82"/>
      <c r="KS22" s="82"/>
      <c r="KT22" s="82"/>
      <c r="KU22" s="82"/>
      <c r="KV22" s="82"/>
      <c r="KW22" s="82"/>
      <c r="KX22" s="82"/>
      <c r="KY22" s="82"/>
      <c r="KZ22" s="82"/>
      <c r="LA22" s="82"/>
      <c r="LB22" s="82"/>
      <c r="LC22" s="82"/>
      <c r="LD22" s="82"/>
      <c r="LE22" s="82"/>
      <c r="LF22" s="82"/>
      <c r="LG22" s="82"/>
      <c r="LH22" s="82"/>
      <c r="LI22" s="82"/>
      <c r="LJ22" s="82"/>
      <c r="LK22" s="82"/>
      <c r="LL22" s="82"/>
      <c r="LM22" s="82"/>
      <c r="LN22" s="82"/>
      <c r="LO22" s="82"/>
      <c r="LP22" s="82"/>
      <c r="LQ22" s="82"/>
      <c r="LR22" s="82"/>
      <c r="LS22" s="82"/>
      <c r="LT22" s="82"/>
      <c r="LU22" s="82"/>
      <c r="LV22" s="82"/>
      <c r="LW22" s="82"/>
      <c r="LX22" s="82"/>
      <c r="LY22" s="82"/>
      <c r="LZ22" s="82"/>
      <c r="MA22" s="82"/>
      <c r="MB22" s="82"/>
      <c r="MC22" s="82"/>
      <c r="MD22" s="82"/>
      <c r="ME22" s="82"/>
      <c r="MF22" s="82"/>
      <c r="MG22" s="82"/>
      <c r="MH22" s="82"/>
      <c r="MI22" s="82"/>
      <c r="MJ22" s="82"/>
      <c r="MK22" s="82"/>
      <c r="ML22" s="82"/>
      <c r="MM22" s="82"/>
      <c r="MN22" s="82"/>
      <c r="MO22" s="82"/>
      <c r="MP22" s="82"/>
      <c r="MQ22" s="82"/>
      <c r="MR22" s="82"/>
      <c r="MS22" s="82"/>
      <c r="MT22" s="82"/>
      <c r="MU22" s="82"/>
      <c r="MV22" s="82"/>
      <c r="MW22" s="82"/>
      <c r="MX22" s="82"/>
      <c r="MY22" s="82"/>
      <c r="MZ22" s="82"/>
      <c r="NA22" s="82"/>
      <c r="NB22" s="82"/>
      <c r="NC22" s="82"/>
      <c r="ND22" s="82"/>
      <c r="NE22" s="82"/>
      <c r="NF22" s="82"/>
      <c r="NG22" s="82"/>
      <c r="NH22" s="82"/>
      <c r="NI22" s="82"/>
      <c r="NJ22" s="82"/>
      <c r="NK22" s="82"/>
      <c r="NL22" s="82"/>
      <c r="NM22" s="82"/>
      <c r="NN22" s="82"/>
      <c r="NO22" s="82"/>
      <c r="NP22" s="82"/>
      <c r="NQ22" s="82"/>
      <c r="NR22" s="82"/>
      <c r="NS22" s="82"/>
      <c r="NT22" s="82"/>
      <c r="NU22" s="82"/>
      <c r="NV22" s="82"/>
      <c r="NW22" s="82"/>
      <c r="NX22" s="82"/>
      <c r="NY22" s="82"/>
      <c r="NZ22" s="82"/>
      <c r="OA22" s="82"/>
      <c r="OB22" s="82"/>
      <c r="OC22" s="82"/>
      <c r="OD22" s="82"/>
      <c r="OE22" s="82"/>
      <c r="OF22" s="82"/>
      <c r="OG22" s="82"/>
      <c r="OH22" s="82"/>
      <c r="OI22" s="82"/>
      <c r="OJ22" s="82"/>
      <c r="OK22" s="82"/>
      <c r="OL22" s="82"/>
      <c r="OM22" s="82"/>
      <c r="ON22" s="82"/>
      <c r="OO22" s="82"/>
      <c r="OP22" s="82"/>
      <c r="OQ22" s="82"/>
      <c r="OR22" s="82"/>
      <c r="OS22" s="82"/>
      <c r="OT22" s="82"/>
      <c r="OU22" s="82"/>
      <c r="OV22" s="82"/>
      <c r="OW22" s="82"/>
      <c r="OX22" s="82"/>
      <c r="OY22" s="82"/>
      <c r="OZ22" s="82"/>
      <c r="PA22" s="82"/>
      <c r="PB22" s="82"/>
      <c r="PC22" s="82"/>
      <c r="PD22" s="82"/>
      <c r="PE22" s="82"/>
      <c r="PF22" s="82"/>
      <c r="PG22" s="82"/>
      <c r="PH22" s="82"/>
      <c r="PI22" s="82"/>
      <c r="PJ22" s="82"/>
      <c r="PK22" s="82"/>
      <c r="PL22" s="82"/>
      <c r="PM22" s="82"/>
      <c r="PN22" s="82"/>
      <c r="PO22" s="82"/>
      <c r="PP22" s="82"/>
      <c r="PQ22" s="82"/>
      <c r="PR22" s="82"/>
      <c r="PS22" s="82"/>
      <c r="PT22" s="82"/>
      <c r="PU22" s="82"/>
      <c r="PV22" s="82"/>
      <c r="PW22" s="82"/>
      <c r="PX22" s="82"/>
      <c r="PY22" s="82"/>
      <c r="PZ22" s="82"/>
      <c r="QA22" s="82"/>
      <c r="QB22" s="82"/>
      <c r="QC22" s="82"/>
      <c r="QD22" s="82"/>
      <c r="QE22" s="82"/>
      <c r="QF22" s="82"/>
      <c r="QG22" s="82"/>
      <c r="QH22" s="82"/>
      <c r="QI22" s="82"/>
      <c r="QJ22" s="82"/>
      <c r="QK22" s="82"/>
      <c r="QL22" s="82"/>
      <c r="QM22" s="82"/>
      <c r="QN22" s="82"/>
      <c r="QO22" s="82"/>
      <c r="QP22" s="82"/>
      <c r="QQ22" s="82"/>
      <c r="QR22" s="82"/>
      <c r="QS22" s="82"/>
      <c r="QT22" s="82"/>
      <c r="QU22" s="82"/>
      <c r="QV22" s="82"/>
      <c r="QW22" s="82"/>
      <c r="QX22" s="82"/>
      <c r="QY22" s="82"/>
      <c r="QZ22" s="82"/>
      <c r="RA22" s="82"/>
      <c r="RB22" s="82"/>
      <c r="RC22" s="82"/>
      <c r="RD22" s="82"/>
      <c r="RE22" s="82"/>
      <c r="RF22" s="82"/>
      <c r="RG22" s="82"/>
      <c r="RH22" s="82"/>
      <c r="RI22" s="82"/>
      <c r="RJ22" s="82"/>
      <c r="RK22" s="82"/>
      <c r="RL22" s="82"/>
      <c r="RM22" s="82"/>
      <c r="RN22" s="82"/>
      <c r="RO22" s="82"/>
      <c r="RP22" s="82"/>
      <c r="RQ22" s="82"/>
      <c r="RR22" s="82"/>
      <c r="RS22" s="82"/>
      <c r="RT22" s="82"/>
      <c r="RU22" s="82"/>
      <c r="RV22" s="82"/>
      <c r="RW22" s="82"/>
      <c r="RX22" s="82"/>
      <c r="RY22" s="82"/>
      <c r="RZ22" s="82"/>
      <c r="SA22" s="82"/>
      <c r="SB22" s="82"/>
      <c r="SC22" s="82"/>
      <c r="SD22" s="82"/>
      <c r="SE22" s="82"/>
      <c r="SF22" s="82"/>
      <c r="SG22" s="82"/>
      <c r="SH22" s="82"/>
      <c r="SI22" s="82"/>
      <c r="SJ22" s="82"/>
      <c r="SK22" s="82"/>
      <c r="SL22" s="82"/>
      <c r="SM22" s="82"/>
      <c r="SN22" s="82"/>
      <c r="SO22" s="82"/>
      <c r="SP22" s="82"/>
      <c r="SQ22" s="82"/>
      <c r="SR22" s="82"/>
      <c r="SS22" s="82"/>
      <c r="ST22" s="82"/>
      <c r="SU22" s="82"/>
      <c r="SV22" s="82"/>
      <c r="SW22" s="82"/>
      <c r="SX22" s="82"/>
      <c r="SY22" s="82"/>
      <c r="SZ22" s="82"/>
      <c r="TA22" s="82"/>
      <c r="TB22" s="82"/>
      <c r="TC22" s="82"/>
      <c r="TD22" s="82"/>
      <c r="TE22" s="82"/>
      <c r="TF22" s="82"/>
      <c r="TG22" s="82"/>
      <c r="TH22" s="82"/>
      <c r="TI22" s="82"/>
      <c r="TJ22" s="82"/>
      <c r="TK22" s="82"/>
      <c r="TL22" s="82"/>
      <c r="TM22" s="82"/>
      <c r="TN22" s="82"/>
      <c r="TO22" s="82"/>
      <c r="TP22" s="82"/>
      <c r="TQ22" s="82"/>
      <c r="TR22" s="82"/>
      <c r="TS22" s="82"/>
      <c r="TT22" s="82"/>
      <c r="TU22" s="82"/>
      <c r="TV22" s="82"/>
      <c r="TW22" s="82"/>
      <c r="TX22" s="82"/>
      <c r="TY22" s="82"/>
      <c r="TZ22" s="82"/>
      <c r="UA22" s="82"/>
      <c r="UB22" s="82"/>
      <c r="UC22" s="82"/>
      <c r="UD22" s="82"/>
      <c r="UE22" s="82"/>
      <c r="UF22" s="82"/>
      <c r="UG22" s="82"/>
      <c r="UH22" s="82"/>
      <c r="UI22" s="82"/>
      <c r="UJ22" s="82"/>
      <c r="UK22" s="82"/>
      <c r="UL22" s="82"/>
      <c r="UM22" s="82"/>
      <c r="UN22" s="82"/>
      <c r="UO22" s="82"/>
      <c r="UP22" s="82"/>
      <c r="UQ22" s="82"/>
      <c r="UR22" s="82"/>
      <c r="US22" s="82"/>
      <c r="UT22" s="82"/>
      <c r="UU22" s="82"/>
      <c r="UV22" s="82"/>
      <c r="UW22" s="82"/>
      <c r="UX22" s="82"/>
      <c r="UY22" s="82"/>
      <c r="UZ22" s="82"/>
      <c r="VA22" s="82"/>
      <c r="VB22" s="82"/>
      <c r="VC22" s="82"/>
      <c r="VD22" s="82"/>
      <c r="VE22" s="82"/>
      <c r="VF22" s="82"/>
      <c r="VG22" s="82"/>
      <c r="VH22" s="82"/>
      <c r="VI22" s="82"/>
      <c r="VJ22" s="82"/>
      <c r="VK22" s="82"/>
      <c r="VL22" s="82"/>
      <c r="VM22" s="82"/>
      <c r="VN22" s="82"/>
      <c r="VO22" s="82"/>
      <c r="VP22" s="82"/>
      <c r="VQ22" s="82"/>
      <c r="VR22" s="82"/>
      <c r="VS22" s="82"/>
      <c r="VT22" s="82"/>
      <c r="VU22" s="82"/>
      <c r="VV22" s="82"/>
      <c r="VW22" s="82"/>
      <c r="VX22" s="82"/>
      <c r="VY22" s="82"/>
      <c r="VZ22" s="82"/>
      <c r="WA22" s="82"/>
      <c r="WB22" s="82"/>
      <c r="WC22" s="82"/>
      <c r="WD22" s="82"/>
      <c r="WE22" s="82"/>
      <c r="WF22" s="82"/>
      <c r="WG22" s="82"/>
      <c r="WH22" s="82"/>
      <c r="WI22" s="82"/>
      <c r="WJ22" s="82"/>
      <c r="WK22" s="82"/>
      <c r="WL22" s="82"/>
      <c r="WM22" s="82"/>
      <c r="WN22" s="82"/>
      <c r="WO22" s="82"/>
      <c r="WP22" s="82"/>
      <c r="WQ22" s="82"/>
      <c r="WR22" s="82"/>
      <c r="WS22" s="82"/>
      <c r="WT22" s="82"/>
      <c r="WU22" s="82"/>
      <c r="WV22" s="82"/>
      <c r="WW22" s="82"/>
      <c r="WX22" s="82"/>
      <c r="WY22" s="82"/>
      <c r="WZ22" s="82"/>
      <c r="XA22" s="82"/>
      <c r="XB22" s="82"/>
      <c r="XC22" s="82"/>
      <c r="XD22" s="82"/>
      <c r="XE22" s="82"/>
      <c r="XF22" s="82"/>
      <c r="XG22" s="82"/>
      <c r="XH22" s="82"/>
      <c r="XI22" s="82"/>
      <c r="XJ22" s="82"/>
      <c r="XK22" s="82"/>
      <c r="XL22" s="82"/>
      <c r="XM22" s="82"/>
      <c r="XN22" s="82"/>
      <c r="XO22" s="82"/>
      <c r="XP22" s="82"/>
      <c r="XQ22" s="82"/>
      <c r="XR22" s="82"/>
      <c r="XS22" s="82"/>
      <c r="XT22" s="82"/>
      <c r="XU22" s="82"/>
      <c r="XV22" s="82"/>
      <c r="XW22" s="82"/>
      <c r="XX22" s="82"/>
      <c r="XY22" s="82"/>
      <c r="XZ22" s="82"/>
      <c r="YA22" s="82"/>
      <c r="YB22" s="82"/>
      <c r="YC22" s="82"/>
      <c r="YD22" s="82"/>
      <c r="YE22" s="82"/>
      <c r="YF22" s="82"/>
      <c r="YG22" s="82"/>
      <c r="YH22" s="82"/>
      <c r="YI22" s="82"/>
      <c r="YJ22" s="82"/>
      <c r="YK22" s="82"/>
      <c r="YL22" s="82"/>
      <c r="YM22" s="82"/>
      <c r="YN22" s="82"/>
      <c r="YO22" s="82"/>
      <c r="YP22" s="82"/>
      <c r="YQ22" s="82"/>
      <c r="YR22" s="82"/>
      <c r="YS22" s="82"/>
      <c r="YT22" s="82"/>
      <c r="YU22" s="82"/>
      <c r="YV22" s="82"/>
      <c r="YW22" s="82"/>
      <c r="YX22" s="82"/>
      <c r="YY22" s="82"/>
      <c r="YZ22" s="82"/>
      <c r="ZA22" s="82"/>
      <c r="ZB22" s="82"/>
      <c r="ZC22" s="82"/>
      <c r="ZD22" s="82"/>
      <c r="ZE22" s="82"/>
      <c r="ZF22" s="82"/>
      <c r="ZG22" s="82"/>
      <c r="ZH22" s="82"/>
      <c r="ZI22" s="82"/>
      <c r="ZJ22" s="82"/>
      <c r="ZK22" s="82"/>
      <c r="ZL22" s="82"/>
      <c r="ZM22" s="82"/>
      <c r="ZN22" s="82"/>
      <c r="ZO22" s="82"/>
      <c r="ZP22" s="82"/>
      <c r="ZQ22" s="82"/>
      <c r="ZR22" s="82"/>
      <c r="ZS22" s="82"/>
      <c r="ZT22" s="82"/>
      <c r="ZU22" s="82"/>
      <c r="ZV22" s="82"/>
      <c r="ZW22" s="82"/>
      <c r="ZX22" s="82"/>
      <c r="ZY22" s="82"/>
      <c r="ZZ22" s="82"/>
      <c r="AAA22" s="82"/>
      <c r="AAB22" s="82"/>
      <c r="AAC22" s="82"/>
      <c r="AAD22" s="82"/>
      <c r="AAE22" s="82"/>
      <c r="AAF22" s="82"/>
      <c r="AAG22" s="82"/>
      <c r="AAH22" s="82"/>
      <c r="AAI22" s="82"/>
      <c r="AAJ22" s="82"/>
      <c r="AAK22" s="82"/>
      <c r="AAL22" s="82"/>
      <c r="AAM22" s="82"/>
      <c r="AAN22" s="82"/>
      <c r="AAO22" s="82"/>
      <c r="AAP22" s="82"/>
      <c r="AAQ22" s="82"/>
      <c r="AAR22" s="82"/>
      <c r="AAS22" s="82"/>
      <c r="AAT22" s="82"/>
      <c r="AAU22" s="82"/>
      <c r="AAV22" s="82"/>
      <c r="AAW22" s="82"/>
      <c r="AAX22" s="82"/>
      <c r="AAY22" s="82"/>
      <c r="AAZ22" s="82"/>
      <c r="ABA22" s="82"/>
      <c r="ABB22" s="82"/>
      <c r="ABC22" s="82"/>
      <c r="ABD22" s="82"/>
      <c r="ABE22" s="82"/>
      <c r="ABF22" s="82"/>
      <c r="ABG22" s="82"/>
      <c r="ABH22" s="82"/>
      <c r="ABI22" s="82"/>
      <c r="ABJ22" s="82"/>
      <c r="ABK22" s="82"/>
      <c r="ABL22" s="82"/>
      <c r="ABM22" s="82"/>
      <c r="ABN22" s="82"/>
      <c r="ABO22" s="82"/>
      <c r="ABP22" s="82"/>
      <c r="ABQ22" s="82"/>
      <c r="ABR22" s="82"/>
      <c r="ABS22" s="82"/>
      <c r="ABT22" s="82"/>
      <c r="ABU22" s="82"/>
      <c r="ABV22" s="82"/>
      <c r="ABW22" s="82"/>
      <c r="ABX22" s="82"/>
      <c r="ABY22" s="82"/>
      <c r="ABZ22" s="82"/>
      <c r="ACA22" s="82"/>
      <c r="ACB22" s="82"/>
      <c r="ACC22" s="82"/>
      <c r="ACD22" s="82"/>
      <c r="ACE22" s="82"/>
      <c r="ACF22" s="82"/>
      <c r="ACG22" s="82"/>
      <c r="ACH22" s="82"/>
      <c r="ACI22" s="82"/>
      <c r="ACJ22" s="82"/>
      <c r="ACK22" s="82"/>
      <c r="ACL22" s="82"/>
      <c r="ACM22" s="82"/>
      <c r="ACN22" s="82"/>
      <c r="ACO22" s="82"/>
      <c r="ACP22" s="82"/>
      <c r="ACQ22" s="82"/>
      <c r="ACR22" s="82"/>
      <c r="ACS22" s="82"/>
      <c r="ACT22" s="82"/>
      <c r="ACU22" s="82"/>
      <c r="ACV22" s="82"/>
      <c r="ACW22" s="82"/>
      <c r="ACX22" s="82"/>
      <c r="ACY22" s="82"/>
      <c r="ACZ22" s="82"/>
      <c r="ADA22" s="82"/>
      <c r="ADB22" s="82"/>
      <c r="ADC22" s="82"/>
      <c r="ADD22" s="82"/>
      <c r="ADE22" s="82"/>
      <c r="ADF22" s="82"/>
      <c r="ADG22" s="82"/>
      <c r="ADH22" s="82"/>
      <c r="ADI22" s="82"/>
      <c r="ADJ22" s="82"/>
      <c r="ADK22" s="82"/>
      <c r="ADL22" s="82"/>
      <c r="ADM22" s="82"/>
      <c r="ADN22" s="82"/>
      <c r="ADO22" s="82"/>
      <c r="ADP22" s="82"/>
      <c r="ADQ22" s="82"/>
      <c r="ADR22" s="82"/>
      <c r="ADS22" s="82"/>
      <c r="ADT22" s="82"/>
      <c r="ADU22" s="82"/>
      <c r="ADV22" s="82"/>
      <c r="ADW22" s="82"/>
      <c r="ADX22" s="82"/>
      <c r="ADY22" s="82"/>
      <c r="ADZ22" s="82"/>
      <c r="AEA22" s="82"/>
      <c r="AEB22" s="82"/>
      <c r="AEC22" s="82"/>
      <c r="AED22" s="82"/>
      <c r="AEE22" s="82"/>
      <c r="AEF22" s="82"/>
      <c r="AEG22" s="82"/>
      <c r="AEH22" s="82"/>
      <c r="AEI22" s="82"/>
      <c r="AEJ22" s="82"/>
      <c r="AEK22" s="82"/>
      <c r="AEL22" s="82"/>
      <c r="AEM22" s="82"/>
      <c r="AEN22" s="82"/>
      <c r="AEO22" s="82"/>
      <c r="AEP22" s="82"/>
      <c r="AEQ22" s="82"/>
      <c r="AER22" s="82"/>
      <c r="AES22" s="82"/>
      <c r="AET22" s="82"/>
      <c r="AEU22" s="82"/>
      <c r="AEV22" s="82"/>
      <c r="AEW22" s="82"/>
      <c r="AEX22" s="82"/>
      <c r="AEY22" s="82"/>
      <c r="AEZ22" s="82"/>
      <c r="AFA22" s="82"/>
      <c r="AFB22" s="82"/>
      <c r="AFC22" s="82"/>
      <c r="AFD22" s="82"/>
      <c r="AFE22" s="82"/>
      <c r="AFF22" s="82"/>
      <c r="AFG22" s="82"/>
      <c r="AFH22" s="82"/>
      <c r="AFI22" s="82"/>
      <c r="AFJ22" s="82"/>
      <c r="AFK22" s="82"/>
      <c r="AFL22" s="82"/>
      <c r="AFM22" s="82"/>
      <c r="AFN22" s="82"/>
      <c r="AFO22" s="82"/>
      <c r="AFP22" s="82"/>
      <c r="AFQ22" s="82"/>
      <c r="AFR22" s="82"/>
      <c r="AFS22" s="82"/>
      <c r="AFT22" s="82"/>
      <c r="AFU22" s="82"/>
      <c r="AFV22" s="82"/>
      <c r="AFW22" s="82"/>
      <c r="AFX22" s="82"/>
      <c r="AFY22" s="82"/>
      <c r="AFZ22" s="82"/>
      <c r="AGA22" s="82"/>
      <c r="AGB22" s="82"/>
      <c r="AGC22" s="82"/>
      <c r="AGD22" s="82"/>
      <c r="AGE22" s="82"/>
      <c r="AGF22" s="82"/>
      <c r="AGG22" s="82"/>
      <c r="AGH22" s="82"/>
      <c r="AGI22" s="82"/>
      <c r="AGJ22" s="82"/>
      <c r="AGK22" s="82"/>
      <c r="AGL22" s="82"/>
      <c r="AGM22" s="82"/>
      <c r="AGN22" s="82"/>
      <c r="AGO22" s="82"/>
      <c r="AGP22" s="82"/>
      <c r="AGQ22" s="82"/>
      <c r="AGR22" s="82"/>
      <c r="AGS22" s="82"/>
      <c r="AGT22" s="82"/>
      <c r="AGU22" s="82"/>
      <c r="AGV22" s="82"/>
      <c r="AGW22" s="82"/>
      <c r="AGX22" s="82"/>
      <c r="AGY22" s="82"/>
      <c r="AGZ22" s="82"/>
      <c r="AHA22" s="82"/>
      <c r="AHB22" s="82"/>
      <c r="AHC22" s="82"/>
      <c r="AHD22" s="82"/>
      <c r="AHE22" s="82"/>
      <c r="AHF22" s="82"/>
      <c r="AHG22" s="82"/>
      <c r="AHH22" s="82"/>
      <c r="AHI22" s="82"/>
      <c r="AHJ22" s="82"/>
      <c r="AHK22" s="82"/>
      <c r="AHL22" s="82"/>
      <c r="AHM22" s="82"/>
      <c r="AHN22" s="82"/>
      <c r="AHO22" s="82"/>
      <c r="AHP22" s="82"/>
      <c r="AHQ22" s="82"/>
      <c r="AHR22" s="82"/>
      <c r="AHS22" s="82"/>
      <c r="AHT22" s="82"/>
      <c r="AHU22" s="82"/>
      <c r="AHV22" s="82"/>
      <c r="AHW22" s="82"/>
      <c r="AHX22" s="82"/>
      <c r="AHY22" s="82"/>
      <c r="AHZ22" s="82"/>
      <c r="AIA22" s="82"/>
      <c r="AIB22" s="82"/>
      <c r="AIC22" s="82"/>
      <c r="AID22" s="82"/>
      <c r="AIE22" s="82"/>
      <c r="AIF22" s="82"/>
      <c r="AIG22" s="82"/>
      <c r="AIH22" s="82"/>
      <c r="AII22" s="82"/>
      <c r="AIJ22" s="82"/>
      <c r="AIK22" s="82"/>
      <c r="AIL22" s="82"/>
      <c r="AIM22" s="82"/>
      <c r="AIN22" s="82"/>
      <c r="AIO22" s="82"/>
      <c r="AIP22" s="82"/>
      <c r="AIQ22" s="82"/>
      <c r="AIR22" s="82"/>
      <c r="AIS22" s="82"/>
      <c r="AIT22" s="82"/>
      <c r="AIU22" s="82"/>
      <c r="AIV22" s="82"/>
      <c r="AIW22" s="82"/>
      <c r="AIX22" s="82"/>
      <c r="AIY22" s="82"/>
      <c r="AIZ22" s="82"/>
      <c r="AJA22" s="82"/>
      <c r="AJB22" s="82"/>
      <c r="AJC22" s="82"/>
      <c r="AJD22" s="82"/>
      <c r="AJE22" s="82"/>
      <c r="AJF22" s="82"/>
      <c r="AJG22" s="82"/>
      <c r="AJH22" s="82"/>
      <c r="AJI22" s="82"/>
      <c r="AJJ22" s="82"/>
      <c r="AJK22" s="82"/>
      <c r="AJL22" s="82"/>
      <c r="AJM22" s="82"/>
      <c r="AJN22" s="82"/>
      <c r="AJO22" s="82"/>
      <c r="AJP22" s="82"/>
      <c r="AJQ22" s="82"/>
      <c r="AJR22" s="82"/>
      <c r="AJS22" s="82"/>
      <c r="AJT22" s="82"/>
      <c r="AJU22" s="82"/>
      <c r="AJV22" s="82"/>
      <c r="AJW22" s="82"/>
      <c r="AJX22" s="82"/>
      <c r="AJY22" s="82"/>
      <c r="AJZ22" s="82"/>
      <c r="AKA22" s="82"/>
      <c r="AKB22" s="82"/>
      <c r="AKC22" s="82"/>
      <c r="AKD22" s="82"/>
      <c r="AKE22" s="82"/>
      <c r="AKF22" s="82"/>
      <c r="AKG22" s="82"/>
      <c r="AKH22" s="82"/>
      <c r="AKI22" s="82"/>
      <c r="AKJ22" s="82"/>
      <c r="AKK22" s="82"/>
      <c r="AKL22" s="82"/>
      <c r="AKM22" s="82"/>
      <c r="AKN22" s="82"/>
      <c r="AKO22" s="82"/>
      <c r="AKP22" s="82"/>
      <c r="AKQ22" s="82"/>
      <c r="AKR22" s="82"/>
      <c r="AKS22" s="82"/>
      <c r="AKT22" s="82"/>
      <c r="AKU22" s="82"/>
      <c r="AKV22" s="82"/>
      <c r="AKW22" s="82"/>
      <c r="AKX22" s="82"/>
      <c r="AKY22" s="82"/>
      <c r="AKZ22" s="82"/>
      <c r="ALA22" s="82"/>
      <c r="ALB22" s="82"/>
      <c r="ALC22" s="82"/>
      <c r="ALD22" s="82"/>
      <c r="ALE22" s="82"/>
      <c r="ALF22" s="82"/>
      <c r="ALG22" s="82"/>
      <c r="ALH22" s="82"/>
      <c r="ALI22" s="82"/>
      <c r="ALJ22" s="82"/>
      <c r="ALK22" s="82"/>
      <c r="ALL22" s="82"/>
      <c r="ALM22" s="82"/>
      <c r="ALN22" s="82"/>
      <c r="ALO22" s="82"/>
      <c r="ALP22" s="82"/>
      <c r="ALQ22" s="82"/>
      <c r="ALR22" s="82"/>
      <c r="ALS22" s="82"/>
      <c r="ALT22" s="82"/>
      <c r="ALU22" s="82"/>
      <c r="ALV22" s="82"/>
      <c r="ALW22" s="82"/>
      <c r="ALX22" s="82"/>
      <c r="ALY22" s="82"/>
    </row>
    <row r="23" spans="1:1013" ht="14.5" x14ac:dyDescent="0.35">
      <c r="A23" s="84">
        <v>22</v>
      </c>
      <c r="B23" s="85" t="s">
        <v>257</v>
      </c>
      <c r="C23" s="85" t="s">
        <v>258</v>
      </c>
      <c r="D23" s="85" t="s">
        <v>259</v>
      </c>
      <c r="E23" s="82"/>
      <c r="F23" s="82"/>
      <c r="G23" s="82"/>
      <c r="H23" s="82"/>
      <c r="I23" s="82"/>
      <c r="J23" s="82"/>
      <c r="K23" s="82"/>
      <c r="L23" s="82"/>
      <c r="M23" s="82"/>
      <c r="N23" s="82"/>
      <c r="O23" s="82"/>
      <c r="P23" s="82"/>
      <c r="Q23" s="82"/>
      <c r="R23" s="82"/>
      <c r="S23" s="82"/>
      <c r="T23" s="82"/>
      <c r="U23" s="82"/>
      <c r="V23" s="82"/>
      <c r="W23" s="82"/>
      <c r="X23" s="82"/>
      <c r="Y23" s="82"/>
      <c r="Z23" s="82"/>
      <c r="AA23" s="82"/>
      <c r="AB23" s="82"/>
      <c r="AC23" s="82"/>
      <c r="AD23" s="82"/>
      <c r="AE23" s="82"/>
      <c r="AF23" s="82"/>
      <c r="AG23" s="82"/>
      <c r="AH23" s="82"/>
      <c r="AI23" s="82"/>
      <c r="AJ23" s="82"/>
      <c r="AK23" s="82"/>
      <c r="AL23" s="82"/>
      <c r="AM23" s="82"/>
      <c r="AN23" s="82"/>
      <c r="AO23" s="82"/>
      <c r="AP23" s="82"/>
      <c r="AQ23" s="82"/>
      <c r="AR23" s="82"/>
      <c r="AS23" s="82"/>
      <c r="AT23" s="82"/>
      <c r="AU23" s="82"/>
      <c r="AV23" s="82"/>
      <c r="AW23" s="82"/>
      <c r="AX23" s="82"/>
      <c r="AY23" s="82"/>
      <c r="AZ23" s="82"/>
      <c r="BA23" s="82"/>
      <c r="BB23" s="82"/>
      <c r="BC23" s="82"/>
      <c r="BD23" s="82"/>
      <c r="BE23" s="82"/>
      <c r="BF23" s="82"/>
      <c r="BG23" s="82"/>
      <c r="BH23" s="82"/>
      <c r="BI23" s="82"/>
      <c r="BJ23" s="82"/>
      <c r="BK23" s="82"/>
      <c r="BL23" s="82"/>
      <c r="BM23" s="82"/>
      <c r="BN23" s="82"/>
      <c r="BO23" s="82"/>
      <c r="BP23" s="82"/>
      <c r="BQ23" s="82"/>
      <c r="BR23" s="82"/>
      <c r="BS23" s="82"/>
      <c r="BT23" s="82"/>
      <c r="BU23" s="82"/>
      <c r="BV23" s="82"/>
      <c r="BW23" s="82"/>
      <c r="BX23" s="82"/>
      <c r="BY23" s="82"/>
      <c r="BZ23" s="82"/>
      <c r="CA23" s="82"/>
      <c r="CB23" s="82"/>
      <c r="CC23" s="82"/>
      <c r="CD23" s="82"/>
      <c r="CE23" s="82"/>
      <c r="CF23" s="82"/>
      <c r="CG23" s="82"/>
      <c r="CH23" s="82"/>
      <c r="CI23" s="82"/>
      <c r="CJ23" s="82"/>
      <c r="CK23" s="82"/>
      <c r="CL23" s="82"/>
      <c r="CM23" s="82"/>
      <c r="CN23" s="82"/>
      <c r="CO23" s="82"/>
      <c r="CP23" s="82"/>
      <c r="CQ23" s="82"/>
      <c r="CR23" s="82"/>
      <c r="CS23" s="82"/>
      <c r="CT23" s="82"/>
      <c r="CU23" s="82"/>
      <c r="CV23" s="82"/>
      <c r="CW23" s="82"/>
      <c r="CX23" s="82"/>
      <c r="CY23" s="82"/>
      <c r="CZ23" s="82"/>
      <c r="DA23" s="82"/>
      <c r="DB23" s="82"/>
      <c r="DC23" s="82"/>
      <c r="DD23" s="82"/>
      <c r="DE23" s="82"/>
      <c r="DF23" s="82"/>
      <c r="DG23" s="82"/>
      <c r="DH23" s="82"/>
      <c r="DI23" s="82"/>
      <c r="DJ23" s="82"/>
      <c r="DK23" s="82"/>
      <c r="DL23" s="82"/>
      <c r="DM23" s="82"/>
      <c r="DN23" s="82"/>
      <c r="DO23" s="82"/>
      <c r="DP23" s="82"/>
      <c r="DQ23" s="82"/>
      <c r="DR23" s="82"/>
      <c r="DS23" s="82"/>
      <c r="DT23" s="82"/>
      <c r="DU23" s="82"/>
      <c r="DV23" s="82"/>
      <c r="DW23" s="82"/>
      <c r="DX23" s="82"/>
      <c r="DY23" s="82"/>
      <c r="DZ23" s="82"/>
      <c r="EA23" s="82"/>
      <c r="EB23" s="82"/>
      <c r="EC23" s="82"/>
      <c r="ED23" s="82"/>
      <c r="EE23" s="82"/>
      <c r="EF23" s="82"/>
      <c r="EG23" s="82"/>
      <c r="EH23" s="82"/>
      <c r="EI23" s="82"/>
      <c r="EJ23" s="82"/>
      <c r="EK23" s="82"/>
      <c r="EL23" s="82"/>
      <c r="EM23" s="82"/>
      <c r="EN23" s="82"/>
      <c r="EO23" s="82"/>
      <c r="EP23" s="82"/>
      <c r="EQ23" s="82"/>
      <c r="ER23" s="82"/>
      <c r="ES23" s="82"/>
      <c r="ET23" s="82"/>
      <c r="EU23" s="82"/>
      <c r="EV23" s="82"/>
      <c r="EW23" s="82"/>
      <c r="EX23" s="82"/>
      <c r="EY23" s="82"/>
      <c r="EZ23" s="82"/>
      <c r="FA23" s="82"/>
      <c r="FB23" s="82"/>
      <c r="FC23" s="82"/>
      <c r="FD23" s="82"/>
      <c r="FE23" s="82"/>
      <c r="FF23" s="82"/>
      <c r="FG23" s="82"/>
      <c r="FH23" s="82"/>
      <c r="FI23" s="82"/>
      <c r="FJ23" s="82"/>
      <c r="FK23" s="82"/>
      <c r="FL23" s="82"/>
      <c r="FM23" s="82"/>
      <c r="FN23" s="82"/>
      <c r="FO23" s="82"/>
      <c r="FP23" s="82"/>
      <c r="FQ23" s="82"/>
      <c r="FR23" s="82"/>
      <c r="FS23" s="82"/>
      <c r="FT23" s="82"/>
      <c r="FU23" s="82"/>
      <c r="FV23" s="82"/>
      <c r="FW23" s="82"/>
      <c r="FX23" s="82"/>
      <c r="FY23" s="82"/>
      <c r="FZ23" s="82"/>
      <c r="GA23" s="82"/>
      <c r="GB23" s="82"/>
      <c r="GC23" s="82"/>
      <c r="GD23" s="82"/>
      <c r="GE23" s="82"/>
      <c r="GF23" s="82"/>
      <c r="GG23" s="82"/>
      <c r="GH23" s="82"/>
      <c r="GI23" s="82"/>
      <c r="GJ23" s="82"/>
      <c r="GK23" s="82"/>
      <c r="GL23" s="82"/>
      <c r="GM23" s="82"/>
      <c r="GN23" s="82"/>
      <c r="GO23" s="82"/>
      <c r="GP23" s="82"/>
      <c r="GQ23" s="82"/>
      <c r="GR23" s="82"/>
      <c r="GS23" s="82"/>
      <c r="GT23" s="82"/>
      <c r="GU23" s="82"/>
      <c r="GV23" s="82"/>
      <c r="GW23" s="82"/>
      <c r="GX23" s="82"/>
      <c r="GY23" s="82"/>
      <c r="GZ23" s="82"/>
      <c r="HA23" s="82"/>
      <c r="HB23" s="82"/>
      <c r="HC23" s="82"/>
      <c r="HD23" s="82"/>
      <c r="HE23" s="82"/>
      <c r="HF23" s="82"/>
      <c r="HG23" s="82"/>
      <c r="HH23" s="82"/>
      <c r="HI23" s="82"/>
      <c r="HJ23" s="82"/>
      <c r="HK23" s="82"/>
      <c r="HL23" s="82"/>
      <c r="HM23" s="82"/>
      <c r="HN23" s="82"/>
      <c r="HO23" s="82"/>
      <c r="HP23" s="82"/>
      <c r="HQ23" s="82"/>
      <c r="HR23" s="82"/>
      <c r="HS23" s="82"/>
      <c r="HT23" s="82"/>
      <c r="HU23" s="82"/>
      <c r="HV23" s="82"/>
      <c r="HW23" s="82"/>
      <c r="HX23" s="82"/>
      <c r="HY23" s="82"/>
      <c r="HZ23" s="82"/>
      <c r="IA23" s="82"/>
      <c r="IB23" s="82"/>
      <c r="IC23" s="82"/>
      <c r="ID23" s="82"/>
      <c r="IE23" s="82"/>
      <c r="IF23" s="82"/>
      <c r="IG23" s="82"/>
      <c r="IH23" s="82"/>
      <c r="II23" s="82"/>
      <c r="IJ23" s="82"/>
      <c r="IK23" s="82"/>
      <c r="IL23" s="82"/>
      <c r="IM23" s="82"/>
      <c r="IN23" s="82"/>
      <c r="IO23" s="82"/>
      <c r="IP23" s="82"/>
      <c r="IQ23" s="82"/>
      <c r="IR23" s="82"/>
      <c r="IS23" s="82"/>
      <c r="IT23" s="82"/>
      <c r="IU23" s="82"/>
      <c r="IV23" s="82"/>
      <c r="IW23" s="82"/>
      <c r="IX23" s="82"/>
      <c r="IY23" s="82"/>
      <c r="IZ23" s="82"/>
      <c r="JA23" s="82"/>
      <c r="JB23" s="82"/>
      <c r="JC23" s="82"/>
      <c r="JD23" s="82"/>
      <c r="JE23" s="82"/>
      <c r="JF23" s="82"/>
      <c r="JG23" s="82"/>
      <c r="JH23" s="82"/>
      <c r="JI23" s="82"/>
      <c r="JJ23" s="82"/>
      <c r="JK23" s="82"/>
      <c r="JL23" s="82"/>
      <c r="JM23" s="82"/>
      <c r="JN23" s="82"/>
      <c r="JO23" s="82"/>
      <c r="JP23" s="82"/>
      <c r="JQ23" s="82"/>
      <c r="JR23" s="82"/>
      <c r="JS23" s="82"/>
      <c r="JT23" s="82"/>
      <c r="JU23" s="82"/>
      <c r="JV23" s="82"/>
      <c r="JW23" s="82"/>
      <c r="JX23" s="82"/>
      <c r="JY23" s="82"/>
      <c r="JZ23" s="82"/>
      <c r="KA23" s="82"/>
      <c r="KB23" s="82"/>
      <c r="KC23" s="82"/>
      <c r="KD23" s="82"/>
      <c r="KE23" s="82"/>
      <c r="KF23" s="82"/>
      <c r="KG23" s="82"/>
      <c r="KH23" s="82"/>
      <c r="KI23" s="82"/>
      <c r="KJ23" s="82"/>
      <c r="KK23" s="82"/>
      <c r="KL23" s="82"/>
      <c r="KM23" s="82"/>
      <c r="KN23" s="82"/>
      <c r="KO23" s="82"/>
      <c r="KP23" s="82"/>
      <c r="KQ23" s="82"/>
      <c r="KR23" s="82"/>
      <c r="KS23" s="82"/>
      <c r="KT23" s="82"/>
      <c r="KU23" s="82"/>
      <c r="KV23" s="82"/>
      <c r="KW23" s="82"/>
      <c r="KX23" s="82"/>
      <c r="KY23" s="82"/>
      <c r="KZ23" s="82"/>
      <c r="LA23" s="82"/>
      <c r="LB23" s="82"/>
      <c r="LC23" s="82"/>
      <c r="LD23" s="82"/>
      <c r="LE23" s="82"/>
      <c r="LF23" s="82"/>
      <c r="LG23" s="82"/>
      <c r="LH23" s="82"/>
      <c r="LI23" s="82"/>
      <c r="LJ23" s="82"/>
      <c r="LK23" s="82"/>
      <c r="LL23" s="82"/>
      <c r="LM23" s="82"/>
      <c r="LN23" s="82"/>
      <c r="LO23" s="82"/>
      <c r="LP23" s="82"/>
      <c r="LQ23" s="82"/>
      <c r="LR23" s="82"/>
      <c r="LS23" s="82"/>
      <c r="LT23" s="82"/>
      <c r="LU23" s="82"/>
      <c r="LV23" s="82"/>
      <c r="LW23" s="82"/>
      <c r="LX23" s="82"/>
      <c r="LY23" s="82"/>
      <c r="LZ23" s="82"/>
      <c r="MA23" s="82"/>
      <c r="MB23" s="82"/>
      <c r="MC23" s="82"/>
      <c r="MD23" s="82"/>
      <c r="ME23" s="82"/>
      <c r="MF23" s="82"/>
      <c r="MG23" s="82"/>
      <c r="MH23" s="82"/>
      <c r="MI23" s="82"/>
      <c r="MJ23" s="82"/>
      <c r="MK23" s="82"/>
      <c r="ML23" s="82"/>
      <c r="MM23" s="82"/>
      <c r="MN23" s="82"/>
      <c r="MO23" s="82"/>
      <c r="MP23" s="82"/>
      <c r="MQ23" s="82"/>
      <c r="MR23" s="82"/>
      <c r="MS23" s="82"/>
      <c r="MT23" s="82"/>
      <c r="MU23" s="82"/>
      <c r="MV23" s="82"/>
      <c r="MW23" s="82"/>
      <c r="MX23" s="82"/>
      <c r="MY23" s="82"/>
      <c r="MZ23" s="82"/>
      <c r="NA23" s="82"/>
      <c r="NB23" s="82"/>
      <c r="NC23" s="82"/>
      <c r="ND23" s="82"/>
      <c r="NE23" s="82"/>
      <c r="NF23" s="82"/>
      <c r="NG23" s="82"/>
      <c r="NH23" s="82"/>
      <c r="NI23" s="82"/>
      <c r="NJ23" s="82"/>
      <c r="NK23" s="82"/>
      <c r="NL23" s="82"/>
      <c r="NM23" s="82"/>
      <c r="NN23" s="82"/>
      <c r="NO23" s="82"/>
      <c r="NP23" s="82"/>
      <c r="NQ23" s="82"/>
      <c r="NR23" s="82"/>
      <c r="NS23" s="82"/>
      <c r="NT23" s="82"/>
      <c r="NU23" s="82"/>
      <c r="NV23" s="82"/>
      <c r="NW23" s="82"/>
      <c r="NX23" s="82"/>
      <c r="NY23" s="82"/>
      <c r="NZ23" s="82"/>
      <c r="OA23" s="82"/>
      <c r="OB23" s="82"/>
      <c r="OC23" s="82"/>
      <c r="OD23" s="82"/>
      <c r="OE23" s="82"/>
      <c r="OF23" s="82"/>
      <c r="OG23" s="82"/>
      <c r="OH23" s="82"/>
      <c r="OI23" s="82"/>
      <c r="OJ23" s="82"/>
      <c r="OK23" s="82"/>
      <c r="OL23" s="82"/>
      <c r="OM23" s="82"/>
      <c r="ON23" s="82"/>
      <c r="OO23" s="82"/>
      <c r="OP23" s="82"/>
      <c r="OQ23" s="82"/>
      <c r="OR23" s="82"/>
      <c r="OS23" s="82"/>
      <c r="OT23" s="82"/>
      <c r="OU23" s="82"/>
      <c r="OV23" s="82"/>
      <c r="OW23" s="82"/>
      <c r="OX23" s="82"/>
      <c r="OY23" s="82"/>
      <c r="OZ23" s="82"/>
      <c r="PA23" s="82"/>
      <c r="PB23" s="82"/>
      <c r="PC23" s="82"/>
      <c r="PD23" s="82"/>
      <c r="PE23" s="82"/>
      <c r="PF23" s="82"/>
      <c r="PG23" s="82"/>
      <c r="PH23" s="82"/>
      <c r="PI23" s="82"/>
      <c r="PJ23" s="82"/>
      <c r="PK23" s="82"/>
      <c r="PL23" s="82"/>
      <c r="PM23" s="82"/>
      <c r="PN23" s="82"/>
      <c r="PO23" s="82"/>
      <c r="PP23" s="82"/>
      <c r="PQ23" s="82"/>
      <c r="PR23" s="82"/>
      <c r="PS23" s="82"/>
      <c r="PT23" s="82"/>
      <c r="PU23" s="82"/>
      <c r="PV23" s="82"/>
      <c r="PW23" s="82"/>
      <c r="PX23" s="82"/>
      <c r="PY23" s="82"/>
      <c r="PZ23" s="82"/>
      <c r="QA23" s="82"/>
      <c r="QB23" s="82"/>
      <c r="QC23" s="82"/>
      <c r="QD23" s="82"/>
      <c r="QE23" s="82"/>
      <c r="QF23" s="82"/>
      <c r="QG23" s="82"/>
      <c r="QH23" s="82"/>
      <c r="QI23" s="82"/>
      <c r="QJ23" s="82"/>
      <c r="QK23" s="82"/>
      <c r="QL23" s="82"/>
      <c r="QM23" s="82"/>
      <c r="QN23" s="82"/>
      <c r="QO23" s="82"/>
      <c r="QP23" s="82"/>
      <c r="QQ23" s="82"/>
      <c r="QR23" s="82"/>
      <c r="QS23" s="82"/>
      <c r="QT23" s="82"/>
      <c r="QU23" s="82"/>
      <c r="QV23" s="82"/>
      <c r="QW23" s="82"/>
      <c r="QX23" s="82"/>
      <c r="QY23" s="82"/>
      <c r="QZ23" s="82"/>
      <c r="RA23" s="82"/>
      <c r="RB23" s="82"/>
      <c r="RC23" s="82"/>
      <c r="RD23" s="82"/>
      <c r="RE23" s="82"/>
      <c r="RF23" s="82"/>
      <c r="RG23" s="82"/>
      <c r="RH23" s="82"/>
      <c r="RI23" s="82"/>
      <c r="RJ23" s="82"/>
      <c r="RK23" s="82"/>
      <c r="RL23" s="82"/>
      <c r="RM23" s="82"/>
      <c r="RN23" s="82"/>
      <c r="RO23" s="82"/>
      <c r="RP23" s="82"/>
      <c r="RQ23" s="82"/>
      <c r="RR23" s="82"/>
      <c r="RS23" s="82"/>
      <c r="RT23" s="82"/>
      <c r="RU23" s="82"/>
      <c r="RV23" s="82"/>
      <c r="RW23" s="82"/>
      <c r="RX23" s="82"/>
      <c r="RY23" s="82"/>
      <c r="RZ23" s="82"/>
      <c r="SA23" s="82"/>
      <c r="SB23" s="82"/>
      <c r="SC23" s="82"/>
      <c r="SD23" s="82"/>
      <c r="SE23" s="82"/>
      <c r="SF23" s="82"/>
      <c r="SG23" s="82"/>
      <c r="SH23" s="82"/>
      <c r="SI23" s="82"/>
      <c r="SJ23" s="82"/>
      <c r="SK23" s="82"/>
      <c r="SL23" s="82"/>
      <c r="SM23" s="82"/>
      <c r="SN23" s="82"/>
      <c r="SO23" s="82"/>
      <c r="SP23" s="82"/>
      <c r="SQ23" s="82"/>
      <c r="SR23" s="82"/>
      <c r="SS23" s="82"/>
      <c r="ST23" s="82"/>
      <c r="SU23" s="82"/>
      <c r="SV23" s="82"/>
      <c r="SW23" s="82"/>
      <c r="SX23" s="82"/>
      <c r="SY23" s="82"/>
      <c r="SZ23" s="82"/>
      <c r="TA23" s="82"/>
      <c r="TB23" s="82"/>
      <c r="TC23" s="82"/>
      <c r="TD23" s="82"/>
      <c r="TE23" s="82"/>
      <c r="TF23" s="82"/>
      <c r="TG23" s="82"/>
      <c r="TH23" s="82"/>
      <c r="TI23" s="82"/>
      <c r="TJ23" s="82"/>
      <c r="TK23" s="82"/>
      <c r="TL23" s="82"/>
      <c r="TM23" s="82"/>
      <c r="TN23" s="82"/>
      <c r="TO23" s="82"/>
      <c r="TP23" s="82"/>
      <c r="TQ23" s="82"/>
      <c r="TR23" s="82"/>
      <c r="TS23" s="82"/>
      <c r="TT23" s="82"/>
      <c r="TU23" s="82"/>
      <c r="TV23" s="82"/>
      <c r="TW23" s="82"/>
      <c r="TX23" s="82"/>
      <c r="TY23" s="82"/>
      <c r="TZ23" s="82"/>
      <c r="UA23" s="82"/>
      <c r="UB23" s="82"/>
      <c r="UC23" s="82"/>
      <c r="UD23" s="82"/>
      <c r="UE23" s="82"/>
      <c r="UF23" s="82"/>
      <c r="UG23" s="82"/>
      <c r="UH23" s="82"/>
      <c r="UI23" s="82"/>
      <c r="UJ23" s="82"/>
      <c r="UK23" s="82"/>
      <c r="UL23" s="82"/>
      <c r="UM23" s="82"/>
      <c r="UN23" s="82"/>
      <c r="UO23" s="82"/>
      <c r="UP23" s="82"/>
      <c r="UQ23" s="82"/>
      <c r="UR23" s="82"/>
      <c r="US23" s="82"/>
      <c r="UT23" s="82"/>
      <c r="UU23" s="82"/>
      <c r="UV23" s="82"/>
      <c r="UW23" s="82"/>
      <c r="UX23" s="82"/>
      <c r="UY23" s="82"/>
      <c r="UZ23" s="82"/>
      <c r="VA23" s="82"/>
      <c r="VB23" s="82"/>
      <c r="VC23" s="82"/>
      <c r="VD23" s="82"/>
      <c r="VE23" s="82"/>
      <c r="VF23" s="82"/>
      <c r="VG23" s="82"/>
      <c r="VH23" s="82"/>
      <c r="VI23" s="82"/>
      <c r="VJ23" s="82"/>
      <c r="VK23" s="82"/>
      <c r="VL23" s="82"/>
      <c r="VM23" s="82"/>
      <c r="VN23" s="82"/>
      <c r="VO23" s="82"/>
      <c r="VP23" s="82"/>
      <c r="VQ23" s="82"/>
      <c r="VR23" s="82"/>
      <c r="VS23" s="82"/>
      <c r="VT23" s="82"/>
      <c r="VU23" s="82"/>
      <c r="VV23" s="82"/>
      <c r="VW23" s="82"/>
      <c r="VX23" s="82"/>
      <c r="VY23" s="82"/>
      <c r="VZ23" s="82"/>
      <c r="WA23" s="82"/>
      <c r="WB23" s="82"/>
      <c r="WC23" s="82"/>
      <c r="WD23" s="82"/>
      <c r="WE23" s="82"/>
      <c r="WF23" s="82"/>
      <c r="WG23" s="82"/>
      <c r="WH23" s="82"/>
      <c r="WI23" s="82"/>
      <c r="WJ23" s="82"/>
      <c r="WK23" s="82"/>
      <c r="WL23" s="82"/>
      <c r="WM23" s="82"/>
      <c r="WN23" s="82"/>
      <c r="WO23" s="82"/>
      <c r="WP23" s="82"/>
      <c r="WQ23" s="82"/>
      <c r="WR23" s="82"/>
      <c r="WS23" s="82"/>
      <c r="WT23" s="82"/>
      <c r="WU23" s="82"/>
      <c r="WV23" s="82"/>
      <c r="WW23" s="82"/>
      <c r="WX23" s="82"/>
      <c r="WY23" s="82"/>
      <c r="WZ23" s="82"/>
      <c r="XA23" s="82"/>
      <c r="XB23" s="82"/>
      <c r="XC23" s="82"/>
      <c r="XD23" s="82"/>
      <c r="XE23" s="82"/>
      <c r="XF23" s="82"/>
      <c r="XG23" s="82"/>
      <c r="XH23" s="82"/>
      <c r="XI23" s="82"/>
      <c r="XJ23" s="82"/>
      <c r="XK23" s="82"/>
      <c r="XL23" s="82"/>
      <c r="XM23" s="82"/>
      <c r="XN23" s="82"/>
      <c r="XO23" s="82"/>
      <c r="XP23" s="82"/>
      <c r="XQ23" s="82"/>
      <c r="XR23" s="82"/>
      <c r="XS23" s="82"/>
      <c r="XT23" s="82"/>
      <c r="XU23" s="82"/>
      <c r="XV23" s="82"/>
      <c r="XW23" s="82"/>
      <c r="XX23" s="82"/>
      <c r="XY23" s="82"/>
      <c r="XZ23" s="82"/>
      <c r="YA23" s="82"/>
      <c r="YB23" s="82"/>
      <c r="YC23" s="82"/>
      <c r="YD23" s="82"/>
      <c r="YE23" s="82"/>
      <c r="YF23" s="82"/>
      <c r="YG23" s="82"/>
      <c r="YH23" s="82"/>
      <c r="YI23" s="82"/>
      <c r="YJ23" s="82"/>
      <c r="YK23" s="82"/>
      <c r="YL23" s="82"/>
      <c r="YM23" s="82"/>
      <c r="YN23" s="82"/>
      <c r="YO23" s="82"/>
      <c r="YP23" s="82"/>
      <c r="YQ23" s="82"/>
      <c r="YR23" s="82"/>
      <c r="YS23" s="82"/>
      <c r="YT23" s="82"/>
      <c r="YU23" s="82"/>
      <c r="YV23" s="82"/>
      <c r="YW23" s="82"/>
      <c r="YX23" s="82"/>
      <c r="YY23" s="82"/>
      <c r="YZ23" s="82"/>
      <c r="ZA23" s="82"/>
      <c r="ZB23" s="82"/>
      <c r="ZC23" s="82"/>
      <c r="ZD23" s="82"/>
      <c r="ZE23" s="82"/>
      <c r="ZF23" s="82"/>
      <c r="ZG23" s="82"/>
      <c r="ZH23" s="82"/>
      <c r="ZI23" s="82"/>
      <c r="ZJ23" s="82"/>
      <c r="ZK23" s="82"/>
      <c r="ZL23" s="82"/>
      <c r="ZM23" s="82"/>
      <c r="ZN23" s="82"/>
      <c r="ZO23" s="82"/>
      <c r="ZP23" s="82"/>
      <c r="ZQ23" s="82"/>
      <c r="ZR23" s="82"/>
      <c r="ZS23" s="82"/>
      <c r="ZT23" s="82"/>
      <c r="ZU23" s="82"/>
      <c r="ZV23" s="82"/>
      <c r="ZW23" s="82"/>
      <c r="ZX23" s="82"/>
      <c r="ZY23" s="82"/>
      <c r="ZZ23" s="82"/>
      <c r="AAA23" s="82"/>
      <c r="AAB23" s="82"/>
      <c r="AAC23" s="82"/>
      <c r="AAD23" s="82"/>
      <c r="AAE23" s="82"/>
      <c r="AAF23" s="82"/>
      <c r="AAG23" s="82"/>
      <c r="AAH23" s="82"/>
      <c r="AAI23" s="82"/>
      <c r="AAJ23" s="82"/>
      <c r="AAK23" s="82"/>
      <c r="AAL23" s="82"/>
      <c r="AAM23" s="82"/>
      <c r="AAN23" s="82"/>
      <c r="AAO23" s="82"/>
      <c r="AAP23" s="82"/>
      <c r="AAQ23" s="82"/>
      <c r="AAR23" s="82"/>
      <c r="AAS23" s="82"/>
      <c r="AAT23" s="82"/>
      <c r="AAU23" s="82"/>
      <c r="AAV23" s="82"/>
      <c r="AAW23" s="82"/>
      <c r="AAX23" s="82"/>
      <c r="AAY23" s="82"/>
      <c r="AAZ23" s="82"/>
      <c r="ABA23" s="82"/>
      <c r="ABB23" s="82"/>
      <c r="ABC23" s="82"/>
      <c r="ABD23" s="82"/>
      <c r="ABE23" s="82"/>
      <c r="ABF23" s="82"/>
      <c r="ABG23" s="82"/>
      <c r="ABH23" s="82"/>
      <c r="ABI23" s="82"/>
      <c r="ABJ23" s="82"/>
      <c r="ABK23" s="82"/>
      <c r="ABL23" s="82"/>
      <c r="ABM23" s="82"/>
      <c r="ABN23" s="82"/>
      <c r="ABO23" s="82"/>
      <c r="ABP23" s="82"/>
      <c r="ABQ23" s="82"/>
      <c r="ABR23" s="82"/>
      <c r="ABS23" s="82"/>
      <c r="ABT23" s="82"/>
      <c r="ABU23" s="82"/>
      <c r="ABV23" s="82"/>
      <c r="ABW23" s="82"/>
      <c r="ABX23" s="82"/>
      <c r="ABY23" s="82"/>
      <c r="ABZ23" s="82"/>
      <c r="ACA23" s="82"/>
      <c r="ACB23" s="82"/>
      <c r="ACC23" s="82"/>
      <c r="ACD23" s="82"/>
      <c r="ACE23" s="82"/>
      <c r="ACF23" s="82"/>
      <c r="ACG23" s="82"/>
      <c r="ACH23" s="82"/>
      <c r="ACI23" s="82"/>
      <c r="ACJ23" s="82"/>
      <c r="ACK23" s="82"/>
      <c r="ACL23" s="82"/>
      <c r="ACM23" s="82"/>
      <c r="ACN23" s="82"/>
      <c r="ACO23" s="82"/>
      <c r="ACP23" s="82"/>
      <c r="ACQ23" s="82"/>
      <c r="ACR23" s="82"/>
      <c r="ACS23" s="82"/>
      <c r="ACT23" s="82"/>
      <c r="ACU23" s="82"/>
      <c r="ACV23" s="82"/>
      <c r="ACW23" s="82"/>
      <c r="ACX23" s="82"/>
      <c r="ACY23" s="82"/>
      <c r="ACZ23" s="82"/>
      <c r="ADA23" s="82"/>
      <c r="ADB23" s="82"/>
      <c r="ADC23" s="82"/>
      <c r="ADD23" s="82"/>
      <c r="ADE23" s="82"/>
      <c r="ADF23" s="82"/>
      <c r="ADG23" s="82"/>
      <c r="ADH23" s="82"/>
      <c r="ADI23" s="82"/>
      <c r="ADJ23" s="82"/>
      <c r="ADK23" s="82"/>
      <c r="ADL23" s="82"/>
      <c r="ADM23" s="82"/>
      <c r="ADN23" s="82"/>
      <c r="ADO23" s="82"/>
      <c r="ADP23" s="82"/>
      <c r="ADQ23" s="82"/>
      <c r="ADR23" s="82"/>
      <c r="ADS23" s="82"/>
      <c r="ADT23" s="82"/>
      <c r="ADU23" s="82"/>
      <c r="ADV23" s="82"/>
      <c r="ADW23" s="82"/>
      <c r="ADX23" s="82"/>
      <c r="ADY23" s="82"/>
      <c r="ADZ23" s="82"/>
      <c r="AEA23" s="82"/>
      <c r="AEB23" s="82"/>
      <c r="AEC23" s="82"/>
      <c r="AED23" s="82"/>
      <c r="AEE23" s="82"/>
      <c r="AEF23" s="82"/>
      <c r="AEG23" s="82"/>
      <c r="AEH23" s="82"/>
      <c r="AEI23" s="82"/>
      <c r="AEJ23" s="82"/>
      <c r="AEK23" s="82"/>
      <c r="AEL23" s="82"/>
      <c r="AEM23" s="82"/>
      <c r="AEN23" s="82"/>
      <c r="AEO23" s="82"/>
      <c r="AEP23" s="82"/>
      <c r="AEQ23" s="82"/>
      <c r="AER23" s="82"/>
      <c r="AES23" s="82"/>
      <c r="AET23" s="82"/>
      <c r="AEU23" s="82"/>
      <c r="AEV23" s="82"/>
      <c r="AEW23" s="82"/>
      <c r="AEX23" s="82"/>
      <c r="AEY23" s="82"/>
      <c r="AEZ23" s="82"/>
      <c r="AFA23" s="82"/>
      <c r="AFB23" s="82"/>
      <c r="AFC23" s="82"/>
      <c r="AFD23" s="82"/>
      <c r="AFE23" s="82"/>
      <c r="AFF23" s="82"/>
      <c r="AFG23" s="82"/>
      <c r="AFH23" s="82"/>
      <c r="AFI23" s="82"/>
      <c r="AFJ23" s="82"/>
      <c r="AFK23" s="82"/>
      <c r="AFL23" s="82"/>
      <c r="AFM23" s="82"/>
      <c r="AFN23" s="82"/>
      <c r="AFO23" s="82"/>
      <c r="AFP23" s="82"/>
      <c r="AFQ23" s="82"/>
      <c r="AFR23" s="82"/>
      <c r="AFS23" s="82"/>
      <c r="AFT23" s="82"/>
      <c r="AFU23" s="82"/>
      <c r="AFV23" s="82"/>
      <c r="AFW23" s="82"/>
      <c r="AFX23" s="82"/>
      <c r="AFY23" s="82"/>
      <c r="AFZ23" s="82"/>
      <c r="AGA23" s="82"/>
      <c r="AGB23" s="82"/>
      <c r="AGC23" s="82"/>
      <c r="AGD23" s="82"/>
      <c r="AGE23" s="82"/>
      <c r="AGF23" s="82"/>
      <c r="AGG23" s="82"/>
      <c r="AGH23" s="82"/>
      <c r="AGI23" s="82"/>
      <c r="AGJ23" s="82"/>
      <c r="AGK23" s="82"/>
      <c r="AGL23" s="82"/>
      <c r="AGM23" s="82"/>
      <c r="AGN23" s="82"/>
      <c r="AGO23" s="82"/>
      <c r="AGP23" s="82"/>
      <c r="AGQ23" s="82"/>
      <c r="AGR23" s="82"/>
      <c r="AGS23" s="82"/>
      <c r="AGT23" s="82"/>
      <c r="AGU23" s="82"/>
      <c r="AGV23" s="82"/>
      <c r="AGW23" s="82"/>
      <c r="AGX23" s="82"/>
      <c r="AGY23" s="82"/>
      <c r="AGZ23" s="82"/>
      <c r="AHA23" s="82"/>
      <c r="AHB23" s="82"/>
      <c r="AHC23" s="82"/>
      <c r="AHD23" s="82"/>
      <c r="AHE23" s="82"/>
      <c r="AHF23" s="82"/>
      <c r="AHG23" s="82"/>
      <c r="AHH23" s="82"/>
      <c r="AHI23" s="82"/>
      <c r="AHJ23" s="82"/>
      <c r="AHK23" s="82"/>
      <c r="AHL23" s="82"/>
      <c r="AHM23" s="82"/>
      <c r="AHN23" s="82"/>
      <c r="AHO23" s="82"/>
      <c r="AHP23" s="82"/>
      <c r="AHQ23" s="82"/>
      <c r="AHR23" s="82"/>
      <c r="AHS23" s="82"/>
      <c r="AHT23" s="82"/>
      <c r="AHU23" s="82"/>
      <c r="AHV23" s="82"/>
      <c r="AHW23" s="82"/>
      <c r="AHX23" s="82"/>
      <c r="AHY23" s="82"/>
      <c r="AHZ23" s="82"/>
      <c r="AIA23" s="82"/>
      <c r="AIB23" s="82"/>
      <c r="AIC23" s="82"/>
      <c r="AID23" s="82"/>
      <c r="AIE23" s="82"/>
      <c r="AIF23" s="82"/>
      <c r="AIG23" s="82"/>
      <c r="AIH23" s="82"/>
      <c r="AII23" s="82"/>
      <c r="AIJ23" s="82"/>
      <c r="AIK23" s="82"/>
      <c r="AIL23" s="82"/>
      <c r="AIM23" s="82"/>
      <c r="AIN23" s="82"/>
      <c r="AIO23" s="82"/>
      <c r="AIP23" s="82"/>
      <c r="AIQ23" s="82"/>
      <c r="AIR23" s="82"/>
      <c r="AIS23" s="82"/>
      <c r="AIT23" s="82"/>
      <c r="AIU23" s="82"/>
      <c r="AIV23" s="82"/>
      <c r="AIW23" s="82"/>
      <c r="AIX23" s="82"/>
      <c r="AIY23" s="82"/>
      <c r="AIZ23" s="82"/>
      <c r="AJA23" s="82"/>
      <c r="AJB23" s="82"/>
      <c r="AJC23" s="82"/>
      <c r="AJD23" s="82"/>
      <c r="AJE23" s="82"/>
      <c r="AJF23" s="82"/>
      <c r="AJG23" s="82"/>
      <c r="AJH23" s="82"/>
      <c r="AJI23" s="82"/>
      <c r="AJJ23" s="82"/>
      <c r="AJK23" s="82"/>
      <c r="AJL23" s="82"/>
      <c r="AJM23" s="82"/>
      <c r="AJN23" s="82"/>
      <c r="AJO23" s="82"/>
      <c r="AJP23" s="82"/>
      <c r="AJQ23" s="82"/>
      <c r="AJR23" s="82"/>
      <c r="AJS23" s="82"/>
      <c r="AJT23" s="82"/>
      <c r="AJU23" s="82"/>
      <c r="AJV23" s="82"/>
      <c r="AJW23" s="82"/>
      <c r="AJX23" s="82"/>
      <c r="AJY23" s="82"/>
      <c r="AJZ23" s="82"/>
      <c r="AKA23" s="82"/>
      <c r="AKB23" s="82"/>
      <c r="AKC23" s="82"/>
      <c r="AKD23" s="82"/>
      <c r="AKE23" s="82"/>
      <c r="AKF23" s="82"/>
      <c r="AKG23" s="82"/>
      <c r="AKH23" s="82"/>
      <c r="AKI23" s="82"/>
      <c r="AKJ23" s="82"/>
      <c r="AKK23" s="82"/>
      <c r="AKL23" s="82"/>
      <c r="AKM23" s="82"/>
      <c r="AKN23" s="82"/>
      <c r="AKO23" s="82"/>
      <c r="AKP23" s="82"/>
      <c r="AKQ23" s="82"/>
      <c r="AKR23" s="82"/>
      <c r="AKS23" s="82"/>
      <c r="AKT23" s="82"/>
      <c r="AKU23" s="82"/>
      <c r="AKV23" s="82"/>
      <c r="AKW23" s="82"/>
      <c r="AKX23" s="82"/>
      <c r="AKY23" s="82"/>
      <c r="AKZ23" s="82"/>
      <c r="ALA23" s="82"/>
      <c r="ALB23" s="82"/>
      <c r="ALC23" s="82"/>
      <c r="ALD23" s="82"/>
      <c r="ALE23" s="82"/>
      <c r="ALF23" s="82"/>
      <c r="ALG23" s="82"/>
      <c r="ALH23" s="82"/>
      <c r="ALI23" s="82"/>
      <c r="ALJ23" s="82"/>
      <c r="ALK23" s="82"/>
      <c r="ALL23" s="82"/>
      <c r="ALM23" s="82"/>
      <c r="ALN23" s="82"/>
      <c r="ALO23" s="82"/>
      <c r="ALP23" s="82"/>
      <c r="ALQ23" s="82"/>
      <c r="ALR23" s="82"/>
      <c r="ALS23" s="82"/>
      <c r="ALT23" s="82"/>
      <c r="ALU23" s="82"/>
      <c r="ALV23" s="82"/>
      <c r="ALW23" s="82"/>
      <c r="ALX23" s="82"/>
      <c r="ALY23" s="82"/>
    </row>
    <row r="24" spans="1:1013" ht="14.5" x14ac:dyDescent="0.35">
      <c r="A24" s="84">
        <v>23</v>
      </c>
      <c r="B24" s="85" t="s">
        <v>260</v>
      </c>
      <c r="C24" s="85" t="s">
        <v>261</v>
      </c>
      <c r="D24" s="85" t="s">
        <v>127</v>
      </c>
      <c r="E24" s="82"/>
      <c r="F24" s="82"/>
      <c r="G24" s="82"/>
      <c r="H24" s="82"/>
      <c r="I24" s="82"/>
      <c r="J24" s="82"/>
      <c r="K24" s="82"/>
      <c r="L24" s="82"/>
      <c r="M24" s="82"/>
      <c r="N24" s="82"/>
      <c r="O24" s="82"/>
      <c r="P24" s="82"/>
      <c r="Q24" s="82"/>
      <c r="R24" s="82"/>
      <c r="S24" s="82"/>
      <c r="T24" s="82"/>
      <c r="U24" s="82"/>
      <c r="V24" s="82"/>
      <c r="W24" s="82"/>
      <c r="X24" s="82"/>
      <c r="Y24" s="82"/>
      <c r="Z24" s="82"/>
      <c r="AA24" s="82"/>
      <c r="AB24" s="82"/>
      <c r="AC24" s="82"/>
      <c r="AD24" s="82"/>
      <c r="AE24" s="82"/>
      <c r="AF24" s="82"/>
      <c r="AG24" s="82"/>
      <c r="AH24" s="82"/>
      <c r="AI24" s="82"/>
      <c r="AJ24" s="82"/>
      <c r="AK24" s="82"/>
      <c r="AL24" s="82"/>
      <c r="AM24" s="82"/>
      <c r="AN24" s="82"/>
      <c r="AO24" s="82"/>
      <c r="AP24" s="82"/>
      <c r="AQ24" s="82"/>
      <c r="AR24" s="82"/>
      <c r="AS24" s="82"/>
      <c r="AT24" s="82"/>
      <c r="AU24" s="82"/>
      <c r="AV24" s="82"/>
      <c r="AW24" s="82"/>
      <c r="AX24" s="82"/>
      <c r="AY24" s="82"/>
      <c r="AZ24" s="82"/>
      <c r="BA24" s="82"/>
      <c r="BB24" s="82"/>
      <c r="BC24" s="82"/>
      <c r="BD24" s="82"/>
      <c r="BE24" s="82"/>
      <c r="BF24" s="82"/>
      <c r="BG24" s="82"/>
      <c r="BH24" s="82"/>
      <c r="BI24" s="82"/>
      <c r="BJ24" s="82"/>
      <c r="BK24" s="82"/>
      <c r="BL24" s="82"/>
      <c r="BM24" s="82"/>
      <c r="BN24" s="82"/>
      <c r="BO24" s="82"/>
      <c r="BP24" s="82"/>
      <c r="BQ24" s="82"/>
      <c r="BR24" s="82"/>
      <c r="BS24" s="82"/>
      <c r="BT24" s="82"/>
      <c r="BU24" s="82"/>
      <c r="BV24" s="82"/>
      <c r="BW24" s="82"/>
      <c r="BX24" s="82"/>
      <c r="BY24" s="82"/>
      <c r="BZ24" s="82"/>
      <c r="CA24" s="82"/>
      <c r="CB24" s="82"/>
      <c r="CC24" s="82"/>
      <c r="CD24" s="82"/>
      <c r="CE24" s="82"/>
      <c r="CF24" s="82"/>
      <c r="CG24" s="82"/>
      <c r="CH24" s="82"/>
      <c r="CI24" s="82"/>
      <c r="CJ24" s="82"/>
      <c r="CK24" s="82"/>
      <c r="CL24" s="82"/>
      <c r="CM24" s="82"/>
      <c r="CN24" s="82"/>
      <c r="CO24" s="82"/>
      <c r="CP24" s="82"/>
      <c r="CQ24" s="82"/>
      <c r="CR24" s="82"/>
      <c r="CS24" s="82"/>
      <c r="CT24" s="82"/>
      <c r="CU24" s="82"/>
      <c r="CV24" s="82"/>
      <c r="CW24" s="82"/>
      <c r="CX24" s="82"/>
      <c r="CY24" s="82"/>
      <c r="CZ24" s="82"/>
      <c r="DA24" s="82"/>
      <c r="DB24" s="82"/>
      <c r="DC24" s="82"/>
      <c r="DD24" s="82"/>
      <c r="DE24" s="82"/>
      <c r="DF24" s="82"/>
      <c r="DG24" s="82"/>
      <c r="DH24" s="82"/>
      <c r="DI24" s="82"/>
      <c r="DJ24" s="82"/>
      <c r="DK24" s="82"/>
      <c r="DL24" s="82"/>
      <c r="DM24" s="82"/>
      <c r="DN24" s="82"/>
      <c r="DO24" s="82"/>
      <c r="DP24" s="82"/>
      <c r="DQ24" s="82"/>
      <c r="DR24" s="82"/>
      <c r="DS24" s="82"/>
      <c r="DT24" s="82"/>
      <c r="DU24" s="82"/>
      <c r="DV24" s="82"/>
      <c r="DW24" s="82"/>
      <c r="DX24" s="82"/>
      <c r="DY24" s="82"/>
      <c r="DZ24" s="82"/>
      <c r="EA24" s="82"/>
      <c r="EB24" s="82"/>
      <c r="EC24" s="82"/>
      <c r="ED24" s="82"/>
      <c r="EE24" s="82"/>
      <c r="EF24" s="82"/>
      <c r="EG24" s="82"/>
      <c r="EH24" s="82"/>
      <c r="EI24" s="82"/>
      <c r="EJ24" s="82"/>
      <c r="EK24" s="82"/>
      <c r="EL24" s="82"/>
      <c r="EM24" s="82"/>
      <c r="EN24" s="82"/>
      <c r="EO24" s="82"/>
      <c r="EP24" s="82"/>
      <c r="EQ24" s="82"/>
      <c r="ER24" s="82"/>
      <c r="ES24" s="82"/>
      <c r="ET24" s="82"/>
      <c r="EU24" s="82"/>
      <c r="EV24" s="82"/>
      <c r="EW24" s="82"/>
      <c r="EX24" s="82"/>
      <c r="EY24" s="82"/>
      <c r="EZ24" s="82"/>
      <c r="FA24" s="82"/>
      <c r="FB24" s="82"/>
      <c r="FC24" s="82"/>
      <c r="FD24" s="82"/>
      <c r="FE24" s="82"/>
      <c r="FF24" s="82"/>
      <c r="FG24" s="82"/>
      <c r="FH24" s="82"/>
      <c r="FI24" s="82"/>
      <c r="FJ24" s="82"/>
      <c r="FK24" s="82"/>
      <c r="FL24" s="82"/>
      <c r="FM24" s="82"/>
      <c r="FN24" s="82"/>
      <c r="FO24" s="82"/>
      <c r="FP24" s="82"/>
      <c r="FQ24" s="82"/>
      <c r="FR24" s="82"/>
      <c r="FS24" s="82"/>
      <c r="FT24" s="82"/>
      <c r="FU24" s="82"/>
      <c r="FV24" s="82"/>
      <c r="FW24" s="82"/>
      <c r="FX24" s="82"/>
      <c r="FY24" s="82"/>
      <c r="FZ24" s="82"/>
      <c r="GA24" s="82"/>
      <c r="GB24" s="82"/>
      <c r="GC24" s="82"/>
      <c r="GD24" s="82"/>
      <c r="GE24" s="82"/>
      <c r="GF24" s="82"/>
      <c r="GG24" s="82"/>
      <c r="GH24" s="82"/>
      <c r="GI24" s="82"/>
      <c r="GJ24" s="82"/>
      <c r="GK24" s="82"/>
      <c r="GL24" s="82"/>
      <c r="GM24" s="82"/>
      <c r="GN24" s="82"/>
      <c r="GO24" s="82"/>
      <c r="GP24" s="82"/>
      <c r="GQ24" s="82"/>
      <c r="GR24" s="82"/>
      <c r="GS24" s="82"/>
      <c r="GT24" s="82"/>
      <c r="GU24" s="82"/>
      <c r="GV24" s="82"/>
      <c r="GW24" s="82"/>
      <c r="GX24" s="82"/>
      <c r="GY24" s="82"/>
      <c r="GZ24" s="82"/>
      <c r="HA24" s="82"/>
      <c r="HB24" s="82"/>
      <c r="HC24" s="82"/>
      <c r="HD24" s="82"/>
      <c r="HE24" s="82"/>
      <c r="HF24" s="82"/>
      <c r="HG24" s="82"/>
      <c r="HH24" s="82"/>
      <c r="HI24" s="82"/>
      <c r="HJ24" s="82"/>
      <c r="HK24" s="82"/>
      <c r="HL24" s="82"/>
      <c r="HM24" s="82"/>
      <c r="HN24" s="82"/>
      <c r="HO24" s="82"/>
      <c r="HP24" s="82"/>
      <c r="HQ24" s="82"/>
      <c r="HR24" s="82"/>
      <c r="HS24" s="82"/>
      <c r="HT24" s="82"/>
      <c r="HU24" s="82"/>
      <c r="HV24" s="82"/>
      <c r="HW24" s="82"/>
      <c r="HX24" s="82"/>
      <c r="HY24" s="82"/>
      <c r="HZ24" s="82"/>
      <c r="IA24" s="82"/>
      <c r="IB24" s="82"/>
      <c r="IC24" s="82"/>
      <c r="ID24" s="82"/>
      <c r="IE24" s="82"/>
      <c r="IF24" s="82"/>
      <c r="IG24" s="82"/>
      <c r="IH24" s="82"/>
      <c r="II24" s="82"/>
      <c r="IJ24" s="82"/>
      <c r="IK24" s="82"/>
      <c r="IL24" s="82"/>
      <c r="IM24" s="82"/>
      <c r="IN24" s="82"/>
      <c r="IO24" s="82"/>
      <c r="IP24" s="82"/>
      <c r="IQ24" s="82"/>
      <c r="IR24" s="82"/>
      <c r="IS24" s="82"/>
      <c r="IT24" s="82"/>
      <c r="IU24" s="82"/>
      <c r="IV24" s="82"/>
      <c r="IW24" s="82"/>
      <c r="IX24" s="82"/>
      <c r="IY24" s="82"/>
      <c r="IZ24" s="82"/>
      <c r="JA24" s="82"/>
      <c r="JB24" s="82"/>
      <c r="JC24" s="82"/>
      <c r="JD24" s="82"/>
      <c r="JE24" s="82"/>
      <c r="JF24" s="82"/>
      <c r="JG24" s="82"/>
      <c r="JH24" s="82"/>
      <c r="JI24" s="82"/>
      <c r="JJ24" s="82"/>
      <c r="JK24" s="82"/>
      <c r="JL24" s="82"/>
      <c r="JM24" s="82"/>
      <c r="JN24" s="82"/>
      <c r="JO24" s="82"/>
      <c r="JP24" s="82"/>
      <c r="JQ24" s="82"/>
      <c r="JR24" s="82"/>
      <c r="JS24" s="82"/>
      <c r="JT24" s="82"/>
      <c r="JU24" s="82"/>
      <c r="JV24" s="82"/>
      <c r="JW24" s="82"/>
      <c r="JX24" s="82"/>
      <c r="JY24" s="82"/>
      <c r="JZ24" s="82"/>
      <c r="KA24" s="82"/>
      <c r="KB24" s="82"/>
      <c r="KC24" s="82"/>
      <c r="KD24" s="82"/>
      <c r="KE24" s="82"/>
      <c r="KF24" s="82"/>
      <c r="KG24" s="82"/>
      <c r="KH24" s="82"/>
      <c r="KI24" s="82"/>
      <c r="KJ24" s="82"/>
      <c r="KK24" s="82"/>
      <c r="KL24" s="82"/>
      <c r="KM24" s="82"/>
      <c r="KN24" s="82"/>
      <c r="KO24" s="82"/>
      <c r="KP24" s="82"/>
      <c r="KQ24" s="82"/>
      <c r="KR24" s="82"/>
      <c r="KS24" s="82"/>
      <c r="KT24" s="82"/>
      <c r="KU24" s="82"/>
      <c r="KV24" s="82"/>
      <c r="KW24" s="82"/>
      <c r="KX24" s="82"/>
      <c r="KY24" s="82"/>
      <c r="KZ24" s="82"/>
      <c r="LA24" s="82"/>
      <c r="LB24" s="82"/>
      <c r="LC24" s="82"/>
      <c r="LD24" s="82"/>
      <c r="LE24" s="82"/>
      <c r="LF24" s="82"/>
      <c r="LG24" s="82"/>
      <c r="LH24" s="82"/>
      <c r="LI24" s="82"/>
      <c r="LJ24" s="82"/>
      <c r="LK24" s="82"/>
      <c r="LL24" s="82"/>
      <c r="LM24" s="82"/>
      <c r="LN24" s="82"/>
      <c r="LO24" s="82"/>
      <c r="LP24" s="82"/>
      <c r="LQ24" s="82"/>
      <c r="LR24" s="82"/>
      <c r="LS24" s="82"/>
      <c r="LT24" s="82"/>
      <c r="LU24" s="82"/>
      <c r="LV24" s="82"/>
      <c r="LW24" s="82"/>
      <c r="LX24" s="82"/>
      <c r="LY24" s="82"/>
      <c r="LZ24" s="82"/>
      <c r="MA24" s="82"/>
      <c r="MB24" s="82"/>
      <c r="MC24" s="82"/>
      <c r="MD24" s="82"/>
      <c r="ME24" s="82"/>
      <c r="MF24" s="82"/>
      <c r="MG24" s="82"/>
      <c r="MH24" s="82"/>
      <c r="MI24" s="82"/>
      <c r="MJ24" s="82"/>
      <c r="MK24" s="82"/>
      <c r="ML24" s="82"/>
      <c r="MM24" s="82"/>
      <c r="MN24" s="82"/>
      <c r="MO24" s="82"/>
      <c r="MP24" s="82"/>
      <c r="MQ24" s="82"/>
      <c r="MR24" s="82"/>
      <c r="MS24" s="82"/>
      <c r="MT24" s="82"/>
      <c r="MU24" s="82"/>
      <c r="MV24" s="82"/>
      <c r="MW24" s="82"/>
      <c r="MX24" s="82"/>
      <c r="MY24" s="82"/>
      <c r="MZ24" s="82"/>
      <c r="NA24" s="82"/>
      <c r="NB24" s="82"/>
      <c r="NC24" s="82"/>
      <c r="ND24" s="82"/>
      <c r="NE24" s="82"/>
      <c r="NF24" s="82"/>
      <c r="NG24" s="82"/>
      <c r="NH24" s="82"/>
      <c r="NI24" s="82"/>
      <c r="NJ24" s="82"/>
      <c r="NK24" s="82"/>
      <c r="NL24" s="82"/>
      <c r="NM24" s="82"/>
      <c r="NN24" s="82"/>
      <c r="NO24" s="82"/>
      <c r="NP24" s="82"/>
      <c r="NQ24" s="82"/>
      <c r="NR24" s="82"/>
      <c r="NS24" s="82"/>
      <c r="NT24" s="82"/>
      <c r="NU24" s="82"/>
      <c r="NV24" s="82"/>
      <c r="NW24" s="82"/>
      <c r="NX24" s="82"/>
      <c r="NY24" s="82"/>
      <c r="NZ24" s="82"/>
      <c r="OA24" s="82"/>
      <c r="OB24" s="82"/>
      <c r="OC24" s="82"/>
      <c r="OD24" s="82"/>
      <c r="OE24" s="82"/>
      <c r="OF24" s="82"/>
      <c r="OG24" s="82"/>
      <c r="OH24" s="82"/>
      <c r="OI24" s="82"/>
      <c r="OJ24" s="82"/>
      <c r="OK24" s="82"/>
      <c r="OL24" s="82"/>
      <c r="OM24" s="82"/>
      <c r="ON24" s="82"/>
      <c r="OO24" s="82"/>
      <c r="OP24" s="82"/>
      <c r="OQ24" s="82"/>
      <c r="OR24" s="82"/>
      <c r="OS24" s="82"/>
      <c r="OT24" s="82"/>
      <c r="OU24" s="82"/>
      <c r="OV24" s="82"/>
      <c r="OW24" s="82"/>
      <c r="OX24" s="82"/>
      <c r="OY24" s="82"/>
      <c r="OZ24" s="82"/>
      <c r="PA24" s="82"/>
      <c r="PB24" s="82"/>
      <c r="PC24" s="82"/>
      <c r="PD24" s="82"/>
      <c r="PE24" s="82"/>
      <c r="PF24" s="82"/>
      <c r="PG24" s="82"/>
      <c r="PH24" s="82"/>
      <c r="PI24" s="82"/>
      <c r="PJ24" s="82"/>
      <c r="PK24" s="82"/>
      <c r="PL24" s="82"/>
      <c r="PM24" s="82"/>
      <c r="PN24" s="82"/>
      <c r="PO24" s="82"/>
      <c r="PP24" s="82"/>
      <c r="PQ24" s="82"/>
      <c r="PR24" s="82"/>
      <c r="PS24" s="82"/>
      <c r="PT24" s="82"/>
      <c r="PU24" s="82"/>
      <c r="PV24" s="82"/>
      <c r="PW24" s="82"/>
      <c r="PX24" s="82"/>
      <c r="PY24" s="82"/>
      <c r="PZ24" s="82"/>
      <c r="QA24" s="82"/>
      <c r="QB24" s="82"/>
      <c r="QC24" s="82"/>
      <c r="QD24" s="82"/>
      <c r="QE24" s="82"/>
      <c r="QF24" s="82"/>
      <c r="QG24" s="82"/>
      <c r="QH24" s="82"/>
      <c r="QI24" s="82"/>
      <c r="QJ24" s="82"/>
      <c r="QK24" s="82"/>
      <c r="QL24" s="82"/>
      <c r="QM24" s="82"/>
      <c r="QN24" s="82"/>
      <c r="QO24" s="82"/>
      <c r="QP24" s="82"/>
      <c r="QQ24" s="82"/>
      <c r="QR24" s="82"/>
      <c r="QS24" s="82"/>
      <c r="QT24" s="82"/>
      <c r="QU24" s="82"/>
      <c r="QV24" s="82"/>
      <c r="QW24" s="82"/>
      <c r="QX24" s="82"/>
      <c r="QY24" s="82"/>
      <c r="QZ24" s="82"/>
      <c r="RA24" s="82"/>
      <c r="RB24" s="82"/>
      <c r="RC24" s="82"/>
      <c r="RD24" s="82"/>
      <c r="RE24" s="82"/>
      <c r="RF24" s="82"/>
      <c r="RG24" s="82"/>
      <c r="RH24" s="82"/>
      <c r="RI24" s="82"/>
      <c r="RJ24" s="82"/>
      <c r="RK24" s="82"/>
      <c r="RL24" s="82"/>
      <c r="RM24" s="82"/>
      <c r="RN24" s="82"/>
      <c r="RO24" s="82"/>
      <c r="RP24" s="82"/>
      <c r="RQ24" s="82"/>
      <c r="RR24" s="82"/>
      <c r="RS24" s="82"/>
      <c r="RT24" s="82"/>
      <c r="RU24" s="82"/>
      <c r="RV24" s="82"/>
      <c r="RW24" s="82"/>
      <c r="RX24" s="82"/>
      <c r="RY24" s="82"/>
      <c r="RZ24" s="82"/>
      <c r="SA24" s="82"/>
      <c r="SB24" s="82"/>
      <c r="SC24" s="82"/>
      <c r="SD24" s="82"/>
      <c r="SE24" s="82"/>
      <c r="SF24" s="82"/>
      <c r="SG24" s="82"/>
      <c r="SH24" s="82"/>
      <c r="SI24" s="82"/>
      <c r="SJ24" s="82"/>
      <c r="SK24" s="82"/>
      <c r="SL24" s="82"/>
      <c r="SM24" s="82"/>
      <c r="SN24" s="82"/>
      <c r="SO24" s="82"/>
      <c r="SP24" s="82"/>
      <c r="SQ24" s="82"/>
      <c r="SR24" s="82"/>
      <c r="SS24" s="82"/>
      <c r="ST24" s="82"/>
      <c r="SU24" s="82"/>
      <c r="SV24" s="82"/>
      <c r="SW24" s="82"/>
      <c r="SX24" s="82"/>
      <c r="SY24" s="82"/>
      <c r="SZ24" s="82"/>
      <c r="TA24" s="82"/>
      <c r="TB24" s="82"/>
      <c r="TC24" s="82"/>
      <c r="TD24" s="82"/>
      <c r="TE24" s="82"/>
      <c r="TF24" s="82"/>
      <c r="TG24" s="82"/>
      <c r="TH24" s="82"/>
      <c r="TI24" s="82"/>
      <c r="TJ24" s="82"/>
      <c r="TK24" s="82"/>
      <c r="TL24" s="82"/>
      <c r="TM24" s="82"/>
      <c r="TN24" s="82"/>
      <c r="TO24" s="82"/>
      <c r="TP24" s="82"/>
      <c r="TQ24" s="82"/>
      <c r="TR24" s="82"/>
      <c r="TS24" s="82"/>
      <c r="TT24" s="82"/>
      <c r="TU24" s="82"/>
      <c r="TV24" s="82"/>
      <c r="TW24" s="82"/>
      <c r="TX24" s="82"/>
      <c r="TY24" s="82"/>
      <c r="TZ24" s="82"/>
      <c r="UA24" s="82"/>
      <c r="UB24" s="82"/>
      <c r="UC24" s="82"/>
      <c r="UD24" s="82"/>
      <c r="UE24" s="82"/>
      <c r="UF24" s="82"/>
      <c r="UG24" s="82"/>
      <c r="UH24" s="82"/>
      <c r="UI24" s="82"/>
      <c r="UJ24" s="82"/>
      <c r="UK24" s="82"/>
      <c r="UL24" s="82"/>
      <c r="UM24" s="82"/>
      <c r="UN24" s="82"/>
      <c r="UO24" s="82"/>
      <c r="UP24" s="82"/>
      <c r="UQ24" s="82"/>
      <c r="UR24" s="82"/>
      <c r="US24" s="82"/>
      <c r="UT24" s="82"/>
      <c r="UU24" s="82"/>
      <c r="UV24" s="82"/>
      <c r="UW24" s="82"/>
      <c r="UX24" s="82"/>
      <c r="UY24" s="82"/>
      <c r="UZ24" s="82"/>
      <c r="VA24" s="82"/>
      <c r="VB24" s="82"/>
      <c r="VC24" s="82"/>
      <c r="VD24" s="82"/>
      <c r="VE24" s="82"/>
      <c r="VF24" s="82"/>
      <c r="VG24" s="82"/>
      <c r="VH24" s="82"/>
      <c r="VI24" s="82"/>
      <c r="VJ24" s="82"/>
      <c r="VK24" s="82"/>
      <c r="VL24" s="82"/>
      <c r="VM24" s="82"/>
      <c r="VN24" s="82"/>
      <c r="VO24" s="82"/>
      <c r="VP24" s="82"/>
      <c r="VQ24" s="82"/>
      <c r="VR24" s="82"/>
      <c r="VS24" s="82"/>
      <c r="VT24" s="82"/>
      <c r="VU24" s="82"/>
      <c r="VV24" s="82"/>
      <c r="VW24" s="82"/>
      <c r="VX24" s="82"/>
      <c r="VY24" s="82"/>
      <c r="VZ24" s="82"/>
      <c r="WA24" s="82"/>
      <c r="WB24" s="82"/>
      <c r="WC24" s="82"/>
      <c r="WD24" s="82"/>
      <c r="WE24" s="82"/>
      <c r="WF24" s="82"/>
      <c r="WG24" s="82"/>
      <c r="WH24" s="82"/>
      <c r="WI24" s="82"/>
      <c r="WJ24" s="82"/>
      <c r="WK24" s="82"/>
      <c r="WL24" s="82"/>
      <c r="WM24" s="82"/>
      <c r="WN24" s="82"/>
      <c r="WO24" s="82"/>
      <c r="WP24" s="82"/>
      <c r="WQ24" s="82"/>
      <c r="WR24" s="82"/>
      <c r="WS24" s="82"/>
      <c r="WT24" s="82"/>
      <c r="WU24" s="82"/>
      <c r="WV24" s="82"/>
      <c r="WW24" s="82"/>
      <c r="WX24" s="82"/>
      <c r="WY24" s="82"/>
      <c r="WZ24" s="82"/>
      <c r="XA24" s="82"/>
      <c r="XB24" s="82"/>
      <c r="XC24" s="82"/>
      <c r="XD24" s="82"/>
      <c r="XE24" s="82"/>
      <c r="XF24" s="82"/>
      <c r="XG24" s="82"/>
      <c r="XH24" s="82"/>
      <c r="XI24" s="82"/>
      <c r="XJ24" s="82"/>
      <c r="XK24" s="82"/>
      <c r="XL24" s="82"/>
      <c r="XM24" s="82"/>
      <c r="XN24" s="82"/>
      <c r="XO24" s="82"/>
      <c r="XP24" s="82"/>
      <c r="XQ24" s="82"/>
      <c r="XR24" s="82"/>
      <c r="XS24" s="82"/>
      <c r="XT24" s="82"/>
      <c r="XU24" s="82"/>
      <c r="XV24" s="82"/>
      <c r="XW24" s="82"/>
      <c r="XX24" s="82"/>
      <c r="XY24" s="82"/>
      <c r="XZ24" s="82"/>
      <c r="YA24" s="82"/>
      <c r="YB24" s="82"/>
      <c r="YC24" s="82"/>
      <c r="YD24" s="82"/>
      <c r="YE24" s="82"/>
      <c r="YF24" s="82"/>
      <c r="YG24" s="82"/>
      <c r="YH24" s="82"/>
      <c r="YI24" s="82"/>
      <c r="YJ24" s="82"/>
      <c r="YK24" s="82"/>
      <c r="YL24" s="82"/>
      <c r="YM24" s="82"/>
      <c r="YN24" s="82"/>
      <c r="YO24" s="82"/>
      <c r="YP24" s="82"/>
      <c r="YQ24" s="82"/>
      <c r="YR24" s="82"/>
      <c r="YS24" s="82"/>
      <c r="YT24" s="82"/>
      <c r="YU24" s="82"/>
      <c r="YV24" s="82"/>
      <c r="YW24" s="82"/>
      <c r="YX24" s="82"/>
      <c r="YY24" s="82"/>
      <c r="YZ24" s="82"/>
      <c r="ZA24" s="82"/>
      <c r="ZB24" s="82"/>
      <c r="ZC24" s="82"/>
      <c r="ZD24" s="82"/>
      <c r="ZE24" s="82"/>
      <c r="ZF24" s="82"/>
      <c r="ZG24" s="82"/>
      <c r="ZH24" s="82"/>
      <c r="ZI24" s="82"/>
      <c r="ZJ24" s="82"/>
      <c r="ZK24" s="82"/>
      <c r="ZL24" s="82"/>
      <c r="ZM24" s="82"/>
      <c r="ZN24" s="82"/>
      <c r="ZO24" s="82"/>
      <c r="ZP24" s="82"/>
      <c r="ZQ24" s="82"/>
      <c r="ZR24" s="82"/>
      <c r="ZS24" s="82"/>
      <c r="ZT24" s="82"/>
      <c r="ZU24" s="82"/>
      <c r="ZV24" s="82"/>
      <c r="ZW24" s="82"/>
      <c r="ZX24" s="82"/>
      <c r="ZY24" s="82"/>
      <c r="ZZ24" s="82"/>
      <c r="AAA24" s="82"/>
      <c r="AAB24" s="82"/>
      <c r="AAC24" s="82"/>
      <c r="AAD24" s="82"/>
      <c r="AAE24" s="82"/>
      <c r="AAF24" s="82"/>
      <c r="AAG24" s="82"/>
      <c r="AAH24" s="82"/>
      <c r="AAI24" s="82"/>
      <c r="AAJ24" s="82"/>
      <c r="AAK24" s="82"/>
      <c r="AAL24" s="82"/>
      <c r="AAM24" s="82"/>
      <c r="AAN24" s="82"/>
      <c r="AAO24" s="82"/>
      <c r="AAP24" s="82"/>
      <c r="AAQ24" s="82"/>
      <c r="AAR24" s="82"/>
      <c r="AAS24" s="82"/>
      <c r="AAT24" s="82"/>
      <c r="AAU24" s="82"/>
      <c r="AAV24" s="82"/>
      <c r="AAW24" s="82"/>
      <c r="AAX24" s="82"/>
      <c r="AAY24" s="82"/>
      <c r="AAZ24" s="82"/>
      <c r="ABA24" s="82"/>
      <c r="ABB24" s="82"/>
      <c r="ABC24" s="82"/>
      <c r="ABD24" s="82"/>
      <c r="ABE24" s="82"/>
      <c r="ABF24" s="82"/>
      <c r="ABG24" s="82"/>
      <c r="ABH24" s="82"/>
      <c r="ABI24" s="82"/>
      <c r="ABJ24" s="82"/>
      <c r="ABK24" s="82"/>
      <c r="ABL24" s="82"/>
      <c r="ABM24" s="82"/>
      <c r="ABN24" s="82"/>
      <c r="ABO24" s="82"/>
      <c r="ABP24" s="82"/>
      <c r="ABQ24" s="82"/>
      <c r="ABR24" s="82"/>
      <c r="ABS24" s="82"/>
      <c r="ABT24" s="82"/>
      <c r="ABU24" s="82"/>
      <c r="ABV24" s="82"/>
      <c r="ABW24" s="82"/>
      <c r="ABX24" s="82"/>
      <c r="ABY24" s="82"/>
      <c r="ABZ24" s="82"/>
      <c r="ACA24" s="82"/>
      <c r="ACB24" s="82"/>
      <c r="ACC24" s="82"/>
      <c r="ACD24" s="82"/>
      <c r="ACE24" s="82"/>
      <c r="ACF24" s="82"/>
      <c r="ACG24" s="82"/>
      <c r="ACH24" s="82"/>
      <c r="ACI24" s="82"/>
      <c r="ACJ24" s="82"/>
      <c r="ACK24" s="82"/>
      <c r="ACL24" s="82"/>
      <c r="ACM24" s="82"/>
      <c r="ACN24" s="82"/>
      <c r="ACO24" s="82"/>
      <c r="ACP24" s="82"/>
      <c r="ACQ24" s="82"/>
      <c r="ACR24" s="82"/>
      <c r="ACS24" s="82"/>
      <c r="ACT24" s="82"/>
      <c r="ACU24" s="82"/>
      <c r="ACV24" s="82"/>
      <c r="ACW24" s="82"/>
      <c r="ACX24" s="82"/>
      <c r="ACY24" s="82"/>
      <c r="ACZ24" s="82"/>
      <c r="ADA24" s="82"/>
      <c r="ADB24" s="82"/>
      <c r="ADC24" s="82"/>
      <c r="ADD24" s="82"/>
      <c r="ADE24" s="82"/>
      <c r="ADF24" s="82"/>
      <c r="ADG24" s="82"/>
      <c r="ADH24" s="82"/>
      <c r="ADI24" s="82"/>
      <c r="ADJ24" s="82"/>
      <c r="ADK24" s="82"/>
      <c r="ADL24" s="82"/>
      <c r="ADM24" s="82"/>
      <c r="ADN24" s="82"/>
      <c r="ADO24" s="82"/>
      <c r="ADP24" s="82"/>
      <c r="ADQ24" s="82"/>
      <c r="ADR24" s="82"/>
      <c r="ADS24" s="82"/>
      <c r="ADT24" s="82"/>
      <c r="ADU24" s="82"/>
      <c r="ADV24" s="82"/>
      <c r="ADW24" s="82"/>
      <c r="ADX24" s="82"/>
      <c r="ADY24" s="82"/>
      <c r="ADZ24" s="82"/>
      <c r="AEA24" s="82"/>
      <c r="AEB24" s="82"/>
      <c r="AEC24" s="82"/>
      <c r="AED24" s="82"/>
      <c r="AEE24" s="82"/>
      <c r="AEF24" s="82"/>
      <c r="AEG24" s="82"/>
      <c r="AEH24" s="82"/>
      <c r="AEI24" s="82"/>
      <c r="AEJ24" s="82"/>
      <c r="AEK24" s="82"/>
      <c r="AEL24" s="82"/>
      <c r="AEM24" s="82"/>
      <c r="AEN24" s="82"/>
      <c r="AEO24" s="82"/>
      <c r="AEP24" s="82"/>
      <c r="AEQ24" s="82"/>
      <c r="AER24" s="82"/>
      <c r="AES24" s="82"/>
      <c r="AET24" s="82"/>
      <c r="AEU24" s="82"/>
      <c r="AEV24" s="82"/>
      <c r="AEW24" s="82"/>
      <c r="AEX24" s="82"/>
      <c r="AEY24" s="82"/>
      <c r="AEZ24" s="82"/>
      <c r="AFA24" s="82"/>
      <c r="AFB24" s="82"/>
      <c r="AFC24" s="82"/>
      <c r="AFD24" s="82"/>
      <c r="AFE24" s="82"/>
      <c r="AFF24" s="82"/>
      <c r="AFG24" s="82"/>
      <c r="AFH24" s="82"/>
      <c r="AFI24" s="82"/>
      <c r="AFJ24" s="82"/>
      <c r="AFK24" s="82"/>
      <c r="AFL24" s="82"/>
      <c r="AFM24" s="82"/>
      <c r="AFN24" s="82"/>
      <c r="AFO24" s="82"/>
      <c r="AFP24" s="82"/>
      <c r="AFQ24" s="82"/>
      <c r="AFR24" s="82"/>
      <c r="AFS24" s="82"/>
      <c r="AFT24" s="82"/>
      <c r="AFU24" s="82"/>
      <c r="AFV24" s="82"/>
      <c r="AFW24" s="82"/>
      <c r="AFX24" s="82"/>
      <c r="AFY24" s="82"/>
      <c r="AFZ24" s="82"/>
      <c r="AGA24" s="82"/>
      <c r="AGB24" s="82"/>
      <c r="AGC24" s="82"/>
      <c r="AGD24" s="82"/>
      <c r="AGE24" s="82"/>
      <c r="AGF24" s="82"/>
      <c r="AGG24" s="82"/>
      <c r="AGH24" s="82"/>
      <c r="AGI24" s="82"/>
      <c r="AGJ24" s="82"/>
      <c r="AGK24" s="82"/>
      <c r="AGL24" s="82"/>
      <c r="AGM24" s="82"/>
      <c r="AGN24" s="82"/>
      <c r="AGO24" s="82"/>
      <c r="AGP24" s="82"/>
      <c r="AGQ24" s="82"/>
      <c r="AGR24" s="82"/>
      <c r="AGS24" s="82"/>
      <c r="AGT24" s="82"/>
      <c r="AGU24" s="82"/>
      <c r="AGV24" s="82"/>
      <c r="AGW24" s="82"/>
      <c r="AGX24" s="82"/>
      <c r="AGY24" s="82"/>
      <c r="AGZ24" s="82"/>
      <c r="AHA24" s="82"/>
      <c r="AHB24" s="82"/>
      <c r="AHC24" s="82"/>
      <c r="AHD24" s="82"/>
      <c r="AHE24" s="82"/>
      <c r="AHF24" s="82"/>
      <c r="AHG24" s="82"/>
      <c r="AHH24" s="82"/>
      <c r="AHI24" s="82"/>
      <c r="AHJ24" s="82"/>
      <c r="AHK24" s="82"/>
      <c r="AHL24" s="82"/>
      <c r="AHM24" s="82"/>
      <c r="AHN24" s="82"/>
      <c r="AHO24" s="82"/>
      <c r="AHP24" s="82"/>
      <c r="AHQ24" s="82"/>
      <c r="AHR24" s="82"/>
      <c r="AHS24" s="82"/>
      <c r="AHT24" s="82"/>
      <c r="AHU24" s="82"/>
      <c r="AHV24" s="82"/>
      <c r="AHW24" s="82"/>
      <c r="AHX24" s="82"/>
      <c r="AHY24" s="82"/>
      <c r="AHZ24" s="82"/>
      <c r="AIA24" s="82"/>
      <c r="AIB24" s="82"/>
      <c r="AIC24" s="82"/>
      <c r="AID24" s="82"/>
      <c r="AIE24" s="82"/>
      <c r="AIF24" s="82"/>
      <c r="AIG24" s="82"/>
      <c r="AIH24" s="82"/>
      <c r="AII24" s="82"/>
      <c r="AIJ24" s="82"/>
      <c r="AIK24" s="82"/>
      <c r="AIL24" s="82"/>
      <c r="AIM24" s="82"/>
      <c r="AIN24" s="82"/>
      <c r="AIO24" s="82"/>
      <c r="AIP24" s="82"/>
      <c r="AIQ24" s="82"/>
      <c r="AIR24" s="82"/>
      <c r="AIS24" s="82"/>
      <c r="AIT24" s="82"/>
      <c r="AIU24" s="82"/>
      <c r="AIV24" s="82"/>
      <c r="AIW24" s="82"/>
      <c r="AIX24" s="82"/>
      <c r="AIY24" s="82"/>
      <c r="AIZ24" s="82"/>
      <c r="AJA24" s="82"/>
      <c r="AJB24" s="82"/>
      <c r="AJC24" s="82"/>
      <c r="AJD24" s="82"/>
      <c r="AJE24" s="82"/>
      <c r="AJF24" s="82"/>
      <c r="AJG24" s="82"/>
      <c r="AJH24" s="82"/>
      <c r="AJI24" s="82"/>
      <c r="AJJ24" s="82"/>
      <c r="AJK24" s="82"/>
      <c r="AJL24" s="82"/>
      <c r="AJM24" s="82"/>
      <c r="AJN24" s="82"/>
      <c r="AJO24" s="82"/>
      <c r="AJP24" s="82"/>
      <c r="AJQ24" s="82"/>
      <c r="AJR24" s="82"/>
      <c r="AJS24" s="82"/>
      <c r="AJT24" s="82"/>
      <c r="AJU24" s="82"/>
      <c r="AJV24" s="82"/>
      <c r="AJW24" s="82"/>
      <c r="AJX24" s="82"/>
      <c r="AJY24" s="82"/>
      <c r="AJZ24" s="82"/>
      <c r="AKA24" s="82"/>
      <c r="AKB24" s="82"/>
      <c r="AKC24" s="82"/>
      <c r="AKD24" s="82"/>
      <c r="AKE24" s="82"/>
      <c r="AKF24" s="82"/>
      <c r="AKG24" s="82"/>
      <c r="AKH24" s="82"/>
      <c r="AKI24" s="82"/>
      <c r="AKJ24" s="82"/>
      <c r="AKK24" s="82"/>
      <c r="AKL24" s="82"/>
      <c r="AKM24" s="82"/>
      <c r="AKN24" s="82"/>
      <c r="AKO24" s="82"/>
      <c r="AKP24" s="82"/>
      <c r="AKQ24" s="82"/>
      <c r="AKR24" s="82"/>
      <c r="AKS24" s="82"/>
      <c r="AKT24" s="82"/>
      <c r="AKU24" s="82"/>
      <c r="AKV24" s="82"/>
      <c r="AKW24" s="82"/>
      <c r="AKX24" s="82"/>
      <c r="AKY24" s="82"/>
      <c r="AKZ24" s="82"/>
      <c r="ALA24" s="82"/>
      <c r="ALB24" s="82"/>
      <c r="ALC24" s="82"/>
      <c r="ALD24" s="82"/>
      <c r="ALE24" s="82"/>
      <c r="ALF24" s="82"/>
      <c r="ALG24" s="82"/>
      <c r="ALH24" s="82"/>
      <c r="ALI24" s="82"/>
      <c r="ALJ24" s="82"/>
      <c r="ALK24" s="82"/>
      <c r="ALL24" s="82"/>
      <c r="ALM24" s="82"/>
      <c r="ALN24" s="82"/>
      <c r="ALO24" s="82"/>
      <c r="ALP24" s="82"/>
      <c r="ALQ24" s="82"/>
      <c r="ALR24" s="82"/>
      <c r="ALS24" s="82"/>
      <c r="ALT24" s="82"/>
      <c r="ALU24" s="82"/>
      <c r="ALV24" s="82"/>
      <c r="ALW24" s="82"/>
      <c r="ALX24" s="82"/>
      <c r="ALY24" s="82"/>
    </row>
    <row r="25" spans="1:1013" ht="14.5" x14ac:dyDescent="0.35">
      <c r="A25" s="84">
        <v>24</v>
      </c>
      <c r="B25" s="86" t="s">
        <v>262</v>
      </c>
      <c r="C25" s="86" t="s">
        <v>263</v>
      </c>
      <c r="D25" s="86" t="s">
        <v>264</v>
      </c>
    </row>
    <row r="26" spans="1:1013" ht="14.5" x14ac:dyDescent="0.35">
      <c r="A26" s="84">
        <v>25</v>
      </c>
      <c r="B26" s="85" t="s">
        <v>265</v>
      </c>
      <c r="C26" s="85" t="s">
        <v>266</v>
      </c>
      <c r="D26" s="85" t="s">
        <v>267</v>
      </c>
      <c r="E26" s="82"/>
      <c r="F26" s="82"/>
      <c r="G26" s="82"/>
      <c r="H26" s="82"/>
      <c r="I26" s="82"/>
      <c r="J26" s="82"/>
      <c r="K26" s="82"/>
      <c r="L26" s="82"/>
      <c r="M26" s="82"/>
      <c r="N26" s="82"/>
      <c r="O26" s="82"/>
      <c r="P26" s="82"/>
      <c r="Q26" s="82"/>
      <c r="R26" s="82"/>
      <c r="S26" s="82"/>
      <c r="T26" s="82"/>
      <c r="U26" s="82"/>
      <c r="V26" s="82"/>
      <c r="W26" s="82"/>
      <c r="X26" s="82"/>
      <c r="Y26" s="82"/>
      <c r="Z26" s="82"/>
      <c r="AA26" s="82"/>
      <c r="AB26" s="82"/>
      <c r="AC26" s="82"/>
      <c r="AD26" s="82"/>
      <c r="AE26" s="82"/>
      <c r="AF26" s="82"/>
      <c r="AG26" s="82"/>
      <c r="AH26" s="82"/>
      <c r="AI26" s="82"/>
      <c r="AJ26" s="82"/>
      <c r="AK26" s="82"/>
      <c r="AL26" s="82"/>
      <c r="AM26" s="82"/>
      <c r="AN26" s="82"/>
      <c r="AO26" s="82"/>
      <c r="AP26" s="82"/>
      <c r="AQ26" s="82"/>
      <c r="AR26" s="82"/>
      <c r="AS26" s="82"/>
      <c r="AT26" s="82"/>
      <c r="AU26" s="82"/>
      <c r="AV26" s="82"/>
      <c r="AW26" s="82"/>
      <c r="AX26" s="82"/>
      <c r="AY26" s="82"/>
      <c r="AZ26" s="82"/>
      <c r="BA26" s="82"/>
      <c r="BB26" s="82"/>
      <c r="BC26" s="82"/>
      <c r="BD26" s="82"/>
      <c r="BE26" s="82"/>
      <c r="BF26" s="82"/>
      <c r="BG26" s="82"/>
      <c r="BH26" s="82"/>
      <c r="BI26" s="82"/>
      <c r="BJ26" s="82"/>
      <c r="BK26" s="82"/>
      <c r="BL26" s="82"/>
      <c r="BM26" s="82"/>
      <c r="BN26" s="82"/>
      <c r="BO26" s="82"/>
      <c r="BP26" s="82"/>
      <c r="BQ26" s="82"/>
      <c r="BR26" s="82"/>
      <c r="BS26" s="82"/>
      <c r="BT26" s="82"/>
      <c r="BU26" s="82"/>
      <c r="BV26" s="82"/>
      <c r="BW26" s="82"/>
      <c r="BX26" s="82"/>
      <c r="BY26" s="82"/>
      <c r="BZ26" s="82"/>
      <c r="CA26" s="82"/>
      <c r="CB26" s="82"/>
      <c r="CC26" s="82"/>
      <c r="CD26" s="82"/>
      <c r="CE26" s="82"/>
      <c r="CF26" s="82"/>
      <c r="CG26" s="82"/>
      <c r="CH26" s="82"/>
      <c r="CI26" s="82"/>
      <c r="CJ26" s="82"/>
      <c r="CK26" s="82"/>
      <c r="CL26" s="82"/>
      <c r="CM26" s="82"/>
      <c r="CN26" s="82"/>
      <c r="CO26" s="82"/>
      <c r="CP26" s="82"/>
      <c r="CQ26" s="82"/>
      <c r="CR26" s="82"/>
      <c r="CS26" s="82"/>
      <c r="CT26" s="82"/>
      <c r="CU26" s="82"/>
      <c r="CV26" s="82"/>
      <c r="CW26" s="82"/>
      <c r="CX26" s="82"/>
      <c r="CY26" s="82"/>
      <c r="CZ26" s="82"/>
      <c r="DA26" s="82"/>
      <c r="DB26" s="82"/>
      <c r="DC26" s="82"/>
      <c r="DD26" s="82"/>
      <c r="DE26" s="82"/>
      <c r="DF26" s="82"/>
      <c r="DG26" s="82"/>
      <c r="DH26" s="82"/>
      <c r="DI26" s="82"/>
      <c r="DJ26" s="82"/>
      <c r="DK26" s="82"/>
      <c r="DL26" s="82"/>
      <c r="DM26" s="82"/>
      <c r="DN26" s="82"/>
      <c r="DO26" s="82"/>
      <c r="DP26" s="82"/>
      <c r="DQ26" s="82"/>
      <c r="DR26" s="82"/>
      <c r="DS26" s="82"/>
      <c r="DT26" s="82"/>
      <c r="DU26" s="82"/>
      <c r="DV26" s="82"/>
      <c r="DW26" s="82"/>
      <c r="DX26" s="82"/>
      <c r="DY26" s="82"/>
      <c r="DZ26" s="82"/>
      <c r="EA26" s="82"/>
      <c r="EB26" s="82"/>
      <c r="EC26" s="82"/>
      <c r="ED26" s="82"/>
      <c r="EE26" s="82"/>
      <c r="EF26" s="82"/>
      <c r="EG26" s="82"/>
      <c r="EH26" s="82"/>
      <c r="EI26" s="82"/>
      <c r="EJ26" s="82"/>
      <c r="EK26" s="82"/>
      <c r="EL26" s="82"/>
      <c r="EM26" s="82"/>
      <c r="EN26" s="82"/>
      <c r="EO26" s="82"/>
      <c r="EP26" s="82"/>
      <c r="EQ26" s="82"/>
      <c r="ER26" s="82"/>
      <c r="ES26" s="82"/>
      <c r="ET26" s="82"/>
      <c r="EU26" s="82"/>
      <c r="EV26" s="82"/>
      <c r="EW26" s="82"/>
      <c r="EX26" s="82"/>
      <c r="EY26" s="82"/>
      <c r="EZ26" s="82"/>
      <c r="FA26" s="82"/>
      <c r="FB26" s="82"/>
      <c r="FC26" s="82"/>
      <c r="FD26" s="82"/>
      <c r="FE26" s="82"/>
      <c r="FF26" s="82"/>
      <c r="FG26" s="82"/>
      <c r="FH26" s="82"/>
      <c r="FI26" s="82"/>
      <c r="FJ26" s="82"/>
      <c r="FK26" s="82"/>
      <c r="FL26" s="82"/>
      <c r="FM26" s="82"/>
      <c r="FN26" s="82"/>
      <c r="FO26" s="82"/>
      <c r="FP26" s="82"/>
      <c r="FQ26" s="82"/>
      <c r="FR26" s="82"/>
      <c r="FS26" s="82"/>
      <c r="FT26" s="82"/>
      <c r="FU26" s="82"/>
      <c r="FV26" s="82"/>
      <c r="FW26" s="82"/>
      <c r="FX26" s="82"/>
      <c r="FY26" s="82"/>
      <c r="FZ26" s="82"/>
      <c r="GA26" s="82"/>
      <c r="GB26" s="82"/>
      <c r="GC26" s="82"/>
      <c r="GD26" s="82"/>
      <c r="GE26" s="82"/>
      <c r="GF26" s="82"/>
      <c r="GG26" s="82"/>
      <c r="GH26" s="82"/>
      <c r="GI26" s="82"/>
      <c r="GJ26" s="82"/>
      <c r="GK26" s="82"/>
      <c r="GL26" s="82"/>
      <c r="GM26" s="82"/>
      <c r="GN26" s="82"/>
      <c r="GO26" s="82"/>
      <c r="GP26" s="82"/>
      <c r="GQ26" s="82"/>
      <c r="GR26" s="82"/>
      <c r="GS26" s="82"/>
      <c r="GT26" s="82"/>
      <c r="GU26" s="82"/>
      <c r="GV26" s="82"/>
      <c r="GW26" s="82"/>
      <c r="GX26" s="82"/>
      <c r="GY26" s="82"/>
      <c r="GZ26" s="82"/>
      <c r="HA26" s="82"/>
      <c r="HB26" s="82"/>
      <c r="HC26" s="82"/>
      <c r="HD26" s="82"/>
      <c r="HE26" s="82"/>
      <c r="HF26" s="82"/>
      <c r="HG26" s="82"/>
      <c r="HH26" s="82"/>
      <c r="HI26" s="82"/>
      <c r="HJ26" s="82"/>
      <c r="HK26" s="82"/>
      <c r="HL26" s="82"/>
      <c r="HM26" s="82"/>
      <c r="HN26" s="82"/>
      <c r="HO26" s="82"/>
      <c r="HP26" s="82"/>
      <c r="HQ26" s="82"/>
      <c r="HR26" s="82"/>
      <c r="HS26" s="82"/>
      <c r="HT26" s="82"/>
      <c r="HU26" s="82"/>
      <c r="HV26" s="82"/>
      <c r="HW26" s="82"/>
      <c r="HX26" s="82"/>
      <c r="HY26" s="82"/>
      <c r="HZ26" s="82"/>
      <c r="IA26" s="82"/>
      <c r="IB26" s="82"/>
      <c r="IC26" s="82"/>
      <c r="ID26" s="82"/>
      <c r="IE26" s="82"/>
      <c r="IF26" s="82"/>
      <c r="IG26" s="82"/>
      <c r="IH26" s="82"/>
      <c r="II26" s="82"/>
      <c r="IJ26" s="82"/>
      <c r="IK26" s="82"/>
      <c r="IL26" s="82"/>
      <c r="IM26" s="82"/>
      <c r="IN26" s="82"/>
      <c r="IO26" s="82"/>
      <c r="IP26" s="82"/>
      <c r="IQ26" s="82"/>
      <c r="IR26" s="82"/>
      <c r="IS26" s="82"/>
      <c r="IT26" s="82"/>
      <c r="IU26" s="82"/>
      <c r="IV26" s="82"/>
      <c r="IW26" s="82"/>
      <c r="IX26" s="82"/>
      <c r="IY26" s="82"/>
      <c r="IZ26" s="82"/>
      <c r="JA26" s="82"/>
      <c r="JB26" s="82"/>
      <c r="JC26" s="82"/>
      <c r="JD26" s="82"/>
      <c r="JE26" s="82"/>
      <c r="JF26" s="82"/>
      <c r="JG26" s="82"/>
      <c r="JH26" s="82"/>
      <c r="JI26" s="82"/>
      <c r="JJ26" s="82"/>
      <c r="JK26" s="82"/>
      <c r="JL26" s="82"/>
      <c r="JM26" s="82"/>
      <c r="JN26" s="82"/>
      <c r="JO26" s="82"/>
      <c r="JP26" s="82"/>
      <c r="JQ26" s="82"/>
      <c r="JR26" s="82"/>
      <c r="JS26" s="82"/>
      <c r="JT26" s="82"/>
      <c r="JU26" s="82"/>
      <c r="JV26" s="82"/>
      <c r="JW26" s="82"/>
      <c r="JX26" s="82"/>
      <c r="JY26" s="82"/>
      <c r="JZ26" s="82"/>
      <c r="KA26" s="82"/>
      <c r="KB26" s="82"/>
      <c r="KC26" s="82"/>
      <c r="KD26" s="82"/>
      <c r="KE26" s="82"/>
      <c r="KF26" s="82"/>
      <c r="KG26" s="82"/>
      <c r="KH26" s="82"/>
      <c r="KI26" s="82"/>
      <c r="KJ26" s="82"/>
      <c r="KK26" s="82"/>
      <c r="KL26" s="82"/>
      <c r="KM26" s="82"/>
      <c r="KN26" s="82"/>
      <c r="KO26" s="82"/>
      <c r="KP26" s="82"/>
      <c r="KQ26" s="82"/>
      <c r="KR26" s="82"/>
      <c r="KS26" s="82"/>
      <c r="KT26" s="82"/>
      <c r="KU26" s="82"/>
      <c r="KV26" s="82"/>
      <c r="KW26" s="82"/>
      <c r="KX26" s="82"/>
      <c r="KY26" s="82"/>
      <c r="KZ26" s="82"/>
      <c r="LA26" s="82"/>
      <c r="LB26" s="82"/>
      <c r="LC26" s="82"/>
      <c r="LD26" s="82"/>
      <c r="LE26" s="82"/>
      <c r="LF26" s="82"/>
      <c r="LG26" s="82"/>
      <c r="LH26" s="82"/>
      <c r="LI26" s="82"/>
      <c r="LJ26" s="82"/>
      <c r="LK26" s="82"/>
      <c r="LL26" s="82"/>
      <c r="LM26" s="82"/>
      <c r="LN26" s="82"/>
      <c r="LO26" s="82"/>
      <c r="LP26" s="82"/>
      <c r="LQ26" s="82"/>
      <c r="LR26" s="82"/>
      <c r="LS26" s="82"/>
      <c r="LT26" s="82"/>
      <c r="LU26" s="82"/>
      <c r="LV26" s="82"/>
      <c r="LW26" s="82"/>
      <c r="LX26" s="82"/>
      <c r="LY26" s="82"/>
      <c r="LZ26" s="82"/>
      <c r="MA26" s="82"/>
      <c r="MB26" s="82"/>
      <c r="MC26" s="82"/>
      <c r="MD26" s="82"/>
      <c r="ME26" s="82"/>
      <c r="MF26" s="82"/>
      <c r="MG26" s="82"/>
      <c r="MH26" s="82"/>
      <c r="MI26" s="82"/>
      <c r="MJ26" s="82"/>
      <c r="MK26" s="82"/>
      <c r="ML26" s="82"/>
      <c r="MM26" s="82"/>
      <c r="MN26" s="82"/>
      <c r="MO26" s="82"/>
      <c r="MP26" s="82"/>
      <c r="MQ26" s="82"/>
      <c r="MR26" s="82"/>
      <c r="MS26" s="82"/>
      <c r="MT26" s="82"/>
      <c r="MU26" s="82"/>
      <c r="MV26" s="82"/>
      <c r="MW26" s="82"/>
      <c r="MX26" s="82"/>
      <c r="MY26" s="82"/>
      <c r="MZ26" s="82"/>
      <c r="NA26" s="82"/>
      <c r="NB26" s="82"/>
      <c r="NC26" s="82"/>
      <c r="ND26" s="82"/>
      <c r="NE26" s="82"/>
      <c r="NF26" s="82"/>
      <c r="NG26" s="82"/>
      <c r="NH26" s="82"/>
      <c r="NI26" s="82"/>
      <c r="NJ26" s="82"/>
      <c r="NK26" s="82"/>
      <c r="NL26" s="82"/>
      <c r="NM26" s="82"/>
      <c r="NN26" s="82"/>
      <c r="NO26" s="82"/>
      <c r="NP26" s="82"/>
      <c r="NQ26" s="82"/>
      <c r="NR26" s="82"/>
      <c r="NS26" s="82"/>
      <c r="NT26" s="82"/>
      <c r="NU26" s="82"/>
      <c r="NV26" s="82"/>
      <c r="NW26" s="82"/>
      <c r="NX26" s="82"/>
      <c r="NY26" s="82"/>
      <c r="NZ26" s="82"/>
      <c r="OA26" s="82"/>
      <c r="OB26" s="82"/>
      <c r="OC26" s="82"/>
      <c r="OD26" s="82"/>
      <c r="OE26" s="82"/>
      <c r="OF26" s="82"/>
      <c r="OG26" s="82"/>
      <c r="OH26" s="82"/>
      <c r="OI26" s="82"/>
      <c r="OJ26" s="82"/>
      <c r="OK26" s="82"/>
      <c r="OL26" s="82"/>
      <c r="OM26" s="82"/>
      <c r="ON26" s="82"/>
      <c r="OO26" s="82"/>
      <c r="OP26" s="82"/>
      <c r="OQ26" s="82"/>
      <c r="OR26" s="82"/>
      <c r="OS26" s="82"/>
      <c r="OT26" s="82"/>
      <c r="OU26" s="82"/>
      <c r="OV26" s="82"/>
      <c r="OW26" s="82"/>
      <c r="OX26" s="82"/>
      <c r="OY26" s="82"/>
      <c r="OZ26" s="82"/>
      <c r="PA26" s="82"/>
      <c r="PB26" s="82"/>
      <c r="PC26" s="82"/>
      <c r="PD26" s="82"/>
      <c r="PE26" s="82"/>
      <c r="PF26" s="82"/>
      <c r="PG26" s="82"/>
      <c r="PH26" s="82"/>
      <c r="PI26" s="82"/>
      <c r="PJ26" s="82"/>
      <c r="PK26" s="82"/>
      <c r="PL26" s="82"/>
      <c r="PM26" s="82"/>
      <c r="PN26" s="82"/>
      <c r="PO26" s="82"/>
      <c r="PP26" s="82"/>
      <c r="PQ26" s="82"/>
      <c r="PR26" s="82"/>
      <c r="PS26" s="82"/>
      <c r="PT26" s="82"/>
      <c r="PU26" s="82"/>
      <c r="PV26" s="82"/>
      <c r="PW26" s="82"/>
      <c r="PX26" s="82"/>
      <c r="PY26" s="82"/>
      <c r="PZ26" s="82"/>
      <c r="QA26" s="82"/>
      <c r="QB26" s="82"/>
      <c r="QC26" s="82"/>
      <c r="QD26" s="82"/>
      <c r="QE26" s="82"/>
      <c r="QF26" s="82"/>
      <c r="QG26" s="82"/>
      <c r="QH26" s="82"/>
      <c r="QI26" s="82"/>
      <c r="QJ26" s="82"/>
      <c r="QK26" s="82"/>
      <c r="QL26" s="82"/>
      <c r="QM26" s="82"/>
      <c r="QN26" s="82"/>
      <c r="QO26" s="82"/>
      <c r="QP26" s="82"/>
      <c r="QQ26" s="82"/>
      <c r="QR26" s="82"/>
      <c r="QS26" s="82"/>
      <c r="QT26" s="82"/>
      <c r="QU26" s="82"/>
      <c r="QV26" s="82"/>
      <c r="QW26" s="82"/>
      <c r="QX26" s="82"/>
      <c r="QY26" s="82"/>
      <c r="QZ26" s="82"/>
      <c r="RA26" s="82"/>
      <c r="RB26" s="82"/>
      <c r="RC26" s="82"/>
      <c r="RD26" s="82"/>
      <c r="RE26" s="82"/>
      <c r="RF26" s="82"/>
      <c r="RG26" s="82"/>
      <c r="RH26" s="82"/>
      <c r="RI26" s="82"/>
      <c r="RJ26" s="82"/>
      <c r="RK26" s="82"/>
      <c r="RL26" s="82"/>
      <c r="RM26" s="82"/>
      <c r="RN26" s="82"/>
      <c r="RO26" s="82"/>
      <c r="RP26" s="82"/>
      <c r="RQ26" s="82"/>
      <c r="RR26" s="82"/>
      <c r="RS26" s="82"/>
      <c r="RT26" s="82"/>
      <c r="RU26" s="82"/>
      <c r="RV26" s="82"/>
      <c r="RW26" s="82"/>
      <c r="RX26" s="82"/>
      <c r="RY26" s="82"/>
      <c r="RZ26" s="82"/>
      <c r="SA26" s="82"/>
      <c r="SB26" s="82"/>
      <c r="SC26" s="82"/>
      <c r="SD26" s="82"/>
      <c r="SE26" s="82"/>
      <c r="SF26" s="82"/>
      <c r="SG26" s="82"/>
      <c r="SH26" s="82"/>
      <c r="SI26" s="82"/>
      <c r="SJ26" s="82"/>
      <c r="SK26" s="82"/>
      <c r="SL26" s="82"/>
      <c r="SM26" s="82"/>
      <c r="SN26" s="82"/>
      <c r="SO26" s="82"/>
      <c r="SP26" s="82"/>
      <c r="SQ26" s="82"/>
      <c r="SR26" s="82"/>
      <c r="SS26" s="82"/>
      <c r="ST26" s="82"/>
      <c r="SU26" s="82"/>
      <c r="SV26" s="82"/>
      <c r="SW26" s="82"/>
      <c r="SX26" s="82"/>
      <c r="SY26" s="82"/>
      <c r="SZ26" s="82"/>
      <c r="TA26" s="82"/>
      <c r="TB26" s="82"/>
      <c r="TC26" s="82"/>
      <c r="TD26" s="82"/>
      <c r="TE26" s="82"/>
      <c r="TF26" s="82"/>
      <c r="TG26" s="82"/>
      <c r="TH26" s="82"/>
      <c r="TI26" s="82"/>
      <c r="TJ26" s="82"/>
      <c r="TK26" s="82"/>
      <c r="TL26" s="82"/>
      <c r="TM26" s="82"/>
      <c r="TN26" s="82"/>
      <c r="TO26" s="82"/>
      <c r="TP26" s="82"/>
      <c r="TQ26" s="82"/>
      <c r="TR26" s="82"/>
      <c r="TS26" s="82"/>
      <c r="TT26" s="82"/>
      <c r="TU26" s="82"/>
      <c r="TV26" s="82"/>
      <c r="TW26" s="82"/>
      <c r="TX26" s="82"/>
      <c r="TY26" s="82"/>
      <c r="TZ26" s="82"/>
      <c r="UA26" s="82"/>
      <c r="UB26" s="82"/>
      <c r="UC26" s="82"/>
      <c r="UD26" s="82"/>
      <c r="UE26" s="82"/>
      <c r="UF26" s="82"/>
      <c r="UG26" s="82"/>
      <c r="UH26" s="82"/>
      <c r="UI26" s="82"/>
      <c r="UJ26" s="82"/>
      <c r="UK26" s="82"/>
      <c r="UL26" s="82"/>
      <c r="UM26" s="82"/>
      <c r="UN26" s="82"/>
      <c r="UO26" s="82"/>
      <c r="UP26" s="82"/>
      <c r="UQ26" s="82"/>
      <c r="UR26" s="82"/>
      <c r="US26" s="82"/>
      <c r="UT26" s="82"/>
      <c r="UU26" s="82"/>
      <c r="UV26" s="82"/>
      <c r="UW26" s="82"/>
      <c r="UX26" s="82"/>
      <c r="UY26" s="82"/>
      <c r="UZ26" s="82"/>
      <c r="VA26" s="82"/>
      <c r="VB26" s="82"/>
      <c r="VC26" s="82"/>
      <c r="VD26" s="82"/>
      <c r="VE26" s="82"/>
      <c r="VF26" s="82"/>
      <c r="VG26" s="82"/>
      <c r="VH26" s="82"/>
      <c r="VI26" s="82"/>
      <c r="VJ26" s="82"/>
      <c r="VK26" s="82"/>
      <c r="VL26" s="82"/>
      <c r="VM26" s="82"/>
      <c r="VN26" s="82"/>
      <c r="VO26" s="82"/>
      <c r="VP26" s="82"/>
      <c r="VQ26" s="82"/>
      <c r="VR26" s="82"/>
      <c r="VS26" s="82"/>
      <c r="VT26" s="82"/>
      <c r="VU26" s="82"/>
      <c r="VV26" s="82"/>
      <c r="VW26" s="82"/>
      <c r="VX26" s="82"/>
      <c r="VY26" s="82"/>
      <c r="VZ26" s="82"/>
      <c r="WA26" s="82"/>
      <c r="WB26" s="82"/>
      <c r="WC26" s="82"/>
      <c r="WD26" s="82"/>
      <c r="WE26" s="82"/>
      <c r="WF26" s="82"/>
      <c r="WG26" s="82"/>
      <c r="WH26" s="82"/>
      <c r="WI26" s="82"/>
      <c r="WJ26" s="82"/>
      <c r="WK26" s="82"/>
      <c r="WL26" s="82"/>
      <c r="WM26" s="82"/>
      <c r="WN26" s="82"/>
      <c r="WO26" s="82"/>
      <c r="WP26" s="82"/>
      <c r="WQ26" s="82"/>
      <c r="WR26" s="82"/>
      <c r="WS26" s="82"/>
      <c r="WT26" s="82"/>
      <c r="WU26" s="82"/>
      <c r="WV26" s="82"/>
      <c r="WW26" s="82"/>
      <c r="WX26" s="82"/>
      <c r="WY26" s="82"/>
      <c r="WZ26" s="82"/>
      <c r="XA26" s="82"/>
      <c r="XB26" s="82"/>
      <c r="XC26" s="82"/>
      <c r="XD26" s="82"/>
      <c r="XE26" s="82"/>
      <c r="XF26" s="82"/>
      <c r="XG26" s="82"/>
      <c r="XH26" s="82"/>
      <c r="XI26" s="82"/>
      <c r="XJ26" s="82"/>
      <c r="XK26" s="82"/>
      <c r="XL26" s="82"/>
      <c r="XM26" s="82"/>
      <c r="XN26" s="82"/>
      <c r="XO26" s="82"/>
      <c r="XP26" s="82"/>
      <c r="XQ26" s="82"/>
      <c r="XR26" s="82"/>
      <c r="XS26" s="82"/>
      <c r="XT26" s="82"/>
      <c r="XU26" s="82"/>
      <c r="XV26" s="82"/>
      <c r="XW26" s="82"/>
      <c r="XX26" s="82"/>
      <c r="XY26" s="82"/>
      <c r="XZ26" s="82"/>
      <c r="YA26" s="82"/>
      <c r="YB26" s="82"/>
      <c r="YC26" s="82"/>
      <c r="YD26" s="82"/>
      <c r="YE26" s="82"/>
      <c r="YF26" s="82"/>
      <c r="YG26" s="82"/>
      <c r="YH26" s="82"/>
      <c r="YI26" s="82"/>
      <c r="YJ26" s="82"/>
      <c r="YK26" s="82"/>
      <c r="YL26" s="82"/>
      <c r="YM26" s="82"/>
      <c r="YN26" s="82"/>
      <c r="YO26" s="82"/>
      <c r="YP26" s="82"/>
      <c r="YQ26" s="82"/>
      <c r="YR26" s="82"/>
      <c r="YS26" s="82"/>
      <c r="YT26" s="82"/>
      <c r="YU26" s="82"/>
      <c r="YV26" s="82"/>
      <c r="YW26" s="82"/>
      <c r="YX26" s="82"/>
      <c r="YY26" s="82"/>
      <c r="YZ26" s="82"/>
      <c r="ZA26" s="82"/>
      <c r="ZB26" s="82"/>
      <c r="ZC26" s="82"/>
      <c r="ZD26" s="82"/>
      <c r="ZE26" s="82"/>
      <c r="ZF26" s="82"/>
      <c r="ZG26" s="82"/>
      <c r="ZH26" s="82"/>
      <c r="ZI26" s="82"/>
      <c r="ZJ26" s="82"/>
      <c r="ZK26" s="82"/>
      <c r="ZL26" s="82"/>
      <c r="ZM26" s="82"/>
      <c r="ZN26" s="82"/>
      <c r="ZO26" s="82"/>
      <c r="ZP26" s="82"/>
      <c r="ZQ26" s="82"/>
      <c r="ZR26" s="82"/>
      <c r="ZS26" s="82"/>
      <c r="ZT26" s="82"/>
      <c r="ZU26" s="82"/>
      <c r="ZV26" s="82"/>
      <c r="ZW26" s="82"/>
      <c r="ZX26" s="82"/>
      <c r="ZY26" s="82"/>
      <c r="ZZ26" s="82"/>
      <c r="AAA26" s="82"/>
      <c r="AAB26" s="82"/>
      <c r="AAC26" s="82"/>
      <c r="AAD26" s="82"/>
      <c r="AAE26" s="82"/>
      <c r="AAF26" s="82"/>
      <c r="AAG26" s="82"/>
      <c r="AAH26" s="82"/>
      <c r="AAI26" s="82"/>
      <c r="AAJ26" s="82"/>
      <c r="AAK26" s="82"/>
      <c r="AAL26" s="82"/>
      <c r="AAM26" s="82"/>
      <c r="AAN26" s="82"/>
      <c r="AAO26" s="82"/>
      <c r="AAP26" s="82"/>
      <c r="AAQ26" s="82"/>
      <c r="AAR26" s="82"/>
      <c r="AAS26" s="82"/>
      <c r="AAT26" s="82"/>
      <c r="AAU26" s="82"/>
      <c r="AAV26" s="82"/>
      <c r="AAW26" s="82"/>
      <c r="AAX26" s="82"/>
      <c r="AAY26" s="82"/>
      <c r="AAZ26" s="82"/>
      <c r="ABA26" s="82"/>
      <c r="ABB26" s="82"/>
      <c r="ABC26" s="82"/>
      <c r="ABD26" s="82"/>
      <c r="ABE26" s="82"/>
      <c r="ABF26" s="82"/>
      <c r="ABG26" s="82"/>
      <c r="ABH26" s="82"/>
      <c r="ABI26" s="82"/>
      <c r="ABJ26" s="82"/>
      <c r="ABK26" s="82"/>
      <c r="ABL26" s="82"/>
      <c r="ABM26" s="82"/>
      <c r="ABN26" s="82"/>
      <c r="ABO26" s="82"/>
      <c r="ABP26" s="82"/>
      <c r="ABQ26" s="82"/>
      <c r="ABR26" s="82"/>
      <c r="ABS26" s="82"/>
      <c r="ABT26" s="82"/>
      <c r="ABU26" s="82"/>
      <c r="ABV26" s="82"/>
      <c r="ABW26" s="82"/>
      <c r="ABX26" s="82"/>
      <c r="ABY26" s="82"/>
      <c r="ABZ26" s="82"/>
      <c r="ACA26" s="82"/>
      <c r="ACB26" s="82"/>
      <c r="ACC26" s="82"/>
      <c r="ACD26" s="82"/>
      <c r="ACE26" s="82"/>
      <c r="ACF26" s="82"/>
      <c r="ACG26" s="82"/>
      <c r="ACH26" s="82"/>
      <c r="ACI26" s="82"/>
      <c r="ACJ26" s="82"/>
      <c r="ACK26" s="82"/>
      <c r="ACL26" s="82"/>
      <c r="ACM26" s="82"/>
      <c r="ACN26" s="82"/>
      <c r="ACO26" s="82"/>
      <c r="ACP26" s="82"/>
      <c r="ACQ26" s="82"/>
      <c r="ACR26" s="82"/>
      <c r="ACS26" s="82"/>
      <c r="ACT26" s="82"/>
      <c r="ACU26" s="82"/>
      <c r="ACV26" s="82"/>
      <c r="ACW26" s="82"/>
      <c r="ACX26" s="82"/>
      <c r="ACY26" s="82"/>
      <c r="ACZ26" s="82"/>
      <c r="ADA26" s="82"/>
      <c r="ADB26" s="82"/>
      <c r="ADC26" s="82"/>
      <c r="ADD26" s="82"/>
      <c r="ADE26" s="82"/>
      <c r="ADF26" s="82"/>
      <c r="ADG26" s="82"/>
      <c r="ADH26" s="82"/>
      <c r="ADI26" s="82"/>
      <c r="ADJ26" s="82"/>
      <c r="ADK26" s="82"/>
      <c r="ADL26" s="82"/>
      <c r="ADM26" s="82"/>
      <c r="ADN26" s="82"/>
      <c r="ADO26" s="82"/>
      <c r="ADP26" s="82"/>
      <c r="ADQ26" s="82"/>
      <c r="ADR26" s="82"/>
      <c r="ADS26" s="82"/>
      <c r="ADT26" s="82"/>
      <c r="ADU26" s="82"/>
      <c r="ADV26" s="82"/>
      <c r="ADW26" s="82"/>
      <c r="ADX26" s="82"/>
      <c r="ADY26" s="82"/>
      <c r="ADZ26" s="82"/>
      <c r="AEA26" s="82"/>
      <c r="AEB26" s="82"/>
      <c r="AEC26" s="82"/>
      <c r="AED26" s="82"/>
      <c r="AEE26" s="82"/>
      <c r="AEF26" s="82"/>
      <c r="AEG26" s="82"/>
      <c r="AEH26" s="82"/>
      <c r="AEI26" s="82"/>
      <c r="AEJ26" s="82"/>
      <c r="AEK26" s="82"/>
      <c r="AEL26" s="82"/>
      <c r="AEM26" s="82"/>
      <c r="AEN26" s="82"/>
      <c r="AEO26" s="82"/>
      <c r="AEP26" s="82"/>
      <c r="AEQ26" s="82"/>
      <c r="AER26" s="82"/>
      <c r="AES26" s="82"/>
      <c r="AET26" s="82"/>
      <c r="AEU26" s="82"/>
      <c r="AEV26" s="82"/>
      <c r="AEW26" s="82"/>
      <c r="AEX26" s="82"/>
      <c r="AEY26" s="82"/>
      <c r="AEZ26" s="82"/>
      <c r="AFA26" s="82"/>
      <c r="AFB26" s="82"/>
      <c r="AFC26" s="82"/>
      <c r="AFD26" s="82"/>
      <c r="AFE26" s="82"/>
      <c r="AFF26" s="82"/>
      <c r="AFG26" s="82"/>
      <c r="AFH26" s="82"/>
      <c r="AFI26" s="82"/>
      <c r="AFJ26" s="82"/>
      <c r="AFK26" s="82"/>
      <c r="AFL26" s="82"/>
      <c r="AFM26" s="82"/>
      <c r="AFN26" s="82"/>
      <c r="AFO26" s="82"/>
      <c r="AFP26" s="82"/>
      <c r="AFQ26" s="82"/>
      <c r="AFR26" s="82"/>
      <c r="AFS26" s="82"/>
      <c r="AFT26" s="82"/>
      <c r="AFU26" s="82"/>
      <c r="AFV26" s="82"/>
      <c r="AFW26" s="82"/>
      <c r="AFX26" s="82"/>
      <c r="AFY26" s="82"/>
      <c r="AFZ26" s="82"/>
      <c r="AGA26" s="82"/>
      <c r="AGB26" s="82"/>
      <c r="AGC26" s="82"/>
      <c r="AGD26" s="82"/>
      <c r="AGE26" s="82"/>
      <c r="AGF26" s="82"/>
      <c r="AGG26" s="82"/>
      <c r="AGH26" s="82"/>
      <c r="AGI26" s="82"/>
      <c r="AGJ26" s="82"/>
      <c r="AGK26" s="82"/>
      <c r="AGL26" s="82"/>
      <c r="AGM26" s="82"/>
      <c r="AGN26" s="82"/>
      <c r="AGO26" s="82"/>
      <c r="AGP26" s="82"/>
      <c r="AGQ26" s="82"/>
      <c r="AGR26" s="82"/>
      <c r="AGS26" s="82"/>
      <c r="AGT26" s="82"/>
      <c r="AGU26" s="82"/>
      <c r="AGV26" s="82"/>
      <c r="AGW26" s="82"/>
      <c r="AGX26" s="82"/>
      <c r="AGY26" s="82"/>
      <c r="AGZ26" s="82"/>
      <c r="AHA26" s="82"/>
      <c r="AHB26" s="82"/>
      <c r="AHC26" s="82"/>
      <c r="AHD26" s="82"/>
      <c r="AHE26" s="82"/>
      <c r="AHF26" s="82"/>
      <c r="AHG26" s="82"/>
      <c r="AHH26" s="82"/>
      <c r="AHI26" s="82"/>
      <c r="AHJ26" s="82"/>
      <c r="AHK26" s="82"/>
      <c r="AHL26" s="82"/>
      <c r="AHM26" s="82"/>
      <c r="AHN26" s="82"/>
      <c r="AHO26" s="82"/>
      <c r="AHP26" s="82"/>
      <c r="AHQ26" s="82"/>
      <c r="AHR26" s="82"/>
      <c r="AHS26" s="82"/>
      <c r="AHT26" s="82"/>
      <c r="AHU26" s="82"/>
      <c r="AHV26" s="82"/>
      <c r="AHW26" s="82"/>
      <c r="AHX26" s="82"/>
      <c r="AHY26" s="82"/>
      <c r="AHZ26" s="82"/>
      <c r="AIA26" s="82"/>
      <c r="AIB26" s="82"/>
      <c r="AIC26" s="82"/>
      <c r="AID26" s="82"/>
      <c r="AIE26" s="82"/>
      <c r="AIF26" s="82"/>
      <c r="AIG26" s="82"/>
      <c r="AIH26" s="82"/>
      <c r="AII26" s="82"/>
      <c r="AIJ26" s="82"/>
      <c r="AIK26" s="82"/>
      <c r="AIL26" s="82"/>
      <c r="AIM26" s="82"/>
      <c r="AIN26" s="82"/>
      <c r="AIO26" s="82"/>
      <c r="AIP26" s="82"/>
      <c r="AIQ26" s="82"/>
      <c r="AIR26" s="82"/>
      <c r="AIS26" s="82"/>
      <c r="AIT26" s="82"/>
      <c r="AIU26" s="82"/>
      <c r="AIV26" s="82"/>
      <c r="AIW26" s="82"/>
      <c r="AIX26" s="82"/>
      <c r="AIY26" s="82"/>
      <c r="AIZ26" s="82"/>
      <c r="AJA26" s="82"/>
      <c r="AJB26" s="82"/>
      <c r="AJC26" s="82"/>
      <c r="AJD26" s="82"/>
      <c r="AJE26" s="82"/>
      <c r="AJF26" s="82"/>
      <c r="AJG26" s="82"/>
      <c r="AJH26" s="82"/>
      <c r="AJI26" s="82"/>
      <c r="AJJ26" s="82"/>
      <c r="AJK26" s="82"/>
      <c r="AJL26" s="82"/>
      <c r="AJM26" s="82"/>
      <c r="AJN26" s="82"/>
      <c r="AJO26" s="82"/>
      <c r="AJP26" s="82"/>
      <c r="AJQ26" s="82"/>
      <c r="AJR26" s="82"/>
      <c r="AJS26" s="82"/>
      <c r="AJT26" s="82"/>
      <c r="AJU26" s="82"/>
      <c r="AJV26" s="82"/>
      <c r="AJW26" s="82"/>
      <c r="AJX26" s="82"/>
      <c r="AJY26" s="82"/>
      <c r="AJZ26" s="82"/>
      <c r="AKA26" s="82"/>
      <c r="AKB26" s="82"/>
      <c r="AKC26" s="82"/>
      <c r="AKD26" s="82"/>
      <c r="AKE26" s="82"/>
      <c r="AKF26" s="82"/>
      <c r="AKG26" s="82"/>
      <c r="AKH26" s="82"/>
      <c r="AKI26" s="82"/>
      <c r="AKJ26" s="82"/>
      <c r="AKK26" s="82"/>
      <c r="AKL26" s="82"/>
      <c r="AKM26" s="82"/>
      <c r="AKN26" s="82"/>
      <c r="AKO26" s="82"/>
      <c r="AKP26" s="82"/>
      <c r="AKQ26" s="82"/>
      <c r="AKR26" s="82"/>
      <c r="AKS26" s="82"/>
      <c r="AKT26" s="82"/>
      <c r="AKU26" s="82"/>
      <c r="AKV26" s="82"/>
      <c r="AKW26" s="82"/>
      <c r="AKX26" s="82"/>
      <c r="AKY26" s="82"/>
      <c r="AKZ26" s="82"/>
      <c r="ALA26" s="82"/>
      <c r="ALB26" s="82"/>
      <c r="ALC26" s="82"/>
      <c r="ALD26" s="82"/>
      <c r="ALE26" s="82"/>
      <c r="ALF26" s="82"/>
      <c r="ALG26" s="82"/>
      <c r="ALH26" s="82"/>
      <c r="ALI26" s="82"/>
      <c r="ALJ26" s="82"/>
      <c r="ALK26" s="82"/>
      <c r="ALL26" s="82"/>
      <c r="ALM26" s="82"/>
      <c r="ALN26" s="82"/>
      <c r="ALO26" s="82"/>
      <c r="ALP26" s="82"/>
      <c r="ALQ26" s="82"/>
      <c r="ALR26" s="82"/>
      <c r="ALS26" s="82"/>
      <c r="ALT26" s="82"/>
      <c r="ALU26" s="82"/>
      <c r="ALV26" s="82"/>
      <c r="ALW26" s="82"/>
      <c r="ALX26" s="82"/>
      <c r="ALY26" s="82"/>
    </row>
    <row r="27" spans="1:1013" ht="14.5" x14ac:dyDescent="0.35">
      <c r="A27" s="84">
        <v>26</v>
      </c>
      <c r="B27" s="86" t="s">
        <v>268</v>
      </c>
      <c r="C27" s="86" t="s">
        <v>269</v>
      </c>
      <c r="D27" s="86" t="s">
        <v>270</v>
      </c>
      <c r="E27" s="82"/>
      <c r="F27" s="82"/>
      <c r="G27" s="82"/>
      <c r="H27" s="82"/>
      <c r="I27" s="82"/>
      <c r="J27" s="82"/>
      <c r="K27" s="82"/>
      <c r="L27" s="82"/>
      <c r="M27" s="82"/>
      <c r="N27" s="82"/>
      <c r="O27" s="82"/>
      <c r="P27" s="82"/>
      <c r="Q27" s="82"/>
      <c r="R27" s="82"/>
      <c r="S27" s="82"/>
      <c r="T27" s="82"/>
      <c r="U27" s="82"/>
      <c r="V27" s="82"/>
      <c r="W27" s="82"/>
      <c r="X27" s="82"/>
      <c r="Y27" s="82"/>
      <c r="Z27" s="82"/>
      <c r="AA27" s="82"/>
      <c r="AB27" s="82"/>
      <c r="AC27" s="82"/>
      <c r="AD27" s="82"/>
      <c r="AE27" s="82"/>
      <c r="AF27" s="82"/>
      <c r="AG27" s="82"/>
      <c r="AH27" s="82"/>
      <c r="AI27" s="82"/>
      <c r="AJ27" s="82"/>
      <c r="AK27" s="82"/>
      <c r="AL27" s="82"/>
      <c r="AM27" s="82"/>
      <c r="AN27" s="82"/>
      <c r="AO27" s="82"/>
      <c r="AP27" s="82"/>
      <c r="AQ27" s="82"/>
      <c r="AR27" s="82"/>
      <c r="AS27" s="82"/>
      <c r="AT27" s="82"/>
      <c r="AU27" s="82"/>
      <c r="AV27" s="82"/>
      <c r="AW27" s="82"/>
      <c r="AX27" s="82"/>
      <c r="AY27" s="82"/>
      <c r="AZ27" s="82"/>
      <c r="BA27" s="82"/>
      <c r="BB27" s="82"/>
      <c r="BC27" s="82"/>
      <c r="BD27" s="82"/>
      <c r="BE27" s="82"/>
      <c r="BF27" s="82"/>
      <c r="BG27" s="82"/>
      <c r="BH27" s="82"/>
      <c r="BI27" s="82"/>
      <c r="BJ27" s="82"/>
      <c r="BK27" s="82"/>
      <c r="BL27" s="82"/>
      <c r="BM27" s="82"/>
      <c r="BN27" s="82"/>
      <c r="BO27" s="82"/>
      <c r="BP27" s="82"/>
      <c r="BQ27" s="82"/>
      <c r="BR27" s="82"/>
      <c r="BS27" s="82"/>
      <c r="BT27" s="82"/>
      <c r="BU27" s="82"/>
      <c r="BV27" s="82"/>
      <c r="BW27" s="82"/>
      <c r="BX27" s="82"/>
      <c r="BY27" s="82"/>
      <c r="BZ27" s="82"/>
      <c r="CA27" s="82"/>
      <c r="CB27" s="82"/>
      <c r="CC27" s="82"/>
      <c r="CD27" s="82"/>
      <c r="CE27" s="82"/>
      <c r="CF27" s="82"/>
      <c r="CG27" s="82"/>
      <c r="CH27" s="82"/>
      <c r="CI27" s="82"/>
      <c r="CJ27" s="82"/>
      <c r="CK27" s="82"/>
      <c r="CL27" s="82"/>
      <c r="CM27" s="82"/>
      <c r="CN27" s="82"/>
      <c r="CO27" s="82"/>
      <c r="CP27" s="82"/>
      <c r="CQ27" s="82"/>
      <c r="CR27" s="82"/>
      <c r="CS27" s="82"/>
      <c r="CT27" s="82"/>
      <c r="CU27" s="82"/>
      <c r="CV27" s="82"/>
      <c r="CW27" s="82"/>
      <c r="CX27" s="82"/>
      <c r="CY27" s="82"/>
      <c r="CZ27" s="82"/>
      <c r="DA27" s="82"/>
      <c r="DB27" s="82"/>
      <c r="DC27" s="82"/>
      <c r="DD27" s="82"/>
      <c r="DE27" s="82"/>
      <c r="DF27" s="82"/>
      <c r="DG27" s="82"/>
      <c r="DH27" s="82"/>
      <c r="DI27" s="82"/>
      <c r="DJ27" s="82"/>
      <c r="DK27" s="82"/>
      <c r="DL27" s="82"/>
      <c r="DM27" s="82"/>
      <c r="DN27" s="82"/>
      <c r="DO27" s="82"/>
      <c r="DP27" s="82"/>
      <c r="DQ27" s="82"/>
      <c r="DR27" s="82"/>
      <c r="DS27" s="82"/>
      <c r="DT27" s="82"/>
      <c r="DU27" s="82"/>
      <c r="DV27" s="82"/>
      <c r="DW27" s="82"/>
      <c r="DX27" s="82"/>
      <c r="DY27" s="82"/>
      <c r="DZ27" s="82"/>
      <c r="EA27" s="82"/>
      <c r="EB27" s="82"/>
      <c r="EC27" s="82"/>
      <c r="ED27" s="82"/>
      <c r="EE27" s="82"/>
      <c r="EF27" s="82"/>
      <c r="EG27" s="82"/>
      <c r="EH27" s="82"/>
      <c r="EI27" s="82"/>
      <c r="EJ27" s="82"/>
      <c r="EK27" s="82"/>
      <c r="EL27" s="82"/>
      <c r="EM27" s="82"/>
      <c r="EN27" s="82"/>
      <c r="EO27" s="82"/>
      <c r="EP27" s="82"/>
      <c r="EQ27" s="82"/>
      <c r="ER27" s="82"/>
      <c r="ES27" s="82"/>
      <c r="ET27" s="82"/>
      <c r="EU27" s="82"/>
      <c r="EV27" s="82"/>
      <c r="EW27" s="82"/>
      <c r="EX27" s="82"/>
      <c r="EY27" s="82"/>
      <c r="EZ27" s="82"/>
      <c r="FA27" s="82"/>
      <c r="FB27" s="82"/>
      <c r="FC27" s="82"/>
      <c r="FD27" s="82"/>
      <c r="FE27" s="82"/>
      <c r="FF27" s="82"/>
      <c r="FG27" s="82"/>
      <c r="FH27" s="82"/>
      <c r="FI27" s="82"/>
      <c r="FJ27" s="82"/>
      <c r="FK27" s="82"/>
      <c r="FL27" s="82"/>
      <c r="FM27" s="82"/>
      <c r="FN27" s="82"/>
      <c r="FO27" s="82"/>
      <c r="FP27" s="82"/>
      <c r="FQ27" s="82"/>
      <c r="FR27" s="82"/>
      <c r="FS27" s="82"/>
      <c r="FT27" s="82"/>
      <c r="FU27" s="82"/>
      <c r="FV27" s="82"/>
      <c r="FW27" s="82"/>
      <c r="FX27" s="82"/>
      <c r="FY27" s="82"/>
      <c r="FZ27" s="82"/>
      <c r="GA27" s="82"/>
      <c r="GB27" s="82"/>
      <c r="GC27" s="82"/>
      <c r="GD27" s="82"/>
      <c r="GE27" s="82"/>
      <c r="GF27" s="82"/>
      <c r="GG27" s="82"/>
      <c r="GH27" s="82"/>
      <c r="GI27" s="82"/>
      <c r="GJ27" s="82"/>
      <c r="GK27" s="82"/>
      <c r="GL27" s="82"/>
      <c r="GM27" s="82"/>
      <c r="GN27" s="82"/>
      <c r="GO27" s="82"/>
      <c r="GP27" s="82"/>
      <c r="GQ27" s="82"/>
      <c r="GR27" s="82"/>
      <c r="GS27" s="82"/>
      <c r="GT27" s="82"/>
      <c r="GU27" s="82"/>
      <c r="GV27" s="82"/>
      <c r="GW27" s="82"/>
      <c r="GX27" s="82"/>
      <c r="GY27" s="82"/>
      <c r="GZ27" s="82"/>
      <c r="HA27" s="82"/>
      <c r="HB27" s="82"/>
      <c r="HC27" s="82"/>
      <c r="HD27" s="82"/>
      <c r="HE27" s="82"/>
      <c r="HF27" s="82"/>
      <c r="HG27" s="82"/>
      <c r="HH27" s="82"/>
      <c r="HI27" s="82"/>
      <c r="HJ27" s="82"/>
      <c r="HK27" s="82"/>
      <c r="HL27" s="82"/>
      <c r="HM27" s="82"/>
      <c r="HN27" s="82"/>
      <c r="HO27" s="82"/>
      <c r="HP27" s="82"/>
      <c r="HQ27" s="82"/>
      <c r="HR27" s="82"/>
      <c r="HS27" s="82"/>
      <c r="HT27" s="82"/>
      <c r="HU27" s="82"/>
      <c r="HV27" s="82"/>
      <c r="HW27" s="82"/>
      <c r="HX27" s="82"/>
      <c r="HY27" s="82"/>
      <c r="HZ27" s="82"/>
      <c r="IA27" s="82"/>
      <c r="IB27" s="82"/>
      <c r="IC27" s="82"/>
      <c r="ID27" s="82"/>
      <c r="IE27" s="82"/>
      <c r="IF27" s="82"/>
      <c r="IG27" s="82"/>
      <c r="IH27" s="82"/>
      <c r="II27" s="82"/>
      <c r="IJ27" s="82"/>
      <c r="IK27" s="82"/>
      <c r="IL27" s="82"/>
      <c r="IM27" s="82"/>
      <c r="IN27" s="82"/>
      <c r="IO27" s="82"/>
      <c r="IP27" s="82"/>
      <c r="IQ27" s="82"/>
      <c r="IR27" s="82"/>
      <c r="IS27" s="82"/>
      <c r="IT27" s="82"/>
      <c r="IU27" s="82"/>
      <c r="IV27" s="82"/>
      <c r="IW27" s="82"/>
      <c r="IX27" s="82"/>
      <c r="IY27" s="82"/>
      <c r="IZ27" s="82"/>
      <c r="JA27" s="82"/>
      <c r="JB27" s="82"/>
      <c r="JC27" s="82"/>
      <c r="JD27" s="82"/>
      <c r="JE27" s="82"/>
      <c r="JF27" s="82"/>
      <c r="JG27" s="82"/>
      <c r="JH27" s="82"/>
      <c r="JI27" s="82"/>
      <c r="JJ27" s="82"/>
      <c r="JK27" s="82"/>
      <c r="JL27" s="82"/>
      <c r="JM27" s="82"/>
      <c r="JN27" s="82"/>
      <c r="JO27" s="82"/>
      <c r="JP27" s="82"/>
      <c r="JQ27" s="82"/>
      <c r="JR27" s="82"/>
      <c r="JS27" s="82"/>
      <c r="JT27" s="82"/>
      <c r="JU27" s="82"/>
      <c r="JV27" s="82"/>
      <c r="JW27" s="82"/>
      <c r="JX27" s="82"/>
      <c r="JY27" s="82"/>
      <c r="JZ27" s="82"/>
      <c r="KA27" s="82"/>
      <c r="KB27" s="82"/>
      <c r="KC27" s="82"/>
      <c r="KD27" s="82"/>
      <c r="KE27" s="82"/>
      <c r="KF27" s="82"/>
      <c r="KG27" s="82"/>
      <c r="KH27" s="82"/>
      <c r="KI27" s="82"/>
      <c r="KJ27" s="82"/>
      <c r="KK27" s="82"/>
      <c r="KL27" s="82"/>
      <c r="KM27" s="82"/>
      <c r="KN27" s="82"/>
      <c r="KO27" s="82"/>
      <c r="KP27" s="82"/>
      <c r="KQ27" s="82"/>
      <c r="KR27" s="82"/>
      <c r="KS27" s="82"/>
      <c r="KT27" s="82"/>
      <c r="KU27" s="82"/>
      <c r="KV27" s="82"/>
      <c r="KW27" s="82"/>
      <c r="KX27" s="82"/>
      <c r="KY27" s="82"/>
      <c r="KZ27" s="82"/>
      <c r="LA27" s="82"/>
      <c r="LB27" s="82"/>
      <c r="LC27" s="82"/>
      <c r="LD27" s="82"/>
      <c r="LE27" s="82"/>
      <c r="LF27" s="82"/>
      <c r="LG27" s="82"/>
      <c r="LH27" s="82"/>
      <c r="LI27" s="82"/>
      <c r="LJ27" s="82"/>
      <c r="LK27" s="82"/>
      <c r="LL27" s="82"/>
      <c r="LM27" s="82"/>
      <c r="LN27" s="82"/>
      <c r="LO27" s="82"/>
      <c r="LP27" s="82"/>
      <c r="LQ27" s="82"/>
      <c r="LR27" s="82"/>
      <c r="LS27" s="82"/>
      <c r="LT27" s="82"/>
      <c r="LU27" s="82"/>
      <c r="LV27" s="82"/>
      <c r="LW27" s="82"/>
      <c r="LX27" s="82"/>
      <c r="LY27" s="82"/>
      <c r="LZ27" s="82"/>
      <c r="MA27" s="82"/>
      <c r="MB27" s="82"/>
      <c r="MC27" s="82"/>
      <c r="MD27" s="82"/>
      <c r="ME27" s="82"/>
      <c r="MF27" s="82"/>
      <c r="MG27" s="82"/>
      <c r="MH27" s="82"/>
      <c r="MI27" s="82"/>
      <c r="MJ27" s="82"/>
      <c r="MK27" s="82"/>
      <c r="ML27" s="82"/>
      <c r="MM27" s="82"/>
      <c r="MN27" s="82"/>
      <c r="MO27" s="82"/>
      <c r="MP27" s="82"/>
      <c r="MQ27" s="82"/>
      <c r="MR27" s="82"/>
      <c r="MS27" s="82"/>
      <c r="MT27" s="82"/>
      <c r="MU27" s="82"/>
      <c r="MV27" s="82"/>
      <c r="MW27" s="82"/>
      <c r="MX27" s="82"/>
      <c r="MY27" s="82"/>
      <c r="MZ27" s="82"/>
      <c r="NA27" s="82"/>
      <c r="NB27" s="82"/>
      <c r="NC27" s="82"/>
      <c r="ND27" s="82"/>
      <c r="NE27" s="82"/>
      <c r="NF27" s="82"/>
      <c r="NG27" s="82"/>
      <c r="NH27" s="82"/>
      <c r="NI27" s="82"/>
      <c r="NJ27" s="82"/>
      <c r="NK27" s="82"/>
      <c r="NL27" s="82"/>
      <c r="NM27" s="82"/>
      <c r="NN27" s="82"/>
      <c r="NO27" s="82"/>
      <c r="NP27" s="82"/>
      <c r="NQ27" s="82"/>
      <c r="NR27" s="82"/>
      <c r="NS27" s="82"/>
      <c r="NT27" s="82"/>
      <c r="NU27" s="82"/>
      <c r="NV27" s="82"/>
      <c r="NW27" s="82"/>
      <c r="NX27" s="82"/>
      <c r="NY27" s="82"/>
      <c r="NZ27" s="82"/>
      <c r="OA27" s="82"/>
      <c r="OB27" s="82"/>
      <c r="OC27" s="82"/>
      <c r="OD27" s="82"/>
      <c r="OE27" s="82"/>
      <c r="OF27" s="82"/>
      <c r="OG27" s="82"/>
      <c r="OH27" s="82"/>
      <c r="OI27" s="82"/>
      <c r="OJ27" s="82"/>
      <c r="OK27" s="82"/>
      <c r="OL27" s="82"/>
      <c r="OM27" s="82"/>
      <c r="ON27" s="82"/>
      <c r="OO27" s="82"/>
      <c r="OP27" s="82"/>
      <c r="OQ27" s="82"/>
      <c r="OR27" s="82"/>
      <c r="OS27" s="82"/>
      <c r="OT27" s="82"/>
      <c r="OU27" s="82"/>
      <c r="OV27" s="82"/>
      <c r="OW27" s="82"/>
      <c r="OX27" s="82"/>
      <c r="OY27" s="82"/>
      <c r="OZ27" s="82"/>
      <c r="PA27" s="82"/>
      <c r="PB27" s="82"/>
      <c r="PC27" s="82"/>
      <c r="PD27" s="82"/>
      <c r="PE27" s="82"/>
      <c r="PF27" s="82"/>
      <c r="PG27" s="82"/>
      <c r="PH27" s="82"/>
      <c r="PI27" s="82"/>
      <c r="PJ27" s="82"/>
      <c r="PK27" s="82"/>
      <c r="PL27" s="82"/>
      <c r="PM27" s="82"/>
      <c r="PN27" s="82"/>
      <c r="PO27" s="82"/>
      <c r="PP27" s="82"/>
      <c r="PQ27" s="82"/>
      <c r="PR27" s="82"/>
      <c r="PS27" s="82"/>
      <c r="PT27" s="82"/>
      <c r="PU27" s="82"/>
      <c r="PV27" s="82"/>
      <c r="PW27" s="82"/>
      <c r="PX27" s="82"/>
      <c r="PY27" s="82"/>
      <c r="PZ27" s="82"/>
      <c r="QA27" s="82"/>
      <c r="QB27" s="82"/>
      <c r="QC27" s="82"/>
      <c r="QD27" s="82"/>
      <c r="QE27" s="82"/>
      <c r="QF27" s="82"/>
      <c r="QG27" s="82"/>
      <c r="QH27" s="82"/>
      <c r="QI27" s="82"/>
      <c r="QJ27" s="82"/>
      <c r="QK27" s="82"/>
      <c r="QL27" s="82"/>
      <c r="QM27" s="82"/>
      <c r="QN27" s="82"/>
      <c r="QO27" s="82"/>
      <c r="QP27" s="82"/>
      <c r="QQ27" s="82"/>
      <c r="QR27" s="82"/>
      <c r="QS27" s="82"/>
      <c r="QT27" s="82"/>
      <c r="QU27" s="82"/>
      <c r="QV27" s="82"/>
      <c r="QW27" s="82"/>
      <c r="QX27" s="82"/>
      <c r="QY27" s="82"/>
      <c r="QZ27" s="82"/>
      <c r="RA27" s="82"/>
      <c r="RB27" s="82"/>
      <c r="RC27" s="82"/>
      <c r="RD27" s="82"/>
      <c r="RE27" s="82"/>
      <c r="RF27" s="82"/>
      <c r="RG27" s="82"/>
      <c r="RH27" s="82"/>
      <c r="RI27" s="82"/>
      <c r="RJ27" s="82"/>
      <c r="RK27" s="82"/>
      <c r="RL27" s="82"/>
      <c r="RM27" s="82"/>
      <c r="RN27" s="82"/>
      <c r="RO27" s="82"/>
      <c r="RP27" s="82"/>
      <c r="RQ27" s="82"/>
      <c r="RR27" s="82"/>
      <c r="RS27" s="82"/>
      <c r="RT27" s="82"/>
      <c r="RU27" s="82"/>
      <c r="RV27" s="82"/>
      <c r="RW27" s="82"/>
      <c r="RX27" s="82"/>
      <c r="RY27" s="82"/>
      <c r="RZ27" s="82"/>
      <c r="SA27" s="82"/>
      <c r="SB27" s="82"/>
      <c r="SC27" s="82"/>
      <c r="SD27" s="82"/>
      <c r="SE27" s="82"/>
      <c r="SF27" s="82"/>
      <c r="SG27" s="82"/>
      <c r="SH27" s="82"/>
      <c r="SI27" s="82"/>
      <c r="SJ27" s="82"/>
      <c r="SK27" s="82"/>
      <c r="SL27" s="82"/>
      <c r="SM27" s="82"/>
      <c r="SN27" s="82"/>
      <c r="SO27" s="82"/>
      <c r="SP27" s="82"/>
      <c r="SQ27" s="82"/>
      <c r="SR27" s="82"/>
      <c r="SS27" s="82"/>
      <c r="ST27" s="82"/>
      <c r="SU27" s="82"/>
      <c r="SV27" s="82"/>
      <c r="SW27" s="82"/>
      <c r="SX27" s="82"/>
      <c r="SY27" s="82"/>
      <c r="SZ27" s="82"/>
      <c r="TA27" s="82"/>
      <c r="TB27" s="82"/>
      <c r="TC27" s="82"/>
      <c r="TD27" s="82"/>
      <c r="TE27" s="82"/>
      <c r="TF27" s="82"/>
      <c r="TG27" s="82"/>
      <c r="TH27" s="82"/>
      <c r="TI27" s="82"/>
      <c r="TJ27" s="82"/>
      <c r="TK27" s="82"/>
      <c r="TL27" s="82"/>
      <c r="TM27" s="82"/>
      <c r="TN27" s="82"/>
      <c r="TO27" s="82"/>
      <c r="TP27" s="82"/>
      <c r="TQ27" s="82"/>
      <c r="TR27" s="82"/>
      <c r="TS27" s="82"/>
      <c r="TT27" s="82"/>
      <c r="TU27" s="82"/>
      <c r="TV27" s="82"/>
      <c r="TW27" s="82"/>
      <c r="TX27" s="82"/>
      <c r="TY27" s="82"/>
      <c r="TZ27" s="82"/>
      <c r="UA27" s="82"/>
      <c r="UB27" s="82"/>
      <c r="UC27" s="82"/>
      <c r="UD27" s="82"/>
      <c r="UE27" s="82"/>
      <c r="UF27" s="82"/>
      <c r="UG27" s="82"/>
      <c r="UH27" s="82"/>
      <c r="UI27" s="82"/>
      <c r="UJ27" s="82"/>
      <c r="UK27" s="82"/>
      <c r="UL27" s="82"/>
      <c r="UM27" s="82"/>
      <c r="UN27" s="82"/>
      <c r="UO27" s="82"/>
      <c r="UP27" s="82"/>
      <c r="UQ27" s="82"/>
      <c r="UR27" s="82"/>
      <c r="US27" s="82"/>
      <c r="UT27" s="82"/>
      <c r="UU27" s="82"/>
      <c r="UV27" s="82"/>
      <c r="UW27" s="82"/>
      <c r="UX27" s="82"/>
      <c r="UY27" s="82"/>
      <c r="UZ27" s="82"/>
      <c r="VA27" s="82"/>
      <c r="VB27" s="82"/>
      <c r="VC27" s="82"/>
      <c r="VD27" s="82"/>
      <c r="VE27" s="82"/>
      <c r="VF27" s="82"/>
      <c r="VG27" s="82"/>
      <c r="VH27" s="82"/>
      <c r="VI27" s="82"/>
      <c r="VJ27" s="82"/>
      <c r="VK27" s="82"/>
      <c r="VL27" s="82"/>
      <c r="VM27" s="82"/>
      <c r="VN27" s="82"/>
      <c r="VO27" s="82"/>
      <c r="VP27" s="82"/>
      <c r="VQ27" s="82"/>
      <c r="VR27" s="82"/>
      <c r="VS27" s="82"/>
      <c r="VT27" s="82"/>
      <c r="VU27" s="82"/>
      <c r="VV27" s="82"/>
      <c r="VW27" s="82"/>
      <c r="VX27" s="82"/>
      <c r="VY27" s="82"/>
      <c r="VZ27" s="82"/>
      <c r="WA27" s="82"/>
      <c r="WB27" s="82"/>
      <c r="WC27" s="82"/>
      <c r="WD27" s="82"/>
      <c r="WE27" s="82"/>
      <c r="WF27" s="82"/>
      <c r="WG27" s="82"/>
      <c r="WH27" s="82"/>
      <c r="WI27" s="82"/>
      <c r="WJ27" s="82"/>
      <c r="WK27" s="82"/>
      <c r="WL27" s="82"/>
      <c r="WM27" s="82"/>
      <c r="WN27" s="82"/>
      <c r="WO27" s="82"/>
      <c r="WP27" s="82"/>
      <c r="WQ27" s="82"/>
      <c r="WR27" s="82"/>
      <c r="WS27" s="82"/>
      <c r="WT27" s="82"/>
      <c r="WU27" s="82"/>
      <c r="WV27" s="82"/>
      <c r="WW27" s="82"/>
      <c r="WX27" s="82"/>
      <c r="WY27" s="82"/>
      <c r="WZ27" s="82"/>
      <c r="XA27" s="82"/>
      <c r="XB27" s="82"/>
      <c r="XC27" s="82"/>
      <c r="XD27" s="82"/>
      <c r="XE27" s="82"/>
      <c r="XF27" s="82"/>
      <c r="XG27" s="82"/>
      <c r="XH27" s="82"/>
      <c r="XI27" s="82"/>
      <c r="XJ27" s="82"/>
      <c r="XK27" s="82"/>
      <c r="XL27" s="82"/>
      <c r="XM27" s="82"/>
      <c r="XN27" s="82"/>
      <c r="XO27" s="82"/>
      <c r="XP27" s="82"/>
      <c r="XQ27" s="82"/>
      <c r="XR27" s="82"/>
      <c r="XS27" s="82"/>
      <c r="XT27" s="82"/>
      <c r="XU27" s="82"/>
      <c r="XV27" s="82"/>
      <c r="XW27" s="82"/>
      <c r="XX27" s="82"/>
      <c r="XY27" s="82"/>
      <c r="XZ27" s="82"/>
      <c r="YA27" s="82"/>
      <c r="YB27" s="82"/>
      <c r="YC27" s="82"/>
      <c r="YD27" s="82"/>
      <c r="YE27" s="82"/>
      <c r="YF27" s="82"/>
      <c r="YG27" s="82"/>
      <c r="YH27" s="82"/>
      <c r="YI27" s="82"/>
      <c r="YJ27" s="82"/>
      <c r="YK27" s="82"/>
      <c r="YL27" s="82"/>
      <c r="YM27" s="82"/>
      <c r="YN27" s="82"/>
      <c r="YO27" s="82"/>
      <c r="YP27" s="82"/>
      <c r="YQ27" s="82"/>
      <c r="YR27" s="82"/>
      <c r="YS27" s="82"/>
      <c r="YT27" s="82"/>
      <c r="YU27" s="82"/>
      <c r="YV27" s="82"/>
      <c r="YW27" s="82"/>
      <c r="YX27" s="82"/>
      <c r="YY27" s="82"/>
      <c r="YZ27" s="82"/>
      <c r="ZA27" s="82"/>
      <c r="ZB27" s="82"/>
      <c r="ZC27" s="82"/>
      <c r="ZD27" s="82"/>
      <c r="ZE27" s="82"/>
      <c r="ZF27" s="82"/>
      <c r="ZG27" s="82"/>
      <c r="ZH27" s="82"/>
      <c r="ZI27" s="82"/>
      <c r="ZJ27" s="82"/>
      <c r="ZK27" s="82"/>
      <c r="ZL27" s="82"/>
      <c r="ZM27" s="82"/>
      <c r="ZN27" s="82"/>
      <c r="ZO27" s="82"/>
      <c r="ZP27" s="82"/>
      <c r="ZQ27" s="82"/>
      <c r="ZR27" s="82"/>
      <c r="ZS27" s="82"/>
      <c r="ZT27" s="82"/>
      <c r="ZU27" s="82"/>
      <c r="ZV27" s="82"/>
      <c r="ZW27" s="82"/>
      <c r="ZX27" s="82"/>
      <c r="ZY27" s="82"/>
      <c r="ZZ27" s="82"/>
      <c r="AAA27" s="82"/>
      <c r="AAB27" s="82"/>
      <c r="AAC27" s="82"/>
      <c r="AAD27" s="82"/>
      <c r="AAE27" s="82"/>
      <c r="AAF27" s="82"/>
      <c r="AAG27" s="82"/>
      <c r="AAH27" s="82"/>
      <c r="AAI27" s="82"/>
      <c r="AAJ27" s="82"/>
      <c r="AAK27" s="82"/>
      <c r="AAL27" s="82"/>
      <c r="AAM27" s="82"/>
      <c r="AAN27" s="82"/>
      <c r="AAO27" s="82"/>
      <c r="AAP27" s="82"/>
      <c r="AAQ27" s="82"/>
      <c r="AAR27" s="82"/>
      <c r="AAS27" s="82"/>
      <c r="AAT27" s="82"/>
      <c r="AAU27" s="82"/>
      <c r="AAV27" s="82"/>
      <c r="AAW27" s="82"/>
      <c r="AAX27" s="82"/>
      <c r="AAY27" s="82"/>
      <c r="AAZ27" s="82"/>
      <c r="ABA27" s="82"/>
      <c r="ABB27" s="82"/>
      <c r="ABC27" s="82"/>
      <c r="ABD27" s="82"/>
      <c r="ABE27" s="82"/>
      <c r="ABF27" s="82"/>
      <c r="ABG27" s="82"/>
      <c r="ABH27" s="82"/>
      <c r="ABI27" s="82"/>
      <c r="ABJ27" s="82"/>
      <c r="ABK27" s="82"/>
      <c r="ABL27" s="82"/>
      <c r="ABM27" s="82"/>
      <c r="ABN27" s="82"/>
      <c r="ABO27" s="82"/>
      <c r="ABP27" s="82"/>
      <c r="ABQ27" s="82"/>
      <c r="ABR27" s="82"/>
      <c r="ABS27" s="82"/>
      <c r="ABT27" s="82"/>
      <c r="ABU27" s="82"/>
      <c r="ABV27" s="82"/>
      <c r="ABW27" s="82"/>
      <c r="ABX27" s="82"/>
      <c r="ABY27" s="82"/>
      <c r="ABZ27" s="82"/>
      <c r="ACA27" s="82"/>
      <c r="ACB27" s="82"/>
      <c r="ACC27" s="82"/>
      <c r="ACD27" s="82"/>
      <c r="ACE27" s="82"/>
      <c r="ACF27" s="82"/>
      <c r="ACG27" s="82"/>
      <c r="ACH27" s="82"/>
      <c r="ACI27" s="82"/>
      <c r="ACJ27" s="82"/>
      <c r="ACK27" s="82"/>
      <c r="ACL27" s="82"/>
      <c r="ACM27" s="82"/>
      <c r="ACN27" s="82"/>
      <c r="ACO27" s="82"/>
      <c r="ACP27" s="82"/>
      <c r="ACQ27" s="82"/>
      <c r="ACR27" s="82"/>
      <c r="ACS27" s="82"/>
      <c r="ACT27" s="82"/>
      <c r="ACU27" s="82"/>
      <c r="ACV27" s="82"/>
      <c r="ACW27" s="82"/>
      <c r="ACX27" s="82"/>
      <c r="ACY27" s="82"/>
      <c r="ACZ27" s="82"/>
      <c r="ADA27" s="82"/>
      <c r="ADB27" s="82"/>
      <c r="ADC27" s="82"/>
      <c r="ADD27" s="82"/>
      <c r="ADE27" s="82"/>
      <c r="ADF27" s="82"/>
      <c r="ADG27" s="82"/>
      <c r="ADH27" s="82"/>
      <c r="ADI27" s="82"/>
      <c r="ADJ27" s="82"/>
      <c r="ADK27" s="82"/>
      <c r="ADL27" s="82"/>
      <c r="ADM27" s="82"/>
      <c r="ADN27" s="82"/>
      <c r="ADO27" s="82"/>
      <c r="ADP27" s="82"/>
      <c r="ADQ27" s="82"/>
      <c r="ADR27" s="82"/>
      <c r="ADS27" s="82"/>
      <c r="ADT27" s="82"/>
      <c r="ADU27" s="82"/>
      <c r="ADV27" s="82"/>
      <c r="ADW27" s="82"/>
      <c r="ADX27" s="82"/>
      <c r="ADY27" s="82"/>
      <c r="ADZ27" s="82"/>
      <c r="AEA27" s="82"/>
      <c r="AEB27" s="82"/>
      <c r="AEC27" s="82"/>
      <c r="AED27" s="82"/>
      <c r="AEE27" s="82"/>
      <c r="AEF27" s="82"/>
      <c r="AEG27" s="82"/>
      <c r="AEH27" s="82"/>
      <c r="AEI27" s="82"/>
      <c r="AEJ27" s="82"/>
      <c r="AEK27" s="82"/>
      <c r="AEL27" s="82"/>
      <c r="AEM27" s="82"/>
      <c r="AEN27" s="82"/>
      <c r="AEO27" s="82"/>
      <c r="AEP27" s="82"/>
      <c r="AEQ27" s="82"/>
      <c r="AER27" s="82"/>
      <c r="AES27" s="82"/>
      <c r="AET27" s="82"/>
      <c r="AEU27" s="82"/>
      <c r="AEV27" s="82"/>
      <c r="AEW27" s="82"/>
      <c r="AEX27" s="82"/>
      <c r="AEY27" s="82"/>
      <c r="AEZ27" s="82"/>
      <c r="AFA27" s="82"/>
      <c r="AFB27" s="82"/>
      <c r="AFC27" s="82"/>
      <c r="AFD27" s="82"/>
      <c r="AFE27" s="82"/>
      <c r="AFF27" s="82"/>
      <c r="AFG27" s="82"/>
      <c r="AFH27" s="82"/>
      <c r="AFI27" s="82"/>
      <c r="AFJ27" s="82"/>
      <c r="AFK27" s="82"/>
      <c r="AFL27" s="82"/>
      <c r="AFM27" s="82"/>
      <c r="AFN27" s="82"/>
      <c r="AFO27" s="82"/>
      <c r="AFP27" s="82"/>
      <c r="AFQ27" s="82"/>
      <c r="AFR27" s="82"/>
      <c r="AFS27" s="82"/>
      <c r="AFT27" s="82"/>
      <c r="AFU27" s="82"/>
      <c r="AFV27" s="82"/>
      <c r="AFW27" s="82"/>
      <c r="AFX27" s="82"/>
      <c r="AFY27" s="82"/>
      <c r="AFZ27" s="82"/>
      <c r="AGA27" s="82"/>
      <c r="AGB27" s="82"/>
      <c r="AGC27" s="82"/>
      <c r="AGD27" s="82"/>
      <c r="AGE27" s="82"/>
      <c r="AGF27" s="82"/>
      <c r="AGG27" s="82"/>
      <c r="AGH27" s="82"/>
      <c r="AGI27" s="82"/>
      <c r="AGJ27" s="82"/>
      <c r="AGK27" s="82"/>
      <c r="AGL27" s="82"/>
      <c r="AGM27" s="82"/>
      <c r="AGN27" s="82"/>
      <c r="AGO27" s="82"/>
      <c r="AGP27" s="82"/>
      <c r="AGQ27" s="82"/>
      <c r="AGR27" s="82"/>
      <c r="AGS27" s="82"/>
      <c r="AGT27" s="82"/>
      <c r="AGU27" s="82"/>
      <c r="AGV27" s="82"/>
      <c r="AGW27" s="82"/>
      <c r="AGX27" s="82"/>
      <c r="AGY27" s="82"/>
      <c r="AGZ27" s="82"/>
      <c r="AHA27" s="82"/>
      <c r="AHB27" s="82"/>
      <c r="AHC27" s="82"/>
      <c r="AHD27" s="82"/>
      <c r="AHE27" s="82"/>
      <c r="AHF27" s="82"/>
      <c r="AHG27" s="82"/>
      <c r="AHH27" s="82"/>
      <c r="AHI27" s="82"/>
      <c r="AHJ27" s="82"/>
      <c r="AHK27" s="82"/>
      <c r="AHL27" s="82"/>
      <c r="AHM27" s="82"/>
      <c r="AHN27" s="82"/>
      <c r="AHO27" s="82"/>
      <c r="AHP27" s="82"/>
      <c r="AHQ27" s="82"/>
      <c r="AHR27" s="82"/>
      <c r="AHS27" s="82"/>
      <c r="AHT27" s="82"/>
      <c r="AHU27" s="82"/>
      <c r="AHV27" s="82"/>
      <c r="AHW27" s="82"/>
      <c r="AHX27" s="82"/>
      <c r="AHY27" s="82"/>
      <c r="AHZ27" s="82"/>
      <c r="AIA27" s="82"/>
      <c r="AIB27" s="82"/>
      <c r="AIC27" s="82"/>
      <c r="AID27" s="82"/>
      <c r="AIE27" s="82"/>
      <c r="AIF27" s="82"/>
      <c r="AIG27" s="82"/>
      <c r="AIH27" s="82"/>
      <c r="AII27" s="82"/>
      <c r="AIJ27" s="82"/>
      <c r="AIK27" s="82"/>
      <c r="AIL27" s="82"/>
      <c r="AIM27" s="82"/>
      <c r="AIN27" s="82"/>
      <c r="AIO27" s="82"/>
      <c r="AIP27" s="82"/>
      <c r="AIQ27" s="82"/>
      <c r="AIR27" s="82"/>
      <c r="AIS27" s="82"/>
      <c r="AIT27" s="82"/>
      <c r="AIU27" s="82"/>
      <c r="AIV27" s="82"/>
      <c r="AIW27" s="82"/>
      <c r="AIX27" s="82"/>
      <c r="AIY27" s="82"/>
      <c r="AIZ27" s="82"/>
      <c r="AJA27" s="82"/>
      <c r="AJB27" s="82"/>
      <c r="AJC27" s="82"/>
      <c r="AJD27" s="82"/>
      <c r="AJE27" s="82"/>
      <c r="AJF27" s="82"/>
      <c r="AJG27" s="82"/>
      <c r="AJH27" s="82"/>
      <c r="AJI27" s="82"/>
      <c r="AJJ27" s="82"/>
      <c r="AJK27" s="82"/>
      <c r="AJL27" s="82"/>
      <c r="AJM27" s="82"/>
      <c r="AJN27" s="82"/>
      <c r="AJO27" s="82"/>
      <c r="AJP27" s="82"/>
      <c r="AJQ27" s="82"/>
      <c r="AJR27" s="82"/>
      <c r="AJS27" s="82"/>
      <c r="AJT27" s="82"/>
      <c r="AJU27" s="82"/>
      <c r="AJV27" s="82"/>
      <c r="AJW27" s="82"/>
      <c r="AJX27" s="82"/>
      <c r="AJY27" s="82"/>
      <c r="AJZ27" s="82"/>
      <c r="AKA27" s="82"/>
      <c r="AKB27" s="82"/>
      <c r="AKC27" s="82"/>
      <c r="AKD27" s="82"/>
      <c r="AKE27" s="82"/>
      <c r="AKF27" s="82"/>
      <c r="AKG27" s="82"/>
      <c r="AKH27" s="82"/>
      <c r="AKI27" s="82"/>
      <c r="AKJ27" s="82"/>
      <c r="AKK27" s="82"/>
      <c r="AKL27" s="82"/>
      <c r="AKM27" s="82"/>
      <c r="AKN27" s="82"/>
      <c r="AKO27" s="82"/>
      <c r="AKP27" s="82"/>
      <c r="AKQ27" s="82"/>
      <c r="AKR27" s="82"/>
      <c r="AKS27" s="82"/>
      <c r="AKT27" s="82"/>
      <c r="AKU27" s="82"/>
      <c r="AKV27" s="82"/>
      <c r="AKW27" s="82"/>
      <c r="AKX27" s="82"/>
      <c r="AKY27" s="82"/>
      <c r="AKZ27" s="82"/>
      <c r="ALA27" s="82"/>
      <c r="ALB27" s="82"/>
      <c r="ALC27" s="82"/>
      <c r="ALD27" s="82"/>
      <c r="ALE27" s="82"/>
      <c r="ALF27" s="82"/>
      <c r="ALG27" s="82"/>
      <c r="ALH27" s="82"/>
      <c r="ALI27" s="82"/>
      <c r="ALJ27" s="82"/>
      <c r="ALK27" s="82"/>
      <c r="ALL27" s="82"/>
      <c r="ALM27" s="82"/>
      <c r="ALN27" s="82"/>
      <c r="ALO27" s="82"/>
      <c r="ALP27" s="82"/>
      <c r="ALQ27" s="82"/>
      <c r="ALR27" s="82"/>
      <c r="ALS27" s="82"/>
      <c r="ALT27" s="82"/>
      <c r="ALU27" s="82"/>
      <c r="ALV27" s="82"/>
      <c r="ALW27" s="82"/>
      <c r="ALX27" s="82"/>
      <c r="ALY27" s="82"/>
    </row>
    <row r="28" spans="1:1013" ht="14.5" x14ac:dyDescent="0.35">
      <c r="A28" s="84">
        <v>27</v>
      </c>
      <c r="B28" s="86" t="s">
        <v>271</v>
      </c>
      <c r="C28" s="86" t="s">
        <v>272</v>
      </c>
      <c r="D28" s="86" t="s">
        <v>273</v>
      </c>
    </row>
    <row r="29" spans="1:1013" ht="14.5" x14ac:dyDescent="0.35">
      <c r="A29" s="84">
        <v>28</v>
      </c>
      <c r="B29" s="86" t="s">
        <v>274</v>
      </c>
      <c r="C29" s="86" t="s">
        <v>275</v>
      </c>
      <c r="D29" s="86" t="s">
        <v>276</v>
      </c>
    </row>
    <row r="30" spans="1:1013" ht="14.5" x14ac:dyDescent="0.35">
      <c r="A30" s="84">
        <v>29</v>
      </c>
      <c r="B30" s="85" t="s">
        <v>277</v>
      </c>
      <c r="C30" s="85" t="s">
        <v>278</v>
      </c>
      <c r="D30" s="85" t="s">
        <v>279</v>
      </c>
    </row>
    <row r="31" spans="1:1013" ht="14.5" x14ac:dyDescent="0.35">
      <c r="A31" s="84">
        <v>30</v>
      </c>
      <c r="B31" s="85" t="s">
        <v>280</v>
      </c>
      <c r="C31" s="85" t="s">
        <v>281</v>
      </c>
      <c r="D31" s="85" t="s">
        <v>282</v>
      </c>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82"/>
      <c r="BC31" s="82"/>
      <c r="BD31" s="82"/>
      <c r="BE31" s="82"/>
      <c r="BF31" s="82"/>
      <c r="BG31" s="82"/>
      <c r="BH31" s="82"/>
      <c r="BI31" s="82"/>
      <c r="BJ31" s="82"/>
      <c r="BK31" s="82"/>
      <c r="BL31" s="82"/>
      <c r="BM31" s="82"/>
      <c r="BN31" s="82"/>
      <c r="BO31" s="82"/>
      <c r="BP31" s="82"/>
      <c r="BQ31" s="82"/>
      <c r="BR31" s="82"/>
      <c r="BS31" s="82"/>
      <c r="BT31" s="82"/>
      <c r="BU31" s="82"/>
      <c r="BV31" s="82"/>
      <c r="BW31" s="82"/>
      <c r="BX31" s="82"/>
      <c r="BY31" s="82"/>
      <c r="BZ31" s="82"/>
      <c r="CA31" s="82"/>
      <c r="CB31" s="82"/>
      <c r="CC31" s="82"/>
      <c r="CD31" s="82"/>
      <c r="CE31" s="82"/>
      <c r="CF31" s="82"/>
      <c r="CG31" s="82"/>
      <c r="CH31" s="82"/>
      <c r="CI31" s="82"/>
      <c r="CJ31" s="82"/>
      <c r="CK31" s="82"/>
      <c r="CL31" s="82"/>
      <c r="CM31" s="82"/>
      <c r="CN31" s="82"/>
      <c r="CO31" s="82"/>
      <c r="CP31" s="82"/>
      <c r="CQ31" s="82"/>
      <c r="CR31" s="82"/>
      <c r="CS31" s="82"/>
      <c r="CT31" s="82"/>
      <c r="CU31" s="82"/>
      <c r="CV31" s="82"/>
      <c r="CW31" s="82"/>
      <c r="CX31" s="82"/>
      <c r="CY31" s="82"/>
      <c r="CZ31" s="82"/>
      <c r="DA31" s="82"/>
      <c r="DB31" s="82"/>
      <c r="DC31" s="82"/>
      <c r="DD31" s="82"/>
      <c r="DE31" s="82"/>
      <c r="DF31" s="82"/>
      <c r="DG31" s="82"/>
      <c r="DH31" s="82"/>
      <c r="DI31" s="82"/>
      <c r="DJ31" s="82"/>
      <c r="DK31" s="82"/>
      <c r="DL31" s="82"/>
      <c r="DM31" s="82"/>
      <c r="DN31" s="82"/>
      <c r="DO31" s="82"/>
      <c r="DP31" s="82"/>
      <c r="DQ31" s="82"/>
      <c r="DR31" s="82"/>
      <c r="DS31" s="82"/>
      <c r="DT31" s="82"/>
      <c r="DU31" s="82"/>
      <c r="DV31" s="82"/>
      <c r="DW31" s="82"/>
      <c r="DX31" s="82"/>
      <c r="DY31" s="82"/>
      <c r="DZ31" s="82"/>
      <c r="EA31" s="82"/>
      <c r="EB31" s="82"/>
      <c r="EC31" s="82"/>
      <c r="ED31" s="82"/>
      <c r="EE31" s="82"/>
      <c r="EF31" s="82"/>
      <c r="EG31" s="82"/>
      <c r="EH31" s="82"/>
      <c r="EI31" s="82"/>
      <c r="EJ31" s="82"/>
      <c r="EK31" s="82"/>
      <c r="EL31" s="82"/>
      <c r="EM31" s="82"/>
      <c r="EN31" s="82"/>
      <c r="EO31" s="82"/>
      <c r="EP31" s="82"/>
      <c r="EQ31" s="82"/>
      <c r="ER31" s="82"/>
      <c r="ES31" s="82"/>
      <c r="ET31" s="82"/>
      <c r="EU31" s="82"/>
      <c r="EV31" s="82"/>
      <c r="EW31" s="82"/>
      <c r="EX31" s="82"/>
      <c r="EY31" s="82"/>
      <c r="EZ31" s="82"/>
      <c r="FA31" s="82"/>
      <c r="FB31" s="82"/>
      <c r="FC31" s="82"/>
      <c r="FD31" s="82"/>
      <c r="FE31" s="82"/>
      <c r="FF31" s="82"/>
      <c r="FG31" s="82"/>
      <c r="FH31" s="82"/>
      <c r="FI31" s="82"/>
      <c r="FJ31" s="82"/>
      <c r="FK31" s="82"/>
      <c r="FL31" s="82"/>
      <c r="FM31" s="82"/>
      <c r="FN31" s="82"/>
      <c r="FO31" s="82"/>
      <c r="FP31" s="82"/>
      <c r="FQ31" s="82"/>
      <c r="FR31" s="82"/>
      <c r="FS31" s="82"/>
      <c r="FT31" s="82"/>
      <c r="FU31" s="82"/>
      <c r="FV31" s="82"/>
      <c r="FW31" s="82"/>
      <c r="FX31" s="82"/>
      <c r="FY31" s="82"/>
      <c r="FZ31" s="82"/>
      <c r="GA31" s="82"/>
      <c r="GB31" s="82"/>
      <c r="GC31" s="82"/>
      <c r="GD31" s="82"/>
      <c r="GE31" s="82"/>
      <c r="GF31" s="82"/>
      <c r="GG31" s="82"/>
      <c r="GH31" s="82"/>
      <c r="GI31" s="82"/>
      <c r="GJ31" s="82"/>
      <c r="GK31" s="82"/>
      <c r="GL31" s="82"/>
      <c r="GM31" s="82"/>
      <c r="GN31" s="82"/>
      <c r="GO31" s="82"/>
      <c r="GP31" s="82"/>
      <c r="GQ31" s="82"/>
      <c r="GR31" s="82"/>
      <c r="GS31" s="82"/>
      <c r="GT31" s="82"/>
      <c r="GU31" s="82"/>
      <c r="GV31" s="82"/>
      <c r="GW31" s="82"/>
      <c r="GX31" s="82"/>
      <c r="GY31" s="82"/>
      <c r="GZ31" s="82"/>
      <c r="HA31" s="82"/>
      <c r="HB31" s="82"/>
      <c r="HC31" s="82"/>
      <c r="HD31" s="82"/>
      <c r="HE31" s="82"/>
      <c r="HF31" s="82"/>
      <c r="HG31" s="82"/>
      <c r="HH31" s="82"/>
      <c r="HI31" s="82"/>
      <c r="HJ31" s="82"/>
      <c r="HK31" s="82"/>
      <c r="HL31" s="82"/>
      <c r="HM31" s="82"/>
      <c r="HN31" s="82"/>
      <c r="HO31" s="82"/>
      <c r="HP31" s="82"/>
      <c r="HQ31" s="82"/>
      <c r="HR31" s="82"/>
      <c r="HS31" s="82"/>
      <c r="HT31" s="82"/>
      <c r="HU31" s="82"/>
      <c r="HV31" s="82"/>
      <c r="HW31" s="82"/>
      <c r="HX31" s="82"/>
      <c r="HY31" s="82"/>
      <c r="HZ31" s="82"/>
      <c r="IA31" s="82"/>
      <c r="IB31" s="82"/>
      <c r="IC31" s="82"/>
      <c r="ID31" s="82"/>
      <c r="IE31" s="82"/>
      <c r="IF31" s="82"/>
      <c r="IG31" s="82"/>
      <c r="IH31" s="82"/>
      <c r="II31" s="82"/>
      <c r="IJ31" s="82"/>
      <c r="IK31" s="82"/>
      <c r="IL31" s="82"/>
      <c r="IM31" s="82"/>
      <c r="IN31" s="82"/>
      <c r="IO31" s="82"/>
      <c r="IP31" s="82"/>
      <c r="IQ31" s="82"/>
      <c r="IR31" s="82"/>
      <c r="IS31" s="82"/>
      <c r="IT31" s="82"/>
      <c r="IU31" s="82"/>
      <c r="IV31" s="82"/>
      <c r="IW31" s="82"/>
      <c r="IX31" s="82"/>
      <c r="IY31" s="82"/>
      <c r="IZ31" s="82"/>
      <c r="JA31" s="82"/>
      <c r="JB31" s="82"/>
      <c r="JC31" s="82"/>
      <c r="JD31" s="82"/>
      <c r="JE31" s="82"/>
      <c r="JF31" s="82"/>
      <c r="JG31" s="82"/>
      <c r="JH31" s="82"/>
      <c r="JI31" s="82"/>
      <c r="JJ31" s="82"/>
      <c r="JK31" s="82"/>
      <c r="JL31" s="82"/>
      <c r="JM31" s="82"/>
      <c r="JN31" s="82"/>
      <c r="JO31" s="82"/>
      <c r="JP31" s="82"/>
      <c r="JQ31" s="82"/>
      <c r="JR31" s="82"/>
      <c r="JS31" s="82"/>
      <c r="JT31" s="82"/>
      <c r="JU31" s="82"/>
      <c r="JV31" s="82"/>
      <c r="JW31" s="82"/>
      <c r="JX31" s="82"/>
      <c r="JY31" s="82"/>
      <c r="JZ31" s="82"/>
      <c r="KA31" s="82"/>
      <c r="KB31" s="82"/>
      <c r="KC31" s="82"/>
      <c r="KD31" s="82"/>
      <c r="KE31" s="82"/>
      <c r="KF31" s="82"/>
      <c r="KG31" s="82"/>
      <c r="KH31" s="82"/>
      <c r="KI31" s="82"/>
      <c r="KJ31" s="82"/>
      <c r="KK31" s="82"/>
      <c r="KL31" s="82"/>
      <c r="KM31" s="82"/>
      <c r="KN31" s="82"/>
      <c r="KO31" s="82"/>
      <c r="KP31" s="82"/>
      <c r="KQ31" s="82"/>
      <c r="KR31" s="82"/>
      <c r="KS31" s="82"/>
      <c r="KT31" s="82"/>
      <c r="KU31" s="82"/>
      <c r="KV31" s="82"/>
      <c r="KW31" s="82"/>
      <c r="KX31" s="82"/>
      <c r="KY31" s="82"/>
      <c r="KZ31" s="82"/>
      <c r="LA31" s="82"/>
      <c r="LB31" s="82"/>
      <c r="LC31" s="82"/>
      <c r="LD31" s="82"/>
      <c r="LE31" s="82"/>
      <c r="LF31" s="82"/>
      <c r="LG31" s="82"/>
      <c r="LH31" s="82"/>
      <c r="LI31" s="82"/>
      <c r="LJ31" s="82"/>
      <c r="LK31" s="82"/>
      <c r="LL31" s="82"/>
      <c r="LM31" s="82"/>
      <c r="LN31" s="82"/>
      <c r="LO31" s="82"/>
      <c r="LP31" s="82"/>
      <c r="LQ31" s="82"/>
      <c r="LR31" s="82"/>
      <c r="LS31" s="82"/>
      <c r="LT31" s="82"/>
      <c r="LU31" s="82"/>
      <c r="LV31" s="82"/>
      <c r="LW31" s="82"/>
      <c r="LX31" s="82"/>
      <c r="LY31" s="82"/>
      <c r="LZ31" s="82"/>
      <c r="MA31" s="82"/>
      <c r="MB31" s="82"/>
      <c r="MC31" s="82"/>
      <c r="MD31" s="82"/>
      <c r="ME31" s="82"/>
      <c r="MF31" s="82"/>
      <c r="MG31" s="82"/>
      <c r="MH31" s="82"/>
      <c r="MI31" s="82"/>
      <c r="MJ31" s="82"/>
      <c r="MK31" s="82"/>
      <c r="ML31" s="82"/>
      <c r="MM31" s="82"/>
      <c r="MN31" s="82"/>
      <c r="MO31" s="82"/>
      <c r="MP31" s="82"/>
      <c r="MQ31" s="82"/>
      <c r="MR31" s="82"/>
      <c r="MS31" s="82"/>
      <c r="MT31" s="82"/>
      <c r="MU31" s="82"/>
      <c r="MV31" s="82"/>
      <c r="MW31" s="82"/>
      <c r="MX31" s="82"/>
      <c r="MY31" s="82"/>
      <c r="MZ31" s="82"/>
      <c r="NA31" s="82"/>
      <c r="NB31" s="82"/>
      <c r="NC31" s="82"/>
      <c r="ND31" s="82"/>
      <c r="NE31" s="82"/>
      <c r="NF31" s="82"/>
      <c r="NG31" s="82"/>
      <c r="NH31" s="82"/>
      <c r="NI31" s="82"/>
      <c r="NJ31" s="82"/>
      <c r="NK31" s="82"/>
      <c r="NL31" s="82"/>
      <c r="NM31" s="82"/>
      <c r="NN31" s="82"/>
      <c r="NO31" s="82"/>
      <c r="NP31" s="82"/>
      <c r="NQ31" s="82"/>
      <c r="NR31" s="82"/>
      <c r="NS31" s="82"/>
      <c r="NT31" s="82"/>
      <c r="NU31" s="82"/>
      <c r="NV31" s="82"/>
      <c r="NW31" s="82"/>
      <c r="NX31" s="82"/>
      <c r="NY31" s="82"/>
      <c r="NZ31" s="82"/>
      <c r="OA31" s="82"/>
      <c r="OB31" s="82"/>
      <c r="OC31" s="82"/>
      <c r="OD31" s="82"/>
      <c r="OE31" s="82"/>
      <c r="OF31" s="82"/>
      <c r="OG31" s="82"/>
      <c r="OH31" s="82"/>
      <c r="OI31" s="82"/>
      <c r="OJ31" s="82"/>
      <c r="OK31" s="82"/>
      <c r="OL31" s="82"/>
      <c r="OM31" s="82"/>
      <c r="ON31" s="82"/>
      <c r="OO31" s="82"/>
      <c r="OP31" s="82"/>
      <c r="OQ31" s="82"/>
      <c r="OR31" s="82"/>
      <c r="OS31" s="82"/>
      <c r="OT31" s="82"/>
      <c r="OU31" s="82"/>
      <c r="OV31" s="82"/>
      <c r="OW31" s="82"/>
      <c r="OX31" s="82"/>
      <c r="OY31" s="82"/>
      <c r="OZ31" s="82"/>
      <c r="PA31" s="82"/>
      <c r="PB31" s="82"/>
      <c r="PC31" s="82"/>
      <c r="PD31" s="82"/>
      <c r="PE31" s="82"/>
      <c r="PF31" s="82"/>
      <c r="PG31" s="82"/>
      <c r="PH31" s="82"/>
      <c r="PI31" s="82"/>
      <c r="PJ31" s="82"/>
      <c r="PK31" s="82"/>
      <c r="PL31" s="82"/>
      <c r="PM31" s="82"/>
      <c r="PN31" s="82"/>
      <c r="PO31" s="82"/>
      <c r="PP31" s="82"/>
      <c r="PQ31" s="82"/>
      <c r="PR31" s="82"/>
      <c r="PS31" s="82"/>
      <c r="PT31" s="82"/>
      <c r="PU31" s="82"/>
      <c r="PV31" s="82"/>
      <c r="PW31" s="82"/>
      <c r="PX31" s="82"/>
      <c r="PY31" s="82"/>
      <c r="PZ31" s="82"/>
      <c r="QA31" s="82"/>
      <c r="QB31" s="82"/>
      <c r="QC31" s="82"/>
      <c r="QD31" s="82"/>
      <c r="QE31" s="82"/>
      <c r="QF31" s="82"/>
      <c r="QG31" s="82"/>
      <c r="QH31" s="82"/>
      <c r="QI31" s="82"/>
      <c r="QJ31" s="82"/>
      <c r="QK31" s="82"/>
      <c r="QL31" s="82"/>
      <c r="QM31" s="82"/>
      <c r="QN31" s="82"/>
      <c r="QO31" s="82"/>
      <c r="QP31" s="82"/>
      <c r="QQ31" s="82"/>
      <c r="QR31" s="82"/>
      <c r="QS31" s="82"/>
      <c r="QT31" s="82"/>
      <c r="QU31" s="82"/>
      <c r="QV31" s="82"/>
      <c r="QW31" s="82"/>
      <c r="QX31" s="82"/>
      <c r="QY31" s="82"/>
      <c r="QZ31" s="82"/>
      <c r="RA31" s="82"/>
      <c r="RB31" s="82"/>
      <c r="RC31" s="82"/>
      <c r="RD31" s="82"/>
      <c r="RE31" s="82"/>
      <c r="RF31" s="82"/>
      <c r="RG31" s="82"/>
      <c r="RH31" s="82"/>
      <c r="RI31" s="82"/>
      <c r="RJ31" s="82"/>
      <c r="RK31" s="82"/>
      <c r="RL31" s="82"/>
      <c r="RM31" s="82"/>
      <c r="RN31" s="82"/>
      <c r="RO31" s="82"/>
      <c r="RP31" s="82"/>
      <c r="RQ31" s="82"/>
      <c r="RR31" s="82"/>
      <c r="RS31" s="82"/>
      <c r="RT31" s="82"/>
      <c r="RU31" s="82"/>
      <c r="RV31" s="82"/>
      <c r="RW31" s="82"/>
      <c r="RX31" s="82"/>
      <c r="RY31" s="82"/>
      <c r="RZ31" s="82"/>
      <c r="SA31" s="82"/>
      <c r="SB31" s="82"/>
      <c r="SC31" s="82"/>
      <c r="SD31" s="82"/>
      <c r="SE31" s="82"/>
      <c r="SF31" s="82"/>
      <c r="SG31" s="82"/>
      <c r="SH31" s="82"/>
      <c r="SI31" s="82"/>
      <c r="SJ31" s="82"/>
      <c r="SK31" s="82"/>
      <c r="SL31" s="82"/>
      <c r="SM31" s="82"/>
      <c r="SN31" s="82"/>
      <c r="SO31" s="82"/>
      <c r="SP31" s="82"/>
      <c r="SQ31" s="82"/>
      <c r="SR31" s="82"/>
      <c r="SS31" s="82"/>
      <c r="ST31" s="82"/>
      <c r="SU31" s="82"/>
      <c r="SV31" s="82"/>
      <c r="SW31" s="82"/>
      <c r="SX31" s="82"/>
      <c r="SY31" s="82"/>
      <c r="SZ31" s="82"/>
      <c r="TA31" s="82"/>
      <c r="TB31" s="82"/>
      <c r="TC31" s="82"/>
      <c r="TD31" s="82"/>
      <c r="TE31" s="82"/>
      <c r="TF31" s="82"/>
      <c r="TG31" s="82"/>
      <c r="TH31" s="82"/>
      <c r="TI31" s="82"/>
      <c r="TJ31" s="82"/>
      <c r="TK31" s="82"/>
      <c r="TL31" s="82"/>
      <c r="TM31" s="82"/>
      <c r="TN31" s="82"/>
      <c r="TO31" s="82"/>
      <c r="TP31" s="82"/>
      <c r="TQ31" s="82"/>
      <c r="TR31" s="82"/>
      <c r="TS31" s="82"/>
      <c r="TT31" s="82"/>
      <c r="TU31" s="82"/>
      <c r="TV31" s="82"/>
      <c r="TW31" s="82"/>
      <c r="TX31" s="82"/>
      <c r="TY31" s="82"/>
      <c r="TZ31" s="82"/>
      <c r="UA31" s="82"/>
      <c r="UB31" s="82"/>
      <c r="UC31" s="82"/>
      <c r="UD31" s="82"/>
      <c r="UE31" s="82"/>
      <c r="UF31" s="82"/>
      <c r="UG31" s="82"/>
      <c r="UH31" s="82"/>
      <c r="UI31" s="82"/>
      <c r="UJ31" s="82"/>
      <c r="UK31" s="82"/>
      <c r="UL31" s="82"/>
      <c r="UM31" s="82"/>
      <c r="UN31" s="82"/>
      <c r="UO31" s="82"/>
      <c r="UP31" s="82"/>
      <c r="UQ31" s="82"/>
      <c r="UR31" s="82"/>
      <c r="US31" s="82"/>
      <c r="UT31" s="82"/>
      <c r="UU31" s="82"/>
      <c r="UV31" s="82"/>
      <c r="UW31" s="82"/>
      <c r="UX31" s="82"/>
      <c r="UY31" s="82"/>
      <c r="UZ31" s="82"/>
      <c r="VA31" s="82"/>
      <c r="VB31" s="82"/>
      <c r="VC31" s="82"/>
      <c r="VD31" s="82"/>
      <c r="VE31" s="82"/>
      <c r="VF31" s="82"/>
      <c r="VG31" s="82"/>
      <c r="VH31" s="82"/>
      <c r="VI31" s="82"/>
      <c r="VJ31" s="82"/>
      <c r="VK31" s="82"/>
      <c r="VL31" s="82"/>
      <c r="VM31" s="82"/>
      <c r="VN31" s="82"/>
      <c r="VO31" s="82"/>
      <c r="VP31" s="82"/>
      <c r="VQ31" s="82"/>
      <c r="VR31" s="82"/>
      <c r="VS31" s="82"/>
      <c r="VT31" s="82"/>
      <c r="VU31" s="82"/>
      <c r="VV31" s="82"/>
      <c r="VW31" s="82"/>
      <c r="VX31" s="82"/>
      <c r="VY31" s="82"/>
      <c r="VZ31" s="82"/>
      <c r="WA31" s="82"/>
      <c r="WB31" s="82"/>
      <c r="WC31" s="82"/>
      <c r="WD31" s="82"/>
      <c r="WE31" s="82"/>
      <c r="WF31" s="82"/>
      <c r="WG31" s="82"/>
      <c r="WH31" s="82"/>
      <c r="WI31" s="82"/>
      <c r="WJ31" s="82"/>
      <c r="WK31" s="82"/>
      <c r="WL31" s="82"/>
      <c r="WM31" s="82"/>
      <c r="WN31" s="82"/>
      <c r="WO31" s="82"/>
      <c r="WP31" s="82"/>
      <c r="WQ31" s="82"/>
      <c r="WR31" s="82"/>
      <c r="WS31" s="82"/>
      <c r="WT31" s="82"/>
      <c r="WU31" s="82"/>
      <c r="WV31" s="82"/>
      <c r="WW31" s="82"/>
      <c r="WX31" s="82"/>
      <c r="WY31" s="82"/>
      <c r="WZ31" s="82"/>
      <c r="XA31" s="82"/>
      <c r="XB31" s="82"/>
      <c r="XC31" s="82"/>
      <c r="XD31" s="82"/>
      <c r="XE31" s="82"/>
      <c r="XF31" s="82"/>
      <c r="XG31" s="82"/>
      <c r="XH31" s="82"/>
      <c r="XI31" s="82"/>
      <c r="XJ31" s="82"/>
      <c r="XK31" s="82"/>
      <c r="XL31" s="82"/>
      <c r="XM31" s="82"/>
      <c r="XN31" s="82"/>
      <c r="XO31" s="82"/>
      <c r="XP31" s="82"/>
      <c r="XQ31" s="82"/>
      <c r="XR31" s="82"/>
      <c r="XS31" s="82"/>
      <c r="XT31" s="82"/>
      <c r="XU31" s="82"/>
      <c r="XV31" s="82"/>
      <c r="XW31" s="82"/>
      <c r="XX31" s="82"/>
      <c r="XY31" s="82"/>
      <c r="XZ31" s="82"/>
      <c r="YA31" s="82"/>
      <c r="YB31" s="82"/>
      <c r="YC31" s="82"/>
      <c r="YD31" s="82"/>
      <c r="YE31" s="82"/>
      <c r="YF31" s="82"/>
      <c r="YG31" s="82"/>
      <c r="YH31" s="82"/>
      <c r="YI31" s="82"/>
      <c r="YJ31" s="82"/>
      <c r="YK31" s="82"/>
      <c r="YL31" s="82"/>
      <c r="YM31" s="82"/>
      <c r="YN31" s="82"/>
      <c r="YO31" s="82"/>
      <c r="YP31" s="82"/>
      <c r="YQ31" s="82"/>
      <c r="YR31" s="82"/>
      <c r="YS31" s="82"/>
      <c r="YT31" s="82"/>
      <c r="YU31" s="82"/>
      <c r="YV31" s="82"/>
      <c r="YW31" s="82"/>
      <c r="YX31" s="82"/>
      <c r="YY31" s="82"/>
      <c r="YZ31" s="82"/>
      <c r="ZA31" s="82"/>
      <c r="ZB31" s="82"/>
      <c r="ZC31" s="82"/>
      <c r="ZD31" s="82"/>
      <c r="ZE31" s="82"/>
      <c r="ZF31" s="82"/>
      <c r="ZG31" s="82"/>
      <c r="ZH31" s="82"/>
      <c r="ZI31" s="82"/>
      <c r="ZJ31" s="82"/>
      <c r="ZK31" s="82"/>
      <c r="ZL31" s="82"/>
      <c r="ZM31" s="82"/>
      <c r="ZN31" s="82"/>
      <c r="ZO31" s="82"/>
      <c r="ZP31" s="82"/>
      <c r="ZQ31" s="82"/>
      <c r="ZR31" s="82"/>
      <c r="ZS31" s="82"/>
      <c r="ZT31" s="82"/>
      <c r="ZU31" s="82"/>
      <c r="ZV31" s="82"/>
      <c r="ZW31" s="82"/>
      <c r="ZX31" s="82"/>
      <c r="ZY31" s="82"/>
      <c r="ZZ31" s="82"/>
      <c r="AAA31" s="82"/>
      <c r="AAB31" s="82"/>
      <c r="AAC31" s="82"/>
      <c r="AAD31" s="82"/>
      <c r="AAE31" s="82"/>
      <c r="AAF31" s="82"/>
      <c r="AAG31" s="82"/>
      <c r="AAH31" s="82"/>
      <c r="AAI31" s="82"/>
      <c r="AAJ31" s="82"/>
      <c r="AAK31" s="82"/>
      <c r="AAL31" s="82"/>
      <c r="AAM31" s="82"/>
      <c r="AAN31" s="82"/>
      <c r="AAO31" s="82"/>
      <c r="AAP31" s="82"/>
      <c r="AAQ31" s="82"/>
      <c r="AAR31" s="82"/>
      <c r="AAS31" s="82"/>
      <c r="AAT31" s="82"/>
      <c r="AAU31" s="82"/>
      <c r="AAV31" s="82"/>
      <c r="AAW31" s="82"/>
      <c r="AAX31" s="82"/>
      <c r="AAY31" s="82"/>
      <c r="AAZ31" s="82"/>
      <c r="ABA31" s="82"/>
      <c r="ABB31" s="82"/>
      <c r="ABC31" s="82"/>
      <c r="ABD31" s="82"/>
      <c r="ABE31" s="82"/>
      <c r="ABF31" s="82"/>
      <c r="ABG31" s="82"/>
      <c r="ABH31" s="82"/>
      <c r="ABI31" s="82"/>
      <c r="ABJ31" s="82"/>
      <c r="ABK31" s="82"/>
      <c r="ABL31" s="82"/>
      <c r="ABM31" s="82"/>
      <c r="ABN31" s="82"/>
      <c r="ABO31" s="82"/>
      <c r="ABP31" s="82"/>
      <c r="ABQ31" s="82"/>
      <c r="ABR31" s="82"/>
      <c r="ABS31" s="82"/>
      <c r="ABT31" s="82"/>
      <c r="ABU31" s="82"/>
      <c r="ABV31" s="82"/>
      <c r="ABW31" s="82"/>
      <c r="ABX31" s="82"/>
      <c r="ABY31" s="82"/>
      <c r="ABZ31" s="82"/>
      <c r="ACA31" s="82"/>
      <c r="ACB31" s="82"/>
      <c r="ACC31" s="82"/>
      <c r="ACD31" s="82"/>
      <c r="ACE31" s="82"/>
      <c r="ACF31" s="82"/>
      <c r="ACG31" s="82"/>
      <c r="ACH31" s="82"/>
      <c r="ACI31" s="82"/>
      <c r="ACJ31" s="82"/>
      <c r="ACK31" s="82"/>
      <c r="ACL31" s="82"/>
      <c r="ACM31" s="82"/>
      <c r="ACN31" s="82"/>
      <c r="ACO31" s="82"/>
      <c r="ACP31" s="82"/>
      <c r="ACQ31" s="82"/>
      <c r="ACR31" s="82"/>
      <c r="ACS31" s="82"/>
      <c r="ACT31" s="82"/>
      <c r="ACU31" s="82"/>
      <c r="ACV31" s="82"/>
      <c r="ACW31" s="82"/>
      <c r="ACX31" s="82"/>
      <c r="ACY31" s="82"/>
      <c r="ACZ31" s="82"/>
      <c r="ADA31" s="82"/>
      <c r="ADB31" s="82"/>
      <c r="ADC31" s="82"/>
      <c r="ADD31" s="82"/>
      <c r="ADE31" s="82"/>
      <c r="ADF31" s="82"/>
      <c r="ADG31" s="82"/>
      <c r="ADH31" s="82"/>
      <c r="ADI31" s="82"/>
      <c r="ADJ31" s="82"/>
      <c r="ADK31" s="82"/>
      <c r="ADL31" s="82"/>
      <c r="ADM31" s="82"/>
      <c r="ADN31" s="82"/>
      <c r="ADO31" s="82"/>
      <c r="ADP31" s="82"/>
      <c r="ADQ31" s="82"/>
      <c r="ADR31" s="82"/>
      <c r="ADS31" s="82"/>
      <c r="ADT31" s="82"/>
      <c r="ADU31" s="82"/>
      <c r="ADV31" s="82"/>
      <c r="ADW31" s="82"/>
      <c r="ADX31" s="82"/>
      <c r="ADY31" s="82"/>
      <c r="ADZ31" s="82"/>
      <c r="AEA31" s="82"/>
      <c r="AEB31" s="82"/>
      <c r="AEC31" s="82"/>
      <c r="AED31" s="82"/>
      <c r="AEE31" s="82"/>
      <c r="AEF31" s="82"/>
      <c r="AEG31" s="82"/>
      <c r="AEH31" s="82"/>
      <c r="AEI31" s="82"/>
      <c r="AEJ31" s="82"/>
      <c r="AEK31" s="82"/>
      <c r="AEL31" s="82"/>
      <c r="AEM31" s="82"/>
      <c r="AEN31" s="82"/>
      <c r="AEO31" s="82"/>
      <c r="AEP31" s="82"/>
      <c r="AEQ31" s="82"/>
      <c r="AER31" s="82"/>
      <c r="AES31" s="82"/>
      <c r="AET31" s="82"/>
      <c r="AEU31" s="82"/>
      <c r="AEV31" s="82"/>
      <c r="AEW31" s="82"/>
      <c r="AEX31" s="82"/>
      <c r="AEY31" s="82"/>
      <c r="AEZ31" s="82"/>
      <c r="AFA31" s="82"/>
      <c r="AFB31" s="82"/>
      <c r="AFC31" s="82"/>
      <c r="AFD31" s="82"/>
      <c r="AFE31" s="82"/>
      <c r="AFF31" s="82"/>
      <c r="AFG31" s="82"/>
      <c r="AFH31" s="82"/>
      <c r="AFI31" s="82"/>
      <c r="AFJ31" s="82"/>
      <c r="AFK31" s="82"/>
      <c r="AFL31" s="82"/>
      <c r="AFM31" s="82"/>
      <c r="AFN31" s="82"/>
      <c r="AFO31" s="82"/>
      <c r="AFP31" s="82"/>
      <c r="AFQ31" s="82"/>
      <c r="AFR31" s="82"/>
      <c r="AFS31" s="82"/>
      <c r="AFT31" s="82"/>
      <c r="AFU31" s="82"/>
      <c r="AFV31" s="82"/>
      <c r="AFW31" s="82"/>
      <c r="AFX31" s="82"/>
      <c r="AFY31" s="82"/>
      <c r="AFZ31" s="82"/>
      <c r="AGA31" s="82"/>
      <c r="AGB31" s="82"/>
      <c r="AGC31" s="82"/>
      <c r="AGD31" s="82"/>
      <c r="AGE31" s="82"/>
      <c r="AGF31" s="82"/>
      <c r="AGG31" s="82"/>
      <c r="AGH31" s="82"/>
      <c r="AGI31" s="82"/>
      <c r="AGJ31" s="82"/>
      <c r="AGK31" s="82"/>
      <c r="AGL31" s="82"/>
      <c r="AGM31" s="82"/>
      <c r="AGN31" s="82"/>
      <c r="AGO31" s="82"/>
      <c r="AGP31" s="82"/>
      <c r="AGQ31" s="82"/>
      <c r="AGR31" s="82"/>
      <c r="AGS31" s="82"/>
      <c r="AGT31" s="82"/>
      <c r="AGU31" s="82"/>
      <c r="AGV31" s="82"/>
      <c r="AGW31" s="82"/>
      <c r="AGX31" s="82"/>
      <c r="AGY31" s="82"/>
      <c r="AGZ31" s="82"/>
      <c r="AHA31" s="82"/>
      <c r="AHB31" s="82"/>
      <c r="AHC31" s="82"/>
      <c r="AHD31" s="82"/>
      <c r="AHE31" s="82"/>
      <c r="AHF31" s="82"/>
      <c r="AHG31" s="82"/>
      <c r="AHH31" s="82"/>
      <c r="AHI31" s="82"/>
      <c r="AHJ31" s="82"/>
      <c r="AHK31" s="82"/>
      <c r="AHL31" s="82"/>
      <c r="AHM31" s="82"/>
      <c r="AHN31" s="82"/>
      <c r="AHO31" s="82"/>
      <c r="AHP31" s="82"/>
      <c r="AHQ31" s="82"/>
      <c r="AHR31" s="82"/>
      <c r="AHS31" s="82"/>
      <c r="AHT31" s="82"/>
      <c r="AHU31" s="82"/>
      <c r="AHV31" s="82"/>
      <c r="AHW31" s="82"/>
      <c r="AHX31" s="82"/>
      <c r="AHY31" s="82"/>
      <c r="AHZ31" s="82"/>
      <c r="AIA31" s="82"/>
      <c r="AIB31" s="82"/>
      <c r="AIC31" s="82"/>
      <c r="AID31" s="82"/>
      <c r="AIE31" s="82"/>
      <c r="AIF31" s="82"/>
      <c r="AIG31" s="82"/>
      <c r="AIH31" s="82"/>
      <c r="AII31" s="82"/>
      <c r="AIJ31" s="82"/>
      <c r="AIK31" s="82"/>
      <c r="AIL31" s="82"/>
      <c r="AIM31" s="82"/>
      <c r="AIN31" s="82"/>
      <c r="AIO31" s="82"/>
      <c r="AIP31" s="82"/>
      <c r="AIQ31" s="82"/>
      <c r="AIR31" s="82"/>
      <c r="AIS31" s="82"/>
      <c r="AIT31" s="82"/>
      <c r="AIU31" s="82"/>
      <c r="AIV31" s="82"/>
      <c r="AIW31" s="82"/>
      <c r="AIX31" s="82"/>
      <c r="AIY31" s="82"/>
      <c r="AIZ31" s="82"/>
      <c r="AJA31" s="82"/>
      <c r="AJB31" s="82"/>
      <c r="AJC31" s="82"/>
      <c r="AJD31" s="82"/>
      <c r="AJE31" s="82"/>
      <c r="AJF31" s="82"/>
      <c r="AJG31" s="82"/>
      <c r="AJH31" s="82"/>
      <c r="AJI31" s="82"/>
      <c r="AJJ31" s="82"/>
      <c r="AJK31" s="82"/>
      <c r="AJL31" s="82"/>
      <c r="AJM31" s="82"/>
      <c r="AJN31" s="82"/>
      <c r="AJO31" s="82"/>
      <c r="AJP31" s="82"/>
      <c r="AJQ31" s="82"/>
      <c r="AJR31" s="82"/>
      <c r="AJS31" s="82"/>
      <c r="AJT31" s="82"/>
      <c r="AJU31" s="82"/>
      <c r="AJV31" s="82"/>
      <c r="AJW31" s="82"/>
      <c r="AJX31" s="82"/>
      <c r="AJY31" s="82"/>
      <c r="AJZ31" s="82"/>
      <c r="AKA31" s="82"/>
      <c r="AKB31" s="82"/>
      <c r="AKC31" s="82"/>
      <c r="AKD31" s="82"/>
      <c r="AKE31" s="82"/>
      <c r="AKF31" s="82"/>
      <c r="AKG31" s="82"/>
      <c r="AKH31" s="82"/>
      <c r="AKI31" s="82"/>
      <c r="AKJ31" s="82"/>
      <c r="AKK31" s="82"/>
      <c r="AKL31" s="82"/>
      <c r="AKM31" s="82"/>
      <c r="AKN31" s="82"/>
      <c r="AKO31" s="82"/>
      <c r="AKP31" s="82"/>
      <c r="AKQ31" s="82"/>
      <c r="AKR31" s="82"/>
      <c r="AKS31" s="82"/>
      <c r="AKT31" s="82"/>
      <c r="AKU31" s="82"/>
      <c r="AKV31" s="82"/>
      <c r="AKW31" s="82"/>
      <c r="AKX31" s="82"/>
      <c r="AKY31" s="82"/>
      <c r="AKZ31" s="82"/>
      <c r="ALA31" s="82"/>
      <c r="ALB31" s="82"/>
      <c r="ALC31" s="82"/>
      <c r="ALD31" s="82"/>
      <c r="ALE31" s="82"/>
      <c r="ALF31" s="82"/>
      <c r="ALG31" s="82"/>
      <c r="ALH31" s="82"/>
      <c r="ALI31" s="82"/>
      <c r="ALJ31" s="82"/>
      <c r="ALK31" s="82"/>
      <c r="ALL31" s="82"/>
      <c r="ALM31" s="82"/>
      <c r="ALN31" s="82"/>
      <c r="ALO31" s="82"/>
      <c r="ALP31" s="82"/>
      <c r="ALQ31" s="82"/>
      <c r="ALR31" s="82"/>
      <c r="ALS31" s="82"/>
      <c r="ALT31" s="82"/>
      <c r="ALU31" s="82"/>
      <c r="ALV31" s="82"/>
      <c r="ALW31" s="82"/>
      <c r="ALX31" s="82"/>
      <c r="ALY31" s="82"/>
    </row>
    <row r="32" spans="1:1013" ht="14.5" x14ac:dyDescent="0.35">
      <c r="A32" s="84">
        <v>31</v>
      </c>
      <c r="B32" s="85" t="s">
        <v>283</v>
      </c>
      <c r="C32" s="85" t="s">
        <v>284</v>
      </c>
      <c r="D32" s="85" t="s">
        <v>285</v>
      </c>
      <c r="E32" s="82"/>
      <c r="F32" s="82"/>
      <c r="G32" s="82"/>
      <c r="H32" s="82"/>
      <c r="I32" s="82"/>
      <c r="J32" s="82"/>
      <c r="K32" s="82"/>
      <c r="L32" s="82"/>
      <c r="M32" s="82"/>
      <c r="N32" s="82"/>
      <c r="O32" s="82"/>
      <c r="P32" s="82"/>
      <c r="Q32" s="82"/>
      <c r="R32" s="82"/>
      <c r="S32" s="82"/>
      <c r="T32" s="82"/>
      <c r="U32" s="82"/>
      <c r="V32" s="82"/>
      <c r="W32" s="82"/>
      <c r="X32" s="82"/>
      <c r="Y32" s="82"/>
      <c r="Z32" s="82"/>
      <c r="AA32" s="82"/>
      <c r="AB32" s="82"/>
      <c r="AC32" s="82"/>
      <c r="AD32" s="82"/>
      <c r="AE32" s="82"/>
      <c r="AF32" s="82"/>
      <c r="AG32" s="82"/>
      <c r="AH32" s="82"/>
      <c r="AI32" s="82"/>
      <c r="AJ32" s="82"/>
      <c r="AK32" s="82"/>
      <c r="AL32" s="82"/>
      <c r="AM32" s="82"/>
      <c r="AN32" s="82"/>
      <c r="AO32" s="82"/>
      <c r="AP32" s="82"/>
      <c r="AQ32" s="82"/>
      <c r="AR32" s="82"/>
      <c r="AS32" s="82"/>
      <c r="AT32" s="82"/>
      <c r="AU32" s="82"/>
      <c r="AV32" s="82"/>
      <c r="AW32" s="82"/>
      <c r="AX32" s="82"/>
      <c r="AY32" s="82"/>
      <c r="AZ32" s="82"/>
      <c r="BA32" s="82"/>
      <c r="BB32" s="82"/>
      <c r="BC32" s="82"/>
      <c r="BD32" s="82"/>
      <c r="BE32" s="82"/>
      <c r="BF32" s="82"/>
      <c r="BG32" s="82"/>
      <c r="BH32" s="82"/>
      <c r="BI32" s="82"/>
      <c r="BJ32" s="82"/>
      <c r="BK32" s="82"/>
      <c r="BL32" s="82"/>
      <c r="BM32" s="82"/>
      <c r="BN32" s="82"/>
      <c r="BO32" s="82"/>
      <c r="BP32" s="82"/>
      <c r="BQ32" s="82"/>
      <c r="BR32" s="82"/>
      <c r="BS32" s="82"/>
      <c r="BT32" s="82"/>
      <c r="BU32" s="82"/>
      <c r="BV32" s="82"/>
      <c r="BW32" s="82"/>
      <c r="BX32" s="82"/>
      <c r="BY32" s="82"/>
      <c r="BZ32" s="82"/>
      <c r="CA32" s="82"/>
      <c r="CB32" s="82"/>
      <c r="CC32" s="82"/>
      <c r="CD32" s="82"/>
      <c r="CE32" s="82"/>
      <c r="CF32" s="82"/>
      <c r="CG32" s="82"/>
      <c r="CH32" s="82"/>
      <c r="CI32" s="82"/>
      <c r="CJ32" s="82"/>
      <c r="CK32" s="82"/>
      <c r="CL32" s="82"/>
      <c r="CM32" s="82"/>
      <c r="CN32" s="82"/>
      <c r="CO32" s="82"/>
      <c r="CP32" s="82"/>
      <c r="CQ32" s="82"/>
      <c r="CR32" s="82"/>
      <c r="CS32" s="82"/>
      <c r="CT32" s="82"/>
      <c r="CU32" s="82"/>
      <c r="CV32" s="82"/>
      <c r="CW32" s="82"/>
      <c r="CX32" s="82"/>
      <c r="CY32" s="82"/>
      <c r="CZ32" s="82"/>
      <c r="DA32" s="82"/>
      <c r="DB32" s="82"/>
      <c r="DC32" s="82"/>
      <c r="DD32" s="82"/>
      <c r="DE32" s="82"/>
      <c r="DF32" s="82"/>
      <c r="DG32" s="82"/>
      <c r="DH32" s="82"/>
      <c r="DI32" s="82"/>
      <c r="DJ32" s="82"/>
      <c r="DK32" s="82"/>
      <c r="DL32" s="82"/>
      <c r="DM32" s="82"/>
      <c r="DN32" s="82"/>
      <c r="DO32" s="82"/>
      <c r="DP32" s="82"/>
      <c r="DQ32" s="82"/>
      <c r="DR32" s="82"/>
      <c r="DS32" s="82"/>
      <c r="DT32" s="82"/>
      <c r="DU32" s="82"/>
      <c r="DV32" s="82"/>
      <c r="DW32" s="82"/>
      <c r="DX32" s="82"/>
      <c r="DY32" s="82"/>
      <c r="DZ32" s="82"/>
      <c r="EA32" s="82"/>
      <c r="EB32" s="82"/>
      <c r="EC32" s="82"/>
      <c r="ED32" s="82"/>
      <c r="EE32" s="82"/>
      <c r="EF32" s="82"/>
      <c r="EG32" s="82"/>
      <c r="EH32" s="82"/>
      <c r="EI32" s="82"/>
      <c r="EJ32" s="82"/>
      <c r="EK32" s="82"/>
      <c r="EL32" s="82"/>
      <c r="EM32" s="82"/>
      <c r="EN32" s="82"/>
      <c r="EO32" s="82"/>
      <c r="EP32" s="82"/>
      <c r="EQ32" s="82"/>
      <c r="ER32" s="82"/>
      <c r="ES32" s="82"/>
      <c r="ET32" s="82"/>
      <c r="EU32" s="82"/>
      <c r="EV32" s="82"/>
      <c r="EW32" s="82"/>
      <c r="EX32" s="82"/>
      <c r="EY32" s="82"/>
      <c r="EZ32" s="82"/>
      <c r="FA32" s="82"/>
      <c r="FB32" s="82"/>
      <c r="FC32" s="82"/>
      <c r="FD32" s="82"/>
      <c r="FE32" s="82"/>
      <c r="FF32" s="82"/>
      <c r="FG32" s="82"/>
      <c r="FH32" s="82"/>
      <c r="FI32" s="82"/>
      <c r="FJ32" s="82"/>
      <c r="FK32" s="82"/>
      <c r="FL32" s="82"/>
      <c r="FM32" s="82"/>
      <c r="FN32" s="82"/>
      <c r="FO32" s="82"/>
      <c r="FP32" s="82"/>
      <c r="FQ32" s="82"/>
      <c r="FR32" s="82"/>
      <c r="FS32" s="82"/>
      <c r="FT32" s="82"/>
      <c r="FU32" s="82"/>
      <c r="FV32" s="82"/>
      <c r="FW32" s="82"/>
      <c r="FX32" s="82"/>
      <c r="FY32" s="82"/>
      <c r="FZ32" s="82"/>
      <c r="GA32" s="82"/>
      <c r="GB32" s="82"/>
      <c r="GC32" s="82"/>
      <c r="GD32" s="82"/>
      <c r="GE32" s="82"/>
      <c r="GF32" s="82"/>
      <c r="GG32" s="82"/>
      <c r="GH32" s="82"/>
      <c r="GI32" s="82"/>
      <c r="GJ32" s="82"/>
      <c r="GK32" s="82"/>
      <c r="GL32" s="82"/>
      <c r="GM32" s="82"/>
      <c r="GN32" s="82"/>
      <c r="GO32" s="82"/>
      <c r="GP32" s="82"/>
      <c r="GQ32" s="82"/>
      <c r="GR32" s="82"/>
      <c r="GS32" s="82"/>
      <c r="GT32" s="82"/>
      <c r="GU32" s="82"/>
      <c r="GV32" s="82"/>
      <c r="GW32" s="82"/>
      <c r="GX32" s="82"/>
      <c r="GY32" s="82"/>
      <c r="GZ32" s="82"/>
      <c r="HA32" s="82"/>
      <c r="HB32" s="82"/>
      <c r="HC32" s="82"/>
      <c r="HD32" s="82"/>
      <c r="HE32" s="82"/>
      <c r="HF32" s="82"/>
      <c r="HG32" s="82"/>
      <c r="HH32" s="82"/>
      <c r="HI32" s="82"/>
      <c r="HJ32" s="82"/>
      <c r="HK32" s="82"/>
      <c r="HL32" s="82"/>
      <c r="HM32" s="82"/>
      <c r="HN32" s="82"/>
      <c r="HO32" s="82"/>
      <c r="HP32" s="82"/>
      <c r="HQ32" s="82"/>
      <c r="HR32" s="82"/>
      <c r="HS32" s="82"/>
      <c r="HT32" s="82"/>
      <c r="HU32" s="82"/>
      <c r="HV32" s="82"/>
      <c r="HW32" s="82"/>
      <c r="HX32" s="82"/>
      <c r="HY32" s="82"/>
      <c r="HZ32" s="82"/>
      <c r="IA32" s="82"/>
      <c r="IB32" s="82"/>
      <c r="IC32" s="82"/>
      <c r="ID32" s="82"/>
      <c r="IE32" s="82"/>
      <c r="IF32" s="82"/>
      <c r="IG32" s="82"/>
      <c r="IH32" s="82"/>
      <c r="II32" s="82"/>
      <c r="IJ32" s="82"/>
      <c r="IK32" s="82"/>
      <c r="IL32" s="82"/>
      <c r="IM32" s="82"/>
      <c r="IN32" s="82"/>
      <c r="IO32" s="82"/>
      <c r="IP32" s="82"/>
      <c r="IQ32" s="82"/>
      <c r="IR32" s="82"/>
      <c r="IS32" s="82"/>
      <c r="IT32" s="82"/>
      <c r="IU32" s="82"/>
      <c r="IV32" s="82"/>
      <c r="IW32" s="82"/>
      <c r="IX32" s="82"/>
      <c r="IY32" s="82"/>
      <c r="IZ32" s="82"/>
      <c r="JA32" s="82"/>
      <c r="JB32" s="82"/>
      <c r="JC32" s="82"/>
      <c r="JD32" s="82"/>
      <c r="JE32" s="82"/>
      <c r="JF32" s="82"/>
      <c r="JG32" s="82"/>
      <c r="JH32" s="82"/>
      <c r="JI32" s="82"/>
      <c r="JJ32" s="82"/>
      <c r="JK32" s="82"/>
      <c r="JL32" s="82"/>
      <c r="JM32" s="82"/>
      <c r="JN32" s="82"/>
      <c r="JO32" s="82"/>
      <c r="JP32" s="82"/>
      <c r="JQ32" s="82"/>
      <c r="JR32" s="82"/>
      <c r="JS32" s="82"/>
      <c r="JT32" s="82"/>
      <c r="JU32" s="82"/>
      <c r="JV32" s="82"/>
      <c r="JW32" s="82"/>
      <c r="JX32" s="82"/>
      <c r="JY32" s="82"/>
      <c r="JZ32" s="82"/>
      <c r="KA32" s="82"/>
      <c r="KB32" s="82"/>
      <c r="KC32" s="82"/>
      <c r="KD32" s="82"/>
      <c r="KE32" s="82"/>
      <c r="KF32" s="82"/>
      <c r="KG32" s="82"/>
      <c r="KH32" s="82"/>
      <c r="KI32" s="82"/>
      <c r="KJ32" s="82"/>
      <c r="KK32" s="82"/>
      <c r="KL32" s="82"/>
      <c r="KM32" s="82"/>
      <c r="KN32" s="82"/>
      <c r="KO32" s="82"/>
      <c r="KP32" s="82"/>
      <c r="KQ32" s="82"/>
      <c r="KR32" s="82"/>
      <c r="KS32" s="82"/>
      <c r="KT32" s="82"/>
      <c r="KU32" s="82"/>
      <c r="KV32" s="82"/>
      <c r="KW32" s="82"/>
      <c r="KX32" s="82"/>
      <c r="KY32" s="82"/>
      <c r="KZ32" s="82"/>
      <c r="LA32" s="82"/>
      <c r="LB32" s="82"/>
      <c r="LC32" s="82"/>
      <c r="LD32" s="82"/>
      <c r="LE32" s="82"/>
      <c r="LF32" s="82"/>
      <c r="LG32" s="82"/>
      <c r="LH32" s="82"/>
      <c r="LI32" s="82"/>
      <c r="LJ32" s="82"/>
      <c r="LK32" s="82"/>
      <c r="LL32" s="82"/>
      <c r="LM32" s="82"/>
      <c r="LN32" s="82"/>
      <c r="LO32" s="82"/>
      <c r="LP32" s="82"/>
      <c r="LQ32" s="82"/>
      <c r="LR32" s="82"/>
      <c r="LS32" s="82"/>
      <c r="LT32" s="82"/>
      <c r="LU32" s="82"/>
      <c r="LV32" s="82"/>
      <c r="LW32" s="82"/>
      <c r="LX32" s="82"/>
      <c r="LY32" s="82"/>
      <c r="LZ32" s="82"/>
      <c r="MA32" s="82"/>
      <c r="MB32" s="82"/>
      <c r="MC32" s="82"/>
      <c r="MD32" s="82"/>
      <c r="ME32" s="82"/>
      <c r="MF32" s="82"/>
      <c r="MG32" s="82"/>
      <c r="MH32" s="82"/>
      <c r="MI32" s="82"/>
      <c r="MJ32" s="82"/>
      <c r="MK32" s="82"/>
      <c r="ML32" s="82"/>
      <c r="MM32" s="82"/>
      <c r="MN32" s="82"/>
      <c r="MO32" s="82"/>
      <c r="MP32" s="82"/>
      <c r="MQ32" s="82"/>
      <c r="MR32" s="82"/>
      <c r="MS32" s="82"/>
      <c r="MT32" s="82"/>
      <c r="MU32" s="82"/>
      <c r="MV32" s="82"/>
      <c r="MW32" s="82"/>
      <c r="MX32" s="82"/>
      <c r="MY32" s="82"/>
      <c r="MZ32" s="82"/>
      <c r="NA32" s="82"/>
      <c r="NB32" s="82"/>
      <c r="NC32" s="82"/>
      <c r="ND32" s="82"/>
      <c r="NE32" s="82"/>
      <c r="NF32" s="82"/>
      <c r="NG32" s="82"/>
      <c r="NH32" s="82"/>
      <c r="NI32" s="82"/>
      <c r="NJ32" s="82"/>
      <c r="NK32" s="82"/>
      <c r="NL32" s="82"/>
      <c r="NM32" s="82"/>
      <c r="NN32" s="82"/>
      <c r="NO32" s="82"/>
      <c r="NP32" s="82"/>
      <c r="NQ32" s="82"/>
      <c r="NR32" s="82"/>
      <c r="NS32" s="82"/>
      <c r="NT32" s="82"/>
      <c r="NU32" s="82"/>
      <c r="NV32" s="82"/>
      <c r="NW32" s="82"/>
      <c r="NX32" s="82"/>
      <c r="NY32" s="82"/>
      <c r="NZ32" s="82"/>
      <c r="OA32" s="82"/>
      <c r="OB32" s="82"/>
      <c r="OC32" s="82"/>
      <c r="OD32" s="82"/>
      <c r="OE32" s="82"/>
      <c r="OF32" s="82"/>
      <c r="OG32" s="82"/>
      <c r="OH32" s="82"/>
      <c r="OI32" s="82"/>
      <c r="OJ32" s="82"/>
      <c r="OK32" s="82"/>
      <c r="OL32" s="82"/>
      <c r="OM32" s="82"/>
      <c r="ON32" s="82"/>
      <c r="OO32" s="82"/>
      <c r="OP32" s="82"/>
      <c r="OQ32" s="82"/>
      <c r="OR32" s="82"/>
      <c r="OS32" s="82"/>
      <c r="OT32" s="82"/>
      <c r="OU32" s="82"/>
      <c r="OV32" s="82"/>
      <c r="OW32" s="82"/>
      <c r="OX32" s="82"/>
      <c r="OY32" s="82"/>
      <c r="OZ32" s="82"/>
      <c r="PA32" s="82"/>
      <c r="PB32" s="82"/>
      <c r="PC32" s="82"/>
      <c r="PD32" s="82"/>
      <c r="PE32" s="82"/>
      <c r="PF32" s="82"/>
      <c r="PG32" s="82"/>
      <c r="PH32" s="82"/>
      <c r="PI32" s="82"/>
      <c r="PJ32" s="82"/>
      <c r="PK32" s="82"/>
      <c r="PL32" s="82"/>
      <c r="PM32" s="82"/>
      <c r="PN32" s="82"/>
      <c r="PO32" s="82"/>
      <c r="PP32" s="82"/>
      <c r="PQ32" s="82"/>
      <c r="PR32" s="82"/>
      <c r="PS32" s="82"/>
      <c r="PT32" s="82"/>
      <c r="PU32" s="82"/>
      <c r="PV32" s="82"/>
      <c r="PW32" s="82"/>
      <c r="PX32" s="82"/>
      <c r="PY32" s="82"/>
      <c r="PZ32" s="82"/>
      <c r="QA32" s="82"/>
      <c r="QB32" s="82"/>
      <c r="QC32" s="82"/>
      <c r="QD32" s="82"/>
      <c r="QE32" s="82"/>
      <c r="QF32" s="82"/>
      <c r="QG32" s="82"/>
      <c r="QH32" s="82"/>
      <c r="QI32" s="82"/>
      <c r="QJ32" s="82"/>
      <c r="QK32" s="82"/>
      <c r="QL32" s="82"/>
      <c r="QM32" s="82"/>
      <c r="QN32" s="82"/>
      <c r="QO32" s="82"/>
      <c r="QP32" s="82"/>
      <c r="QQ32" s="82"/>
      <c r="QR32" s="82"/>
      <c r="QS32" s="82"/>
      <c r="QT32" s="82"/>
      <c r="QU32" s="82"/>
      <c r="QV32" s="82"/>
      <c r="QW32" s="82"/>
      <c r="QX32" s="82"/>
      <c r="QY32" s="82"/>
      <c r="QZ32" s="82"/>
      <c r="RA32" s="82"/>
      <c r="RB32" s="82"/>
      <c r="RC32" s="82"/>
      <c r="RD32" s="82"/>
      <c r="RE32" s="82"/>
      <c r="RF32" s="82"/>
      <c r="RG32" s="82"/>
      <c r="RH32" s="82"/>
      <c r="RI32" s="82"/>
      <c r="RJ32" s="82"/>
      <c r="RK32" s="82"/>
      <c r="RL32" s="82"/>
      <c r="RM32" s="82"/>
      <c r="RN32" s="82"/>
      <c r="RO32" s="82"/>
      <c r="RP32" s="82"/>
      <c r="RQ32" s="82"/>
      <c r="RR32" s="82"/>
      <c r="RS32" s="82"/>
      <c r="RT32" s="82"/>
      <c r="RU32" s="82"/>
      <c r="RV32" s="82"/>
      <c r="RW32" s="82"/>
      <c r="RX32" s="82"/>
      <c r="RY32" s="82"/>
      <c r="RZ32" s="82"/>
      <c r="SA32" s="82"/>
      <c r="SB32" s="82"/>
      <c r="SC32" s="82"/>
      <c r="SD32" s="82"/>
      <c r="SE32" s="82"/>
      <c r="SF32" s="82"/>
      <c r="SG32" s="82"/>
      <c r="SH32" s="82"/>
      <c r="SI32" s="82"/>
      <c r="SJ32" s="82"/>
      <c r="SK32" s="82"/>
      <c r="SL32" s="82"/>
      <c r="SM32" s="82"/>
      <c r="SN32" s="82"/>
      <c r="SO32" s="82"/>
      <c r="SP32" s="82"/>
      <c r="SQ32" s="82"/>
      <c r="SR32" s="82"/>
      <c r="SS32" s="82"/>
      <c r="ST32" s="82"/>
      <c r="SU32" s="82"/>
      <c r="SV32" s="82"/>
      <c r="SW32" s="82"/>
      <c r="SX32" s="82"/>
      <c r="SY32" s="82"/>
      <c r="SZ32" s="82"/>
      <c r="TA32" s="82"/>
      <c r="TB32" s="82"/>
      <c r="TC32" s="82"/>
      <c r="TD32" s="82"/>
      <c r="TE32" s="82"/>
      <c r="TF32" s="82"/>
      <c r="TG32" s="82"/>
      <c r="TH32" s="82"/>
      <c r="TI32" s="82"/>
      <c r="TJ32" s="82"/>
      <c r="TK32" s="82"/>
      <c r="TL32" s="82"/>
      <c r="TM32" s="82"/>
      <c r="TN32" s="82"/>
      <c r="TO32" s="82"/>
      <c r="TP32" s="82"/>
      <c r="TQ32" s="82"/>
      <c r="TR32" s="82"/>
      <c r="TS32" s="82"/>
      <c r="TT32" s="82"/>
      <c r="TU32" s="82"/>
      <c r="TV32" s="82"/>
      <c r="TW32" s="82"/>
      <c r="TX32" s="82"/>
      <c r="TY32" s="82"/>
      <c r="TZ32" s="82"/>
      <c r="UA32" s="82"/>
      <c r="UB32" s="82"/>
      <c r="UC32" s="82"/>
      <c r="UD32" s="82"/>
      <c r="UE32" s="82"/>
      <c r="UF32" s="82"/>
      <c r="UG32" s="82"/>
      <c r="UH32" s="82"/>
      <c r="UI32" s="82"/>
      <c r="UJ32" s="82"/>
      <c r="UK32" s="82"/>
      <c r="UL32" s="82"/>
      <c r="UM32" s="82"/>
      <c r="UN32" s="82"/>
      <c r="UO32" s="82"/>
      <c r="UP32" s="82"/>
      <c r="UQ32" s="82"/>
      <c r="UR32" s="82"/>
      <c r="US32" s="82"/>
      <c r="UT32" s="82"/>
      <c r="UU32" s="82"/>
      <c r="UV32" s="82"/>
      <c r="UW32" s="82"/>
      <c r="UX32" s="82"/>
      <c r="UY32" s="82"/>
      <c r="UZ32" s="82"/>
      <c r="VA32" s="82"/>
      <c r="VB32" s="82"/>
      <c r="VC32" s="82"/>
      <c r="VD32" s="82"/>
      <c r="VE32" s="82"/>
      <c r="VF32" s="82"/>
      <c r="VG32" s="82"/>
      <c r="VH32" s="82"/>
      <c r="VI32" s="82"/>
      <c r="VJ32" s="82"/>
      <c r="VK32" s="82"/>
      <c r="VL32" s="82"/>
      <c r="VM32" s="82"/>
      <c r="VN32" s="82"/>
      <c r="VO32" s="82"/>
      <c r="VP32" s="82"/>
      <c r="VQ32" s="82"/>
      <c r="VR32" s="82"/>
      <c r="VS32" s="82"/>
      <c r="VT32" s="82"/>
      <c r="VU32" s="82"/>
      <c r="VV32" s="82"/>
      <c r="VW32" s="82"/>
      <c r="VX32" s="82"/>
      <c r="VY32" s="82"/>
      <c r="VZ32" s="82"/>
      <c r="WA32" s="82"/>
      <c r="WB32" s="82"/>
      <c r="WC32" s="82"/>
      <c r="WD32" s="82"/>
      <c r="WE32" s="82"/>
      <c r="WF32" s="82"/>
      <c r="WG32" s="82"/>
      <c r="WH32" s="82"/>
      <c r="WI32" s="82"/>
      <c r="WJ32" s="82"/>
      <c r="WK32" s="82"/>
      <c r="WL32" s="82"/>
      <c r="WM32" s="82"/>
      <c r="WN32" s="82"/>
      <c r="WO32" s="82"/>
      <c r="WP32" s="82"/>
      <c r="WQ32" s="82"/>
      <c r="WR32" s="82"/>
      <c r="WS32" s="82"/>
      <c r="WT32" s="82"/>
      <c r="WU32" s="82"/>
      <c r="WV32" s="82"/>
      <c r="WW32" s="82"/>
      <c r="WX32" s="82"/>
      <c r="WY32" s="82"/>
      <c r="WZ32" s="82"/>
      <c r="XA32" s="82"/>
      <c r="XB32" s="82"/>
      <c r="XC32" s="82"/>
      <c r="XD32" s="82"/>
      <c r="XE32" s="82"/>
      <c r="XF32" s="82"/>
      <c r="XG32" s="82"/>
      <c r="XH32" s="82"/>
      <c r="XI32" s="82"/>
      <c r="XJ32" s="82"/>
      <c r="XK32" s="82"/>
      <c r="XL32" s="82"/>
      <c r="XM32" s="82"/>
      <c r="XN32" s="82"/>
      <c r="XO32" s="82"/>
      <c r="XP32" s="82"/>
      <c r="XQ32" s="82"/>
      <c r="XR32" s="82"/>
      <c r="XS32" s="82"/>
      <c r="XT32" s="82"/>
      <c r="XU32" s="82"/>
      <c r="XV32" s="82"/>
      <c r="XW32" s="82"/>
      <c r="XX32" s="82"/>
      <c r="XY32" s="82"/>
      <c r="XZ32" s="82"/>
      <c r="YA32" s="82"/>
      <c r="YB32" s="82"/>
      <c r="YC32" s="82"/>
      <c r="YD32" s="82"/>
      <c r="YE32" s="82"/>
      <c r="YF32" s="82"/>
      <c r="YG32" s="82"/>
      <c r="YH32" s="82"/>
      <c r="YI32" s="82"/>
      <c r="YJ32" s="82"/>
      <c r="YK32" s="82"/>
      <c r="YL32" s="82"/>
      <c r="YM32" s="82"/>
      <c r="YN32" s="82"/>
      <c r="YO32" s="82"/>
      <c r="YP32" s="82"/>
      <c r="YQ32" s="82"/>
      <c r="YR32" s="82"/>
      <c r="YS32" s="82"/>
      <c r="YT32" s="82"/>
      <c r="YU32" s="82"/>
      <c r="YV32" s="82"/>
      <c r="YW32" s="82"/>
      <c r="YX32" s="82"/>
      <c r="YY32" s="82"/>
      <c r="YZ32" s="82"/>
      <c r="ZA32" s="82"/>
      <c r="ZB32" s="82"/>
      <c r="ZC32" s="82"/>
      <c r="ZD32" s="82"/>
      <c r="ZE32" s="82"/>
      <c r="ZF32" s="82"/>
      <c r="ZG32" s="82"/>
      <c r="ZH32" s="82"/>
      <c r="ZI32" s="82"/>
      <c r="ZJ32" s="82"/>
      <c r="ZK32" s="82"/>
      <c r="ZL32" s="82"/>
      <c r="ZM32" s="82"/>
      <c r="ZN32" s="82"/>
      <c r="ZO32" s="82"/>
      <c r="ZP32" s="82"/>
      <c r="ZQ32" s="82"/>
      <c r="ZR32" s="82"/>
      <c r="ZS32" s="82"/>
      <c r="ZT32" s="82"/>
      <c r="ZU32" s="82"/>
      <c r="ZV32" s="82"/>
      <c r="ZW32" s="82"/>
      <c r="ZX32" s="82"/>
      <c r="ZY32" s="82"/>
      <c r="ZZ32" s="82"/>
      <c r="AAA32" s="82"/>
      <c r="AAB32" s="82"/>
      <c r="AAC32" s="82"/>
      <c r="AAD32" s="82"/>
      <c r="AAE32" s="82"/>
      <c r="AAF32" s="82"/>
      <c r="AAG32" s="82"/>
      <c r="AAH32" s="82"/>
      <c r="AAI32" s="82"/>
      <c r="AAJ32" s="82"/>
      <c r="AAK32" s="82"/>
      <c r="AAL32" s="82"/>
      <c r="AAM32" s="82"/>
      <c r="AAN32" s="82"/>
      <c r="AAO32" s="82"/>
      <c r="AAP32" s="82"/>
      <c r="AAQ32" s="82"/>
      <c r="AAR32" s="82"/>
      <c r="AAS32" s="82"/>
      <c r="AAT32" s="82"/>
      <c r="AAU32" s="82"/>
      <c r="AAV32" s="82"/>
      <c r="AAW32" s="82"/>
      <c r="AAX32" s="82"/>
      <c r="AAY32" s="82"/>
      <c r="AAZ32" s="82"/>
      <c r="ABA32" s="82"/>
      <c r="ABB32" s="82"/>
      <c r="ABC32" s="82"/>
      <c r="ABD32" s="82"/>
      <c r="ABE32" s="82"/>
      <c r="ABF32" s="82"/>
      <c r="ABG32" s="82"/>
      <c r="ABH32" s="82"/>
      <c r="ABI32" s="82"/>
      <c r="ABJ32" s="82"/>
      <c r="ABK32" s="82"/>
      <c r="ABL32" s="82"/>
      <c r="ABM32" s="82"/>
      <c r="ABN32" s="82"/>
      <c r="ABO32" s="82"/>
      <c r="ABP32" s="82"/>
      <c r="ABQ32" s="82"/>
      <c r="ABR32" s="82"/>
      <c r="ABS32" s="82"/>
      <c r="ABT32" s="82"/>
      <c r="ABU32" s="82"/>
      <c r="ABV32" s="82"/>
      <c r="ABW32" s="82"/>
      <c r="ABX32" s="82"/>
      <c r="ABY32" s="82"/>
      <c r="ABZ32" s="82"/>
      <c r="ACA32" s="82"/>
      <c r="ACB32" s="82"/>
      <c r="ACC32" s="82"/>
      <c r="ACD32" s="82"/>
      <c r="ACE32" s="82"/>
      <c r="ACF32" s="82"/>
      <c r="ACG32" s="82"/>
      <c r="ACH32" s="82"/>
      <c r="ACI32" s="82"/>
      <c r="ACJ32" s="82"/>
      <c r="ACK32" s="82"/>
      <c r="ACL32" s="82"/>
      <c r="ACM32" s="82"/>
      <c r="ACN32" s="82"/>
      <c r="ACO32" s="82"/>
      <c r="ACP32" s="82"/>
      <c r="ACQ32" s="82"/>
      <c r="ACR32" s="82"/>
      <c r="ACS32" s="82"/>
      <c r="ACT32" s="82"/>
      <c r="ACU32" s="82"/>
      <c r="ACV32" s="82"/>
      <c r="ACW32" s="82"/>
      <c r="ACX32" s="82"/>
      <c r="ACY32" s="82"/>
      <c r="ACZ32" s="82"/>
      <c r="ADA32" s="82"/>
      <c r="ADB32" s="82"/>
      <c r="ADC32" s="82"/>
      <c r="ADD32" s="82"/>
      <c r="ADE32" s="82"/>
      <c r="ADF32" s="82"/>
      <c r="ADG32" s="82"/>
      <c r="ADH32" s="82"/>
      <c r="ADI32" s="82"/>
      <c r="ADJ32" s="82"/>
      <c r="ADK32" s="82"/>
      <c r="ADL32" s="82"/>
      <c r="ADM32" s="82"/>
      <c r="ADN32" s="82"/>
      <c r="ADO32" s="82"/>
      <c r="ADP32" s="82"/>
      <c r="ADQ32" s="82"/>
      <c r="ADR32" s="82"/>
      <c r="ADS32" s="82"/>
      <c r="ADT32" s="82"/>
      <c r="ADU32" s="82"/>
      <c r="ADV32" s="82"/>
      <c r="ADW32" s="82"/>
      <c r="ADX32" s="82"/>
      <c r="ADY32" s="82"/>
      <c r="ADZ32" s="82"/>
      <c r="AEA32" s="82"/>
      <c r="AEB32" s="82"/>
      <c r="AEC32" s="82"/>
      <c r="AED32" s="82"/>
      <c r="AEE32" s="82"/>
      <c r="AEF32" s="82"/>
      <c r="AEG32" s="82"/>
      <c r="AEH32" s="82"/>
      <c r="AEI32" s="82"/>
      <c r="AEJ32" s="82"/>
      <c r="AEK32" s="82"/>
      <c r="AEL32" s="82"/>
      <c r="AEM32" s="82"/>
      <c r="AEN32" s="82"/>
      <c r="AEO32" s="82"/>
      <c r="AEP32" s="82"/>
      <c r="AEQ32" s="82"/>
      <c r="AER32" s="82"/>
      <c r="AES32" s="82"/>
      <c r="AET32" s="82"/>
      <c r="AEU32" s="82"/>
      <c r="AEV32" s="82"/>
      <c r="AEW32" s="82"/>
      <c r="AEX32" s="82"/>
      <c r="AEY32" s="82"/>
      <c r="AEZ32" s="82"/>
      <c r="AFA32" s="82"/>
      <c r="AFB32" s="82"/>
      <c r="AFC32" s="82"/>
      <c r="AFD32" s="82"/>
      <c r="AFE32" s="82"/>
      <c r="AFF32" s="82"/>
      <c r="AFG32" s="82"/>
      <c r="AFH32" s="82"/>
      <c r="AFI32" s="82"/>
      <c r="AFJ32" s="82"/>
      <c r="AFK32" s="82"/>
      <c r="AFL32" s="82"/>
      <c r="AFM32" s="82"/>
      <c r="AFN32" s="82"/>
      <c r="AFO32" s="82"/>
      <c r="AFP32" s="82"/>
      <c r="AFQ32" s="82"/>
      <c r="AFR32" s="82"/>
      <c r="AFS32" s="82"/>
      <c r="AFT32" s="82"/>
      <c r="AFU32" s="82"/>
      <c r="AFV32" s="82"/>
      <c r="AFW32" s="82"/>
      <c r="AFX32" s="82"/>
      <c r="AFY32" s="82"/>
      <c r="AFZ32" s="82"/>
      <c r="AGA32" s="82"/>
      <c r="AGB32" s="82"/>
      <c r="AGC32" s="82"/>
      <c r="AGD32" s="82"/>
      <c r="AGE32" s="82"/>
      <c r="AGF32" s="82"/>
      <c r="AGG32" s="82"/>
      <c r="AGH32" s="82"/>
      <c r="AGI32" s="82"/>
      <c r="AGJ32" s="82"/>
      <c r="AGK32" s="82"/>
      <c r="AGL32" s="82"/>
      <c r="AGM32" s="82"/>
      <c r="AGN32" s="82"/>
      <c r="AGO32" s="82"/>
      <c r="AGP32" s="82"/>
      <c r="AGQ32" s="82"/>
      <c r="AGR32" s="82"/>
      <c r="AGS32" s="82"/>
      <c r="AGT32" s="82"/>
      <c r="AGU32" s="82"/>
      <c r="AGV32" s="82"/>
      <c r="AGW32" s="82"/>
      <c r="AGX32" s="82"/>
      <c r="AGY32" s="82"/>
      <c r="AGZ32" s="82"/>
      <c r="AHA32" s="82"/>
      <c r="AHB32" s="82"/>
      <c r="AHC32" s="82"/>
      <c r="AHD32" s="82"/>
      <c r="AHE32" s="82"/>
      <c r="AHF32" s="82"/>
      <c r="AHG32" s="82"/>
      <c r="AHH32" s="82"/>
      <c r="AHI32" s="82"/>
      <c r="AHJ32" s="82"/>
      <c r="AHK32" s="82"/>
      <c r="AHL32" s="82"/>
      <c r="AHM32" s="82"/>
      <c r="AHN32" s="82"/>
      <c r="AHO32" s="82"/>
      <c r="AHP32" s="82"/>
      <c r="AHQ32" s="82"/>
      <c r="AHR32" s="82"/>
      <c r="AHS32" s="82"/>
      <c r="AHT32" s="82"/>
      <c r="AHU32" s="82"/>
      <c r="AHV32" s="82"/>
      <c r="AHW32" s="82"/>
      <c r="AHX32" s="82"/>
      <c r="AHY32" s="82"/>
      <c r="AHZ32" s="82"/>
      <c r="AIA32" s="82"/>
      <c r="AIB32" s="82"/>
      <c r="AIC32" s="82"/>
      <c r="AID32" s="82"/>
      <c r="AIE32" s="82"/>
      <c r="AIF32" s="82"/>
      <c r="AIG32" s="82"/>
      <c r="AIH32" s="82"/>
      <c r="AII32" s="82"/>
      <c r="AIJ32" s="82"/>
      <c r="AIK32" s="82"/>
      <c r="AIL32" s="82"/>
      <c r="AIM32" s="82"/>
      <c r="AIN32" s="82"/>
      <c r="AIO32" s="82"/>
      <c r="AIP32" s="82"/>
      <c r="AIQ32" s="82"/>
      <c r="AIR32" s="82"/>
      <c r="AIS32" s="82"/>
      <c r="AIT32" s="82"/>
      <c r="AIU32" s="82"/>
      <c r="AIV32" s="82"/>
      <c r="AIW32" s="82"/>
      <c r="AIX32" s="82"/>
      <c r="AIY32" s="82"/>
      <c r="AIZ32" s="82"/>
      <c r="AJA32" s="82"/>
      <c r="AJB32" s="82"/>
      <c r="AJC32" s="82"/>
      <c r="AJD32" s="82"/>
      <c r="AJE32" s="82"/>
      <c r="AJF32" s="82"/>
      <c r="AJG32" s="82"/>
      <c r="AJH32" s="82"/>
      <c r="AJI32" s="82"/>
      <c r="AJJ32" s="82"/>
      <c r="AJK32" s="82"/>
      <c r="AJL32" s="82"/>
      <c r="AJM32" s="82"/>
      <c r="AJN32" s="82"/>
      <c r="AJO32" s="82"/>
      <c r="AJP32" s="82"/>
      <c r="AJQ32" s="82"/>
      <c r="AJR32" s="82"/>
      <c r="AJS32" s="82"/>
      <c r="AJT32" s="82"/>
      <c r="AJU32" s="82"/>
      <c r="AJV32" s="82"/>
      <c r="AJW32" s="82"/>
      <c r="AJX32" s="82"/>
      <c r="AJY32" s="82"/>
      <c r="AJZ32" s="82"/>
      <c r="AKA32" s="82"/>
      <c r="AKB32" s="82"/>
      <c r="AKC32" s="82"/>
      <c r="AKD32" s="82"/>
      <c r="AKE32" s="82"/>
      <c r="AKF32" s="82"/>
      <c r="AKG32" s="82"/>
      <c r="AKH32" s="82"/>
      <c r="AKI32" s="82"/>
      <c r="AKJ32" s="82"/>
      <c r="AKK32" s="82"/>
      <c r="AKL32" s="82"/>
      <c r="AKM32" s="82"/>
      <c r="AKN32" s="82"/>
      <c r="AKO32" s="82"/>
      <c r="AKP32" s="82"/>
      <c r="AKQ32" s="82"/>
      <c r="AKR32" s="82"/>
      <c r="AKS32" s="82"/>
      <c r="AKT32" s="82"/>
      <c r="AKU32" s="82"/>
      <c r="AKV32" s="82"/>
      <c r="AKW32" s="82"/>
      <c r="AKX32" s="82"/>
      <c r="AKY32" s="82"/>
      <c r="AKZ32" s="82"/>
      <c r="ALA32" s="82"/>
      <c r="ALB32" s="82"/>
      <c r="ALC32" s="82"/>
      <c r="ALD32" s="82"/>
      <c r="ALE32" s="82"/>
      <c r="ALF32" s="82"/>
      <c r="ALG32" s="82"/>
      <c r="ALH32" s="82"/>
      <c r="ALI32" s="82"/>
      <c r="ALJ32" s="82"/>
      <c r="ALK32" s="82"/>
      <c r="ALL32" s="82"/>
      <c r="ALM32" s="82"/>
      <c r="ALN32" s="82"/>
      <c r="ALO32" s="82"/>
      <c r="ALP32" s="82"/>
      <c r="ALQ32" s="82"/>
      <c r="ALR32" s="82"/>
      <c r="ALS32" s="82"/>
      <c r="ALT32" s="82"/>
      <c r="ALU32" s="82"/>
      <c r="ALV32" s="82"/>
      <c r="ALW32" s="82"/>
      <c r="ALX32" s="82"/>
      <c r="ALY32" s="82"/>
    </row>
    <row r="33" spans="1:1013" ht="14.5" x14ac:dyDescent="0.35">
      <c r="A33" s="84">
        <v>32</v>
      </c>
      <c r="B33" s="85" t="s">
        <v>286</v>
      </c>
      <c r="C33" s="85" t="s">
        <v>287</v>
      </c>
      <c r="D33" s="85" t="s">
        <v>288</v>
      </c>
      <c r="E33" s="82"/>
      <c r="F33" s="82"/>
      <c r="G33" s="82"/>
      <c r="H33" s="82"/>
      <c r="I33" s="82"/>
      <c r="J33" s="82"/>
      <c r="K33" s="82"/>
      <c r="L33" s="82"/>
      <c r="M33" s="82"/>
      <c r="N33" s="82"/>
      <c r="O33" s="82"/>
      <c r="P33" s="82"/>
      <c r="Q33" s="82"/>
      <c r="R33" s="82"/>
      <c r="S33" s="82"/>
      <c r="T33" s="82"/>
      <c r="U33" s="82"/>
      <c r="V33" s="82"/>
      <c r="W33" s="82"/>
      <c r="X33" s="82"/>
      <c r="Y33" s="82"/>
      <c r="Z33" s="82"/>
      <c r="AA33" s="82"/>
      <c r="AB33" s="82"/>
      <c r="AC33" s="82"/>
      <c r="AD33" s="82"/>
      <c r="AE33" s="82"/>
      <c r="AF33" s="82"/>
      <c r="AG33" s="82"/>
      <c r="AH33" s="82"/>
      <c r="AI33" s="82"/>
      <c r="AJ33" s="82"/>
      <c r="AK33" s="82"/>
      <c r="AL33" s="82"/>
      <c r="AM33" s="82"/>
      <c r="AN33" s="82"/>
      <c r="AO33" s="82"/>
      <c r="AP33" s="82"/>
      <c r="AQ33" s="82"/>
      <c r="AR33" s="82"/>
      <c r="AS33" s="82"/>
      <c r="AT33" s="82"/>
      <c r="AU33" s="82"/>
      <c r="AV33" s="82"/>
      <c r="AW33" s="82"/>
      <c r="AX33" s="82"/>
      <c r="AY33" s="82"/>
      <c r="AZ33" s="82"/>
      <c r="BA33" s="82"/>
      <c r="BB33" s="82"/>
      <c r="BC33" s="82"/>
      <c r="BD33" s="82"/>
      <c r="BE33" s="82"/>
      <c r="BF33" s="82"/>
      <c r="BG33" s="82"/>
      <c r="BH33" s="82"/>
      <c r="BI33" s="82"/>
      <c r="BJ33" s="82"/>
      <c r="BK33" s="82"/>
      <c r="BL33" s="82"/>
      <c r="BM33" s="82"/>
      <c r="BN33" s="82"/>
      <c r="BO33" s="82"/>
      <c r="BP33" s="82"/>
      <c r="BQ33" s="82"/>
      <c r="BR33" s="82"/>
      <c r="BS33" s="82"/>
      <c r="BT33" s="82"/>
      <c r="BU33" s="82"/>
      <c r="BV33" s="82"/>
      <c r="BW33" s="82"/>
      <c r="BX33" s="82"/>
      <c r="BY33" s="82"/>
      <c r="BZ33" s="82"/>
      <c r="CA33" s="82"/>
      <c r="CB33" s="82"/>
      <c r="CC33" s="82"/>
      <c r="CD33" s="82"/>
      <c r="CE33" s="82"/>
      <c r="CF33" s="82"/>
      <c r="CG33" s="82"/>
      <c r="CH33" s="82"/>
      <c r="CI33" s="82"/>
      <c r="CJ33" s="82"/>
      <c r="CK33" s="82"/>
      <c r="CL33" s="82"/>
      <c r="CM33" s="82"/>
      <c r="CN33" s="82"/>
      <c r="CO33" s="82"/>
      <c r="CP33" s="82"/>
      <c r="CQ33" s="82"/>
      <c r="CR33" s="82"/>
      <c r="CS33" s="82"/>
      <c r="CT33" s="82"/>
      <c r="CU33" s="82"/>
      <c r="CV33" s="82"/>
      <c r="CW33" s="82"/>
      <c r="CX33" s="82"/>
      <c r="CY33" s="82"/>
      <c r="CZ33" s="82"/>
      <c r="DA33" s="82"/>
      <c r="DB33" s="82"/>
      <c r="DC33" s="82"/>
      <c r="DD33" s="82"/>
      <c r="DE33" s="82"/>
      <c r="DF33" s="82"/>
      <c r="DG33" s="82"/>
      <c r="DH33" s="82"/>
      <c r="DI33" s="82"/>
      <c r="DJ33" s="82"/>
      <c r="DK33" s="82"/>
      <c r="DL33" s="82"/>
      <c r="DM33" s="82"/>
      <c r="DN33" s="82"/>
      <c r="DO33" s="82"/>
      <c r="DP33" s="82"/>
      <c r="DQ33" s="82"/>
      <c r="DR33" s="82"/>
      <c r="DS33" s="82"/>
      <c r="DT33" s="82"/>
      <c r="DU33" s="82"/>
      <c r="DV33" s="82"/>
      <c r="DW33" s="82"/>
      <c r="DX33" s="82"/>
      <c r="DY33" s="82"/>
      <c r="DZ33" s="82"/>
      <c r="EA33" s="82"/>
      <c r="EB33" s="82"/>
      <c r="EC33" s="82"/>
      <c r="ED33" s="82"/>
      <c r="EE33" s="82"/>
      <c r="EF33" s="82"/>
      <c r="EG33" s="82"/>
      <c r="EH33" s="82"/>
      <c r="EI33" s="82"/>
      <c r="EJ33" s="82"/>
      <c r="EK33" s="82"/>
      <c r="EL33" s="82"/>
      <c r="EM33" s="82"/>
      <c r="EN33" s="82"/>
      <c r="EO33" s="82"/>
      <c r="EP33" s="82"/>
      <c r="EQ33" s="82"/>
      <c r="ER33" s="82"/>
      <c r="ES33" s="82"/>
      <c r="ET33" s="82"/>
      <c r="EU33" s="82"/>
      <c r="EV33" s="82"/>
      <c r="EW33" s="82"/>
      <c r="EX33" s="82"/>
      <c r="EY33" s="82"/>
      <c r="EZ33" s="82"/>
      <c r="FA33" s="82"/>
      <c r="FB33" s="82"/>
      <c r="FC33" s="82"/>
      <c r="FD33" s="82"/>
      <c r="FE33" s="82"/>
      <c r="FF33" s="82"/>
      <c r="FG33" s="82"/>
      <c r="FH33" s="82"/>
      <c r="FI33" s="82"/>
      <c r="FJ33" s="82"/>
      <c r="FK33" s="82"/>
      <c r="FL33" s="82"/>
      <c r="FM33" s="82"/>
      <c r="FN33" s="82"/>
      <c r="FO33" s="82"/>
      <c r="FP33" s="82"/>
      <c r="FQ33" s="82"/>
      <c r="FR33" s="82"/>
      <c r="FS33" s="82"/>
      <c r="FT33" s="82"/>
      <c r="FU33" s="82"/>
      <c r="FV33" s="82"/>
      <c r="FW33" s="82"/>
      <c r="FX33" s="82"/>
      <c r="FY33" s="82"/>
      <c r="FZ33" s="82"/>
      <c r="GA33" s="82"/>
      <c r="GB33" s="82"/>
      <c r="GC33" s="82"/>
      <c r="GD33" s="82"/>
      <c r="GE33" s="82"/>
      <c r="GF33" s="82"/>
      <c r="GG33" s="82"/>
      <c r="GH33" s="82"/>
      <c r="GI33" s="82"/>
      <c r="GJ33" s="82"/>
      <c r="GK33" s="82"/>
      <c r="GL33" s="82"/>
      <c r="GM33" s="82"/>
      <c r="GN33" s="82"/>
      <c r="GO33" s="82"/>
      <c r="GP33" s="82"/>
      <c r="GQ33" s="82"/>
      <c r="GR33" s="82"/>
      <c r="GS33" s="82"/>
      <c r="GT33" s="82"/>
      <c r="GU33" s="82"/>
      <c r="GV33" s="82"/>
      <c r="GW33" s="82"/>
      <c r="GX33" s="82"/>
      <c r="GY33" s="82"/>
      <c r="GZ33" s="82"/>
      <c r="HA33" s="82"/>
      <c r="HB33" s="82"/>
      <c r="HC33" s="82"/>
      <c r="HD33" s="82"/>
      <c r="HE33" s="82"/>
      <c r="HF33" s="82"/>
      <c r="HG33" s="82"/>
      <c r="HH33" s="82"/>
      <c r="HI33" s="82"/>
      <c r="HJ33" s="82"/>
      <c r="HK33" s="82"/>
      <c r="HL33" s="82"/>
      <c r="HM33" s="82"/>
      <c r="HN33" s="82"/>
      <c r="HO33" s="82"/>
      <c r="HP33" s="82"/>
      <c r="HQ33" s="82"/>
      <c r="HR33" s="82"/>
      <c r="HS33" s="82"/>
      <c r="HT33" s="82"/>
      <c r="HU33" s="82"/>
      <c r="HV33" s="82"/>
      <c r="HW33" s="82"/>
      <c r="HX33" s="82"/>
      <c r="HY33" s="82"/>
      <c r="HZ33" s="82"/>
      <c r="IA33" s="82"/>
      <c r="IB33" s="82"/>
      <c r="IC33" s="82"/>
      <c r="ID33" s="82"/>
      <c r="IE33" s="82"/>
      <c r="IF33" s="82"/>
      <c r="IG33" s="82"/>
      <c r="IH33" s="82"/>
      <c r="II33" s="82"/>
      <c r="IJ33" s="82"/>
      <c r="IK33" s="82"/>
      <c r="IL33" s="82"/>
      <c r="IM33" s="82"/>
      <c r="IN33" s="82"/>
      <c r="IO33" s="82"/>
      <c r="IP33" s="82"/>
      <c r="IQ33" s="82"/>
      <c r="IR33" s="82"/>
      <c r="IS33" s="82"/>
      <c r="IT33" s="82"/>
      <c r="IU33" s="82"/>
      <c r="IV33" s="82"/>
      <c r="IW33" s="82"/>
      <c r="IX33" s="82"/>
      <c r="IY33" s="82"/>
      <c r="IZ33" s="82"/>
      <c r="JA33" s="82"/>
      <c r="JB33" s="82"/>
      <c r="JC33" s="82"/>
      <c r="JD33" s="82"/>
      <c r="JE33" s="82"/>
      <c r="JF33" s="82"/>
      <c r="JG33" s="82"/>
      <c r="JH33" s="82"/>
      <c r="JI33" s="82"/>
      <c r="JJ33" s="82"/>
      <c r="JK33" s="82"/>
      <c r="JL33" s="82"/>
      <c r="JM33" s="82"/>
      <c r="JN33" s="82"/>
      <c r="JO33" s="82"/>
      <c r="JP33" s="82"/>
      <c r="JQ33" s="82"/>
      <c r="JR33" s="82"/>
      <c r="JS33" s="82"/>
      <c r="JT33" s="82"/>
      <c r="JU33" s="82"/>
      <c r="JV33" s="82"/>
      <c r="JW33" s="82"/>
      <c r="JX33" s="82"/>
      <c r="JY33" s="82"/>
      <c r="JZ33" s="82"/>
      <c r="KA33" s="82"/>
      <c r="KB33" s="82"/>
      <c r="KC33" s="82"/>
      <c r="KD33" s="82"/>
      <c r="KE33" s="82"/>
      <c r="KF33" s="82"/>
      <c r="KG33" s="82"/>
      <c r="KH33" s="82"/>
      <c r="KI33" s="82"/>
      <c r="KJ33" s="82"/>
      <c r="KK33" s="82"/>
      <c r="KL33" s="82"/>
      <c r="KM33" s="82"/>
      <c r="KN33" s="82"/>
      <c r="KO33" s="82"/>
      <c r="KP33" s="82"/>
      <c r="KQ33" s="82"/>
      <c r="KR33" s="82"/>
      <c r="KS33" s="82"/>
      <c r="KT33" s="82"/>
      <c r="KU33" s="82"/>
      <c r="KV33" s="82"/>
      <c r="KW33" s="82"/>
      <c r="KX33" s="82"/>
      <c r="KY33" s="82"/>
      <c r="KZ33" s="82"/>
      <c r="LA33" s="82"/>
      <c r="LB33" s="82"/>
      <c r="LC33" s="82"/>
      <c r="LD33" s="82"/>
      <c r="LE33" s="82"/>
      <c r="LF33" s="82"/>
      <c r="LG33" s="82"/>
      <c r="LH33" s="82"/>
      <c r="LI33" s="82"/>
      <c r="LJ33" s="82"/>
      <c r="LK33" s="82"/>
      <c r="LL33" s="82"/>
      <c r="LM33" s="82"/>
      <c r="LN33" s="82"/>
      <c r="LO33" s="82"/>
      <c r="LP33" s="82"/>
      <c r="LQ33" s="82"/>
      <c r="LR33" s="82"/>
      <c r="LS33" s="82"/>
      <c r="LT33" s="82"/>
      <c r="LU33" s="82"/>
      <c r="LV33" s="82"/>
      <c r="LW33" s="82"/>
      <c r="LX33" s="82"/>
      <c r="LY33" s="82"/>
      <c r="LZ33" s="82"/>
      <c r="MA33" s="82"/>
      <c r="MB33" s="82"/>
      <c r="MC33" s="82"/>
      <c r="MD33" s="82"/>
      <c r="ME33" s="82"/>
      <c r="MF33" s="82"/>
      <c r="MG33" s="82"/>
      <c r="MH33" s="82"/>
      <c r="MI33" s="82"/>
      <c r="MJ33" s="82"/>
      <c r="MK33" s="82"/>
      <c r="ML33" s="82"/>
      <c r="MM33" s="82"/>
      <c r="MN33" s="82"/>
      <c r="MO33" s="82"/>
      <c r="MP33" s="82"/>
      <c r="MQ33" s="82"/>
      <c r="MR33" s="82"/>
      <c r="MS33" s="82"/>
      <c r="MT33" s="82"/>
      <c r="MU33" s="82"/>
      <c r="MV33" s="82"/>
      <c r="MW33" s="82"/>
      <c r="MX33" s="82"/>
      <c r="MY33" s="82"/>
      <c r="MZ33" s="82"/>
      <c r="NA33" s="82"/>
      <c r="NB33" s="82"/>
      <c r="NC33" s="82"/>
      <c r="ND33" s="82"/>
      <c r="NE33" s="82"/>
      <c r="NF33" s="82"/>
      <c r="NG33" s="82"/>
      <c r="NH33" s="82"/>
      <c r="NI33" s="82"/>
      <c r="NJ33" s="82"/>
      <c r="NK33" s="82"/>
      <c r="NL33" s="82"/>
      <c r="NM33" s="82"/>
      <c r="NN33" s="82"/>
      <c r="NO33" s="82"/>
      <c r="NP33" s="82"/>
      <c r="NQ33" s="82"/>
      <c r="NR33" s="82"/>
      <c r="NS33" s="82"/>
      <c r="NT33" s="82"/>
      <c r="NU33" s="82"/>
      <c r="NV33" s="82"/>
      <c r="NW33" s="82"/>
      <c r="NX33" s="82"/>
      <c r="NY33" s="82"/>
      <c r="NZ33" s="82"/>
      <c r="OA33" s="82"/>
      <c r="OB33" s="82"/>
      <c r="OC33" s="82"/>
      <c r="OD33" s="82"/>
      <c r="OE33" s="82"/>
      <c r="OF33" s="82"/>
      <c r="OG33" s="82"/>
      <c r="OH33" s="82"/>
      <c r="OI33" s="82"/>
      <c r="OJ33" s="82"/>
      <c r="OK33" s="82"/>
      <c r="OL33" s="82"/>
      <c r="OM33" s="82"/>
      <c r="ON33" s="82"/>
      <c r="OO33" s="82"/>
      <c r="OP33" s="82"/>
      <c r="OQ33" s="82"/>
      <c r="OR33" s="82"/>
      <c r="OS33" s="82"/>
      <c r="OT33" s="82"/>
      <c r="OU33" s="82"/>
      <c r="OV33" s="82"/>
      <c r="OW33" s="82"/>
      <c r="OX33" s="82"/>
      <c r="OY33" s="82"/>
      <c r="OZ33" s="82"/>
      <c r="PA33" s="82"/>
      <c r="PB33" s="82"/>
      <c r="PC33" s="82"/>
      <c r="PD33" s="82"/>
      <c r="PE33" s="82"/>
      <c r="PF33" s="82"/>
      <c r="PG33" s="82"/>
      <c r="PH33" s="82"/>
      <c r="PI33" s="82"/>
      <c r="PJ33" s="82"/>
      <c r="PK33" s="82"/>
      <c r="PL33" s="82"/>
      <c r="PM33" s="82"/>
      <c r="PN33" s="82"/>
      <c r="PO33" s="82"/>
      <c r="PP33" s="82"/>
      <c r="PQ33" s="82"/>
      <c r="PR33" s="82"/>
      <c r="PS33" s="82"/>
      <c r="PT33" s="82"/>
      <c r="PU33" s="82"/>
      <c r="PV33" s="82"/>
      <c r="PW33" s="82"/>
      <c r="PX33" s="82"/>
      <c r="PY33" s="82"/>
      <c r="PZ33" s="82"/>
      <c r="QA33" s="82"/>
      <c r="QB33" s="82"/>
      <c r="QC33" s="82"/>
      <c r="QD33" s="82"/>
      <c r="QE33" s="82"/>
      <c r="QF33" s="82"/>
      <c r="QG33" s="82"/>
      <c r="QH33" s="82"/>
      <c r="QI33" s="82"/>
      <c r="QJ33" s="82"/>
      <c r="QK33" s="82"/>
      <c r="QL33" s="82"/>
      <c r="QM33" s="82"/>
      <c r="QN33" s="82"/>
      <c r="QO33" s="82"/>
      <c r="QP33" s="82"/>
      <c r="QQ33" s="82"/>
      <c r="QR33" s="82"/>
      <c r="QS33" s="82"/>
      <c r="QT33" s="82"/>
      <c r="QU33" s="82"/>
      <c r="QV33" s="82"/>
      <c r="QW33" s="82"/>
      <c r="QX33" s="82"/>
      <c r="QY33" s="82"/>
      <c r="QZ33" s="82"/>
      <c r="RA33" s="82"/>
      <c r="RB33" s="82"/>
      <c r="RC33" s="82"/>
      <c r="RD33" s="82"/>
      <c r="RE33" s="82"/>
      <c r="RF33" s="82"/>
      <c r="RG33" s="82"/>
      <c r="RH33" s="82"/>
      <c r="RI33" s="82"/>
      <c r="RJ33" s="82"/>
      <c r="RK33" s="82"/>
      <c r="RL33" s="82"/>
      <c r="RM33" s="82"/>
      <c r="RN33" s="82"/>
      <c r="RO33" s="82"/>
      <c r="RP33" s="82"/>
      <c r="RQ33" s="82"/>
      <c r="RR33" s="82"/>
      <c r="RS33" s="82"/>
      <c r="RT33" s="82"/>
      <c r="RU33" s="82"/>
      <c r="RV33" s="82"/>
      <c r="RW33" s="82"/>
      <c r="RX33" s="82"/>
      <c r="RY33" s="82"/>
      <c r="RZ33" s="82"/>
      <c r="SA33" s="82"/>
      <c r="SB33" s="82"/>
      <c r="SC33" s="82"/>
      <c r="SD33" s="82"/>
      <c r="SE33" s="82"/>
      <c r="SF33" s="82"/>
      <c r="SG33" s="82"/>
      <c r="SH33" s="82"/>
      <c r="SI33" s="82"/>
      <c r="SJ33" s="82"/>
      <c r="SK33" s="82"/>
      <c r="SL33" s="82"/>
      <c r="SM33" s="82"/>
      <c r="SN33" s="82"/>
      <c r="SO33" s="82"/>
      <c r="SP33" s="82"/>
      <c r="SQ33" s="82"/>
      <c r="SR33" s="82"/>
      <c r="SS33" s="82"/>
      <c r="ST33" s="82"/>
      <c r="SU33" s="82"/>
      <c r="SV33" s="82"/>
      <c r="SW33" s="82"/>
      <c r="SX33" s="82"/>
      <c r="SY33" s="82"/>
      <c r="SZ33" s="82"/>
      <c r="TA33" s="82"/>
      <c r="TB33" s="82"/>
      <c r="TC33" s="82"/>
      <c r="TD33" s="82"/>
      <c r="TE33" s="82"/>
      <c r="TF33" s="82"/>
      <c r="TG33" s="82"/>
      <c r="TH33" s="82"/>
      <c r="TI33" s="82"/>
      <c r="TJ33" s="82"/>
      <c r="TK33" s="82"/>
      <c r="TL33" s="82"/>
      <c r="TM33" s="82"/>
      <c r="TN33" s="82"/>
      <c r="TO33" s="82"/>
      <c r="TP33" s="82"/>
      <c r="TQ33" s="82"/>
      <c r="TR33" s="82"/>
      <c r="TS33" s="82"/>
      <c r="TT33" s="82"/>
      <c r="TU33" s="82"/>
      <c r="TV33" s="82"/>
      <c r="TW33" s="82"/>
      <c r="TX33" s="82"/>
      <c r="TY33" s="82"/>
      <c r="TZ33" s="82"/>
      <c r="UA33" s="82"/>
      <c r="UB33" s="82"/>
      <c r="UC33" s="82"/>
      <c r="UD33" s="82"/>
      <c r="UE33" s="82"/>
      <c r="UF33" s="82"/>
      <c r="UG33" s="82"/>
      <c r="UH33" s="82"/>
      <c r="UI33" s="82"/>
      <c r="UJ33" s="82"/>
      <c r="UK33" s="82"/>
      <c r="UL33" s="82"/>
      <c r="UM33" s="82"/>
      <c r="UN33" s="82"/>
      <c r="UO33" s="82"/>
      <c r="UP33" s="82"/>
      <c r="UQ33" s="82"/>
      <c r="UR33" s="82"/>
      <c r="US33" s="82"/>
      <c r="UT33" s="82"/>
      <c r="UU33" s="82"/>
      <c r="UV33" s="82"/>
      <c r="UW33" s="82"/>
      <c r="UX33" s="82"/>
      <c r="UY33" s="82"/>
      <c r="UZ33" s="82"/>
      <c r="VA33" s="82"/>
      <c r="VB33" s="82"/>
      <c r="VC33" s="82"/>
      <c r="VD33" s="82"/>
      <c r="VE33" s="82"/>
      <c r="VF33" s="82"/>
      <c r="VG33" s="82"/>
      <c r="VH33" s="82"/>
      <c r="VI33" s="82"/>
      <c r="VJ33" s="82"/>
      <c r="VK33" s="82"/>
      <c r="VL33" s="82"/>
      <c r="VM33" s="82"/>
      <c r="VN33" s="82"/>
      <c r="VO33" s="82"/>
      <c r="VP33" s="82"/>
      <c r="VQ33" s="82"/>
      <c r="VR33" s="82"/>
      <c r="VS33" s="82"/>
      <c r="VT33" s="82"/>
      <c r="VU33" s="82"/>
      <c r="VV33" s="82"/>
      <c r="VW33" s="82"/>
      <c r="VX33" s="82"/>
      <c r="VY33" s="82"/>
      <c r="VZ33" s="82"/>
      <c r="WA33" s="82"/>
      <c r="WB33" s="82"/>
      <c r="WC33" s="82"/>
      <c r="WD33" s="82"/>
      <c r="WE33" s="82"/>
      <c r="WF33" s="82"/>
      <c r="WG33" s="82"/>
      <c r="WH33" s="82"/>
      <c r="WI33" s="82"/>
      <c r="WJ33" s="82"/>
      <c r="WK33" s="82"/>
      <c r="WL33" s="82"/>
      <c r="WM33" s="82"/>
      <c r="WN33" s="82"/>
      <c r="WO33" s="82"/>
      <c r="WP33" s="82"/>
      <c r="WQ33" s="82"/>
      <c r="WR33" s="82"/>
      <c r="WS33" s="82"/>
      <c r="WT33" s="82"/>
      <c r="WU33" s="82"/>
      <c r="WV33" s="82"/>
      <c r="WW33" s="82"/>
      <c r="WX33" s="82"/>
      <c r="WY33" s="82"/>
      <c r="WZ33" s="82"/>
      <c r="XA33" s="82"/>
      <c r="XB33" s="82"/>
      <c r="XC33" s="82"/>
      <c r="XD33" s="82"/>
      <c r="XE33" s="82"/>
      <c r="XF33" s="82"/>
      <c r="XG33" s="82"/>
      <c r="XH33" s="82"/>
      <c r="XI33" s="82"/>
      <c r="XJ33" s="82"/>
      <c r="XK33" s="82"/>
      <c r="XL33" s="82"/>
      <c r="XM33" s="82"/>
      <c r="XN33" s="82"/>
      <c r="XO33" s="82"/>
      <c r="XP33" s="82"/>
      <c r="XQ33" s="82"/>
      <c r="XR33" s="82"/>
      <c r="XS33" s="82"/>
      <c r="XT33" s="82"/>
      <c r="XU33" s="82"/>
      <c r="XV33" s="82"/>
      <c r="XW33" s="82"/>
      <c r="XX33" s="82"/>
      <c r="XY33" s="82"/>
      <c r="XZ33" s="82"/>
      <c r="YA33" s="82"/>
      <c r="YB33" s="82"/>
      <c r="YC33" s="82"/>
      <c r="YD33" s="82"/>
      <c r="YE33" s="82"/>
      <c r="YF33" s="82"/>
      <c r="YG33" s="82"/>
      <c r="YH33" s="82"/>
      <c r="YI33" s="82"/>
      <c r="YJ33" s="82"/>
      <c r="YK33" s="82"/>
      <c r="YL33" s="82"/>
      <c r="YM33" s="82"/>
      <c r="YN33" s="82"/>
      <c r="YO33" s="82"/>
      <c r="YP33" s="82"/>
      <c r="YQ33" s="82"/>
      <c r="YR33" s="82"/>
      <c r="YS33" s="82"/>
      <c r="YT33" s="82"/>
      <c r="YU33" s="82"/>
      <c r="YV33" s="82"/>
      <c r="YW33" s="82"/>
      <c r="YX33" s="82"/>
      <c r="YY33" s="82"/>
      <c r="YZ33" s="82"/>
      <c r="ZA33" s="82"/>
      <c r="ZB33" s="82"/>
      <c r="ZC33" s="82"/>
      <c r="ZD33" s="82"/>
      <c r="ZE33" s="82"/>
      <c r="ZF33" s="82"/>
      <c r="ZG33" s="82"/>
      <c r="ZH33" s="82"/>
      <c r="ZI33" s="82"/>
      <c r="ZJ33" s="82"/>
      <c r="ZK33" s="82"/>
      <c r="ZL33" s="82"/>
      <c r="ZM33" s="82"/>
      <c r="ZN33" s="82"/>
      <c r="ZO33" s="82"/>
      <c r="ZP33" s="82"/>
      <c r="ZQ33" s="82"/>
      <c r="ZR33" s="82"/>
      <c r="ZS33" s="82"/>
      <c r="ZT33" s="82"/>
      <c r="ZU33" s="82"/>
      <c r="ZV33" s="82"/>
      <c r="ZW33" s="82"/>
      <c r="ZX33" s="82"/>
      <c r="ZY33" s="82"/>
      <c r="ZZ33" s="82"/>
      <c r="AAA33" s="82"/>
      <c r="AAB33" s="82"/>
      <c r="AAC33" s="82"/>
      <c r="AAD33" s="82"/>
      <c r="AAE33" s="82"/>
      <c r="AAF33" s="82"/>
      <c r="AAG33" s="82"/>
      <c r="AAH33" s="82"/>
      <c r="AAI33" s="82"/>
      <c r="AAJ33" s="82"/>
      <c r="AAK33" s="82"/>
      <c r="AAL33" s="82"/>
      <c r="AAM33" s="82"/>
      <c r="AAN33" s="82"/>
      <c r="AAO33" s="82"/>
      <c r="AAP33" s="82"/>
      <c r="AAQ33" s="82"/>
      <c r="AAR33" s="82"/>
      <c r="AAS33" s="82"/>
      <c r="AAT33" s="82"/>
      <c r="AAU33" s="82"/>
      <c r="AAV33" s="82"/>
      <c r="AAW33" s="82"/>
      <c r="AAX33" s="82"/>
      <c r="AAY33" s="82"/>
      <c r="AAZ33" s="82"/>
      <c r="ABA33" s="82"/>
      <c r="ABB33" s="82"/>
      <c r="ABC33" s="82"/>
      <c r="ABD33" s="82"/>
      <c r="ABE33" s="82"/>
      <c r="ABF33" s="82"/>
      <c r="ABG33" s="82"/>
      <c r="ABH33" s="82"/>
      <c r="ABI33" s="82"/>
      <c r="ABJ33" s="82"/>
      <c r="ABK33" s="82"/>
      <c r="ABL33" s="82"/>
      <c r="ABM33" s="82"/>
      <c r="ABN33" s="82"/>
      <c r="ABO33" s="82"/>
      <c r="ABP33" s="82"/>
      <c r="ABQ33" s="82"/>
      <c r="ABR33" s="82"/>
      <c r="ABS33" s="82"/>
      <c r="ABT33" s="82"/>
      <c r="ABU33" s="82"/>
      <c r="ABV33" s="82"/>
      <c r="ABW33" s="82"/>
      <c r="ABX33" s="82"/>
      <c r="ABY33" s="82"/>
      <c r="ABZ33" s="82"/>
      <c r="ACA33" s="82"/>
      <c r="ACB33" s="82"/>
      <c r="ACC33" s="82"/>
      <c r="ACD33" s="82"/>
      <c r="ACE33" s="82"/>
      <c r="ACF33" s="82"/>
      <c r="ACG33" s="82"/>
      <c r="ACH33" s="82"/>
      <c r="ACI33" s="82"/>
      <c r="ACJ33" s="82"/>
      <c r="ACK33" s="82"/>
      <c r="ACL33" s="82"/>
      <c r="ACM33" s="82"/>
      <c r="ACN33" s="82"/>
      <c r="ACO33" s="82"/>
      <c r="ACP33" s="82"/>
      <c r="ACQ33" s="82"/>
      <c r="ACR33" s="82"/>
      <c r="ACS33" s="82"/>
      <c r="ACT33" s="82"/>
      <c r="ACU33" s="82"/>
      <c r="ACV33" s="82"/>
      <c r="ACW33" s="82"/>
      <c r="ACX33" s="82"/>
      <c r="ACY33" s="82"/>
      <c r="ACZ33" s="82"/>
      <c r="ADA33" s="82"/>
      <c r="ADB33" s="82"/>
      <c r="ADC33" s="82"/>
      <c r="ADD33" s="82"/>
      <c r="ADE33" s="82"/>
      <c r="ADF33" s="82"/>
      <c r="ADG33" s="82"/>
      <c r="ADH33" s="82"/>
      <c r="ADI33" s="82"/>
      <c r="ADJ33" s="82"/>
      <c r="ADK33" s="82"/>
      <c r="ADL33" s="82"/>
      <c r="ADM33" s="82"/>
      <c r="ADN33" s="82"/>
      <c r="ADO33" s="82"/>
      <c r="ADP33" s="82"/>
      <c r="ADQ33" s="82"/>
      <c r="ADR33" s="82"/>
      <c r="ADS33" s="82"/>
      <c r="ADT33" s="82"/>
      <c r="ADU33" s="82"/>
      <c r="ADV33" s="82"/>
      <c r="ADW33" s="82"/>
      <c r="ADX33" s="82"/>
      <c r="ADY33" s="82"/>
      <c r="ADZ33" s="82"/>
      <c r="AEA33" s="82"/>
      <c r="AEB33" s="82"/>
      <c r="AEC33" s="82"/>
      <c r="AED33" s="82"/>
      <c r="AEE33" s="82"/>
      <c r="AEF33" s="82"/>
      <c r="AEG33" s="82"/>
      <c r="AEH33" s="82"/>
      <c r="AEI33" s="82"/>
      <c r="AEJ33" s="82"/>
      <c r="AEK33" s="82"/>
      <c r="AEL33" s="82"/>
      <c r="AEM33" s="82"/>
      <c r="AEN33" s="82"/>
      <c r="AEO33" s="82"/>
      <c r="AEP33" s="82"/>
      <c r="AEQ33" s="82"/>
      <c r="AER33" s="82"/>
      <c r="AES33" s="82"/>
      <c r="AET33" s="82"/>
      <c r="AEU33" s="82"/>
      <c r="AEV33" s="82"/>
      <c r="AEW33" s="82"/>
      <c r="AEX33" s="82"/>
      <c r="AEY33" s="82"/>
      <c r="AEZ33" s="82"/>
      <c r="AFA33" s="82"/>
      <c r="AFB33" s="82"/>
      <c r="AFC33" s="82"/>
      <c r="AFD33" s="82"/>
      <c r="AFE33" s="82"/>
      <c r="AFF33" s="82"/>
      <c r="AFG33" s="82"/>
      <c r="AFH33" s="82"/>
      <c r="AFI33" s="82"/>
      <c r="AFJ33" s="82"/>
      <c r="AFK33" s="82"/>
      <c r="AFL33" s="82"/>
      <c r="AFM33" s="82"/>
      <c r="AFN33" s="82"/>
      <c r="AFO33" s="82"/>
      <c r="AFP33" s="82"/>
      <c r="AFQ33" s="82"/>
      <c r="AFR33" s="82"/>
      <c r="AFS33" s="82"/>
      <c r="AFT33" s="82"/>
      <c r="AFU33" s="82"/>
      <c r="AFV33" s="82"/>
      <c r="AFW33" s="82"/>
      <c r="AFX33" s="82"/>
      <c r="AFY33" s="82"/>
      <c r="AFZ33" s="82"/>
      <c r="AGA33" s="82"/>
      <c r="AGB33" s="82"/>
      <c r="AGC33" s="82"/>
      <c r="AGD33" s="82"/>
      <c r="AGE33" s="82"/>
      <c r="AGF33" s="82"/>
      <c r="AGG33" s="82"/>
      <c r="AGH33" s="82"/>
      <c r="AGI33" s="82"/>
      <c r="AGJ33" s="82"/>
      <c r="AGK33" s="82"/>
      <c r="AGL33" s="82"/>
      <c r="AGM33" s="82"/>
      <c r="AGN33" s="82"/>
      <c r="AGO33" s="82"/>
      <c r="AGP33" s="82"/>
      <c r="AGQ33" s="82"/>
      <c r="AGR33" s="82"/>
      <c r="AGS33" s="82"/>
      <c r="AGT33" s="82"/>
      <c r="AGU33" s="82"/>
      <c r="AGV33" s="82"/>
      <c r="AGW33" s="82"/>
      <c r="AGX33" s="82"/>
      <c r="AGY33" s="82"/>
      <c r="AGZ33" s="82"/>
      <c r="AHA33" s="82"/>
      <c r="AHB33" s="82"/>
      <c r="AHC33" s="82"/>
      <c r="AHD33" s="82"/>
      <c r="AHE33" s="82"/>
      <c r="AHF33" s="82"/>
      <c r="AHG33" s="82"/>
      <c r="AHH33" s="82"/>
      <c r="AHI33" s="82"/>
      <c r="AHJ33" s="82"/>
      <c r="AHK33" s="82"/>
      <c r="AHL33" s="82"/>
      <c r="AHM33" s="82"/>
      <c r="AHN33" s="82"/>
      <c r="AHO33" s="82"/>
      <c r="AHP33" s="82"/>
      <c r="AHQ33" s="82"/>
      <c r="AHR33" s="82"/>
      <c r="AHS33" s="82"/>
      <c r="AHT33" s="82"/>
      <c r="AHU33" s="82"/>
      <c r="AHV33" s="82"/>
      <c r="AHW33" s="82"/>
      <c r="AHX33" s="82"/>
      <c r="AHY33" s="82"/>
      <c r="AHZ33" s="82"/>
      <c r="AIA33" s="82"/>
      <c r="AIB33" s="82"/>
      <c r="AIC33" s="82"/>
      <c r="AID33" s="82"/>
      <c r="AIE33" s="82"/>
      <c r="AIF33" s="82"/>
      <c r="AIG33" s="82"/>
      <c r="AIH33" s="82"/>
      <c r="AII33" s="82"/>
      <c r="AIJ33" s="82"/>
      <c r="AIK33" s="82"/>
      <c r="AIL33" s="82"/>
      <c r="AIM33" s="82"/>
      <c r="AIN33" s="82"/>
      <c r="AIO33" s="82"/>
      <c r="AIP33" s="82"/>
      <c r="AIQ33" s="82"/>
      <c r="AIR33" s="82"/>
      <c r="AIS33" s="82"/>
      <c r="AIT33" s="82"/>
      <c r="AIU33" s="82"/>
      <c r="AIV33" s="82"/>
      <c r="AIW33" s="82"/>
      <c r="AIX33" s="82"/>
      <c r="AIY33" s="82"/>
      <c r="AIZ33" s="82"/>
      <c r="AJA33" s="82"/>
      <c r="AJB33" s="82"/>
      <c r="AJC33" s="82"/>
      <c r="AJD33" s="82"/>
      <c r="AJE33" s="82"/>
      <c r="AJF33" s="82"/>
      <c r="AJG33" s="82"/>
      <c r="AJH33" s="82"/>
      <c r="AJI33" s="82"/>
      <c r="AJJ33" s="82"/>
      <c r="AJK33" s="82"/>
      <c r="AJL33" s="82"/>
      <c r="AJM33" s="82"/>
      <c r="AJN33" s="82"/>
      <c r="AJO33" s="82"/>
      <c r="AJP33" s="82"/>
      <c r="AJQ33" s="82"/>
      <c r="AJR33" s="82"/>
      <c r="AJS33" s="82"/>
      <c r="AJT33" s="82"/>
      <c r="AJU33" s="82"/>
      <c r="AJV33" s="82"/>
      <c r="AJW33" s="82"/>
      <c r="AJX33" s="82"/>
      <c r="AJY33" s="82"/>
      <c r="AJZ33" s="82"/>
      <c r="AKA33" s="82"/>
      <c r="AKB33" s="82"/>
      <c r="AKC33" s="82"/>
      <c r="AKD33" s="82"/>
      <c r="AKE33" s="82"/>
      <c r="AKF33" s="82"/>
      <c r="AKG33" s="82"/>
      <c r="AKH33" s="82"/>
      <c r="AKI33" s="82"/>
      <c r="AKJ33" s="82"/>
      <c r="AKK33" s="82"/>
      <c r="AKL33" s="82"/>
      <c r="AKM33" s="82"/>
      <c r="AKN33" s="82"/>
      <c r="AKO33" s="82"/>
      <c r="AKP33" s="82"/>
      <c r="AKQ33" s="82"/>
      <c r="AKR33" s="82"/>
      <c r="AKS33" s="82"/>
      <c r="AKT33" s="82"/>
      <c r="AKU33" s="82"/>
      <c r="AKV33" s="82"/>
      <c r="AKW33" s="82"/>
      <c r="AKX33" s="82"/>
      <c r="AKY33" s="82"/>
      <c r="AKZ33" s="82"/>
      <c r="ALA33" s="82"/>
      <c r="ALB33" s="82"/>
      <c r="ALC33" s="82"/>
      <c r="ALD33" s="82"/>
      <c r="ALE33" s="82"/>
      <c r="ALF33" s="82"/>
      <c r="ALG33" s="82"/>
      <c r="ALH33" s="82"/>
      <c r="ALI33" s="82"/>
      <c r="ALJ33" s="82"/>
      <c r="ALK33" s="82"/>
      <c r="ALL33" s="82"/>
      <c r="ALM33" s="82"/>
      <c r="ALN33" s="82"/>
      <c r="ALO33" s="82"/>
      <c r="ALP33" s="82"/>
      <c r="ALQ33" s="82"/>
      <c r="ALR33" s="82"/>
      <c r="ALS33" s="82"/>
      <c r="ALT33" s="82"/>
      <c r="ALU33" s="82"/>
      <c r="ALV33" s="82"/>
      <c r="ALW33" s="82"/>
      <c r="ALX33" s="82"/>
      <c r="ALY33" s="82"/>
    </row>
    <row r="34" spans="1:1013" ht="14.5" x14ac:dyDescent="0.35">
      <c r="A34" s="84">
        <v>33</v>
      </c>
      <c r="B34" s="85" t="s">
        <v>289</v>
      </c>
      <c r="C34" s="85" t="s">
        <v>290</v>
      </c>
      <c r="D34" s="85" t="s">
        <v>291</v>
      </c>
      <c r="E34" s="82"/>
      <c r="F34" s="82"/>
      <c r="G34" s="82"/>
      <c r="H34" s="82"/>
      <c r="I34" s="82"/>
      <c r="J34" s="82"/>
      <c r="K34" s="82"/>
      <c r="L34" s="82"/>
      <c r="M34" s="82"/>
      <c r="N34" s="82"/>
      <c r="O34" s="82"/>
      <c r="P34" s="82"/>
      <c r="Q34" s="82"/>
      <c r="R34" s="82"/>
      <c r="S34" s="82"/>
      <c r="T34" s="82"/>
      <c r="U34" s="82"/>
      <c r="V34" s="82"/>
      <c r="W34" s="82"/>
      <c r="X34" s="82"/>
      <c r="Y34" s="82"/>
      <c r="Z34" s="82"/>
      <c r="AA34" s="82"/>
      <c r="AB34" s="82"/>
      <c r="AC34" s="82"/>
      <c r="AD34" s="82"/>
      <c r="AE34" s="82"/>
      <c r="AF34" s="82"/>
      <c r="AG34" s="82"/>
      <c r="AH34" s="82"/>
      <c r="AI34" s="82"/>
      <c r="AJ34" s="82"/>
      <c r="AK34" s="82"/>
      <c r="AL34" s="82"/>
      <c r="AM34" s="82"/>
      <c r="AN34" s="82"/>
      <c r="AO34" s="82"/>
      <c r="AP34" s="82"/>
      <c r="AQ34" s="82"/>
      <c r="AR34" s="82"/>
      <c r="AS34" s="82"/>
      <c r="AT34" s="82"/>
      <c r="AU34" s="82"/>
      <c r="AV34" s="82"/>
      <c r="AW34" s="82"/>
      <c r="AX34" s="82"/>
      <c r="AY34" s="82"/>
      <c r="AZ34" s="82"/>
      <c r="BA34" s="82"/>
      <c r="BB34" s="82"/>
      <c r="BC34" s="82"/>
      <c r="BD34" s="82"/>
      <c r="BE34" s="82"/>
      <c r="BF34" s="82"/>
      <c r="BG34" s="82"/>
      <c r="BH34" s="82"/>
      <c r="BI34" s="82"/>
      <c r="BJ34" s="82"/>
      <c r="BK34" s="82"/>
      <c r="BL34" s="82"/>
      <c r="BM34" s="82"/>
      <c r="BN34" s="82"/>
      <c r="BO34" s="82"/>
      <c r="BP34" s="82"/>
      <c r="BQ34" s="82"/>
      <c r="BR34" s="82"/>
      <c r="BS34" s="82"/>
      <c r="BT34" s="82"/>
      <c r="BU34" s="82"/>
      <c r="BV34" s="82"/>
      <c r="BW34" s="82"/>
      <c r="BX34" s="82"/>
      <c r="BY34" s="82"/>
      <c r="BZ34" s="82"/>
      <c r="CA34" s="82"/>
      <c r="CB34" s="82"/>
      <c r="CC34" s="82"/>
      <c r="CD34" s="82"/>
      <c r="CE34" s="82"/>
      <c r="CF34" s="82"/>
      <c r="CG34" s="82"/>
      <c r="CH34" s="82"/>
      <c r="CI34" s="82"/>
      <c r="CJ34" s="82"/>
      <c r="CK34" s="82"/>
      <c r="CL34" s="82"/>
      <c r="CM34" s="82"/>
      <c r="CN34" s="82"/>
      <c r="CO34" s="82"/>
      <c r="CP34" s="82"/>
      <c r="CQ34" s="82"/>
      <c r="CR34" s="82"/>
      <c r="CS34" s="82"/>
      <c r="CT34" s="82"/>
      <c r="CU34" s="82"/>
      <c r="CV34" s="82"/>
      <c r="CW34" s="82"/>
      <c r="CX34" s="82"/>
      <c r="CY34" s="82"/>
      <c r="CZ34" s="82"/>
      <c r="DA34" s="82"/>
      <c r="DB34" s="82"/>
      <c r="DC34" s="82"/>
      <c r="DD34" s="82"/>
      <c r="DE34" s="82"/>
      <c r="DF34" s="82"/>
      <c r="DG34" s="82"/>
      <c r="DH34" s="82"/>
      <c r="DI34" s="82"/>
      <c r="DJ34" s="82"/>
      <c r="DK34" s="82"/>
      <c r="DL34" s="82"/>
      <c r="DM34" s="82"/>
      <c r="DN34" s="82"/>
      <c r="DO34" s="82"/>
      <c r="DP34" s="82"/>
      <c r="DQ34" s="82"/>
      <c r="DR34" s="82"/>
      <c r="DS34" s="82"/>
      <c r="DT34" s="82"/>
      <c r="DU34" s="82"/>
      <c r="DV34" s="82"/>
      <c r="DW34" s="82"/>
      <c r="DX34" s="82"/>
      <c r="DY34" s="82"/>
      <c r="DZ34" s="82"/>
      <c r="EA34" s="82"/>
      <c r="EB34" s="82"/>
      <c r="EC34" s="82"/>
      <c r="ED34" s="82"/>
      <c r="EE34" s="82"/>
      <c r="EF34" s="82"/>
      <c r="EG34" s="82"/>
      <c r="EH34" s="82"/>
      <c r="EI34" s="82"/>
      <c r="EJ34" s="82"/>
      <c r="EK34" s="82"/>
      <c r="EL34" s="82"/>
      <c r="EM34" s="82"/>
      <c r="EN34" s="82"/>
      <c r="EO34" s="82"/>
      <c r="EP34" s="82"/>
      <c r="EQ34" s="82"/>
      <c r="ER34" s="82"/>
      <c r="ES34" s="82"/>
      <c r="ET34" s="82"/>
      <c r="EU34" s="82"/>
      <c r="EV34" s="82"/>
      <c r="EW34" s="82"/>
      <c r="EX34" s="82"/>
      <c r="EY34" s="82"/>
      <c r="EZ34" s="82"/>
      <c r="FA34" s="82"/>
      <c r="FB34" s="82"/>
      <c r="FC34" s="82"/>
      <c r="FD34" s="82"/>
      <c r="FE34" s="82"/>
      <c r="FF34" s="82"/>
      <c r="FG34" s="82"/>
      <c r="FH34" s="82"/>
      <c r="FI34" s="82"/>
      <c r="FJ34" s="82"/>
      <c r="FK34" s="82"/>
      <c r="FL34" s="82"/>
      <c r="FM34" s="82"/>
      <c r="FN34" s="82"/>
      <c r="FO34" s="82"/>
      <c r="FP34" s="82"/>
      <c r="FQ34" s="82"/>
      <c r="FR34" s="82"/>
      <c r="FS34" s="82"/>
      <c r="FT34" s="82"/>
      <c r="FU34" s="82"/>
      <c r="FV34" s="82"/>
      <c r="FW34" s="82"/>
      <c r="FX34" s="82"/>
      <c r="FY34" s="82"/>
      <c r="FZ34" s="82"/>
      <c r="GA34" s="82"/>
      <c r="GB34" s="82"/>
      <c r="GC34" s="82"/>
      <c r="GD34" s="82"/>
      <c r="GE34" s="82"/>
      <c r="GF34" s="82"/>
      <c r="GG34" s="82"/>
      <c r="GH34" s="82"/>
      <c r="GI34" s="82"/>
      <c r="GJ34" s="82"/>
      <c r="GK34" s="82"/>
      <c r="GL34" s="82"/>
      <c r="GM34" s="82"/>
      <c r="GN34" s="82"/>
      <c r="GO34" s="82"/>
      <c r="GP34" s="82"/>
      <c r="GQ34" s="82"/>
      <c r="GR34" s="82"/>
      <c r="GS34" s="82"/>
      <c r="GT34" s="82"/>
      <c r="GU34" s="82"/>
      <c r="GV34" s="82"/>
      <c r="GW34" s="82"/>
      <c r="GX34" s="82"/>
      <c r="GY34" s="82"/>
      <c r="GZ34" s="82"/>
      <c r="HA34" s="82"/>
      <c r="HB34" s="82"/>
      <c r="HC34" s="82"/>
      <c r="HD34" s="82"/>
      <c r="HE34" s="82"/>
      <c r="HF34" s="82"/>
      <c r="HG34" s="82"/>
      <c r="HH34" s="82"/>
      <c r="HI34" s="82"/>
      <c r="HJ34" s="82"/>
      <c r="HK34" s="82"/>
      <c r="HL34" s="82"/>
      <c r="HM34" s="82"/>
      <c r="HN34" s="82"/>
      <c r="HO34" s="82"/>
      <c r="HP34" s="82"/>
      <c r="HQ34" s="82"/>
      <c r="HR34" s="82"/>
      <c r="HS34" s="82"/>
      <c r="HT34" s="82"/>
      <c r="HU34" s="82"/>
      <c r="HV34" s="82"/>
      <c r="HW34" s="82"/>
      <c r="HX34" s="82"/>
      <c r="HY34" s="82"/>
      <c r="HZ34" s="82"/>
      <c r="IA34" s="82"/>
      <c r="IB34" s="82"/>
      <c r="IC34" s="82"/>
      <c r="ID34" s="82"/>
      <c r="IE34" s="82"/>
      <c r="IF34" s="82"/>
      <c r="IG34" s="82"/>
      <c r="IH34" s="82"/>
      <c r="II34" s="82"/>
      <c r="IJ34" s="82"/>
      <c r="IK34" s="82"/>
      <c r="IL34" s="82"/>
      <c r="IM34" s="82"/>
      <c r="IN34" s="82"/>
      <c r="IO34" s="82"/>
      <c r="IP34" s="82"/>
      <c r="IQ34" s="82"/>
      <c r="IR34" s="82"/>
      <c r="IS34" s="82"/>
      <c r="IT34" s="82"/>
      <c r="IU34" s="82"/>
      <c r="IV34" s="82"/>
      <c r="IW34" s="82"/>
      <c r="IX34" s="82"/>
      <c r="IY34" s="82"/>
      <c r="IZ34" s="82"/>
      <c r="JA34" s="82"/>
      <c r="JB34" s="82"/>
      <c r="JC34" s="82"/>
      <c r="JD34" s="82"/>
      <c r="JE34" s="82"/>
      <c r="JF34" s="82"/>
      <c r="JG34" s="82"/>
      <c r="JH34" s="82"/>
      <c r="JI34" s="82"/>
      <c r="JJ34" s="82"/>
      <c r="JK34" s="82"/>
      <c r="JL34" s="82"/>
      <c r="JM34" s="82"/>
      <c r="JN34" s="82"/>
      <c r="JO34" s="82"/>
      <c r="JP34" s="82"/>
      <c r="JQ34" s="82"/>
      <c r="JR34" s="82"/>
      <c r="JS34" s="82"/>
      <c r="JT34" s="82"/>
      <c r="JU34" s="82"/>
      <c r="JV34" s="82"/>
      <c r="JW34" s="82"/>
      <c r="JX34" s="82"/>
      <c r="JY34" s="82"/>
      <c r="JZ34" s="82"/>
      <c r="KA34" s="82"/>
      <c r="KB34" s="82"/>
      <c r="KC34" s="82"/>
      <c r="KD34" s="82"/>
      <c r="KE34" s="82"/>
      <c r="KF34" s="82"/>
      <c r="KG34" s="82"/>
      <c r="KH34" s="82"/>
      <c r="KI34" s="82"/>
      <c r="KJ34" s="82"/>
      <c r="KK34" s="82"/>
      <c r="KL34" s="82"/>
      <c r="KM34" s="82"/>
      <c r="KN34" s="82"/>
      <c r="KO34" s="82"/>
      <c r="KP34" s="82"/>
      <c r="KQ34" s="82"/>
      <c r="KR34" s="82"/>
      <c r="KS34" s="82"/>
      <c r="KT34" s="82"/>
      <c r="KU34" s="82"/>
      <c r="KV34" s="82"/>
      <c r="KW34" s="82"/>
      <c r="KX34" s="82"/>
      <c r="KY34" s="82"/>
      <c r="KZ34" s="82"/>
      <c r="LA34" s="82"/>
      <c r="LB34" s="82"/>
      <c r="LC34" s="82"/>
      <c r="LD34" s="82"/>
      <c r="LE34" s="82"/>
      <c r="LF34" s="82"/>
      <c r="LG34" s="82"/>
      <c r="LH34" s="82"/>
      <c r="LI34" s="82"/>
      <c r="LJ34" s="82"/>
      <c r="LK34" s="82"/>
      <c r="LL34" s="82"/>
      <c r="LM34" s="82"/>
      <c r="LN34" s="82"/>
      <c r="LO34" s="82"/>
      <c r="LP34" s="82"/>
      <c r="LQ34" s="82"/>
      <c r="LR34" s="82"/>
      <c r="LS34" s="82"/>
      <c r="LT34" s="82"/>
      <c r="LU34" s="82"/>
      <c r="LV34" s="82"/>
      <c r="LW34" s="82"/>
      <c r="LX34" s="82"/>
      <c r="LY34" s="82"/>
      <c r="LZ34" s="82"/>
      <c r="MA34" s="82"/>
      <c r="MB34" s="82"/>
      <c r="MC34" s="82"/>
      <c r="MD34" s="82"/>
      <c r="ME34" s="82"/>
      <c r="MF34" s="82"/>
      <c r="MG34" s="82"/>
      <c r="MH34" s="82"/>
      <c r="MI34" s="82"/>
      <c r="MJ34" s="82"/>
      <c r="MK34" s="82"/>
      <c r="ML34" s="82"/>
      <c r="MM34" s="82"/>
      <c r="MN34" s="82"/>
      <c r="MO34" s="82"/>
      <c r="MP34" s="82"/>
      <c r="MQ34" s="82"/>
      <c r="MR34" s="82"/>
      <c r="MS34" s="82"/>
      <c r="MT34" s="82"/>
      <c r="MU34" s="82"/>
      <c r="MV34" s="82"/>
      <c r="MW34" s="82"/>
      <c r="MX34" s="82"/>
      <c r="MY34" s="82"/>
      <c r="MZ34" s="82"/>
      <c r="NA34" s="82"/>
      <c r="NB34" s="82"/>
      <c r="NC34" s="82"/>
      <c r="ND34" s="82"/>
      <c r="NE34" s="82"/>
      <c r="NF34" s="82"/>
      <c r="NG34" s="82"/>
      <c r="NH34" s="82"/>
      <c r="NI34" s="82"/>
      <c r="NJ34" s="82"/>
      <c r="NK34" s="82"/>
      <c r="NL34" s="82"/>
      <c r="NM34" s="82"/>
      <c r="NN34" s="82"/>
      <c r="NO34" s="82"/>
      <c r="NP34" s="82"/>
      <c r="NQ34" s="82"/>
      <c r="NR34" s="82"/>
      <c r="NS34" s="82"/>
      <c r="NT34" s="82"/>
      <c r="NU34" s="82"/>
      <c r="NV34" s="82"/>
      <c r="NW34" s="82"/>
      <c r="NX34" s="82"/>
      <c r="NY34" s="82"/>
      <c r="NZ34" s="82"/>
      <c r="OA34" s="82"/>
      <c r="OB34" s="82"/>
      <c r="OC34" s="82"/>
      <c r="OD34" s="82"/>
      <c r="OE34" s="82"/>
      <c r="OF34" s="82"/>
      <c r="OG34" s="82"/>
      <c r="OH34" s="82"/>
      <c r="OI34" s="82"/>
      <c r="OJ34" s="82"/>
      <c r="OK34" s="82"/>
      <c r="OL34" s="82"/>
      <c r="OM34" s="82"/>
      <c r="ON34" s="82"/>
      <c r="OO34" s="82"/>
      <c r="OP34" s="82"/>
      <c r="OQ34" s="82"/>
      <c r="OR34" s="82"/>
      <c r="OS34" s="82"/>
      <c r="OT34" s="82"/>
      <c r="OU34" s="82"/>
      <c r="OV34" s="82"/>
      <c r="OW34" s="82"/>
      <c r="OX34" s="82"/>
      <c r="OY34" s="82"/>
      <c r="OZ34" s="82"/>
      <c r="PA34" s="82"/>
      <c r="PB34" s="82"/>
      <c r="PC34" s="82"/>
      <c r="PD34" s="82"/>
      <c r="PE34" s="82"/>
      <c r="PF34" s="82"/>
      <c r="PG34" s="82"/>
      <c r="PH34" s="82"/>
      <c r="PI34" s="82"/>
      <c r="PJ34" s="82"/>
      <c r="PK34" s="82"/>
      <c r="PL34" s="82"/>
      <c r="PM34" s="82"/>
      <c r="PN34" s="82"/>
      <c r="PO34" s="82"/>
      <c r="PP34" s="82"/>
      <c r="PQ34" s="82"/>
      <c r="PR34" s="82"/>
      <c r="PS34" s="82"/>
      <c r="PT34" s="82"/>
      <c r="PU34" s="82"/>
      <c r="PV34" s="82"/>
      <c r="PW34" s="82"/>
      <c r="PX34" s="82"/>
      <c r="PY34" s="82"/>
      <c r="PZ34" s="82"/>
      <c r="QA34" s="82"/>
      <c r="QB34" s="82"/>
      <c r="QC34" s="82"/>
      <c r="QD34" s="82"/>
      <c r="QE34" s="82"/>
      <c r="QF34" s="82"/>
      <c r="QG34" s="82"/>
      <c r="QH34" s="82"/>
      <c r="QI34" s="82"/>
      <c r="QJ34" s="82"/>
      <c r="QK34" s="82"/>
      <c r="QL34" s="82"/>
      <c r="QM34" s="82"/>
      <c r="QN34" s="82"/>
      <c r="QO34" s="82"/>
      <c r="QP34" s="82"/>
      <c r="QQ34" s="82"/>
      <c r="QR34" s="82"/>
      <c r="QS34" s="82"/>
      <c r="QT34" s="82"/>
      <c r="QU34" s="82"/>
      <c r="QV34" s="82"/>
      <c r="QW34" s="82"/>
      <c r="QX34" s="82"/>
      <c r="QY34" s="82"/>
      <c r="QZ34" s="82"/>
      <c r="RA34" s="82"/>
      <c r="RB34" s="82"/>
      <c r="RC34" s="82"/>
      <c r="RD34" s="82"/>
      <c r="RE34" s="82"/>
      <c r="RF34" s="82"/>
      <c r="RG34" s="82"/>
      <c r="RH34" s="82"/>
      <c r="RI34" s="82"/>
      <c r="RJ34" s="82"/>
      <c r="RK34" s="82"/>
      <c r="RL34" s="82"/>
      <c r="RM34" s="82"/>
      <c r="RN34" s="82"/>
      <c r="RO34" s="82"/>
      <c r="RP34" s="82"/>
      <c r="RQ34" s="82"/>
      <c r="RR34" s="82"/>
      <c r="RS34" s="82"/>
      <c r="RT34" s="82"/>
      <c r="RU34" s="82"/>
      <c r="RV34" s="82"/>
      <c r="RW34" s="82"/>
      <c r="RX34" s="82"/>
      <c r="RY34" s="82"/>
      <c r="RZ34" s="82"/>
      <c r="SA34" s="82"/>
      <c r="SB34" s="82"/>
      <c r="SC34" s="82"/>
      <c r="SD34" s="82"/>
      <c r="SE34" s="82"/>
      <c r="SF34" s="82"/>
      <c r="SG34" s="82"/>
      <c r="SH34" s="82"/>
      <c r="SI34" s="82"/>
      <c r="SJ34" s="82"/>
      <c r="SK34" s="82"/>
      <c r="SL34" s="82"/>
      <c r="SM34" s="82"/>
      <c r="SN34" s="82"/>
      <c r="SO34" s="82"/>
      <c r="SP34" s="82"/>
      <c r="SQ34" s="82"/>
      <c r="SR34" s="82"/>
      <c r="SS34" s="82"/>
      <c r="ST34" s="82"/>
      <c r="SU34" s="82"/>
      <c r="SV34" s="82"/>
      <c r="SW34" s="82"/>
      <c r="SX34" s="82"/>
      <c r="SY34" s="82"/>
      <c r="SZ34" s="82"/>
      <c r="TA34" s="82"/>
      <c r="TB34" s="82"/>
      <c r="TC34" s="82"/>
      <c r="TD34" s="82"/>
      <c r="TE34" s="82"/>
      <c r="TF34" s="82"/>
      <c r="TG34" s="82"/>
      <c r="TH34" s="82"/>
      <c r="TI34" s="82"/>
      <c r="TJ34" s="82"/>
      <c r="TK34" s="82"/>
      <c r="TL34" s="82"/>
      <c r="TM34" s="82"/>
      <c r="TN34" s="82"/>
      <c r="TO34" s="82"/>
      <c r="TP34" s="82"/>
      <c r="TQ34" s="82"/>
      <c r="TR34" s="82"/>
      <c r="TS34" s="82"/>
      <c r="TT34" s="82"/>
      <c r="TU34" s="82"/>
      <c r="TV34" s="82"/>
      <c r="TW34" s="82"/>
      <c r="TX34" s="82"/>
      <c r="TY34" s="82"/>
      <c r="TZ34" s="82"/>
      <c r="UA34" s="82"/>
      <c r="UB34" s="82"/>
      <c r="UC34" s="82"/>
      <c r="UD34" s="82"/>
      <c r="UE34" s="82"/>
      <c r="UF34" s="82"/>
      <c r="UG34" s="82"/>
      <c r="UH34" s="82"/>
      <c r="UI34" s="82"/>
      <c r="UJ34" s="82"/>
      <c r="UK34" s="82"/>
      <c r="UL34" s="82"/>
      <c r="UM34" s="82"/>
      <c r="UN34" s="82"/>
      <c r="UO34" s="82"/>
      <c r="UP34" s="82"/>
      <c r="UQ34" s="82"/>
      <c r="UR34" s="82"/>
      <c r="US34" s="82"/>
      <c r="UT34" s="82"/>
      <c r="UU34" s="82"/>
      <c r="UV34" s="82"/>
      <c r="UW34" s="82"/>
      <c r="UX34" s="82"/>
      <c r="UY34" s="82"/>
      <c r="UZ34" s="82"/>
      <c r="VA34" s="82"/>
      <c r="VB34" s="82"/>
      <c r="VC34" s="82"/>
      <c r="VD34" s="82"/>
      <c r="VE34" s="82"/>
      <c r="VF34" s="82"/>
      <c r="VG34" s="82"/>
      <c r="VH34" s="82"/>
      <c r="VI34" s="82"/>
      <c r="VJ34" s="82"/>
      <c r="VK34" s="82"/>
      <c r="VL34" s="82"/>
      <c r="VM34" s="82"/>
      <c r="VN34" s="82"/>
      <c r="VO34" s="82"/>
      <c r="VP34" s="82"/>
      <c r="VQ34" s="82"/>
      <c r="VR34" s="82"/>
      <c r="VS34" s="82"/>
      <c r="VT34" s="82"/>
      <c r="VU34" s="82"/>
      <c r="VV34" s="82"/>
      <c r="VW34" s="82"/>
      <c r="VX34" s="82"/>
      <c r="VY34" s="82"/>
      <c r="VZ34" s="82"/>
      <c r="WA34" s="82"/>
      <c r="WB34" s="82"/>
      <c r="WC34" s="82"/>
      <c r="WD34" s="82"/>
      <c r="WE34" s="82"/>
      <c r="WF34" s="82"/>
      <c r="WG34" s="82"/>
      <c r="WH34" s="82"/>
      <c r="WI34" s="82"/>
      <c r="WJ34" s="82"/>
      <c r="WK34" s="82"/>
      <c r="WL34" s="82"/>
      <c r="WM34" s="82"/>
      <c r="WN34" s="82"/>
      <c r="WO34" s="82"/>
      <c r="WP34" s="82"/>
      <c r="WQ34" s="82"/>
      <c r="WR34" s="82"/>
      <c r="WS34" s="82"/>
      <c r="WT34" s="82"/>
      <c r="WU34" s="82"/>
      <c r="WV34" s="82"/>
      <c r="WW34" s="82"/>
      <c r="WX34" s="82"/>
      <c r="WY34" s="82"/>
      <c r="WZ34" s="82"/>
      <c r="XA34" s="82"/>
      <c r="XB34" s="82"/>
      <c r="XC34" s="82"/>
      <c r="XD34" s="82"/>
      <c r="XE34" s="82"/>
      <c r="XF34" s="82"/>
      <c r="XG34" s="82"/>
      <c r="XH34" s="82"/>
      <c r="XI34" s="82"/>
      <c r="XJ34" s="82"/>
      <c r="XK34" s="82"/>
      <c r="XL34" s="82"/>
      <c r="XM34" s="82"/>
      <c r="XN34" s="82"/>
      <c r="XO34" s="82"/>
      <c r="XP34" s="82"/>
      <c r="XQ34" s="82"/>
      <c r="XR34" s="82"/>
      <c r="XS34" s="82"/>
      <c r="XT34" s="82"/>
      <c r="XU34" s="82"/>
      <c r="XV34" s="82"/>
      <c r="XW34" s="82"/>
      <c r="XX34" s="82"/>
      <c r="XY34" s="82"/>
      <c r="XZ34" s="82"/>
      <c r="YA34" s="82"/>
      <c r="YB34" s="82"/>
      <c r="YC34" s="82"/>
      <c r="YD34" s="82"/>
      <c r="YE34" s="82"/>
      <c r="YF34" s="82"/>
      <c r="YG34" s="82"/>
      <c r="YH34" s="82"/>
      <c r="YI34" s="82"/>
      <c r="YJ34" s="82"/>
      <c r="YK34" s="82"/>
      <c r="YL34" s="82"/>
      <c r="YM34" s="82"/>
      <c r="YN34" s="82"/>
      <c r="YO34" s="82"/>
      <c r="YP34" s="82"/>
      <c r="YQ34" s="82"/>
      <c r="YR34" s="82"/>
      <c r="YS34" s="82"/>
      <c r="YT34" s="82"/>
      <c r="YU34" s="82"/>
      <c r="YV34" s="82"/>
      <c r="YW34" s="82"/>
      <c r="YX34" s="82"/>
      <c r="YY34" s="82"/>
      <c r="YZ34" s="82"/>
      <c r="ZA34" s="82"/>
      <c r="ZB34" s="82"/>
      <c r="ZC34" s="82"/>
      <c r="ZD34" s="82"/>
      <c r="ZE34" s="82"/>
      <c r="ZF34" s="82"/>
      <c r="ZG34" s="82"/>
      <c r="ZH34" s="82"/>
      <c r="ZI34" s="82"/>
      <c r="ZJ34" s="82"/>
      <c r="ZK34" s="82"/>
      <c r="ZL34" s="82"/>
      <c r="ZM34" s="82"/>
      <c r="ZN34" s="82"/>
      <c r="ZO34" s="82"/>
      <c r="ZP34" s="82"/>
      <c r="ZQ34" s="82"/>
      <c r="ZR34" s="82"/>
      <c r="ZS34" s="82"/>
      <c r="ZT34" s="82"/>
      <c r="ZU34" s="82"/>
      <c r="ZV34" s="82"/>
      <c r="ZW34" s="82"/>
      <c r="ZX34" s="82"/>
      <c r="ZY34" s="82"/>
      <c r="ZZ34" s="82"/>
      <c r="AAA34" s="82"/>
      <c r="AAB34" s="82"/>
      <c r="AAC34" s="82"/>
      <c r="AAD34" s="82"/>
      <c r="AAE34" s="82"/>
      <c r="AAF34" s="82"/>
      <c r="AAG34" s="82"/>
      <c r="AAH34" s="82"/>
      <c r="AAI34" s="82"/>
      <c r="AAJ34" s="82"/>
      <c r="AAK34" s="82"/>
      <c r="AAL34" s="82"/>
      <c r="AAM34" s="82"/>
      <c r="AAN34" s="82"/>
      <c r="AAO34" s="82"/>
      <c r="AAP34" s="82"/>
      <c r="AAQ34" s="82"/>
      <c r="AAR34" s="82"/>
      <c r="AAS34" s="82"/>
      <c r="AAT34" s="82"/>
      <c r="AAU34" s="82"/>
      <c r="AAV34" s="82"/>
      <c r="AAW34" s="82"/>
      <c r="AAX34" s="82"/>
      <c r="AAY34" s="82"/>
      <c r="AAZ34" s="82"/>
      <c r="ABA34" s="82"/>
      <c r="ABB34" s="82"/>
      <c r="ABC34" s="82"/>
      <c r="ABD34" s="82"/>
      <c r="ABE34" s="82"/>
      <c r="ABF34" s="82"/>
      <c r="ABG34" s="82"/>
      <c r="ABH34" s="82"/>
      <c r="ABI34" s="82"/>
      <c r="ABJ34" s="82"/>
      <c r="ABK34" s="82"/>
      <c r="ABL34" s="82"/>
      <c r="ABM34" s="82"/>
      <c r="ABN34" s="82"/>
      <c r="ABO34" s="82"/>
      <c r="ABP34" s="82"/>
      <c r="ABQ34" s="82"/>
      <c r="ABR34" s="82"/>
      <c r="ABS34" s="82"/>
      <c r="ABT34" s="82"/>
      <c r="ABU34" s="82"/>
      <c r="ABV34" s="82"/>
      <c r="ABW34" s="82"/>
      <c r="ABX34" s="82"/>
      <c r="ABY34" s="82"/>
      <c r="ABZ34" s="82"/>
      <c r="ACA34" s="82"/>
      <c r="ACB34" s="82"/>
      <c r="ACC34" s="82"/>
      <c r="ACD34" s="82"/>
      <c r="ACE34" s="82"/>
      <c r="ACF34" s="82"/>
      <c r="ACG34" s="82"/>
      <c r="ACH34" s="82"/>
      <c r="ACI34" s="82"/>
      <c r="ACJ34" s="82"/>
      <c r="ACK34" s="82"/>
      <c r="ACL34" s="82"/>
      <c r="ACM34" s="82"/>
      <c r="ACN34" s="82"/>
      <c r="ACO34" s="82"/>
      <c r="ACP34" s="82"/>
      <c r="ACQ34" s="82"/>
      <c r="ACR34" s="82"/>
      <c r="ACS34" s="82"/>
      <c r="ACT34" s="82"/>
      <c r="ACU34" s="82"/>
      <c r="ACV34" s="82"/>
      <c r="ACW34" s="82"/>
      <c r="ACX34" s="82"/>
      <c r="ACY34" s="82"/>
      <c r="ACZ34" s="82"/>
      <c r="ADA34" s="82"/>
      <c r="ADB34" s="82"/>
      <c r="ADC34" s="82"/>
      <c r="ADD34" s="82"/>
      <c r="ADE34" s="82"/>
      <c r="ADF34" s="82"/>
      <c r="ADG34" s="82"/>
      <c r="ADH34" s="82"/>
      <c r="ADI34" s="82"/>
      <c r="ADJ34" s="82"/>
      <c r="ADK34" s="82"/>
      <c r="ADL34" s="82"/>
      <c r="ADM34" s="82"/>
      <c r="ADN34" s="82"/>
      <c r="ADO34" s="82"/>
      <c r="ADP34" s="82"/>
      <c r="ADQ34" s="82"/>
      <c r="ADR34" s="82"/>
      <c r="ADS34" s="82"/>
      <c r="ADT34" s="82"/>
      <c r="ADU34" s="82"/>
      <c r="ADV34" s="82"/>
      <c r="ADW34" s="82"/>
      <c r="ADX34" s="82"/>
      <c r="ADY34" s="82"/>
      <c r="ADZ34" s="82"/>
      <c r="AEA34" s="82"/>
      <c r="AEB34" s="82"/>
      <c r="AEC34" s="82"/>
      <c r="AED34" s="82"/>
      <c r="AEE34" s="82"/>
      <c r="AEF34" s="82"/>
      <c r="AEG34" s="82"/>
      <c r="AEH34" s="82"/>
      <c r="AEI34" s="82"/>
      <c r="AEJ34" s="82"/>
      <c r="AEK34" s="82"/>
      <c r="AEL34" s="82"/>
      <c r="AEM34" s="82"/>
      <c r="AEN34" s="82"/>
      <c r="AEO34" s="82"/>
      <c r="AEP34" s="82"/>
      <c r="AEQ34" s="82"/>
      <c r="AER34" s="82"/>
      <c r="AES34" s="82"/>
      <c r="AET34" s="82"/>
      <c r="AEU34" s="82"/>
      <c r="AEV34" s="82"/>
      <c r="AEW34" s="82"/>
      <c r="AEX34" s="82"/>
      <c r="AEY34" s="82"/>
      <c r="AEZ34" s="82"/>
      <c r="AFA34" s="82"/>
      <c r="AFB34" s="82"/>
      <c r="AFC34" s="82"/>
      <c r="AFD34" s="82"/>
      <c r="AFE34" s="82"/>
      <c r="AFF34" s="82"/>
      <c r="AFG34" s="82"/>
      <c r="AFH34" s="82"/>
      <c r="AFI34" s="82"/>
      <c r="AFJ34" s="82"/>
      <c r="AFK34" s="82"/>
      <c r="AFL34" s="82"/>
      <c r="AFM34" s="82"/>
      <c r="AFN34" s="82"/>
      <c r="AFO34" s="82"/>
      <c r="AFP34" s="82"/>
      <c r="AFQ34" s="82"/>
      <c r="AFR34" s="82"/>
      <c r="AFS34" s="82"/>
      <c r="AFT34" s="82"/>
      <c r="AFU34" s="82"/>
      <c r="AFV34" s="82"/>
      <c r="AFW34" s="82"/>
      <c r="AFX34" s="82"/>
      <c r="AFY34" s="82"/>
      <c r="AFZ34" s="82"/>
      <c r="AGA34" s="82"/>
      <c r="AGB34" s="82"/>
      <c r="AGC34" s="82"/>
      <c r="AGD34" s="82"/>
      <c r="AGE34" s="82"/>
      <c r="AGF34" s="82"/>
      <c r="AGG34" s="82"/>
      <c r="AGH34" s="82"/>
      <c r="AGI34" s="82"/>
      <c r="AGJ34" s="82"/>
      <c r="AGK34" s="82"/>
      <c r="AGL34" s="82"/>
      <c r="AGM34" s="82"/>
      <c r="AGN34" s="82"/>
      <c r="AGO34" s="82"/>
      <c r="AGP34" s="82"/>
      <c r="AGQ34" s="82"/>
      <c r="AGR34" s="82"/>
      <c r="AGS34" s="82"/>
      <c r="AGT34" s="82"/>
      <c r="AGU34" s="82"/>
      <c r="AGV34" s="82"/>
      <c r="AGW34" s="82"/>
      <c r="AGX34" s="82"/>
      <c r="AGY34" s="82"/>
      <c r="AGZ34" s="82"/>
      <c r="AHA34" s="82"/>
      <c r="AHB34" s="82"/>
      <c r="AHC34" s="82"/>
      <c r="AHD34" s="82"/>
      <c r="AHE34" s="82"/>
      <c r="AHF34" s="82"/>
      <c r="AHG34" s="82"/>
      <c r="AHH34" s="82"/>
      <c r="AHI34" s="82"/>
      <c r="AHJ34" s="82"/>
      <c r="AHK34" s="82"/>
      <c r="AHL34" s="82"/>
      <c r="AHM34" s="82"/>
      <c r="AHN34" s="82"/>
      <c r="AHO34" s="82"/>
      <c r="AHP34" s="82"/>
      <c r="AHQ34" s="82"/>
      <c r="AHR34" s="82"/>
      <c r="AHS34" s="82"/>
      <c r="AHT34" s="82"/>
      <c r="AHU34" s="82"/>
      <c r="AHV34" s="82"/>
      <c r="AHW34" s="82"/>
      <c r="AHX34" s="82"/>
      <c r="AHY34" s="82"/>
      <c r="AHZ34" s="82"/>
      <c r="AIA34" s="82"/>
      <c r="AIB34" s="82"/>
      <c r="AIC34" s="82"/>
      <c r="AID34" s="82"/>
      <c r="AIE34" s="82"/>
      <c r="AIF34" s="82"/>
      <c r="AIG34" s="82"/>
      <c r="AIH34" s="82"/>
      <c r="AII34" s="82"/>
      <c r="AIJ34" s="82"/>
      <c r="AIK34" s="82"/>
      <c r="AIL34" s="82"/>
      <c r="AIM34" s="82"/>
      <c r="AIN34" s="82"/>
      <c r="AIO34" s="82"/>
      <c r="AIP34" s="82"/>
      <c r="AIQ34" s="82"/>
      <c r="AIR34" s="82"/>
      <c r="AIS34" s="82"/>
      <c r="AIT34" s="82"/>
      <c r="AIU34" s="82"/>
      <c r="AIV34" s="82"/>
      <c r="AIW34" s="82"/>
      <c r="AIX34" s="82"/>
      <c r="AIY34" s="82"/>
      <c r="AIZ34" s="82"/>
      <c r="AJA34" s="82"/>
      <c r="AJB34" s="82"/>
      <c r="AJC34" s="82"/>
      <c r="AJD34" s="82"/>
      <c r="AJE34" s="82"/>
      <c r="AJF34" s="82"/>
      <c r="AJG34" s="82"/>
      <c r="AJH34" s="82"/>
      <c r="AJI34" s="82"/>
      <c r="AJJ34" s="82"/>
      <c r="AJK34" s="82"/>
      <c r="AJL34" s="82"/>
      <c r="AJM34" s="82"/>
      <c r="AJN34" s="82"/>
      <c r="AJO34" s="82"/>
      <c r="AJP34" s="82"/>
      <c r="AJQ34" s="82"/>
      <c r="AJR34" s="82"/>
      <c r="AJS34" s="82"/>
      <c r="AJT34" s="82"/>
      <c r="AJU34" s="82"/>
      <c r="AJV34" s="82"/>
      <c r="AJW34" s="82"/>
      <c r="AJX34" s="82"/>
      <c r="AJY34" s="82"/>
      <c r="AJZ34" s="82"/>
      <c r="AKA34" s="82"/>
      <c r="AKB34" s="82"/>
      <c r="AKC34" s="82"/>
      <c r="AKD34" s="82"/>
      <c r="AKE34" s="82"/>
      <c r="AKF34" s="82"/>
      <c r="AKG34" s="82"/>
      <c r="AKH34" s="82"/>
      <c r="AKI34" s="82"/>
      <c r="AKJ34" s="82"/>
      <c r="AKK34" s="82"/>
      <c r="AKL34" s="82"/>
      <c r="AKM34" s="82"/>
      <c r="AKN34" s="82"/>
      <c r="AKO34" s="82"/>
      <c r="AKP34" s="82"/>
      <c r="AKQ34" s="82"/>
      <c r="AKR34" s="82"/>
      <c r="AKS34" s="82"/>
      <c r="AKT34" s="82"/>
      <c r="AKU34" s="82"/>
      <c r="AKV34" s="82"/>
      <c r="AKW34" s="82"/>
      <c r="AKX34" s="82"/>
      <c r="AKY34" s="82"/>
      <c r="AKZ34" s="82"/>
      <c r="ALA34" s="82"/>
      <c r="ALB34" s="82"/>
      <c r="ALC34" s="82"/>
      <c r="ALD34" s="82"/>
      <c r="ALE34" s="82"/>
      <c r="ALF34" s="82"/>
      <c r="ALG34" s="82"/>
      <c r="ALH34" s="82"/>
      <c r="ALI34" s="82"/>
      <c r="ALJ34" s="82"/>
      <c r="ALK34" s="82"/>
      <c r="ALL34" s="82"/>
      <c r="ALM34" s="82"/>
      <c r="ALN34" s="82"/>
      <c r="ALO34" s="82"/>
      <c r="ALP34" s="82"/>
      <c r="ALQ34" s="82"/>
      <c r="ALR34" s="82"/>
      <c r="ALS34" s="82"/>
      <c r="ALT34" s="82"/>
      <c r="ALU34" s="82"/>
      <c r="ALV34" s="82"/>
      <c r="ALW34" s="82"/>
      <c r="ALX34" s="82"/>
      <c r="ALY34" s="82"/>
    </row>
    <row r="35" spans="1:1013" ht="14.5" x14ac:dyDescent="0.35">
      <c r="A35" s="84">
        <v>34</v>
      </c>
      <c r="B35" s="85" t="s">
        <v>292</v>
      </c>
      <c r="C35" s="85" t="s">
        <v>293</v>
      </c>
      <c r="D35" s="85" t="s">
        <v>294</v>
      </c>
      <c r="E35" s="82"/>
      <c r="F35" s="82"/>
      <c r="G35" s="82"/>
      <c r="H35" s="82"/>
      <c r="I35" s="82"/>
      <c r="J35" s="82"/>
      <c r="K35" s="82"/>
      <c r="L35" s="82"/>
      <c r="M35" s="82"/>
      <c r="N35" s="82"/>
      <c r="O35" s="82"/>
      <c r="P35" s="82"/>
      <c r="Q35" s="82"/>
      <c r="R35" s="82"/>
      <c r="S35" s="82"/>
      <c r="T35" s="82"/>
      <c r="U35" s="82"/>
      <c r="V35" s="82"/>
      <c r="W35" s="82"/>
      <c r="X35" s="82"/>
      <c r="Y35" s="82"/>
      <c r="Z35" s="82"/>
      <c r="AA35" s="82"/>
      <c r="AB35" s="82"/>
      <c r="AC35" s="82"/>
      <c r="AD35" s="82"/>
      <c r="AE35" s="82"/>
      <c r="AF35" s="82"/>
      <c r="AG35" s="82"/>
      <c r="AH35" s="82"/>
      <c r="AI35" s="82"/>
      <c r="AJ35" s="82"/>
      <c r="AK35" s="82"/>
      <c r="AL35" s="82"/>
      <c r="AM35" s="82"/>
      <c r="AN35" s="82"/>
      <c r="AO35" s="82"/>
      <c r="AP35" s="82"/>
      <c r="AQ35" s="82"/>
      <c r="AR35" s="82"/>
      <c r="AS35" s="82"/>
      <c r="AT35" s="82"/>
      <c r="AU35" s="82"/>
      <c r="AV35" s="82"/>
      <c r="AW35" s="82"/>
      <c r="AX35" s="82"/>
      <c r="AY35" s="82"/>
      <c r="AZ35" s="82"/>
      <c r="BA35" s="82"/>
      <c r="BB35" s="82"/>
      <c r="BC35" s="82"/>
      <c r="BD35" s="82"/>
      <c r="BE35" s="82"/>
      <c r="BF35" s="82"/>
      <c r="BG35" s="82"/>
      <c r="BH35" s="82"/>
      <c r="BI35" s="82"/>
      <c r="BJ35" s="82"/>
      <c r="BK35" s="82"/>
      <c r="BL35" s="82"/>
      <c r="BM35" s="82"/>
      <c r="BN35" s="82"/>
      <c r="BO35" s="82"/>
      <c r="BP35" s="82"/>
      <c r="BQ35" s="82"/>
      <c r="BR35" s="82"/>
      <c r="BS35" s="82"/>
      <c r="BT35" s="82"/>
      <c r="BU35" s="82"/>
      <c r="BV35" s="82"/>
      <c r="BW35" s="82"/>
      <c r="BX35" s="82"/>
      <c r="BY35" s="82"/>
      <c r="BZ35" s="82"/>
      <c r="CA35" s="82"/>
      <c r="CB35" s="82"/>
      <c r="CC35" s="82"/>
      <c r="CD35" s="82"/>
      <c r="CE35" s="82"/>
      <c r="CF35" s="82"/>
      <c r="CG35" s="82"/>
      <c r="CH35" s="82"/>
      <c r="CI35" s="82"/>
      <c r="CJ35" s="82"/>
      <c r="CK35" s="82"/>
      <c r="CL35" s="82"/>
      <c r="CM35" s="82"/>
      <c r="CN35" s="82"/>
      <c r="CO35" s="82"/>
      <c r="CP35" s="82"/>
      <c r="CQ35" s="82"/>
      <c r="CR35" s="82"/>
      <c r="CS35" s="82"/>
      <c r="CT35" s="82"/>
      <c r="CU35" s="82"/>
      <c r="CV35" s="82"/>
      <c r="CW35" s="82"/>
      <c r="CX35" s="82"/>
      <c r="CY35" s="82"/>
      <c r="CZ35" s="82"/>
      <c r="DA35" s="82"/>
      <c r="DB35" s="82"/>
      <c r="DC35" s="82"/>
      <c r="DD35" s="82"/>
      <c r="DE35" s="82"/>
      <c r="DF35" s="82"/>
      <c r="DG35" s="82"/>
      <c r="DH35" s="82"/>
      <c r="DI35" s="82"/>
      <c r="DJ35" s="82"/>
      <c r="DK35" s="82"/>
      <c r="DL35" s="82"/>
      <c r="DM35" s="82"/>
      <c r="DN35" s="82"/>
      <c r="DO35" s="82"/>
      <c r="DP35" s="82"/>
      <c r="DQ35" s="82"/>
      <c r="DR35" s="82"/>
      <c r="DS35" s="82"/>
      <c r="DT35" s="82"/>
      <c r="DU35" s="82"/>
      <c r="DV35" s="82"/>
      <c r="DW35" s="82"/>
      <c r="DX35" s="82"/>
      <c r="DY35" s="82"/>
      <c r="DZ35" s="82"/>
      <c r="EA35" s="82"/>
      <c r="EB35" s="82"/>
      <c r="EC35" s="82"/>
      <c r="ED35" s="82"/>
      <c r="EE35" s="82"/>
      <c r="EF35" s="82"/>
      <c r="EG35" s="82"/>
      <c r="EH35" s="82"/>
      <c r="EI35" s="82"/>
      <c r="EJ35" s="82"/>
      <c r="EK35" s="82"/>
      <c r="EL35" s="82"/>
      <c r="EM35" s="82"/>
      <c r="EN35" s="82"/>
      <c r="EO35" s="82"/>
      <c r="EP35" s="82"/>
      <c r="EQ35" s="82"/>
      <c r="ER35" s="82"/>
      <c r="ES35" s="82"/>
      <c r="ET35" s="82"/>
      <c r="EU35" s="82"/>
      <c r="EV35" s="82"/>
      <c r="EW35" s="82"/>
      <c r="EX35" s="82"/>
      <c r="EY35" s="82"/>
      <c r="EZ35" s="82"/>
      <c r="FA35" s="82"/>
      <c r="FB35" s="82"/>
      <c r="FC35" s="82"/>
      <c r="FD35" s="82"/>
      <c r="FE35" s="82"/>
      <c r="FF35" s="82"/>
      <c r="FG35" s="82"/>
      <c r="FH35" s="82"/>
      <c r="FI35" s="82"/>
      <c r="FJ35" s="82"/>
      <c r="FK35" s="82"/>
      <c r="FL35" s="82"/>
      <c r="FM35" s="82"/>
      <c r="FN35" s="82"/>
      <c r="FO35" s="82"/>
      <c r="FP35" s="82"/>
      <c r="FQ35" s="82"/>
      <c r="FR35" s="82"/>
      <c r="FS35" s="82"/>
      <c r="FT35" s="82"/>
      <c r="FU35" s="82"/>
      <c r="FV35" s="82"/>
      <c r="FW35" s="82"/>
      <c r="FX35" s="82"/>
      <c r="FY35" s="82"/>
      <c r="FZ35" s="82"/>
      <c r="GA35" s="82"/>
      <c r="GB35" s="82"/>
      <c r="GC35" s="82"/>
      <c r="GD35" s="82"/>
      <c r="GE35" s="82"/>
      <c r="GF35" s="82"/>
      <c r="GG35" s="82"/>
      <c r="GH35" s="82"/>
      <c r="GI35" s="82"/>
      <c r="GJ35" s="82"/>
      <c r="GK35" s="82"/>
      <c r="GL35" s="82"/>
      <c r="GM35" s="82"/>
      <c r="GN35" s="82"/>
      <c r="GO35" s="82"/>
      <c r="GP35" s="82"/>
      <c r="GQ35" s="82"/>
      <c r="GR35" s="82"/>
      <c r="GS35" s="82"/>
      <c r="GT35" s="82"/>
      <c r="GU35" s="82"/>
      <c r="GV35" s="82"/>
      <c r="GW35" s="82"/>
      <c r="GX35" s="82"/>
      <c r="GY35" s="82"/>
      <c r="GZ35" s="82"/>
      <c r="HA35" s="82"/>
      <c r="HB35" s="82"/>
      <c r="HC35" s="82"/>
      <c r="HD35" s="82"/>
      <c r="HE35" s="82"/>
      <c r="HF35" s="82"/>
      <c r="HG35" s="82"/>
      <c r="HH35" s="82"/>
      <c r="HI35" s="82"/>
      <c r="HJ35" s="82"/>
      <c r="HK35" s="82"/>
      <c r="HL35" s="82"/>
      <c r="HM35" s="82"/>
      <c r="HN35" s="82"/>
      <c r="HO35" s="82"/>
      <c r="HP35" s="82"/>
      <c r="HQ35" s="82"/>
      <c r="HR35" s="82"/>
      <c r="HS35" s="82"/>
      <c r="HT35" s="82"/>
      <c r="HU35" s="82"/>
      <c r="HV35" s="82"/>
      <c r="HW35" s="82"/>
      <c r="HX35" s="82"/>
      <c r="HY35" s="82"/>
      <c r="HZ35" s="82"/>
      <c r="IA35" s="82"/>
      <c r="IB35" s="82"/>
      <c r="IC35" s="82"/>
      <c r="ID35" s="82"/>
      <c r="IE35" s="82"/>
      <c r="IF35" s="82"/>
      <c r="IG35" s="82"/>
      <c r="IH35" s="82"/>
      <c r="II35" s="82"/>
      <c r="IJ35" s="82"/>
      <c r="IK35" s="82"/>
      <c r="IL35" s="82"/>
      <c r="IM35" s="82"/>
      <c r="IN35" s="82"/>
      <c r="IO35" s="82"/>
      <c r="IP35" s="82"/>
      <c r="IQ35" s="82"/>
      <c r="IR35" s="82"/>
      <c r="IS35" s="82"/>
      <c r="IT35" s="82"/>
      <c r="IU35" s="82"/>
      <c r="IV35" s="82"/>
      <c r="IW35" s="82"/>
      <c r="IX35" s="82"/>
      <c r="IY35" s="82"/>
      <c r="IZ35" s="82"/>
      <c r="JA35" s="82"/>
      <c r="JB35" s="82"/>
      <c r="JC35" s="82"/>
      <c r="JD35" s="82"/>
      <c r="JE35" s="82"/>
      <c r="JF35" s="82"/>
      <c r="JG35" s="82"/>
      <c r="JH35" s="82"/>
      <c r="JI35" s="82"/>
      <c r="JJ35" s="82"/>
      <c r="JK35" s="82"/>
      <c r="JL35" s="82"/>
      <c r="JM35" s="82"/>
      <c r="JN35" s="82"/>
      <c r="JO35" s="82"/>
      <c r="JP35" s="82"/>
      <c r="JQ35" s="82"/>
      <c r="JR35" s="82"/>
      <c r="JS35" s="82"/>
      <c r="JT35" s="82"/>
      <c r="JU35" s="82"/>
      <c r="JV35" s="82"/>
      <c r="JW35" s="82"/>
      <c r="JX35" s="82"/>
      <c r="JY35" s="82"/>
      <c r="JZ35" s="82"/>
      <c r="KA35" s="82"/>
      <c r="KB35" s="82"/>
      <c r="KC35" s="82"/>
      <c r="KD35" s="82"/>
      <c r="KE35" s="82"/>
      <c r="KF35" s="82"/>
      <c r="KG35" s="82"/>
      <c r="KH35" s="82"/>
      <c r="KI35" s="82"/>
      <c r="KJ35" s="82"/>
      <c r="KK35" s="82"/>
      <c r="KL35" s="82"/>
      <c r="KM35" s="82"/>
      <c r="KN35" s="82"/>
      <c r="KO35" s="82"/>
      <c r="KP35" s="82"/>
      <c r="KQ35" s="82"/>
      <c r="KR35" s="82"/>
      <c r="KS35" s="82"/>
      <c r="KT35" s="82"/>
      <c r="KU35" s="82"/>
      <c r="KV35" s="82"/>
      <c r="KW35" s="82"/>
      <c r="KX35" s="82"/>
      <c r="KY35" s="82"/>
      <c r="KZ35" s="82"/>
      <c r="LA35" s="82"/>
      <c r="LB35" s="82"/>
      <c r="LC35" s="82"/>
      <c r="LD35" s="82"/>
      <c r="LE35" s="82"/>
      <c r="LF35" s="82"/>
      <c r="LG35" s="82"/>
      <c r="LH35" s="82"/>
      <c r="LI35" s="82"/>
      <c r="LJ35" s="82"/>
      <c r="LK35" s="82"/>
      <c r="LL35" s="82"/>
      <c r="LM35" s="82"/>
      <c r="LN35" s="82"/>
      <c r="LO35" s="82"/>
      <c r="LP35" s="82"/>
      <c r="LQ35" s="82"/>
      <c r="LR35" s="82"/>
      <c r="LS35" s="82"/>
      <c r="LT35" s="82"/>
      <c r="LU35" s="82"/>
      <c r="LV35" s="82"/>
      <c r="LW35" s="82"/>
      <c r="LX35" s="82"/>
      <c r="LY35" s="82"/>
      <c r="LZ35" s="82"/>
      <c r="MA35" s="82"/>
      <c r="MB35" s="82"/>
      <c r="MC35" s="82"/>
      <c r="MD35" s="82"/>
      <c r="ME35" s="82"/>
      <c r="MF35" s="82"/>
      <c r="MG35" s="82"/>
      <c r="MH35" s="82"/>
      <c r="MI35" s="82"/>
      <c r="MJ35" s="82"/>
      <c r="MK35" s="82"/>
      <c r="ML35" s="82"/>
      <c r="MM35" s="82"/>
      <c r="MN35" s="82"/>
      <c r="MO35" s="82"/>
      <c r="MP35" s="82"/>
      <c r="MQ35" s="82"/>
      <c r="MR35" s="82"/>
      <c r="MS35" s="82"/>
      <c r="MT35" s="82"/>
      <c r="MU35" s="82"/>
      <c r="MV35" s="82"/>
      <c r="MW35" s="82"/>
      <c r="MX35" s="82"/>
      <c r="MY35" s="82"/>
      <c r="MZ35" s="82"/>
      <c r="NA35" s="82"/>
      <c r="NB35" s="82"/>
      <c r="NC35" s="82"/>
      <c r="ND35" s="82"/>
      <c r="NE35" s="82"/>
      <c r="NF35" s="82"/>
      <c r="NG35" s="82"/>
      <c r="NH35" s="82"/>
      <c r="NI35" s="82"/>
      <c r="NJ35" s="82"/>
      <c r="NK35" s="82"/>
      <c r="NL35" s="82"/>
      <c r="NM35" s="82"/>
      <c r="NN35" s="82"/>
      <c r="NO35" s="82"/>
      <c r="NP35" s="82"/>
      <c r="NQ35" s="82"/>
      <c r="NR35" s="82"/>
      <c r="NS35" s="82"/>
      <c r="NT35" s="82"/>
      <c r="NU35" s="82"/>
      <c r="NV35" s="82"/>
      <c r="NW35" s="82"/>
      <c r="NX35" s="82"/>
      <c r="NY35" s="82"/>
      <c r="NZ35" s="82"/>
      <c r="OA35" s="82"/>
      <c r="OB35" s="82"/>
      <c r="OC35" s="82"/>
      <c r="OD35" s="82"/>
      <c r="OE35" s="82"/>
      <c r="OF35" s="82"/>
      <c r="OG35" s="82"/>
      <c r="OH35" s="82"/>
      <c r="OI35" s="82"/>
      <c r="OJ35" s="82"/>
      <c r="OK35" s="82"/>
      <c r="OL35" s="82"/>
      <c r="OM35" s="82"/>
      <c r="ON35" s="82"/>
      <c r="OO35" s="82"/>
      <c r="OP35" s="82"/>
      <c r="OQ35" s="82"/>
      <c r="OR35" s="82"/>
      <c r="OS35" s="82"/>
      <c r="OT35" s="82"/>
      <c r="OU35" s="82"/>
      <c r="OV35" s="82"/>
      <c r="OW35" s="82"/>
      <c r="OX35" s="82"/>
      <c r="OY35" s="82"/>
      <c r="OZ35" s="82"/>
      <c r="PA35" s="82"/>
      <c r="PB35" s="82"/>
      <c r="PC35" s="82"/>
      <c r="PD35" s="82"/>
      <c r="PE35" s="82"/>
      <c r="PF35" s="82"/>
      <c r="PG35" s="82"/>
      <c r="PH35" s="82"/>
      <c r="PI35" s="82"/>
      <c r="PJ35" s="82"/>
      <c r="PK35" s="82"/>
      <c r="PL35" s="82"/>
      <c r="PM35" s="82"/>
      <c r="PN35" s="82"/>
      <c r="PO35" s="82"/>
      <c r="PP35" s="82"/>
      <c r="PQ35" s="82"/>
      <c r="PR35" s="82"/>
      <c r="PS35" s="82"/>
      <c r="PT35" s="82"/>
      <c r="PU35" s="82"/>
      <c r="PV35" s="82"/>
      <c r="PW35" s="82"/>
      <c r="PX35" s="82"/>
      <c r="PY35" s="82"/>
      <c r="PZ35" s="82"/>
      <c r="QA35" s="82"/>
      <c r="QB35" s="82"/>
      <c r="QC35" s="82"/>
      <c r="QD35" s="82"/>
      <c r="QE35" s="82"/>
      <c r="QF35" s="82"/>
      <c r="QG35" s="82"/>
      <c r="QH35" s="82"/>
      <c r="QI35" s="82"/>
      <c r="QJ35" s="82"/>
      <c r="QK35" s="82"/>
      <c r="QL35" s="82"/>
      <c r="QM35" s="82"/>
      <c r="QN35" s="82"/>
      <c r="QO35" s="82"/>
      <c r="QP35" s="82"/>
      <c r="QQ35" s="82"/>
      <c r="QR35" s="82"/>
      <c r="QS35" s="82"/>
      <c r="QT35" s="82"/>
      <c r="QU35" s="82"/>
      <c r="QV35" s="82"/>
      <c r="QW35" s="82"/>
      <c r="QX35" s="82"/>
      <c r="QY35" s="82"/>
      <c r="QZ35" s="82"/>
      <c r="RA35" s="82"/>
      <c r="RB35" s="82"/>
      <c r="RC35" s="82"/>
      <c r="RD35" s="82"/>
      <c r="RE35" s="82"/>
      <c r="RF35" s="82"/>
      <c r="RG35" s="82"/>
      <c r="RH35" s="82"/>
      <c r="RI35" s="82"/>
      <c r="RJ35" s="82"/>
      <c r="RK35" s="82"/>
      <c r="RL35" s="82"/>
      <c r="RM35" s="82"/>
      <c r="RN35" s="82"/>
      <c r="RO35" s="82"/>
      <c r="RP35" s="82"/>
      <c r="RQ35" s="82"/>
      <c r="RR35" s="82"/>
      <c r="RS35" s="82"/>
      <c r="RT35" s="82"/>
      <c r="RU35" s="82"/>
      <c r="RV35" s="82"/>
      <c r="RW35" s="82"/>
      <c r="RX35" s="82"/>
      <c r="RY35" s="82"/>
      <c r="RZ35" s="82"/>
      <c r="SA35" s="82"/>
      <c r="SB35" s="82"/>
      <c r="SC35" s="82"/>
      <c r="SD35" s="82"/>
      <c r="SE35" s="82"/>
      <c r="SF35" s="82"/>
      <c r="SG35" s="82"/>
      <c r="SH35" s="82"/>
      <c r="SI35" s="82"/>
      <c r="SJ35" s="82"/>
      <c r="SK35" s="82"/>
      <c r="SL35" s="82"/>
      <c r="SM35" s="82"/>
      <c r="SN35" s="82"/>
      <c r="SO35" s="82"/>
      <c r="SP35" s="82"/>
      <c r="SQ35" s="82"/>
      <c r="SR35" s="82"/>
      <c r="SS35" s="82"/>
      <c r="ST35" s="82"/>
      <c r="SU35" s="82"/>
      <c r="SV35" s="82"/>
      <c r="SW35" s="82"/>
      <c r="SX35" s="82"/>
      <c r="SY35" s="82"/>
      <c r="SZ35" s="82"/>
      <c r="TA35" s="82"/>
      <c r="TB35" s="82"/>
      <c r="TC35" s="82"/>
      <c r="TD35" s="82"/>
      <c r="TE35" s="82"/>
      <c r="TF35" s="82"/>
      <c r="TG35" s="82"/>
      <c r="TH35" s="82"/>
      <c r="TI35" s="82"/>
      <c r="TJ35" s="82"/>
      <c r="TK35" s="82"/>
      <c r="TL35" s="82"/>
      <c r="TM35" s="82"/>
      <c r="TN35" s="82"/>
      <c r="TO35" s="82"/>
      <c r="TP35" s="82"/>
      <c r="TQ35" s="82"/>
      <c r="TR35" s="82"/>
      <c r="TS35" s="82"/>
      <c r="TT35" s="82"/>
      <c r="TU35" s="82"/>
      <c r="TV35" s="82"/>
      <c r="TW35" s="82"/>
      <c r="TX35" s="82"/>
      <c r="TY35" s="82"/>
      <c r="TZ35" s="82"/>
      <c r="UA35" s="82"/>
      <c r="UB35" s="82"/>
      <c r="UC35" s="82"/>
      <c r="UD35" s="82"/>
      <c r="UE35" s="82"/>
      <c r="UF35" s="82"/>
      <c r="UG35" s="82"/>
      <c r="UH35" s="82"/>
      <c r="UI35" s="82"/>
      <c r="UJ35" s="82"/>
      <c r="UK35" s="82"/>
      <c r="UL35" s="82"/>
      <c r="UM35" s="82"/>
      <c r="UN35" s="82"/>
      <c r="UO35" s="82"/>
      <c r="UP35" s="82"/>
      <c r="UQ35" s="82"/>
      <c r="UR35" s="82"/>
      <c r="US35" s="82"/>
      <c r="UT35" s="82"/>
      <c r="UU35" s="82"/>
      <c r="UV35" s="82"/>
      <c r="UW35" s="82"/>
      <c r="UX35" s="82"/>
      <c r="UY35" s="82"/>
      <c r="UZ35" s="82"/>
      <c r="VA35" s="82"/>
      <c r="VB35" s="82"/>
      <c r="VC35" s="82"/>
      <c r="VD35" s="82"/>
      <c r="VE35" s="82"/>
      <c r="VF35" s="82"/>
      <c r="VG35" s="82"/>
      <c r="VH35" s="82"/>
      <c r="VI35" s="82"/>
      <c r="VJ35" s="82"/>
      <c r="VK35" s="82"/>
      <c r="VL35" s="82"/>
      <c r="VM35" s="82"/>
      <c r="VN35" s="82"/>
      <c r="VO35" s="82"/>
      <c r="VP35" s="82"/>
      <c r="VQ35" s="82"/>
      <c r="VR35" s="82"/>
      <c r="VS35" s="82"/>
      <c r="VT35" s="82"/>
      <c r="VU35" s="82"/>
      <c r="VV35" s="82"/>
      <c r="VW35" s="82"/>
      <c r="VX35" s="82"/>
      <c r="VY35" s="82"/>
      <c r="VZ35" s="82"/>
      <c r="WA35" s="82"/>
      <c r="WB35" s="82"/>
      <c r="WC35" s="82"/>
      <c r="WD35" s="82"/>
      <c r="WE35" s="82"/>
      <c r="WF35" s="82"/>
      <c r="WG35" s="82"/>
      <c r="WH35" s="82"/>
      <c r="WI35" s="82"/>
      <c r="WJ35" s="82"/>
      <c r="WK35" s="82"/>
      <c r="WL35" s="82"/>
      <c r="WM35" s="82"/>
      <c r="WN35" s="82"/>
      <c r="WO35" s="82"/>
      <c r="WP35" s="82"/>
      <c r="WQ35" s="82"/>
      <c r="WR35" s="82"/>
      <c r="WS35" s="82"/>
      <c r="WT35" s="82"/>
      <c r="WU35" s="82"/>
      <c r="WV35" s="82"/>
      <c r="WW35" s="82"/>
      <c r="WX35" s="82"/>
      <c r="WY35" s="82"/>
      <c r="WZ35" s="82"/>
      <c r="XA35" s="82"/>
      <c r="XB35" s="82"/>
      <c r="XC35" s="82"/>
      <c r="XD35" s="82"/>
      <c r="XE35" s="82"/>
      <c r="XF35" s="82"/>
      <c r="XG35" s="82"/>
      <c r="XH35" s="82"/>
      <c r="XI35" s="82"/>
      <c r="XJ35" s="82"/>
      <c r="XK35" s="82"/>
      <c r="XL35" s="82"/>
      <c r="XM35" s="82"/>
      <c r="XN35" s="82"/>
      <c r="XO35" s="82"/>
      <c r="XP35" s="82"/>
      <c r="XQ35" s="82"/>
      <c r="XR35" s="82"/>
      <c r="XS35" s="82"/>
      <c r="XT35" s="82"/>
      <c r="XU35" s="82"/>
      <c r="XV35" s="82"/>
      <c r="XW35" s="82"/>
      <c r="XX35" s="82"/>
      <c r="XY35" s="82"/>
      <c r="XZ35" s="82"/>
      <c r="YA35" s="82"/>
      <c r="YB35" s="82"/>
      <c r="YC35" s="82"/>
      <c r="YD35" s="82"/>
      <c r="YE35" s="82"/>
      <c r="YF35" s="82"/>
      <c r="YG35" s="82"/>
      <c r="YH35" s="82"/>
      <c r="YI35" s="82"/>
      <c r="YJ35" s="82"/>
      <c r="YK35" s="82"/>
      <c r="YL35" s="82"/>
      <c r="YM35" s="82"/>
      <c r="YN35" s="82"/>
      <c r="YO35" s="82"/>
      <c r="YP35" s="82"/>
      <c r="YQ35" s="82"/>
      <c r="YR35" s="82"/>
      <c r="YS35" s="82"/>
      <c r="YT35" s="82"/>
      <c r="YU35" s="82"/>
      <c r="YV35" s="82"/>
      <c r="YW35" s="82"/>
      <c r="YX35" s="82"/>
      <c r="YY35" s="82"/>
      <c r="YZ35" s="82"/>
      <c r="ZA35" s="82"/>
      <c r="ZB35" s="82"/>
      <c r="ZC35" s="82"/>
      <c r="ZD35" s="82"/>
      <c r="ZE35" s="82"/>
      <c r="ZF35" s="82"/>
      <c r="ZG35" s="82"/>
      <c r="ZH35" s="82"/>
      <c r="ZI35" s="82"/>
      <c r="ZJ35" s="82"/>
      <c r="ZK35" s="82"/>
      <c r="ZL35" s="82"/>
      <c r="ZM35" s="82"/>
      <c r="ZN35" s="82"/>
      <c r="ZO35" s="82"/>
      <c r="ZP35" s="82"/>
      <c r="ZQ35" s="82"/>
      <c r="ZR35" s="82"/>
      <c r="ZS35" s="82"/>
      <c r="ZT35" s="82"/>
      <c r="ZU35" s="82"/>
      <c r="ZV35" s="82"/>
      <c r="ZW35" s="82"/>
      <c r="ZX35" s="82"/>
      <c r="ZY35" s="82"/>
      <c r="ZZ35" s="82"/>
      <c r="AAA35" s="82"/>
      <c r="AAB35" s="82"/>
      <c r="AAC35" s="82"/>
      <c r="AAD35" s="82"/>
      <c r="AAE35" s="82"/>
      <c r="AAF35" s="82"/>
      <c r="AAG35" s="82"/>
      <c r="AAH35" s="82"/>
      <c r="AAI35" s="82"/>
      <c r="AAJ35" s="82"/>
      <c r="AAK35" s="82"/>
      <c r="AAL35" s="82"/>
      <c r="AAM35" s="82"/>
      <c r="AAN35" s="82"/>
      <c r="AAO35" s="82"/>
      <c r="AAP35" s="82"/>
      <c r="AAQ35" s="82"/>
      <c r="AAR35" s="82"/>
      <c r="AAS35" s="82"/>
      <c r="AAT35" s="82"/>
      <c r="AAU35" s="82"/>
      <c r="AAV35" s="82"/>
      <c r="AAW35" s="82"/>
      <c r="AAX35" s="82"/>
      <c r="AAY35" s="82"/>
      <c r="AAZ35" s="82"/>
      <c r="ABA35" s="82"/>
      <c r="ABB35" s="82"/>
      <c r="ABC35" s="82"/>
      <c r="ABD35" s="82"/>
      <c r="ABE35" s="82"/>
      <c r="ABF35" s="82"/>
      <c r="ABG35" s="82"/>
      <c r="ABH35" s="82"/>
      <c r="ABI35" s="82"/>
      <c r="ABJ35" s="82"/>
      <c r="ABK35" s="82"/>
      <c r="ABL35" s="82"/>
      <c r="ABM35" s="82"/>
      <c r="ABN35" s="82"/>
      <c r="ABO35" s="82"/>
      <c r="ABP35" s="82"/>
      <c r="ABQ35" s="82"/>
      <c r="ABR35" s="82"/>
      <c r="ABS35" s="82"/>
      <c r="ABT35" s="82"/>
      <c r="ABU35" s="82"/>
      <c r="ABV35" s="82"/>
      <c r="ABW35" s="82"/>
      <c r="ABX35" s="82"/>
      <c r="ABY35" s="82"/>
      <c r="ABZ35" s="82"/>
      <c r="ACA35" s="82"/>
      <c r="ACB35" s="82"/>
      <c r="ACC35" s="82"/>
      <c r="ACD35" s="82"/>
      <c r="ACE35" s="82"/>
      <c r="ACF35" s="82"/>
      <c r="ACG35" s="82"/>
      <c r="ACH35" s="82"/>
      <c r="ACI35" s="82"/>
      <c r="ACJ35" s="82"/>
      <c r="ACK35" s="82"/>
      <c r="ACL35" s="82"/>
      <c r="ACM35" s="82"/>
      <c r="ACN35" s="82"/>
      <c r="ACO35" s="82"/>
      <c r="ACP35" s="82"/>
      <c r="ACQ35" s="82"/>
      <c r="ACR35" s="82"/>
      <c r="ACS35" s="82"/>
      <c r="ACT35" s="82"/>
      <c r="ACU35" s="82"/>
      <c r="ACV35" s="82"/>
      <c r="ACW35" s="82"/>
      <c r="ACX35" s="82"/>
      <c r="ACY35" s="82"/>
      <c r="ACZ35" s="82"/>
      <c r="ADA35" s="82"/>
      <c r="ADB35" s="82"/>
      <c r="ADC35" s="82"/>
      <c r="ADD35" s="82"/>
      <c r="ADE35" s="82"/>
      <c r="ADF35" s="82"/>
      <c r="ADG35" s="82"/>
      <c r="ADH35" s="82"/>
      <c r="ADI35" s="82"/>
      <c r="ADJ35" s="82"/>
      <c r="ADK35" s="82"/>
      <c r="ADL35" s="82"/>
      <c r="ADM35" s="82"/>
      <c r="ADN35" s="82"/>
      <c r="ADO35" s="82"/>
      <c r="ADP35" s="82"/>
      <c r="ADQ35" s="82"/>
      <c r="ADR35" s="82"/>
      <c r="ADS35" s="82"/>
      <c r="ADT35" s="82"/>
      <c r="ADU35" s="82"/>
      <c r="ADV35" s="82"/>
      <c r="ADW35" s="82"/>
      <c r="ADX35" s="82"/>
      <c r="ADY35" s="82"/>
      <c r="ADZ35" s="82"/>
      <c r="AEA35" s="82"/>
      <c r="AEB35" s="82"/>
      <c r="AEC35" s="82"/>
      <c r="AED35" s="82"/>
      <c r="AEE35" s="82"/>
      <c r="AEF35" s="82"/>
      <c r="AEG35" s="82"/>
      <c r="AEH35" s="82"/>
      <c r="AEI35" s="82"/>
      <c r="AEJ35" s="82"/>
      <c r="AEK35" s="82"/>
      <c r="AEL35" s="82"/>
      <c r="AEM35" s="82"/>
      <c r="AEN35" s="82"/>
      <c r="AEO35" s="82"/>
      <c r="AEP35" s="82"/>
      <c r="AEQ35" s="82"/>
      <c r="AER35" s="82"/>
      <c r="AES35" s="82"/>
      <c r="AET35" s="82"/>
      <c r="AEU35" s="82"/>
      <c r="AEV35" s="82"/>
      <c r="AEW35" s="82"/>
      <c r="AEX35" s="82"/>
      <c r="AEY35" s="82"/>
      <c r="AEZ35" s="82"/>
      <c r="AFA35" s="82"/>
      <c r="AFB35" s="82"/>
      <c r="AFC35" s="82"/>
      <c r="AFD35" s="82"/>
      <c r="AFE35" s="82"/>
      <c r="AFF35" s="82"/>
      <c r="AFG35" s="82"/>
      <c r="AFH35" s="82"/>
      <c r="AFI35" s="82"/>
      <c r="AFJ35" s="82"/>
      <c r="AFK35" s="82"/>
      <c r="AFL35" s="82"/>
      <c r="AFM35" s="82"/>
      <c r="AFN35" s="82"/>
      <c r="AFO35" s="82"/>
      <c r="AFP35" s="82"/>
      <c r="AFQ35" s="82"/>
      <c r="AFR35" s="82"/>
      <c r="AFS35" s="82"/>
      <c r="AFT35" s="82"/>
      <c r="AFU35" s="82"/>
      <c r="AFV35" s="82"/>
      <c r="AFW35" s="82"/>
      <c r="AFX35" s="82"/>
      <c r="AFY35" s="82"/>
      <c r="AFZ35" s="82"/>
      <c r="AGA35" s="82"/>
      <c r="AGB35" s="82"/>
      <c r="AGC35" s="82"/>
      <c r="AGD35" s="82"/>
      <c r="AGE35" s="82"/>
      <c r="AGF35" s="82"/>
      <c r="AGG35" s="82"/>
      <c r="AGH35" s="82"/>
      <c r="AGI35" s="82"/>
      <c r="AGJ35" s="82"/>
      <c r="AGK35" s="82"/>
      <c r="AGL35" s="82"/>
      <c r="AGM35" s="82"/>
      <c r="AGN35" s="82"/>
      <c r="AGO35" s="82"/>
      <c r="AGP35" s="82"/>
      <c r="AGQ35" s="82"/>
      <c r="AGR35" s="82"/>
      <c r="AGS35" s="82"/>
      <c r="AGT35" s="82"/>
      <c r="AGU35" s="82"/>
      <c r="AGV35" s="82"/>
      <c r="AGW35" s="82"/>
      <c r="AGX35" s="82"/>
      <c r="AGY35" s="82"/>
      <c r="AGZ35" s="82"/>
      <c r="AHA35" s="82"/>
      <c r="AHB35" s="82"/>
      <c r="AHC35" s="82"/>
      <c r="AHD35" s="82"/>
      <c r="AHE35" s="82"/>
      <c r="AHF35" s="82"/>
      <c r="AHG35" s="82"/>
      <c r="AHH35" s="82"/>
      <c r="AHI35" s="82"/>
      <c r="AHJ35" s="82"/>
      <c r="AHK35" s="82"/>
      <c r="AHL35" s="82"/>
      <c r="AHM35" s="82"/>
      <c r="AHN35" s="82"/>
      <c r="AHO35" s="82"/>
      <c r="AHP35" s="82"/>
      <c r="AHQ35" s="82"/>
      <c r="AHR35" s="82"/>
      <c r="AHS35" s="82"/>
      <c r="AHT35" s="82"/>
      <c r="AHU35" s="82"/>
      <c r="AHV35" s="82"/>
      <c r="AHW35" s="82"/>
      <c r="AHX35" s="82"/>
      <c r="AHY35" s="82"/>
      <c r="AHZ35" s="82"/>
      <c r="AIA35" s="82"/>
      <c r="AIB35" s="82"/>
      <c r="AIC35" s="82"/>
      <c r="AID35" s="82"/>
      <c r="AIE35" s="82"/>
      <c r="AIF35" s="82"/>
      <c r="AIG35" s="82"/>
      <c r="AIH35" s="82"/>
      <c r="AII35" s="82"/>
      <c r="AIJ35" s="82"/>
      <c r="AIK35" s="82"/>
      <c r="AIL35" s="82"/>
      <c r="AIM35" s="82"/>
      <c r="AIN35" s="82"/>
      <c r="AIO35" s="82"/>
      <c r="AIP35" s="82"/>
      <c r="AIQ35" s="82"/>
      <c r="AIR35" s="82"/>
      <c r="AIS35" s="82"/>
      <c r="AIT35" s="82"/>
      <c r="AIU35" s="82"/>
      <c r="AIV35" s="82"/>
      <c r="AIW35" s="82"/>
      <c r="AIX35" s="82"/>
      <c r="AIY35" s="82"/>
      <c r="AIZ35" s="82"/>
      <c r="AJA35" s="82"/>
      <c r="AJB35" s="82"/>
      <c r="AJC35" s="82"/>
      <c r="AJD35" s="82"/>
      <c r="AJE35" s="82"/>
      <c r="AJF35" s="82"/>
      <c r="AJG35" s="82"/>
      <c r="AJH35" s="82"/>
      <c r="AJI35" s="82"/>
      <c r="AJJ35" s="82"/>
      <c r="AJK35" s="82"/>
      <c r="AJL35" s="82"/>
      <c r="AJM35" s="82"/>
      <c r="AJN35" s="82"/>
      <c r="AJO35" s="82"/>
      <c r="AJP35" s="82"/>
      <c r="AJQ35" s="82"/>
      <c r="AJR35" s="82"/>
      <c r="AJS35" s="82"/>
      <c r="AJT35" s="82"/>
      <c r="AJU35" s="82"/>
      <c r="AJV35" s="82"/>
      <c r="AJW35" s="82"/>
      <c r="AJX35" s="82"/>
      <c r="AJY35" s="82"/>
      <c r="AJZ35" s="82"/>
      <c r="AKA35" s="82"/>
      <c r="AKB35" s="82"/>
      <c r="AKC35" s="82"/>
      <c r="AKD35" s="82"/>
      <c r="AKE35" s="82"/>
      <c r="AKF35" s="82"/>
      <c r="AKG35" s="82"/>
      <c r="AKH35" s="82"/>
      <c r="AKI35" s="82"/>
      <c r="AKJ35" s="82"/>
      <c r="AKK35" s="82"/>
      <c r="AKL35" s="82"/>
      <c r="AKM35" s="82"/>
      <c r="AKN35" s="82"/>
      <c r="AKO35" s="82"/>
      <c r="AKP35" s="82"/>
      <c r="AKQ35" s="82"/>
      <c r="AKR35" s="82"/>
      <c r="AKS35" s="82"/>
      <c r="AKT35" s="82"/>
      <c r="AKU35" s="82"/>
      <c r="AKV35" s="82"/>
      <c r="AKW35" s="82"/>
      <c r="AKX35" s="82"/>
      <c r="AKY35" s="82"/>
      <c r="AKZ35" s="82"/>
      <c r="ALA35" s="82"/>
      <c r="ALB35" s="82"/>
      <c r="ALC35" s="82"/>
      <c r="ALD35" s="82"/>
      <c r="ALE35" s="82"/>
      <c r="ALF35" s="82"/>
      <c r="ALG35" s="82"/>
      <c r="ALH35" s="82"/>
      <c r="ALI35" s="82"/>
      <c r="ALJ35" s="82"/>
      <c r="ALK35" s="82"/>
      <c r="ALL35" s="82"/>
      <c r="ALM35" s="82"/>
      <c r="ALN35" s="82"/>
      <c r="ALO35" s="82"/>
      <c r="ALP35" s="82"/>
      <c r="ALQ35" s="82"/>
      <c r="ALR35" s="82"/>
      <c r="ALS35" s="82"/>
      <c r="ALT35" s="82"/>
      <c r="ALU35" s="82"/>
      <c r="ALV35" s="82"/>
      <c r="ALW35" s="82"/>
      <c r="ALX35" s="82"/>
      <c r="ALY35" s="82"/>
    </row>
    <row r="36" spans="1:1013" ht="14.5" x14ac:dyDescent="0.35">
      <c r="A36" s="84">
        <v>35</v>
      </c>
      <c r="B36" s="85" t="s">
        <v>295</v>
      </c>
      <c r="C36" s="85" t="s">
        <v>296</v>
      </c>
      <c r="D36" s="85" t="s">
        <v>297</v>
      </c>
      <c r="E36" s="82"/>
      <c r="F36" s="82"/>
      <c r="G36" s="82"/>
      <c r="H36" s="82"/>
      <c r="I36" s="82"/>
      <c r="J36" s="82"/>
      <c r="K36" s="82"/>
      <c r="L36" s="82"/>
      <c r="M36" s="82"/>
      <c r="N36" s="82"/>
      <c r="O36" s="82"/>
      <c r="P36" s="82"/>
      <c r="Q36" s="82"/>
      <c r="R36" s="82"/>
      <c r="S36" s="82"/>
      <c r="T36" s="82"/>
      <c r="U36" s="82"/>
      <c r="V36" s="82"/>
      <c r="W36" s="82"/>
      <c r="X36" s="82"/>
      <c r="Y36" s="82"/>
      <c r="Z36" s="82"/>
      <c r="AA36" s="82"/>
      <c r="AB36" s="82"/>
      <c r="AC36" s="82"/>
      <c r="AD36" s="82"/>
      <c r="AE36" s="82"/>
      <c r="AF36" s="82"/>
      <c r="AG36" s="82"/>
      <c r="AH36" s="82"/>
      <c r="AI36" s="82"/>
      <c r="AJ36" s="82"/>
      <c r="AK36" s="82"/>
      <c r="AL36" s="82"/>
      <c r="AM36" s="82"/>
      <c r="AN36" s="82"/>
      <c r="AO36" s="82"/>
      <c r="AP36" s="82"/>
      <c r="AQ36" s="82"/>
      <c r="AR36" s="82"/>
      <c r="AS36" s="82"/>
      <c r="AT36" s="82"/>
      <c r="AU36" s="82"/>
      <c r="AV36" s="82"/>
      <c r="AW36" s="82"/>
      <c r="AX36" s="82"/>
      <c r="AY36" s="82"/>
      <c r="AZ36" s="82"/>
      <c r="BA36" s="82"/>
      <c r="BB36" s="82"/>
      <c r="BC36" s="82"/>
      <c r="BD36" s="82"/>
      <c r="BE36" s="82"/>
      <c r="BF36" s="82"/>
      <c r="BG36" s="82"/>
      <c r="BH36" s="82"/>
      <c r="BI36" s="82"/>
      <c r="BJ36" s="82"/>
      <c r="BK36" s="82"/>
      <c r="BL36" s="82"/>
      <c r="BM36" s="82"/>
      <c r="BN36" s="82"/>
      <c r="BO36" s="82"/>
      <c r="BP36" s="82"/>
      <c r="BQ36" s="82"/>
      <c r="BR36" s="82"/>
      <c r="BS36" s="82"/>
      <c r="BT36" s="82"/>
      <c r="BU36" s="82"/>
      <c r="BV36" s="82"/>
      <c r="BW36" s="82"/>
      <c r="BX36" s="82"/>
      <c r="BY36" s="82"/>
      <c r="BZ36" s="82"/>
      <c r="CA36" s="82"/>
      <c r="CB36" s="82"/>
      <c r="CC36" s="82"/>
      <c r="CD36" s="82"/>
      <c r="CE36" s="82"/>
      <c r="CF36" s="82"/>
      <c r="CG36" s="82"/>
      <c r="CH36" s="82"/>
      <c r="CI36" s="82"/>
      <c r="CJ36" s="82"/>
      <c r="CK36" s="82"/>
      <c r="CL36" s="82"/>
      <c r="CM36" s="82"/>
      <c r="CN36" s="82"/>
      <c r="CO36" s="82"/>
      <c r="CP36" s="82"/>
      <c r="CQ36" s="82"/>
      <c r="CR36" s="82"/>
      <c r="CS36" s="82"/>
      <c r="CT36" s="82"/>
      <c r="CU36" s="82"/>
      <c r="CV36" s="82"/>
      <c r="CW36" s="82"/>
      <c r="CX36" s="82"/>
      <c r="CY36" s="82"/>
      <c r="CZ36" s="82"/>
      <c r="DA36" s="82"/>
      <c r="DB36" s="82"/>
      <c r="DC36" s="82"/>
      <c r="DD36" s="82"/>
      <c r="DE36" s="82"/>
      <c r="DF36" s="82"/>
      <c r="DG36" s="82"/>
      <c r="DH36" s="82"/>
      <c r="DI36" s="82"/>
      <c r="DJ36" s="82"/>
      <c r="DK36" s="82"/>
      <c r="DL36" s="82"/>
      <c r="DM36" s="82"/>
      <c r="DN36" s="82"/>
      <c r="DO36" s="82"/>
      <c r="DP36" s="82"/>
      <c r="DQ36" s="82"/>
      <c r="DR36" s="82"/>
      <c r="DS36" s="82"/>
      <c r="DT36" s="82"/>
      <c r="DU36" s="82"/>
      <c r="DV36" s="82"/>
      <c r="DW36" s="82"/>
      <c r="DX36" s="82"/>
      <c r="DY36" s="82"/>
      <c r="DZ36" s="82"/>
      <c r="EA36" s="82"/>
      <c r="EB36" s="82"/>
      <c r="EC36" s="82"/>
      <c r="ED36" s="82"/>
      <c r="EE36" s="82"/>
      <c r="EF36" s="82"/>
      <c r="EG36" s="82"/>
      <c r="EH36" s="82"/>
      <c r="EI36" s="82"/>
      <c r="EJ36" s="82"/>
      <c r="EK36" s="82"/>
      <c r="EL36" s="82"/>
      <c r="EM36" s="82"/>
      <c r="EN36" s="82"/>
      <c r="EO36" s="82"/>
      <c r="EP36" s="82"/>
      <c r="EQ36" s="82"/>
      <c r="ER36" s="82"/>
      <c r="ES36" s="82"/>
      <c r="ET36" s="82"/>
      <c r="EU36" s="82"/>
      <c r="EV36" s="82"/>
      <c r="EW36" s="82"/>
      <c r="EX36" s="82"/>
      <c r="EY36" s="82"/>
      <c r="EZ36" s="82"/>
      <c r="FA36" s="82"/>
      <c r="FB36" s="82"/>
      <c r="FC36" s="82"/>
      <c r="FD36" s="82"/>
      <c r="FE36" s="82"/>
      <c r="FF36" s="82"/>
      <c r="FG36" s="82"/>
      <c r="FH36" s="82"/>
      <c r="FI36" s="82"/>
      <c r="FJ36" s="82"/>
      <c r="FK36" s="82"/>
      <c r="FL36" s="82"/>
      <c r="FM36" s="82"/>
      <c r="FN36" s="82"/>
      <c r="FO36" s="82"/>
      <c r="FP36" s="82"/>
      <c r="FQ36" s="82"/>
      <c r="FR36" s="82"/>
      <c r="FS36" s="82"/>
      <c r="FT36" s="82"/>
      <c r="FU36" s="82"/>
      <c r="FV36" s="82"/>
      <c r="FW36" s="82"/>
      <c r="FX36" s="82"/>
      <c r="FY36" s="82"/>
      <c r="FZ36" s="82"/>
      <c r="GA36" s="82"/>
      <c r="GB36" s="82"/>
      <c r="GC36" s="82"/>
      <c r="GD36" s="82"/>
      <c r="GE36" s="82"/>
      <c r="GF36" s="82"/>
      <c r="GG36" s="82"/>
      <c r="GH36" s="82"/>
      <c r="GI36" s="82"/>
      <c r="GJ36" s="82"/>
      <c r="GK36" s="82"/>
      <c r="GL36" s="82"/>
      <c r="GM36" s="82"/>
      <c r="GN36" s="82"/>
      <c r="GO36" s="82"/>
      <c r="GP36" s="82"/>
      <c r="GQ36" s="82"/>
      <c r="GR36" s="82"/>
      <c r="GS36" s="82"/>
      <c r="GT36" s="82"/>
      <c r="GU36" s="82"/>
      <c r="GV36" s="82"/>
      <c r="GW36" s="82"/>
      <c r="GX36" s="82"/>
      <c r="GY36" s="82"/>
      <c r="GZ36" s="82"/>
      <c r="HA36" s="82"/>
      <c r="HB36" s="82"/>
      <c r="HC36" s="82"/>
      <c r="HD36" s="82"/>
      <c r="HE36" s="82"/>
      <c r="HF36" s="82"/>
      <c r="HG36" s="82"/>
      <c r="HH36" s="82"/>
      <c r="HI36" s="82"/>
      <c r="HJ36" s="82"/>
      <c r="HK36" s="82"/>
      <c r="HL36" s="82"/>
      <c r="HM36" s="82"/>
      <c r="HN36" s="82"/>
      <c r="HO36" s="82"/>
      <c r="HP36" s="82"/>
      <c r="HQ36" s="82"/>
      <c r="HR36" s="82"/>
      <c r="HS36" s="82"/>
      <c r="HT36" s="82"/>
      <c r="HU36" s="82"/>
      <c r="HV36" s="82"/>
      <c r="HW36" s="82"/>
      <c r="HX36" s="82"/>
      <c r="HY36" s="82"/>
      <c r="HZ36" s="82"/>
      <c r="IA36" s="82"/>
      <c r="IB36" s="82"/>
      <c r="IC36" s="82"/>
      <c r="ID36" s="82"/>
      <c r="IE36" s="82"/>
      <c r="IF36" s="82"/>
      <c r="IG36" s="82"/>
      <c r="IH36" s="82"/>
      <c r="II36" s="82"/>
      <c r="IJ36" s="82"/>
      <c r="IK36" s="82"/>
      <c r="IL36" s="82"/>
      <c r="IM36" s="82"/>
      <c r="IN36" s="82"/>
      <c r="IO36" s="82"/>
      <c r="IP36" s="82"/>
      <c r="IQ36" s="82"/>
      <c r="IR36" s="82"/>
      <c r="IS36" s="82"/>
      <c r="IT36" s="82"/>
      <c r="IU36" s="82"/>
      <c r="IV36" s="82"/>
      <c r="IW36" s="82"/>
      <c r="IX36" s="82"/>
      <c r="IY36" s="82"/>
      <c r="IZ36" s="82"/>
      <c r="JA36" s="82"/>
      <c r="JB36" s="82"/>
      <c r="JC36" s="82"/>
      <c r="JD36" s="82"/>
      <c r="JE36" s="82"/>
      <c r="JF36" s="82"/>
      <c r="JG36" s="82"/>
      <c r="JH36" s="82"/>
      <c r="JI36" s="82"/>
      <c r="JJ36" s="82"/>
      <c r="JK36" s="82"/>
      <c r="JL36" s="82"/>
      <c r="JM36" s="82"/>
      <c r="JN36" s="82"/>
      <c r="JO36" s="82"/>
      <c r="JP36" s="82"/>
      <c r="JQ36" s="82"/>
      <c r="JR36" s="82"/>
      <c r="JS36" s="82"/>
      <c r="JT36" s="82"/>
      <c r="JU36" s="82"/>
      <c r="JV36" s="82"/>
      <c r="JW36" s="82"/>
      <c r="JX36" s="82"/>
      <c r="JY36" s="82"/>
      <c r="JZ36" s="82"/>
      <c r="KA36" s="82"/>
      <c r="KB36" s="82"/>
      <c r="KC36" s="82"/>
      <c r="KD36" s="82"/>
      <c r="KE36" s="82"/>
      <c r="KF36" s="82"/>
      <c r="KG36" s="82"/>
      <c r="KH36" s="82"/>
      <c r="KI36" s="82"/>
      <c r="KJ36" s="82"/>
      <c r="KK36" s="82"/>
      <c r="KL36" s="82"/>
      <c r="KM36" s="82"/>
      <c r="KN36" s="82"/>
      <c r="KO36" s="82"/>
      <c r="KP36" s="82"/>
      <c r="KQ36" s="82"/>
      <c r="KR36" s="82"/>
      <c r="KS36" s="82"/>
      <c r="KT36" s="82"/>
      <c r="KU36" s="82"/>
      <c r="KV36" s="82"/>
      <c r="KW36" s="82"/>
      <c r="KX36" s="82"/>
      <c r="KY36" s="82"/>
      <c r="KZ36" s="82"/>
      <c r="LA36" s="82"/>
      <c r="LB36" s="82"/>
      <c r="LC36" s="82"/>
      <c r="LD36" s="82"/>
      <c r="LE36" s="82"/>
      <c r="LF36" s="82"/>
      <c r="LG36" s="82"/>
      <c r="LH36" s="82"/>
      <c r="LI36" s="82"/>
      <c r="LJ36" s="82"/>
      <c r="LK36" s="82"/>
      <c r="LL36" s="82"/>
      <c r="LM36" s="82"/>
      <c r="LN36" s="82"/>
      <c r="LO36" s="82"/>
      <c r="LP36" s="82"/>
      <c r="LQ36" s="82"/>
      <c r="LR36" s="82"/>
      <c r="LS36" s="82"/>
      <c r="LT36" s="82"/>
      <c r="LU36" s="82"/>
      <c r="LV36" s="82"/>
      <c r="LW36" s="82"/>
      <c r="LX36" s="82"/>
      <c r="LY36" s="82"/>
      <c r="LZ36" s="82"/>
      <c r="MA36" s="82"/>
      <c r="MB36" s="82"/>
      <c r="MC36" s="82"/>
      <c r="MD36" s="82"/>
      <c r="ME36" s="82"/>
      <c r="MF36" s="82"/>
      <c r="MG36" s="82"/>
      <c r="MH36" s="82"/>
      <c r="MI36" s="82"/>
      <c r="MJ36" s="82"/>
      <c r="MK36" s="82"/>
      <c r="ML36" s="82"/>
      <c r="MM36" s="82"/>
      <c r="MN36" s="82"/>
      <c r="MO36" s="82"/>
      <c r="MP36" s="82"/>
      <c r="MQ36" s="82"/>
      <c r="MR36" s="82"/>
      <c r="MS36" s="82"/>
      <c r="MT36" s="82"/>
      <c r="MU36" s="82"/>
      <c r="MV36" s="82"/>
      <c r="MW36" s="82"/>
      <c r="MX36" s="82"/>
      <c r="MY36" s="82"/>
      <c r="MZ36" s="82"/>
      <c r="NA36" s="82"/>
      <c r="NB36" s="82"/>
      <c r="NC36" s="82"/>
      <c r="ND36" s="82"/>
      <c r="NE36" s="82"/>
      <c r="NF36" s="82"/>
      <c r="NG36" s="82"/>
      <c r="NH36" s="82"/>
      <c r="NI36" s="82"/>
      <c r="NJ36" s="82"/>
      <c r="NK36" s="82"/>
      <c r="NL36" s="82"/>
      <c r="NM36" s="82"/>
      <c r="NN36" s="82"/>
      <c r="NO36" s="82"/>
      <c r="NP36" s="82"/>
      <c r="NQ36" s="82"/>
      <c r="NR36" s="82"/>
      <c r="NS36" s="82"/>
      <c r="NT36" s="82"/>
      <c r="NU36" s="82"/>
      <c r="NV36" s="82"/>
      <c r="NW36" s="82"/>
      <c r="NX36" s="82"/>
      <c r="NY36" s="82"/>
      <c r="NZ36" s="82"/>
      <c r="OA36" s="82"/>
      <c r="OB36" s="82"/>
      <c r="OC36" s="82"/>
      <c r="OD36" s="82"/>
      <c r="OE36" s="82"/>
      <c r="OF36" s="82"/>
      <c r="OG36" s="82"/>
      <c r="OH36" s="82"/>
      <c r="OI36" s="82"/>
      <c r="OJ36" s="82"/>
      <c r="OK36" s="82"/>
      <c r="OL36" s="82"/>
      <c r="OM36" s="82"/>
      <c r="ON36" s="82"/>
      <c r="OO36" s="82"/>
      <c r="OP36" s="82"/>
      <c r="OQ36" s="82"/>
      <c r="OR36" s="82"/>
      <c r="OS36" s="82"/>
      <c r="OT36" s="82"/>
      <c r="OU36" s="82"/>
      <c r="OV36" s="82"/>
      <c r="OW36" s="82"/>
      <c r="OX36" s="82"/>
      <c r="OY36" s="82"/>
      <c r="OZ36" s="82"/>
      <c r="PA36" s="82"/>
      <c r="PB36" s="82"/>
      <c r="PC36" s="82"/>
      <c r="PD36" s="82"/>
      <c r="PE36" s="82"/>
      <c r="PF36" s="82"/>
      <c r="PG36" s="82"/>
      <c r="PH36" s="82"/>
      <c r="PI36" s="82"/>
      <c r="PJ36" s="82"/>
      <c r="PK36" s="82"/>
      <c r="PL36" s="82"/>
      <c r="PM36" s="82"/>
      <c r="PN36" s="82"/>
      <c r="PO36" s="82"/>
      <c r="PP36" s="82"/>
      <c r="PQ36" s="82"/>
      <c r="PR36" s="82"/>
      <c r="PS36" s="82"/>
      <c r="PT36" s="82"/>
      <c r="PU36" s="82"/>
      <c r="PV36" s="82"/>
      <c r="PW36" s="82"/>
      <c r="PX36" s="82"/>
      <c r="PY36" s="82"/>
      <c r="PZ36" s="82"/>
      <c r="QA36" s="82"/>
      <c r="QB36" s="82"/>
      <c r="QC36" s="82"/>
      <c r="QD36" s="82"/>
      <c r="QE36" s="82"/>
      <c r="QF36" s="82"/>
      <c r="QG36" s="82"/>
      <c r="QH36" s="82"/>
      <c r="QI36" s="82"/>
      <c r="QJ36" s="82"/>
      <c r="QK36" s="82"/>
      <c r="QL36" s="82"/>
      <c r="QM36" s="82"/>
      <c r="QN36" s="82"/>
      <c r="QO36" s="82"/>
      <c r="QP36" s="82"/>
      <c r="QQ36" s="82"/>
      <c r="QR36" s="82"/>
      <c r="QS36" s="82"/>
      <c r="QT36" s="82"/>
      <c r="QU36" s="82"/>
      <c r="QV36" s="82"/>
      <c r="QW36" s="82"/>
      <c r="QX36" s="82"/>
      <c r="QY36" s="82"/>
      <c r="QZ36" s="82"/>
      <c r="RA36" s="82"/>
      <c r="RB36" s="82"/>
      <c r="RC36" s="82"/>
      <c r="RD36" s="82"/>
      <c r="RE36" s="82"/>
      <c r="RF36" s="82"/>
      <c r="RG36" s="82"/>
      <c r="RH36" s="82"/>
      <c r="RI36" s="82"/>
      <c r="RJ36" s="82"/>
      <c r="RK36" s="82"/>
      <c r="RL36" s="82"/>
      <c r="RM36" s="82"/>
      <c r="RN36" s="82"/>
      <c r="RO36" s="82"/>
      <c r="RP36" s="82"/>
      <c r="RQ36" s="82"/>
      <c r="RR36" s="82"/>
      <c r="RS36" s="82"/>
      <c r="RT36" s="82"/>
      <c r="RU36" s="82"/>
      <c r="RV36" s="82"/>
      <c r="RW36" s="82"/>
      <c r="RX36" s="82"/>
      <c r="RY36" s="82"/>
      <c r="RZ36" s="82"/>
      <c r="SA36" s="82"/>
      <c r="SB36" s="82"/>
      <c r="SC36" s="82"/>
      <c r="SD36" s="82"/>
      <c r="SE36" s="82"/>
      <c r="SF36" s="82"/>
      <c r="SG36" s="82"/>
      <c r="SH36" s="82"/>
      <c r="SI36" s="82"/>
      <c r="SJ36" s="82"/>
      <c r="SK36" s="82"/>
      <c r="SL36" s="82"/>
      <c r="SM36" s="82"/>
      <c r="SN36" s="82"/>
      <c r="SO36" s="82"/>
      <c r="SP36" s="82"/>
      <c r="SQ36" s="82"/>
      <c r="SR36" s="82"/>
      <c r="SS36" s="82"/>
      <c r="ST36" s="82"/>
      <c r="SU36" s="82"/>
      <c r="SV36" s="82"/>
      <c r="SW36" s="82"/>
      <c r="SX36" s="82"/>
      <c r="SY36" s="82"/>
      <c r="SZ36" s="82"/>
      <c r="TA36" s="82"/>
      <c r="TB36" s="82"/>
      <c r="TC36" s="82"/>
      <c r="TD36" s="82"/>
      <c r="TE36" s="82"/>
      <c r="TF36" s="82"/>
      <c r="TG36" s="82"/>
      <c r="TH36" s="82"/>
      <c r="TI36" s="82"/>
      <c r="TJ36" s="82"/>
      <c r="TK36" s="82"/>
      <c r="TL36" s="82"/>
      <c r="TM36" s="82"/>
      <c r="TN36" s="82"/>
      <c r="TO36" s="82"/>
      <c r="TP36" s="82"/>
      <c r="TQ36" s="82"/>
      <c r="TR36" s="82"/>
      <c r="TS36" s="82"/>
      <c r="TT36" s="82"/>
      <c r="TU36" s="82"/>
      <c r="TV36" s="82"/>
      <c r="TW36" s="82"/>
      <c r="TX36" s="82"/>
      <c r="TY36" s="82"/>
      <c r="TZ36" s="82"/>
      <c r="UA36" s="82"/>
      <c r="UB36" s="82"/>
      <c r="UC36" s="82"/>
      <c r="UD36" s="82"/>
      <c r="UE36" s="82"/>
      <c r="UF36" s="82"/>
      <c r="UG36" s="82"/>
      <c r="UH36" s="82"/>
      <c r="UI36" s="82"/>
      <c r="UJ36" s="82"/>
      <c r="UK36" s="82"/>
      <c r="UL36" s="82"/>
      <c r="UM36" s="82"/>
      <c r="UN36" s="82"/>
      <c r="UO36" s="82"/>
      <c r="UP36" s="82"/>
      <c r="UQ36" s="82"/>
      <c r="UR36" s="82"/>
      <c r="US36" s="82"/>
      <c r="UT36" s="82"/>
      <c r="UU36" s="82"/>
      <c r="UV36" s="82"/>
      <c r="UW36" s="82"/>
      <c r="UX36" s="82"/>
      <c r="UY36" s="82"/>
      <c r="UZ36" s="82"/>
      <c r="VA36" s="82"/>
      <c r="VB36" s="82"/>
      <c r="VC36" s="82"/>
      <c r="VD36" s="82"/>
      <c r="VE36" s="82"/>
      <c r="VF36" s="82"/>
      <c r="VG36" s="82"/>
      <c r="VH36" s="82"/>
      <c r="VI36" s="82"/>
      <c r="VJ36" s="82"/>
      <c r="VK36" s="82"/>
      <c r="VL36" s="82"/>
      <c r="VM36" s="82"/>
      <c r="VN36" s="82"/>
      <c r="VO36" s="82"/>
      <c r="VP36" s="82"/>
      <c r="VQ36" s="82"/>
      <c r="VR36" s="82"/>
      <c r="VS36" s="82"/>
      <c r="VT36" s="82"/>
      <c r="VU36" s="82"/>
      <c r="VV36" s="82"/>
      <c r="VW36" s="82"/>
      <c r="VX36" s="82"/>
      <c r="VY36" s="82"/>
      <c r="VZ36" s="82"/>
      <c r="WA36" s="82"/>
      <c r="WB36" s="82"/>
      <c r="WC36" s="82"/>
      <c r="WD36" s="82"/>
      <c r="WE36" s="82"/>
      <c r="WF36" s="82"/>
      <c r="WG36" s="82"/>
      <c r="WH36" s="82"/>
      <c r="WI36" s="82"/>
      <c r="WJ36" s="82"/>
      <c r="WK36" s="82"/>
      <c r="WL36" s="82"/>
      <c r="WM36" s="82"/>
      <c r="WN36" s="82"/>
      <c r="WO36" s="82"/>
      <c r="WP36" s="82"/>
      <c r="WQ36" s="82"/>
      <c r="WR36" s="82"/>
      <c r="WS36" s="82"/>
      <c r="WT36" s="82"/>
      <c r="WU36" s="82"/>
      <c r="WV36" s="82"/>
      <c r="WW36" s="82"/>
      <c r="WX36" s="82"/>
      <c r="WY36" s="82"/>
      <c r="WZ36" s="82"/>
      <c r="XA36" s="82"/>
      <c r="XB36" s="82"/>
      <c r="XC36" s="82"/>
      <c r="XD36" s="82"/>
      <c r="XE36" s="82"/>
      <c r="XF36" s="82"/>
      <c r="XG36" s="82"/>
      <c r="XH36" s="82"/>
      <c r="XI36" s="82"/>
      <c r="XJ36" s="82"/>
      <c r="XK36" s="82"/>
      <c r="XL36" s="82"/>
      <c r="XM36" s="82"/>
      <c r="XN36" s="82"/>
      <c r="XO36" s="82"/>
      <c r="XP36" s="82"/>
      <c r="XQ36" s="82"/>
      <c r="XR36" s="82"/>
      <c r="XS36" s="82"/>
      <c r="XT36" s="82"/>
      <c r="XU36" s="82"/>
      <c r="XV36" s="82"/>
      <c r="XW36" s="82"/>
      <c r="XX36" s="82"/>
      <c r="XY36" s="82"/>
      <c r="XZ36" s="82"/>
      <c r="YA36" s="82"/>
      <c r="YB36" s="82"/>
      <c r="YC36" s="82"/>
      <c r="YD36" s="82"/>
      <c r="YE36" s="82"/>
      <c r="YF36" s="82"/>
      <c r="YG36" s="82"/>
      <c r="YH36" s="82"/>
      <c r="YI36" s="82"/>
      <c r="YJ36" s="82"/>
      <c r="YK36" s="82"/>
      <c r="YL36" s="82"/>
      <c r="YM36" s="82"/>
      <c r="YN36" s="82"/>
      <c r="YO36" s="82"/>
      <c r="YP36" s="82"/>
      <c r="YQ36" s="82"/>
      <c r="YR36" s="82"/>
      <c r="YS36" s="82"/>
      <c r="YT36" s="82"/>
      <c r="YU36" s="82"/>
      <c r="YV36" s="82"/>
      <c r="YW36" s="82"/>
      <c r="YX36" s="82"/>
      <c r="YY36" s="82"/>
      <c r="YZ36" s="82"/>
      <c r="ZA36" s="82"/>
      <c r="ZB36" s="82"/>
      <c r="ZC36" s="82"/>
      <c r="ZD36" s="82"/>
      <c r="ZE36" s="82"/>
      <c r="ZF36" s="82"/>
      <c r="ZG36" s="82"/>
      <c r="ZH36" s="82"/>
      <c r="ZI36" s="82"/>
      <c r="ZJ36" s="82"/>
      <c r="ZK36" s="82"/>
      <c r="ZL36" s="82"/>
      <c r="ZM36" s="82"/>
      <c r="ZN36" s="82"/>
      <c r="ZO36" s="82"/>
      <c r="ZP36" s="82"/>
      <c r="ZQ36" s="82"/>
      <c r="ZR36" s="82"/>
      <c r="ZS36" s="82"/>
      <c r="ZT36" s="82"/>
      <c r="ZU36" s="82"/>
      <c r="ZV36" s="82"/>
      <c r="ZW36" s="82"/>
      <c r="ZX36" s="82"/>
      <c r="ZY36" s="82"/>
      <c r="ZZ36" s="82"/>
      <c r="AAA36" s="82"/>
      <c r="AAB36" s="82"/>
      <c r="AAC36" s="82"/>
      <c r="AAD36" s="82"/>
      <c r="AAE36" s="82"/>
      <c r="AAF36" s="82"/>
      <c r="AAG36" s="82"/>
      <c r="AAH36" s="82"/>
      <c r="AAI36" s="82"/>
      <c r="AAJ36" s="82"/>
      <c r="AAK36" s="82"/>
      <c r="AAL36" s="82"/>
      <c r="AAM36" s="82"/>
      <c r="AAN36" s="82"/>
      <c r="AAO36" s="82"/>
      <c r="AAP36" s="82"/>
      <c r="AAQ36" s="82"/>
      <c r="AAR36" s="82"/>
      <c r="AAS36" s="82"/>
      <c r="AAT36" s="82"/>
      <c r="AAU36" s="82"/>
      <c r="AAV36" s="82"/>
      <c r="AAW36" s="82"/>
      <c r="AAX36" s="82"/>
      <c r="AAY36" s="82"/>
      <c r="AAZ36" s="82"/>
      <c r="ABA36" s="82"/>
      <c r="ABB36" s="82"/>
      <c r="ABC36" s="82"/>
      <c r="ABD36" s="82"/>
      <c r="ABE36" s="82"/>
      <c r="ABF36" s="82"/>
      <c r="ABG36" s="82"/>
      <c r="ABH36" s="82"/>
      <c r="ABI36" s="82"/>
      <c r="ABJ36" s="82"/>
      <c r="ABK36" s="82"/>
      <c r="ABL36" s="82"/>
      <c r="ABM36" s="82"/>
      <c r="ABN36" s="82"/>
      <c r="ABO36" s="82"/>
      <c r="ABP36" s="82"/>
      <c r="ABQ36" s="82"/>
      <c r="ABR36" s="82"/>
      <c r="ABS36" s="82"/>
      <c r="ABT36" s="82"/>
      <c r="ABU36" s="82"/>
      <c r="ABV36" s="82"/>
      <c r="ABW36" s="82"/>
      <c r="ABX36" s="82"/>
      <c r="ABY36" s="82"/>
      <c r="ABZ36" s="82"/>
      <c r="ACA36" s="82"/>
      <c r="ACB36" s="82"/>
      <c r="ACC36" s="82"/>
      <c r="ACD36" s="82"/>
      <c r="ACE36" s="82"/>
      <c r="ACF36" s="82"/>
      <c r="ACG36" s="82"/>
      <c r="ACH36" s="82"/>
      <c r="ACI36" s="82"/>
      <c r="ACJ36" s="82"/>
      <c r="ACK36" s="82"/>
      <c r="ACL36" s="82"/>
      <c r="ACM36" s="82"/>
      <c r="ACN36" s="82"/>
      <c r="ACO36" s="82"/>
      <c r="ACP36" s="82"/>
      <c r="ACQ36" s="82"/>
      <c r="ACR36" s="82"/>
      <c r="ACS36" s="82"/>
      <c r="ACT36" s="82"/>
      <c r="ACU36" s="82"/>
      <c r="ACV36" s="82"/>
      <c r="ACW36" s="82"/>
      <c r="ACX36" s="82"/>
      <c r="ACY36" s="82"/>
      <c r="ACZ36" s="82"/>
      <c r="ADA36" s="82"/>
      <c r="ADB36" s="82"/>
      <c r="ADC36" s="82"/>
      <c r="ADD36" s="82"/>
      <c r="ADE36" s="82"/>
      <c r="ADF36" s="82"/>
      <c r="ADG36" s="82"/>
      <c r="ADH36" s="82"/>
      <c r="ADI36" s="82"/>
      <c r="ADJ36" s="82"/>
      <c r="ADK36" s="82"/>
      <c r="ADL36" s="82"/>
      <c r="ADM36" s="82"/>
      <c r="ADN36" s="82"/>
      <c r="ADO36" s="82"/>
      <c r="ADP36" s="82"/>
      <c r="ADQ36" s="82"/>
      <c r="ADR36" s="82"/>
      <c r="ADS36" s="82"/>
      <c r="ADT36" s="82"/>
      <c r="ADU36" s="82"/>
      <c r="ADV36" s="82"/>
      <c r="ADW36" s="82"/>
      <c r="ADX36" s="82"/>
      <c r="ADY36" s="82"/>
      <c r="ADZ36" s="82"/>
      <c r="AEA36" s="82"/>
      <c r="AEB36" s="82"/>
      <c r="AEC36" s="82"/>
      <c r="AED36" s="82"/>
      <c r="AEE36" s="82"/>
      <c r="AEF36" s="82"/>
      <c r="AEG36" s="82"/>
      <c r="AEH36" s="82"/>
      <c r="AEI36" s="82"/>
      <c r="AEJ36" s="82"/>
      <c r="AEK36" s="82"/>
      <c r="AEL36" s="82"/>
      <c r="AEM36" s="82"/>
      <c r="AEN36" s="82"/>
      <c r="AEO36" s="82"/>
      <c r="AEP36" s="82"/>
      <c r="AEQ36" s="82"/>
      <c r="AER36" s="82"/>
      <c r="AES36" s="82"/>
      <c r="AET36" s="82"/>
      <c r="AEU36" s="82"/>
      <c r="AEV36" s="82"/>
      <c r="AEW36" s="82"/>
      <c r="AEX36" s="82"/>
      <c r="AEY36" s="82"/>
      <c r="AEZ36" s="82"/>
      <c r="AFA36" s="82"/>
      <c r="AFB36" s="82"/>
      <c r="AFC36" s="82"/>
      <c r="AFD36" s="82"/>
      <c r="AFE36" s="82"/>
      <c r="AFF36" s="82"/>
      <c r="AFG36" s="82"/>
      <c r="AFH36" s="82"/>
      <c r="AFI36" s="82"/>
      <c r="AFJ36" s="82"/>
      <c r="AFK36" s="82"/>
      <c r="AFL36" s="82"/>
      <c r="AFM36" s="82"/>
      <c r="AFN36" s="82"/>
      <c r="AFO36" s="82"/>
      <c r="AFP36" s="82"/>
      <c r="AFQ36" s="82"/>
      <c r="AFR36" s="82"/>
      <c r="AFS36" s="82"/>
      <c r="AFT36" s="82"/>
      <c r="AFU36" s="82"/>
      <c r="AFV36" s="82"/>
      <c r="AFW36" s="82"/>
      <c r="AFX36" s="82"/>
      <c r="AFY36" s="82"/>
      <c r="AFZ36" s="82"/>
      <c r="AGA36" s="82"/>
      <c r="AGB36" s="82"/>
      <c r="AGC36" s="82"/>
      <c r="AGD36" s="82"/>
      <c r="AGE36" s="82"/>
      <c r="AGF36" s="82"/>
      <c r="AGG36" s="82"/>
      <c r="AGH36" s="82"/>
      <c r="AGI36" s="82"/>
      <c r="AGJ36" s="82"/>
      <c r="AGK36" s="82"/>
      <c r="AGL36" s="82"/>
      <c r="AGM36" s="82"/>
      <c r="AGN36" s="82"/>
      <c r="AGO36" s="82"/>
      <c r="AGP36" s="82"/>
      <c r="AGQ36" s="82"/>
      <c r="AGR36" s="82"/>
      <c r="AGS36" s="82"/>
      <c r="AGT36" s="82"/>
      <c r="AGU36" s="82"/>
      <c r="AGV36" s="82"/>
      <c r="AGW36" s="82"/>
      <c r="AGX36" s="82"/>
      <c r="AGY36" s="82"/>
      <c r="AGZ36" s="82"/>
      <c r="AHA36" s="82"/>
      <c r="AHB36" s="82"/>
      <c r="AHC36" s="82"/>
      <c r="AHD36" s="82"/>
      <c r="AHE36" s="82"/>
      <c r="AHF36" s="82"/>
      <c r="AHG36" s="82"/>
      <c r="AHH36" s="82"/>
      <c r="AHI36" s="82"/>
      <c r="AHJ36" s="82"/>
      <c r="AHK36" s="82"/>
      <c r="AHL36" s="82"/>
      <c r="AHM36" s="82"/>
      <c r="AHN36" s="82"/>
      <c r="AHO36" s="82"/>
      <c r="AHP36" s="82"/>
      <c r="AHQ36" s="82"/>
      <c r="AHR36" s="82"/>
      <c r="AHS36" s="82"/>
      <c r="AHT36" s="82"/>
      <c r="AHU36" s="82"/>
      <c r="AHV36" s="82"/>
      <c r="AHW36" s="82"/>
      <c r="AHX36" s="82"/>
      <c r="AHY36" s="82"/>
      <c r="AHZ36" s="82"/>
      <c r="AIA36" s="82"/>
      <c r="AIB36" s="82"/>
      <c r="AIC36" s="82"/>
      <c r="AID36" s="82"/>
      <c r="AIE36" s="82"/>
      <c r="AIF36" s="82"/>
      <c r="AIG36" s="82"/>
      <c r="AIH36" s="82"/>
      <c r="AII36" s="82"/>
      <c r="AIJ36" s="82"/>
      <c r="AIK36" s="82"/>
      <c r="AIL36" s="82"/>
      <c r="AIM36" s="82"/>
      <c r="AIN36" s="82"/>
      <c r="AIO36" s="82"/>
      <c r="AIP36" s="82"/>
      <c r="AIQ36" s="82"/>
      <c r="AIR36" s="82"/>
      <c r="AIS36" s="82"/>
      <c r="AIT36" s="82"/>
      <c r="AIU36" s="82"/>
      <c r="AIV36" s="82"/>
      <c r="AIW36" s="82"/>
      <c r="AIX36" s="82"/>
      <c r="AIY36" s="82"/>
      <c r="AIZ36" s="82"/>
      <c r="AJA36" s="82"/>
      <c r="AJB36" s="82"/>
      <c r="AJC36" s="82"/>
      <c r="AJD36" s="82"/>
      <c r="AJE36" s="82"/>
      <c r="AJF36" s="82"/>
      <c r="AJG36" s="82"/>
      <c r="AJH36" s="82"/>
      <c r="AJI36" s="82"/>
      <c r="AJJ36" s="82"/>
      <c r="AJK36" s="82"/>
      <c r="AJL36" s="82"/>
      <c r="AJM36" s="82"/>
      <c r="AJN36" s="82"/>
      <c r="AJO36" s="82"/>
      <c r="AJP36" s="82"/>
      <c r="AJQ36" s="82"/>
      <c r="AJR36" s="82"/>
      <c r="AJS36" s="82"/>
      <c r="AJT36" s="82"/>
      <c r="AJU36" s="82"/>
      <c r="AJV36" s="82"/>
      <c r="AJW36" s="82"/>
      <c r="AJX36" s="82"/>
      <c r="AJY36" s="82"/>
      <c r="AJZ36" s="82"/>
      <c r="AKA36" s="82"/>
      <c r="AKB36" s="82"/>
      <c r="AKC36" s="82"/>
      <c r="AKD36" s="82"/>
      <c r="AKE36" s="82"/>
      <c r="AKF36" s="82"/>
      <c r="AKG36" s="82"/>
      <c r="AKH36" s="82"/>
      <c r="AKI36" s="82"/>
      <c r="AKJ36" s="82"/>
      <c r="AKK36" s="82"/>
      <c r="AKL36" s="82"/>
      <c r="AKM36" s="82"/>
      <c r="AKN36" s="82"/>
      <c r="AKO36" s="82"/>
      <c r="AKP36" s="82"/>
      <c r="AKQ36" s="82"/>
      <c r="AKR36" s="82"/>
      <c r="AKS36" s="82"/>
      <c r="AKT36" s="82"/>
      <c r="AKU36" s="82"/>
      <c r="AKV36" s="82"/>
      <c r="AKW36" s="82"/>
      <c r="AKX36" s="82"/>
      <c r="AKY36" s="82"/>
      <c r="AKZ36" s="82"/>
      <c r="ALA36" s="82"/>
      <c r="ALB36" s="82"/>
      <c r="ALC36" s="82"/>
      <c r="ALD36" s="82"/>
      <c r="ALE36" s="82"/>
      <c r="ALF36" s="82"/>
      <c r="ALG36" s="82"/>
      <c r="ALH36" s="82"/>
      <c r="ALI36" s="82"/>
      <c r="ALJ36" s="82"/>
      <c r="ALK36" s="82"/>
      <c r="ALL36" s="82"/>
      <c r="ALM36" s="82"/>
      <c r="ALN36" s="82"/>
      <c r="ALO36" s="82"/>
      <c r="ALP36" s="82"/>
      <c r="ALQ36" s="82"/>
      <c r="ALR36" s="82"/>
      <c r="ALS36" s="82"/>
      <c r="ALT36" s="82"/>
      <c r="ALU36" s="82"/>
      <c r="ALV36" s="82"/>
      <c r="ALW36" s="82"/>
      <c r="ALX36" s="82"/>
      <c r="ALY36" s="82"/>
    </row>
    <row r="37" spans="1:1013" ht="14.5" x14ac:dyDescent="0.35">
      <c r="A37" s="84">
        <v>36</v>
      </c>
      <c r="B37" s="85" t="s">
        <v>230</v>
      </c>
      <c r="C37" s="85" t="s">
        <v>298</v>
      </c>
      <c r="D37" s="85" t="s">
        <v>299</v>
      </c>
      <c r="E37" s="82"/>
      <c r="F37" s="82"/>
      <c r="G37" s="82"/>
      <c r="H37" s="82"/>
      <c r="I37" s="82"/>
      <c r="J37" s="82"/>
      <c r="K37" s="82"/>
      <c r="L37" s="82"/>
      <c r="M37" s="82"/>
      <c r="N37" s="82"/>
      <c r="O37" s="82"/>
      <c r="P37" s="82"/>
      <c r="Q37" s="82"/>
      <c r="R37" s="82"/>
      <c r="S37" s="82"/>
      <c r="T37" s="82"/>
      <c r="U37" s="82"/>
      <c r="V37" s="82"/>
      <c r="W37" s="82"/>
      <c r="X37" s="82"/>
      <c r="Y37" s="82"/>
      <c r="Z37" s="82"/>
      <c r="AA37" s="82"/>
      <c r="AB37" s="82"/>
      <c r="AC37" s="82"/>
      <c r="AD37" s="82"/>
      <c r="AE37" s="82"/>
      <c r="AF37" s="82"/>
      <c r="AG37" s="82"/>
      <c r="AH37" s="82"/>
      <c r="AI37" s="82"/>
      <c r="AJ37" s="82"/>
      <c r="AK37" s="82"/>
      <c r="AL37" s="82"/>
      <c r="AM37" s="82"/>
      <c r="AN37" s="82"/>
      <c r="AO37" s="82"/>
      <c r="AP37" s="82"/>
      <c r="AQ37" s="82"/>
      <c r="AR37" s="82"/>
      <c r="AS37" s="82"/>
      <c r="AT37" s="82"/>
      <c r="AU37" s="82"/>
      <c r="AV37" s="82"/>
      <c r="AW37" s="82"/>
      <c r="AX37" s="82"/>
      <c r="AY37" s="82"/>
      <c r="AZ37" s="82"/>
      <c r="BA37" s="82"/>
      <c r="BB37" s="82"/>
      <c r="BC37" s="82"/>
      <c r="BD37" s="82"/>
      <c r="BE37" s="82"/>
      <c r="BF37" s="82"/>
      <c r="BG37" s="82"/>
      <c r="BH37" s="82"/>
      <c r="BI37" s="82"/>
      <c r="BJ37" s="82"/>
      <c r="BK37" s="82"/>
      <c r="BL37" s="82"/>
      <c r="BM37" s="82"/>
      <c r="BN37" s="82"/>
      <c r="BO37" s="82"/>
      <c r="BP37" s="82"/>
      <c r="BQ37" s="82"/>
      <c r="BR37" s="82"/>
      <c r="BS37" s="82"/>
      <c r="BT37" s="82"/>
      <c r="BU37" s="82"/>
      <c r="BV37" s="82"/>
      <c r="BW37" s="82"/>
      <c r="BX37" s="82"/>
      <c r="BY37" s="82"/>
      <c r="BZ37" s="82"/>
      <c r="CA37" s="82"/>
      <c r="CB37" s="82"/>
      <c r="CC37" s="82"/>
      <c r="CD37" s="82"/>
      <c r="CE37" s="82"/>
      <c r="CF37" s="82"/>
      <c r="CG37" s="82"/>
      <c r="CH37" s="82"/>
      <c r="CI37" s="82"/>
      <c r="CJ37" s="82"/>
      <c r="CK37" s="82"/>
      <c r="CL37" s="82"/>
      <c r="CM37" s="82"/>
      <c r="CN37" s="82"/>
      <c r="CO37" s="82"/>
      <c r="CP37" s="82"/>
      <c r="CQ37" s="82"/>
      <c r="CR37" s="82"/>
      <c r="CS37" s="82"/>
      <c r="CT37" s="82"/>
      <c r="CU37" s="82"/>
      <c r="CV37" s="82"/>
      <c r="CW37" s="82"/>
      <c r="CX37" s="82"/>
      <c r="CY37" s="82"/>
      <c r="CZ37" s="82"/>
      <c r="DA37" s="82"/>
      <c r="DB37" s="82"/>
      <c r="DC37" s="82"/>
      <c r="DD37" s="82"/>
      <c r="DE37" s="82"/>
      <c r="DF37" s="82"/>
      <c r="DG37" s="82"/>
      <c r="DH37" s="82"/>
      <c r="DI37" s="82"/>
      <c r="DJ37" s="82"/>
      <c r="DK37" s="82"/>
      <c r="DL37" s="82"/>
      <c r="DM37" s="82"/>
      <c r="DN37" s="82"/>
      <c r="DO37" s="82"/>
      <c r="DP37" s="82"/>
      <c r="DQ37" s="82"/>
      <c r="DR37" s="82"/>
      <c r="DS37" s="82"/>
      <c r="DT37" s="82"/>
      <c r="DU37" s="82"/>
      <c r="DV37" s="82"/>
      <c r="DW37" s="82"/>
      <c r="DX37" s="82"/>
      <c r="DY37" s="82"/>
      <c r="DZ37" s="82"/>
      <c r="EA37" s="82"/>
      <c r="EB37" s="82"/>
      <c r="EC37" s="82"/>
      <c r="ED37" s="82"/>
      <c r="EE37" s="82"/>
      <c r="EF37" s="82"/>
      <c r="EG37" s="82"/>
      <c r="EH37" s="82"/>
      <c r="EI37" s="82"/>
      <c r="EJ37" s="82"/>
      <c r="EK37" s="82"/>
      <c r="EL37" s="82"/>
      <c r="EM37" s="82"/>
      <c r="EN37" s="82"/>
      <c r="EO37" s="82"/>
      <c r="EP37" s="82"/>
      <c r="EQ37" s="82"/>
      <c r="ER37" s="82"/>
      <c r="ES37" s="82"/>
      <c r="ET37" s="82"/>
      <c r="EU37" s="82"/>
      <c r="EV37" s="82"/>
      <c r="EW37" s="82"/>
      <c r="EX37" s="82"/>
      <c r="EY37" s="82"/>
      <c r="EZ37" s="82"/>
      <c r="FA37" s="82"/>
      <c r="FB37" s="82"/>
      <c r="FC37" s="82"/>
      <c r="FD37" s="82"/>
      <c r="FE37" s="82"/>
      <c r="FF37" s="82"/>
      <c r="FG37" s="82"/>
      <c r="FH37" s="82"/>
      <c r="FI37" s="82"/>
      <c r="FJ37" s="82"/>
      <c r="FK37" s="82"/>
      <c r="FL37" s="82"/>
      <c r="FM37" s="82"/>
      <c r="FN37" s="82"/>
      <c r="FO37" s="82"/>
      <c r="FP37" s="82"/>
      <c r="FQ37" s="82"/>
      <c r="FR37" s="82"/>
      <c r="FS37" s="82"/>
      <c r="FT37" s="82"/>
      <c r="FU37" s="82"/>
      <c r="FV37" s="82"/>
      <c r="FW37" s="82"/>
      <c r="FX37" s="82"/>
      <c r="FY37" s="82"/>
      <c r="FZ37" s="82"/>
      <c r="GA37" s="82"/>
      <c r="GB37" s="82"/>
      <c r="GC37" s="82"/>
      <c r="GD37" s="82"/>
      <c r="GE37" s="82"/>
      <c r="GF37" s="82"/>
      <c r="GG37" s="82"/>
      <c r="GH37" s="82"/>
      <c r="GI37" s="82"/>
      <c r="GJ37" s="82"/>
      <c r="GK37" s="82"/>
      <c r="GL37" s="82"/>
      <c r="GM37" s="82"/>
      <c r="GN37" s="82"/>
      <c r="GO37" s="82"/>
      <c r="GP37" s="82"/>
      <c r="GQ37" s="82"/>
      <c r="GR37" s="82"/>
      <c r="GS37" s="82"/>
      <c r="GT37" s="82"/>
      <c r="GU37" s="82"/>
      <c r="GV37" s="82"/>
      <c r="GW37" s="82"/>
      <c r="GX37" s="82"/>
      <c r="GY37" s="82"/>
      <c r="GZ37" s="82"/>
      <c r="HA37" s="82"/>
      <c r="HB37" s="82"/>
      <c r="HC37" s="82"/>
      <c r="HD37" s="82"/>
      <c r="HE37" s="82"/>
      <c r="HF37" s="82"/>
      <c r="HG37" s="82"/>
      <c r="HH37" s="82"/>
      <c r="HI37" s="82"/>
      <c r="HJ37" s="82"/>
      <c r="HK37" s="82"/>
      <c r="HL37" s="82"/>
      <c r="HM37" s="82"/>
      <c r="HN37" s="82"/>
      <c r="HO37" s="82"/>
      <c r="HP37" s="82"/>
      <c r="HQ37" s="82"/>
      <c r="HR37" s="82"/>
      <c r="HS37" s="82"/>
      <c r="HT37" s="82"/>
      <c r="HU37" s="82"/>
      <c r="HV37" s="82"/>
      <c r="HW37" s="82"/>
      <c r="HX37" s="82"/>
      <c r="HY37" s="82"/>
      <c r="HZ37" s="82"/>
      <c r="IA37" s="82"/>
      <c r="IB37" s="82"/>
      <c r="IC37" s="82"/>
      <c r="ID37" s="82"/>
      <c r="IE37" s="82"/>
      <c r="IF37" s="82"/>
      <c r="IG37" s="82"/>
      <c r="IH37" s="82"/>
      <c r="II37" s="82"/>
      <c r="IJ37" s="82"/>
      <c r="IK37" s="82"/>
      <c r="IL37" s="82"/>
      <c r="IM37" s="82"/>
      <c r="IN37" s="82"/>
      <c r="IO37" s="82"/>
      <c r="IP37" s="82"/>
      <c r="IQ37" s="82"/>
      <c r="IR37" s="82"/>
      <c r="IS37" s="82"/>
      <c r="IT37" s="82"/>
      <c r="IU37" s="82"/>
      <c r="IV37" s="82"/>
      <c r="IW37" s="82"/>
      <c r="IX37" s="82"/>
      <c r="IY37" s="82"/>
      <c r="IZ37" s="82"/>
      <c r="JA37" s="82"/>
      <c r="JB37" s="82"/>
      <c r="JC37" s="82"/>
      <c r="JD37" s="82"/>
      <c r="JE37" s="82"/>
      <c r="JF37" s="82"/>
      <c r="JG37" s="82"/>
      <c r="JH37" s="82"/>
      <c r="JI37" s="82"/>
      <c r="JJ37" s="82"/>
      <c r="JK37" s="82"/>
      <c r="JL37" s="82"/>
      <c r="JM37" s="82"/>
      <c r="JN37" s="82"/>
      <c r="JO37" s="82"/>
      <c r="JP37" s="82"/>
      <c r="JQ37" s="82"/>
      <c r="JR37" s="82"/>
      <c r="JS37" s="82"/>
      <c r="JT37" s="82"/>
      <c r="JU37" s="82"/>
      <c r="JV37" s="82"/>
      <c r="JW37" s="82"/>
      <c r="JX37" s="82"/>
      <c r="JY37" s="82"/>
      <c r="JZ37" s="82"/>
      <c r="KA37" s="82"/>
      <c r="KB37" s="82"/>
      <c r="KC37" s="82"/>
      <c r="KD37" s="82"/>
      <c r="KE37" s="82"/>
      <c r="KF37" s="82"/>
      <c r="KG37" s="82"/>
      <c r="KH37" s="82"/>
      <c r="KI37" s="82"/>
      <c r="KJ37" s="82"/>
      <c r="KK37" s="82"/>
      <c r="KL37" s="82"/>
      <c r="KM37" s="82"/>
      <c r="KN37" s="82"/>
      <c r="KO37" s="82"/>
      <c r="KP37" s="82"/>
      <c r="KQ37" s="82"/>
      <c r="KR37" s="82"/>
      <c r="KS37" s="82"/>
      <c r="KT37" s="82"/>
      <c r="KU37" s="82"/>
      <c r="KV37" s="82"/>
      <c r="KW37" s="82"/>
      <c r="KX37" s="82"/>
      <c r="KY37" s="82"/>
      <c r="KZ37" s="82"/>
      <c r="LA37" s="82"/>
      <c r="LB37" s="82"/>
      <c r="LC37" s="82"/>
      <c r="LD37" s="82"/>
      <c r="LE37" s="82"/>
      <c r="LF37" s="82"/>
      <c r="LG37" s="82"/>
      <c r="LH37" s="82"/>
      <c r="LI37" s="82"/>
      <c r="LJ37" s="82"/>
      <c r="LK37" s="82"/>
      <c r="LL37" s="82"/>
      <c r="LM37" s="82"/>
      <c r="LN37" s="82"/>
      <c r="LO37" s="82"/>
      <c r="LP37" s="82"/>
      <c r="LQ37" s="82"/>
      <c r="LR37" s="82"/>
      <c r="LS37" s="82"/>
      <c r="LT37" s="82"/>
      <c r="LU37" s="82"/>
      <c r="LV37" s="82"/>
      <c r="LW37" s="82"/>
      <c r="LX37" s="82"/>
      <c r="LY37" s="82"/>
      <c r="LZ37" s="82"/>
      <c r="MA37" s="82"/>
      <c r="MB37" s="82"/>
      <c r="MC37" s="82"/>
      <c r="MD37" s="82"/>
      <c r="ME37" s="82"/>
      <c r="MF37" s="82"/>
      <c r="MG37" s="82"/>
      <c r="MH37" s="82"/>
      <c r="MI37" s="82"/>
      <c r="MJ37" s="82"/>
      <c r="MK37" s="82"/>
      <c r="ML37" s="82"/>
      <c r="MM37" s="82"/>
      <c r="MN37" s="82"/>
      <c r="MO37" s="82"/>
      <c r="MP37" s="82"/>
      <c r="MQ37" s="82"/>
      <c r="MR37" s="82"/>
      <c r="MS37" s="82"/>
      <c r="MT37" s="82"/>
      <c r="MU37" s="82"/>
      <c r="MV37" s="82"/>
      <c r="MW37" s="82"/>
      <c r="MX37" s="82"/>
      <c r="MY37" s="82"/>
      <c r="MZ37" s="82"/>
      <c r="NA37" s="82"/>
      <c r="NB37" s="82"/>
      <c r="NC37" s="82"/>
      <c r="ND37" s="82"/>
      <c r="NE37" s="82"/>
      <c r="NF37" s="82"/>
      <c r="NG37" s="82"/>
      <c r="NH37" s="82"/>
      <c r="NI37" s="82"/>
      <c r="NJ37" s="82"/>
      <c r="NK37" s="82"/>
      <c r="NL37" s="82"/>
      <c r="NM37" s="82"/>
      <c r="NN37" s="82"/>
      <c r="NO37" s="82"/>
      <c r="NP37" s="82"/>
      <c r="NQ37" s="82"/>
      <c r="NR37" s="82"/>
      <c r="NS37" s="82"/>
      <c r="NT37" s="82"/>
      <c r="NU37" s="82"/>
      <c r="NV37" s="82"/>
      <c r="NW37" s="82"/>
      <c r="NX37" s="82"/>
      <c r="NY37" s="82"/>
      <c r="NZ37" s="82"/>
      <c r="OA37" s="82"/>
      <c r="OB37" s="82"/>
      <c r="OC37" s="82"/>
      <c r="OD37" s="82"/>
      <c r="OE37" s="82"/>
      <c r="OF37" s="82"/>
      <c r="OG37" s="82"/>
      <c r="OH37" s="82"/>
      <c r="OI37" s="82"/>
      <c r="OJ37" s="82"/>
      <c r="OK37" s="82"/>
      <c r="OL37" s="82"/>
      <c r="OM37" s="82"/>
      <c r="ON37" s="82"/>
      <c r="OO37" s="82"/>
      <c r="OP37" s="82"/>
      <c r="OQ37" s="82"/>
      <c r="OR37" s="82"/>
      <c r="OS37" s="82"/>
      <c r="OT37" s="82"/>
      <c r="OU37" s="82"/>
      <c r="OV37" s="82"/>
      <c r="OW37" s="82"/>
      <c r="OX37" s="82"/>
      <c r="OY37" s="82"/>
      <c r="OZ37" s="82"/>
      <c r="PA37" s="82"/>
      <c r="PB37" s="82"/>
      <c r="PC37" s="82"/>
      <c r="PD37" s="82"/>
      <c r="PE37" s="82"/>
      <c r="PF37" s="82"/>
      <c r="PG37" s="82"/>
      <c r="PH37" s="82"/>
      <c r="PI37" s="82"/>
      <c r="PJ37" s="82"/>
      <c r="PK37" s="82"/>
      <c r="PL37" s="82"/>
      <c r="PM37" s="82"/>
      <c r="PN37" s="82"/>
      <c r="PO37" s="82"/>
      <c r="PP37" s="82"/>
      <c r="PQ37" s="82"/>
      <c r="PR37" s="82"/>
      <c r="PS37" s="82"/>
      <c r="PT37" s="82"/>
      <c r="PU37" s="82"/>
      <c r="PV37" s="82"/>
      <c r="PW37" s="82"/>
      <c r="PX37" s="82"/>
      <c r="PY37" s="82"/>
      <c r="PZ37" s="82"/>
      <c r="QA37" s="82"/>
      <c r="QB37" s="82"/>
      <c r="QC37" s="82"/>
      <c r="QD37" s="82"/>
      <c r="QE37" s="82"/>
      <c r="QF37" s="82"/>
      <c r="QG37" s="82"/>
      <c r="QH37" s="82"/>
      <c r="QI37" s="82"/>
      <c r="QJ37" s="82"/>
      <c r="QK37" s="82"/>
      <c r="QL37" s="82"/>
      <c r="QM37" s="82"/>
      <c r="QN37" s="82"/>
      <c r="QO37" s="82"/>
      <c r="QP37" s="82"/>
      <c r="QQ37" s="82"/>
      <c r="QR37" s="82"/>
      <c r="QS37" s="82"/>
      <c r="QT37" s="82"/>
      <c r="QU37" s="82"/>
      <c r="QV37" s="82"/>
      <c r="QW37" s="82"/>
      <c r="QX37" s="82"/>
      <c r="QY37" s="82"/>
      <c r="QZ37" s="82"/>
      <c r="RA37" s="82"/>
      <c r="RB37" s="82"/>
      <c r="RC37" s="82"/>
      <c r="RD37" s="82"/>
      <c r="RE37" s="82"/>
      <c r="RF37" s="82"/>
      <c r="RG37" s="82"/>
      <c r="RH37" s="82"/>
      <c r="RI37" s="82"/>
      <c r="RJ37" s="82"/>
      <c r="RK37" s="82"/>
      <c r="RL37" s="82"/>
      <c r="RM37" s="82"/>
      <c r="RN37" s="82"/>
      <c r="RO37" s="82"/>
      <c r="RP37" s="82"/>
      <c r="RQ37" s="82"/>
      <c r="RR37" s="82"/>
      <c r="RS37" s="82"/>
      <c r="RT37" s="82"/>
      <c r="RU37" s="82"/>
      <c r="RV37" s="82"/>
      <c r="RW37" s="82"/>
      <c r="RX37" s="82"/>
      <c r="RY37" s="82"/>
      <c r="RZ37" s="82"/>
      <c r="SA37" s="82"/>
      <c r="SB37" s="82"/>
      <c r="SC37" s="82"/>
      <c r="SD37" s="82"/>
      <c r="SE37" s="82"/>
      <c r="SF37" s="82"/>
      <c r="SG37" s="82"/>
      <c r="SH37" s="82"/>
      <c r="SI37" s="82"/>
      <c r="SJ37" s="82"/>
      <c r="SK37" s="82"/>
      <c r="SL37" s="82"/>
      <c r="SM37" s="82"/>
      <c r="SN37" s="82"/>
      <c r="SO37" s="82"/>
      <c r="SP37" s="82"/>
      <c r="SQ37" s="82"/>
      <c r="SR37" s="82"/>
      <c r="SS37" s="82"/>
      <c r="ST37" s="82"/>
      <c r="SU37" s="82"/>
      <c r="SV37" s="82"/>
      <c r="SW37" s="82"/>
      <c r="SX37" s="82"/>
      <c r="SY37" s="82"/>
      <c r="SZ37" s="82"/>
      <c r="TA37" s="82"/>
      <c r="TB37" s="82"/>
      <c r="TC37" s="82"/>
      <c r="TD37" s="82"/>
      <c r="TE37" s="82"/>
      <c r="TF37" s="82"/>
      <c r="TG37" s="82"/>
      <c r="TH37" s="82"/>
      <c r="TI37" s="82"/>
      <c r="TJ37" s="82"/>
      <c r="TK37" s="82"/>
      <c r="TL37" s="82"/>
      <c r="TM37" s="82"/>
      <c r="TN37" s="82"/>
      <c r="TO37" s="82"/>
      <c r="TP37" s="82"/>
      <c r="TQ37" s="82"/>
      <c r="TR37" s="82"/>
      <c r="TS37" s="82"/>
      <c r="TT37" s="82"/>
      <c r="TU37" s="82"/>
      <c r="TV37" s="82"/>
      <c r="TW37" s="82"/>
      <c r="TX37" s="82"/>
      <c r="TY37" s="82"/>
      <c r="TZ37" s="82"/>
      <c r="UA37" s="82"/>
      <c r="UB37" s="82"/>
      <c r="UC37" s="82"/>
      <c r="UD37" s="82"/>
      <c r="UE37" s="82"/>
      <c r="UF37" s="82"/>
      <c r="UG37" s="82"/>
      <c r="UH37" s="82"/>
      <c r="UI37" s="82"/>
      <c r="UJ37" s="82"/>
      <c r="UK37" s="82"/>
      <c r="UL37" s="82"/>
      <c r="UM37" s="82"/>
      <c r="UN37" s="82"/>
      <c r="UO37" s="82"/>
      <c r="UP37" s="82"/>
      <c r="UQ37" s="82"/>
      <c r="UR37" s="82"/>
      <c r="US37" s="82"/>
      <c r="UT37" s="82"/>
      <c r="UU37" s="82"/>
      <c r="UV37" s="82"/>
      <c r="UW37" s="82"/>
      <c r="UX37" s="82"/>
      <c r="UY37" s="82"/>
      <c r="UZ37" s="82"/>
      <c r="VA37" s="82"/>
      <c r="VB37" s="82"/>
      <c r="VC37" s="82"/>
      <c r="VD37" s="82"/>
      <c r="VE37" s="82"/>
      <c r="VF37" s="82"/>
      <c r="VG37" s="82"/>
      <c r="VH37" s="82"/>
      <c r="VI37" s="82"/>
      <c r="VJ37" s="82"/>
      <c r="VK37" s="82"/>
      <c r="VL37" s="82"/>
      <c r="VM37" s="82"/>
      <c r="VN37" s="82"/>
      <c r="VO37" s="82"/>
      <c r="VP37" s="82"/>
      <c r="VQ37" s="82"/>
      <c r="VR37" s="82"/>
      <c r="VS37" s="82"/>
      <c r="VT37" s="82"/>
      <c r="VU37" s="82"/>
      <c r="VV37" s="82"/>
      <c r="VW37" s="82"/>
      <c r="VX37" s="82"/>
      <c r="VY37" s="82"/>
      <c r="VZ37" s="82"/>
      <c r="WA37" s="82"/>
      <c r="WB37" s="82"/>
      <c r="WC37" s="82"/>
      <c r="WD37" s="82"/>
      <c r="WE37" s="82"/>
      <c r="WF37" s="82"/>
      <c r="WG37" s="82"/>
      <c r="WH37" s="82"/>
      <c r="WI37" s="82"/>
      <c r="WJ37" s="82"/>
      <c r="WK37" s="82"/>
      <c r="WL37" s="82"/>
      <c r="WM37" s="82"/>
      <c r="WN37" s="82"/>
      <c r="WO37" s="82"/>
      <c r="WP37" s="82"/>
      <c r="WQ37" s="82"/>
      <c r="WR37" s="82"/>
      <c r="WS37" s="82"/>
      <c r="WT37" s="82"/>
      <c r="WU37" s="82"/>
      <c r="WV37" s="82"/>
      <c r="WW37" s="82"/>
      <c r="WX37" s="82"/>
      <c r="WY37" s="82"/>
      <c r="WZ37" s="82"/>
      <c r="XA37" s="82"/>
      <c r="XB37" s="82"/>
      <c r="XC37" s="82"/>
      <c r="XD37" s="82"/>
      <c r="XE37" s="82"/>
      <c r="XF37" s="82"/>
      <c r="XG37" s="82"/>
      <c r="XH37" s="82"/>
      <c r="XI37" s="82"/>
      <c r="XJ37" s="82"/>
      <c r="XK37" s="82"/>
      <c r="XL37" s="82"/>
      <c r="XM37" s="82"/>
      <c r="XN37" s="82"/>
      <c r="XO37" s="82"/>
      <c r="XP37" s="82"/>
      <c r="XQ37" s="82"/>
      <c r="XR37" s="82"/>
      <c r="XS37" s="82"/>
      <c r="XT37" s="82"/>
      <c r="XU37" s="82"/>
      <c r="XV37" s="82"/>
      <c r="XW37" s="82"/>
      <c r="XX37" s="82"/>
      <c r="XY37" s="82"/>
      <c r="XZ37" s="82"/>
      <c r="YA37" s="82"/>
      <c r="YB37" s="82"/>
      <c r="YC37" s="82"/>
      <c r="YD37" s="82"/>
      <c r="YE37" s="82"/>
      <c r="YF37" s="82"/>
      <c r="YG37" s="82"/>
      <c r="YH37" s="82"/>
      <c r="YI37" s="82"/>
      <c r="YJ37" s="82"/>
      <c r="YK37" s="82"/>
      <c r="YL37" s="82"/>
      <c r="YM37" s="82"/>
      <c r="YN37" s="82"/>
      <c r="YO37" s="82"/>
      <c r="YP37" s="82"/>
      <c r="YQ37" s="82"/>
      <c r="YR37" s="82"/>
      <c r="YS37" s="82"/>
      <c r="YT37" s="82"/>
      <c r="YU37" s="82"/>
      <c r="YV37" s="82"/>
      <c r="YW37" s="82"/>
      <c r="YX37" s="82"/>
      <c r="YY37" s="82"/>
      <c r="YZ37" s="82"/>
      <c r="ZA37" s="82"/>
      <c r="ZB37" s="82"/>
      <c r="ZC37" s="82"/>
      <c r="ZD37" s="82"/>
      <c r="ZE37" s="82"/>
      <c r="ZF37" s="82"/>
      <c r="ZG37" s="82"/>
      <c r="ZH37" s="82"/>
      <c r="ZI37" s="82"/>
      <c r="ZJ37" s="82"/>
      <c r="ZK37" s="82"/>
      <c r="ZL37" s="82"/>
      <c r="ZM37" s="82"/>
      <c r="ZN37" s="82"/>
      <c r="ZO37" s="82"/>
      <c r="ZP37" s="82"/>
      <c r="ZQ37" s="82"/>
      <c r="ZR37" s="82"/>
      <c r="ZS37" s="82"/>
      <c r="ZT37" s="82"/>
      <c r="ZU37" s="82"/>
      <c r="ZV37" s="82"/>
      <c r="ZW37" s="82"/>
      <c r="ZX37" s="82"/>
      <c r="ZY37" s="82"/>
      <c r="ZZ37" s="82"/>
      <c r="AAA37" s="82"/>
      <c r="AAB37" s="82"/>
      <c r="AAC37" s="82"/>
      <c r="AAD37" s="82"/>
      <c r="AAE37" s="82"/>
      <c r="AAF37" s="82"/>
      <c r="AAG37" s="82"/>
      <c r="AAH37" s="82"/>
      <c r="AAI37" s="82"/>
      <c r="AAJ37" s="82"/>
      <c r="AAK37" s="82"/>
      <c r="AAL37" s="82"/>
      <c r="AAM37" s="82"/>
      <c r="AAN37" s="82"/>
      <c r="AAO37" s="82"/>
      <c r="AAP37" s="82"/>
      <c r="AAQ37" s="82"/>
      <c r="AAR37" s="82"/>
      <c r="AAS37" s="82"/>
      <c r="AAT37" s="82"/>
      <c r="AAU37" s="82"/>
      <c r="AAV37" s="82"/>
      <c r="AAW37" s="82"/>
      <c r="AAX37" s="82"/>
      <c r="AAY37" s="82"/>
      <c r="AAZ37" s="82"/>
      <c r="ABA37" s="82"/>
      <c r="ABB37" s="82"/>
      <c r="ABC37" s="82"/>
      <c r="ABD37" s="82"/>
      <c r="ABE37" s="82"/>
      <c r="ABF37" s="82"/>
      <c r="ABG37" s="82"/>
      <c r="ABH37" s="82"/>
      <c r="ABI37" s="82"/>
      <c r="ABJ37" s="82"/>
      <c r="ABK37" s="82"/>
      <c r="ABL37" s="82"/>
      <c r="ABM37" s="82"/>
      <c r="ABN37" s="82"/>
      <c r="ABO37" s="82"/>
      <c r="ABP37" s="82"/>
      <c r="ABQ37" s="82"/>
      <c r="ABR37" s="82"/>
      <c r="ABS37" s="82"/>
      <c r="ABT37" s="82"/>
      <c r="ABU37" s="82"/>
      <c r="ABV37" s="82"/>
      <c r="ABW37" s="82"/>
      <c r="ABX37" s="82"/>
      <c r="ABY37" s="82"/>
      <c r="ABZ37" s="82"/>
      <c r="ACA37" s="82"/>
      <c r="ACB37" s="82"/>
      <c r="ACC37" s="82"/>
      <c r="ACD37" s="82"/>
      <c r="ACE37" s="82"/>
      <c r="ACF37" s="82"/>
      <c r="ACG37" s="82"/>
      <c r="ACH37" s="82"/>
      <c r="ACI37" s="82"/>
      <c r="ACJ37" s="82"/>
      <c r="ACK37" s="82"/>
      <c r="ACL37" s="82"/>
      <c r="ACM37" s="82"/>
      <c r="ACN37" s="82"/>
      <c r="ACO37" s="82"/>
      <c r="ACP37" s="82"/>
      <c r="ACQ37" s="82"/>
      <c r="ACR37" s="82"/>
      <c r="ACS37" s="82"/>
      <c r="ACT37" s="82"/>
      <c r="ACU37" s="82"/>
      <c r="ACV37" s="82"/>
      <c r="ACW37" s="82"/>
      <c r="ACX37" s="82"/>
      <c r="ACY37" s="82"/>
      <c r="ACZ37" s="82"/>
      <c r="ADA37" s="82"/>
      <c r="ADB37" s="82"/>
      <c r="ADC37" s="82"/>
      <c r="ADD37" s="82"/>
      <c r="ADE37" s="82"/>
      <c r="ADF37" s="82"/>
      <c r="ADG37" s="82"/>
      <c r="ADH37" s="82"/>
      <c r="ADI37" s="82"/>
      <c r="ADJ37" s="82"/>
      <c r="ADK37" s="82"/>
      <c r="ADL37" s="82"/>
      <c r="ADM37" s="82"/>
      <c r="ADN37" s="82"/>
      <c r="ADO37" s="82"/>
      <c r="ADP37" s="82"/>
      <c r="ADQ37" s="82"/>
      <c r="ADR37" s="82"/>
      <c r="ADS37" s="82"/>
      <c r="ADT37" s="82"/>
      <c r="ADU37" s="82"/>
      <c r="ADV37" s="82"/>
      <c r="ADW37" s="82"/>
      <c r="ADX37" s="82"/>
      <c r="ADY37" s="82"/>
      <c r="ADZ37" s="82"/>
      <c r="AEA37" s="82"/>
      <c r="AEB37" s="82"/>
      <c r="AEC37" s="82"/>
      <c r="AED37" s="82"/>
      <c r="AEE37" s="82"/>
      <c r="AEF37" s="82"/>
      <c r="AEG37" s="82"/>
      <c r="AEH37" s="82"/>
      <c r="AEI37" s="82"/>
      <c r="AEJ37" s="82"/>
      <c r="AEK37" s="82"/>
      <c r="AEL37" s="82"/>
      <c r="AEM37" s="82"/>
      <c r="AEN37" s="82"/>
      <c r="AEO37" s="82"/>
      <c r="AEP37" s="82"/>
      <c r="AEQ37" s="82"/>
      <c r="AER37" s="82"/>
      <c r="AES37" s="82"/>
      <c r="AET37" s="82"/>
      <c r="AEU37" s="82"/>
      <c r="AEV37" s="82"/>
      <c r="AEW37" s="82"/>
      <c r="AEX37" s="82"/>
      <c r="AEY37" s="82"/>
      <c r="AEZ37" s="82"/>
      <c r="AFA37" s="82"/>
      <c r="AFB37" s="82"/>
      <c r="AFC37" s="82"/>
      <c r="AFD37" s="82"/>
      <c r="AFE37" s="82"/>
      <c r="AFF37" s="82"/>
      <c r="AFG37" s="82"/>
      <c r="AFH37" s="82"/>
      <c r="AFI37" s="82"/>
      <c r="AFJ37" s="82"/>
      <c r="AFK37" s="82"/>
      <c r="AFL37" s="82"/>
      <c r="AFM37" s="82"/>
      <c r="AFN37" s="82"/>
      <c r="AFO37" s="82"/>
      <c r="AFP37" s="82"/>
      <c r="AFQ37" s="82"/>
      <c r="AFR37" s="82"/>
      <c r="AFS37" s="82"/>
      <c r="AFT37" s="82"/>
      <c r="AFU37" s="82"/>
      <c r="AFV37" s="82"/>
      <c r="AFW37" s="82"/>
      <c r="AFX37" s="82"/>
      <c r="AFY37" s="82"/>
      <c r="AFZ37" s="82"/>
      <c r="AGA37" s="82"/>
      <c r="AGB37" s="82"/>
      <c r="AGC37" s="82"/>
      <c r="AGD37" s="82"/>
      <c r="AGE37" s="82"/>
      <c r="AGF37" s="82"/>
      <c r="AGG37" s="82"/>
      <c r="AGH37" s="82"/>
      <c r="AGI37" s="82"/>
      <c r="AGJ37" s="82"/>
      <c r="AGK37" s="82"/>
      <c r="AGL37" s="82"/>
      <c r="AGM37" s="82"/>
      <c r="AGN37" s="82"/>
      <c r="AGO37" s="82"/>
      <c r="AGP37" s="82"/>
      <c r="AGQ37" s="82"/>
      <c r="AGR37" s="82"/>
      <c r="AGS37" s="82"/>
      <c r="AGT37" s="82"/>
      <c r="AGU37" s="82"/>
      <c r="AGV37" s="82"/>
      <c r="AGW37" s="82"/>
      <c r="AGX37" s="82"/>
      <c r="AGY37" s="82"/>
      <c r="AGZ37" s="82"/>
      <c r="AHA37" s="82"/>
      <c r="AHB37" s="82"/>
      <c r="AHC37" s="82"/>
      <c r="AHD37" s="82"/>
      <c r="AHE37" s="82"/>
      <c r="AHF37" s="82"/>
      <c r="AHG37" s="82"/>
      <c r="AHH37" s="82"/>
      <c r="AHI37" s="82"/>
      <c r="AHJ37" s="82"/>
      <c r="AHK37" s="82"/>
      <c r="AHL37" s="82"/>
      <c r="AHM37" s="82"/>
      <c r="AHN37" s="82"/>
      <c r="AHO37" s="82"/>
      <c r="AHP37" s="82"/>
      <c r="AHQ37" s="82"/>
      <c r="AHR37" s="82"/>
      <c r="AHS37" s="82"/>
      <c r="AHT37" s="82"/>
      <c r="AHU37" s="82"/>
      <c r="AHV37" s="82"/>
      <c r="AHW37" s="82"/>
      <c r="AHX37" s="82"/>
      <c r="AHY37" s="82"/>
      <c r="AHZ37" s="82"/>
      <c r="AIA37" s="82"/>
      <c r="AIB37" s="82"/>
      <c r="AIC37" s="82"/>
      <c r="AID37" s="82"/>
      <c r="AIE37" s="82"/>
      <c r="AIF37" s="82"/>
      <c r="AIG37" s="82"/>
      <c r="AIH37" s="82"/>
      <c r="AII37" s="82"/>
      <c r="AIJ37" s="82"/>
      <c r="AIK37" s="82"/>
      <c r="AIL37" s="82"/>
      <c r="AIM37" s="82"/>
      <c r="AIN37" s="82"/>
      <c r="AIO37" s="82"/>
      <c r="AIP37" s="82"/>
      <c r="AIQ37" s="82"/>
      <c r="AIR37" s="82"/>
      <c r="AIS37" s="82"/>
      <c r="AIT37" s="82"/>
      <c r="AIU37" s="82"/>
      <c r="AIV37" s="82"/>
      <c r="AIW37" s="82"/>
      <c r="AIX37" s="82"/>
      <c r="AIY37" s="82"/>
      <c r="AIZ37" s="82"/>
      <c r="AJA37" s="82"/>
      <c r="AJB37" s="82"/>
      <c r="AJC37" s="82"/>
      <c r="AJD37" s="82"/>
      <c r="AJE37" s="82"/>
      <c r="AJF37" s="82"/>
      <c r="AJG37" s="82"/>
      <c r="AJH37" s="82"/>
      <c r="AJI37" s="82"/>
      <c r="AJJ37" s="82"/>
      <c r="AJK37" s="82"/>
      <c r="AJL37" s="82"/>
      <c r="AJM37" s="82"/>
      <c r="AJN37" s="82"/>
      <c r="AJO37" s="82"/>
      <c r="AJP37" s="82"/>
      <c r="AJQ37" s="82"/>
      <c r="AJR37" s="82"/>
      <c r="AJS37" s="82"/>
      <c r="AJT37" s="82"/>
      <c r="AJU37" s="82"/>
      <c r="AJV37" s="82"/>
      <c r="AJW37" s="82"/>
      <c r="AJX37" s="82"/>
      <c r="AJY37" s="82"/>
      <c r="AJZ37" s="82"/>
      <c r="AKA37" s="82"/>
      <c r="AKB37" s="82"/>
      <c r="AKC37" s="82"/>
      <c r="AKD37" s="82"/>
      <c r="AKE37" s="82"/>
      <c r="AKF37" s="82"/>
      <c r="AKG37" s="82"/>
      <c r="AKH37" s="82"/>
      <c r="AKI37" s="82"/>
      <c r="AKJ37" s="82"/>
      <c r="AKK37" s="82"/>
      <c r="AKL37" s="82"/>
      <c r="AKM37" s="82"/>
      <c r="AKN37" s="82"/>
      <c r="AKO37" s="82"/>
      <c r="AKP37" s="82"/>
      <c r="AKQ37" s="82"/>
      <c r="AKR37" s="82"/>
      <c r="AKS37" s="82"/>
      <c r="AKT37" s="82"/>
      <c r="AKU37" s="82"/>
      <c r="AKV37" s="82"/>
      <c r="AKW37" s="82"/>
      <c r="AKX37" s="82"/>
      <c r="AKY37" s="82"/>
      <c r="AKZ37" s="82"/>
      <c r="ALA37" s="82"/>
      <c r="ALB37" s="82"/>
      <c r="ALC37" s="82"/>
      <c r="ALD37" s="82"/>
      <c r="ALE37" s="82"/>
      <c r="ALF37" s="82"/>
      <c r="ALG37" s="82"/>
      <c r="ALH37" s="82"/>
      <c r="ALI37" s="82"/>
      <c r="ALJ37" s="82"/>
      <c r="ALK37" s="82"/>
      <c r="ALL37" s="82"/>
      <c r="ALM37" s="82"/>
      <c r="ALN37" s="82"/>
      <c r="ALO37" s="82"/>
      <c r="ALP37" s="82"/>
      <c r="ALQ37" s="82"/>
      <c r="ALR37" s="82"/>
      <c r="ALS37" s="82"/>
      <c r="ALT37" s="82"/>
      <c r="ALU37" s="82"/>
      <c r="ALV37" s="82"/>
      <c r="ALW37" s="82"/>
      <c r="ALX37" s="82"/>
      <c r="ALY37" s="82"/>
    </row>
    <row r="38" spans="1:1013" ht="14.5" x14ac:dyDescent="0.35">
      <c r="A38" s="84">
        <v>37</v>
      </c>
      <c r="B38" s="85" t="s">
        <v>300</v>
      </c>
      <c r="C38" s="85" t="s">
        <v>301</v>
      </c>
      <c r="D38" s="85" t="s">
        <v>154</v>
      </c>
      <c r="E38" s="82"/>
      <c r="F38" s="82"/>
      <c r="G38" s="82"/>
      <c r="H38" s="82"/>
      <c r="I38" s="82"/>
      <c r="J38" s="82"/>
      <c r="K38" s="82"/>
      <c r="L38" s="82"/>
      <c r="M38" s="82"/>
      <c r="N38" s="82"/>
      <c r="O38" s="82"/>
      <c r="P38" s="82"/>
      <c r="Q38" s="82"/>
      <c r="R38" s="82"/>
      <c r="S38" s="82"/>
      <c r="T38" s="82"/>
      <c r="U38" s="82"/>
      <c r="V38" s="82"/>
      <c r="W38" s="82"/>
      <c r="X38" s="82"/>
      <c r="Y38" s="82"/>
      <c r="Z38" s="82"/>
      <c r="AA38" s="82"/>
      <c r="AB38" s="82"/>
      <c r="AC38" s="82"/>
      <c r="AD38" s="82"/>
      <c r="AE38" s="82"/>
      <c r="AF38" s="82"/>
      <c r="AG38" s="82"/>
      <c r="AH38" s="82"/>
      <c r="AI38" s="82"/>
      <c r="AJ38" s="82"/>
      <c r="AK38" s="82"/>
      <c r="AL38" s="82"/>
      <c r="AM38" s="82"/>
      <c r="AN38" s="82"/>
      <c r="AO38" s="82"/>
      <c r="AP38" s="82"/>
      <c r="AQ38" s="82"/>
      <c r="AR38" s="82"/>
      <c r="AS38" s="82"/>
      <c r="AT38" s="82"/>
      <c r="AU38" s="82"/>
      <c r="AV38" s="82"/>
      <c r="AW38" s="82"/>
      <c r="AX38" s="82"/>
      <c r="AY38" s="82"/>
      <c r="AZ38" s="82"/>
      <c r="BA38" s="82"/>
      <c r="BB38" s="82"/>
      <c r="BC38" s="82"/>
      <c r="BD38" s="82"/>
      <c r="BE38" s="82"/>
      <c r="BF38" s="82"/>
      <c r="BG38" s="82"/>
      <c r="BH38" s="82"/>
      <c r="BI38" s="82"/>
      <c r="BJ38" s="82"/>
      <c r="BK38" s="82"/>
      <c r="BL38" s="82"/>
      <c r="BM38" s="82"/>
      <c r="BN38" s="82"/>
      <c r="BO38" s="82"/>
      <c r="BP38" s="82"/>
      <c r="BQ38" s="82"/>
      <c r="BR38" s="82"/>
      <c r="BS38" s="82"/>
      <c r="BT38" s="82"/>
      <c r="BU38" s="82"/>
      <c r="BV38" s="82"/>
      <c r="BW38" s="82"/>
      <c r="BX38" s="82"/>
      <c r="BY38" s="82"/>
      <c r="BZ38" s="82"/>
      <c r="CA38" s="82"/>
      <c r="CB38" s="82"/>
      <c r="CC38" s="82"/>
      <c r="CD38" s="82"/>
      <c r="CE38" s="82"/>
      <c r="CF38" s="82"/>
      <c r="CG38" s="82"/>
      <c r="CH38" s="82"/>
      <c r="CI38" s="82"/>
      <c r="CJ38" s="82"/>
      <c r="CK38" s="82"/>
      <c r="CL38" s="82"/>
      <c r="CM38" s="82"/>
      <c r="CN38" s="82"/>
      <c r="CO38" s="82"/>
      <c r="CP38" s="82"/>
      <c r="CQ38" s="82"/>
      <c r="CR38" s="82"/>
      <c r="CS38" s="82"/>
      <c r="CT38" s="82"/>
      <c r="CU38" s="82"/>
      <c r="CV38" s="82"/>
      <c r="CW38" s="82"/>
      <c r="CX38" s="82"/>
      <c r="CY38" s="82"/>
      <c r="CZ38" s="82"/>
      <c r="DA38" s="82"/>
      <c r="DB38" s="82"/>
      <c r="DC38" s="82"/>
      <c r="DD38" s="82"/>
      <c r="DE38" s="82"/>
      <c r="DF38" s="82"/>
      <c r="DG38" s="82"/>
      <c r="DH38" s="82"/>
      <c r="DI38" s="82"/>
      <c r="DJ38" s="82"/>
      <c r="DK38" s="82"/>
      <c r="DL38" s="82"/>
      <c r="DM38" s="82"/>
      <c r="DN38" s="82"/>
      <c r="DO38" s="82"/>
      <c r="DP38" s="82"/>
      <c r="DQ38" s="82"/>
      <c r="DR38" s="82"/>
      <c r="DS38" s="82"/>
      <c r="DT38" s="82"/>
      <c r="DU38" s="82"/>
      <c r="DV38" s="82"/>
      <c r="DW38" s="82"/>
      <c r="DX38" s="82"/>
      <c r="DY38" s="82"/>
      <c r="DZ38" s="82"/>
      <c r="EA38" s="82"/>
      <c r="EB38" s="82"/>
      <c r="EC38" s="82"/>
      <c r="ED38" s="82"/>
      <c r="EE38" s="82"/>
      <c r="EF38" s="82"/>
      <c r="EG38" s="82"/>
      <c r="EH38" s="82"/>
      <c r="EI38" s="82"/>
      <c r="EJ38" s="82"/>
      <c r="EK38" s="82"/>
      <c r="EL38" s="82"/>
      <c r="EM38" s="82"/>
      <c r="EN38" s="82"/>
      <c r="EO38" s="82"/>
      <c r="EP38" s="82"/>
      <c r="EQ38" s="82"/>
      <c r="ER38" s="82"/>
      <c r="ES38" s="82"/>
      <c r="ET38" s="82"/>
      <c r="EU38" s="82"/>
      <c r="EV38" s="82"/>
      <c r="EW38" s="82"/>
      <c r="EX38" s="82"/>
      <c r="EY38" s="82"/>
      <c r="EZ38" s="82"/>
      <c r="FA38" s="82"/>
      <c r="FB38" s="82"/>
      <c r="FC38" s="82"/>
      <c r="FD38" s="82"/>
      <c r="FE38" s="82"/>
      <c r="FF38" s="82"/>
      <c r="FG38" s="82"/>
      <c r="FH38" s="82"/>
      <c r="FI38" s="82"/>
      <c r="FJ38" s="82"/>
      <c r="FK38" s="82"/>
      <c r="FL38" s="82"/>
      <c r="FM38" s="82"/>
      <c r="FN38" s="82"/>
      <c r="FO38" s="82"/>
      <c r="FP38" s="82"/>
      <c r="FQ38" s="82"/>
      <c r="FR38" s="82"/>
      <c r="FS38" s="82"/>
      <c r="FT38" s="82"/>
      <c r="FU38" s="82"/>
      <c r="FV38" s="82"/>
      <c r="FW38" s="82"/>
      <c r="FX38" s="82"/>
      <c r="FY38" s="82"/>
      <c r="FZ38" s="82"/>
      <c r="GA38" s="82"/>
      <c r="GB38" s="82"/>
      <c r="GC38" s="82"/>
      <c r="GD38" s="82"/>
      <c r="GE38" s="82"/>
      <c r="GF38" s="82"/>
      <c r="GG38" s="82"/>
      <c r="GH38" s="82"/>
      <c r="GI38" s="82"/>
      <c r="GJ38" s="82"/>
      <c r="GK38" s="82"/>
      <c r="GL38" s="82"/>
      <c r="GM38" s="82"/>
      <c r="GN38" s="82"/>
      <c r="GO38" s="82"/>
      <c r="GP38" s="82"/>
      <c r="GQ38" s="82"/>
      <c r="GR38" s="82"/>
      <c r="GS38" s="82"/>
      <c r="GT38" s="82"/>
      <c r="GU38" s="82"/>
      <c r="GV38" s="82"/>
      <c r="GW38" s="82"/>
      <c r="GX38" s="82"/>
      <c r="GY38" s="82"/>
      <c r="GZ38" s="82"/>
      <c r="HA38" s="82"/>
      <c r="HB38" s="82"/>
      <c r="HC38" s="82"/>
      <c r="HD38" s="82"/>
      <c r="HE38" s="82"/>
      <c r="HF38" s="82"/>
      <c r="HG38" s="82"/>
      <c r="HH38" s="82"/>
      <c r="HI38" s="82"/>
      <c r="HJ38" s="82"/>
      <c r="HK38" s="82"/>
      <c r="HL38" s="82"/>
      <c r="HM38" s="82"/>
      <c r="HN38" s="82"/>
      <c r="HO38" s="82"/>
      <c r="HP38" s="82"/>
      <c r="HQ38" s="82"/>
      <c r="HR38" s="82"/>
      <c r="HS38" s="82"/>
      <c r="HT38" s="82"/>
      <c r="HU38" s="82"/>
      <c r="HV38" s="82"/>
      <c r="HW38" s="82"/>
      <c r="HX38" s="82"/>
      <c r="HY38" s="82"/>
      <c r="HZ38" s="82"/>
      <c r="IA38" s="82"/>
      <c r="IB38" s="82"/>
      <c r="IC38" s="82"/>
      <c r="ID38" s="82"/>
      <c r="IE38" s="82"/>
      <c r="IF38" s="82"/>
      <c r="IG38" s="82"/>
      <c r="IH38" s="82"/>
      <c r="II38" s="82"/>
      <c r="IJ38" s="82"/>
      <c r="IK38" s="82"/>
      <c r="IL38" s="82"/>
      <c r="IM38" s="82"/>
      <c r="IN38" s="82"/>
      <c r="IO38" s="82"/>
      <c r="IP38" s="82"/>
      <c r="IQ38" s="82"/>
      <c r="IR38" s="82"/>
      <c r="IS38" s="82"/>
      <c r="IT38" s="82"/>
      <c r="IU38" s="82"/>
      <c r="IV38" s="82"/>
      <c r="IW38" s="82"/>
      <c r="IX38" s="82"/>
      <c r="IY38" s="82"/>
      <c r="IZ38" s="82"/>
      <c r="JA38" s="82"/>
      <c r="JB38" s="82"/>
      <c r="JC38" s="82"/>
      <c r="JD38" s="82"/>
      <c r="JE38" s="82"/>
      <c r="JF38" s="82"/>
      <c r="JG38" s="82"/>
      <c r="JH38" s="82"/>
      <c r="JI38" s="82"/>
      <c r="JJ38" s="82"/>
      <c r="JK38" s="82"/>
      <c r="JL38" s="82"/>
      <c r="JM38" s="82"/>
      <c r="JN38" s="82"/>
      <c r="JO38" s="82"/>
      <c r="JP38" s="82"/>
      <c r="JQ38" s="82"/>
      <c r="JR38" s="82"/>
      <c r="JS38" s="82"/>
      <c r="JT38" s="82"/>
      <c r="JU38" s="82"/>
      <c r="JV38" s="82"/>
      <c r="JW38" s="82"/>
      <c r="JX38" s="82"/>
      <c r="JY38" s="82"/>
      <c r="JZ38" s="82"/>
      <c r="KA38" s="82"/>
      <c r="KB38" s="82"/>
      <c r="KC38" s="82"/>
      <c r="KD38" s="82"/>
      <c r="KE38" s="82"/>
      <c r="KF38" s="82"/>
      <c r="KG38" s="82"/>
      <c r="KH38" s="82"/>
      <c r="KI38" s="82"/>
      <c r="KJ38" s="82"/>
      <c r="KK38" s="82"/>
      <c r="KL38" s="82"/>
      <c r="KM38" s="82"/>
      <c r="KN38" s="82"/>
      <c r="KO38" s="82"/>
      <c r="KP38" s="82"/>
      <c r="KQ38" s="82"/>
      <c r="KR38" s="82"/>
      <c r="KS38" s="82"/>
      <c r="KT38" s="82"/>
      <c r="KU38" s="82"/>
      <c r="KV38" s="82"/>
      <c r="KW38" s="82"/>
      <c r="KX38" s="82"/>
      <c r="KY38" s="82"/>
      <c r="KZ38" s="82"/>
      <c r="LA38" s="82"/>
      <c r="LB38" s="82"/>
      <c r="LC38" s="82"/>
      <c r="LD38" s="82"/>
      <c r="LE38" s="82"/>
      <c r="LF38" s="82"/>
      <c r="LG38" s="82"/>
      <c r="LH38" s="82"/>
      <c r="LI38" s="82"/>
      <c r="LJ38" s="82"/>
      <c r="LK38" s="82"/>
      <c r="LL38" s="82"/>
      <c r="LM38" s="82"/>
      <c r="LN38" s="82"/>
      <c r="LO38" s="82"/>
      <c r="LP38" s="82"/>
      <c r="LQ38" s="82"/>
      <c r="LR38" s="82"/>
      <c r="LS38" s="82"/>
      <c r="LT38" s="82"/>
      <c r="LU38" s="82"/>
      <c r="LV38" s="82"/>
      <c r="LW38" s="82"/>
      <c r="LX38" s="82"/>
      <c r="LY38" s="82"/>
      <c r="LZ38" s="82"/>
      <c r="MA38" s="82"/>
      <c r="MB38" s="82"/>
      <c r="MC38" s="82"/>
      <c r="MD38" s="82"/>
      <c r="ME38" s="82"/>
      <c r="MF38" s="82"/>
      <c r="MG38" s="82"/>
      <c r="MH38" s="82"/>
      <c r="MI38" s="82"/>
      <c r="MJ38" s="82"/>
      <c r="MK38" s="82"/>
      <c r="ML38" s="82"/>
      <c r="MM38" s="82"/>
      <c r="MN38" s="82"/>
      <c r="MO38" s="82"/>
      <c r="MP38" s="82"/>
      <c r="MQ38" s="82"/>
      <c r="MR38" s="82"/>
      <c r="MS38" s="82"/>
      <c r="MT38" s="82"/>
      <c r="MU38" s="82"/>
      <c r="MV38" s="82"/>
      <c r="MW38" s="82"/>
      <c r="MX38" s="82"/>
      <c r="MY38" s="82"/>
      <c r="MZ38" s="82"/>
      <c r="NA38" s="82"/>
      <c r="NB38" s="82"/>
      <c r="NC38" s="82"/>
      <c r="ND38" s="82"/>
      <c r="NE38" s="82"/>
      <c r="NF38" s="82"/>
      <c r="NG38" s="82"/>
      <c r="NH38" s="82"/>
      <c r="NI38" s="82"/>
      <c r="NJ38" s="82"/>
      <c r="NK38" s="82"/>
      <c r="NL38" s="82"/>
      <c r="NM38" s="82"/>
      <c r="NN38" s="82"/>
      <c r="NO38" s="82"/>
      <c r="NP38" s="82"/>
      <c r="NQ38" s="82"/>
      <c r="NR38" s="82"/>
      <c r="NS38" s="82"/>
      <c r="NT38" s="82"/>
      <c r="NU38" s="82"/>
      <c r="NV38" s="82"/>
      <c r="NW38" s="82"/>
      <c r="NX38" s="82"/>
      <c r="NY38" s="82"/>
      <c r="NZ38" s="82"/>
      <c r="OA38" s="82"/>
      <c r="OB38" s="82"/>
      <c r="OC38" s="82"/>
      <c r="OD38" s="82"/>
      <c r="OE38" s="82"/>
      <c r="OF38" s="82"/>
      <c r="OG38" s="82"/>
      <c r="OH38" s="82"/>
      <c r="OI38" s="82"/>
      <c r="OJ38" s="82"/>
      <c r="OK38" s="82"/>
      <c r="OL38" s="82"/>
      <c r="OM38" s="82"/>
      <c r="ON38" s="82"/>
      <c r="OO38" s="82"/>
      <c r="OP38" s="82"/>
      <c r="OQ38" s="82"/>
      <c r="OR38" s="82"/>
      <c r="OS38" s="82"/>
      <c r="OT38" s="82"/>
      <c r="OU38" s="82"/>
      <c r="OV38" s="82"/>
      <c r="OW38" s="82"/>
      <c r="OX38" s="82"/>
      <c r="OY38" s="82"/>
      <c r="OZ38" s="82"/>
      <c r="PA38" s="82"/>
      <c r="PB38" s="82"/>
      <c r="PC38" s="82"/>
      <c r="PD38" s="82"/>
      <c r="PE38" s="82"/>
      <c r="PF38" s="82"/>
      <c r="PG38" s="82"/>
      <c r="PH38" s="82"/>
      <c r="PI38" s="82"/>
      <c r="PJ38" s="82"/>
      <c r="PK38" s="82"/>
      <c r="PL38" s="82"/>
      <c r="PM38" s="82"/>
      <c r="PN38" s="82"/>
      <c r="PO38" s="82"/>
      <c r="PP38" s="82"/>
      <c r="PQ38" s="82"/>
      <c r="PR38" s="82"/>
      <c r="PS38" s="82"/>
      <c r="PT38" s="82"/>
      <c r="PU38" s="82"/>
      <c r="PV38" s="82"/>
      <c r="PW38" s="82"/>
      <c r="PX38" s="82"/>
      <c r="PY38" s="82"/>
      <c r="PZ38" s="82"/>
      <c r="QA38" s="82"/>
      <c r="QB38" s="82"/>
      <c r="QC38" s="82"/>
      <c r="QD38" s="82"/>
      <c r="QE38" s="82"/>
      <c r="QF38" s="82"/>
      <c r="QG38" s="82"/>
      <c r="QH38" s="82"/>
      <c r="QI38" s="82"/>
      <c r="QJ38" s="82"/>
      <c r="QK38" s="82"/>
      <c r="QL38" s="82"/>
      <c r="QM38" s="82"/>
      <c r="QN38" s="82"/>
      <c r="QO38" s="82"/>
      <c r="QP38" s="82"/>
      <c r="QQ38" s="82"/>
      <c r="QR38" s="82"/>
      <c r="QS38" s="82"/>
      <c r="QT38" s="82"/>
      <c r="QU38" s="82"/>
      <c r="QV38" s="82"/>
      <c r="QW38" s="82"/>
      <c r="QX38" s="82"/>
      <c r="QY38" s="82"/>
      <c r="QZ38" s="82"/>
      <c r="RA38" s="82"/>
      <c r="RB38" s="82"/>
      <c r="RC38" s="82"/>
      <c r="RD38" s="82"/>
      <c r="RE38" s="82"/>
      <c r="RF38" s="82"/>
      <c r="RG38" s="82"/>
      <c r="RH38" s="82"/>
      <c r="RI38" s="82"/>
      <c r="RJ38" s="82"/>
      <c r="RK38" s="82"/>
      <c r="RL38" s="82"/>
      <c r="RM38" s="82"/>
      <c r="RN38" s="82"/>
      <c r="RO38" s="82"/>
      <c r="RP38" s="82"/>
      <c r="RQ38" s="82"/>
      <c r="RR38" s="82"/>
      <c r="RS38" s="82"/>
      <c r="RT38" s="82"/>
      <c r="RU38" s="82"/>
      <c r="RV38" s="82"/>
      <c r="RW38" s="82"/>
      <c r="RX38" s="82"/>
      <c r="RY38" s="82"/>
      <c r="RZ38" s="82"/>
      <c r="SA38" s="82"/>
      <c r="SB38" s="82"/>
      <c r="SC38" s="82"/>
      <c r="SD38" s="82"/>
      <c r="SE38" s="82"/>
      <c r="SF38" s="82"/>
      <c r="SG38" s="82"/>
      <c r="SH38" s="82"/>
      <c r="SI38" s="82"/>
      <c r="SJ38" s="82"/>
      <c r="SK38" s="82"/>
      <c r="SL38" s="82"/>
      <c r="SM38" s="82"/>
      <c r="SN38" s="82"/>
      <c r="SO38" s="82"/>
      <c r="SP38" s="82"/>
      <c r="SQ38" s="82"/>
      <c r="SR38" s="82"/>
      <c r="SS38" s="82"/>
      <c r="ST38" s="82"/>
      <c r="SU38" s="82"/>
      <c r="SV38" s="82"/>
      <c r="SW38" s="82"/>
      <c r="SX38" s="82"/>
      <c r="SY38" s="82"/>
      <c r="SZ38" s="82"/>
      <c r="TA38" s="82"/>
      <c r="TB38" s="82"/>
      <c r="TC38" s="82"/>
      <c r="TD38" s="82"/>
      <c r="TE38" s="82"/>
      <c r="TF38" s="82"/>
      <c r="TG38" s="82"/>
      <c r="TH38" s="82"/>
      <c r="TI38" s="82"/>
      <c r="TJ38" s="82"/>
      <c r="TK38" s="82"/>
      <c r="TL38" s="82"/>
      <c r="TM38" s="82"/>
      <c r="TN38" s="82"/>
      <c r="TO38" s="82"/>
      <c r="TP38" s="82"/>
      <c r="TQ38" s="82"/>
      <c r="TR38" s="82"/>
      <c r="TS38" s="82"/>
      <c r="TT38" s="82"/>
      <c r="TU38" s="82"/>
      <c r="TV38" s="82"/>
      <c r="TW38" s="82"/>
      <c r="TX38" s="82"/>
      <c r="TY38" s="82"/>
      <c r="TZ38" s="82"/>
      <c r="UA38" s="82"/>
      <c r="UB38" s="82"/>
      <c r="UC38" s="82"/>
      <c r="UD38" s="82"/>
      <c r="UE38" s="82"/>
      <c r="UF38" s="82"/>
      <c r="UG38" s="82"/>
      <c r="UH38" s="82"/>
      <c r="UI38" s="82"/>
      <c r="UJ38" s="82"/>
      <c r="UK38" s="82"/>
      <c r="UL38" s="82"/>
      <c r="UM38" s="82"/>
      <c r="UN38" s="82"/>
      <c r="UO38" s="82"/>
      <c r="UP38" s="82"/>
      <c r="UQ38" s="82"/>
      <c r="UR38" s="82"/>
      <c r="US38" s="82"/>
      <c r="UT38" s="82"/>
      <c r="UU38" s="82"/>
      <c r="UV38" s="82"/>
      <c r="UW38" s="82"/>
      <c r="UX38" s="82"/>
      <c r="UY38" s="82"/>
      <c r="UZ38" s="82"/>
      <c r="VA38" s="82"/>
      <c r="VB38" s="82"/>
      <c r="VC38" s="82"/>
      <c r="VD38" s="82"/>
      <c r="VE38" s="82"/>
      <c r="VF38" s="82"/>
      <c r="VG38" s="82"/>
      <c r="VH38" s="82"/>
      <c r="VI38" s="82"/>
      <c r="VJ38" s="82"/>
      <c r="VK38" s="82"/>
      <c r="VL38" s="82"/>
      <c r="VM38" s="82"/>
      <c r="VN38" s="82"/>
      <c r="VO38" s="82"/>
      <c r="VP38" s="82"/>
      <c r="VQ38" s="82"/>
      <c r="VR38" s="82"/>
      <c r="VS38" s="82"/>
      <c r="VT38" s="82"/>
      <c r="VU38" s="82"/>
      <c r="VV38" s="82"/>
      <c r="VW38" s="82"/>
      <c r="VX38" s="82"/>
      <c r="VY38" s="82"/>
      <c r="VZ38" s="82"/>
      <c r="WA38" s="82"/>
      <c r="WB38" s="82"/>
      <c r="WC38" s="82"/>
      <c r="WD38" s="82"/>
      <c r="WE38" s="82"/>
      <c r="WF38" s="82"/>
      <c r="WG38" s="82"/>
      <c r="WH38" s="82"/>
      <c r="WI38" s="82"/>
      <c r="WJ38" s="82"/>
      <c r="WK38" s="82"/>
      <c r="WL38" s="82"/>
      <c r="WM38" s="82"/>
      <c r="WN38" s="82"/>
      <c r="WO38" s="82"/>
      <c r="WP38" s="82"/>
      <c r="WQ38" s="82"/>
      <c r="WR38" s="82"/>
      <c r="WS38" s="82"/>
      <c r="WT38" s="82"/>
      <c r="WU38" s="82"/>
      <c r="WV38" s="82"/>
      <c r="WW38" s="82"/>
      <c r="WX38" s="82"/>
      <c r="WY38" s="82"/>
      <c r="WZ38" s="82"/>
      <c r="XA38" s="82"/>
      <c r="XB38" s="82"/>
      <c r="XC38" s="82"/>
      <c r="XD38" s="82"/>
      <c r="XE38" s="82"/>
      <c r="XF38" s="82"/>
      <c r="XG38" s="82"/>
      <c r="XH38" s="82"/>
      <c r="XI38" s="82"/>
      <c r="XJ38" s="82"/>
      <c r="XK38" s="82"/>
      <c r="XL38" s="82"/>
      <c r="XM38" s="82"/>
      <c r="XN38" s="82"/>
      <c r="XO38" s="82"/>
      <c r="XP38" s="82"/>
      <c r="XQ38" s="82"/>
      <c r="XR38" s="82"/>
      <c r="XS38" s="82"/>
      <c r="XT38" s="82"/>
      <c r="XU38" s="82"/>
      <c r="XV38" s="82"/>
      <c r="XW38" s="82"/>
      <c r="XX38" s="82"/>
      <c r="XY38" s="82"/>
      <c r="XZ38" s="82"/>
      <c r="YA38" s="82"/>
      <c r="YB38" s="82"/>
      <c r="YC38" s="82"/>
      <c r="YD38" s="82"/>
      <c r="YE38" s="82"/>
      <c r="YF38" s="82"/>
      <c r="YG38" s="82"/>
      <c r="YH38" s="82"/>
      <c r="YI38" s="82"/>
      <c r="YJ38" s="82"/>
      <c r="YK38" s="82"/>
      <c r="YL38" s="82"/>
      <c r="YM38" s="82"/>
      <c r="YN38" s="82"/>
      <c r="YO38" s="82"/>
      <c r="YP38" s="82"/>
      <c r="YQ38" s="82"/>
      <c r="YR38" s="82"/>
      <c r="YS38" s="82"/>
      <c r="YT38" s="82"/>
      <c r="YU38" s="82"/>
      <c r="YV38" s="82"/>
      <c r="YW38" s="82"/>
      <c r="YX38" s="82"/>
      <c r="YY38" s="82"/>
      <c r="YZ38" s="82"/>
      <c r="ZA38" s="82"/>
      <c r="ZB38" s="82"/>
      <c r="ZC38" s="82"/>
      <c r="ZD38" s="82"/>
      <c r="ZE38" s="82"/>
      <c r="ZF38" s="82"/>
      <c r="ZG38" s="82"/>
      <c r="ZH38" s="82"/>
      <c r="ZI38" s="82"/>
      <c r="ZJ38" s="82"/>
      <c r="ZK38" s="82"/>
      <c r="ZL38" s="82"/>
      <c r="ZM38" s="82"/>
      <c r="ZN38" s="82"/>
      <c r="ZO38" s="82"/>
      <c r="ZP38" s="82"/>
      <c r="ZQ38" s="82"/>
      <c r="ZR38" s="82"/>
      <c r="ZS38" s="82"/>
      <c r="ZT38" s="82"/>
      <c r="ZU38" s="82"/>
      <c r="ZV38" s="82"/>
      <c r="ZW38" s="82"/>
      <c r="ZX38" s="82"/>
      <c r="ZY38" s="82"/>
      <c r="ZZ38" s="82"/>
      <c r="AAA38" s="82"/>
      <c r="AAB38" s="82"/>
      <c r="AAC38" s="82"/>
      <c r="AAD38" s="82"/>
      <c r="AAE38" s="82"/>
      <c r="AAF38" s="82"/>
      <c r="AAG38" s="82"/>
      <c r="AAH38" s="82"/>
      <c r="AAI38" s="82"/>
      <c r="AAJ38" s="82"/>
      <c r="AAK38" s="82"/>
      <c r="AAL38" s="82"/>
      <c r="AAM38" s="82"/>
      <c r="AAN38" s="82"/>
      <c r="AAO38" s="82"/>
      <c r="AAP38" s="82"/>
      <c r="AAQ38" s="82"/>
      <c r="AAR38" s="82"/>
      <c r="AAS38" s="82"/>
      <c r="AAT38" s="82"/>
      <c r="AAU38" s="82"/>
      <c r="AAV38" s="82"/>
      <c r="AAW38" s="82"/>
      <c r="AAX38" s="82"/>
      <c r="AAY38" s="82"/>
      <c r="AAZ38" s="82"/>
      <c r="ABA38" s="82"/>
      <c r="ABB38" s="82"/>
      <c r="ABC38" s="82"/>
      <c r="ABD38" s="82"/>
      <c r="ABE38" s="82"/>
      <c r="ABF38" s="82"/>
      <c r="ABG38" s="82"/>
      <c r="ABH38" s="82"/>
      <c r="ABI38" s="82"/>
      <c r="ABJ38" s="82"/>
      <c r="ABK38" s="82"/>
      <c r="ABL38" s="82"/>
      <c r="ABM38" s="82"/>
      <c r="ABN38" s="82"/>
      <c r="ABO38" s="82"/>
      <c r="ABP38" s="82"/>
      <c r="ABQ38" s="82"/>
      <c r="ABR38" s="82"/>
      <c r="ABS38" s="82"/>
      <c r="ABT38" s="82"/>
      <c r="ABU38" s="82"/>
      <c r="ABV38" s="82"/>
      <c r="ABW38" s="82"/>
      <c r="ABX38" s="82"/>
      <c r="ABY38" s="82"/>
      <c r="ABZ38" s="82"/>
      <c r="ACA38" s="82"/>
      <c r="ACB38" s="82"/>
      <c r="ACC38" s="82"/>
      <c r="ACD38" s="82"/>
      <c r="ACE38" s="82"/>
      <c r="ACF38" s="82"/>
      <c r="ACG38" s="82"/>
      <c r="ACH38" s="82"/>
      <c r="ACI38" s="82"/>
      <c r="ACJ38" s="82"/>
      <c r="ACK38" s="82"/>
      <c r="ACL38" s="82"/>
      <c r="ACM38" s="82"/>
      <c r="ACN38" s="82"/>
      <c r="ACO38" s="82"/>
      <c r="ACP38" s="82"/>
      <c r="ACQ38" s="82"/>
      <c r="ACR38" s="82"/>
      <c r="ACS38" s="82"/>
      <c r="ACT38" s="82"/>
      <c r="ACU38" s="82"/>
      <c r="ACV38" s="82"/>
      <c r="ACW38" s="82"/>
      <c r="ACX38" s="82"/>
      <c r="ACY38" s="82"/>
      <c r="ACZ38" s="82"/>
      <c r="ADA38" s="82"/>
      <c r="ADB38" s="82"/>
      <c r="ADC38" s="82"/>
      <c r="ADD38" s="82"/>
      <c r="ADE38" s="82"/>
      <c r="ADF38" s="82"/>
      <c r="ADG38" s="82"/>
      <c r="ADH38" s="82"/>
      <c r="ADI38" s="82"/>
      <c r="ADJ38" s="82"/>
      <c r="ADK38" s="82"/>
      <c r="ADL38" s="82"/>
      <c r="ADM38" s="82"/>
      <c r="ADN38" s="82"/>
      <c r="ADO38" s="82"/>
      <c r="ADP38" s="82"/>
      <c r="ADQ38" s="82"/>
      <c r="ADR38" s="82"/>
      <c r="ADS38" s="82"/>
      <c r="ADT38" s="82"/>
      <c r="ADU38" s="82"/>
      <c r="ADV38" s="82"/>
      <c r="ADW38" s="82"/>
      <c r="ADX38" s="82"/>
      <c r="ADY38" s="82"/>
      <c r="ADZ38" s="82"/>
      <c r="AEA38" s="82"/>
      <c r="AEB38" s="82"/>
      <c r="AEC38" s="82"/>
      <c r="AED38" s="82"/>
      <c r="AEE38" s="82"/>
      <c r="AEF38" s="82"/>
      <c r="AEG38" s="82"/>
      <c r="AEH38" s="82"/>
      <c r="AEI38" s="82"/>
      <c r="AEJ38" s="82"/>
      <c r="AEK38" s="82"/>
      <c r="AEL38" s="82"/>
      <c r="AEM38" s="82"/>
      <c r="AEN38" s="82"/>
      <c r="AEO38" s="82"/>
      <c r="AEP38" s="82"/>
      <c r="AEQ38" s="82"/>
      <c r="AER38" s="82"/>
      <c r="AES38" s="82"/>
      <c r="AET38" s="82"/>
      <c r="AEU38" s="82"/>
      <c r="AEV38" s="82"/>
      <c r="AEW38" s="82"/>
      <c r="AEX38" s="82"/>
      <c r="AEY38" s="82"/>
      <c r="AEZ38" s="82"/>
      <c r="AFA38" s="82"/>
      <c r="AFB38" s="82"/>
      <c r="AFC38" s="82"/>
      <c r="AFD38" s="82"/>
      <c r="AFE38" s="82"/>
      <c r="AFF38" s="82"/>
      <c r="AFG38" s="82"/>
      <c r="AFH38" s="82"/>
      <c r="AFI38" s="82"/>
      <c r="AFJ38" s="82"/>
      <c r="AFK38" s="82"/>
      <c r="AFL38" s="82"/>
      <c r="AFM38" s="82"/>
      <c r="AFN38" s="82"/>
      <c r="AFO38" s="82"/>
      <c r="AFP38" s="82"/>
      <c r="AFQ38" s="82"/>
      <c r="AFR38" s="82"/>
      <c r="AFS38" s="82"/>
      <c r="AFT38" s="82"/>
      <c r="AFU38" s="82"/>
      <c r="AFV38" s="82"/>
      <c r="AFW38" s="82"/>
      <c r="AFX38" s="82"/>
      <c r="AFY38" s="82"/>
      <c r="AFZ38" s="82"/>
      <c r="AGA38" s="82"/>
      <c r="AGB38" s="82"/>
      <c r="AGC38" s="82"/>
      <c r="AGD38" s="82"/>
      <c r="AGE38" s="82"/>
      <c r="AGF38" s="82"/>
      <c r="AGG38" s="82"/>
      <c r="AGH38" s="82"/>
      <c r="AGI38" s="82"/>
      <c r="AGJ38" s="82"/>
      <c r="AGK38" s="82"/>
      <c r="AGL38" s="82"/>
      <c r="AGM38" s="82"/>
      <c r="AGN38" s="82"/>
      <c r="AGO38" s="82"/>
      <c r="AGP38" s="82"/>
      <c r="AGQ38" s="82"/>
      <c r="AGR38" s="82"/>
      <c r="AGS38" s="82"/>
      <c r="AGT38" s="82"/>
      <c r="AGU38" s="82"/>
      <c r="AGV38" s="82"/>
      <c r="AGW38" s="82"/>
      <c r="AGX38" s="82"/>
      <c r="AGY38" s="82"/>
      <c r="AGZ38" s="82"/>
      <c r="AHA38" s="82"/>
      <c r="AHB38" s="82"/>
      <c r="AHC38" s="82"/>
      <c r="AHD38" s="82"/>
      <c r="AHE38" s="82"/>
      <c r="AHF38" s="82"/>
      <c r="AHG38" s="82"/>
      <c r="AHH38" s="82"/>
      <c r="AHI38" s="82"/>
      <c r="AHJ38" s="82"/>
      <c r="AHK38" s="82"/>
      <c r="AHL38" s="82"/>
      <c r="AHM38" s="82"/>
      <c r="AHN38" s="82"/>
      <c r="AHO38" s="82"/>
      <c r="AHP38" s="82"/>
      <c r="AHQ38" s="82"/>
      <c r="AHR38" s="82"/>
      <c r="AHS38" s="82"/>
      <c r="AHT38" s="82"/>
      <c r="AHU38" s="82"/>
      <c r="AHV38" s="82"/>
      <c r="AHW38" s="82"/>
      <c r="AHX38" s="82"/>
      <c r="AHY38" s="82"/>
      <c r="AHZ38" s="82"/>
      <c r="AIA38" s="82"/>
      <c r="AIB38" s="82"/>
      <c r="AIC38" s="82"/>
      <c r="AID38" s="82"/>
      <c r="AIE38" s="82"/>
      <c r="AIF38" s="82"/>
      <c r="AIG38" s="82"/>
      <c r="AIH38" s="82"/>
      <c r="AII38" s="82"/>
      <c r="AIJ38" s="82"/>
      <c r="AIK38" s="82"/>
      <c r="AIL38" s="82"/>
      <c r="AIM38" s="82"/>
      <c r="AIN38" s="82"/>
      <c r="AIO38" s="82"/>
      <c r="AIP38" s="82"/>
      <c r="AIQ38" s="82"/>
      <c r="AIR38" s="82"/>
      <c r="AIS38" s="82"/>
      <c r="AIT38" s="82"/>
      <c r="AIU38" s="82"/>
      <c r="AIV38" s="82"/>
      <c r="AIW38" s="82"/>
      <c r="AIX38" s="82"/>
      <c r="AIY38" s="82"/>
      <c r="AIZ38" s="82"/>
      <c r="AJA38" s="82"/>
      <c r="AJB38" s="82"/>
      <c r="AJC38" s="82"/>
      <c r="AJD38" s="82"/>
      <c r="AJE38" s="82"/>
      <c r="AJF38" s="82"/>
      <c r="AJG38" s="82"/>
      <c r="AJH38" s="82"/>
      <c r="AJI38" s="82"/>
      <c r="AJJ38" s="82"/>
      <c r="AJK38" s="82"/>
      <c r="AJL38" s="82"/>
      <c r="AJM38" s="82"/>
      <c r="AJN38" s="82"/>
      <c r="AJO38" s="82"/>
      <c r="AJP38" s="82"/>
      <c r="AJQ38" s="82"/>
      <c r="AJR38" s="82"/>
      <c r="AJS38" s="82"/>
      <c r="AJT38" s="82"/>
      <c r="AJU38" s="82"/>
      <c r="AJV38" s="82"/>
      <c r="AJW38" s="82"/>
      <c r="AJX38" s="82"/>
      <c r="AJY38" s="82"/>
      <c r="AJZ38" s="82"/>
      <c r="AKA38" s="82"/>
      <c r="AKB38" s="82"/>
      <c r="AKC38" s="82"/>
      <c r="AKD38" s="82"/>
      <c r="AKE38" s="82"/>
      <c r="AKF38" s="82"/>
      <c r="AKG38" s="82"/>
      <c r="AKH38" s="82"/>
      <c r="AKI38" s="82"/>
      <c r="AKJ38" s="82"/>
      <c r="AKK38" s="82"/>
      <c r="AKL38" s="82"/>
      <c r="AKM38" s="82"/>
      <c r="AKN38" s="82"/>
      <c r="AKO38" s="82"/>
      <c r="AKP38" s="82"/>
      <c r="AKQ38" s="82"/>
      <c r="AKR38" s="82"/>
      <c r="AKS38" s="82"/>
      <c r="AKT38" s="82"/>
      <c r="AKU38" s="82"/>
      <c r="AKV38" s="82"/>
      <c r="AKW38" s="82"/>
      <c r="AKX38" s="82"/>
      <c r="AKY38" s="82"/>
      <c r="AKZ38" s="82"/>
      <c r="ALA38" s="82"/>
      <c r="ALB38" s="82"/>
      <c r="ALC38" s="82"/>
      <c r="ALD38" s="82"/>
      <c r="ALE38" s="82"/>
      <c r="ALF38" s="82"/>
      <c r="ALG38" s="82"/>
      <c r="ALH38" s="82"/>
      <c r="ALI38" s="82"/>
      <c r="ALJ38" s="82"/>
      <c r="ALK38" s="82"/>
      <c r="ALL38" s="82"/>
      <c r="ALM38" s="82"/>
      <c r="ALN38" s="82"/>
      <c r="ALO38" s="82"/>
      <c r="ALP38" s="82"/>
      <c r="ALQ38" s="82"/>
      <c r="ALR38" s="82"/>
      <c r="ALS38" s="82"/>
      <c r="ALT38" s="82"/>
      <c r="ALU38" s="82"/>
      <c r="ALV38" s="82"/>
      <c r="ALW38" s="82"/>
      <c r="ALX38" s="82"/>
      <c r="ALY38" s="82"/>
    </row>
    <row r="39" spans="1:1013" ht="14.5" x14ac:dyDescent="0.35">
      <c r="A39" s="84">
        <v>38</v>
      </c>
      <c r="B39" s="85" t="s">
        <v>302</v>
      </c>
      <c r="C39" s="85" t="s">
        <v>303</v>
      </c>
      <c r="D39" s="85" t="s">
        <v>304</v>
      </c>
      <c r="E39" s="82"/>
      <c r="F39" s="82"/>
      <c r="G39" s="82"/>
      <c r="H39" s="82"/>
      <c r="I39" s="82"/>
      <c r="J39" s="82"/>
      <c r="K39" s="82"/>
      <c r="L39" s="82"/>
      <c r="M39" s="82"/>
      <c r="N39" s="82"/>
      <c r="O39" s="82"/>
      <c r="P39" s="82"/>
      <c r="Q39" s="82"/>
      <c r="R39" s="82"/>
      <c r="S39" s="82"/>
      <c r="T39" s="82"/>
      <c r="U39" s="82"/>
      <c r="V39" s="82"/>
      <c r="W39" s="82"/>
      <c r="X39" s="82"/>
      <c r="Y39" s="82"/>
      <c r="Z39" s="82"/>
      <c r="AA39" s="82"/>
      <c r="AB39" s="82"/>
      <c r="AC39" s="82"/>
      <c r="AD39" s="82"/>
      <c r="AE39" s="82"/>
      <c r="AF39" s="82"/>
      <c r="AG39" s="82"/>
      <c r="AH39" s="82"/>
      <c r="AI39" s="82"/>
      <c r="AJ39" s="82"/>
      <c r="AK39" s="82"/>
      <c r="AL39" s="82"/>
      <c r="AM39" s="82"/>
      <c r="AN39" s="82"/>
      <c r="AO39" s="82"/>
      <c r="AP39" s="82"/>
      <c r="AQ39" s="82"/>
      <c r="AR39" s="82"/>
      <c r="AS39" s="82"/>
      <c r="AT39" s="82"/>
      <c r="AU39" s="82"/>
      <c r="AV39" s="82"/>
      <c r="AW39" s="82"/>
      <c r="AX39" s="82"/>
      <c r="AY39" s="82"/>
      <c r="AZ39" s="82"/>
      <c r="BA39" s="82"/>
      <c r="BB39" s="82"/>
      <c r="BC39" s="82"/>
      <c r="BD39" s="82"/>
      <c r="BE39" s="82"/>
      <c r="BF39" s="82"/>
      <c r="BG39" s="82"/>
      <c r="BH39" s="82"/>
      <c r="BI39" s="82"/>
      <c r="BJ39" s="82"/>
      <c r="BK39" s="82"/>
      <c r="BL39" s="82"/>
      <c r="BM39" s="82"/>
      <c r="BN39" s="82"/>
      <c r="BO39" s="82"/>
      <c r="BP39" s="82"/>
      <c r="BQ39" s="82"/>
      <c r="BR39" s="82"/>
      <c r="BS39" s="82"/>
      <c r="BT39" s="82"/>
      <c r="BU39" s="82"/>
      <c r="BV39" s="82"/>
      <c r="BW39" s="82"/>
      <c r="BX39" s="82"/>
      <c r="BY39" s="82"/>
      <c r="BZ39" s="82"/>
      <c r="CA39" s="82"/>
      <c r="CB39" s="82"/>
      <c r="CC39" s="82"/>
      <c r="CD39" s="82"/>
      <c r="CE39" s="82"/>
      <c r="CF39" s="82"/>
      <c r="CG39" s="82"/>
      <c r="CH39" s="82"/>
      <c r="CI39" s="82"/>
      <c r="CJ39" s="82"/>
      <c r="CK39" s="82"/>
      <c r="CL39" s="82"/>
      <c r="CM39" s="82"/>
      <c r="CN39" s="82"/>
      <c r="CO39" s="82"/>
      <c r="CP39" s="82"/>
      <c r="CQ39" s="82"/>
      <c r="CR39" s="82"/>
      <c r="CS39" s="82"/>
      <c r="CT39" s="82"/>
      <c r="CU39" s="82"/>
      <c r="CV39" s="82"/>
      <c r="CW39" s="82"/>
      <c r="CX39" s="82"/>
      <c r="CY39" s="82"/>
      <c r="CZ39" s="82"/>
      <c r="DA39" s="82"/>
      <c r="DB39" s="82"/>
      <c r="DC39" s="82"/>
      <c r="DD39" s="82"/>
      <c r="DE39" s="82"/>
      <c r="DF39" s="82"/>
      <c r="DG39" s="82"/>
      <c r="DH39" s="82"/>
      <c r="DI39" s="82"/>
      <c r="DJ39" s="82"/>
      <c r="DK39" s="82"/>
      <c r="DL39" s="82"/>
      <c r="DM39" s="82"/>
      <c r="DN39" s="82"/>
      <c r="DO39" s="82"/>
      <c r="DP39" s="82"/>
      <c r="DQ39" s="82"/>
      <c r="DR39" s="82"/>
      <c r="DS39" s="82"/>
      <c r="DT39" s="82"/>
      <c r="DU39" s="82"/>
      <c r="DV39" s="82"/>
      <c r="DW39" s="82"/>
      <c r="DX39" s="82"/>
      <c r="DY39" s="82"/>
      <c r="DZ39" s="82"/>
      <c r="EA39" s="82"/>
      <c r="EB39" s="82"/>
      <c r="EC39" s="82"/>
      <c r="ED39" s="82"/>
      <c r="EE39" s="82"/>
      <c r="EF39" s="82"/>
      <c r="EG39" s="82"/>
      <c r="EH39" s="82"/>
      <c r="EI39" s="82"/>
      <c r="EJ39" s="82"/>
      <c r="EK39" s="82"/>
      <c r="EL39" s="82"/>
      <c r="EM39" s="82"/>
      <c r="EN39" s="82"/>
      <c r="EO39" s="82"/>
      <c r="EP39" s="82"/>
      <c r="EQ39" s="82"/>
      <c r="ER39" s="82"/>
      <c r="ES39" s="82"/>
      <c r="ET39" s="82"/>
      <c r="EU39" s="82"/>
      <c r="EV39" s="82"/>
      <c r="EW39" s="82"/>
      <c r="EX39" s="82"/>
      <c r="EY39" s="82"/>
      <c r="EZ39" s="82"/>
      <c r="FA39" s="82"/>
      <c r="FB39" s="82"/>
      <c r="FC39" s="82"/>
      <c r="FD39" s="82"/>
      <c r="FE39" s="82"/>
      <c r="FF39" s="82"/>
      <c r="FG39" s="82"/>
      <c r="FH39" s="82"/>
      <c r="FI39" s="82"/>
      <c r="FJ39" s="82"/>
      <c r="FK39" s="82"/>
      <c r="FL39" s="82"/>
      <c r="FM39" s="82"/>
      <c r="FN39" s="82"/>
      <c r="FO39" s="82"/>
      <c r="FP39" s="82"/>
      <c r="FQ39" s="82"/>
      <c r="FR39" s="82"/>
      <c r="FS39" s="82"/>
      <c r="FT39" s="82"/>
      <c r="FU39" s="82"/>
      <c r="FV39" s="82"/>
      <c r="FW39" s="82"/>
      <c r="FX39" s="82"/>
      <c r="FY39" s="82"/>
      <c r="FZ39" s="82"/>
      <c r="GA39" s="82"/>
      <c r="GB39" s="82"/>
      <c r="GC39" s="82"/>
      <c r="GD39" s="82"/>
      <c r="GE39" s="82"/>
      <c r="GF39" s="82"/>
      <c r="GG39" s="82"/>
      <c r="GH39" s="82"/>
      <c r="GI39" s="82"/>
      <c r="GJ39" s="82"/>
      <c r="GK39" s="82"/>
      <c r="GL39" s="82"/>
      <c r="GM39" s="82"/>
      <c r="GN39" s="82"/>
      <c r="GO39" s="82"/>
      <c r="GP39" s="82"/>
      <c r="GQ39" s="82"/>
      <c r="GR39" s="82"/>
      <c r="GS39" s="82"/>
      <c r="GT39" s="82"/>
      <c r="GU39" s="82"/>
      <c r="GV39" s="82"/>
      <c r="GW39" s="82"/>
      <c r="GX39" s="82"/>
      <c r="GY39" s="82"/>
      <c r="GZ39" s="82"/>
      <c r="HA39" s="82"/>
      <c r="HB39" s="82"/>
      <c r="HC39" s="82"/>
      <c r="HD39" s="82"/>
      <c r="HE39" s="82"/>
      <c r="HF39" s="82"/>
      <c r="HG39" s="82"/>
      <c r="HH39" s="82"/>
      <c r="HI39" s="82"/>
      <c r="HJ39" s="82"/>
      <c r="HK39" s="82"/>
      <c r="HL39" s="82"/>
      <c r="HM39" s="82"/>
      <c r="HN39" s="82"/>
      <c r="HO39" s="82"/>
      <c r="HP39" s="82"/>
      <c r="HQ39" s="82"/>
      <c r="HR39" s="82"/>
      <c r="HS39" s="82"/>
      <c r="HT39" s="82"/>
      <c r="HU39" s="82"/>
      <c r="HV39" s="82"/>
      <c r="HW39" s="82"/>
      <c r="HX39" s="82"/>
      <c r="HY39" s="82"/>
      <c r="HZ39" s="82"/>
      <c r="IA39" s="82"/>
      <c r="IB39" s="82"/>
      <c r="IC39" s="82"/>
      <c r="ID39" s="82"/>
      <c r="IE39" s="82"/>
      <c r="IF39" s="82"/>
      <c r="IG39" s="82"/>
      <c r="IH39" s="82"/>
      <c r="II39" s="82"/>
      <c r="IJ39" s="82"/>
      <c r="IK39" s="82"/>
      <c r="IL39" s="82"/>
      <c r="IM39" s="82"/>
      <c r="IN39" s="82"/>
      <c r="IO39" s="82"/>
      <c r="IP39" s="82"/>
      <c r="IQ39" s="82"/>
      <c r="IR39" s="82"/>
      <c r="IS39" s="82"/>
      <c r="IT39" s="82"/>
      <c r="IU39" s="82"/>
      <c r="IV39" s="82"/>
      <c r="IW39" s="82"/>
      <c r="IX39" s="82"/>
      <c r="IY39" s="82"/>
      <c r="IZ39" s="82"/>
      <c r="JA39" s="82"/>
      <c r="JB39" s="82"/>
      <c r="JC39" s="82"/>
      <c r="JD39" s="82"/>
      <c r="JE39" s="82"/>
      <c r="JF39" s="82"/>
      <c r="JG39" s="82"/>
      <c r="JH39" s="82"/>
      <c r="JI39" s="82"/>
      <c r="JJ39" s="82"/>
      <c r="JK39" s="82"/>
      <c r="JL39" s="82"/>
      <c r="JM39" s="82"/>
      <c r="JN39" s="82"/>
      <c r="JO39" s="82"/>
      <c r="JP39" s="82"/>
      <c r="JQ39" s="82"/>
      <c r="JR39" s="82"/>
      <c r="JS39" s="82"/>
      <c r="JT39" s="82"/>
      <c r="JU39" s="82"/>
      <c r="JV39" s="82"/>
      <c r="JW39" s="82"/>
      <c r="JX39" s="82"/>
      <c r="JY39" s="82"/>
      <c r="JZ39" s="82"/>
      <c r="KA39" s="82"/>
      <c r="KB39" s="82"/>
      <c r="KC39" s="82"/>
      <c r="KD39" s="82"/>
      <c r="KE39" s="82"/>
      <c r="KF39" s="82"/>
      <c r="KG39" s="82"/>
      <c r="KH39" s="82"/>
      <c r="KI39" s="82"/>
      <c r="KJ39" s="82"/>
      <c r="KK39" s="82"/>
      <c r="KL39" s="82"/>
      <c r="KM39" s="82"/>
      <c r="KN39" s="82"/>
      <c r="KO39" s="82"/>
      <c r="KP39" s="82"/>
      <c r="KQ39" s="82"/>
      <c r="KR39" s="82"/>
      <c r="KS39" s="82"/>
      <c r="KT39" s="82"/>
      <c r="KU39" s="82"/>
      <c r="KV39" s="82"/>
      <c r="KW39" s="82"/>
      <c r="KX39" s="82"/>
      <c r="KY39" s="82"/>
      <c r="KZ39" s="82"/>
      <c r="LA39" s="82"/>
      <c r="LB39" s="82"/>
      <c r="LC39" s="82"/>
      <c r="LD39" s="82"/>
      <c r="LE39" s="82"/>
      <c r="LF39" s="82"/>
      <c r="LG39" s="82"/>
      <c r="LH39" s="82"/>
      <c r="LI39" s="82"/>
      <c r="LJ39" s="82"/>
      <c r="LK39" s="82"/>
      <c r="LL39" s="82"/>
      <c r="LM39" s="82"/>
      <c r="LN39" s="82"/>
      <c r="LO39" s="82"/>
      <c r="LP39" s="82"/>
      <c r="LQ39" s="82"/>
      <c r="LR39" s="82"/>
      <c r="LS39" s="82"/>
      <c r="LT39" s="82"/>
      <c r="LU39" s="82"/>
      <c r="LV39" s="82"/>
      <c r="LW39" s="82"/>
      <c r="LX39" s="82"/>
      <c r="LY39" s="82"/>
      <c r="LZ39" s="82"/>
      <c r="MA39" s="82"/>
      <c r="MB39" s="82"/>
      <c r="MC39" s="82"/>
      <c r="MD39" s="82"/>
      <c r="ME39" s="82"/>
      <c r="MF39" s="82"/>
      <c r="MG39" s="82"/>
      <c r="MH39" s="82"/>
      <c r="MI39" s="82"/>
      <c r="MJ39" s="82"/>
      <c r="MK39" s="82"/>
      <c r="ML39" s="82"/>
      <c r="MM39" s="82"/>
      <c r="MN39" s="82"/>
      <c r="MO39" s="82"/>
      <c r="MP39" s="82"/>
      <c r="MQ39" s="82"/>
      <c r="MR39" s="82"/>
      <c r="MS39" s="82"/>
      <c r="MT39" s="82"/>
      <c r="MU39" s="82"/>
      <c r="MV39" s="82"/>
      <c r="MW39" s="82"/>
      <c r="MX39" s="82"/>
      <c r="MY39" s="82"/>
      <c r="MZ39" s="82"/>
      <c r="NA39" s="82"/>
      <c r="NB39" s="82"/>
      <c r="NC39" s="82"/>
      <c r="ND39" s="82"/>
      <c r="NE39" s="82"/>
      <c r="NF39" s="82"/>
      <c r="NG39" s="82"/>
      <c r="NH39" s="82"/>
      <c r="NI39" s="82"/>
      <c r="NJ39" s="82"/>
      <c r="NK39" s="82"/>
      <c r="NL39" s="82"/>
      <c r="NM39" s="82"/>
      <c r="NN39" s="82"/>
      <c r="NO39" s="82"/>
      <c r="NP39" s="82"/>
      <c r="NQ39" s="82"/>
      <c r="NR39" s="82"/>
      <c r="NS39" s="82"/>
      <c r="NT39" s="82"/>
      <c r="NU39" s="82"/>
      <c r="NV39" s="82"/>
      <c r="NW39" s="82"/>
      <c r="NX39" s="82"/>
      <c r="NY39" s="82"/>
      <c r="NZ39" s="82"/>
      <c r="OA39" s="82"/>
      <c r="OB39" s="82"/>
      <c r="OC39" s="82"/>
      <c r="OD39" s="82"/>
      <c r="OE39" s="82"/>
      <c r="OF39" s="82"/>
      <c r="OG39" s="82"/>
      <c r="OH39" s="82"/>
      <c r="OI39" s="82"/>
      <c r="OJ39" s="82"/>
      <c r="OK39" s="82"/>
      <c r="OL39" s="82"/>
      <c r="OM39" s="82"/>
      <c r="ON39" s="82"/>
      <c r="OO39" s="82"/>
      <c r="OP39" s="82"/>
      <c r="OQ39" s="82"/>
      <c r="OR39" s="82"/>
      <c r="OS39" s="82"/>
      <c r="OT39" s="82"/>
      <c r="OU39" s="82"/>
      <c r="OV39" s="82"/>
      <c r="OW39" s="82"/>
      <c r="OX39" s="82"/>
      <c r="OY39" s="82"/>
      <c r="OZ39" s="82"/>
      <c r="PA39" s="82"/>
      <c r="PB39" s="82"/>
      <c r="PC39" s="82"/>
      <c r="PD39" s="82"/>
      <c r="PE39" s="82"/>
      <c r="PF39" s="82"/>
      <c r="PG39" s="82"/>
      <c r="PH39" s="82"/>
      <c r="PI39" s="82"/>
      <c r="PJ39" s="82"/>
      <c r="PK39" s="82"/>
      <c r="PL39" s="82"/>
      <c r="PM39" s="82"/>
      <c r="PN39" s="82"/>
      <c r="PO39" s="82"/>
      <c r="PP39" s="82"/>
      <c r="PQ39" s="82"/>
      <c r="PR39" s="82"/>
      <c r="PS39" s="82"/>
      <c r="PT39" s="82"/>
      <c r="PU39" s="82"/>
      <c r="PV39" s="82"/>
      <c r="PW39" s="82"/>
      <c r="PX39" s="82"/>
      <c r="PY39" s="82"/>
      <c r="PZ39" s="82"/>
      <c r="QA39" s="82"/>
      <c r="QB39" s="82"/>
      <c r="QC39" s="82"/>
      <c r="QD39" s="82"/>
      <c r="QE39" s="82"/>
      <c r="QF39" s="82"/>
      <c r="QG39" s="82"/>
      <c r="QH39" s="82"/>
      <c r="QI39" s="82"/>
      <c r="QJ39" s="82"/>
      <c r="QK39" s="82"/>
      <c r="QL39" s="82"/>
      <c r="QM39" s="82"/>
      <c r="QN39" s="82"/>
      <c r="QO39" s="82"/>
      <c r="QP39" s="82"/>
      <c r="QQ39" s="82"/>
      <c r="QR39" s="82"/>
      <c r="QS39" s="82"/>
      <c r="QT39" s="82"/>
      <c r="QU39" s="82"/>
      <c r="QV39" s="82"/>
      <c r="QW39" s="82"/>
      <c r="QX39" s="82"/>
      <c r="QY39" s="82"/>
      <c r="QZ39" s="82"/>
      <c r="RA39" s="82"/>
      <c r="RB39" s="82"/>
      <c r="RC39" s="82"/>
      <c r="RD39" s="82"/>
      <c r="RE39" s="82"/>
      <c r="RF39" s="82"/>
      <c r="RG39" s="82"/>
      <c r="RH39" s="82"/>
      <c r="RI39" s="82"/>
      <c r="RJ39" s="82"/>
      <c r="RK39" s="82"/>
      <c r="RL39" s="82"/>
      <c r="RM39" s="82"/>
      <c r="RN39" s="82"/>
      <c r="RO39" s="82"/>
      <c r="RP39" s="82"/>
      <c r="RQ39" s="82"/>
      <c r="RR39" s="82"/>
      <c r="RS39" s="82"/>
      <c r="RT39" s="82"/>
      <c r="RU39" s="82"/>
      <c r="RV39" s="82"/>
      <c r="RW39" s="82"/>
      <c r="RX39" s="82"/>
      <c r="RY39" s="82"/>
      <c r="RZ39" s="82"/>
      <c r="SA39" s="82"/>
      <c r="SB39" s="82"/>
      <c r="SC39" s="82"/>
      <c r="SD39" s="82"/>
      <c r="SE39" s="82"/>
      <c r="SF39" s="82"/>
      <c r="SG39" s="82"/>
      <c r="SH39" s="82"/>
      <c r="SI39" s="82"/>
      <c r="SJ39" s="82"/>
      <c r="SK39" s="82"/>
      <c r="SL39" s="82"/>
      <c r="SM39" s="82"/>
      <c r="SN39" s="82"/>
      <c r="SO39" s="82"/>
      <c r="SP39" s="82"/>
      <c r="SQ39" s="82"/>
      <c r="SR39" s="82"/>
      <c r="SS39" s="82"/>
      <c r="ST39" s="82"/>
      <c r="SU39" s="82"/>
      <c r="SV39" s="82"/>
      <c r="SW39" s="82"/>
      <c r="SX39" s="82"/>
      <c r="SY39" s="82"/>
      <c r="SZ39" s="82"/>
      <c r="TA39" s="82"/>
      <c r="TB39" s="82"/>
      <c r="TC39" s="82"/>
      <c r="TD39" s="82"/>
      <c r="TE39" s="82"/>
      <c r="TF39" s="82"/>
      <c r="TG39" s="82"/>
      <c r="TH39" s="82"/>
      <c r="TI39" s="82"/>
      <c r="TJ39" s="82"/>
      <c r="TK39" s="82"/>
      <c r="TL39" s="82"/>
      <c r="TM39" s="82"/>
      <c r="TN39" s="82"/>
      <c r="TO39" s="82"/>
      <c r="TP39" s="82"/>
      <c r="TQ39" s="82"/>
      <c r="TR39" s="82"/>
      <c r="TS39" s="82"/>
      <c r="TT39" s="82"/>
      <c r="TU39" s="82"/>
      <c r="TV39" s="82"/>
      <c r="TW39" s="82"/>
      <c r="TX39" s="82"/>
      <c r="TY39" s="82"/>
      <c r="TZ39" s="82"/>
      <c r="UA39" s="82"/>
      <c r="UB39" s="82"/>
      <c r="UC39" s="82"/>
      <c r="UD39" s="82"/>
      <c r="UE39" s="82"/>
      <c r="UF39" s="82"/>
      <c r="UG39" s="82"/>
      <c r="UH39" s="82"/>
      <c r="UI39" s="82"/>
      <c r="UJ39" s="82"/>
      <c r="UK39" s="82"/>
      <c r="UL39" s="82"/>
      <c r="UM39" s="82"/>
      <c r="UN39" s="82"/>
      <c r="UO39" s="82"/>
      <c r="UP39" s="82"/>
      <c r="UQ39" s="82"/>
      <c r="UR39" s="82"/>
      <c r="US39" s="82"/>
      <c r="UT39" s="82"/>
      <c r="UU39" s="82"/>
      <c r="UV39" s="82"/>
      <c r="UW39" s="82"/>
      <c r="UX39" s="82"/>
      <c r="UY39" s="82"/>
      <c r="UZ39" s="82"/>
      <c r="VA39" s="82"/>
      <c r="VB39" s="82"/>
      <c r="VC39" s="82"/>
      <c r="VD39" s="82"/>
      <c r="VE39" s="82"/>
      <c r="VF39" s="82"/>
      <c r="VG39" s="82"/>
      <c r="VH39" s="82"/>
      <c r="VI39" s="82"/>
      <c r="VJ39" s="82"/>
      <c r="VK39" s="82"/>
      <c r="VL39" s="82"/>
      <c r="VM39" s="82"/>
      <c r="VN39" s="82"/>
      <c r="VO39" s="82"/>
      <c r="VP39" s="82"/>
      <c r="VQ39" s="82"/>
      <c r="VR39" s="82"/>
      <c r="VS39" s="82"/>
      <c r="VT39" s="82"/>
      <c r="VU39" s="82"/>
      <c r="VV39" s="82"/>
      <c r="VW39" s="82"/>
      <c r="VX39" s="82"/>
      <c r="VY39" s="82"/>
      <c r="VZ39" s="82"/>
      <c r="WA39" s="82"/>
      <c r="WB39" s="82"/>
      <c r="WC39" s="82"/>
      <c r="WD39" s="82"/>
      <c r="WE39" s="82"/>
      <c r="WF39" s="82"/>
      <c r="WG39" s="82"/>
      <c r="WH39" s="82"/>
      <c r="WI39" s="82"/>
      <c r="WJ39" s="82"/>
      <c r="WK39" s="82"/>
      <c r="WL39" s="82"/>
      <c r="WM39" s="82"/>
      <c r="WN39" s="82"/>
      <c r="WO39" s="82"/>
      <c r="WP39" s="82"/>
      <c r="WQ39" s="82"/>
      <c r="WR39" s="82"/>
      <c r="WS39" s="82"/>
      <c r="WT39" s="82"/>
      <c r="WU39" s="82"/>
      <c r="WV39" s="82"/>
      <c r="WW39" s="82"/>
      <c r="WX39" s="82"/>
      <c r="WY39" s="82"/>
      <c r="WZ39" s="82"/>
      <c r="XA39" s="82"/>
      <c r="XB39" s="82"/>
      <c r="XC39" s="82"/>
      <c r="XD39" s="82"/>
      <c r="XE39" s="82"/>
      <c r="XF39" s="82"/>
      <c r="XG39" s="82"/>
      <c r="XH39" s="82"/>
      <c r="XI39" s="82"/>
      <c r="XJ39" s="82"/>
      <c r="XK39" s="82"/>
      <c r="XL39" s="82"/>
      <c r="XM39" s="82"/>
      <c r="XN39" s="82"/>
      <c r="XO39" s="82"/>
      <c r="XP39" s="82"/>
      <c r="XQ39" s="82"/>
      <c r="XR39" s="82"/>
      <c r="XS39" s="82"/>
      <c r="XT39" s="82"/>
      <c r="XU39" s="82"/>
      <c r="XV39" s="82"/>
      <c r="XW39" s="82"/>
      <c r="XX39" s="82"/>
      <c r="XY39" s="82"/>
      <c r="XZ39" s="82"/>
      <c r="YA39" s="82"/>
      <c r="YB39" s="82"/>
      <c r="YC39" s="82"/>
      <c r="YD39" s="82"/>
      <c r="YE39" s="82"/>
      <c r="YF39" s="82"/>
      <c r="YG39" s="82"/>
      <c r="YH39" s="82"/>
      <c r="YI39" s="82"/>
      <c r="YJ39" s="82"/>
      <c r="YK39" s="82"/>
      <c r="YL39" s="82"/>
      <c r="YM39" s="82"/>
      <c r="YN39" s="82"/>
      <c r="YO39" s="82"/>
      <c r="YP39" s="82"/>
      <c r="YQ39" s="82"/>
      <c r="YR39" s="82"/>
      <c r="YS39" s="82"/>
      <c r="YT39" s="82"/>
      <c r="YU39" s="82"/>
      <c r="YV39" s="82"/>
      <c r="YW39" s="82"/>
      <c r="YX39" s="82"/>
      <c r="YY39" s="82"/>
      <c r="YZ39" s="82"/>
      <c r="ZA39" s="82"/>
      <c r="ZB39" s="82"/>
      <c r="ZC39" s="82"/>
      <c r="ZD39" s="82"/>
      <c r="ZE39" s="82"/>
      <c r="ZF39" s="82"/>
      <c r="ZG39" s="82"/>
      <c r="ZH39" s="82"/>
      <c r="ZI39" s="82"/>
      <c r="ZJ39" s="82"/>
      <c r="ZK39" s="82"/>
      <c r="ZL39" s="82"/>
      <c r="ZM39" s="82"/>
      <c r="ZN39" s="82"/>
      <c r="ZO39" s="82"/>
      <c r="ZP39" s="82"/>
      <c r="ZQ39" s="82"/>
      <c r="ZR39" s="82"/>
      <c r="ZS39" s="82"/>
      <c r="ZT39" s="82"/>
      <c r="ZU39" s="82"/>
      <c r="ZV39" s="82"/>
      <c r="ZW39" s="82"/>
      <c r="ZX39" s="82"/>
      <c r="ZY39" s="82"/>
      <c r="ZZ39" s="82"/>
      <c r="AAA39" s="82"/>
      <c r="AAB39" s="82"/>
      <c r="AAC39" s="82"/>
      <c r="AAD39" s="82"/>
      <c r="AAE39" s="82"/>
      <c r="AAF39" s="82"/>
      <c r="AAG39" s="82"/>
      <c r="AAH39" s="82"/>
      <c r="AAI39" s="82"/>
      <c r="AAJ39" s="82"/>
      <c r="AAK39" s="82"/>
      <c r="AAL39" s="82"/>
      <c r="AAM39" s="82"/>
      <c r="AAN39" s="82"/>
      <c r="AAO39" s="82"/>
      <c r="AAP39" s="82"/>
      <c r="AAQ39" s="82"/>
      <c r="AAR39" s="82"/>
      <c r="AAS39" s="82"/>
      <c r="AAT39" s="82"/>
      <c r="AAU39" s="82"/>
      <c r="AAV39" s="82"/>
      <c r="AAW39" s="82"/>
      <c r="AAX39" s="82"/>
      <c r="AAY39" s="82"/>
      <c r="AAZ39" s="82"/>
      <c r="ABA39" s="82"/>
      <c r="ABB39" s="82"/>
      <c r="ABC39" s="82"/>
      <c r="ABD39" s="82"/>
      <c r="ABE39" s="82"/>
      <c r="ABF39" s="82"/>
      <c r="ABG39" s="82"/>
      <c r="ABH39" s="82"/>
      <c r="ABI39" s="82"/>
      <c r="ABJ39" s="82"/>
      <c r="ABK39" s="82"/>
      <c r="ABL39" s="82"/>
      <c r="ABM39" s="82"/>
      <c r="ABN39" s="82"/>
      <c r="ABO39" s="82"/>
      <c r="ABP39" s="82"/>
      <c r="ABQ39" s="82"/>
      <c r="ABR39" s="82"/>
      <c r="ABS39" s="82"/>
      <c r="ABT39" s="82"/>
      <c r="ABU39" s="82"/>
      <c r="ABV39" s="82"/>
      <c r="ABW39" s="82"/>
      <c r="ABX39" s="82"/>
      <c r="ABY39" s="82"/>
      <c r="ABZ39" s="82"/>
      <c r="ACA39" s="82"/>
      <c r="ACB39" s="82"/>
      <c r="ACC39" s="82"/>
      <c r="ACD39" s="82"/>
      <c r="ACE39" s="82"/>
      <c r="ACF39" s="82"/>
      <c r="ACG39" s="82"/>
      <c r="ACH39" s="82"/>
      <c r="ACI39" s="82"/>
      <c r="ACJ39" s="82"/>
      <c r="ACK39" s="82"/>
      <c r="ACL39" s="82"/>
      <c r="ACM39" s="82"/>
      <c r="ACN39" s="82"/>
      <c r="ACO39" s="82"/>
      <c r="ACP39" s="82"/>
      <c r="ACQ39" s="82"/>
      <c r="ACR39" s="82"/>
      <c r="ACS39" s="82"/>
      <c r="ACT39" s="82"/>
      <c r="ACU39" s="82"/>
      <c r="ACV39" s="82"/>
      <c r="ACW39" s="82"/>
      <c r="ACX39" s="82"/>
      <c r="ACY39" s="82"/>
      <c r="ACZ39" s="82"/>
      <c r="ADA39" s="82"/>
      <c r="ADB39" s="82"/>
      <c r="ADC39" s="82"/>
      <c r="ADD39" s="82"/>
      <c r="ADE39" s="82"/>
      <c r="ADF39" s="82"/>
      <c r="ADG39" s="82"/>
      <c r="ADH39" s="82"/>
      <c r="ADI39" s="82"/>
      <c r="ADJ39" s="82"/>
      <c r="ADK39" s="82"/>
      <c r="ADL39" s="82"/>
      <c r="ADM39" s="82"/>
      <c r="ADN39" s="82"/>
      <c r="ADO39" s="82"/>
      <c r="ADP39" s="82"/>
      <c r="ADQ39" s="82"/>
      <c r="ADR39" s="82"/>
      <c r="ADS39" s="82"/>
      <c r="ADT39" s="82"/>
      <c r="ADU39" s="82"/>
      <c r="ADV39" s="82"/>
      <c r="ADW39" s="82"/>
      <c r="ADX39" s="82"/>
      <c r="ADY39" s="82"/>
      <c r="ADZ39" s="82"/>
      <c r="AEA39" s="82"/>
      <c r="AEB39" s="82"/>
      <c r="AEC39" s="82"/>
      <c r="AED39" s="82"/>
      <c r="AEE39" s="82"/>
      <c r="AEF39" s="82"/>
      <c r="AEG39" s="82"/>
      <c r="AEH39" s="82"/>
      <c r="AEI39" s="82"/>
      <c r="AEJ39" s="82"/>
      <c r="AEK39" s="82"/>
      <c r="AEL39" s="82"/>
      <c r="AEM39" s="82"/>
      <c r="AEN39" s="82"/>
      <c r="AEO39" s="82"/>
      <c r="AEP39" s="82"/>
      <c r="AEQ39" s="82"/>
      <c r="AER39" s="82"/>
      <c r="AES39" s="82"/>
      <c r="AET39" s="82"/>
      <c r="AEU39" s="82"/>
      <c r="AEV39" s="82"/>
      <c r="AEW39" s="82"/>
      <c r="AEX39" s="82"/>
      <c r="AEY39" s="82"/>
      <c r="AEZ39" s="82"/>
      <c r="AFA39" s="82"/>
      <c r="AFB39" s="82"/>
      <c r="AFC39" s="82"/>
      <c r="AFD39" s="82"/>
      <c r="AFE39" s="82"/>
      <c r="AFF39" s="82"/>
      <c r="AFG39" s="82"/>
      <c r="AFH39" s="82"/>
      <c r="AFI39" s="82"/>
      <c r="AFJ39" s="82"/>
      <c r="AFK39" s="82"/>
      <c r="AFL39" s="82"/>
      <c r="AFM39" s="82"/>
      <c r="AFN39" s="82"/>
      <c r="AFO39" s="82"/>
      <c r="AFP39" s="82"/>
      <c r="AFQ39" s="82"/>
      <c r="AFR39" s="82"/>
      <c r="AFS39" s="82"/>
      <c r="AFT39" s="82"/>
      <c r="AFU39" s="82"/>
      <c r="AFV39" s="82"/>
      <c r="AFW39" s="82"/>
      <c r="AFX39" s="82"/>
      <c r="AFY39" s="82"/>
      <c r="AFZ39" s="82"/>
      <c r="AGA39" s="82"/>
      <c r="AGB39" s="82"/>
      <c r="AGC39" s="82"/>
      <c r="AGD39" s="82"/>
      <c r="AGE39" s="82"/>
      <c r="AGF39" s="82"/>
      <c r="AGG39" s="82"/>
      <c r="AGH39" s="82"/>
      <c r="AGI39" s="82"/>
      <c r="AGJ39" s="82"/>
      <c r="AGK39" s="82"/>
      <c r="AGL39" s="82"/>
      <c r="AGM39" s="82"/>
      <c r="AGN39" s="82"/>
      <c r="AGO39" s="82"/>
      <c r="AGP39" s="82"/>
      <c r="AGQ39" s="82"/>
      <c r="AGR39" s="82"/>
      <c r="AGS39" s="82"/>
      <c r="AGT39" s="82"/>
      <c r="AGU39" s="82"/>
      <c r="AGV39" s="82"/>
      <c r="AGW39" s="82"/>
      <c r="AGX39" s="82"/>
      <c r="AGY39" s="82"/>
      <c r="AGZ39" s="82"/>
      <c r="AHA39" s="82"/>
      <c r="AHB39" s="82"/>
      <c r="AHC39" s="82"/>
      <c r="AHD39" s="82"/>
      <c r="AHE39" s="82"/>
      <c r="AHF39" s="82"/>
      <c r="AHG39" s="82"/>
      <c r="AHH39" s="82"/>
      <c r="AHI39" s="82"/>
      <c r="AHJ39" s="82"/>
      <c r="AHK39" s="82"/>
      <c r="AHL39" s="82"/>
      <c r="AHM39" s="82"/>
      <c r="AHN39" s="82"/>
      <c r="AHO39" s="82"/>
      <c r="AHP39" s="82"/>
      <c r="AHQ39" s="82"/>
      <c r="AHR39" s="82"/>
      <c r="AHS39" s="82"/>
      <c r="AHT39" s="82"/>
      <c r="AHU39" s="82"/>
      <c r="AHV39" s="82"/>
      <c r="AHW39" s="82"/>
      <c r="AHX39" s="82"/>
      <c r="AHY39" s="82"/>
      <c r="AHZ39" s="82"/>
      <c r="AIA39" s="82"/>
      <c r="AIB39" s="82"/>
      <c r="AIC39" s="82"/>
      <c r="AID39" s="82"/>
      <c r="AIE39" s="82"/>
      <c r="AIF39" s="82"/>
      <c r="AIG39" s="82"/>
      <c r="AIH39" s="82"/>
      <c r="AII39" s="82"/>
      <c r="AIJ39" s="82"/>
      <c r="AIK39" s="82"/>
      <c r="AIL39" s="82"/>
      <c r="AIM39" s="82"/>
      <c r="AIN39" s="82"/>
      <c r="AIO39" s="82"/>
      <c r="AIP39" s="82"/>
      <c r="AIQ39" s="82"/>
      <c r="AIR39" s="82"/>
      <c r="AIS39" s="82"/>
      <c r="AIT39" s="82"/>
      <c r="AIU39" s="82"/>
      <c r="AIV39" s="82"/>
      <c r="AIW39" s="82"/>
      <c r="AIX39" s="82"/>
      <c r="AIY39" s="82"/>
      <c r="AIZ39" s="82"/>
      <c r="AJA39" s="82"/>
      <c r="AJB39" s="82"/>
      <c r="AJC39" s="82"/>
      <c r="AJD39" s="82"/>
      <c r="AJE39" s="82"/>
      <c r="AJF39" s="82"/>
      <c r="AJG39" s="82"/>
      <c r="AJH39" s="82"/>
      <c r="AJI39" s="82"/>
      <c r="AJJ39" s="82"/>
      <c r="AJK39" s="82"/>
      <c r="AJL39" s="82"/>
      <c r="AJM39" s="82"/>
      <c r="AJN39" s="82"/>
      <c r="AJO39" s="82"/>
      <c r="AJP39" s="82"/>
      <c r="AJQ39" s="82"/>
      <c r="AJR39" s="82"/>
      <c r="AJS39" s="82"/>
      <c r="AJT39" s="82"/>
      <c r="AJU39" s="82"/>
      <c r="AJV39" s="82"/>
      <c r="AJW39" s="82"/>
      <c r="AJX39" s="82"/>
      <c r="AJY39" s="82"/>
      <c r="AJZ39" s="82"/>
      <c r="AKA39" s="82"/>
      <c r="AKB39" s="82"/>
      <c r="AKC39" s="82"/>
      <c r="AKD39" s="82"/>
      <c r="AKE39" s="82"/>
      <c r="AKF39" s="82"/>
      <c r="AKG39" s="82"/>
      <c r="AKH39" s="82"/>
      <c r="AKI39" s="82"/>
      <c r="AKJ39" s="82"/>
      <c r="AKK39" s="82"/>
      <c r="AKL39" s="82"/>
      <c r="AKM39" s="82"/>
      <c r="AKN39" s="82"/>
      <c r="AKO39" s="82"/>
      <c r="AKP39" s="82"/>
      <c r="AKQ39" s="82"/>
      <c r="AKR39" s="82"/>
      <c r="AKS39" s="82"/>
      <c r="AKT39" s="82"/>
      <c r="AKU39" s="82"/>
      <c r="AKV39" s="82"/>
      <c r="AKW39" s="82"/>
      <c r="AKX39" s="82"/>
      <c r="AKY39" s="82"/>
      <c r="AKZ39" s="82"/>
      <c r="ALA39" s="82"/>
      <c r="ALB39" s="82"/>
      <c r="ALC39" s="82"/>
      <c r="ALD39" s="82"/>
      <c r="ALE39" s="82"/>
      <c r="ALF39" s="82"/>
      <c r="ALG39" s="82"/>
      <c r="ALH39" s="82"/>
      <c r="ALI39" s="82"/>
      <c r="ALJ39" s="82"/>
      <c r="ALK39" s="82"/>
      <c r="ALL39" s="82"/>
      <c r="ALM39" s="82"/>
      <c r="ALN39" s="82"/>
      <c r="ALO39" s="82"/>
      <c r="ALP39" s="82"/>
      <c r="ALQ39" s="82"/>
      <c r="ALR39" s="82"/>
      <c r="ALS39" s="82"/>
      <c r="ALT39" s="82"/>
      <c r="ALU39" s="82"/>
      <c r="ALV39" s="82"/>
      <c r="ALW39" s="82"/>
      <c r="ALX39" s="82"/>
      <c r="ALY39" s="82"/>
    </row>
    <row r="40" spans="1:1013" ht="14.5" x14ac:dyDescent="0.35">
      <c r="A40" s="84">
        <v>39</v>
      </c>
      <c r="B40" s="86" t="s">
        <v>305</v>
      </c>
      <c r="C40" s="86" t="s">
        <v>306</v>
      </c>
      <c r="D40" s="86" t="s">
        <v>307</v>
      </c>
      <c r="E40" s="82"/>
      <c r="F40" s="82"/>
      <c r="G40" s="82"/>
      <c r="H40" s="82"/>
      <c r="I40" s="82"/>
      <c r="J40" s="82"/>
      <c r="K40" s="82"/>
      <c r="L40" s="82"/>
      <c r="M40" s="82"/>
      <c r="N40" s="82"/>
      <c r="O40" s="82"/>
      <c r="P40" s="82"/>
      <c r="Q40" s="82"/>
      <c r="R40" s="82"/>
      <c r="S40" s="82"/>
      <c r="T40" s="82"/>
      <c r="U40" s="82"/>
      <c r="V40" s="82"/>
      <c r="W40" s="82"/>
      <c r="X40" s="82"/>
      <c r="Y40" s="82"/>
      <c r="Z40" s="82"/>
      <c r="AA40" s="82"/>
      <c r="AB40" s="82"/>
      <c r="AC40" s="82"/>
      <c r="AD40" s="82"/>
      <c r="AE40" s="82"/>
      <c r="AF40" s="82"/>
      <c r="AG40" s="82"/>
      <c r="AH40" s="82"/>
      <c r="AI40" s="82"/>
      <c r="AJ40" s="82"/>
      <c r="AK40" s="82"/>
      <c r="AL40" s="82"/>
      <c r="AM40" s="82"/>
      <c r="AN40" s="82"/>
      <c r="AO40" s="82"/>
      <c r="AP40" s="82"/>
      <c r="AQ40" s="82"/>
      <c r="AR40" s="82"/>
      <c r="AS40" s="82"/>
      <c r="AT40" s="82"/>
      <c r="AU40" s="82"/>
      <c r="AV40" s="82"/>
      <c r="AW40" s="82"/>
      <c r="AX40" s="82"/>
      <c r="AY40" s="82"/>
      <c r="AZ40" s="82"/>
      <c r="BA40" s="82"/>
      <c r="BB40" s="82"/>
      <c r="BC40" s="82"/>
      <c r="BD40" s="82"/>
      <c r="BE40" s="82"/>
      <c r="BF40" s="82"/>
      <c r="BG40" s="82"/>
      <c r="BH40" s="82"/>
      <c r="BI40" s="82"/>
      <c r="BJ40" s="82"/>
      <c r="BK40" s="82"/>
      <c r="BL40" s="82"/>
      <c r="BM40" s="82"/>
      <c r="BN40" s="82"/>
      <c r="BO40" s="82"/>
      <c r="BP40" s="82"/>
      <c r="BQ40" s="82"/>
      <c r="BR40" s="82"/>
      <c r="BS40" s="82"/>
      <c r="BT40" s="82"/>
      <c r="BU40" s="82"/>
      <c r="BV40" s="82"/>
      <c r="BW40" s="82"/>
      <c r="BX40" s="82"/>
      <c r="BY40" s="82"/>
      <c r="BZ40" s="82"/>
      <c r="CA40" s="82"/>
      <c r="CB40" s="82"/>
      <c r="CC40" s="82"/>
      <c r="CD40" s="82"/>
      <c r="CE40" s="82"/>
      <c r="CF40" s="82"/>
      <c r="CG40" s="82"/>
      <c r="CH40" s="82"/>
      <c r="CI40" s="82"/>
      <c r="CJ40" s="82"/>
      <c r="CK40" s="82"/>
      <c r="CL40" s="82"/>
      <c r="CM40" s="82"/>
      <c r="CN40" s="82"/>
      <c r="CO40" s="82"/>
      <c r="CP40" s="82"/>
      <c r="CQ40" s="82"/>
      <c r="CR40" s="82"/>
      <c r="CS40" s="82"/>
      <c r="CT40" s="82"/>
      <c r="CU40" s="82"/>
      <c r="CV40" s="82"/>
      <c r="CW40" s="82"/>
      <c r="CX40" s="82"/>
      <c r="CY40" s="82"/>
      <c r="CZ40" s="82"/>
      <c r="DA40" s="82"/>
      <c r="DB40" s="82"/>
      <c r="DC40" s="82"/>
      <c r="DD40" s="82"/>
      <c r="DE40" s="82"/>
      <c r="DF40" s="82"/>
      <c r="DG40" s="82"/>
      <c r="DH40" s="82"/>
      <c r="DI40" s="82"/>
      <c r="DJ40" s="82"/>
      <c r="DK40" s="82"/>
      <c r="DL40" s="82"/>
      <c r="DM40" s="82"/>
      <c r="DN40" s="82"/>
      <c r="DO40" s="82"/>
      <c r="DP40" s="82"/>
      <c r="DQ40" s="82"/>
      <c r="DR40" s="82"/>
      <c r="DS40" s="82"/>
      <c r="DT40" s="82"/>
      <c r="DU40" s="82"/>
      <c r="DV40" s="82"/>
      <c r="DW40" s="82"/>
      <c r="DX40" s="82"/>
      <c r="DY40" s="82"/>
      <c r="DZ40" s="82"/>
      <c r="EA40" s="82"/>
      <c r="EB40" s="82"/>
      <c r="EC40" s="82"/>
      <c r="ED40" s="82"/>
      <c r="EE40" s="82"/>
      <c r="EF40" s="82"/>
      <c r="EG40" s="82"/>
      <c r="EH40" s="82"/>
      <c r="EI40" s="82"/>
      <c r="EJ40" s="82"/>
      <c r="EK40" s="82"/>
      <c r="EL40" s="82"/>
      <c r="EM40" s="82"/>
      <c r="EN40" s="82"/>
      <c r="EO40" s="82"/>
      <c r="EP40" s="82"/>
      <c r="EQ40" s="82"/>
      <c r="ER40" s="82"/>
      <c r="ES40" s="82"/>
      <c r="ET40" s="82"/>
      <c r="EU40" s="82"/>
      <c r="EV40" s="82"/>
      <c r="EW40" s="82"/>
      <c r="EX40" s="82"/>
      <c r="EY40" s="82"/>
      <c r="EZ40" s="82"/>
      <c r="FA40" s="82"/>
      <c r="FB40" s="82"/>
      <c r="FC40" s="82"/>
      <c r="FD40" s="82"/>
      <c r="FE40" s="82"/>
      <c r="FF40" s="82"/>
      <c r="FG40" s="82"/>
      <c r="FH40" s="82"/>
      <c r="FI40" s="82"/>
      <c r="FJ40" s="82"/>
      <c r="FK40" s="82"/>
      <c r="FL40" s="82"/>
      <c r="FM40" s="82"/>
      <c r="FN40" s="82"/>
      <c r="FO40" s="82"/>
      <c r="FP40" s="82"/>
      <c r="FQ40" s="82"/>
      <c r="FR40" s="82"/>
      <c r="FS40" s="82"/>
      <c r="FT40" s="82"/>
      <c r="FU40" s="82"/>
      <c r="FV40" s="82"/>
      <c r="FW40" s="82"/>
      <c r="FX40" s="82"/>
      <c r="FY40" s="82"/>
      <c r="FZ40" s="82"/>
      <c r="GA40" s="82"/>
      <c r="GB40" s="82"/>
      <c r="GC40" s="82"/>
      <c r="GD40" s="82"/>
      <c r="GE40" s="82"/>
      <c r="GF40" s="82"/>
      <c r="GG40" s="82"/>
      <c r="GH40" s="82"/>
      <c r="GI40" s="82"/>
      <c r="GJ40" s="82"/>
      <c r="GK40" s="82"/>
      <c r="GL40" s="82"/>
      <c r="GM40" s="82"/>
      <c r="GN40" s="82"/>
      <c r="GO40" s="82"/>
      <c r="GP40" s="82"/>
      <c r="GQ40" s="82"/>
      <c r="GR40" s="82"/>
      <c r="GS40" s="82"/>
      <c r="GT40" s="82"/>
      <c r="GU40" s="82"/>
      <c r="GV40" s="82"/>
      <c r="GW40" s="82"/>
      <c r="GX40" s="82"/>
      <c r="GY40" s="82"/>
      <c r="GZ40" s="82"/>
      <c r="HA40" s="82"/>
      <c r="HB40" s="82"/>
      <c r="HC40" s="82"/>
      <c r="HD40" s="82"/>
      <c r="HE40" s="82"/>
      <c r="HF40" s="82"/>
      <c r="HG40" s="82"/>
      <c r="HH40" s="82"/>
      <c r="HI40" s="82"/>
      <c r="HJ40" s="82"/>
      <c r="HK40" s="82"/>
      <c r="HL40" s="82"/>
      <c r="HM40" s="82"/>
      <c r="HN40" s="82"/>
      <c r="HO40" s="82"/>
      <c r="HP40" s="82"/>
      <c r="HQ40" s="82"/>
      <c r="HR40" s="82"/>
      <c r="HS40" s="82"/>
      <c r="HT40" s="82"/>
      <c r="HU40" s="82"/>
      <c r="HV40" s="82"/>
      <c r="HW40" s="82"/>
      <c r="HX40" s="82"/>
      <c r="HY40" s="82"/>
      <c r="HZ40" s="82"/>
      <c r="IA40" s="82"/>
      <c r="IB40" s="82"/>
      <c r="IC40" s="82"/>
      <c r="ID40" s="82"/>
      <c r="IE40" s="82"/>
      <c r="IF40" s="82"/>
      <c r="IG40" s="82"/>
      <c r="IH40" s="82"/>
      <c r="II40" s="82"/>
      <c r="IJ40" s="82"/>
      <c r="IK40" s="82"/>
      <c r="IL40" s="82"/>
      <c r="IM40" s="82"/>
      <c r="IN40" s="82"/>
      <c r="IO40" s="82"/>
      <c r="IP40" s="82"/>
      <c r="IQ40" s="82"/>
      <c r="IR40" s="82"/>
      <c r="IS40" s="82"/>
      <c r="IT40" s="82"/>
      <c r="IU40" s="82"/>
      <c r="IV40" s="82"/>
      <c r="IW40" s="82"/>
      <c r="IX40" s="82"/>
      <c r="IY40" s="82"/>
      <c r="IZ40" s="82"/>
      <c r="JA40" s="82"/>
      <c r="JB40" s="82"/>
      <c r="JC40" s="82"/>
      <c r="JD40" s="82"/>
      <c r="JE40" s="82"/>
      <c r="JF40" s="82"/>
      <c r="JG40" s="82"/>
      <c r="JH40" s="82"/>
      <c r="JI40" s="82"/>
      <c r="JJ40" s="82"/>
      <c r="JK40" s="82"/>
      <c r="JL40" s="82"/>
      <c r="JM40" s="82"/>
      <c r="JN40" s="82"/>
      <c r="JO40" s="82"/>
      <c r="JP40" s="82"/>
      <c r="JQ40" s="82"/>
      <c r="JR40" s="82"/>
      <c r="JS40" s="82"/>
      <c r="JT40" s="82"/>
      <c r="JU40" s="82"/>
      <c r="JV40" s="82"/>
      <c r="JW40" s="82"/>
      <c r="JX40" s="82"/>
      <c r="JY40" s="82"/>
      <c r="JZ40" s="82"/>
      <c r="KA40" s="82"/>
      <c r="KB40" s="82"/>
      <c r="KC40" s="82"/>
      <c r="KD40" s="82"/>
      <c r="KE40" s="82"/>
      <c r="KF40" s="82"/>
      <c r="KG40" s="82"/>
      <c r="KH40" s="82"/>
      <c r="KI40" s="82"/>
      <c r="KJ40" s="82"/>
      <c r="KK40" s="82"/>
      <c r="KL40" s="82"/>
      <c r="KM40" s="82"/>
      <c r="KN40" s="82"/>
      <c r="KO40" s="82"/>
      <c r="KP40" s="82"/>
      <c r="KQ40" s="82"/>
      <c r="KR40" s="82"/>
      <c r="KS40" s="82"/>
      <c r="KT40" s="82"/>
      <c r="KU40" s="82"/>
      <c r="KV40" s="82"/>
      <c r="KW40" s="82"/>
      <c r="KX40" s="82"/>
      <c r="KY40" s="82"/>
      <c r="KZ40" s="82"/>
      <c r="LA40" s="82"/>
      <c r="LB40" s="82"/>
      <c r="LC40" s="82"/>
      <c r="LD40" s="82"/>
      <c r="LE40" s="82"/>
      <c r="LF40" s="82"/>
      <c r="LG40" s="82"/>
      <c r="LH40" s="82"/>
      <c r="LI40" s="82"/>
      <c r="LJ40" s="82"/>
      <c r="LK40" s="82"/>
      <c r="LL40" s="82"/>
      <c r="LM40" s="82"/>
      <c r="LN40" s="82"/>
      <c r="LO40" s="82"/>
      <c r="LP40" s="82"/>
      <c r="LQ40" s="82"/>
      <c r="LR40" s="82"/>
      <c r="LS40" s="82"/>
      <c r="LT40" s="82"/>
      <c r="LU40" s="82"/>
      <c r="LV40" s="82"/>
      <c r="LW40" s="82"/>
      <c r="LX40" s="82"/>
      <c r="LY40" s="82"/>
      <c r="LZ40" s="82"/>
      <c r="MA40" s="82"/>
      <c r="MB40" s="82"/>
      <c r="MC40" s="82"/>
      <c r="MD40" s="82"/>
      <c r="ME40" s="82"/>
      <c r="MF40" s="82"/>
      <c r="MG40" s="82"/>
      <c r="MH40" s="82"/>
      <c r="MI40" s="82"/>
      <c r="MJ40" s="82"/>
      <c r="MK40" s="82"/>
      <c r="ML40" s="82"/>
      <c r="MM40" s="82"/>
      <c r="MN40" s="82"/>
      <c r="MO40" s="82"/>
      <c r="MP40" s="82"/>
      <c r="MQ40" s="82"/>
      <c r="MR40" s="82"/>
      <c r="MS40" s="82"/>
      <c r="MT40" s="82"/>
      <c r="MU40" s="82"/>
      <c r="MV40" s="82"/>
      <c r="MW40" s="82"/>
      <c r="MX40" s="82"/>
      <c r="MY40" s="82"/>
      <c r="MZ40" s="82"/>
      <c r="NA40" s="82"/>
      <c r="NB40" s="82"/>
      <c r="NC40" s="82"/>
      <c r="ND40" s="82"/>
      <c r="NE40" s="82"/>
      <c r="NF40" s="82"/>
      <c r="NG40" s="82"/>
      <c r="NH40" s="82"/>
      <c r="NI40" s="82"/>
      <c r="NJ40" s="82"/>
      <c r="NK40" s="82"/>
      <c r="NL40" s="82"/>
      <c r="NM40" s="82"/>
      <c r="NN40" s="82"/>
      <c r="NO40" s="82"/>
      <c r="NP40" s="82"/>
      <c r="NQ40" s="82"/>
      <c r="NR40" s="82"/>
      <c r="NS40" s="82"/>
      <c r="NT40" s="82"/>
      <c r="NU40" s="82"/>
      <c r="NV40" s="82"/>
      <c r="NW40" s="82"/>
      <c r="NX40" s="82"/>
      <c r="NY40" s="82"/>
      <c r="NZ40" s="82"/>
      <c r="OA40" s="82"/>
      <c r="OB40" s="82"/>
      <c r="OC40" s="82"/>
      <c r="OD40" s="82"/>
      <c r="OE40" s="82"/>
      <c r="OF40" s="82"/>
      <c r="OG40" s="82"/>
      <c r="OH40" s="82"/>
      <c r="OI40" s="82"/>
      <c r="OJ40" s="82"/>
      <c r="OK40" s="82"/>
      <c r="OL40" s="82"/>
      <c r="OM40" s="82"/>
      <c r="ON40" s="82"/>
      <c r="OO40" s="82"/>
      <c r="OP40" s="82"/>
      <c r="OQ40" s="82"/>
      <c r="OR40" s="82"/>
      <c r="OS40" s="82"/>
      <c r="OT40" s="82"/>
      <c r="OU40" s="82"/>
      <c r="OV40" s="82"/>
      <c r="OW40" s="82"/>
      <c r="OX40" s="82"/>
      <c r="OY40" s="82"/>
      <c r="OZ40" s="82"/>
      <c r="PA40" s="82"/>
      <c r="PB40" s="82"/>
      <c r="PC40" s="82"/>
      <c r="PD40" s="82"/>
      <c r="PE40" s="82"/>
      <c r="PF40" s="82"/>
      <c r="PG40" s="82"/>
      <c r="PH40" s="82"/>
      <c r="PI40" s="82"/>
      <c r="PJ40" s="82"/>
      <c r="PK40" s="82"/>
      <c r="PL40" s="82"/>
      <c r="PM40" s="82"/>
      <c r="PN40" s="82"/>
      <c r="PO40" s="82"/>
      <c r="PP40" s="82"/>
      <c r="PQ40" s="82"/>
      <c r="PR40" s="82"/>
      <c r="PS40" s="82"/>
      <c r="PT40" s="82"/>
      <c r="PU40" s="82"/>
      <c r="PV40" s="82"/>
      <c r="PW40" s="82"/>
      <c r="PX40" s="82"/>
      <c r="PY40" s="82"/>
      <c r="PZ40" s="82"/>
      <c r="QA40" s="82"/>
      <c r="QB40" s="82"/>
      <c r="QC40" s="82"/>
      <c r="QD40" s="82"/>
      <c r="QE40" s="82"/>
      <c r="QF40" s="82"/>
      <c r="QG40" s="82"/>
      <c r="QH40" s="82"/>
      <c r="QI40" s="82"/>
      <c r="QJ40" s="82"/>
      <c r="QK40" s="82"/>
      <c r="QL40" s="82"/>
      <c r="QM40" s="82"/>
      <c r="QN40" s="82"/>
      <c r="QO40" s="82"/>
      <c r="QP40" s="82"/>
      <c r="QQ40" s="82"/>
      <c r="QR40" s="82"/>
      <c r="QS40" s="82"/>
      <c r="QT40" s="82"/>
      <c r="QU40" s="82"/>
      <c r="QV40" s="82"/>
      <c r="QW40" s="82"/>
      <c r="QX40" s="82"/>
      <c r="QY40" s="82"/>
      <c r="QZ40" s="82"/>
      <c r="RA40" s="82"/>
      <c r="RB40" s="82"/>
      <c r="RC40" s="82"/>
      <c r="RD40" s="82"/>
      <c r="RE40" s="82"/>
      <c r="RF40" s="82"/>
      <c r="RG40" s="82"/>
      <c r="RH40" s="82"/>
      <c r="RI40" s="82"/>
      <c r="RJ40" s="82"/>
      <c r="RK40" s="82"/>
      <c r="RL40" s="82"/>
      <c r="RM40" s="82"/>
      <c r="RN40" s="82"/>
      <c r="RO40" s="82"/>
      <c r="RP40" s="82"/>
      <c r="RQ40" s="82"/>
      <c r="RR40" s="82"/>
      <c r="RS40" s="82"/>
      <c r="RT40" s="82"/>
      <c r="RU40" s="82"/>
      <c r="RV40" s="82"/>
      <c r="RW40" s="82"/>
      <c r="RX40" s="82"/>
      <c r="RY40" s="82"/>
      <c r="RZ40" s="82"/>
      <c r="SA40" s="82"/>
      <c r="SB40" s="82"/>
      <c r="SC40" s="82"/>
      <c r="SD40" s="82"/>
      <c r="SE40" s="82"/>
      <c r="SF40" s="82"/>
      <c r="SG40" s="82"/>
      <c r="SH40" s="82"/>
      <c r="SI40" s="82"/>
      <c r="SJ40" s="82"/>
      <c r="SK40" s="82"/>
      <c r="SL40" s="82"/>
      <c r="SM40" s="82"/>
      <c r="SN40" s="82"/>
      <c r="SO40" s="82"/>
      <c r="SP40" s="82"/>
      <c r="SQ40" s="82"/>
      <c r="SR40" s="82"/>
      <c r="SS40" s="82"/>
      <c r="ST40" s="82"/>
      <c r="SU40" s="82"/>
      <c r="SV40" s="82"/>
      <c r="SW40" s="82"/>
      <c r="SX40" s="82"/>
      <c r="SY40" s="82"/>
      <c r="SZ40" s="82"/>
      <c r="TA40" s="82"/>
      <c r="TB40" s="82"/>
      <c r="TC40" s="82"/>
      <c r="TD40" s="82"/>
      <c r="TE40" s="82"/>
      <c r="TF40" s="82"/>
      <c r="TG40" s="82"/>
      <c r="TH40" s="82"/>
      <c r="TI40" s="82"/>
      <c r="TJ40" s="82"/>
      <c r="TK40" s="82"/>
      <c r="TL40" s="82"/>
      <c r="TM40" s="82"/>
      <c r="TN40" s="82"/>
      <c r="TO40" s="82"/>
      <c r="TP40" s="82"/>
      <c r="TQ40" s="82"/>
      <c r="TR40" s="82"/>
      <c r="TS40" s="82"/>
      <c r="TT40" s="82"/>
      <c r="TU40" s="82"/>
      <c r="TV40" s="82"/>
      <c r="TW40" s="82"/>
      <c r="TX40" s="82"/>
      <c r="TY40" s="82"/>
      <c r="TZ40" s="82"/>
      <c r="UA40" s="82"/>
      <c r="UB40" s="82"/>
      <c r="UC40" s="82"/>
      <c r="UD40" s="82"/>
      <c r="UE40" s="82"/>
      <c r="UF40" s="82"/>
      <c r="UG40" s="82"/>
      <c r="UH40" s="82"/>
      <c r="UI40" s="82"/>
      <c r="UJ40" s="82"/>
      <c r="UK40" s="82"/>
      <c r="UL40" s="82"/>
      <c r="UM40" s="82"/>
      <c r="UN40" s="82"/>
      <c r="UO40" s="82"/>
      <c r="UP40" s="82"/>
      <c r="UQ40" s="82"/>
      <c r="UR40" s="82"/>
      <c r="US40" s="82"/>
      <c r="UT40" s="82"/>
      <c r="UU40" s="82"/>
      <c r="UV40" s="82"/>
      <c r="UW40" s="82"/>
      <c r="UX40" s="82"/>
      <c r="UY40" s="82"/>
      <c r="UZ40" s="82"/>
      <c r="VA40" s="82"/>
      <c r="VB40" s="82"/>
      <c r="VC40" s="82"/>
      <c r="VD40" s="82"/>
      <c r="VE40" s="82"/>
      <c r="VF40" s="82"/>
      <c r="VG40" s="82"/>
      <c r="VH40" s="82"/>
      <c r="VI40" s="82"/>
      <c r="VJ40" s="82"/>
      <c r="VK40" s="82"/>
      <c r="VL40" s="82"/>
      <c r="VM40" s="82"/>
      <c r="VN40" s="82"/>
      <c r="VO40" s="82"/>
      <c r="VP40" s="82"/>
      <c r="VQ40" s="82"/>
      <c r="VR40" s="82"/>
      <c r="VS40" s="82"/>
      <c r="VT40" s="82"/>
      <c r="VU40" s="82"/>
      <c r="VV40" s="82"/>
      <c r="VW40" s="82"/>
      <c r="VX40" s="82"/>
      <c r="VY40" s="82"/>
      <c r="VZ40" s="82"/>
      <c r="WA40" s="82"/>
      <c r="WB40" s="82"/>
      <c r="WC40" s="82"/>
      <c r="WD40" s="82"/>
      <c r="WE40" s="82"/>
      <c r="WF40" s="82"/>
      <c r="WG40" s="82"/>
      <c r="WH40" s="82"/>
      <c r="WI40" s="82"/>
      <c r="WJ40" s="82"/>
      <c r="WK40" s="82"/>
      <c r="WL40" s="82"/>
      <c r="WM40" s="82"/>
      <c r="WN40" s="82"/>
      <c r="WO40" s="82"/>
      <c r="WP40" s="82"/>
      <c r="WQ40" s="82"/>
      <c r="WR40" s="82"/>
      <c r="WS40" s="82"/>
      <c r="WT40" s="82"/>
      <c r="WU40" s="82"/>
      <c r="WV40" s="82"/>
      <c r="WW40" s="82"/>
      <c r="WX40" s="82"/>
      <c r="WY40" s="82"/>
      <c r="WZ40" s="82"/>
      <c r="XA40" s="82"/>
      <c r="XB40" s="82"/>
      <c r="XC40" s="82"/>
      <c r="XD40" s="82"/>
      <c r="XE40" s="82"/>
      <c r="XF40" s="82"/>
      <c r="XG40" s="82"/>
      <c r="XH40" s="82"/>
      <c r="XI40" s="82"/>
      <c r="XJ40" s="82"/>
      <c r="XK40" s="82"/>
      <c r="XL40" s="82"/>
      <c r="XM40" s="82"/>
      <c r="XN40" s="82"/>
      <c r="XO40" s="82"/>
      <c r="XP40" s="82"/>
      <c r="XQ40" s="82"/>
      <c r="XR40" s="82"/>
      <c r="XS40" s="82"/>
      <c r="XT40" s="82"/>
      <c r="XU40" s="82"/>
      <c r="XV40" s="82"/>
      <c r="XW40" s="82"/>
      <c r="XX40" s="82"/>
      <c r="XY40" s="82"/>
      <c r="XZ40" s="82"/>
      <c r="YA40" s="82"/>
      <c r="YB40" s="82"/>
      <c r="YC40" s="82"/>
      <c r="YD40" s="82"/>
      <c r="YE40" s="82"/>
      <c r="YF40" s="82"/>
      <c r="YG40" s="82"/>
      <c r="YH40" s="82"/>
      <c r="YI40" s="82"/>
      <c r="YJ40" s="82"/>
      <c r="YK40" s="82"/>
      <c r="YL40" s="82"/>
      <c r="YM40" s="82"/>
      <c r="YN40" s="82"/>
      <c r="YO40" s="82"/>
      <c r="YP40" s="82"/>
      <c r="YQ40" s="82"/>
      <c r="YR40" s="82"/>
      <c r="YS40" s="82"/>
      <c r="YT40" s="82"/>
      <c r="YU40" s="82"/>
      <c r="YV40" s="82"/>
      <c r="YW40" s="82"/>
      <c r="YX40" s="82"/>
      <c r="YY40" s="82"/>
      <c r="YZ40" s="82"/>
      <c r="ZA40" s="82"/>
      <c r="ZB40" s="82"/>
      <c r="ZC40" s="82"/>
      <c r="ZD40" s="82"/>
      <c r="ZE40" s="82"/>
      <c r="ZF40" s="82"/>
      <c r="ZG40" s="82"/>
      <c r="ZH40" s="82"/>
      <c r="ZI40" s="82"/>
      <c r="ZJ40" s="82"/>
      <c r="ZK40" s="82"/>
      <c r="ZL40" s="82"/>
      <c r="ZM40" s="82"/>
      <c r="ZN40" s="82"/>
      <c r="ZO40" s="82"/>
      <c r="ZP40" s="82"/>
      <c r="ZQ40" s="82"/>
      <c r="ZR40" s="82"/>
      <c r="ZS40" s="82"/>
      <c r="ZT40" s="82"/>
      <c r="ZU40" s="82"/>
      <c r="ZV40" s="82"/>
      <c r="ZW40" s="82"/>
      <c r="ZX40" s="82"/>
      <c r="ZY40" s="82"/>
      <c r="ZZ40" s="82"/>
      <c r="AAA40" s="82"/>
      <c r="AAB40" s="82"/>
      <c r="AAC40" s="82"/>
      <c r="AAD40" s="82"/>
      <c r="AAE40" s="82"/>
      <c r="AAF40" s="82"/>
      <c r="AAG40" s="82"/>
      <c r="AAH40" s="82"/>
      <c r="AAI40" s="82"/>
      <c r="AAJ40" s="82"/>
      <c r="AAK40" s="82"/>
      <c r="AAL40" s="82"/>
      <c r="AAM40" s="82"/>
      <c r="AAN40" s="82"/>
      <c r="AAO40" s="82"/>
      <c r="AAP40" s="82"/>
      <c r="AAQ40" s="82"/>
      <c r="AAR40" s="82"/>
      <c r="AAS40" s="82"/>
      <c r="AAT40" s="82"/>
      <c r="AAU40" s="82"/>
      <c r="AAV40" s="82"/>
      <c r="AAW40" s="82"/>
      <c r="AAX40" s="82"/>
      <c r="AAY40" s="82"/>
      <c r="AAZ40" s="82"/>
      <c r="ABA40" s="82"/>
      <c r="ABB40" s="82"/>
      <c r="ABC40" s="82"/>
      <c r="ABD40" s="82"/>
      <c r="ABE40" s="82"/>
      <c r="ABF40" s="82"/>
      <c r="ABG40" s="82"/>
      <c r="ABH40" s="82"/>
      <c r="ABI40" s="82"/>
      <c r="ABJ40" s="82"/>
      <c r="ABK40" s="82"/>
      <c r="ABL40" s="82"/>
      <c r="ABM40" s="82"/>
      <c r="ABN40" s="82"/>
      <c r="ABO40" s="82"/>
      <c r="ABP40" s="82"/>
      <c r="ABQ40" s="82"/>
      <c r="ABR40" s="82"/>
      <c r="ABS40" s="82"/>
      <c r="ABT40" s="82"/>
      <c r="ABU40" s="82"/>
      <c r="ABV40" s="82"/>
      <c r="ABW40" s="82"/>
      <c r="ABX40" s="82"/>
      <c r="ABY40" s="82"/>
      <c r="ABZ40" s="82"/>
      <c r="ACA40" s="82"/>
      <c r="ACB40" s="82"/>
      <c r="ACC40" s="82"/>
      <c r="ACD40" s="82"/>
      <c r="ACE40" s="82"/>
      <c r="ACF40" s="82"/>
      <c r="ACG40" s="82"/>
      <c r="ACH40" s="82"/>
      <c r="ACI40" s="82"/>
      <c r="ACJ40" s="82"/>
      <c r="ACK40" s="82"/>
      <c r="ACL40" s="82"/>
      <c r="ACM40" s="82"/>
      <c r="ACN40" s="82"/>
      <c r="ACO40" s="82"/>
      <c r="ACP40" s="82"/>
      <c r="ACQ40" s="82"/>
      <c r="ACR40" s="82"/>
      <c r="ACS40" s="82"/>
      <c r="ACT40" s="82"/>
      <c r="ACU40" s="82"/>
      <c r="ACV40" s="82"/>
      <c r="ACW40" s="82"/>
      <c r="ACX40" s="82"/>
      <c r="ACY40" s="82"/>
      <c r="ACZ40" s="82"/>
      <c r="ADA40" s="82"/>
      <c r="ADB40" s="82"/>
      <c r="ADC40" s="82"/>
      <c r="ADD40" s="82"/>
      <c r="ADE40" s="82"/>
      <c r="ADF40" s="82"/>
      <c r="ADG40" s="82"/>
      <c r="ADH40" s="82"/>
      <c r="ADI40" s="82"/>
      <c r="ADJ40" s="82"/>
      <c r="ADK40" s="82"/>
      <c r="ADL40" s="82"/>
      <c r="ADM40" s="82"/>
      <c r="ADN40" s="82"/>
      <c r="ADO40" s="82"/>
      <c r="ADP40" s="82"/>
      <c r="ADQ40" s="82"/>
      <c r="ADR40" s="82"/>
      <c r="ADS40" s="82"/>
      <c r="ADT40" s="82"/>
      <c r="ADU40" s="82"/>
      <c r="ADV40" s="82"/>
      <c r="ADW40" s="82"/>
      <c r="ADX40" s="82"/>
      <c r="ADY40" s="82"/>
      <c r="ADZ40" s="82"/>
      <c r="AEA40" s="82"/>
      <c r="AEB40" s="82"/>
      <c r="AEC40" s="82"/>
      <c r="AED40" s="82"/>
      <c r="AEE40" s="82"/>
      <c r="AEF40" s="82"/>
      <c r="AEG40" s="82"/>
      <c r="AEH40" s="82"/>
      <c r="AEI40" s="82"/>
      <c r="AEJ40" s="82"/>
      <c r="AEK40" s="82"/>
      <c r="AEL40" s="82"/>
      <c r="AEM40" s="82"/>
      <c r="AEN40" s="82"/>
      <c r="AEO40" s="82"/>
      <c r="AEP40" s="82"/>
      <c r="AEQ40" s="82"/>
      <c r="AER40" s="82"/>
      <c r="AES40" s="82"/>
      <c r="AET40" s="82"/>
      <c r="AEU40" s="82"/>
      <c r="AEV40" s="82"/>
      <c r="AEW40" s="82"/>
      <c r="AEX40" s="82"/>
      <c r="AEY40" s="82"/>
      <c r="AEZ40" s="82"/>
      <c r="AFA40" s="82"/>
      <c r="AFB40" s="82"/>
      <c r="AFC40" s="82"/>
      <c r="AFD40" s="82"/>
      <c r="AFE40" s="82"/>
      <c r="AFF40" s="82"/>
      <c r="AFG40" s="82"/>
      <c r="AFH40" s="82"/>
      <c r="AFI40" s="82"/>
      <c r="AFJ40" s="82"/>
      <c r="AFK40" s="82"/>
      <c r="AFL40" s="82"/>
      <c r="AFM40" s="82"/>
      <c r="AFN40" s="82"/>
      <c r="AFO40" s="82"/>
      <c r="AFP40" s="82"/>
      <c r="AFQ40" s="82"/>
      <c r="AFR40" s="82"/>
      <c r="AFS40" s="82"/>
      <c r="AFT40" s="82"/>
      <c r="AFU40" s="82"/>
      <c r="AFV40" s="82"/>
      <c r="AFW40" s="82"/>
      <c r="AFX40" s="82"/>
      <c r="AFY40" s="82"/>
      <c r="AFZ40" s="82"/>
      <c r="AGA40" s="82"/>
      <c r="AGB40" s="82"/>
      <c r="AGC40" s="82"/>
      <c r="AGD40" s="82"/>
      <c r="AGE40" s="82"/>
      <c r="AGF40" s="82"/>
      <c r="AGG40" s="82"/>
      <c r="AGH40" s="82"/>
      <c r="AGI40" s="82"/>
      <c r="AGJ40" s="82"/>
      <c r="AGK40" s="82"/>
      <c r="AGL40" s="82"/>
      <c r="AGM40" s="82"/>
      <c r="AGN40" s="82"/>
      <c r="AGO40" s="82"/>
      <c r="AGP40" s="82"/>
      <c r="AGQ40" s="82"/>
      <c r="AGR40" s="82"/>
      <c r="AGS40" s="82"/>
      <c r="AGT40" s="82"/>
      <c r="AGU40" s="82"/>
      <c r="AGV40" s="82"/>
      <c r="AGW40" s="82"/>
      <c r="AGX40" s="82"/>
      <c r="AGY40" s="82"/>
      <c r="AGZ40" s="82"/>
      <c r="AHA40" s="82"/>
      <c r="AHB40" s="82"/>
      <c r="AHC40" s="82"/>
      <c r="AHD40" s="82"/>
      <c r="AHE40" s="82"/>
      <c r="AHF40" s="82"/>
      <c r="AHG40" s="82"/>
      <c r="AHH40" s="82"/>
      <c r="AHI40" s="82"/>
      <c r="AHJ40" s="82"/>
      <c r="AHK40" s="82"/>
      <c r="AHL40" s="82"/>
      <c r="AHM40" s="82"/>
      <c r="AHN40" s="82"/>
      <c r="AHO40" s="82"/>
      <c r="AHP40" s="82"/>
      <c r="AHQ40" s="82"/>
      <c r="AHR40" s="82"/>
      <c r="AHS40" s="82"/>
      <c r="AHT40" s="82"/>
      <c r="AHU40" s="82"/>
      <c r="AHV40" s="82"/>
      <c r="AHW40" s="82"/>
      <c r="AHX40" s="82"/>
      <c r="AHY40" s="82"/>
      <c r="AHZ40" s="82"/>
      <c r="AIA40" s="82"/>
      <c r="AIB40" s="82"/>
      <c r="AIC40" s="82"/>
      <c r="AID40" s="82"/>
      <c r="AIE40" s="82"/>
      <c r="AIF40" s="82"/>
      <c r="AIG40" s="82"/>
      <c r="AIH40" s="82"/>
      <c r="AII40" s="82"/>
      <c r="AIJ40" s="82"/>
      <c r="AIK40" s="82"/>
      <c r="AIL40" s="82"/>
      <c r="AIM40" s="82"/>
      <c r="AIN40" s="82"/>
      <c r="AIO40" s="82"/>
      <c r="AIP40" s="82"/>
      <c r="AIQ40" s="82"/>
      <c r="AIR40" s="82"/>
      <c r="AIS40" s="82"/>
      <c r="AIT40" s="82"/>
      <c r="AIU40" s="82"/>
      <c r="AIV40" s="82"/>
      <c r="AIW40" s="82"/>
      <c r="AIX40" s="82"/>
      <c r="AIY40" s="82"/>
      <c r="AIZ40" s="82"/>
      <c r="AJA40" s="82"/>
      <c r="AJB40" s="82"/>
      <c r="AJC40" s="82"/>
      <c r="AJD40" s="82"/>
      <c r="AJE40" s="82"/>
      <c r="AJF40" s="82"/>
      <c r="AJG40" s="82"/>
      <c r="AJH40" s="82"/>
      <c r="AJI40" s="82"/>
      <c r="AJJ40" s="82"/>
      <c r="AJK40" s="82"/>
      <c r="AJL40" s="82"/>
      <c r="AJM40" s="82"/>
      <c r="AJN40" s="82"/>
      <c r="AJO40" s="82"/>
      <c r="AJP40" s="82"/>
      <c r="AJQ40" s="82"/>
      <c r="AJR40" s="82"/>
      <c r="AJS40" s="82"/>
      <c r="AJT40" s="82"/>
      <c r="AJU40" s="82"/>
      <c r="AJV40" s="82"/>
      <c r="AJW40" s="82"/>
      <c r="AJX40" s="82"/>
      <c r="AJY40" s="82"/>
      <c r="AJZ40" s="82"/>
      <c r="AKA40" s="82"/>
      <c r="AKB40" s="82"/>
      <c r="AKC40" s="82"/>
      <c r="AKD40" s="82"/>
      <c r="AKE40" s="82"/>
      <c r="AKF40" s="82"/>
      <c r="AKG40" s="82"/>
      <c r="AKH40" s="82"/>
      <c r="AKI40" s="82"/>
      <c r="AKJ40" s="82"/>
      <c r="AKK40" s="82"/>
      <c r="AKL40" s="82"/>
      <c r="AKM40" s="82"/>
      <c r="AKN40" s="82"/>
      <c r="AKO40" s="82"/>
      <c r="AKP40" s="82"/>
      <c r="AKQ40" s="82"/>
      <c r="AKR40" s="82"/>
      <c r="AKS40" s="82"/>
      <c r="AKT40" s="82"/>
      <c r="AKU40" s="82"/>
      <c r="AKV40" s="82"/>
      <c r="AKW40" s="82"/>
      <c r="AKX40" s="82"/>
      <c r="AKY40" s="82"/>
      <c r="AKZ40" s="82"/>
      <c r="ALA40" s="82"/>
      <c r="ALB40" s="82"/>
      <c r="ALC40" s="82"/>
      <c r="ALD40" s="82"/>
      <c r="ALE40" s="82"/>
      <c r="ALF40" s="82"/>
      <c r="ALG40" s="82"/>
      <c r="ALH40" s="82"/>
      <c r="ALI40" s="82"/>
      <c r="ALJ40" s="82"/>
      <c r="ALK40" s="82"/>
      <c r="ALL40" s="82"/>
      <c r="ALM40" s="82"/>
      <c r="ALN40" s="82"/>
      <c r="ALO40" s="82"/>
      <c r="ALP40" s="82"/>
      <c r="ALQ40" s="82"/>
      <c r="ALR40" s="82"/>
      <c r="ALS40" s="82"/>
      <c r="ALT40" s="82"/>
      <c r="ALU40" s="82"/>
      <c r="ALV40" s="82"/>
      <c r="ALW40" s="82"/>
      <c r="ALX40" s="82"/>
      <c r="ALY40" s="82"/>
    </row>
    <row r="41" spans="1:1013" ht="14.5" x14ac:dyDescent="0.35">
      <c r="A41" s="84">
        <v>40</v>
      </c>
      <c r="B41" s="86" t="s">
        <v>308</v>
      </c>
      <c r="C41" s="86" t="s">
        <v>309</v>
      </c>
      <c r="D41" s="86" t="s">
        <v>310</v>
      </c>
    </row>
    <row r="42" spans="1:1013" ht="14.5" x14ac:dyDescent="0.35">
      <c r="A42" s="84">
        <v>41</v>
      </c>
      <c r="B42" s="85" t="s">
        <v>311</v>
      </c>
      <c r="C42" s="85" t="s">
        <v>312</v>
      </c>
      <c r="D42" s="85" t="s">
        <v>249</v>
      </c>
    </row>
    <row r="43" spans="1:1013" ht="14.5" x14ac:dyDescent="0.35">
      <c r="A43" s="84">
        <v>42</v>
      </c>
      <c r="B43" s="86" t="s">
        <v>313</v>
      </c>
      <c r="C43" s="86" t="s">
        <v>314</v>
      </c>
      <c r="D43" s="86" t="s">
        <v>315</v>
      </c>
      <c r="E43" s="82"/>
      <c r="F43" s="82"/>
      <c r="G43" s="82"/>
      <c r="H43" s="82"/>
      <c r="I43" s="82"/>
      <c r="J43" s="82"/>
      <c r="K43" s="82"/>
      <c r="L43" s="82"/>
      <c r="M43" s="82"/>
      <c r="N43" s="82"/>
      <c r="O43" s="82"/>
      <c r="P43" s="82"/>
      <c r="Q43" s="82"/>
      <c r="R43" s="82"/>
      <c r="S43" s="82"/>
      <c r="T43" s="82"/>
      <c r="U43" s="82"/>
      <c r="V43" s="82"/>
      <c r="W43" s="82"/>
      <c r="X43" s="82"/>
      <c r="Y43" s="82"/>
      <c r="Z43" s="82"/>
      <c r="AA43" s="82"/>
      <c r="AB43" s="82"/>
      <c r="AC43" s="82"/>
      <c r="AD43" s="82"/>
      <c r="AE43" s="82"/>
      <c r="AF43" s="82"/>
      <c r="AG43" s="82"/>
      <c r="AH43" s="82"/>
      <c r="AI43" s="82"/>
      <c r="AJ43" s="82"/>
      <c r="AK43" s="82"/>
      <c r="AL43" s="82"/>
      <c r="AM43" s="82"/>
      <c r="AN43" s="82"/>
      <c r="AO43" s="82"/>
      <c r="AP43" s="82"/>
      <c r="AQ43" s="82"/>
      <c r="AR43" s="82"/>
      <c r="AS43" s="82"/>
      <c r="AT43" s="82"/>
      <c r="AU43" s="82"/>
      <c r="AV43" s="82"/>
      <c r="AW43" s="82"/>
      <c r="AX43" s="82"/>
      <c r="AY43" s="82"/>
      <c r="AZ43" s="82"/>
      <c r="BA43" s="82"/>
      <c r="BB43" s="82"/>
      <c r="BC43" s="82"/>
      <c r="BD43" s="82"/>
      <c r="BE43" s="82"/>
      <c r="BF43" s="82"/>
      <c r="BG43" s="82"/>
      <c r="BH43" s="82"/>
      <c r="BI43" s="82"/>
      <c r="BJ43" s="82"/>
      <c r="BK43" s="82"/>
      <c r="BL43" s="82"/>
      <c r="BM43" s="82"/>
      <c r="BN43" s="82"/>
      <c r="BO43" s="82"/>
      <c r="BP43" s="82"/>
      <c r="BQ43" s="82"/>
      <c r="BR43" s="82"/>
      <c r="BS43" s="82"/>
      <c r="BT43" s="82"/>
      <c r="BU43" s="82"/>
      <c r="BV43" s="82"/>
      <c r="BW43" s="82"/>
      <c r="BX43" s="82"/>
      <c r="BY43" s="82"/>
      <c r="BZ43" s="82"/>
      <c r="CA43" s="82"/>
      <c r="CB43" s="82"/>
      <c r="CC43" s="82"/>
      <c r="CD43" s="82"/>
      <c r="CE43" s="82"/>
      <c r="CF43" s="82"/>
      <c r="CG43" s="82"/>
      <c r="CH43" s="82"/>
      <c r="CI43" s="82"/>
      <c r="CJ43" s="82"/>
      <c r="CK43" s="82"/>
      <c r="CL43" s="82"/>
      <c r="CM43" s="82"/>
      <c r="CN43" s="82"/>
      <c r="CO43" s="82"/>
      <c r="CP43" s="82"/>
      <c r="CQ43" s="82"/>
      <c r="CR43" s="82"/>
      <c r="CS43" s="82"/>
      <c r="CT43" s="82"/>
      <c r="CU43" s="82"/>
      <c r="CV43" s="82"/>
      <c r="CW43" s="82"/>
      <c r="CX43" s="82"/>
      <c r="CY43" s="82"/>
      <c r="CZ43" s="82"/>
      <c r="DA43" s="82"/>
      <c r="DB43" s="82"/>
      <c r="DC43" s="82"/>
      <c r="DD43" s="82"/>
      <c r="DE43" s="82"/>
      <c r="DF43" s="82"/>
      <c r="DG43" s="82"/>
      <c r="DH43" s="82"/>
      <c r="DI43" s="82"/>
      <c r="DJ43" s="82"/>
      <c r="DK43" s="82"/>
      <c r="DL43" s="82"/>
      <c r="DM43" s="82"/>
      <c r="DN43" s="82"/>
      <c r="DO43" s="82"/>
      <c r="DP43" s="82"/>
      <c r="DQ43" s="82"/>
      <c r="DR43" s="82"/>
      <c r="DS43" s="82"/>
      <c r="DT43" s="82"/>
      <c r="DU43" s="82"/>
      <c r="DV43" s="82"/>
      <c r="DW43" s="82"/>
      <c r="DX43" s="82"/>
      <c r="DY43" s="82"/>
      <c r="DZ43" s="82"/>
      <c r="EA43" s="82"/>
      <c r="EB43" s="82"/>
      <c r="EC43" s="82"/>
      <c r="ED43" s="82"/>
      <c r="EE43" s="82"/>
      <c r="EF43" s="82"/>
      <c r="EG43" s="82"/>
      <c r="EH43" s="82"/>
      <c r="EI43" s="82"/>
      <c r="EJ43" s="82"/>
      <c r="EK43" s="82"/>
      <c r="EL43" s="82"/>
      <c r="EM43" s="82"/>
      <c r="EN43" s="82"/>
      <c r="EO43" s="82"/>
      <c r="EP43" s="82"/>
      <c r="EQ43" s="82"/>
      <c r="ER43" s="82"/>
      <c r="ES43" s="82"/>
      <c r="ET43" s="82"/>
      <c r="EU43" s="82"/>
      <c r="EV43" s="82"/>
      <c r="EW43" s="82"/>
      <c r="EX43" s="82"/>
      <c r="EY43" s="82"/>
      <c r="EZ43" s="82"/>
      <c r="FA43" s="82"/>
      <c r="FB43" s="82"/>
      <c r="FC43" s="82"/>
      <c r="FD43" s="82"/>
      <c r="FE43" s="82"/>
      <c r="FF43" s="82"/>
      <c r="FG43" s="82"/>
      <c r="FH43" s="82"/>
      <c r="FI43" s="82"/>
      <c r="FJ43" s="82"/>
      <c r="FK43" s="82"/>
      <c r="FL43" s="82"/>
      <c r="FM43" s="82"/>
      <c r="FN43" s="82"/>
      <c r="FO43" s="82"/>
      <c r="FP43" s="82"/>
      <c r="FQ43" s="82"/>
      <c r="FR43" s="82"/>
      <c r="FS43" s="82"/>
      <c r="FT43" s="82"/>
      <c r="FU43" s="82"/>
      <c r="FV43" s="82"/>
      <c r="FW43" s="82"/>
      <c r="FX43" s="82"/>
      <c r="FY43" s="82"/>
      <c r="FZ43" s="82"/>
      <c r="GA43" s="82"/>
      <c r="GB43" s="82"/>
      <c r="GC43" s="82"/>
      <c r="GD43" s="82"/>
      <c r="GE43" s="82"/>
      <c r="GF43" s="82"/>
      <c r="GG43" s="82"/>
      <c r="GH43" s="82"/>
      <c r="GI43" s="82"/>
      <c r="GJ43" s="82"/>
      <c r="GK43" s="82"/>
      <c r="GL43" s="82"/>
      <c r="GM43" s="82"/>
      <c r="GN43" s="82"/>
      <c r="GO43" s="82"/>
      <c r="GP43" s="82"/>
      <c r="GQ43" s="82"/>
      <c r="GR43" s="82"/>
      <c r="GS43" s="82"/>
      <c r="GT43" s="82"/>
      <c r="GU43" s="82"/>
      <c r="GV43" s="82"/>
      <c r="GW43" s="82"/>
      <c r="GX43" s="82"/>
      <c r="GY43" s="82"/>
      <c r="GZ43" s="82"/>
      <c r="HA43" s="82"/>
      <c r="HB43" s="82"/>
      <c r="HC43" s="82"/>
      <c r="HD43" s="82"/>
      <c r="HE43" s="82"/>
      <c r="HF43" s="82"/>
      <c r="HG43" s="82"/>
      <c r="HH43" s="82"/>
      <c r="HI43" s="82"/>
      <c r="HJ43" s="82"/>
      <c r="HK43" s="82"/>
      <c r="HL43" s="82"/>
      <c r="HM43" s="82"/>
      <c r="HN43" s="82"/>
      <c r="HO43" s="82"/>
      <c r="HP43" s="82"/>
      <c r="HQ43" s="82"/>
      <c r="HR43" s="82"/>
      <c r="HS43" s="82"/>
      <c r="HT43" s="82"/>
      <c r="HU43" s="82"/>
      <c r="HV43" s="82"/>
      <c r="HW43" s="82"/>
      <c r="HX43" s="82"/>
      <c r="HY43" s="82"/>
      <c r="HZ43" s="82"/>
      <c r="IA43" s="82"/>
      <c r="IB43" s="82"/>
      <c r="IC43" s="82"/>
      <c r="ID43" s="82"/>
      <c r="IE43" s="82"/>
      <c r="IF43" s="82"/>
      <c r="IG43" s="82"/>
      <c r="IH43" s="82"/>
      <c r="II43" s="82"/>
      <c r="IJ43" s="82"/>
      <c r="IK43" s="82"/>
      <c r="IL43" s="82"/>
      <c r="IM43" s="82"/>
      <c r="IN43" s="82"/>
      <c r="IO43" s="82"/>
      <c r="IP43" s="82"/>
      <c r="IQ43" s="82"/>
      <c r="IR43" s="82"/>
      <c r="IS43" s="82"/>
      <c r="IT43" s="82"/>
      <c r="IU43" s="82"/>
      <c r="IV43" s="82"/>
      <c r="IW43" s="82"/>
      <c r="IX43" s="82"/>
      <c r="IY43" s="82"/>
      <c r="IZ43" s="82"/>
      <c r="JA43" s="82"/>
      <c r="JB43" s="82"/>
      <c r="JC43" s="82"/>
      <c r="JD43" s="82"/>
      <c r="JE43" s="82"/>
      <c r="JF43" s="82"/>
      <c r="JG43" s="82"/>
      <c r="JH43" s="82"/>
      <c r="JI43" s="82"/>
      <c r="JJ43" s="82"/>
      <c r="JK43" s="82"/>
      <c r="JL43" s="82"/>
      <c r="JM43" s="82"/>
      <c r="JN43" s="82"/>
      <c r="JO43" s="82"/>
      <c r="JP43" s="82"/>
      <c r="JQ43" s="82"/>
      <c r="JR43" s="82"/>
      <c r="JS43" s="82"/>
      <c r="JT43" s="82"/>
      <c r="JU43" s="82"/>
      <c r="JV43" s="82"/>
      <c r="JW43" s="82"/>
      <c r="JX43" s="82"/>
      <c r="JY43" s="82"/>
      <c r="JZ43" s="82"/>
      <c r="KA43" s="82"/>
      <c r="KB43" s="82"/>
      <c r="KC43" s="82"/>
      <c r="KD43" s="82"/>
      <c r="KE43" s="82"/>
      <c r="KF43" s="82"/>
      <c r="KG43" s="82"/>
      <c r="KH43" s="82"/>
      <c r="KI43" s="82"/>
      <c r="KJ43" s="82"/>
      <c r="KK43" s="82"/>
      <c r="KL43" s="82"/>
      <c r="KM43" s="82"/>
      <c r="KN43" s="82"/>
      <c r="KO43" s="82"/>
      <c r="KP43" s="82"/>
      <c r="KQ43" s="82"/>
      <c r="KR43" s="82"/>
      <c r="KS43" s="82"/>
      <c r="KT43" s="82"/>
      <c r="KU43" s="82"/>
      <c r="KV43" s="82"/>
      <c r="KW43" s="82"/>
      <c r="KX43" s="82"/>
      <c r="KY43" s="82"/>
      <c r="KZ43" s="82"/>
      <c r="LA43" s="82"/>
      <c r="LB43" s="82"/>
      <c r="LC43" s="82"/>
      <c r="LD43" s="82"/>
      <c r="LE43" s="82"/>
      <c r="LF43" s="82"/>
      <c r="LG43" s="82"/>
      <c r="LH43" s="82"/>
      <c r="LI43" s="82"/>
      <c r="LJ43" s="82"/>
      <c r="LK43" s="82"/>
      <c r="LL43" s="82"/>
      <c r="LM43" s="82"/>
      <c r="LN43" s="82"/>
      <c r="LO43" s="82"/>
      <c r="LP43" s="82"/>
      <c r="LQ43" s="82"/>
      <c r="LR43" s="82"/>
      <c r="LS43" s="82"/>
      <c r="LT43" s="82"/>
      <c r="LU43" s="82"/>
      <c r="LV43" s="82"/>
      <c r="LW43" s="82"/>
      <c r="LX43" s="82"/>
      <c r="LY43" s="82"/>
      <c r="LZ43" s="82"/>
      <c r="MA43" s="82"/>
      <c r="MB43" s="82"/>
      <c r="MC43" s="82"/>
      <c r="MD43" s="82"/>
      <c r="ME43" s="82"/>
      <c r="MF43" s="82"/>
      <c r="MG43" s="82"/>
      <c r="MH43" s="82"/>
      <c r="MI43" s="82"/>
      <c r="MJ43" s="82"/>
      <c r="MK43" s="82"/>
      <c r="ML43" s="82"/>
      <c r="MM43" s="82"/>
      <c r="MN43" s="82"/>
      <c r="MO43" s="82"/>
      <c r="MP43" s="82"/>
      <c r="MQ43" s="82"/>
      <c r="MR43" s="82"/>
      <c r="MS43" s="82"/>
      <c r="MT43" s="82"/>
      <c r="MU43" s="82"/>
      <c r="MV43" s="82"/>
      <c r="MW43" s="82"/>
      <c r="MX43" s="82"/>
      <c r="MY43" s="82"/>
      <c r="MZ43" s="82"/>
      <c r="NA43" s="82"/>
      <c r="NB43" s="82"/>
      <c r="NC43" s="82"/>
      <c r="ND43" s="82"/>
      <c r="NE43" s="82"/>
      <c r="NF43" s="82"/>
      <c r="NG43" s="82"/>
      <c r="NH43" s="82"/>
      <c r="NI43" s="82"/>
      <c r="NJ43" s="82"/>
      <c r="NK43" s="82"/>
      <c r="NL43" s="82"/>
      <c r="NM43" s="82"/>
      <c r="NN43" s="82"/>
      <c r="NO43" s="82"/>
      <c r="NP43" s="82"/>
      <c r="NQ43" s="82"/>
      <c r="NR43" s="82"/>
      <c r="NS43" s="82"/>
      <c r="NT43" s="82"/>
      <c r="NU43" s="82"/>
      <c r="NV43" s="82"/>
      <c r="NW43" s="82"/>
      <c r="NX43" s="82"/>
      <c r="NY43" s="82"/>
      <c r="NZ43" s="82"/>
      <c r="OA43" s="82"/>
      <c r="OB43" s="82"/>
      <c r="OC43" s="82"/>
      <c r="OD43" s="82"/>
      <c r="OE43" s="82"/>
      <c r="OF43" s="82"/>
      <c r="OG43" s="82"/>
      <c r="OH43" s="82"/>
      <c r="OI43" s="82"/>
      <c r="OJ43" s="82"/>
      <c r="OK43" s="82"/>
      <c r="OL43" s="82"/>
      <c r="OM43" s="82"/>
      <c r="ON43" s="82"/>
      <c r="OO43" s="82"/>
      <c r="OP43" s="82"/>
      <c r="OQ43" s="82"/>
      <c r="OR43" s="82"/>
      <c r="OS43" s="82"/>
      <c r="OT43" s="82"/>
      <c r="OU43" s="82"/>
      <c r="OV43" s="82"/>
      <c r="OW43" s="82"/>
      <c r="OX43" s="82"/>
      <c r="OY43" s="82"/>
      <c r="OZ43" s="82"/>
      <c r="PA43" s="82"/>
      <c r="PB43" s="82"/>
      <c r="PC43" s="82"/>
      <c r="PD43" s="82"/>
      <c r="PE43" s="82"/>
      <c r="PF43" s="82"/>
      <c r="PG43" s="82"/>
      <c r="PH43" s="82"/>
      <c r="PI43" s="82"/>
      <c r="PJ43" s="82"/>
      <c r="PK43" s="82"/>
      <c r="PL43" s="82"/>
      <c r="PM43" s="82"/>
      <c r="PN43" s="82"/>
      <c r="PO43" s="82"/>
      <c r="PP43" s="82"/>
      <c r="PQ43" s="82"/>
      <c r="PR43" s="82"/>
      <c r="PS43" s="82"/>
      <c r="PT43" s="82"/>
      <c r="PU43" s="82"/>
      <c r="PV43" s="82"/>
      <c r="PW43" s="82"/>
      <c r="PX43" s="82"/>
      <c r="PY43" s="82"/>
      <c r="PZ43" s="82"/>
      <c r="QA43" s="82"/>
      <c r="QB43" s="82"/>
      <c r="QC43" s="82"/>
      <c r="QD43" s="82"/>
      <c r="QE43" s="82"/>
      <c r="QF43" s="82"/>
      <c r="QG43" s="82"/>
      <c r="QH43" s="82"/>
      <c r="QI43" s="82"/>
      <c r="QJ43" s="82"/>
      <c r="QK43" s="82"/>
      <c r="QL43" s="82"/>
      <c r="QM43" s="82"/>
      <c r="QN43" s="82"/>
      <c r="QO43" s="82"/>
      <c r="QP43" s="82"/>
      <c r="QQ43" s="82"/>
      <c r="QR43" s="82"/>
      <c r="QS43" s="82"/>
      <c r="QT43" s="82"/>
      <c r="QU43" s="82"/>
      <c r="QV43" s="82"/>
      <c r="QW43" s="82"/>
      <c r="QX43" s="82"/>
      <c r="QY43" s="82"/>
      <c r="QZ43" s="82"/>
      <c r="RA43" s="82"/>
      <c r="RB43" s="82"/>
      <c r="RC43" s="82"/>
      <c r="RD43" s="82"/>
      <c r="RE43" s="82"/>
      <c r="RF43" s="82"/>
      <c r="RG43" s="82"/>
      <c r="RH43" s="82"/>
      <c r="RI43" s="82"/>
      <c r="RJ43" s="82"/>
      <c r="RK43" s="82"/>
      <c r="RL43" s="82"/>
      <c r="RM43" s="82"/>
      <c r="RN43" s="82"/>
      <c r="RO43" s="82"/>
      <c r="RP43" s="82"/>
      <c r="RQ43" s="82"/>
      <c r="RR43" s="82"/>
      <c r="RS43" s="82"/>
      <c r="RT43" s="82"/>
      <c r="RU43" s="82"/>
      <c r="RV43" s="82"/>
      <c r="RW43" s="82"/>
      <c r="RX43" s="82"/>
      <c r="RY43" s="82"/>
      <c r="RZ43" s="82"/>
      <c r="SA43" s="82"/>
      <c r="SB43" s="82"/>
      <c r="SC43" s="82"/>
      <c r="SD43" s="82"/>
      <c r="SE43" s="82"/>
      <c r="SF43" s="82"/>
      <c r="SG43" s="82"/>
      <c r="SH43" s="82"/>
      <c r="SI43" s="82"/>
      <c r="SJ43" s="82"/>
      <c r="SK43" s="82"/>
      <c r="SL43" s="82"/>
      <c r="SM43" s="82"/>
      <c r="SN43" s="82"/>
      <c r="SO43" s="82"/>
      <c r="SP43" s="82"/>
      <c r="SQ43" s="82"/>
      <c r="SR43" s="82"/>
      <c r="SS43" s="82"/>
      <c r="ST43" s="82"/>
      <c r="SU43" s="82"/>
      <c r="SV43" s="82"/>
      <c r="SW43" s="82"/>
      <c r="SX43" s="82"/>
      <c r="SY43" s="82"/>
      <c r="SZ43" s="82"/>
      <c r="TA43" s="82"/>
      <c r="TB43" s="82"/>
      <c r="TC43" s="82"/>
      <c r="TD43" s="82"/>
      <c r="TE43" s="82"/>
      <c r="TF43" s="82"/>
      <c r="TG43" s="82"/>
      <c r="TH43" s="82"/>
      <c r="TI43" s="82"/>
      <c r="TJ43" s="82"/>
      <c r="TK43" s="82"/>
      <c r="TL43" s="82"/>
      <c r="TM43" s="82"/>
      <c r="TN43" s="82"/>
      <c r="TO43" s="82"/>
      <c r="TP43" s="82"/>
      <c r="TQ43" s="82"/>
      <c r="TR43" s="82"/>
      <c r="TS43" s="82"/>
      <c r="TT43" s="82"/>
      <c r="TU43" s="82"/>
      <c r="TV43" s="82"/>
      <c r="TW43" s="82"/>
      <c r="TX43" s="82"/>
      <c r="TY43" s="82"/>
      <c r="TZ43" s="82"/>
      <c r="UA43" s="82"/>
      <c r="UB43" s="82"/>
      <c r="UC43" s="82"/>
      <c r="UD43" s="82"/>
      <c r="UE43" s="82"/>
      <c r="UF43" s="82"/>
      <c r="UG43" s="82"/>
      <c r="UH43" s="82"/>
      <c r="UI43" s="82"/>
      <c r="UJ43" s="82"/>
      <c r="UK43" s="82"/>
      <c r="UL43" s="82"/>
      <c r="UM43" s="82"/>
      <c r="UN43" s="82"/>
      <c r="UO43" s="82"/>
      <c r="UP43" s="82"/>
      <c r="UQ43" s="82"/>
      <c r="UR43" s="82"/>
      <c r="US43" s="82"/>
      <c r="UT43" s="82"/>
      <c r="UU43" s="82"/>
      <c r="UV43" s="82"/>
      <c r="UW43" s="82"/>
      <c r="UX43" s="82"/>
      <c r="UY43" s="82"/>
      <c r="UZ43" s="82"/>
      <c r="VA43" s="82"/>
      <c r="VB43" s="82"/>
      <c r="VC43" s="82"/>
      <c r="VD43" s="82"/>
      <c r="VE43" s="82"/>
      <c r="VF43" s="82"/>
      <c r="VG43" s="82"/>
      <c r="VH43" s="82"/>
      <c r="VI43" s="82"/>
      <c r="VJ43" s="82"/>
      <c r="VK43" s="82"/>
      <c r="VL43" s="82"/>
      <c r="VM43" s="82"/>
      <c r="VN43" s="82"/>
      <c r="VO43" s="82"/>
      <c r="VP43" s="82"/>
      <c r="VQ43" s="82"/>
      <c r="VR43" s="82"/>
      <c r="VS43" s="82"/>
      <c r="VT43" s="82"/>
      <c r="VU43" s="82"/>
      <c r="VV43" s="82"/>
      <c r="VW43" s="82"/>
      <c r="VX43" s="82"/>
      <c r="VY43" s="82"/>
      <c r="VZ43" s="82"/>
      <c r="WA43" s="82"/>
      <c r="WB43" s="82"/>
      <c r="WC43" s="82"/>
      <c r="WD43" s="82"/>
      <c r="WE43" s="82"/>
      <c r="WF43" s="82"/>
      <c r="WG43" s="82"/>
      <c r="WH43" s="82"/>
      <c r="WI43" s="82"/>
      <c r="WJ43" s="82"/>
      <c r="WK43" s="82"/>
      <c r="WL43" s="82"/>
      <c r="WM43" s="82"/>
      <c r="WN43" s="82"/>
      <c r="WO43" s="82"/>
      <c r="WP43" s="82"/>
      <c r="WQ43" s="82"/>
      <c r="WR43" s="82"/>
      <c r="WS43" s="82"/>
      <c r="WT43" s="82"/>
      <c r="WU43" s="82"/>
      <c r="WV43" s="82"/>
      <c r="WW43" s="82"/>
      <c r="WX43" s="82"/>
      <c r="WY43" s="82"/>
      <c r="WZ43" s="82"/>
      <c r="XA43" s="82"/>
      <c r="XB43" s="82"/>
      <c r="XC43" s="82"/>
      <c r="XD43" s="82"/>
      <c r="XE43" s="82"/>
      <c r="XF43" s="82"/>
      <c r="XG43" s="82"/>
      <c r="XH43" s="82"/>
      <c r="XI43" s="82"/>
      <c r="XJ43" s="82"/>
      <c r="XK43" s="82"/>
      <c r="XL43" s="82"/>
      <c r="XM43" s="82"/>
      <c r="XN43" s="82"/>
      <c r="XO43" s="82"/>
      <c r="XP43" s="82"/>
      <c r="XQ43" s="82"/>
      <c r="XR43" s="82"/>
      <c r="XS43" s="82"/>
      <c r="XT43" s="82"/>
      <c r="XU43" s="82"/>
      <c r="XV43" s="82"/>
      <c r="XW43" s="82"/>
      <c r="XX43" s="82"/>
      <c r="XY43" s="82"/>
      <c r="XZ43" s="82"/>
      <c r="YA43" s="82"/>
      <c r="YB43" s="82"/>
      <c r="YC43" s="82"/>
      <c r="YD43" s="82"/>
      <c r="YE43" s="82"/>
      <c r="YF43" s="82"/>
      <c r="YG43" s="82"/>
      <c r="YH43" s="82"/>
      <c r="YI43" s="82"/>
      <c r="YJ43" s="82"/>
      <c r="YK43" s="82"/>
      <c r="YL43" s="82"/>
      <c r="YM43" s="82"/>
      <c r="YN43" s="82"/>
      <c r="YO43" s="82"/>
      <c r="YP43" s="82"/>
      <c r="YQ43" s="82"/>
      <c r="YR43" s="82"/>
      <c r="YS43" s="82"/>
      <c r="YT43" s="82"/>
      <c r="YU43" s="82"/>
      <c r="YV43" s="82"/>
      <c r="YW43" s="82"/>
      <c r="YX43" s="82"/>
      <c r="YY43" s="82"/>
      <c r="YZ43" s="82"/>
      <c r="ZA43" s="82"/>
      <c r="ZB43" s="82"/>
      <c r="ZC43" s="82"/>
      <c r="ZD43" s="82"/>
      <c r="ZE43" s="82"/>
      <c r="ZF43" s="82"/>
      <c r="ZG43" s="82"/>
      <c r="ZH43" s="82"/>
      <c r="ZI43" s="82"/>
      <c r="ZJ43" s="82"/>
      <c r="ZK43" s="82"/>
      <c r="ZL43" s="82"/>
      <c r="ZM43" s="82"/>
      <c r="ZN43" s="82"/>
      <c r="ZO43" s="82"/>
      <c r="ZP43" s="82"/>
      <c r="ZQ43" s="82"/>
      <c r="ZR43" s="82"/>
      <c r="ZS43" s="82"/>
      <c r="ZT43" s="82"/>
      <c r="ZU43" s="82"/>
      <c r="ZV43" s="82"/>
      <c r="ZW43" s="82"/>
      <c r="ZX43" s="82"/>
      <c r="ZY43" s="82"/>
      <c r="ZZ43" s="82"/>
      <c r="AAA43" s="82"/>
      <c r="AAB43" s="82"/>
      <c r="AAC43" s="82"/>
      <c r="AAD43" s="82"/>
      <c r="AAE43" s="82"/>
      <c r="AAF43" s="82"/>
      <c r="AAG43" s="82"/>
      <c r="AAH43" s="82"/>
      <c r="AAI43" s="82"/>
      <c r="AAJ43" s="82"/>
      <c r="AAK43" s="82"/>
      <c r="AAL43" s="82"/>
      <c r="AAM43" s="82"/>
      <c r="AAN43" s="82"/>
      <c r="AAO43" s="82"/>
      <c r="AAP43" s="82"/>
      <c r="AAQ43" s="82"/>
      <c r="AAR43" s="82"/>
      <c r="AAS43" s="82"/>
      <c r="AAT43" s="82"/>
      <c r="AAU43" s="82"/>
      <c r="AAV43" s="82"/>
      <c r="AAW43" s="82"/>
      <c r="AAX43" s="82"/>
      <c r="AAY43" s="82"/>
      <c r="AAZ43" s="82"/>
      <c r="ABA43" s="82"/>
      <c r="ABB43" s="82"/>
      <c r="ABC43" s="82"/>
      <c r="ABD43" s="82"/>
      <c r="ABE43" s="82"/>
      <c r="ABF43" s="82"/>
      <c r="ABG43" s="82"/>
      <c r="ABH43" s="82"/>
      <c r="ABI43" s="82"/>
      <c r="ABJ43" s="82"/>
      <c r="ABK43" s="82"/>
      <c r="ABL43" s="82"/>
      <c r="ABM43" s="82"/>
      <c r="ABN43" s="82"/>
      <c r="ABO43" s="82"/>
      <c r="ABP43" s="82"/>
      <c r="ABQ43" s="82"/>
      <c r="ABR43" s="82"/>
      <c r="ABS43" s="82"/>
      <c r="ABT43" s="82"/>
      <c r="ABU43" s="82"/>
      <c r="ABV43" s="82"/>
      <c r="ABW43" s="82"/>
      <c r="ABX43" s="82"/>
      <c r="ABY43" s="82"/>
      <c r="ABZ43" s="82"/>
      <c r="ACA43" s="82"/>
      <c r="ACB43" s="82"/>
      <c r="ACC43" s="82"/>
      <c r="ACD43" s="82"/>
      <c r="ACE43" s="82"/>
      <c r="ACF43" s="82"/>
      <c r="ACG43" s="82"/>
      <c r="ACH43" s="82"/>
      <c r="ACI43" s="82"/>
      <c r="ACJ43" s="82"/>
      <c r="ACK43" s="82"/>
      <c r="ACL43" s="82"/>
      <c r="ACM43" s="82"/>
      <c r="ACN43" s="82"/>
      <c r="ACO43" s="82"/>
      <c r="ACP43" s="82"/>
      <c r="ACQ43" s="82"/>
      <c r="ACR43" s="82"/>
      <c r="ACS43" s="82"/>
      <c r="ACT43" s="82"/>
      <c r="ACU43" s="82"/>
      <c r="ACV43" s="82"/>
      <c r="ACW43" s="82"/>
      <c r="ACX43" s="82"/>
      <c r="ACY43" s="82"/>
      <c r="ACZ43" s="82"/>
      <c r="ADA43" s="82"/>
      <c r="ADB43" s="82"/>
      <c r="ADC43" s="82"/>
      <c r="ADD43" s="82"/>
      <c r="ADE43" s="82"/>
      <c r="ADF43" s="82"/>
      <c r="ADG43" s="82"/>
      <c r="ADH43" s="82"/>
      <c r="ADI43" s="82"/>
      <c r="ADJ43" s="82"/>
      <c r="ADK43" s="82"/>
      <c r="ADL43" s="82"/>
      <c r="ADM43" s="82"/>
      <c r="ADN43" s="82"/>
      <c r="ADO43" s="82"/>
      <c r="ADP43" s="82"/>
      <c r="ADQ43" s="82"/>
      <c r="ADR43" s="82"/>
      <c r="ADS43" s="82"/>
      <c r="ADT43" s="82"/>
      <c r="ADU43" s="82"/>
      <c r="ADV43" s="82"/>
      <c r="ADW43" s="82"/>
      <c r="ADX43" s="82"/>
      <c r="ADY43" s="82"/>
      <c r="ADZ43" s="82"/>
      <c r="AEA43" s="82"/>
      <c r="AEB43" s="82"/>
      <c r="AEC43" s="82"/>
      <c r="AED43" s="82"/>
      <c r="AEE43" s="82"/>
      <c r="AEF43" s="82"/>
      <c r="AEG43" s="82"/>
      <c r="AEH43" s="82"/>
      <c r="AEI43" s="82"/>
      <c r="AEJ43" s="82"/>
      <c r="AEK43" s="82"/>
      <c r="AEL43" s="82"/>
      <c r="AEM43" s="82"/>
      <c r="AEN43" s="82"/>
      <c r="AEO43" s="82"/>
      <c r="AEP43" s="82"/>
      <c r="AEQ43" s="82"/>
      <c r="AER43" s="82"/>
      <c r="AES43" s="82"/>
      <c r="AET43" s="82"/>
      <c r="AEU43" s="82"/>
      <c r="AEV43" s="82"/>
      <c r="AEW43" s="82"/>
      <c r="AEX43" s="82"/>
      <c r="AEY43" s="82"/>
      <c r="AEZ43" s="82"/>
      <c r="AFA43" s="82"/>
      <c r="AFB43" s="82"/>
      <c r="AFC43" s="82"/>
      <c r="AFD43" s="82"/>
      <c r="AFE43" s="82"/>
      <c r="AFF43" s="82"/>
      <c r="AFG43" s="82"/>
      <c r="AFH43" s="82"/>
      <c r="AFI43" s="82"/>
      <c r="AFJ43" s="82"/>
      <c r="AFK43" s="82"/>
      <c r="AFL43" s="82"/>
      <c r="AFM43" s="82"/>
      <c r="AFN43" s="82"/>
      <c r="AFO43" s="82"/>
      <c r="AFP43" s="82"/>
      <c r="AFQ43" s="82"/>
      <c r="AFR43" s="82"/>
      <c r="AFS43" s="82"/>
      <c r="AFT43" s="82"/>
      <c r="AFU43" s="82"/>
      <c r="AFV43" s="82"/>
      <c r="AFW43" s="82"/>
      <c r="AFX43" s="82"/>
      <c r="AFY43" s="82"/>
      <c r="AFZ43" s="82"/>
      <c r="AGA43" s="82"/>
      <c r="AGB43" s="82"/>
      <c r="AGC43" s="82"/>
      <c r="AGD43" s="82"/>
      <c r="AGE43" s="82"/>
      <c r="AGF43" s="82"/>
      <c r="AGG43" s="82"/>
      <c r="AGH43" s="82"/>
      <c r="AGI43" s="82"/>
      <c r="AGJ43" s="82"/>
      <c r="AGK43" s="82"/>
      <c r="AGL43" s="82"/>
      <c r="AGM43" s="82"/>
      <c r="AGN43" s="82"/>
      <c r="AGO43" s="82"/>
      <c r="AGP43" s="82"/>
      <c r="AGQ43" s="82"/>
      <c r="AGR43" s="82"/>
      <c r="AGS43" s="82"/>
      <c r="AGT43" s="82"/>
      <c r="AGU43" s="82"/>
      <c r="AGV43" s="82"/>
      <c r="AGW43" s="82"/>
      <c r="AGX43" s="82"/>
      <c r="AGY43" s="82"/>
      <c r="AGZ43" s="82"/>
      <c r="AHA43" s="82"/>
      <c r="AHB43" s="82"/>
      <c r="AHC43" s="82"/>
      <c r="AHD43" s="82"/>
      <c r="AHE43" s="82"/>
      <c r="AHF43" s="82"/>
      <c r="AHG43" s="82"/>
      <c r="AHH43" s="82"/>
      <c r="AHI43" s="82"/>
      <c r="AHJ43" s="82"/>
      <c r="AHK43" s="82"/>
      <c r="AHL43" s="82"/>
      <c r="AHM43" s="82"/>
      <c r="AHN43" s="82"/>
      <c r="AHO43" s="82"/>
      <c r="AHP43" s="82"/>
      <c r="AHQ43" s="82"/>
      <c r="AHR43" s="82"/>
      <c r="AHS43" s="82"/>
      <c r="AHT43" s="82"/>
      <c r="AHU43" s="82"/>
      <c r="AHV43" s="82"/>
      <c r="AHW43" s="82"/>
      <c r="AHX43" s="82"/>
      <c r="AHY43" s="82"/>
      <c r="AHZ43" s="82"/>
      <c r="AIA43" s="82"/>
      <c r="AIB43" s="82"/>
      <c r="AIC43" s="82"/>
      <c r="AID43" s="82"/>
      <c r="AIE43" s="82"/>
      <c r="AIF43" s="82"/>
      <c r="AIG43" s="82"/>
      <c r="AIH43" s="82"/>
      <c r="AII43" s="82"/>
      <c r="AIJ43" s="82"/>
      <c r="AIK43" s="82"/>
      <c r="AIL43" s="82"/>
      <c r="AIM43" s="82"/>
      <c r="AIN43" s="82"/>
      <c r="AIO43" s="82"/>
      <c r="AIP43" s="82"/>
      <c r="AIQ43" s="82"/>
      <c r="AIR43" s="82"/>
      <c r="AIS43" s="82"/>
      <c r="AIT43" s="82"/>
      <c r="AIU43" s="82"/>
      <c r="AIV43" s="82"/>
      <c r="AIW43" s="82"/>
      <c r="AIX43" s="82"/>
      <c r="AIY43" s="82"/>
      <c r="AIZ43" s="82"/>
      <c r="AJA43" s="82"/>
      <c r="AJB43" s="82"/>
      <c r="AJC43" s="82"/>
      <c r="AJD43" s="82"/>
      <c r="AJE43" s="82"/>
      <c r="AJF43" s="82"/>
      <c r="AJG43" s="82"/>
      <c r="AJH43" s="82"/>
      <c r="AJI43" s="82"/>
      <c r="AJJ43" s="82"/>
      <c r="AJK43" s="82"/>
      <c r="AJL43" s="82"/>
      <c r="AJM43" s="82"/>
      <c r="AJN43" s="82"/>
      <c r="AJO43" s="82"/>
      <c r="AJP43" s="82"/>
      <c r="AJQ43" s="82"/>
      <c r="AJR43" s="82"/>
      <c r="AJS43" s="82"/>
      <c r="AJT43" s="82"/>
      <c r="AJU43" s="82"/>
      <c r="AJV43" s="82"/>
      <c r="AJW43" s="82"/>
      <c r="AJX43" s="82"/>
      <c r="AJY43" s="82"/>
      <c r="AJZ43" s="82"/>
      <c r="AKA43" s="82"/>
      <c r="AKB43" s="82"/>
      <c r="AKC43" s="82"/>
      <c r="AKD43" s="82"/>
      <c r="AKE43" s="82"/>
      <c r="AKF43" s="82"/>
      <c r="AKG43" s="82"/>
      <c r="AKH43" s="82"/>
      <c r="AKI43" s="82"/>
      <c r="AKJ43" s="82"/>
      <c r="AKK43" s="82"/>
      <c r="AKL43" s="82"/>
      <c r="AKM43" s="82"/>
      <c r="AKN43" s="82"/>
      <c r="AKO43" s="82"/>
      <c r="AKP43" s="82"/>
      <c r="AKQ43" s="82"/>
      <c r="AKR43" s="82"/>
      <c r="AKS43" s="82"/>
      <c r="AKT43" s="82"/>
      <c r="AKU43" s="82"/>
      <c r="AKV43" s="82"/>
      <c r="AKW43" s="82"/>
      <c r="AKX43" s="82"/>
      <c r="AKY43" s="82"/>
      <c r="AKZ43" s="82"/>
      <c r="ALA43" s="82"/>
      <c r="ALB43" s="82"/>
      <c r="ALC43" s="82"/>
      <c r="ALD43" s="82"/>
      <c r="ALE43" s="82"/>
      <c r="ALF43" s="82"/>
      <c r="ALG43" s="82"/>
      <c r="ALH43" s="82"/>
      <c r="ALI43" s="82"/>
      <c r="ALJ43" s="82"/>
      <c r="ALK43" s="82"/>
      <c r="ALL43" s="82"/>
      <c r="ALM43" s="82"/>
      <c r="ALN43" s="82"/>
      <c r="ALO43" s="82"/>
      <c r="ALP43" s="82"/>
      <c r="ALQ43" s="82"/>
      <c r="ALR43" s="82"/>
      <c r="ALS43" s="82"/>
      <c r="ALT43" s="82"/>
      <c r="ALU43" s="82"/>
      <c r="ALV43" s="82"/>
      <c r="ALW43" s="82"/>
      <c r="ALX43" s="82"/>
      <c r="ALY43" s="82"/>
    </row>
    <row r="44" spans="1:1013" ht="14.5" x14ac:dyDescent="0.35">
      <c r="A44" s="84">
        <v>43</v>
      </c>
      <c r="B44" s="85" t="s">
        <v>316</v>
      </c>
      <c r="C44" s="85" t="s">
        <v>317</v>
      </c>
      <c r="D44" s="85" t="s">
        <v>318</v>
      </c>
    </row>
    <row r="45" spans="1:1013" ht="14.5" x14ac:dyDescent="0.35">
      <c r="A45" s="84">
        <v>44</v>
      </c>
      <c r="B45" s="86" t="s">
        <v>319</v>
      </c>
      <c r="C45" s="86" t="s">
        <v>320</v>
      </c>
      <c r="D45" s="86" t="s">
        <v>321</v>
      </c>
      <c r="E45" s="82"/>
      <c r="F45" s="82"/>
      <c r="G45" s="82"/>
      <c r="H45" s="82"/>
      <c r="I45" s="82"/>
      <c r="J45" s="82"/>
      <c r="K45" s="82"/>
      <c r="L45" s="82"/>
      <c r="M45" s="82"/>
      <c r="N45" s="82"/>
      <c r="O45" s="82"/>
      <c r="P45" s="82"/>
      <c r="Q45" s="82"/>
      <c r="R45" s="82"/>
      <c r="S45" s="82"/>
      <c r="T45" s="82"/>
      <c r="U45" s="82"/>
      <c r="V45" s="82"/>
      <c r="W45" s="82"/>
      <c r="X45" s="82"/>
      <c r="Y45" s="82"/>
      <c r="Z45" s="82"/>
      <c r="AA45" s="82"/>
      <c r="AB45" s="82"/>
      <c r="AC45" s="82"/>
      <c r="AD45" s="82"/>
      <c r="AE45" s="82"/>
      <c r="AF45" s="82"/>
      <c r="AG45" s="82"/>
      <c r="AH45" s="82"/>
      <c r="AI45" s="82"/>
      <c r="AJ45" s="82"/>
      <c r="AK45" s="82"/>
      <c r="AL45" s="82"/>
      <c r="AM45" s="82"/>
      <c r="AN45" s="82"/>
      <c r="AO45" s="82"/>
      <c r="AP45" s="82"/>
      <c r="AQ45" s="82"/>
      <c r="AR45" s="82"/>
      <c r="AS45" s="82"/>
      <c r="AT45" s="82"/>
      <c r="AU45" s="82"/>
      <c r="AV45" s="82"/>
      <c r="AW45" s="82"/>
      <c r="AX45" s="82"/>
      <c r="AY45" s="82"/>
      <c r="AZ45" s="82"/>
      <c r="BA45" s="82"/>
      <c r="BB45" s="82"/>
      <c r="BC45" s="82"/>
      <c r="BD45" s="82"/>
      <c r="BE45" s="82"/>
      <c r="BF45" s="82"/>
      <c r="BG45" s="82"/>
      <c r="BH45" s="82"/>
      <c r="BI45" s="82"/>
      <c r="BJ45" s="82"/>
      <c r="BK45" s="82"/>
      <c r="BL45" s="82"/>
      <c r="BM45" s="82"/>
      <c r="BN45" s="82"/>
      <c r="BO45" s="82"/>
      <c r="BP45" s="82"/>
      <c r="BQ45" s="82"/>
      <c r="BR45" s="82"/>
      <c r="BS45" s="82"/>
      <c r="BT45" s="82"/>
      <c r="BU45" s="82"/>
      <c r="BV45" s="82"/>
      <c r="BW45" s="82"/>
      <c r="BX45" s="82"/>
      <c r="BY45" s="82"/>
      <c r="BZ45" s="82"/>
      <c r="CA45" s="82"/>
      <c r="CB45" s="82"/>
      <c r="CC45" s="82"/>
      <c r="CD45" s="82"/>
      <c r="CE45" s="82"/>
      <c r="CF45" s="82"/>
      <c r="CG45" s="82"/>
      <c r="CH45" s="82"/>
      <c r="CI45" s="82"/>
      <c r="CJ45" s="82"/>
      <c r="CK45" s="82"/>
      <c r="CL45" s="82"/>
      <c r="CM45" s="82"/>
      <c r="CN45" s="82"/>
      <c r="CO45" s="82"/>
      <c r="CP45" s="82"/>
      <c r="CQ45" s="82"/>
      <c r="CR45" s="82"/>
      <c r="CS45" s="82"/>
      <c r="CT45" s="82"/>
      <c r="CU45" s="82"/>
      <c r="CV45" s="82"/>
      <c r="CW45" s="82"/>
      <c r="CX45" s="82"/>
      <c r="CY45" s="82"/>
      <c r="CZ45" s="82"/>
      <c r="DA45" s="82"/>
      <c r="DB45" s="82"/>
      <c r="DC45" s="82"/>
      <c r="DD45" s="82"/>
      <c r="DE45" s="82"/>
      <c r="DF45" s="82"/>
      <c r="DG45" s="82"/>
      <c r="DH45" s="82"/>
      <c r="DI45" s="82"/>
      <c r="DJ45" s="82"/>
      <c r="DK45" s="82"/>
      <c r="DL45" s="82"/>
      <c r="DM45" s="82"/>
      <c r="DN45" s="82"/>
      <c r="DO45" s="82"/>
      <c r="DP45" s="82"/>
      <c r="DQ45" s="82"/>
      <c r="DR45" s="82"/>
      <c r="DS45" s="82"/>
      <c r="DT45" s="82"/>
      <c r="DU45" s="82"/>
      <c r="DV45" s="82"/>
      <c r="DW45" s="82"/>
      <c r="DX45" s="82"/>
      <c r="DY45" s="82"/>
      <c r="DZ45" s="82"/>
      <c r="EA45" s="82"/>
      <c r="EB45" s="82"/>
      <c r="EC45" s="82"/>
      <c r="ED45" s="82"/>
      <c r="EE45" s="82"/>
      <c r="EF45" s="82"/>
      <c r="EG45" s="82"/>
      <c r="EH45" s="82"/>
      <c r="EI45" s="82"/>
      <c r="EJ45" s="82"/>
      <c r="EK45" s="82"/>
      <c r="EL45" s="82"/>
      <c r="EM45" s="82"/>
      <c r="EN45" s="82"/>
      <c r="EO45" s="82"/>
      <c r="EP45" s="82"/>
      <c r="EQ45" s="82"/>
      <c r="ER45" s="82"/>
      <c r="ES45" s="82"/>
      <c r="ET45" s="82"/>
      <c r="EU45" s="82"/>
      <c r="EV45" s="82"/>
      <c r="EW45" s="82"/>
      <c r="EX45" s="82"/>
      <c r="EY45" s="82"/>
      <c r="EZ45" s="82"/>
      <c r="FA45" s="82"/>
      <c r="FB45" s="82"/>
      <c r="FC45" s="82"/>
      <c r="FD45" s="82"/>
      <c r="FE45" s="82"/>
      <c r="FF45" s="82"/>
      <c r="FG45" s="82"/>
      <c r="FH45" s="82"/>
      <c r="FI45" s="82"/>
      <c r="FJ45" s="82"/>
      <c r="FK45" s="82"/>
      <c r="FL45" s="82"/>
      <c r="FM45" s="82"/>
      <c r="FN45" s="82"/>
      <c r="FO45" s="82"/>
      <c r="FP45" s="82"/>
      <c r="FQ45" s="82"/>
      <c r="FR45" s="82"/>
      <c r="FS45" s="82"/>
      <c r="FT45" s="82"/>
      <c r="FU45" s="82"/>
      <c r="FV45" s="82"/>
      <c r="FW45" s="82"/>
      <c r="FX45" s="82"/>
      <c r="FY45" s="82"/>
      <c r="FZ45" s="82"/>
      <c r="GA45" s="82"/>
      <c r="GB45" s="82"/>
      <c r="GC45" s="82"/>
      <c r="GD45" s="82"/>
      <c r="GE45" s="82"/>
      <c r="GF45" s="82"/>
      <c r="GG45" s="82"/>
      <c r="GH45" s="82"/>
      <c r="GI45" s="82"/>
      <c r="GJ45" s="82"/>
      <c r="GK45" s="82"/>
      <c r="GL45" s="82"/>
      <c r="GM45" s="82"/>
      <c r="GN45" s="82"/>
      <c r="GO45" s="82"/>
      <c r="GP45" s="82"/>
      <c r="GQ45" s="82"/>
      <c r="GR45" s="82"/>
      <c r="GS45" s="82"/>
      <c r="GT45" s="82"/>
      <c r="GU45" s="82"/>
      <c r="GV45" s="82"/>
      <c r="GW45" s="82"/>
      <c r="GX45" s="82"/>
      <c r="GY45" s="82"/>
      <c r="GZ45" s="82"/>
      <c r="HA45" s="82"/>
      <c r="HB45" s="82"/>
      <c r="HC45" s="82"/>
      <c r="HD45" s="82"/>
      <c r="HE45" s="82"/>
      <c r="HF45" s="82"/>
      <c r="HG45" s="82"/>
      <c r="HH45" s="82"/>
      <c r="HI45" s="82"/>
      <c r="HJ45" s="82"/>
      <c r="HK45" s="82"/>
      <c r="HL45" s="82"/>
      <c r="HM45" s="82"/>
      <c r="HN45" s="82"/>
      <c r="HO45" s="82"/>
      <c r="HP45" s="82"/>
      <c r="HQ45" s="82"/>
      <c r="HR45" s="82"/>
      <c r="HS45" s="82"/>
      <c r="HT45" s="82"/>
      <c r="HU45" s="82"/>
      <c r="HV45" s="82"/>
      <c r="HW45" s="82"/>
      <c r="HX45" s="82"/>
      <c r="HY45" s="82"/>
      <c r="HZ45" s="82"/>
      <c r="IA45" s="82"/>
      <c r="IB45" s="82"/>
      <c r="IC45" s="82"/>
      <c r="ID45" s="82"/>
      <c r="IE45" s="82"/>
      <c r="IF45" s="82"/>
      <c r="IG45" s="82"/>
      <c r="IH45" s="82"/>
      <c r="II45" s="82"/>
      <c r="IJ45" s="82"/>
      <c r="IK45" s="82"/>
      <c r="IL45" s="82"/>
      <c r="IM45" s="82"/>
      <c r="IN45" s="82"/>
      <c r="IO45" s="82"/>
      <c r="IP45" s="82"/>
      <c r="IQ45" s="82"/>
      <c r="IR45" s="82"/>
      <c r="IS45" s="82"/>
      <c r="IT45" s="82"/>
      <c r="IU45" s="82"/>
      <c r="IV45" s="82"/>
      <c r="IW45" s="82"/>
      <c r="IX45" s="82"/>
      <c r="IY45" s="82"/>
      <c r="IZ45" s="82"/>
      <c r="JA45" s="82"/>
      <c r="JB45" s="82"/>
      <c r="JC45" s="82"/>
      <c r="JD45" s="82"/>
      <c r="JE45" s="82"/>
      <c r="JF45" s="82"/>
      <c r="JG45" s="82"/>
      <c r="JH45" s="82"/>
      <c r="JI45" s="82"/>
      <c r="JJ45" s="82"/>
      <c r="JK45" s="82"/>
      <c r="JL45" s="82"/>
      <c r="JM45" s="82"/>
      <c r="JN45" s="82"/>
      <c r="JO45" s="82"/>
      <c r="JP45" s="82"/>
      <c r="JQ45" s="82"/>
      <c r="JR45" s="82"/>
      <c r="JS45" s="82"/>
      <c r="JT45" s="82"/>
      <c r="JU45" s="82"/>
      <c r="JV45" s="82"/>
      <c r="JW45" s="82"/>
      <c r="JX45" s="82"/>
      <c r="JY45" s="82"/>
      <c r="JZ45" s="82"/>
      <c r="KA45" s="82"/>
      <c r="KB45" s="82"/>
      <c r="KC45" s="82"/>
      <c r="KD45" s="82"/>
      <c r="KE45" s="82"/>
      <c r="KF45" s="82"/>
      <c r="KG45" s="82"/>
      <c r="KH45" s="82"/>
      <c r="KI45" s="82"/>
      <c r="KJ45" s="82"/>
      <c r="KK45" s="82"/>
      <c r="KL45" s="82"/>
      <c r="KM45" s="82"/>
      <c r="KN45" s="82"/>
      <c r="KO45" s="82"/>
      <c r="KP45" s="82"/>
      <c r="KQ45" s="82"/>
      <c r="KR45" s="82"/>
      <c r="KS45" s="82"/>
      <c r="KT45" s="82"/>
      <c r="KU45" s="82"/>
      <c r="KV45" s="82"/>
      <c r="KW45" s="82"/>
      <c r="KX45" s="82"/>
      <c r="KY45" s="82"/>
      <c r="KZ45" s="82"/>
      <c r="LA45" s="82"/>
      <c r="LB45" s="82"/>
      <c r="LC45" s="82"/>
      <c r="LD45" s="82"/>
      <c r="LE45" s="82"/>
      <c r="LF45" s="82"/>
      <c r="LG45" s="82"/>
      <c r="LH45" s="82"/>
      <c r="LI45" s="82"/>
      <c r="LJ45" s="82"/>
      <c r="LK45" s="82"/>
      <c r="LL45" s="82"/>
      <c r="LM45" s="82"/>
      <c r="LN45" s="82"/>
      <c r="LO45" s="82"/>
      <c r="LP45" s="82"/>
      <c r="LQ45" s="82"/>
      <c r="LR45" s="82"/>
      <c r="LS45" s="82"/>
      <c r="LT45" s="82"/>
      <c r="LU45" s="82"/>
      <c r="LV45" s="82"/>
      <c r="LW45" s="82"/>
      <c r="LX45" s="82"/>
      <c r="LY45" s="82"/>
      <c r="LZ45" s="82"/>
      <c r="MA45" s="82"/>
      <c r="MB45" s="82"/>
      <c r="MC45" s="82"/>
      <c r="MD45" s="82"/>
      <c r="ME45" s="82"/>
      <c r="MF45" s="82"/>
      <c r="MG45" s="82"/>
      <c r="MH45" s="82"/>
      <c r="MI45" s="82"/>
      <c r="MJ45" s="82"/>
      <c r="MK45" s="82"/>
      <c r="ML45" s="82"/>
      <c r="MM45" s="82"/>
      <c r="MN45" s="82"/>
      <c r="MO45" s="82"/>
      <c r="MP45" s="82"/>
      <c r="MQ45" s="82"/>
      <c r="MR45" s="82"/>
      <c r="MS45" s="82"/>
      <c r="MT45" s="82"/>
      <c r="MU45" s="82"/>
      <c r="MV45" s="82"/>
      <c r="MW45" s="82"/>
      <c r="MX45" s="82"/>
      <c r="MY45" s="82"/>
      <c r="MZ45" s="82"/>
      <c r="NA45" s="82"/>
      <c r="NB45" s="82"/>
      <c r="NC45" s="82"/>
      <c r="ND45" s="82"/>
      <c r="NE45" s="82"/>
      <c r="NF45" s="82"/>
      <c r="NG45" s="82"/>
      <c r="NH45" s="82"/>
      <c r="NI45" s="82"/>
      <c r="NJ45" s="82"/>
      <c r="NK45" s="82"/>
      <c r="NL45" s="82"/>
      <c r="NM45" s="82"/>
      <c r="NN45" s="82"/>
      <c r="NO45" s="82"/>
      <c r="NP45" s="82"/>
      <c r="NQ45" s="82"/>
      <c r="NR45" s="82"/>
      <c r="NS45" s="82"/>
      <c r="NT45" s="82"/>
      <c r="NU45" s="82"/>
      <c r="NV45" s="82"/>
      <c r="NW45" s="82"/>
      <c r="NX45" s="82"/>
      <c r="NY45" s="82"/>
      <c r="NZ45" s="82"/>
      <c r="OA45" s="82"/>
      <c r="OB45" s="82"/>
      <c r="OC45" s="82"/>
      <c r="OD45" s="82"/>
      <c r="OE45" s="82"/>
      <c r="OF45" s="82"/>
      <c r="OG45" s="82"/>
      <c r="OH45" s="82"/>
      <c r="OI45" s="82"/>
      <c r="OJ45" s="82"/>
      <c r="OK45" s="82"/>
      <c r="OL45" s="82"/>
      <c r="OM45" s="82"/>
      <c r="ON45" s="82"/>
      <c r="OO45" s="82"/>
      <c r="OP45" s="82"/>
      <c r="OQ45" s="82"/>
      <c r="OR45" s="82"/>
      <c r="OS45" s="82"/>
      <c r="OT45" s="82"/>
      <c r="OU45" s="82"/>
      <c r="OV45" s="82"/>
      <c r="OW45" s="82"/>
      <c r="OX45" s="82"/>
      <c r="OY45" s="82"/>
      <c r="OZ45" s="82"/>
      <c r="PA45" s="82"/>
      <c r="PB45" s="82"/>
      <c r="PC45" s="82"/>
      <c r="PD45" s="82"/>
      <c r="PE45" s="82"/>
      <c r="PF45" s="82"/>
      <c r="PG45" s="82"/>
      <c r="PH45" s="82"/>
      <c r="PI45" s="82"/>
      <c r="PJ45" s="82"/>
      <c r="PK45" s="82"/>
      <c r="PL45" s="82"/>
      <c r="PM45" s="82"/>
      <c r="PN45" s="82"/>
      <c r="PO45" s="82"/>
      <c r="PP45" s="82"/>
      <c r="PQ45" s="82"/>
      <c r="PR45" s="82"/>
      <c r="PS45" s="82"/>
      <c r="PT45" s="82"/>
      <c r="PU45" s="82"/>
      <c r="PV45" s="82"/>
      <c r="PW45" s="82"/>
      <c r="PX45" s="82"/>
      <c r="PY45" s="82"/>
      <c r="PZ45" s="82"/>
      <c r="QA45" s="82"/>
      <c r="QB45" s="82"/>
      <c r="QC45" s="82"/>
      <c r="QD45" s="82"/>
      <c r="QE45" s="82"/>
      <c r="QF45" s="82"/>
      <c r="QG45" s="82"/>
      <c r="QH45" s="82"/>
      <c r="QI45" s="82"/>
      <c r="QJ45" s="82"/>
      <c r="QK45" s="82"/>
      <c r="QL45" s="82"/>
      <c r="QM45" s="82"/>
      <c r="QN45" s="82"/>
      <c r="QO45" s="82"/>
      <c r="QP45" s="82"/>
      <c r="QQ45" s="82"/>
      <c r="QR45" s="82"/>
      <c r="QS45" s="82"/>
      <c r="QT45" s="82"/>
      <c r="QU45" s="82"/>
      <c r="QV45" s="82"/>
      <c r="QW45" s="82"/>
      <c r="QX45" s="82"/>
      <c r="QY45" s="82"/>
      <c r="QZ45" s="82"/>
      <c r="RA45" s="82"/>
      <c r="RB45" s="82"/>
      <c r="RC45" s="82"/>
      <c r="RD45" s="82"/>
      <c r="RE45" s="82"/>
      <c r="RF45" s="82"/>
      <c r="RG45" s="82"/>
      <c r="RH45" s="82"/>
      <c r="RI45" s="82"/>
      <c r="RJ45" s="82"/>
      <c r="RK45" s="82"/>
      <c r="RL45" s="82"/>
      <c r="RM45" s="82"/>
      <c r="RN45" s="82"/>
      <c r="RO45" s="82"/>
      <c r="RP45" s="82"/>
      <c r="RQ45" s="82"/>
      <c r="RR45" s="82"/>
      <c r="RS45" s="82"/>
      <c r="RT45" s="82"/>
      <c r="RU45" s="82"/>
      <c r="RV45" s="82"/>
      <c r="RW45" s="82"/>
      <c r="RX45" s="82"/>
      <c r="RY45" s="82"/>
      <c r="RZ45" s="82"/>
      <c r="SA45" s="82"/>
      <c r="SB45" s="82"/>
      <c r="SC45" s="82"/>
      <c r="SD45" s="82"/>
      <c r="SE45" s="82"/>
      <c r="SF45" s="82"/>
      <c r="SG45" s="82"/>
      <c r="SH45" s="82"/>
      <c r="SI45" s="82"/>
      <c r="SJ45" s="82"/>
      <c r="SK45" s="82"/>
      <c r="SL45" s="82"/>
      <c r="SM45" s="82"/>
      <c r="SN45" s="82"/>
      <c r="SO45" s="82"/>
      <c r="SP45" s="82"/>
      <c r="SQ45" s="82"/>
      <c r="SR45" s="82"/>
      <c r="SS45" s="82"/>
      <c r="ST45" s="82"/>
      <c r="SU45" s="82"/>
      <c r="SV45" s="82"/>
      <c r="SW45" s="82"/>
      <c r="SX45" s="82"/>
      <c r="SY45" s="82"/>
      <c r="SZ45" s="82"/>
      <c r="TA45" s="82"/>
      <c r="TB45" s="82"/>
      <c r="TC45" s="82"/>
      <c r="TD45" s="82"/>
      <c r="TE45" s="82"/>
      <c r="TF45" s="82"/>
      <c r="TG45" s="82"/>
      <c r="TH45" s="82"/>
      <c r="TI45" s="82"/>
      <c r="TJ45" s="82"/>
      <c r="TK45" s="82"/>
      <c r="TL45" s="82"/>
      <c r="TM45" s="82"/>
      <c r="TN45" s="82"/>
      <c r="TO45" s="82"/>
      <c r="TP45" s="82"/>
      <c r="TQ45" s="82"/>
      <c r="TR45" s="82"/>
      <c r="TS45" s="82"/>
      <c r="TT45" s="82"/>
      <c r="TU45" s="82"/>
      <c r="TV45" s="82"/>
      <c r="TW45" s="82"/>
      <c r="TX45" s="82"/>
      <c r="TY45" s="82"/>
      <c r="TZ45" s="82"/>
      <c r="UA45" s="82"/>
      <c r="UB45" s="82"/>
      <c r="UC45" s="82"/>
      <c r="UD45" s="82"/>
      <c r="UE45" s="82"/>
      <c r="UF45" s="82"/>
      <c r="UG45" s="82"/>
      <c r="UH45" s="82"/>
      <c r="UI45" s="82"/>
      <c r="UJ45" s="82"/>
      <c r="UK45" s="82"/>
      <c r="UL45" s="82"/>
      <c r="UM45" s="82"/>
      <c r="UN45" s="82"/>
      <c r="UO45" s="82"/>
      <c r="UP45" s="82"/>
      <c r="UQ45" s="82"/>
      <c r="UR45" s="82"/>
      <c r="US45" s="82"/>
      <c r="UT45" s="82"/>
      <c r="UU45" s="82"/>
      <c r="UV45" s="82"/>
      <c r="UW45" s="82"/>
      <c r="UX45" s="82"/>
      <c r="UY45" s="82"/>
      <c r="UZ45" s="82"/>
      <c r="VA45" s="82"/>
      <c r="VB45" s="82"/>
      <c r="VC45" s="82"/>
      <c r="VD45" s="82"/>
      <c r="VE45" s="82"/>
      <c r="VF45" s="82"/>
      <c r="VG45" s="82"/>
      <c r="VH45" s="82"/>
      <c r="VI45" s="82"/>
      <c r="VJ45" s="82"/>
      <c r="VK45" s="82"/>
      <c r="VL45" s="82"/>
      <c r="VM45" s="82"/>
      <c r="VN45" s="82"/>
      <c r="VO45" s="82"/>
      <c r="VP45" s="82"/>
      <c r="VQ45" s="82"/>
      <c r="VR45" s="82"/>
      <c r="VS45" s="82"/>
      <c r="VT45" s="82"/>
      <c r="VU45" s="82"/>
      <c r="VV45" s="82"/>
      <c r="VW45" s="82"/>
      <c r="VX45" s="82"/>
      <c r="VY45" s="82"/>
      <c r="VZ45" s="82"/>
      <c r="WA45" s="82"/>
      <c r="WB45" s="82"/>
      <c r="WC45" s="82"/>
      <c r="WD45" s="82"/>
      <c r="WE45" s="82"/>
      <c r="WF45" s="82"/>
      <c r="WG45" s="82"/>
      <c r="WH45" s="82"/>
      <c r="WI45" s="82"/>
      <c r="WJ45" s="82"/>
      <c r="WK45" s="82"/>
      <c r="WL45" s="82"/>
      <c r="WM45" s="82"/>
      <c r="WN45" s="82"/>
      <c r="WO45" s="82"/>
      <c r="WP45" s="82"/>
      <c r="WQ45" s="82"/>
      <c r="WR45" s="82"/>
      <c r="WS45" s="82"/>
      <c r="WT45" s="82"/>
      <c r="WU45" s="82"/>
      <c r="WV45" s="82"/>
      <c r="WW45" s="82"/>
      <c r="WX45" s="82"/>
      <c r="WY45" s="82"/>
      <c r="WZ45" s="82"/>
      <c r="XA45" s="82"/>
      <c r="XB45" s="82"/>
      <c r="XC45" s="82"/>
      <c r="XD45" s="82"/>
      <c r="XE45" s="82"/>
      <c r="XF45" s="82"/>
      <c r="XG45" s="82"/>
      <c r="XH45" s="82"/>
      <c r="XI45" s="82"/>
      <c r="XJ45" s="82"/>
      <c r="XK45" s="82"/>
      <c r="XL45" s="82"/>
      <c r="XM45" s="82"/>
      <c r="XN45" s="82"/>
      <c r="XO45" s="82"/>
      <c r="XP45" s="82"/>
      <c r="XQ45" s="82"/>
      <c r="XR45" s="82"/>
      <c r="XS45" s="82"/>
      <c r="XT45" s="82"/>
      <c r="XU45" s="82"/>
      <c r="XV45" s="82"/>
      <c r="XW45" s="82"/>
      <c r="XX45" s="82"/>
      <c r="XY45" s="82"/>
      <c r="XZ45" s="82"/>
      <c r="YA45" s="82"/>
      <c r="YB45" s="82"/>
      <c r="YC45" s="82"/>
      <c r="YD45" s="82"/>
      <c r="YE45" s="82"/>
      <c r="YF45" s="82"/>
      <c r="YG45" s="82"/>
      <c r="YH45" s="82"/>
      <c r="YI45" s="82"/>
      <c r="YJ45" s="82"/>
      <c r="YK45" s="82"/>
      <c r="YL45" s="82"/>
      <c r="YM45" s="82"/>
      <c r="YN45" s="82"/>
      <c r="YO45" s="82"/>
      <c r="YP45" s="82"/>
      <c r="YQ45" s="82"/>
      <c r="YR45" s="82"/>
      <c r="YS45" s="82"/>
      <c r="YT45" s="82"/>
      <c r="YU45" s="82"/>
      <c r="YV45" s="82"/>
      <c r="YW45" s="82"/>
      <c r="YX45" s="82"/>
      <c r="YY45" s="82"/>
      <c r="YZ45" s="82"/>
      <c r="ZA45" s="82"/>
      <c r="ZB45" s="82"/>
      <c r="ZC45" s="82"/>
      <c r="ZD45" s="82"/>
      <c r="ZE45" s="82"/>
      <c r="ZF45" s="82"/>
      <c r="ZG45" s="82"/>
      <c r="ZH45" s="82"/>
      <c r="ZI45" s="82"/>
      <c r="ZJ45" s="82"/>
      <c r="ZK45" s="82"/>
      <c r="ZL45" s="82"/>
      <c r="ZM45" s="82"/>
      <c r="ZN45" s="82"/>
      <c r="ZO45" s="82"/>
      <c r="ZP45" s="82"/>
      <c r="ZQ45" s="82"/>
      <c r="ZR45" s="82"/>
      <c r="ZS45" s="82"/>
      <c r="ZT45" s="82"/>
      <c r="ZU45" s="82"/>
      <c r="ZV45" s="82"/>
      <c r="ZW45" s="82"/>
      <c r="ZX45" s="82"/>
      <c r="ZY45" s="82"/>
      <c r="ZZ45" s="82"/>
      <c r="AAA45" s="82"/>
      <c r="AAB45" s="82"/>
      <c r="AAC45" s="82"/>
      <c r="AAD45" s="82"/>
      <c r="AAE45" s="82"/>
      <c r="AAF45" s="82"/>
      <c r="AAG45" s="82"/>
      <c r="AAH45" s="82"/>
      <c r="AAI45" s="82"/>
      <c r="AAJ45" s="82"/>
      <c r="AAK45" s="82"/>
      <c r="AAL45" s="82"/>
      <c r="AAM45" s="82"/>
      <c r="AAN45" s="82"/>
      <c r="AAO45" s="82"/>
      <c r="AAP45" s="82"/>
      <c r="AAQ45" s="82"/>
      <c r="AAR45" s="82"/>
      <c r="AAS45" s="82"/>
      <c r="AAT45" s="82"/>
      <c r="AAU45" s="82"/>
      <c r="AAV45" s="82"/>
      <c r="AAW45" s="82"/>
      <c r="AAX45" s="82"/>
      <c r="AAY45" s="82"/>
      <c r="AAZ45" s="82"/>
      <c r="ABA45" s="82"/>
      <c r="ABB45" s="82"/>
      <c r="ABC45" s="82"/>
      <c r="ABD45" s="82"/>
      <c r="ABE45" s="82"/>
      <c r="ABF45" s="82"/>
      <c r="ABG45" s="82"/>
      <c r="ABH45" s="82"/>
      <c r="ABI45" s="82"/>
      <c r="ABJ45" s="82"/>
      <c r="ABK45" s="82"/>
      <c r="ABL45" s="82"/>
      <c r="ABM45" s="82"/>
      <c r="ABN45" s="82"/>
      <c r="ABO45" s="82"/>
      <c r="ABP45" s="82"/>
      <c r="ABQ45" s="82"/>
      <c r="ABR45" s="82"/>
      <c r="ABS45" s="82"/>
      <c r="ABT45" s="82"/>
      <c r="ABU45" s="82"/>
      <c r="ABV45" s="82"/>
      <c r="ABW45" s="82"/>
      <c r="ABX45" s="82"/>
      <c r="ABY45" s="82"/>
      <c r="ABZ45" s="82"/>
      <c r="ACA45" s="82"/>
      <c r="ACB45" s="82"/>
      <c r="ACC45" s="82"/>
      <c r="ACD45" s="82"/>
      <c r="ACE45" s="82"/>
      <c r="ACF45" s="82"/>
      <c r="ACG45" s="82"/>
      <c r="ACH45" s="82"/>
      <c r="ACI45" s="82"/>
      <c r="ACJ45" s="82"/>
      <c r="ACK45" s="82"/>
      <c r="ACL45" s="82"/>
      <c r="ACM45" s="82"/>
      <c r="ACN45" s="82"/>
      <c r="ACO45" s="82"/>
      <c r="ACP45" s="82"/>
      <c r="ACQ45" s="82"/>
      <c r="ACR45" s="82"/>
      <c r="ACS45" s="82"/>
      <c r="ACT45" s="82"/>
      <c r="ACU45" s="82"/>
      <c r="ACV45" s="82"/>
      <c r="ACW45" s="82"/>
      <c r="ACX45" s="82"/>
      <c r="ACY45" s="82"/>
      <c r="ACZ45" s="82"/>
      <c r="ADA45" s="82"/>
      <c r="ADB45" s="82"/>
      <c r="ADC45" s="82"/>
      <c r="ADD45" s="82"/>
      <c r="ADE45" s="82"/>
      <c r="ADF45" s="82"/>
      <c r="ADG45" s="82"/>
      <c r="ADH45" s="82"/>
      <c r="ADI45" s="82"/>
      <c r="ADJ45" s="82"/>
      <c r="ADK45" s="82"/>
      <c r="ADL45" s="82"/>
      <c r="ADM45" s="82"/>
      <c r="ADN45" s="82"/>
      <c r="ADO45" s="82"/>
      <c r="ADP45" s="82"/>
      <c r="ADQ45" s="82"/>
      <c r="ADR45" s="82"/>
      <c r="ADS45" s="82"/>
      <c r="ADT45" s="82"/>
      <c r="ADU45" s="82"/>
      <c r="ADV45" s="82"/>
      <c r="ADW45" s="82"/>
      <c r="ADX45" s="82"/>
      <c r="ADY45" s="82"/>
      <c r="ADZ45" s="82"/>
      <c r="AEA45" s="82"/>
      <c r="AEB45" s="82"/>
      <c r="AEC45" s="82"/>
      <c r="AED45" s="82"/>
      <c r="AEE45" s="82"/>
      <c r="AEF45" s="82"/>
      <c r="AEG45" s="82"/>
      <c r="AEH45" s="82"/>
      <c r="AEI45" s="82"/>
      <c r="AEJ45" s="82"/>
      <c r="AEK45" s="82"/>
      <c r="AEL45" s="82"/>
      <c r="AEM45" s="82"/>
      <c r="AEN45" s="82"/>
      <c r="AEO45" s="82"/>
      <c r="AEP45" s="82"/>
      <c r="AEQ45" s="82"/>
      <c r="AER45" s="82"/>
      <c r="AES45" s="82"/>
      <c r="AET45" s="82"/>
      <c r="AEU45" s="82"/>
      <c r="AEV45" s="82"/>
      <c r="AEW45" s="82"/>
      <c r="AEX45" s="82"/>
      <c r="AEY45" s="82"/>
      <c r="AEZ45" s="82"/>
      <c r="AFA45" s="82"/>
      <c r="AFB45" s="82"/>
      <c r="AFC45" s="82"/>
      <c r="AFD45" s="82"/>
      <c r="AFE45" s="82"/>
      <c r="AFF45" s="82"/>
      <c r="AFG45" s="82"/>
      <c r="AFH45" s="82"/>
      <c r="AFI45" s="82"/>
      <c r="AFJ45" s="82"/>
      <c r="AFK45" s="82"/>
      <c r="AFL45" s="82"/>
      <c r="AFM45" s="82"/>
      <c r="AFN45" s="82"/>
      <c r="AFO45" s="82"/>
      <c r="AFP45" s="82"/>
      <c r="AFQ45" s="82"/>
      <c r="AFR45" s="82"/>
      <c r="AFS45" s="82"/>
      <c r="AFT45" s="82"/>
      <c r="AFU45" s="82"/>
      <c r="AFV45" s="82"/>
      <c r="AFW45" s="82"/>
      <c r="AFX45" s="82"/>
      <c r="AFY45" s="82"/>
      <c r="AFZ45" s="82"/>
      <c r="AGA45" s="82"/>
      <c r="AGB45" s="82"/>
      <c r="AGC45" s="82"/>
      <c r="AGD45" s="82"/>
      <c r="AGE45" s="82"/>
      <c r="AGF45" s="82"/>
      <c r="AGG45" s="82"/>
      <c r="AGH45" s="82"/>
      <c r="AGI45" s="82"/>
      <c r="AGJ45" s="82"/>
      <c r="AGK45" s="82"/>
      <c r="AGL45" s="82"/>
      <c r="AGM45" s="82"/>
      <c r="AGN45" s="82"/>
      <c r="AGO45" s="82"/>
      <c r="AGP45" s="82"/>
      <c r="AGQ45" s="82"/>
      <c r="AGR45" s="82"/>
      <c r="AGS45" s="82"/>
      <c r="AGT45" s="82"/>
      <c r="AGU45" s="82"/>
      <c r="AGV45" s="82"/>
      <c r="AGW45" s="82"/>
      <c r="AGX45" s="82"/>
      <c r="AGY45" s="82"/>
      <c r="AGZ45" s="82"/>
      <c r="AHA45" s="82"/>
      <c r="AHB45" s="82"/>
      <c r="AHC45" s="82"/>
      <c r="AHD45" s="82"/>
      <c r="AHE45" s="82"/>
      <c r="AHF45" s="82"/>
      <c r="AHG45" s="82"/>
      <c r="AHH45" s="82"/>
      <c r="AHI45" s="82"/>
      <c r="AHJ45" s="82"/>
      <c r="AHK45" s="82"/>
      <c r="AHL45" s="82"/>
      <c r="AHM45" s="82"/>
      <c r="AHN45" s="82"/>
      <c r="AHO45" s="82"/>
      <c r="AHP45" s="82"/>
      <c r="AHQ45" s="82"/>
      <c r="AHR45" s="82"/>
      <c r="AHS45" s="82"/>
      <c r="AHT45" s="82"/>
      <c r="AHU45" s="82"/>
      <c r="AHV45" s="82"/>
      <c r="AHW45" s="82"/>
      <c r="AHX45" s="82"/>
      <c r="AHY45" s="82"/>
      <c r="AHZ45" s="82"/>
      <c r="AIA45" s="82"/>
      <c r="AIB45" s="82"/>
      <c r="AIC45" s="82"/>
      <c r="AID45" s="82"/>
      <c r="AIE45" s="82"/>
      <c r="AIF45" s="82"/>
      <c r="AIG45" s="82"/>
      <c r="AIH45" s="82"/>
      <c r="AII45" s="82"/>
      <c r="AIJ45" s="82"/>
      <c r="AIK45" s="82"/>
      <c r="AIL45" s="82"/>
      <c r="AIM45" s="82"/>
      <c r="AIN45" s="82"/>
      <c r="AIO45" s="82"/>
      <c r="AIP45" s="82"/>
      <c r="AIQ45" s="82"/>
      <c r="AIR45" s="82"/>
      <c r="AIS45" s="82"/>
      <c r="AIT45" s="82"/>
      <c r="AIU45" s="82"/>
      <c r="AIV45" s="82"/>
      <c r="AIW45" s="82"/>
      <c r="AIX45" s="82"/>
      <c r="AIY45" s="82"/>
      <c r="AIZ45" s="82"/>
      <c r="AJA45" s="82"/>
      <c r="AJB45" s="82"/>
      <c r="AJC45" s="82"/>
      <c r="AJD45" s="82"/>
      <c r="AJE45" s="82"/>
      <c r="AJF45" s="82"/>
      <c r="AJG45" s="82"/>
      <c r="AJH45" s="82"/>
      <c r="AJI45" s="82"/>
      <c r="AJJ45" s="82"/>
      <c r="AJK45" s="82"/>
      <c r="AJL45" s="82"/>
      <c r="AJM45" s="82"/>
      <c r="AJN45" s="82"/>
      <c r="AJO45" s="82"/>
      <c r="AJP45" s="82"/>
      <c r="AJQ45" s="82"/>
      <c r="AJR45" s="82"/>
      <c r="AJS45" s="82"/>
      <c r="AJT45" s="82"/>
      <c r="AJU45" s="82"/>
      <c r="AJV45" s="82"/>
      <c r="AJW45" s="82"/>
      <c r="AJX45" s="82"/>
      <c r="AJY45" s="82"/>
      <c r="AJZ45" s="82"/>
      <c r="AKA45" s="82"/>
      <c r="AKB45" s="82"/>
      <c r="AKC45" s="82"/>
      <c r="AKD45" s="82"/>
      <c r="AKE45" s="82"/>
      <c r="AKF45" s="82"/>
      <c r="AKG45" s="82"/>
      <c r="AKH45" s="82"/>
      <c r="AKI45" s="82"/>
      <c r="AKJ45" s="82"/>
      <c r="AKK45" s="82"/>
      <c r="AKL45" s="82"/>
      <c r="AKM45" s="82"/>
      <c r="AKN45" s="82"/>
      <c r="AKO45" s="82"/>
      <c r="AKP45" s="82"/>
      <c r="AKQ45" s="82"/>
      <c r="AKR45" s="82"/>
      <c r="AKS45" s="82"/>
      <c r="AKT45" s="82"/>
      <c r="AKU45" s="82"/>
      <c r="AKV45" s="82"/>
      <c r="AKW45" s="82"/>
      <c r="AKX45" s="82"/>
      <c r="AKY45" s="82"/>
      <c r="AKZ45" s="82"/>
      <c r="ALA45" s="82"/>
      <c r="ALB45" s="82"/>
      <c r="ALC45" s="82"/>
      <c r="ALD45" s="82"/>
      <c r="ALE45" s="82"/>
      <c r="ALF45" s="82"/>
      <c r="ALG45" s="82"/>
      <c r="ALH45" s="82"/>
      <c r="ALI45" s="82"/>
      <c r="ALJ45" s="82"/>
      <c r="ALK45" s="82"/>
      <c r="ALL45" s="82"/>
      <c r="ALM45" s="82"/>
      <c r="ALN45" s="82"/>
      <c r="ALO45" s="82"/>
      <c r="ALP45" s="82"/>
      <c r="ALQ45" s="82"/>
      <c r="ALR45" s="82"/>
      <c r="ALS45" s="82"/>
      <c r="ALT45" s="82"/>
      <c r="ALU45" s="82"/>
      <c r="ALV45" s="82"/>
      <c r="ALW45" s="82"/>
      <c r="ALX45" s="82"/>
      <c r="ALY45" s="82"/>
    </row>
    <row r="46" spans="1:1013" ht="14.5" x14ac:dyDescent="0.35">
      <c r="A46" s="84">
        <v>45</v>
      </c>
      <c r="B46" s="86" t="s">
        <v>322</v>
      </c>
      <c r="C46" s="86" t="s">
        <v>323</v>
      </c>
      <c r="D46" s="86" t="s">
        <v>324</v>
      </c>
    </row>
    <row r="47" spans="1:1013" ht="14.5" x14ac:dyDescent="0.35">
      <c r="A47" s="84">
        <v>46</v>
      </c>
      <c r="B47" s="86" t="s">
        <v>325</v>
      </c>
      <c r="C47" s="86" t="s">
        <v>326</v>
      </c>
      <c r="D47" s="86" t="s">
        <v>327</v>
      </c>
    </row>
    <row r="48" spans="1:1013" ht="14.5" x14ac:dyDescent="0.35">
      <c r="A48" s="84">
        <v>47</v>
      </c>
      <c r="B48" s="86" t="s">
        <v>328</v>
      </c>
      <c r="C48" s="86" t="s">
        <v>329</v>
      </c>
      <c r="D48" s="86" t="s">
        <v>140</v>
      </c>
    </row>
    <row r="49" spans="1:1013" ht="14.5" x14ac:dyDescent="0.35">
      <c r="A49" s="84">
        <v>48</v>
      </c>
      <c r="B49" s="85" t="s">
        <v>330</v>
      </c>
      <c r="C49" s="85" t="s">
        <v>331</v>
      </c>
      <c r="D49" s="85" t="s">
        <v>332</v>
      </c>
    </row>
    <row r="50" spans="1:1013" ht="14.5" x14ac:dyDescent="0.35">
      <c r="A50" s="84">
        <v>49</v>
      </c>
      <c r="B50" s="85" t="s">
        <v>333</v>
      </c>
      <c r="C50" s="85" t="s">
        <v>334</v>
      </c>
      <c r="D50" s="85" t="s">
        <v>335</v>
      </c>
      <c r="E50" s="82"/>
      <c r="F50" s="82"/>
      <c r="G50" s="82"/>
      <c r="H50" s="82"/>
      <c r="I50" s="82"/>
      <c r="J50" s="82"/>
      <c r="K50" s="82"/>
      <c r="L50" s="82"/>
      <c r="M50" s="82"/>
      <c r="N50" s="82"/>
      <c r="O50" s="82"/>
      <c r="P50" s="82"/>
      <c r="Q50" s="82"/>
      <c r="R50" s="82"/>
      <c r="S50" s="82"/>
      <c r="T50" s="82"/>
      <c r="U50" s="82"/>
      <c r="V50" s="82"/>
      <c r="W50" s="82"/>
      <c r="X50" s="82"/>
      <c r="Y50" s="82"/>
      <c r="Z50" s="82"/>
      <c r="AA50" s="82"/>
      <c r="AB50" s="82"/>
      <c r="AC50" s="82"/>
      <c r="AD50" s="82"/>
      <c r="AE50" s="82"/>
      <c r="AF50" s="82"/>
      <c r="AG50" s="82"/>
      <c r="AH50" s="82"/>
      <c r="AI50" s="82"/>
      <c r="AJ50" s="82"/>
      <c r="AK50" s="82"/>
      <c r="AL50" s="82"/>
      <c r="AM50" s="82"/>
      <c r="AN50" s="82"/>
      <c r="AO50" s="82"/>
      <c r="AP50" s="82"/>
      <c r="AQ50" s="82"/>
      <c r="AR50" s="82"/>
      <c r="AS50" s="82"/>
      <c r="AT50" s="82"/>
      <c r="AU50" s="82"/>
      <c r="AV50" s="82"/>
      <c r="AW50" s="82"/>
      <c r="AX50" s="82"/>
      <c r="AY50" s="82"/>
      <c r="AZ50" s="82"/>
      <c r="BA50" s="82"/>
      <c r="BB50" s="82"/>
      <c r="BC50" s="82"/>
      <c r="BD50" s="82"/>
      <c r="BE50" s="82"/>
      <c r="BF50" s="82"/>
      <c r="BG50" s="82"/>
      <c r="BH50" s="82"/>
      <c r="BI50" s="82"/>
      <c r="BJ50" s="82"/>
      <c r="BK50" s="82"/>
      <c r="BL50" s="82"/>
      <c r="BM50" s="82"/>
      <c r="BN50" s="82"/>
      <c r="BO50" s="82"/>
      <c r="BP50" s="82"/>
      <c r="BQ50" s="82"/>
      <c r="BR50" s="82"/>
      <c r="BS50" s="82"/>
      <c r="BT50" s="82"/>
      <c r="BU50" s="82"/>
      <c r="BV50" s="82"/>
      <c r="BW50" s="82"/>
      <c r="BX50" s="82"/>
      <c r="BY50" s="82"/>
      <c r="BZ50" s="82"/>
      <c r="CA50" s="82"/>
      <c r="CB50" s="82"/>
      <c r="CC50" s="82"/>
      <c r="CD50" s="82"/>
      <c r="CE50" s="82"/>
      <c r="CF50" s="82"/>
      <c r="CG50" s="82"/>
      <c r="CH50" s="82"/>
      <c r="CI50" s="82"/>
      <c r="CJ50" s="82"/>
      <c r="CK50" s="82"/>
      <c r="CL50" s="82"/>
      <c r="CM50" s="82"/>
      <c r="CN50" s="82"/>
      <c r="CO50" s="82"/>
      <c r="CP50" s="82"/>
      <c r="CQ50" s="82"/>
      <c r="CR50" s="82"/>
      <c r="CS50" s="82"/>
      <c r="CT50" s="82"/>
      <c r="CU50" s="82"/>
      <c r="CV50" s="82"/>
      <c r="CW50" s="82"/>
      <c r="CX50" s="82"/>
      <c r="CY50" s="82"/>
      <c r="CZ50" s="82"/>
      <c r="DA50" s="82"/>
      <c r="DB50" s="82"/>
      <c r="DC50" s="82"/>
      <c r="DD50" s="82"/>
      <c r="DE50" s="82"/>
      <c r="DF50" s="82"/>
      <c r="DG50" s="82"/>
      <c r="DH50" s="82"/>
      <c r="DI50" s="82"/>
      <c r="DJ50" s="82"/>
      <c r="DK50" s="82"/>
      <c r="DL50" s="82"/>
      <c r="DM50" s="82"/>
      <c r="DN50" s="82"/>
      <c r="DO50" s="82"/>
      <c r="DP50" s="82"/>
      <c r="DQ50" s="82"/>
      <c r="DR50" s="82"/>
      <c r="DS50" s="82"/>
      <c r="DT50" s="82"/>
      <c r="DU50" s="82"/>
      <c r="DV50" s="82"/>
      <c r="DW50" s="82"/>
      <c r="DX50" s="82"/>
      <c r="DY50" s="82"/>
      <c r="DZ50" s="82"/>
      <c r="EA50" s="82"/>
      <c r="EB50" s="82"/>
      <c r="EC50" s="82"/>
      <c r="ED50" s="82"/>
      <c r="EE50" s="82"/>
      <c r="EF50" s="82"/>
      <c r="EG50" s="82"/>
      <c r="EH50" s="82"/>
      <c r="EI50" s="82"/>
      <c r="EJ50" s="82"/>
      <c r="EK50" s="82"/>
      <c r="EL50" s="82"/>
      <c r="EM50" s="82"/>
      <c r="EN50" s="82"/>
      <c r="EO50" s="82"/>
      <c r="EP50" s="82"/>
      <c r="EQ50" s="82"/>
      <c r="ER50" s="82"/>
      <c r="ES50" s="82"/>
      <c r="ET50" s="82"/>
      <c r="EU50" s="82"/>
      <c r="EV50" s="82"/>
      <c r="EW50" s="82"/>
      <c r="EX50" s="82"/>
      <c r="EY50" s="82"/>
      <c r="EZ50" s="82"/>
      <c r="FA50" s="82"/>
      <c r="FB50" s="82"/>
      <c r="FC50" s="82"/>
      <c r="FD50" s="82"/>
      <c r="FE50" s="82"/>
      <c r="FF50" s="82"/>
      <c r="FG50" s="82"/>
      <c r="FH50" s="82"/>
      <c r="FI50" s="82"/>
      <c r="FJ50" s="82"/>
      <c r="FK50" s="82"/>
      <c r="FL50" s="82"/>
      <c r="FM50" s="82"/>
      <c r="FN50" s="82"/>
      <c r="FO50" s="82"/>
      <c r="FP50" s="82"/>
      <c r="FQ50" s="82"/>
      <c r="FR50" s="82"/>
      <c r="FS50" s="82"/>
      <c r="FT50" s="82"/>
      <c r="FU50" s="82"/>
      <c r="FV50" s="82"/>
      <c r="FW50" s="82"/>
      <c r="FX50" s="82"/>
      <c r="FY50" s="82"/>
      <c r="FZ50" s="82"/>
      <c r="GA50" s="82"/>
      <c r="GB50" s="82"/>
      <c r="GC50" s="82"/>
      <c r="GD50" s="82"/>
      <c r="GE50" s="82"/>
      <c r="GF50" s="82"/>
      <c r="GG50" s="82"/>
      <c r="GH50" s="82"/>
      <c r="GI50" s="82"/>
      <c r="GJ50" s="82"/>
      <c r="GK50" s="82"/>
      <c r="GL50" s="82"/>
      <c r="GM50" s="82"/>
      <c r="GN50" s="82"/>
      <c r="GO50" s="82"/>
      <c r="GP50" s="82"/>
      <c r="GQ50" s="82"/>
      <c r="GR50" s="82"/>
      <c r="GS50" s="82"/>
      <c r="GT50" s="82"/>
      <c r="GU50" s="82"/>
      <c r="GV50" s="82"/>
      <c r="GW50" s="82"/>
      <c r="GX50" s="82"/>
      <c r="GY50" s="82"/>
      <c r="GZ50" s="82"/>
      <c r="HA50" s="82"/>
      <c r="HB50" s="82"/>
      <c r="HC50" s="82"/>
      <c r="HD50" s="82"/>
      <c r="HE50" s="82"/>
      <c r="HF50" s="82"/>
      <c r="HG50" s="82"/>
      <c r="HH50" s="82"/>
      <c r="HI50" s="82"/>
      <c r="HJ50" s="82"/>
      <c r="HK50" s="82"/>
      <c r="HL50" s="82"/>
      <c r="HM50" s="82"/>
      <c r="HN50" s="82"/>
      <c r="HO50" s="82"/>
      <c r="HP50" s="82"/>
      <c r="HQ50" s="82"/>
      <c r="HR50" s="82"/>
      <c r="HS50" s="82"/>
      <c r="HT50" s="82"/>
      <c r="HU50" s="82"/>
      <c r="HV50" s="82"/>
      <c r="HW50" s="82"/>
      <c r="HX50" s="82"/>
      <c r="HY50" s="82"/>
      <c r="HZ50" s="82"/>
      <c r="IA50" s="82"/>
      <c r="IB50" s="82"/>
      <c r="IC50" s="82"/>
      <c r="ID50" s="82"/>
      <c r="IE50" s="82"/>
      <c r="IF50" s="82"/>
      <c r="IG50" s="82"/>
      <c r="IH50" s="82"/>
      <c r="II50" s="82"/>
      <c r="IJ50" s="82"/>
      <c r="IK50" s="82"/>
      <c r="IL50" s="82"/>
      <c r="IM50" s="82"/>
      <c r="IN50" s="82"/>
      <c r="IO50" s="82"/>
      <c r="IP50" s="82"/>
      <c r="IQ50" s="82"/>
      <c r="IR50" s="82"/>
      <c r="IS50" s="82"/>
      <c r="IT50" s="82"/>
      <c r="IU50" s="82"/>
      <c r="IV50" s="82"/>
      <c r="IW50" s="82"/>
      <c r="IX50" s="82"/>
      <c r="IY50" s="82"/>
      <c r="IZ50" s="82"/>
      <c r="JA50" s="82"/>
      <c r="JB50" s="82"/>
      <c r="JC50" s="82"/>
      <c r="JD50" s="82"/>
      <c r="JE50" s="82"/>
      <c r="JF50" s="82"/>
      <c r="JG50" s="82"/>
      <c r="JH50" s="82"/>
      <c r="JI50" s="82"/>
      <c r="JJ50" s="82"/>
      <c r="JK50" s="82"/>
      <c r="JL50" s="82"/>
      <c r="JM50" s="82"/>
      <c r="JN50" s="82"/>
      <c r="JO50" s="82"/>
      <c r="JP50" s="82"/>
      <c r="JQ50" s="82"/>
      <c r="JR50" s="82"/>
      <c r="JS50" s="82"/>
      <c r="JT50" s="82"/>
      <c r="JU50" s="82"/>
      <c r="JV50" s="82"/>
      <c r="JW50" s="82"/>
      <c r="JX50" s="82"/>
      <c r="JY50" s="82"/>
      <c r="JZ50" s="82"/>
      <c r="KA50" s="82"/>
      <c r="KB50" s="82"/>
      <c r="KC50" s="82"/>
      <c r="KD50" s="82"/>
      <c r="KE50" s="82"/>
      <c r="KF50" s="82"/>
      <c r="KG50" s="82"/>
      <c r="KH50" s="82"/>
      <c r="KI50" s="82"/>
      <c r="KJ50" s="82"/>
      <c r="KK50" s="82"/>
      <c r="KL50" s="82"/>
      <c r="KM50" s="82"/>
      <c r="KN50" s="82"/>
      <c r="KO50" s="82"/>
      <c r="KP50" s="82"/>
      <c r="KQ50" s="82"/>
      <c r="KR50" s="82"/>
      <c r="KS50" s="82"/>
      <c r="KT50" s="82"/>
      <c r="KU50" s="82"/>
      <c r="KV50" s="82"/>
      <c r="KW50" s="82"/>
      <c r="KX50" s="82"/>
      <c r="KY50" s="82"/>
      <c r="KZ50" s="82"/>
      <c r="LA50" s="82"/>
      <c r="LB50" s="82"/>
      <c r="LC50" s="82"/>
      <c r="LD50" s="82"/>
      <c r="LE50" s="82"/>
      <c r="LF50" s="82"/>
      <c r="LG50" s="82"/>
      <c r="LH50" s="82"/>
      <c r="LI50" s="82"/>
      <c r="LJ50" s="82"/>
      <c r="LK50" s="82"/>
      <c r="LL50" s="82"/>
      <c r="LM50" s="82"/>
      <c r="LN50" s="82"/>
      <c r="LO50" s="82"/>
      <c r="LP50" s="82"/>
      <c r="LQ50" s="82"/>
      <c r="LR50" s="82"/>
      <c r="LS50" s="82"/>
      <c r="LT50" s="82"/>
      <c r="LU50" s="82"/>
      <c r="LV50" s="82"/>
      <c r="LW50" s="82"/>
      <c r="LX50" s="82"/>
      <c r="LY50" s="82"/>
      <c r="LZ50" s="82"/>
      <c r="MA50" s="82"/>
      <c r="MB50" s="82"/>
      <c r="MC50" s="82"/>
      <c r="MD50" s="82"/>
      <c r="ME50" s="82"/>
      <c r="MF50" s="82"/>
      <c r="MG50" s="82"/>
      <c r="MH50" s="82"/>
      <c r="MI50" s="82"/>
      <c r="MJ50" s="82"/>
      <c r="MK50" s="82"/>
      <c r="ML50" s="82"/>
      <c r="MM50" s="82"/>
      <c r="MN50" s="82"/>
      <c r="MO50" s="82"/>
      <c r="MP50" s="82"/>
      <c r="MQ50" s="82"/>
      <c r="MR50" s="82"/>
      <c r="MS50" s="82"/>
      <c r="MT50" s="82"/>
      <c r="MU50" s="82"/>
      <c r="MV50" s="82"/>
      <c r="MW50" s="82"/>
      <c r="MX50" s="82"/>
      <c r="MY50" s="82"/>
      <c r="MZ50" s="82"/>
      <c r="NA50" s="82"/>
      <c r="NB50" s="82"/>
      <c r="NC50" s="82"/>
      <c r="ND50" s="82"/>
      <c r="NE50" s="82"/>
      <c r="NF50" s="82"/>
      <c r="NG50" s="82"/>
      <c r="NH50" s="82"/>
      <c r="NI50" s="82"/>
      <c r="NJ50" s="82"/>
      <c r="NK50" s="82"/>
      <c r="NL50" s="82"/>
      <c r="NM50" s="82"/>
      <c r="NN50" s="82"/>
      <c r="NO50" s="82"/>
      <c r="NP50" s="82"/>
      <c r="NQ50" s="82"/>
      <c r="NR50" s="82"/>
      <c r="NS50" s="82"/>
      <c r="NT50" s="82"/>
      <c r="NU50" s="82"/>
      <c r="NV50" s="82"/>
      <c r="NW50" s="82"/>
      <c r="NX50" s="82"/>
      <c r="NY50" s="82"/>
      <c r="NZ50" s="82"/>
      <c r="OA50" s="82"/>
      <c r="OB50" s="82"/>
      <c r="OC50" s="82"/>
      <c r="OD50" s="82"/>
      <c r="OE50" s="82"/>
      <c r="OF50" s="82"/>
      <c r="OG50" s="82"/>
      <c r="OH50" s="82"/>
      <c r="OI50" s="82"/>
      <c r="OJ50" s="82"/>
      <c r="OK50" s="82"/>
      <c r="OL50" s="82"/>
      <c r="OM50" s="82"/>
      <c r="ON50" s="82"/>
      <c r="OO50" s="82"/>
      <c r="OP50" s="82"/>
      <c r="OQ50" s="82"/>
      <c r="OR50" s="82"/>
      <c r="OS50" s="82"/>
      <c r="OT50" s="82"/>
      <c r="OU50" s="82"/>
      <c r="OV50" s="82"/>
      <c r="OW50" s="82"/>
      <c r="OX50" s="82"/>
      <c r="OY50" s="82"/>
      <c r="OZ50" s="82"/>
      <c r="PA50" s="82"/>
      <c r="PB50" s="82"/>
      <c r="PC50" s="82"/>
      <c r="PD50" s="82"/>
      <c r="PE50" s="82"/>
      <c r="PF50" s="82"/>
      <c r="PG50" s="82"/>
      <c r="PH50" s="82"/>
      <c r="PI50" s="82"/>
      <c r="PJ50" s="82"/>
      <c r="PK50" s="82"/>
      <c r="PL50" s="82"/>
      <c r="PM50" s="82"/>
      <c r="PN50" s="82"/>
      <c r="PO50" s="82"/>
      <c r="PP50" s="82"/>
      <c r="PQ50" s="82"/>
      <c r="PR50" s="82"/>
      <c r="PS50" s="82"/>
      <c r="PT50" s="82"/>
      <c r="PU50" s="82"/>
      <c r="PV50" s="82"/>
      <c r="PW50" s="82"/>
      <c r="PX50" s="82"/>
      <c r="PY50" s="82"/>
      <c r="PZ50" s="82"/>
      <c r="QA50" s="82"/>
      <c r="QB50" s="82"/>
      <c r="QC50" s="82"/>
      <c r="QD50" s="82"/>
      <c r="QE50" s="82"/>
      <c r="QF50" s="82"/>
      <c r="QG50" s="82"/>
      <c r="QH50" s="82"/>
      <c r="QI50" s="82"/>
      <c r="QJ50" s="82"/>
      <c r="QK50" s="82"/>
      <c r="QL50" s="82"/>
      <c r="QM50" s="82"/>
      <c r="QN50" s="82"/>
      <c r="QO50" s="82"/>
      <c r="QP50" s="82"/>
      <c r="QQ50" s="82"/>
      <c r="QR50" s="82"/>
      <c r="QS50" s="82"/>
      <c r="QT50" s="82"/>
      <c r="QU50" s="82"/>
      <c r="QV50" s="82"/>
      <c r="QW50" s="82"/>
      <c r="QX50" s="82"/>
      <c r="QY50" s="82"/>
      <c r="QZ50" s="82"/>
      <c r="RA50" s="82"/>
      <c r="RB50" s="82"/>
      <c r="RC50" s="82"/>
      <c r="RD50" s="82"/>
      <c r="RE50" s="82"/>
      <c r="RF50" s="82"/>
      <c r="RG50" s="82"/>
      <c r="RH50" s="82"/>
      <c r="RI50" s="82"/>
      <c r="RJ50" s="82"/>
      <c r="RK50" s="82"/>
      <c r="RL50" s="82"/>
      <c r="RM50" s="82"/>
      <c r="RN50" s="82"/>
      <c r="RO50" s="82"/>
      <c r="RP50" s="82"/>
      <c r="RQ50" s="82"/>
      <c r="RR50" s="82"/>
      <c r="RS50" s="82"/>
      <c r="RT50" s="82"/>
      <c r="RU50" s="82"/>
      <c r="RV50" s="82"/>
      <c r="RW50" s="82"/>
      <c r="RX50" s="82"/>
      <c r="RY50" s="82"/>
      <c r="RZ50" s="82"/>
      <c r="SA50" s="82"/>
      <c r="SB50" s="82"/>
      <c r="SC50" s="82"/>
      <c r="SD50" s="82"/>
      <c r="SE50" s="82"/>
      <c r="SF50" s="82"/>
      <c r="SG50" s="82"/>
      <c r="SH50" s="82"/>
      <c r="SI50" s="82"/>
      <c r="SJ50" s="82"/>
      <c r="SK50" s="82"/>
      <c r="SL50" s="82"/>
      <c r="SM50" s="82"/>
      <c r="SN50" s="82"/>
      <c r="SO50" s="82"/>
      <c r="SP50" s="82"/>
      <c r="SQ50" s="82"/>
      <c r="SR50" s="82"/>
      <c r="SS50" s="82"/>
      <c r="ST50" s="82"/>
      <c r="SU50" s="82"/>
      <c r="SV50" s="82"/>
      <c r="SW50" s="82"/>
      <c r="SX50" s="82"/>
      <c r="SY50" s="82"/>
      <c r="SZ50" s="82"/>
      <c r="TA50" s="82"/>
      <c r="TB50" s="82"/>
      <c r="TC50" s="82"/>
      <c r="TD50" s="82"/>
      <c r="TE50" s="82"/>
      <c r="TF50" s="82"/>
      <c r="TG50" s="82"/>
      <c r="TH50" s="82"/>
      <c r="TI50" s="82"/>
      <c r="TJ50" s="82"/>
      <c r="TK50" s="82"/>
      <c r="TL50" s="82"/>
      <c r="TM50" s="82"/>
      <c r="TN50" s="82"/>
      <c r="TO50" s="82"/>
      <c r="TP50" s="82"/>
      <c r="TQ50" s="82"/>
      <c r="TR50" s="82"/>
      <c r="TS50" s="82"/>
      <c r="TT50" s="82"/>
      <c r="TU50" s="82"/>
      <c r="TV50" s="82"/>
      <c r="TW50" s="82"/>
      <c r="TX50" s="82"/>
      <c r="TY50" s="82"/>
      <c r="TZ50" s="82"/>
      <c r="UA50" s="82"/>
      <c r="UB50" s="82"/>
      <c r="UC50" s="82"/>
      <c r="UD50" s="82"/>
      <c r="UE50" s="82"/>
      <c r="UF50" s="82"/>
      <c r="UG50" s="82"/>
      <c r="UH50" s="82"/>
      <c r="UI50" s="82"/>
      <c r="UJ50" s="82"/>
      <c r="UK50" s="82"/>
      <c r="UL50" s="82"/>
      <c r="UM50" s="82"/>
      <c r="UN50" s="82"/>
      <c r="UO50" s="82"/>
      <c r="UP50" s="82"/>
      <c r="UQ50" s="82"/>
      <c r="UR50" s="82"/>
      <c r="US50" s="82"/>
      <c r="UT50" s="82"/>
      <c r="UU50" s="82"/>
      <c r="UV50" s="82"/>
      <c r="UW50" s="82"/>
      <c r="UX50" s="82"/>
      <c r="UY50" s="82"/>
      <c r="UZ50" s="82"/>
      <c r="VA50" s="82"/>
      <c r="VB50" s="82"/>
      <c r="VC50" s="82"/>
      <c r="VD50" s="82"/>
      <c r="VE50" s="82"/>
      <c r="VF50" s="82"/>
      <c r="VG50" s="82"/>
      <c r="VH50" s="82"/>
      <c r="VI50" s="82"/>
      <c r="VJ50" s="82"/>
      <c r="VK50" s="82"/>
      <c r="VL50" s="82"/>
      <c r="VM50" s="82"/>
      <c r="VN50" s="82"/>
      <c r="VO50" s="82"/>
      <c r="VP50" s="82"/>
      <c r="VQ50" s="82"/>
      <c r="VR50" s="82"/>
      <c r="VS50" s="82"/>
      <c r="VT50" s="82"/>
      <c r="VU50" s="82"/>
      <c r="VV50" s="82"/>
      <c r="VW50" s="82"/>
      <c r="VX50" s="82"/>
      <c r="VY50" s="82"/>
      <c r="VZ50" s="82"/>
      <c r="WA50" s="82"/>
      <c r="WB50" s="82"/>
      <c r="WC50" s="82"/>
      <c r="WD50" s="82"/>
      <c r="WE50" s="82"/>
      <c r="WF50" s="82"/>
      <c r="WG50" s="82"/>
      <c r="WH50" s="82"/>
      <c r="WI50" s="82"/>
      <c r="WJ50" s="82"/>
      <c r="WK50" s="82"/>
      <c r="WL50" s="82"/>
      <c r="WM50" s="82"/>
      <c r="WN50" s="82"/>
      <c r="WO50" s="82"/>
      <c r="WP50" s="82"/>
      <c r="WQ50" s="82"/>
      <c r="WR50" s="82"/>
      <c r="WS50" s="82"/>
      <c r="WT50" s="82"/>
      <c r="WU50" s="82"/>
      <c r="WV50" s="82"/>
      <c r="WW50" s="82"/>
      <c r="WX50" s="82"/>
      <c r="WY50" s="82"/>
      <c r="WZ50" s="82"/>
      <c r="XA50" s="82"/>
      <c r="XB50" s="82"/>
      <c r="XC50" s="82"/>
      <c r="XD50" s="82"/>
      <c r="XE50" s="82"/>
      <c r="XF50" s="82"/>
      <c r="XG50" s="82"/>
      <c r="XH50" s="82"/>
      <c r="XI50" s="82"/>
      <c r="XJ50" s="82"/>
      <c r="XK50" s="82"/>
      <c r="XL50" s="82"/>
      <c r="XM50" s="82"/>
      <c r="XN50" s="82"/>
      <c r="XO50" s="82"/>
      <c r="XP50" s="82"/>
      <c r="XQ50" s="82"/>
      <c r="XR50" s="82"/>
      <c r="XS50" s="82"/>
      <c r="XT50" s="82"/>
      <c r="XU50" s="82"/>
      <c r="XV50" s="82"/>
      <c r="XW50" s="82"/>
      <c r="XX50" s="82"/>
      <c r="XY50" s="82"/>
      <c r="XZ50" s="82"/>
      <c r="YA50" s="82"/>
      <c r="YB50" s="82"/>
      <c r="YC50" s="82"/>
      <c r="YD50" s="82"/>
      <c r="YE50" s="82"/>
      <c r="YF50" s="82"/>
      <c r="YG50" s="82"/>
      <c r="YH50" s="82"/>
      <c r="YI50" s="82"/>
      <c r="YJ50" s="82"/>
      <c r="YK50" s="82"/>
      <c r="YL50" s="82"/>
      <c r="YM50" s="82"/>
      <c r="YN50" s="82"/>
      <c r="YO50" s="82"/>
      <c r="YP50" s="82"/>
      <c r="YQ50" s="82"/>
      <c r="YR50" s="82"/>
      <c r="YS50" s="82"/>
      <c r="YT50" s="82"/>
      <c r="YU50" s="82"/>
      <c r="YV50" s="82"/>
      <c r="YW50" s="82"/>
      <c r="YX50" s="82"/>
      <c r="YY50" s="82"/>
      <c r="YZ50" s="82"/>
      <c r="ZA50" s="82"/>
      <c r="ZB50" s="82"/>
      <c r="ZC50" s="82"/>
      <c r="ZD50" s="82"/>
      <c r="ZE50" s="82"/>
      <c r="ZF50" s="82"/>
      <c r="ZG50" s="82"/>
      <c r="ZH50" s="82"/>
      <c r="ZI50" s="82"/>
      <c r="ZJ50" s="82"/>
      <c r="ZK50" s="82"/>
      <c r="ZL50" s="82"/>
      <c r="ZM50" s="82"/>
      <c r="ZN50" s="82"/>
      <c r="ZO50" s="82"/>
      <c r="ZP50" s="82"/>
      <c r="ZQ50" s="82"/>
      <c r="ZR50" s="82"/>
      <c r="ZS50" s="82"/>
      <c r="ZT50" s="82"/>
      <c r="ZU50" s="82"/>
      <c r="ZV50" s="82"/>
      <c r="ZW50" s="82"/>
      <c r="ZX50" s="82"/>
      <c r="ZY50" s="82"/>
      <c r="ZZ50" s="82"/>
      <c r="AAA50" s="82"/>
      <c r="AAB50" s="82"/>
      <c r="AAC50" s="82"/>
      <c r="AAD50" s="82"/>
      <c r="AAE50" s="82"/>
      <c r="AAF50" s="82"/>
      <c r="AAG50" s="82"/>
      <c r="AAH50" s="82"/>
      <c r="AAI50" s="82"/>
      <c r="AAJ50" s="82"/>
      <c r="AAK50" s="82"/>
      <c r="AAL50" s="82"/>
      <c r="AAM50" s="82"/>
      <c r="AAN50" s="82"/>
      <c r="AAO50" s="82"/>
      <c r="AAP50" s="82"/>
      <c r="AAQ50" s="82"/>
      <c r="AAR50" s="82"/>
      <c r="AAS50" s="82"/>
      <c r="AAT50" s="82"/>
      <c r="AAU50" s="82"/>
      <c r="AAV50" s="82"/>
      <c r="AAW50" s="82"/>
      <c r="AAX50" s="82"/>
      <c r="AAY50" s="82"/>
      <c r="AAZ50" s="82"/>
      <c r="ABA50" s="82"/>
      <c r="ABB50" s="82"/>
      <c r="ABC50" s="82"/>
      <c r="ABD50" s="82"/>
      <c r="ABE50" s="82"/>
      <c r="ABF50" s="82"/>
      <c r="ABG50" s="82"/>
      <c r="ABH50" s="82"/>
      <c r="ABI50" s="82"/>
      <c r="ABJ50" s="82"/>
      <c r="ABK50" s="82"/>
      <c r="ABL50" s="82"/>
      <c r="ABM50" s="82"/>
      <c r="ABN50" s="82"/>
      <c r="ABO50" s="82"/>
      <c r="ABP50" s="82"/>
      <c r="ABQ50" s="82"/>
      <c r="ABR50" s="82"/>
      <c r="ABS50" s="82"/>
      <c r="ABT50" s="82"/>
      <c r="ABU50" s="82"/>
      <c r="ABV50" s="82"/>
      <c r="ABW50" s="82"/>
      <c r="ABX50" s="82"/>
      <c r="ABY50" s="82"/>
      <c r="ABZ50" s="82"/>
      <c r="ACA50" s="82"/>
      <c r="ACB50" s="82"/>
      <c r="ACC50" s="82"/>
      <c r="ACD50" s="82"/>
      <c r="ACE50" s="82"/>
      <c r="ACF50" s="82"/>
      <c r="ACG50" s="82"/>
      <c r="ACH50" s="82"/>
      <c r="ACI50" s="82"/>
      <c r="ACJ50" s="82"/>
      <c r="ACK50" s="82"/>
      <c r="ACL50" s="82"/>
      <c r="ACM50" s="82"/>
      <c r="ACN50" s="82"/>
      <c r="ACO50" s="82"/>
      <c r="ACP50" s="82"/>
      <c r="ACQ50" s="82"/>
      <c r="ACR50" s="82"/>
      <c r="ACS50" s="82"/>
      <c r="ACT50" s="82"/>
      <c r="ACU50" s="82"/>
      <c r="ACV50" s="82"/>
      <c r="ACW50" s="82"/>
      <c r="ACX50" s="82"/>
      <c r="ACY50" s="82"/>
      <c r="ACZ50" s="82"/>
      <c r="ADA50" s="82"/>
      <c r="ADB50" s="82"/>
      <c r="ADC50" s="82"/>
      <c r="ADD50" s="82"/>
      <c r="ADE50" s="82"/>
      <c r="ADF50" s="82"/>
      <c r="ADG50" s="82"/>
      <c r="ADH50" s="82"/>
      <c r="ADI50" s="82"/>
      <c r="ADJ50" s="82"/>
      <c r="ADK50" s="82"/>
      <c r="ADL50" s="82"/>
      <c r="ADM50" s="82"/>
      <c r="ADN50" s="82"/>
      <c r="ADO50" s="82"/>
      <c r="ADP50" s="82"/>
      <c r="ADQ50" s="82"/>
      <c r="ADR50" s="82"/>
      <c r="ADS50" s="82"/>
      <c r="ADT50" s="82"/>
      <c r="ADU50" s="82"/>
      <c r="ADV50" s="82"/>
      <c r="ADW50" s="82"/>
      <c r="ADX50" s="82"/>
      <c r="ADY50" s="82"/>
      <c r="ADZ50" s="82"/>
      <c r="AEA50" s="82"/>
      <c r="AEB50" s="82"/>
      <c r="AEC50" s="82"/>
      <c r="AED50" s="82"/>
      <c r="AEE50" s="82"/>
      <c r="AEF50" s="82"/>
      <c r="AEG50" s="82"/>
      <c r="AEH50" s="82"/>
      <c r="AEI50" s="82"/>
      <c r="AEJ50" s="82"/>
      <c r="AEK50" s="82"/>
      <c r="AEL50" s="82"/>
      <c r="AEM50" s="82"/>
      <c r="AEN50" s="82"/>
      <c r="AEO50" s="82"/>
      <c r="AEP50" s="82"/>
      <c r="AEQ50" s="82"/>
      <c r="AER50" s="82"/>
      <c r="AES50" s="82"/>
      <c r="AET50" s="82"/>
      <c r="AEU50" s="82"/>
      <c r="AEV50" s="82"/>
      <c r="AEW50" s="82"/>
      <c r="AEX50" s="82"/>
      <c r="AEY50" s="82"/>
      <c r="AEZ50" s="82"/>
      <c r="AFA50" s="82"/>
      <c r="AFB50" s="82"/>
      <c r="AFC50" s="82"/>
      <c r="AFD50" s="82"/>
      <c r="AFE50" s="82"/>
      <c r="AFF50" s="82"/>
      <c r="AFG50" s="82"/>
      <c r="AFH50" s="82"/>
      <c r="AFI50" s="82"/>
      <c r="AFJ50" s="82"/>
      <c r="AFK50" s="82"/>
      <c r="AFL50" s="82"/>
      <c r="AFM50" s="82"/>
      <c r="AFN50" s="82"/>
      <c r="AFO50" s="82"/>
      <c r="AFP50" s="82"/>
      <c r="AFQ50" s="82"/>
      <c r="AFR50" s="82"/>
      <c r="AFS50" s="82"/>
      <c r="AFT50" s="82"/>
      <c r="AFU50" s="82"/>
      <c r="AFV50" s="82"/>
      <c r="AFW50" s="82"/>
      <c r="AFX50" s="82"/>
      <c r="AFY50" s="82"/>
      <c r="AFZ50" s="82"/>
      <c r="AGA50" s="82"/>
      <c r="AGB50" s="82"/>
      <c r="AGC50" s="82"/>
      <c r="AGD50" s="82"/>
      <c r="AGE50" s="82"/>
      <c r="AGF50" s="82"/>
      <c r="AGG50" s="82"/>
      <c r="AGH50" s="82"/>
      <c r="AGI50" s="82"/>
      <c r="AGJ50" s="82"/>
      <c r="AGK50" s="82"/>
      <c r="AGL50" s="82"/>
      <c r="AGM50" s="82"/>
      <c r="AGN50" s="82"/>
      <c r="AGO50" s="82"/>
      <c r="AGP50" s="82"/>
      <c r="AGQ50" s="82"/>
      <c r="AGR50" s="82"/>
      <c r="AGS50" s="82"/>
      <c r="AGT50" s="82"/>
      <c r="AGU50" s="82"/>
      <c r="AGV50" s="82"/>
      <c r="AGW50" s="82"/>
      <c r="AGX50" s="82"/>
      <c r="AGY50" s="82"/>
      <c r="AGZ50" s="82"/>
      <c r="AHA50" s="82"/>
      <c r="AHB50" s="82"/>
      <c r="AHC50" s="82"/>
      <c r="AHD50" s="82"/>
      <c r="AHE50" s="82"/>
      <c r="AHF50" s="82"/>
      <c r="AHG50" s="82"/>
      <c r="AHH50" s="82"/>
      <c r="AHI50" s="82"/>
      <c r="AHJ50" s="82"/>
      <c r="AHK50" s="82"/>
      <c r="AHL50" s="82"/>
      <c r="AHM50" s="82"/>
      <c r="AHN50" s="82"/>
      <c r="AHO50" s="82"/>
      <c r="AHP50" s="82"/>
      <c r="AHQ50" s="82"/>
      <c r="AHR50" s="82"/>
      <c r="AHS50" s="82"/>
      <c r="AHT50" s="82"/>
      <c r="AHU50" s="82"/>
      <c r="AHV50" s="82"/>
      <c r="AHW50" s="82"/>
      <c r="AHX50" s="82"/>
      <c r="AHY50" s="82"/>
      <c r="AHZ50" s="82"/>
      <c r="AIA50" s="82"/>
      <c r="AIB50" s="82"/>
      <c r="AIC50" s="82"/>
      <c r="AID50" s="82"/>
      <c r="AIE50" s="82"/>
      <c r="AIF50" s="82"/>
      <c r="AIG50" s="82"/>
      <c r="AIH50" s="82"/>
      <c r="AII50" s="82"/>
      <c r="AIJ50" s="82"/>
      <c r="AIK50" s="82"/>
      <c r="AIL50" s="82"/>
      <c r="AIM50" s="82"/>
      <c r="AIN50" s="82"/>
      <c r="AIO50" s="82"/>
      <c r="AIP50" s="82"/>
      <c r="AIQ50" s="82"/>
      <c r="AIR50" s="82"/>
      <c r="AIS50" s="82"/>
      <c r="AIT50" s="82"/>
      <c r="AIU50" s="82"/>
      <c r="AIV50" s="82"/>
      <c r="AIW50" s="82"/>
      <c r="AIX50" s="82"/>
      <c r="AIY50" s="82"/>
      <c r="AIZ50" s="82"/>
      <c r="AJA50" s="82"/>
      <c r="AJB50" s="82"/>
      <c r="AJC50" s="82"/>
      <c r="AJD50" s="82"/>
      <c r="AJE50" s="82"/>
      <c r="AJF50" s="82"/>
      <c r="AJG50" s="82"/>
      <c r="AJH50" s="82"/>
      <c r="AJI50" s="82"/>
      <c r="AJJ50" s="82"/>
      <c r="AJK50" s="82"/>
      <c r="AJL50" s="82"/>
      <c r="AJM50" s="82"/>
      <c r="AJN50" s="82"/>
      <c r="AJO50" s="82"/>
      <c r="AJP50" s="82"/>
      <c r="AJQ50" s="82"/>
      <c r="AJR50" s="82"/>
      <c r="AJS50" s="82"/>
      <c r="AJT50" s="82"/>
      <c r="AJU50" s="82"/>
      <c r="AJV50" s="82"/>
      <c r="AJW50" s="82"/>
      <c r="AJX50" s="82"/>
      <c r="AJY50" s="82"/>
      <c r="AJZ50" s="82"/>
      <c r="AKA50" s="82"/>
      <c r="AKB50" s="82"/>
      <c r="AKC50" s="82"/>
      <c r="AKD50" s="82"/>
      <c r="AKE50" s="82"/>
      <c r="AKF50" s="82"/>
      <c r="AKG50" s="82"/>
      <c r="AKH50" s="82"/>
      <c r="AKI50" s="82"/>
      <c r="AKJ50" s="82"/>
      <c r="AKK50" s="82"/>
      <c r="AKL50" s="82"/>
      <c r="AKM50" s="82"/>
      <c r="AKN50" s="82"/>
      <c r="AKO50" s="82"/>
      <c r="AKP50" s="82"/>
      <c r="AKQ50" s="82"/>
      <c r="AKR50" s="82"/>
      <c r="AKS50" s="82"/>
      <c r="AKT50" s="82"/>
      <c r="AKU50" s="82"/>
      <c r="AKV50" s="82"/>
      <c r="AKW50" s="82"/>
      <c r="AKX50" s="82"/>
      <c r="AKY50" s="82"/>
      <c r="AKZ50" s="82"/>
      <c r="ALA50" s="82"/>
      <c r="ALB50" s="82"/>
      <c r="ALC50" s="82"/>
      <c r="ALD50" s="82"/>
      <c r="ALE50" s="82"/>
      <c r="ALF50" s="82"/>
      <c r="ALG50" s="82"/>
      <c r="ALH50" s="82"/>
      <c r="ALI50" s="82"/>
      <c r="ALJ50" s="82"/>
      <c r="ALK50" s="82"/>
      <c r="ALL50" s="82"/>
      <c r="ALM50" s="82"/>
      <c r="ALN50" s="82"/>
      <c r="ALO50" s="82"/>
      <c r="ALP50" s="82"/>
      <c r="ALQ50" s="82"/>
      <c r="ALR50" s="82"/>
      <c r="ALS50" s="82"/>
      <c r="ALT50" s="82"/>
      <c r="ALU50" s="82"/>
      <c r="ALV50" s="82"/>
      <c r="ALW50" s="82"/>
      <c r="ALX50" s="82"/>
      <c r="ALY50" s="82"/>
    </row>
    <row r="51" spans="1:1013" ht="14.5" x14ac:dyDescent="0.35">
      <c r="A51" s="84">
        <v>50</v>
      </c>
      <c r="B51" s="85" t="s">
        <v>336</v>
      </c>
      <c r="C51" s="85" t="s">
        <v>337</v>
      </c>
      <c r="D51" s="85" t="s">
        <v>154</v>
      </c>
      <c r="E51" s="82"/>
      <c r="F51" s="82"/>
      <c r="G51" s="82"/>
      <c r="H51" s="82"/>
      <c r="I51" s="82"/>
      <c r="J51" s="82"/>
      <c r="K51" s="82"/>
      <c r="L51" s="82"/>
      <c r="M51" s="82"/>
      <c r="N51" s="82"/>
      <c r="O51" s="82"/>
      <c r="P51" s="82"/>
      <c r="Q51" s="82"/>
      <c r="R51" s="82"/>
      <c r="S51" s="82"/>
      <c r="T51" s="82"/>
      <c r="U51" s="82"/>
      <c r="V51" s="82"/>
      <c r="W51" s="82"/>
      <c r="X51" s="82"/>
      <c r="Y51" s="82"/>
      <c r="Z51" s="82"/>
      <c r="AA51" s="82"/>
      <c r="AB51" s="82"/>
      <c r="AC51" s="82"/>
      <c r="AD51" s="82"/>
      <c r="AE51" s="82"/>
      <c r="AF51" s="82"/>
      <c r="AG51" s="82"/>
      <c r="AH51" s="82"/>
      <c r="AI51" s="82"/>
      <c r="AJ51" s="82"/>
      <c r="AK51" s="82"/>
      <c r="AL51" s="82"/>
      <c r="AM51" s="82"/>
      <c r="AN51" s="82"/>
      <c r="AO51" s="82"/>
      <c r="AP51" s="82"/>
      <c r="AQ51" s="82"/>
      <c r="AR51" s="82"/>
      <c r="AS51" s="82"/>
      <c r="AT51" s="82"/>
      <c r="AU51" s="82"/>
      <c r="AV51" s="82"/>
      <c r="AW51" s="82"/>
      <c r="AX51" s="82"/>
      <c r="AY51" s="82"/>
      <c r="AZ51" s="82"/>
      <c r="BA51" s="82"/>
      <c r="BB51" s="82"/>
      <c r="BC51" s="82"/>
      <c r="BD51" s="82"/>
      <c r="BE51" s="82"/>
      <c r="BF51" s="82"/>
      <c r="BG51" s="82"/>
      <c r="BH51" s="82"/>
      <c r="BI51" s="82"/>
      <c r="BJ51" s="82"/>
      <c r="BK51" s="82"/>
      <c r="BL51" s="82"/>
      <c r="BM51" s="82"/>
      <c r="BN51" s="82"/>
      <c r="BO51" s="82"/>
      <c r="BP51" s="82"/>
      <c r="BQ51" s="82"/>
      <c r="BR51" s="82"/>
      <c r="BS51" s="82"/>
      <c r="BT51" s="82"/>
      <c r="BU51" s="82"/>
      <c r="BV51" s="82"/>
      <c r="BW51" s="82"/>
      <c r="BX51" s="82"/>
      <c r="BY51" s="82"/>
      <c r="BZ51" s="82"/>
      <c r="CA51" s="82"/>
      <c r="CB51" s="82"/>
      <c r="CC51" s="82"/>
      <c r="CD51" s="82"/>
      <c r="CE51" s="82"/>
      <c r="CF51" s="82"/>
      <c r="CG51" s="82"/>
      <c r="CH51" s="82"/>
      <c r="CI51" s="82"/>
      <c r="CJ51" s="82"/>
      <c r="CK51" s="82"/>
      <c r="CL51" s="82"/>
      <c r="CM51" s="82"/>
      <c r="CN51" s="82"/>
      <c r="CO51" s="82"/>
      <c r="CP51" s="82"/>
      <c r="CQ51" s="82"/>
      <c r="CR51" s="82"/>
      <c r="CS51" s="82"/>
      <c r="CT51" s="82"/>
      <c r="CU51" s="82"/>
      <c r="CV51" s="82"/>
      <c r="CW51" s="82"/>
      <c r="CX51" s="82"/>
      <c r="CY51" s="82"/>
      <c r="CZ51" s="82"/>
      <c r="DA51" s="82"/>
      <c r="DB51" s="82"/>
      <c r="DC51" s="82"/>
      <c r="DD51" s="82"/>
      <c r="DE51" s="82"/>
      <c r="DF51" s="82"/>
      <c r="DG51" s="82"/>
      <c r="DH51" s="82"/>
      <c r="DI51" s="82"/>
      <c r="DJ51" s="82"/>
      <c r="DK51" s="82"/>
      <c r="DL51" s="82"/>
      <c r="DM51" s="82"/>
      <c r="DN51" s="82"/>
      <c r="DO51" s="82"/>
      <c r="DP51" s="82"/>
      <c r="DQ51" s="82"/>
      <c r="DR51" s="82"/>
      <c r="DS51" s="82"/>
      <c r="DT51" s="82"/>
      <c r="DU51" s="82"/>
      <c r="DV51" s="82"/>
      <c r="DW51" s="82"/>
      <c r="DX51" s="82"/>
      <c r="DY51" s="82"/>
      <c r="DZ51" s="82"/>
      <c r="EA51" s="82"/>
      <c r="EB51" s="82"/>
      <c r="EC51" s="82"/>
      <c r="ED51" s="82"/>
      <c r="EE51" s="82"/>
      <c r="EF51" s="82"/>
      <c r="EG51" s="82"/>
      <c r="EH51" s="82"/>
      <c r="EI51" s="82"/>
      <c r="EJ51" s="82"/>
      <c r="EK51" s="82"/>
      <c r="EL51" s="82"/>
      <c r="EM51" s="82"/>
      <c r="EN51" s="82"/>
      <c r="EO51" s="82"/>
      <c r="EP51" s="82"/>
      <c r="EQ51" s="82"/>
      <c r="ER51" s="82"/>
      <c r="ES51" s="82"/>
      <c r="ET51" s="82"/>
      <c r="EU51" s="82"/>
      <c r="EV51" s="82"/>
      <c r="EW51" s="82"/>
      <c r="EX51" s="82"/>
      <c r="EY51" s="82"/>
      <c r="EZ51" s="82"/>
      <c r="FA51" s="82"/>
      <c r="FB51" s="82"/>
      <c r="FC51" s="82"/>
      <c r="FD51" s="82"/>
      <c r="FE51" s="82"/>
      <c r="FF51" s="82"/>
      <c r="FG51" s="82"/>
      <c r="FH51" s="82"/>
      <c r="FI51" s="82"/>
      <c r="FJ51" s="82"/>
      <c r="FK51" s="82"/>
      <c r="FL51" s="82"/>
      <c r="FM51" s="82"/>
      <c r="FN51" s="82"/>
      <c r="FO51" s="82"/>
      <c r="FP51" s="82"/>
      <c r="FQ51" s="82"/>
      <c r="FR51" s="82"/>
      <c r="FS51" s="82"/>
      <c r="FT51" s="82"/>
      <c r="FU51" s="82"/>
      <c r="FV51" s="82"/>
      <c r="FW51" s="82"/>
      <c r="FX51" s="82"/>
      <c r="FY51" s="82"/>
      <c r="FZ51" s="82"/>
      <c r="GA51" s="82"/>
      <c r="GB51" s="82"/>
      <c r="GC51" s="82"/>
      <c r="GD51" s="82"/>
      <c r="GE51" s="82"/>
      <c r="GF51" s="82"/>
      <c r="GG51" s="82"/>
      <c r="GH51" s="82"/>
      <c r="GI51" s="82"/>
      <c r="GJ51" s="82"/>
      <c r="GK51" s="82"/>
      <c r="GL51" s="82"/>
      <c r="GM51" s="82"/>
      <c r="GN51" s="82"/>
      <c r="GO51" s="82"/>
      <c r="GP51" s="82"/>
      <c r="GQ51" s="82"/>
      <c r="GR51" s="82"/>
      <c r="GS51" s="82"/>
      <c r="GT51" s="82"/>
      <c r="GU51" s="82"/>
      <c r="GV51" s="82"/>
      <c r="GW51" s="82"/>
      <c r="GX51" s="82"/>
      <c r="GY51" s="82"/>
      <c r="GZ51" s="82"/>
      <c r="HA51" s="82"/>
      <c r="HB51" s="82"/>
      <c r="HC51" s="82"/>
      <c r="HD51" s="82"/>
      <c r="HE51" s="82"/>
      <c r="HF51" s="82"/>
      <c r="HG51" s="82"/>
      <c r="HH51" s="82"/>
      <c r="HI51" s="82"/>
      <c r="HJ51" s="82"/>
      <c r="HK51" s="82"/>
      <c r="HL51" s="82"/>
      <c r="HM51" s="82"/>
      <c r="HN51" s="82"/>
      <c r="HO51" s="82"/>
      <c r="HP51" s="82"/>
      <c r="HQ51" s="82"/>
      <c r="HR51" s="82"/>
      <c r="HS51" s="82"/>
      <c r="HT51" s="82"/>
      <c r="HU51" s="82"/>
      <c r="HV51" s="82"/>
      <c r="HW51" s="82"/>
      <c r="HX51" s="82"/>
      <c r="HY51" s="82"/>
      <c r="HZ51" s="82"/>
      <c r="IA51" s="82"/>
      <c r="IB51" s="82"/>
      <c r="IC51" s="82"/>
      <c r="ID51" s="82"/>
      <c r="IE51" s="82"/>
      <c r="IF51" s="82"/>
      <c r="IG51" s="82"/>
      <c r="IH51" s="82"/>
      <c r="II51" s="82"/>
      <c r="IJ51" s="82"/>
      <c r="IK51" s="82"/>
      <c r="IL51" s="82"/>
      <c r="IM51" s="82"/>
      <c r="IN51" s="82"/>
      <c r="IO51" s="82"/>
      <c r="IP51" s="82"/>
      <c r="IQ51" s="82"/>
      <c r="IR51" s="82"/>
      <c r="IS51" s="82"/>
      <c r="IT51" s="82"/>
      <c r="IU51" s="82"/>
      <c r="IV51" s="82"/>
      <c r="IW51" s="82"/>
      <c r="IX51" s="82"/>
      <c r="IY51" s="82"/>
      <c r="IZ51" s="82"/>
      <c r="JA51" s="82"/>
      <c r="JB51" s="82"/>
      <c r="JC51" s="82"/>
      <c r="JD51" s="82"/>
      <c r="JE51" s="82"/>
      <c r="JF51" s="82"/>
      <c r="JG51" s="82"/>
      <c r="JH51" s="82"/>
      <c r="JI51" s="82"/>
      <c r="JJ51" s="82"/>
      <c r="JK51" s="82"/>
      <c r="JL51" s="82"/>
      <c r="JM51" s="82"/>
      <c r="JN51" s="82"/>
      <c r="JO51" s="82"/>
      <c r="JP51" s="82"/>
      <c r="JQ51" s="82"/>
      <c r="JR51" s="82"/>
      <c r="JS51" s="82"/>
      <c r="JT51" s="82"/>
      <c r="JU51" s="82"/>
      <c r="JV51" s="82"/>
      <c r="JW51" s="82"/>
      <c r="JX51" s="82"/>
      <c r="JY51" s="82"/>
      <c r="JZ51" s="82"/>
      <c r="KA51" s="82"/>
      <c r="KB51" s="82"/>
      <c r="KC51" s="82"/>
      <c r="KD51" s="82"/>
      <c r="KE51" s="82"/>
      <c r="KF51" s="82"/>
      <c r="KG51" s="82"/>
      <c r="KH51" s="82"/>
      <c r="KI51" s="82"/>
      <c r="KJ51" s="82"/>
      <c r="KK51" s="82"/>
      <c r="KL51" s="82"/>
      <c r="KM51" s="82"/>
      <c r="KN51" s="82"/>
      <c r="KO51" s="82"/>
      <c r="KP51" s="82"/>
      <c r="KQ51" s="82"/>
      <c r="KR51" s="82"/>
      <c r="KS51" s="82"/>
      <c r="KT51" s="82"/>
      <c r="KU51" s="82"/>
      <c r="KV51" s="82"/>
      <c r="KW51" s="82"/>
      <c r="KX51" s="82"/>
      <c r="KY51" s="82"/>
      <c r="KZ51" s="82"/>
      <c r="LA51" s="82"/>
      <c r="LB51" s="82"/>
      <c r="LC51" s="82"/>
      <c r="LD51" s="82"/>
      <c r="LE51" s="82"/>
      <c r="LF51" s="82"/>
      <c r="LG51" s="82"/>
      <c r="LH51" s="82"/>
      <c r="LI51" s="82"/>
      <c r="LJ51" s="82"/>
      <c r="LK51" s="82"/>
      <c r="LL51" s="82"/>
      <c r="LM51" s="82"/>
      <c r="LN51" s="82"/>
      <c r="LO51" s="82"/>
      <c r="LP51" s="82"/>
      <c r="LQ51" s="82"/>
      <c r="LR51" s="82"/>
      <c r="LS51" s="82"/>
      <c r="LT51" s="82"/>
      <c r="LU51" s="82"/>
      <c r="LV51" s="82"/>
      <c r="LW51" s="82"/>
      <c r="LX51" s="82"/>
      <c r="LY51" s="82"/>
      <c r="LZ51" s="82"/>
      <c r="MA51" s="82"/>
      <c r="MB51" s="82"/>
      <c r="MC51" s="82"/>
      <c r="MD51" s="82"/>
      <c r="ME51" s="82"/>
      <c r="MF51" s="82"/>
      <c r="MG51" s="82"/>
      <c r="MH51" s="82"/>
      <c r="MI51" s="82"/>
      <c r="MJ51" s="82"/>
      <c r="MK51" s="82"/>
      <c r="ML51" s="82"/>
      <c r="MM51" s="82"/>
      <c r="MN51" s="82"/>
      <c r="MO51" s="82"/>
      <c r="MP51" s="82"/>
      <c r="MQ51" s="82"/>
      <c r="MR51" s="82"/>
      <c r="MS51" s="82"/>
      <c r="MT51" s="82"/>
      <c r="MU51" s="82"/>
      <c r="MV51" s="82"/>
      <c r="MW51" s="82"/>
      <c r="MX51" s="82"/>
      <c r="MY51" s="82"/>
      <c r="MZ51" s="82"/>
      <c r="NA51" s="82"/>
      <c r="NB51" s="82"/>
      <c r="NC51" s="82"/>
      <c r="ND51" s="82"/>
      <c r="NE51" s="82"/>
      <c r="NF51" s="82"/>
      <c r="NG51" s="82"/>
      <c r="NH51" s="82"/>
      <c r="NI51" s="82"/>
      <c r="NJ51" s="82"/>
      <c r="NK51" s="82"/>
      <c r="NL51" s="82"/>
      <c r="NM51" s="82"/>
      <c r="NN51" s="82"/>
      <c r="NO51" s="82"/>
      <c r="NP51" s="82"/>
      <c r="NQ51" s="82"/>
      <c r="NR51" s="82"/>
      <c r="NS51" s="82"/>
      <c r="NT51" s="82"/>
      <c r="NU51" s="82"/>
      <c r="NV51" s="82"/>
      <c r="NW51" s="82"/>
      <c r="NX51" s="82"/>
      <c r="NY51" s="82"/>
      <c r="NZ51" s="82"/>
      <c r="OA51" s="82"/>
      <c r="OB51" s="82"/>
      <c r="OC51" s="82"/>
      <c r="OD51" s="82"/>
      <c r="OE51" s="82"/>
      <c r="OF51" s="82"/>
      <c r="OG51" s="82"/>
      <c r="OH51" s="82"/>
      <c r="OI51" s="82"/>
      <c r="OJ51" s="82"/>
      <c r="OK51" s="82"/>
      <c r="OL51" s="82"/>
      <c r="OM51" s="82"/>
      <c r="ON51" s="82"/>
      <c r="OO51" s="82"/>
      <c r="OP51" s="82"/>
      <c r="OQ51" s="82"/>
      <c r="OR51" s="82"/>
      <c r="OS51" s="82"/>
      <c r="OT51" s="82"/>
      <c r="OU51" s="82"/>
      <c r="OV51" s="82"/>
      <c r="OW51" s="82"/>
      <c r="OX51" s="82"/>
      <c r="OY51" s="82"/>
      <c r="OZ51" s="82"/>
      <c r="PA51" s="82"/>
      <c r="PB51" s="82"/>
      <c r="PC51" s="82"/>
      <c r="PD51" s="82"/>
      <c r="PE51" s="82"/>
      <c r="PF51" s="82"/>
      <c r="PG51" s="82"/>
      <c r="PH51" s="82"/>
      <c r="PI51" s="82"/>
      <c r="PJ51" s="82"/>
      <c r="PK51" s="82"/>
      <c r="PL51" s="82"/>
      <c r="PM51" s="82"/>
      <c r="PN51" s="82"/>
      <c r="PO51" s="82"/>
      <c r="PP51" s="82"/>
      <c r="PQ51" s="82"/>
      <c r="PR51" s="82"/>
      <c r="PS51" s="82"/>
      <c r="PT51" s="82"/>
      <c r="PU51" s="82"/>
      <c r="PV51" s="82"/>
      <c r="PW51" s="82"/>
      <c r="PX51" s="82"/>
      <c r="PY51" s="82"/>
      <c r="PZ51" s="82"/>
      <c r="QA51" s="82"/>
      <c r="QB51" s="82"/>
      <c r="QC51" s="82"/>
      <c r="QD51" s="82"/>
      <c r="QE51" s="82"/>
      <c r="QF51" s="82"/>
      <c r="QG51" s="82"/>
      <c r="QH51" s="82"/>
      <c r="QI51" s="82"/>
      <c r="QJ51" s="82"/>
      <c r="QK51" s="82"/>
      <c r="QL51" s="82"/>
      <c r="QM51" s="82"/>
      <c r="QN51" s="82"/>
      <c r="QO51" s="82"/>
      <c r="QP51" s="82"/>
      <c r="QQ51" s="82"/>
      <c r="QR51" s="82"/>
      <c r="QS51" s="82"/>
      <c r="QT51" s="82"/>
      <c r="QU51" s="82"/>
      <c r="QV51" s="82"/>
      <c r="QW51" s="82"/>
      <c r="QX51" s="82"/>
      <c r="QY51" s="82"/>
      <c r="QZ51" s="82"/>
      <c r="RA51" s="82"/>
      <c r="RB51" s="82"/>
      <c r="RC51" s="82"/>
      <c r="RD51" s="82"/>
      <c r="RE51" s="82"/>
      <c r="RF51" s="82"/>
      <c r="RG51" s="82"/>
      <c r="RH51" s="82"/>
      <c r="RI51" s="82"/>
      <c r="RJ51" s="82"/>
      <c r="RK51" s="82"/>
      <c r="RL51" s="82"/>
      <c r="RM51" s="82"/>
      <c r="RN51" s="82"/>
      <c r="RO51" s="82"/>
      <c r="RP51" s="82"/>
      <c r="RQ51" s="82"/>
      <c r="RR51" s="82"/>
      <c r="RS51" s="82"/>
      <c r="RT51" s="82"/>
      <c r="RU51" s="82"/>
      <c r="RV51" s="82"/>
      <c r="RW51" s="82"/>
      <c r="RX51" s="82"/>
      <c r="RY51" s="82"/>
      <c r="RZ51" s="82"/>
      <c r="SA51" s="82"/>
      <c r="SB51" s="82"/>
      <c r="SC51" s="82"/>
      <c r="SD51" s="82"/>
      <c r="SE51" s="82"/>
      <c r="SF51" s="82"/>
      <c r="SG51" s="82"/>
      <c r="SH51" s="82"/>
      <c r="SI51" s="82"/>
      <c r="SJ51" s="82"/>
      <c r="SK51" s="82"/>
      <c r="SL51" s="82"/>
      <c r="SM51" s="82"/>
      <c r="SN51" s="82"/>
      <c r="SO51" s="82"/>
      <c r="SP51" s="82"/>
      <c r="SQ51" s="82"/>
      <c r="SR51" s="82"/>
      <c r="SS51" s="82"/>
      <c r="ST51" s="82"/>
      <c r="SU51" s="82"/>
      <c r="SV51" s="82"/>
      <c r="SW51" s="82"/>
      <c r="SX51" s="82"/>
      <c r="SY51" s="82"/>
      <c r="SZ51" s="82"/>
      <c r="TA51" s="82"/>
      <c r="TB51" s="82"/>
      <c r="TC51" s="82"/>
      <c r="TD51" s="82"/>
      <c r="TE51" s="82"/>
      <c r="TF51" s="82"/>
      <c r="TG51" s="82"/>
      <c r="TH51" s="82"/>
      <c r="TI51" s="82"/>
      <c r="TJ51" s="82"/>
      <c r="TK51" s="82"/>
      <c r="TL51" s="82"/>
      <c r="TM51" s="82"/>
      <c r="TN51" s="82"/>
      <c r="TO51" s="82"/>
      <c r="TP51" s="82"/>
      <c r="TQ51" s="82"/>
      <c r="TR51" s="82"/>
      <c r="TS51" s="82"/>
      <c r="TT51" s="82"/>
      <c r="TU51" s="82"/>
      <c r="TV51" s="82"/>
      <c r="TW51" s="82"/>
      <c r="TX51" s="82"/>
      <c r="TY51" s="82"/>
      <c r="TZ51" s="82"/>
      <c r="UA51" s="82"/>
      <c r="UB51" s="82"/>
      <c r="UC51" s="82"/>
      <c r="UD51" s="82"/>
      <c r="UE51" s="82"/>
      <c r="UF51" s="82"/>
      <c r="UG51" s="82"/>
      <c r="UH51" s="82"/>
      <c r="UI51" s="82"/>
      <c r="UJ51" s="82"/>
      <c r="UK51" s="82"/>
      <c r="UL51" s="82"/>
      <c r="UM51" s="82"/>
      <c r="UN51" s="82"/>
      <c r="UO51" s="82"/>
      <c r="UP51" s="82"/>
      <c r="UQ51" s="82"/>
      <c r="UR51" s="82"/>
      <c r="US51" s="82"/>
      <c r="UT51" s="82"/>
      <c r="UU51" s="82"/>
      <c r="UV51" s="82"/>
      <c r="UW51" s="82"/>
      <c r="UX51" s="82"/>
      <c r="UY51" s="82"/>
      <c r="UZ51" s="82"/>
      <c r="VA51" s="82"/>
      <c r="VB51" s="82"/>
      <c r="VC51" s="82"/>
      <c r="VD51" s="82"/>
      <c r="VE51" s="82"/>
      <c r="VF51" s="82"/>
      <c r="VG51" s="82"/>
      <c r="VH51" s="82"/>
      <c r="VI51" s="82"/>
      <c r="VJ51" s="82"/>
      <c r="VK51" s="82"/>
      <c r="VL51" s="82"/>
      <c r="VM51" s="82"/>
      <c r="VN51" s="82"/>
      <c r="VO51" s="82"/>
      <c r="VP51" s="82"/>
      <c r="VQ51" s="82"/>
      <c r="VR51" s="82"/>
      <c r="VS51" s="82"/>
      <c r="VT51" s="82"/>
      <c r="VU51" s="82"/>
      <c r="VV51" s="82"/>
      <c r="VW51" s="82"/>
      <c r="VX51" s="82"/>
      <c r="VY51" s="82"/>
      <c r="VZ51" s="82"/>
      <c r="WA51" s="82"/>
      <c r="WB51" s="82"/>
      <c r="WC51" s="82"/>
      <c r="WD51" s="82"/>
      <c r="WE51" s="82"/>
      <c r="WF51" s="82"/>
      <c r="WG51" s="82"/>
      <c r="WH51" s="82"/>
      <c r="WI51" s="82"/>
      <c r="WJ51" s="82"/>
      <c r="WK51" s="82"/>
      <c r="WL51" s="82"/>
      <c r="WM51" s="82"/>
      <c r="WN51" s="82"/>
      <c r="WO51" s="82"/>
      <c r="WP51" s="82"/>
      <c r="WQ51" s="82"/>
      <c r="WR51" s="82"/>
      <c r="WS51" s="82"/>
      <c r="WT51" s="82"/>
      <c r="WU51" s="82"/>
      <c r="WV51" s="82"/>
      <c r="WW51" s="82"/>
      <c r="WX51" s="82"/>
      <c r="WY51" s="82"/>
      <c r="WZ51" s="82"/>
      <c r="XA51" s="82"/>
      <c r="XB51" s="82"/>
      <c r="XC51" s="82"/>
      <c r="XD51" s="82"/>
      <c r="XE51" s="82"/>
      <c r="XF51" s="82"/>
      <c r="XG51" s="82"/>
      <c r="XH51" s="82"/>
      <c r="XI51" s="82"/>
      <c r="XJ51" s="82"/>
      <c r="XK51" s="82"/>
      <c r="XL51" s="82"/>
      <c r="XM51" s="82"/>
      <c r="XN51" s="82"/>
      <c r="XO51" s="82"/>
      <c r="XP51" s="82"/>
      <c r="XQ51" s="82"/>
      <c r="XR51" s="82"/>
      <c r="XS51" s="82"/>
      <c r="XT51" s="82"/>
      <c r="XU51" s="82"/>
      <c r="XV51" s="82"/>
      <c r="XW51" s="82"/>
      <c r="XX51" s="82"/>
      <c r="XY51" s="82"/>
      <c r="XZ51" s="82"/>
      <c r="YA51" s="82"/>
      <c r="YB51" s="82"/>
      <c r="YC51" s="82"/>
      <c r="YD51" s="82"/>
      <c r="YE51" s="82"/>
      <c r="YF51" s="82"/>
      <c r="YG51" s="82"/>
      <c r="YH51" s="82"/>
      <c r="YI51" s="82"/>
      <c r="YJ51" s="82"/>
      <c r="YK51" s="82"/>
      <c r="YL51" s="82"/>
      <c r="YM51" s="82"/>
      <c r="YN51" s="82"/>
      <c r="YO51" s="82"/>
      <c r="YP51" s="82"/>
      <c r="YQ51" s="82"/>
      <c r="YR51" s="82"/>
      <c r="YS51" s="82"/>
      <c r="YT51" s="82"/>
      <c r="YU51" s="82"/>
      <c r="YV51" s="82"/>
      <c r="YW51" s="82"/>
      <c r="YX51" s="82"/>
      <c r="YY51" s="82"/>
      <c r="YZ51" s="82"/>
      <c r="ZA51" s="82"/>
      <c r="ZB51" s="82"/>
      <c r="ZC51" s="82"/>
      <c r="ZD51" s="82"/>
      <c r="ZE51" s="82"/>
      <c r="ZF51" s="82"/>
      <c r="ZG51" s="82"/>
      <c r="ZH51" s="82"/>
      <c r="ZI51" s="82"/>
      <c r="ZJ51" s="82"/>
      <c r="ZK51" s="82"/>
      <c r="ZL51" s="82"/>
      <c r="ZM51" s="82"/>
      <c r="ZN51" s="82"/>
      <c r="ZO51" s="82"/>
      <c r="ZP51" s="82"/>
      <c r="ZQ51" s="82"/>
      <c r="ZR51" s="82"/>
      <c r="ZS51" s="82"/>
      <c r="ZT51" s="82"/>
      <c r="ZU51" s="82"/>
      <c r="ZV51" s="82"/>
      <c r="ZW51" s="82"/>
      <c r="ZX51" s="82"/>
      <c r="ZY51" s="82"/>
      <c r="ZZ51" s="82"/>
      <c r="AAA51" s="82"/>
      <c r="AAB51" s="82"/>
      <c r="AAC51" s="82"/>
      <c r="AAD51" s="82"/>
      <c r="AAE51" s="82"/>
      <c r="AAF51" s="82"/>
      <c r="AAG51" s="82"/>
      <c r="AAH51" s="82"/>
      <c r="AAI51" s="82"/>
      <c r="AAJ51" s="82"/>
      <c r="AAK51" s="82"/>
      <c r="AAL51" s="82"/>
      <c r="AAM51" s="82"/>
      <c r="AAN51" s="82"/>
      <c r="AAO51" s="82"/>
      <c r="AAP51" s="82"/>
      <c r="AAQ51" s="82"/>
      <c r="AAR51" s="82"/>
      <c r="AAS51" s="82"/>
      <c r="AAT51" s="82"/>
      <c r="AAU51" s="82"/>
      <c r="AAV51" s="82"/>
      <c r="AAW51" s="82"/>
      <c r="AAX51" s="82"/>
      <c r="AAY51" s="82"/>
      <c r="AAZ51" s="82"/>
      <c r="ABA51" s="82"/>
      <c r="ABB51" s="82"/>
      <c r="ABC51" s="82"/>
      <c r="ABD51" s="82"/>
      <c r="ABE51" s="82"/>
      <c r="ABF51" s="82"/>
      <c r="ABG51" s="82"/>
      <c r="ABH51" s="82"/>
      <c r="ABI51" s="82"/>
      <c r="ABJ51" s="82"/>
      <c r="ABK51" s="82"/>
      <c r="ABL51" s="82"/>
      <c r="ABM51" s="82"/>
      <c r="ABN51" s="82"/>
      <c r="ABO51" s="82"/>
      <c r="ABP51" s="82"/>
      <c r="ABQ51" s="82"/>
      <c r="ABR51" s="82"/>
      <c r="ABS51" s="82"/>
      <c r="ABT51" s="82"/>
      <c r="ABU51" s="82"/>
      <c r="ABV51" s="82"/>
      <c r="ABW51" s="82"/>
      <c r="ABX51" s="82"/>
      <c r="ABY51" s="82"/>
      <c r="ABZ51" s="82"/>
      <c r="ACA51" s="82"/>
      <c r="ACB51" s="82"/>
      <c r="ACC51" s="82"/>
      <c r="ACD51" s="82"/>
      <c r="ACE51" s="82"/>
      <c r="ACF51" s="82"/>
      <c r="ACG51" s="82"/>
      <c r="ACH51" s="82"/>
      <c r="ACI51" s="82"/>
      <c r="ACJ51" s="82"/>
      <c r="ACK51" s="82"/>
      <c r="ACL51" s="82"/>
      <c r="ACM51" s="82"/>
      <c r="ACN51" s="82"/>
      <c r="ACO51" s="82"/>
      <c r="ACP51" s="82"/>
      <c r="ACQ51" s="82"/>
      <c r="ACR51" s="82"/>
      <c r="ACS51" s="82"/>
      <c r="ACT51" s="82"/>
      <c r="ACU51" s="82"/>
      <c r="ACV51" s="82"/>
      <c r="ACW51" s="82"/>
      <c r="ACX51" s="82"/>
      <c r="ACY51" s="82"/>
      <c r="ACZ51" s="82"/>
      <c r="ADA51" s="82"/>
      <c r="ADB51" s="82"/>
      <c r="ADC51" s="82"/>
      <c r="ADD51" s="82"/>
      <c r="ADE51" s="82"/>
      <c r="ADF51" s="82"/>
      <c r="ADG51" s="82"/>
      <c r="ADH51" s="82"/>
      <c r="ADI51" s="82"/>
      <c r="ADJ51" s="82"/>
      <c r="ADK51" s="82"/>
      <c r="ADL51" s="82"/>
      <c r="ADM51" s="82"/>
      <c r="ADN51" s="82"/>
      <c r="ADO51" s="82"/>
      <c r="ADP51" s="82"/>
      <c r="ADQ51" s="82"/>
      <c r="ADR51" s="82"/>
      <c r="ADS51" s="82"/>
      <c r="ADT51" s="82"/>
      <c r="ADU51" s="82"/>
      <c r="ADV51" s="82"/>
      <c r="ADW51" s="82"/>
      <c r="ADX51" s="82"/>
      <c r="ADY51" s="82"/>
      <c r="ADZ51" s="82"/>
      <c r="AEA51" s="82"/>
      <c r="AEB51" s="82"/>
      <c r="AEC51" s="82"/>
      <c r="AED51" s="82"/>
      <c r="AEE51" s="82"/>
      <c r="AEF51" s="82"/>
      <c r="AEG51" s="82"/>
      <c r="AEH51" s="82"/>
      <c r="AEI51" s="82"/>
      <c r="AEJ51" s="82"/>
      <c r="AEK51" s="82"/>
      <c r="AEL51" s="82"/>
      <c r="AEM51" s="82"/>
      <c r="AEN51" s="82"/>
      <c r="AEO51" s="82"/>
      <c r="AEP51" s="82"/>
      <c r="AEQ51" s="82"/>
      <c r="AER51" s="82"/>
      <c r="AES51" s="82"/>
      <c r="AET51" s="82"/>
      <c r="AEU51" s="82"/>
      <c r="AEV51" s="82"/>
      <c r="AEW51" s="82"/>
      <c r="AEX51" s="82"/>
      <c r="AEY51" s="82"/>
      <c r="AEZ51" s="82"/>
      <c r="AFA51" s="82"/>
      <c r="AFB51" s="82"/>
      <c r="AFC51" s="82"/>
      <c r="AFD51" s="82"/>
      <c r="AFE51" s="82"/>
      <c r="AFF51" s="82"/>
      <c r="AFG51" s="82"/>
      <c r="AFH51" s="82"/>
      <c r="AFI51" s="82"/>
      <c r="AFJ51" s="82"/>
      <c r="AFK51" s="82"/>
      <c r="AFL51" s="82"/>
      <c r="AFM51" s="82"/>
      <c r="AFN51" s="82"/>
      <c r="AFO51" s="82"/>
      <c r="AFP51" s="82"/>
      <c r="AFQ51" s="82"/>
      <c r="AFR51" s="82"/>
      <c r="AFS51" s="82"/>
      <c r="AFT51" s="82"/>
      <c r="AFU51" s="82"/>
      <c r="AFV51" s="82"/>
      <c r="AFW51" s="82"/>
      <c r="AFX51" s="82"/>
      <c r="AFY51" s="82"/>
      <c r="AFZ51" s="82"/>
      <c r="AGA51" s="82"/>
      <c r="AGB51" s="82"/>
      <c r="AGC51" s="82"/>
      <c r="AGD51" s="82"/>
      <c r="AGE51" s="82"/>
      <c r="AGF51" s="82"/>
      <c r="AGG51" s="82"/>
      <c r="AGH51" s="82"/>
      <c r="AGI51" s="82"/>
      <c r="AGJ51" s="82"/>
      <c r="AGK51" s="82"/>
      <c r="AGL51" s="82"/>
      <c r="AGM51" s="82"/>
      <c r="AGN51" s="82"/>
      <c r="AGO51" s="82"/>
      <c r="AGP51" s="82"/>
      <c r="AGQ51" s="82"/>
      <c r="AGR51" s="82"/>
      <c r="AGS51" s="82"/>
      <c r="AGT51" s="82"/>
      <c r="AGU51" s="82"/>
      <c r="AGV51" s="82"/>
      <c r="AGW51" s="82"/>
      <c r="AGX51" s="82"/>
      <c r="AGY51" s="82"/>
      <c r="AGZ51" s="82"/>
      <c r="AHA51" s="82"/>
      <c r="AHB51" s="82"/>
      <c r="AHC51" s="82"/>
      <c r="AHD51" s="82"/>
      <c r="AHE51" s="82"/>
      <c r="AHF51" s="82"/>
      <c r="AHG51" s="82"/>
      <c r="AHH51" s="82"/>
      <c r="AHI51" s="82"/>
      <c r="AHJ51" s="82"/>
      <c r="AHK51" s="82"/>
      <c r="AHL51" s="82"/>
      <c r="AHM51" s="82"/>
      <c r="AHN51" s="82"/>
      <c r="AHO51" s="82"/>
      <c r="AHP51" s="82"/>
      <c r="AHQ51" s="82"/>
      <c r="AHR51" s="82"/>
      <c r="AHS51" s="82"/>
      <c r="AHT51" s="82"/>
      <c r="AHU51" s="82"/>
      <c r="AHV51" s="82"/>
      <c r="AHW51" s="82"/>
      <c r="AHX51" s="82"/>
      <c r="AHY51" s="82"/>
      <c r="AHZ51" s="82"/>
      <c r="AIA51" s="82"/>
      <c r="AIB51" s="82"/>
      <c r="AIC51" s="82"/>
      <c r="AID51" s="82"/>
      <c r="AIE51" s="82"/>
      <c r="AIF51" s="82"/>
      <c r="AIG51" s="82"/>
      <c r="AIH51" s="82"/>
      <c r="AII51" s="82"/>
      <c r="AIJ51" s="82"/>
      <c r="AIK51" s="82"/>
      <c r="AIL51" s="82"/>
      <c r="AIM51" s="82"/>
      <c r="AIN51" s="82"/>
      <c r="AIO51" s="82"/>
      <c r="AIP51" s="82"/>
      <c r="AIQ51" s="82"/>
      <c r="AIR51" s="82"/>
      <c r="AIS51" s="82"/>
      <c r="AIT51" s="82"/>
      <c r="AIU51" s="82"/>
      <c r="AIV51" s="82"/>
      <c r="AIW51" s="82"/>
      <c r="AIX51" s="82"/>
      <c r="AIY51" s="82"/>
      <c r="AIZ51" s="82"/>
      <c r="AJA51" s="82"/>
      <c r="AJB51" s="82"/>
      <c r="AJC51" s="82"/>
      <c r="AJD51" s="82"/>
      <c r="AJE51" s="82"/>
      <c r="AJF51" s="82"/>
      <c r="AJG51" s="82"/>
      <c r="AJH51" s="82"/>
      <c r="AJI51" s="82"/>
      <c r="AJJ51" s="82"/>
      <c r="AJK51" s="82"/>
      <c r="AJL51" s="82"/>
      <c r="AJM51" s="82"/>
      <c r="AJN51" s="82"/>
      <c r="AJO51" s="82"/>
      <c r="AJP51" s="82"/>
      <c r="AJQ51" s="82"/>
      <c r="AJR51" s="82"/>
      <c r="AJS51" s="82"/>
      <c r="AJT51" s="82"/>
      <c r="AJU51" s="82"/>
      <c r="AJV51" s="82"/>
      <c r="AJW51" s="82"/>
      <c r="AJX51" s="82"/>
      <c r="AJY51" s="82"/>
      <c r="AJZ51" s="82"/>
      <c r="AKA51" s="82"/>
      <c r="AKB51" s="82"/>
      <c r="AKC51" s="82"/>
      <c r="AKD51" s="82"/>
      <c r="AKE51" s="82"/>
      <c r="AKF51" s="82"/>
      <c r="AKG51" s="82"/>
      <c r="AKH51" s="82"/>
      <c r="AKI51" s="82"/>
      <c r="AKJ51" s="82"/>
      <c r="AKK51" s="82"/>
      <c r="AKL51" s="82"/>
      <c r="AKM51" s="82"/>
      <c r="AKN51" s="82"/>
      <c r="AKO51" s="82"/>
      <c r="AKP51" s="82"/>
      <c r="AKQ51" s="82"/>
      <c r="AKR51" s="82"/>
      <c r="AKS51" s="82"/>
      <c r="AKT51" s="82"/>
      <c r="AKU51" s="82"/>
      <c r="AKV51" s="82"/>
      <c r="AKW51" s="82"/>
      <c r="AKX51" s="82"/>
      <c r="AKY51" s="82"/>
      <c r="AKZ51" s="82"/>
      <c r="ALA51" s="82"/>
      <c r="ALB51" s="82"/>
      <c r="ALC51" s="82"/>
      <c r="ALD51" s="82"/>
      <c r="ALE51" s="82"/>
      <c r="ALF51" s="82"/>
      <c r="ALG51" s="82"/>
      <c r="ALH51" s="82"/>
      <c r="ALI51" s="82"/>
      <c r="ALJ51" s="82"/>
      <c r="ALK51" s="82"/>
      <c r="ALL51" s="82"/>
      <c r="ALM51" s="82"/>
      <c r="ALN51" s="82"/>
      <c r="ALO51" s="82"/>
      <c r="ALP51" s="82"/>
      <c r="ALQ51" s="82"/>
      <c r="ALR51" s="82"/>
      <c r="ALS51" s="82"/>
      <c r="ALT51" s="82"/>
      <c r="ALU51" s="82"/>
      <c r="ALV51" s="82"/>
      <c r="ALW51" s="82"/>
      <c r="ALX51" s="82"/>
      <c r="ALY51" s="82"/>
    </row>
    <row r="52" spans="1:1013" ht="14.5" x14ac:dyDescent="0.35">
      <c r="A52" s="84">
        <v>51</v>
      </c>
      <c r="B52" s="86" t="s">
        <v>338</v>
      </c>
      <c r="C52" s="86" t="s">
        <v>339</v>
      </c>
      <c r="D52" s="86" t="s">
        <v>340</v>
      </c>
      <c r="E52" s="82"/>
      <c r="F52" s="82"/>
      <c r="G52" s="82"/>
      <c r="H52" s="82"/>
      <c r="I52" s="82"/>
      <c r="J52" s="82"/>
      <c r="K52" s="82"/>
      <c r="L52" s="82"/>
      <c r="M52" s="82"/>
      <c r="N52" s="82"/>
      <c r="O52" s="82"/>
      <c r="P52" s="82"/>
      <c r="Q52" s="82"/>
      <c r="R52" s="82"/>
      <c r="S52" s="82"/>
      <c r="T52" s="82"/>
      <c r="U52" s="82"/>
      <c r="V52" s="82"/>
      <c r="W52" s="82"/>
      <c r="X52" s="82"/>
      <c r="Y52" s="82"/>
      <c r="Z52" s="82"/>
      <c r="AA52" s="82"/>
      <c r="AB52" s="82"/>
      <c r="AC52" s="82"/>
      <c r="AD52" s="82"/>
      <c r="AE52" s="82"/>
      <c r="AF52" s="82"/>
      <c r="AG52" s="82"/>
      <c r="AH52" s="82"/>
      <c r="AI52" s="82"/>
      <c r="AJ52" s="82"/>
      <c r="AK52" s="82"/>
      <c r="AL52" s="82"/>
      <c r="AM52" s="82"/>
      <c r="AN52" s="82"/>
      <c r="AO52" s="82"/>
      <c r="AP52" s="82"/>
      <c r="AQ52" s="82"/>
      <c r="AR52" s="82"/>
      <c r="AS52" s="82"/>
      <c r="AT52" s="82"/>
      <c r="AU52" s="82"/>
      <c r="AV52" s="82"/>
      <c r="AW52" s="82"/>
      <c r="AX52" s="82"/>
      <c r="AY52" s="82"/>
      <c r="AZ52" s="82"/>
      <c r="BA52" s="82"/>
      <c r="BB52" s="82"/>
      <c r="BC52" s="82"/>
      <c r="BD52" s="82"/>
      <c r="BE52" s="82"/>
      <c r="BF52" s="82"/>
      <c r="BG52" s="82"/>
      <c r="BH52" s="82"/>
      <c r="BI52" s="82"/>
      <c r="BJ52" s="82"/>
      <c r="BK52" s="82"/>
      <c r="BL52" s="82"/>
      <c r="BM52" s="82"/>
      <c r="BN52" s="82"/>
      <c r="BO52" s="82"/>
      <c r="BP52" s="82"/>
      <c r="BQ52" s="82"/>
      <c r="BR52" s="82"/>
      <c r="BS52" s="82"/>
      <c r="BT52" s="82"/>
      <c r="BU52" s="82"/>
      <c r="BV52" s="82"/>
      <c r="BW52" s="82"/>
      <c r="BX52" s="82"/>
      <c r="BY52" s="82"/>
      <c r="BZ52" s="82"/>
      <c r="CA52" s="82"/>
      <c r="CB52" s="82"/>
      <c r="CC52" s="82"/>
      <c r="CD52" s="82"/>
      <c r="CE52" s="82"/>
      <c r="CF52" s="82"/>
      <c r="CG52" s="82"/>
      <c r="CH52" s="82"/>
      <c r="CI52" s="82"/>
      <c r="CJ52" s="82"/>
      <c r="CK52" s="82"/>
      <c r="CL52" s="82"/>
      <c r="CM52" s="82"/>
      <c r="CN52" s="82"/>
      <c r="CO52" s="82"/>
      <c r="CP52" s="82"/>
      <c r="CQ52" s="82"/>
      <c r="CR52" s="82"/>
      <c r="CS52" s="82"/>
      <c r="CT52" s="82"/>
      <c r="CU52" s="82"/>
      <c r="CV52" s="82"/>
      <c r="CW52" s="82"/>
      <c r="CX52" s="82"/>
      <c r="CY52" s="82"/>
      <c r="CZ52" s="82"/>
      <c r="DA52" s="82"/>
      <c r="DB52" s="82"/>
      <c r="DC52" s="82"/>
      <c r="DD52" s="82"/>
      <c r="DE52" s="82"/>
      <c r="DF52" s="82"/>
      <c r="DG52" s="82"/>
      <c r="DH52" s="82"/>
      <c r="DI52" s="82"/>
      <c r="DJ52" s="82"/>
      <c r="DK52" s="82"/>
      <c r="DL52" s="82"/>
      <c r="DM52" s="82"/>
      <c r="DN52" s="82"/>
      <c r="DO52" s="82"/>
      <c r="DP52" s="82"/>
      <c r="DQ52" s="82"/>
      <c r="DR52" s="82"/>
      <c r="DS52" s="82"/>
      <c r="DT52" s="82"/>
      <c r="DU52" s="82"/>
      <c r="DV52" s="82"/>
      <c r="DW52" s="82"/>
      <c r="DX52" s="82"/>
      <c r="DY52" s="82"/>
      <c r="DZ52" s="82"/>
      <c r="EA52" s="82"/>
      <c r="EB52" s="82"/>
      <c r="EC52" s="82"/>
      <c r="ED52" s="82"/>
      <c r="EE52" s="82"/>
      <c r="EF52" s="82"/>
      <c r="EG52" s="82"/>
      <c r="EH52" s="82"/>
      <c r="EI52" s="82"/>
      <c r="EJ52" s="82"/>
      <c r="EK52" s="82"/>
      <c r="EL52" s="82"/>
      <c r="EM52" s="82"/>
      <c r="EN52" s="82"/>
      <c r="EO52" s="82"/>
      <c r="EP52" s="82"/>
      <c r="EQ52" s="82"/>
      <c r="ER52" s="82"/>
      <c r="ES52" s="82"/>
      <c r="ET52" s="82"/>
      <c r="EU52" s="82"/>
      <c r="EV52" s="82"/>
      <c r="EW52" s="82"/>
      <c r="EX52" s="82"/>
      <c r="EY52" s="82"/>
      <c r="EZ52" s="82"/>
      <c r="FA52" s="82"/>
      <c r="FB52" s="82"/>
      <c r="FC52" s="82"/>
      <c r="FD52" s="82"/>
      <c r="FE52" s="82"/>
      <c r="FF52" s="82"/>
      <c r="FG52" s="82"/>
      <c r="FH52" s="82"/>
      <c r="FI52" s="82"/>
      <c r="FJ52" s="82"/>
      <c r="FK52" s="82"/>
      <c r="FL52" s="82"/>
      <c r="FM52" s="82"/>
      <c r="FN52" s="82"/>
      <c r="FO52" s="82"/>
      <c r="FP52" s="82"/>
      <c r="FQ52" s="82"/>
      <c r="FR52" s="82"/>
      <c r="FS52" s="82"/>
      <c r="FT52" s="82"/>
      <c r="FU52" s="82"/>
      <c r="FV52" s="82"/>
      <c r="FW52" s="82"/>
      <c r="FX52" s="82"/>
      <c r="FY52" s="82"/>
      <c r="FZ52" s="82"/>
      <c r="GA52" s="82"/>
      <c r="GB52" s="82"/>
      <c r="GC52" s="82"/>
      <c r="GD52" s="82"/>
      <c r="GE52" s="82"/>
      <c r="GF52" s="82"/>
      <c r="GG52" s="82"/>
      <c r="GH52" s="82"/>
      <c r="GI52" s="82"/>
      <c r="GJ52" s="82"/>
      <c r="GK52" s="82"/>
      <c r="GL52" s="82"/>
      <c r="GM52" s="82"/>
      <c r="GN52" s="82"/>
      <c r="GO52" s="82"/>
      <c r="GP52" s="82"/>
      <c r="GQ52" s="82"/>
      <c r="GR52" s="82"/>
      <c r="GS52" s="82"/>
      <c r="GT52" s="82"/>
      <c r="GU52" s="82"/>
      <c r="GV52" s="82"/>
      <c r="GW52" s="82"/>
      <c r="GX52" s="82"/>
      <c r="GY52" s="82"/>
      <c r="GZ52" s="82"/>
      <c r="HA52" s="82"/>
      <c r="HB52" s="82"/>
      <c r="HC52" s="82"/>
      <c r="HD52" s="82"/>
      <c r="HE52" s="82"/>
      <c r="HF52" s="82"/>
      <c r="HG52" s="82"/>
      <c r="HH52" s="82"/>
      <c r="HI52" s="82"/>
      <c r="HJ52" s="82"/>
      <c r="HK52" s="82"/>
      <c r="HL52" s="82"/>
      <c r="HM52" s="82"/>
      <c r="HN52" s="82"/>
      <c r="HO52" s="82"/>
      <c r="HP52" s="82"/>
      <c r="HQ52" s="82"/>
      <c r="HR52" s="82"/>
      <c r="HS52" s="82"/>
      <c r="HT52" s="82"/>
      <c r="HU52" s="82"/>
      <c r="HV52" s="82"/>
      <c r="HW52" s="82"/>
      <c r="HX52" s="82"/>
      <c r="HY52" s="82"/>
      <c r="HZ52" s="82"/>
      <c r="IA52" s="82"/>
      <c r="IB52" s="82"/>
      <c r="IC52" s="82"/>
      <c r="ID52" s="82"/>
      <c r="IE52" s="82"/>
      <c r="IF52" s="82"/>
      <c r="IG52" s="82"/>
      <c r="IH52" s="82"/>
      <c r="II52" s="82"/>
      <c r="IJ52" s="82"/>
      <c r="IK52" s="82"/>
      <c r="IL52" s="82"/>
      <c r="IM52" s="82"/>
      <c r="IN52" s="82"/>
      <c r="IO52" s="82"/>
      <c r="IP52" s="82"/>
      <c r="IQ52" s="82"/>
      <c r="IR52" s="82"/>
      <c r="IS52" s="82"/>
      <c r="IT52" s="82"/>
      <c r="IU52" s="82"/>
      <c r="IV52" s="82"/>
      <c r="IW52" s="82"/>
      <c r="IX52" s="82"/>
      <c r="IY52" s="82"/>
      <c r="IZ52" s="82"/>
      <c r="JA52" s="82"/>
      <c r="JB52" s="82"/>
      <c r="JC52" s="82"/>
      <c r="JD52" s="82"/>
      <c r="JE52" s="82"/>
      <c r="JF52" s="82"/>
      <c r="JG52" s="82"/>
      <c r="JH52" s="82"/>
      <c r="JI52" s="82"/>
      <c r="JJ52" s="82"/>
      <c r="JK52" s="82"/>
      <c r="JL52" s="82"/>
      <c r="JM52" s="82"/>
      <c r="JN52" s="82"/>
      <c r="JO52" s="82"/>
      <c r="JP52" s="82"/>
      <c r="JQ52" s="82"/>
      <c r="JR52" s="82"/>
      <c r="JS52" s="82"/>
      <c r="JT52" s="82"/>
      <c r="JU52" s="82"/>
      <c r="JV52" s="82"/>
      <c r="JW52" s="82"/>
      <c r="JX52" s="82"/>
      <c r="JY52" s="82"/>
      <c r="JZ52" s="82"/>
      <c r="KA52" s="82"/>
      <c r="KB52" s="82"/>
      <c r="KC52" s="82"/>
      <c r="KD52" s="82"/>
      <c r="KE52" s="82"/>
      <c r="KF52" s="82"/>
      <c r="KG52" s="82"/>
      <c r="KH52" s="82"/>
      <c r="KI52" s="82"/>
      <c r="KJ52" s="82"/>
      <c r="KK52" s="82"/>
      <c r="KL52" s="82"/>
      <c r="KM52" s="82"/>
      <c r="KN52" s="82"/>
      <c r="KO52" s="82"/>
      <c r="KP52" s="82"/>
      <c r="KQ52" s="82"/>
      <c r="KR52" s="82"/>
      <c r="KS52" s="82"/>
      <c r="KT52" s="82"/>
      <c r="KU52" s="82"/>
      <c r="KV52" s="82"/>
      <c r="KW52" s="82"/>
      <c r="KX52" s="82"/>
      <c r="KY52" s="82"/>
      <c r="KZ52" s="82"/>
      <c r="LA52" s="82"/>
      <c r="LB52" s="82"/>
      <c r="LC52" s="82"/>
      <c r="LD52" s="82"/>
      <c r="LE52" s="82"/>
      <c r="LF52" s="82"/>
      <c r="LG52" s="82"/>
      <c r="LH52" s="82"/>
      <c r="LI52" s="82"/>
      <c r="LJ52" s="82"/>
      <c r="LK52" s="82"/>
      <c r="LL52" s="82"/>
      <c r="LM52" s="82"/>
      <c r="LN52" s="82"/>
      <c r="LO52" s="82"/>
      <c r="LP52" s="82"/>
      <c r="LQ52" s="82"/>
      <c r="LR52" s="82"/>
      <c r="LS52" s="82"/>
      <c r="LT52" s="82"/>
      <c r="LU52" s="82"/>
      <c r="LV52" s="82"/>
      <c r="LW52" s="82"/>
      <c r="LX52" s="82"/>
      <c r="LY52" s="82"/>
      <c r="LZ52" s="82"/>
      <c r="MA52" s="82"/>
      <c r="MB52" s="82"/>
      <c r="MC52" s="82"/>
      <c r="MD52" s="82"/>
      <c r="ME52" s="82"/>
      <c r="MF52" s="82"/>
      <c r="MG52" s="82"/>
      <c r="MH52" s="82"/>
      <c r="MI52" s="82"/>
      <c r="MJ52" s="82"/>
      <c r="MK52" s="82"/>
      <c r="ML52" s="82"/>
      <c r="MM52" s="82"/>
      <c r="MN52" s="82"/>
      <c r="MO52" s="82"/>
      <c r="MP52" s="82"/>
      <c r="MQ52" s="82"/>
      <c r="MR52" s="82"/>
      <c r="MS52" s="82"/>
      <c r="MT52" s="82"/>
      <c r="MU52" s="82"/>
      <c r="MV52" s="82"/>
      <c r="MW52" s="82"/>
      <c r="MX52" s="82"/>
      <c r="MY52" s="82"/>
      <c r="MZ52" s="82"/>
      <c r="NA52" s="82"/>
      <c r="NB52" s="82"/>
      <c r="NC52" s="82"/>
      <c r="ND52" s="82"/>
      <c r="NE52" s="82"/>
      <c r="NF52" s="82"/>
      <c r="NG52" s="82"/>
      <c r="NH52" s="82"/>
      <c r="NI52" s="82"/>
      <c r="NJ52" s="82"/>
      <c r="NK52" s="82"/>
      <c r="NL52" s="82"/>
      <c r="NM52" s="82"/>
      <c r="NN52" s="82"/>
      <c r="NO52" s="82"/>
      <c r="NP52" s="82"/>
      <c r="NQ52" s="82"/>
      <c r="NR52" s="82"/>
      <c r="NS52" s="82"/>
      <c r="NT52" s="82"/>
      <c r="NU52" s="82"/>
      <c r="NV52" s="82"/>
      <c r="NW52" s="82"/>
      <c r="NX52" s="82"/>
      <c r="NY52" s="82"/>
      <c r="NZ52" s="82"/>
      <c r="OA52" s="82"/>
      <c r="OB52" s="82"/>
      <c r="OC52" s="82"/>
      <c r="OD52" s="82"/>
      <c r="OE52" s="82"/>
      <c r="OF52" s="82"/>
      <c r="OG52" s="82"/>
      <c r="OH52" s="82"/>
      <c r="OI52" s="82"/>
      <c r="OJ52" s="82"/>
      <c r="OK52" s="82"/>
      <c r="OL52" s="82"/>
      <c r="OM52" s="82"/>
      <c r="ON52" s="82"/>
      <c r="OO52" s="82"/>
      <c r="OP52" s="82"/>
      <c r="OQ52" s="82"/>
      <c r="OR52" s="82"/>
      <c r="OS52" s="82"/>
      <c r="OT52" s="82"/>
      <c r="OU52" s="82"/>
      <c r="OV52" s="82"/>
      <c r="OW52" s="82"/>
      <c r="OX52" s="82"/>
      <c r="OY52" s="82"/>
      <c r="OZ52" s="82"/>
      <c r="PA52" s="82"/>
      <c r="PB52" s="82"/>
      <c r="PC52" s="82"/>
      <c r="PD52" s="82"/>
      <c r="PE52" s="82"/>
      <c r="PF52" s="82"/>
      <c r="PG52" s="82"/>
      <c r="PH52" s="82"/>
      <c r="PI52" s="82"/>
      <c r="PJ52" s="82"/>
      <c r="PK52" s="82"/>
      <c r="PL52" s="82"/>
      <c r="PM52" s="82"/>
      <c r="PN52" s="82"/>
      <c r="PO52" s="82"/>
      <c r="PP52" s="82"/>
      <c r="PQ52" s="82"/>
      <c r="PR52" s="82"/>
      <c r="PS52" s="82"/>
      <c r="PT52" s="82"/>
      <c r="PU52" s="82"/>
      <c r="PV52" s="82"/>
      <c r="PW52" s="82"/>
      <c r="PX52" s="82"/>
      <c r="PY52" s="82"/>
      <c r="PZ52" s="82"/>
      <c r="QA52" s="82"/>
      <c r="QB52" s="82"/>
      <c r="QC52" s="82"/>
      <c r="QD52" s="82"/>
      <c r="QE52" s="82"/>
      <c r="QF52" s="82"/>
      <c r="QG52" s="82"/>
      <c r="QH52" s="82"/>
      <c r="QI52" s="82"/>
      <c r="QJ52" s="82"/>
      <c r="QK52" s="82"/>
      <c r="QL52" s="82"/>
      <c r="QM52" s="82"/>
      <c r="QN52" s="82"/>
      <c r="QO52" s="82"/>
      <c r="QP52" s="82"/>
      <c r="QQ52" s="82"/>
      <c r="QR52" s="82"/>
      <c r="QS52" s="82"/>
      <c r="QT52" s="82"/>
      <c r="QU52" s="82"/>
      <c r="QV52" s="82"/>
      <c r="QW52" s="82"/>
      <c r="QX52" s="82"/>
      <c r="QY52" s="82"/>
      <c r="QZ52" s="82"/>
      <c r="RA52" s="82"/>
      <c r="RB52" s="82"/>
      <c r="RC52" s="82"/>
      <c r="RD52" s="82"/>
      <c r="RE52" s="82"/>
      <c r="RF52" s="82"/>
      <c r="RG52" s="82"/>
      <c r="RH52" s="82"/>
      <c r="RI52" s="82"/>
      <c r="RJ52" s="82"/>
      <c r="RK52" s="82"/>
      <c r="RL52" s="82"/>
      <c r="RM52" s="82"/>
      <c r="RN52" s="82"/>
      <c r="RO52" s="82"/>
      <c r="RP52" s="82"/>
      <c r="RQ52" s="82"/>
      <c r="RR52" s="82"/>
      <c r="RS52" s="82"/>
      <c r="RT52" s="82"/>
      <c r="RU52" s="82"/>
      <c r="RV52" s="82"/>
      <c r="RW52" s="82"/>
      <c r="RX52" s="82"/>
      <c r="RY52" s="82"/>
      <c r="RZ52" s="82"/>
      <c r="SA52" s="82"/>
      <c r="SB52" s="82"/>
      <c r="SC52" s="82"/>
      <c r="SD52" s="82"/>
      <c r="SE52" s="82"/>
      <c r="SF52" s="82"/>
      <c r="SG52" s="82"/>
      <c r="SH52" s="82"/>
      <c r="SI52" s="82"/>
      <c r="SJ52" s="82"/>
      <c r="SK52" s="82"/>
      <c r="SL52" s="82"/>
      <c r="SM52" s="82"/>
      <c r="SN52" s="82"/>
      <c r="SO52" s="82"/>
      <c r="SP52" s="82"/>
      <c r="SQ52" s="82"/>
      <c r="SR52" s="82"/>
      <c r="SS52" s="82"/>
      <c r="ST52" s="82"/>
      <c r="SU52" s="82"/>
      <c r="SV52" s="82"/>
      <c r="SW52" s="82"/>
      <c r="SX52" s="82"/>
      <c r="SY52" s="82"/>
      <c r="SZ52" s="82"/>
      <c r="TA52" s="82"/>
      <c r="TB52" s="82"/>
      <c r="TC52" s="82"/>
      <c r="TD52" s="82"/>
      <c r="TE52" s="82"/>
      <c r="TF52" s="82"/>
      <c r="TG52" s="82"/>
      <c r="TH52" s="82"/>
      <c r="TI52" s="82"/>
      <c r="TJ52" s="82"/>
      <c r="TK52" s="82"/>
      <c r="TL52" s="82"/>
      <c r="TM52" s="82"/>
      <c r="TN52" s="82"/>
      <c r="TO52" s="82"/>
      <c r="TP52" s="82"/>
      <c r="TQ52" s="82"/>
      <c r="TR52" s="82"/>
      <c r="TS52" s="82"/>
      <c r="TT52" s="82"/>
      <c r="TU52" s="82"/>
      <c r="TV52" s="82"/>
      <c r="TW52" s="82"/>
      <c r="TX52" s="82"/>
      <c r="TY52" s="82"/>
      <c r="TZ52" s="82"/>
      <c r="UA52" s="82"/>
      <c r="UB52" s="82"/>
      <c r="UC52" s="82"/>
      <c r="UD52" s="82"/>
      <c r="UE52" s="82"/>
      <c r="UF52" s="82"/>
      <c r="UG52" s="82"/>
      <c r="UH52" s="82"/>
      <c r="UI52" s="82"/>
      <c r="UJ52" s="82"/>
      <c r="UK52" s="82"/>
      <c r="UL52" s="82"/>
      <c r="UM52" s="82"/>
      <c r="UN52" s="82"/>
      <c r="UO52" s="82"/>
      <c r="UP52" s="82"/>
      <c r="UQ52" s="82"/>
      <c r="UR52" s="82"/>
      <c r="US52" s="82"/>
      <c r="UT52" s="82"/>
      <c r="UU52" s="82"/>
      <c r="UV52" s="82"/>
      <c r="UW52" s="82"/>
      <c r="UX52" s="82"/>
      <c r="UY52" s="82"/>
      <c r="UZ52" s="82"/>
      <c r="VA52" s="82"/>
      <c r="VB52" s="82"/>
      <c r="VC52" s="82"/>
      <c r="VD52" s="82"/>
      <c r="VE52" s="82"/>
      <c r="VF52" s="82"/>
      <c r="VG52" s="82"/>
      <c r="VH52" s="82"/>
      <c r="VI52" s="82"/>
      <c r="VJ52" s="82"/>
      <c r="VK52" s="82"/>
      <c r="VL52" s="82"/>
      <c r="VM52" s="82"/>
      <c r="VN52" s="82"/>
      <c r="VO52" s="82"/>
      <c r="VP52" s="82"/>
      <c r="VQ52" s="82"/>
      <c r="VR52" s="82"/>
      <c r="VS52" s="82"/>
      <c r="VT52" s="82"/>
      <c r="VU52" s="82"/>
      <c r="VV52" s="82"/>
      <c r="VW52" s="82"/>
      <c r="VX52" s="82"/>
      <c r="VY52" s="82"/>
      <c r="VZ52" s="82"/>
      <c r="WA52" s="82"/>
      <c r="WB52" s="82"/>
      <c r="WC52" s="82"/>
      <c r="WD52" s="82"/>
      <c r="WE52" s="82"/>
      <c r="WF52" s="82"/>
      <c r="WG52" s="82"/>
      <c r="WH52" s="82"/>
      <c r="WI52" s="82"/>
      <c r="WJ52" s="82"/>
      <c r="WK52" s="82"/>
      <c r="WL52" s="82"/>
      <c r="WM52" s="82"/>
      <c r="WN52" s="82"/>
      <c r="WO52" s="82"/>
      <c r="WP52" s="82"/>
      <c r="WQ52" s="82"/>
      <c r="WR52" s="82"/>
      <c r="WS52" s="82"/>
      <c r="WT52" s="82"/>
      <c r="WU52" s="82"/>
      <c r="WV52" s="82"/>
      <c r="WW52" s="82"/>
      <c r="WX52" s="82"/>
      <c r="WY52" s="82"/>
      <c r="WZ52" s="82"/>
      <c r="XA52" s="82"/>
      <c r="XB52" s="82"/>
      <c r="XC52" s="82"/>
      <c r="XD52" s="82"/>
      <c r="XE52" s="82"/>
      <c r="XF52" s="82"/>
      <c r="XG52" s="82"/>
      <c r="XH52" s="82"/>
      <c r="XI52" s="82"/>
      <c r="XJ52" s="82"/>
      <c r="XK52" s="82"/>
      <c r="XL52" s="82"/>
      <c r="XM52" s="82"/>
      <c r="XN52" s="82"/>
      <c r="XO52" s="82"/>
      <c r="XP52" s="82"/>
      <c r="XQ52" s="82"/>
      <c r="XR52" s="82"/>
      <c r="XS52" s="82"/>
      <c r="XT52" s="82"/>
      <c r="XU52" s="82"/>
      <c r="XV52" s="82"/>
      <c r="XW52" s="82"/>
      <c r="XX52" s="82"/>
      <c r="XY52" s="82"/>
      <c r="XZ52" s="82"/>
      <c r="YA52" s="82"/>
      <c r="YB52" s="82"/>
      <c r="YC52" s="82"/>
      <c r="YD52" s="82"/>
      <c r="YE52" s="82"/>
      <c r="YF52" s="82"/>
      <c r="YG52" s="82"/>
      <c r="YH52" s="82"/>
      <c r="YI52" s="82"/>
      <c r="YJ52" s="82"/>
      <c r="YK52" s="82"/>
      <c r="YL52" s="82"/>
      <c r="YM52" s="82"/>
      <c r="YN52" s="82"/>
      <c r="YO52" s="82"/>
      <c r="YP52" s="82"/>
      <c r="YQ52" s="82"/>
      <c r="YR52" s="82"/>
      <c r="YS52" s="82"/>
      <c r="YT52" s="82"/>
      <c r="YU52" s="82"/>
      <c r="YV52" s="82"/>
      <c r="YW52" s="82"/>
      <c r="YX52" s="82"/>
      <c r="YY52" s="82"/>
      <c r="YZ52" s="82"/>
      <c r="ZA52" s="82"/>
      <c r="ZB52" s="82"/>
      <c r="ZC52" s="82"/>
      <c r="ZD52" s="82"/>
      <c r="ZE52" s="82"/>
      <c r="ZF52" s="82"/>
      <c r="ZG52" s="82"/>
      <c r="ZH52" s="82"/>
      <c r="ZI52" s="82"/>
      <c r="ZJ52" s="82"/>
      <c r="ZK52" s="82"/>
      <c r="ZL52" s="82"/>
      <c r="ZM52" s="82"/>
      <c r="ZN52" s="82"/>
      <c r="ZO52" s="82"/>
      <c r="ZP52" s="82"/>
      <c r="ZQ52" s="82"/>
      <c r="ZR52" s="82"/>
      <c r="ZS52" s="82"/>
      <c r="ZT52" s="82"/>
      <c r="ZU52" s="82"/>
      <c r="ZV52" s="82"/>
      <c r="ZW52" s="82"/>
      <c r="ZX52" s="82"/>
      <c r="ZY52" s="82"/>
      <c r="ZZ52" s="82"/>
      <c r="AAA52" s="82"/>
      <c r="AAB52" s="82"/>
      <c r="AAC52" s="82"/>
      <c r="AAD52" s="82"/>
      <c r="AAE52" s="82"/>
      <c r="AAF52" s="82"/>
      <c r="AAG52" s="82"/>
      <c r="AAH52" s="82"/>
      <c r="AAI52" s="82"/>
      <c r="AAJ52" s="82"/>
      <c r="AAK52" s="82"/>
      <c r="AAL52" s="82"/>
      <c r="AAM52" s="82"/>
      <c r="AAN52" s="82"/>
      <c r="AAO52" s="82"/>
      <c r="AAP52" s="82"/>
      <c r="AAQ52" s="82"/>
      <c r="AAR52" s="82"/>
      <c r="AAS52" s="82"/>
      <c r="AAT52" s="82"/>
      <c r="AAU52" s="82"/>
      <c r="AAV52" s="82"/>
      <c r="AAW52" s="82"/>
      <c r="AAX52" s="82"/>
      <c r="AAY52" s="82"/>
      <c r="AAZ52" s="82"/>
      <c r="ABA52" s="82"/>
      <c r="ABB52" s="82"/>
      <c r="ABC52" s="82"/>
      <c r="ABD52" s="82"/>
      <c r="ABE52" s="82"/>
      <c r="ABF52" s="82"/>
      <c r="ABG52" s="82"/>
      <c r="ABH52" s="82"/>
      <c r="ABI52" s="82"/>
      <c r="ABJ52" s="82"/>
      <c r="ABK52" s="82"/>
      <c r="ABL52" s="82"/>
      <c r="ABM52" s="82"/>
      <c r="ABN52" s="82"/>
      <c r="ABO52" s="82"/>
      <c r="ABP52" s="82"/>
      <c r="ABQ52" s="82"/>
      <c r="ABR52" s="82"/>
      <c r="ABS52" s="82"/>
      <c r="ABT52" s="82"/>
      <c r="ABU52" s="82"/>
      <c r="ABV52" s="82"/>
      <c r="ABW52" s="82"/>
      <c r="ABX52" s="82"/>
      <c r="ABY52" s="82"/>
      <c r="ABZ52" s="82"/>
      <c r="ACA52" s="82"/>
      <c r="ACB52" s="82"/>
      <c r="ACC52" s="82"/>
      <c r="ACD52" s="82"/>
      <c r="ACE52" s="82"/>
      <c r="ACF52" s="82"/>
      <c r="ACG52" s="82"/>
      <c r="ACH52" s="82"/>
      <c r="ACI52" s="82"/>
      <c r="ACJ52" s="82"/>
      <c r="ACK52" s="82"/>
      <c r="ACL52" s="82"/>
      <c r="ACM52" s="82"/>
      <c r="ACN52" s="82"/>
      <c r="ACO52" s="82"/>
      <c r="ACP52" s="82"/>
      <c r="ACQ52" s="82"/>
      <c r="ACR52" s="82"/>
      <c r="ACS52" s="82"/>
      <c r="ACT52" s="82"/>
      <c r="ACU52" s="82"/>
      <c r="ACV52" s="82"/>
      <c r="ACW52" s="82"/>
      <c r="ACX52" s="82"/>
      <c r="ACY52" s="82"/>
      <c r="ACZ52" s="82"/>
      <c r="ADA52" s="82"/>
      <c r="ADB52" s="82"/>
      <c r="ADC52" s="82"/>
      <c r="ADD52" s="82"/>
      <c r="ADE52" s="82"/>
      <c r="ADF52" s="82"/>
      <c r="ADG52" s="82"/>
      <c r="ADH52" s="82"/>
      <c r="ADI52" s="82"/>
      <c r="ADJ52" s="82"/>
      <c r="ADK52" s="82"/>
      <c r="ADL52" s="82"/>
      <c r="ADM52" s="82"/>
      <c r="ADN52" s="82"/>
      <c r="ADO52" s="82"/>
      <c r="ADP52" s="82"/>
      <c r="ADQ52" s="82"/>
      <c r="ADR52" s="82"/>
      <c r="ADS52" s="82"/>
      <c r="ADT52" s="82"/>
      <c r="ADU52" s="82"/>
      <c r="ADV52" s="82"/>
      <c r="ADW52" s="82"/>
      <c r="ADX52" s="82"/>
      <c r="ADY52" s="82"/>
      <c r="ADZ52" s="82"/>
      <c r="AEA52" s="82"/>
      <c r="AEB52" s="82"/>
      <c r="AEC52" s="82"/>
      <c r="AED52" s="82"/>
      <c r="AEE52" s="82"/>
      <c r="AEF52" s="82"/>
      <c r="AEG52" s="82"/>
      <c r="AEH52" s="82"/>
      <c r="AEI52" s="82"/>
      <c r="AEJ52" s="82"/>
      <c r="AEK52" s="82"/>
      <c r="AEL52" s="82"/>
      <c r="AEM52" s="82"/>
      <c r="AEN52" s="82"/>
      <c r="AEO52" s="82"/>
      <c r="AEP52" s="82"/>
      <c r="AEQ52" s="82"/>
      <c r="AER52" s="82"/>
      <c r="AES52" s="82"/>
      <c r="AET52" s="82"/>
      <c r="AEU52" s="82"/>
      <c r="AEV52" s="82"/>
      <c r="AEW52" s="82"/>
      <c r="AEX52" s="82"/>
      <c r="AEY52" s="82"/>
      <c r="AEZ52" s="82"/>
      <c r="AFA52" s="82"/>
      <c r="AFB52" s="82"/>
      <c r="AFC52" s="82"/>
      <c r="AFD52" s="82"/>
      <c r="AFE52" s="82"/>
      <c r="AFF52" s="82"/>
      <c r="AFG52" s="82"/>
      <c r="AFH52" s="82"/>
      <c r="AFI52" s="82"/>
      <c r="AFJ52" s="82"/>
      <c r="AFK52" s="82"/>
      <c r="AFL52" s="82"/>
      <c r="AFM52" s="82"/>
      <c r="AFN52" s="82"/>
      <c r="AFO52" s="82"/>
      <c r="AFP52" s="82"/>
      <c r="AFQ52" s="82"/>
      <c r="AFR52" s="82"/>
      <c r="AFS52" s="82"/>
      <c r="AFT52" s="82"/>
      <c r="AFU52" s="82"/>
      <c r="AFV52" s="82"/>
      <c r="AFW52" s="82"/>
      <c r="AFX52" s="82"/>
      <c r="AFY52" s="82"/>
      <c r="AFZ52" s="82"/>
      <c r="AGA52" s="82"/>
      <c r="AGB52" s="82"/>
      <c r="AGC52" s="82"/>
      <c r="AGD52" s="82"/>
      <c r="AGE52" s="82"/>
      <c r="AGF52" s="82"/>
      <c r="AGG52" s="82"/>
      <c r="AGH52" s="82"/>
      <c r="AGI52" s="82"/>
      <c r="AGJ52" s="82"/>
      <c r="AGK52" s="82"/>
      <c r="AGL52" s="82"/>
      <c r="AGM52" s="82"/>
      <c r="AGN52" s="82"/>
      <c r="AGO52" s="82"/>
      <c r="AGP52" s="82"/>
      <c r="AGQ52" s="82"/>
      <c r="AGR52" s="82"/>
      <c r="AGS52" s="82"/>
      <c r="AGT52" s="82"/>
      <c r="AGU52" s="82"/>
      <c r="AGV52" s="82"/>
      <c r="AGW52" s="82"/>
      <c r="AGX52" s="82"/>
      <c r="AGY52" s="82"/>
      <c r="AGZ52" s="82"/>
      <c r="AHA52" s="82"/>
      <c r="AHB52" s="82"/>
      <c r="AHC52" s="82"/>
      <c r="AHD52" s="82"/>
      <c r="AHE52" s="82"/>
      <c r="AHF52" s="82"/>
      <c r="AHG52" s="82"/>
      <c r="AHH52" s="82"/>
      <c r="AHI52" s="82"/>
      <c r="AHJ52" s="82"/>
      <c r="AHK52" s="82"/>
      <c r="AHL52" s="82"/>
      <c r="AHM52" s="82"/>
      <c r="AHN52" s="82"/>
      <c r="AHO52" s="82"/>
      <c r="AHP52" s="82"/>
      <c r="AHQ52" s="82"/>
      <c r="AHR52" s="82"/>
      <c r="AHS52" s="82"/>
      <c r="AHT52" s="82"/>
      <c r="AHU52" s="82"/>
      <c r="AHV52" s="82"/>
      <c r="AHW52" s="82"/>
      <c r="AHX52" s="82"/>
      <c r="AHY52" s="82"/>
      <c r="AHZ52" s="82"/>
      <c r="AIA52" s="82"/>
      <c r="AIB52" s="82"/>
      <c r="AIC52" s="82"/>
      <c r="AID52" s="82"/>
      <c r="AIE52" s="82"/>
      <c r="AIF52" s="82"/>
      <c r="AIG52" s="82"/>
      <c r="AIH52" s="82"/>
      <c r="AII52" s="82"/>
      <c r="AIJ52" s="82"/>
      <c r="AIK52" s="82"/>
      <c r="AIL52" s="82"/>
      <c r="AIM52" s="82"/>
      <c r="AIN52" s="82"/>
      <c r="AIO52" s="82"/>
      <c r="AIP52" s="82"/>
      <c r="AIQ52" s="82"/>
      <c r="AIR52" s="82"/>
      <c r="AIS52" s="82"/>
      <c r="AIT52" s="82"/>
      <c r="AIU52" s="82"/>
      <c r="AIV52" s="82"/>
      <c r="AIW52" s="82"/>
      <c r="AIX52" s="82"/>
      <c r="AIY52" s="82"/>
      <c r="AIZ52" s="82"/>
      <c r="AJA52" s="82"/>
      <c r="AJB52" s="82"/>
      <c r="AJC52" s="82"/>
      <c r="AJD52" s="82"/>
      <c r="AJE52" s="82"/>
      <c r="AJF52" s="82"/>
      <c r="AJG52" s="82"/>
      <c r="AJH52" s="82"/>
      <c r="AJI52" s="82"/>
      <c r="AJJ52" s="82"/>
      <c r="AJK52" s="82"/>
      <c r="AJL52" s="82"/>
      <c r="AJM52" s="82"/>
      <c r="AJN52" s="82"/>
      <c r="AJO52" s="82"/>
      <c r="AJP52" s="82"/>
      <c r="AJQ52" s="82"/>
      <c r="AJR52" s="82"/>
      <c r="AJS52" s="82"/>
      <c r="AJT52" s="82"/>
      <c r="AJU52" s="82"/>
      <c r="AJV52" s="82"/>
      <c r="AJW52" s="82"/>
      <c r="AJX52" s="82"/>
      <c r="AJY52" s="82"/>
      <c r="AJZ52" s="82"/>
      <c r="AKA52" s="82"/>
      <c r="AKB52" s="82"/>
      <c r="AKC52" s="82"/>
      <c r="AKD52" s="82"/>
      <c r="AKE52" s="82"/>
      <c r="AKF52" s="82"/>
      <c r="AKG52" s="82"/>
      <c r="AKH52" s="82"/>
      <c r="AKI52" s="82"/>
      <c r="AKJ52" s="82"/>
      <c r="AKK52" s="82"/>
      <c r="AKL52" s="82"/>
      <c r="AKM52" s="82"/>
      <c r="AKN52" s="82"/>
      <c r="AKO52" s="82"/>
      <c r="AKP52" s="82"/>
      <c r="AKQ52" s="82"/>
      <c r="AKR52" s="82"/>
      <c r="AKS52" s="82"/>
      <c r="AKT52" s="82"/>
      <c r="AKU52" s="82"/>
      <c r="AKV52" s="82"/>
      <c r="AKW52" s="82"/>
      <c r="AKX52" s="82"/>
      <c r="AKY52" s="82"/>
      <c r="AKZ52" s="82"/>
      <c r="ALA52" s="82"/>
      <c r="ALB52" s="82"/>
      <c r="ALC52" s="82"/>
      <c r="ALD52" s="82"/>
      <c r="ALE52" s="82"/>
      <c r="ALF52" s="82"/>
      <c r="ALG52" s="82"/>
      <c r="ALH52" s="82"/>
      <c r="ALI52" s="82"/>
      <c r="ALJ52" s="82"/>
      <c r="ALK52" s="82"/>
      <c r="ALL52" s="82"/>
      <c r="ALM52" s="82"/>
      <c r="ALN52" s="82"/>
      <c r="ALO52" s="82"/>
      <c r="ALP52" s="82"/>
      <c r="ALQ52" s="82"/>
      <c r="ALR52" s="82"/>
      <c r="ALS52" s="82"/>
      <c r="ALT52" s="82"/>
      <c r="ALU52" s="82"/>
      <c r="ALV52" s="82"/>
      <c r="ALW52" s="82"/>
      <c r="ALX52" s="82"/>
      <c r="ALY52" s="82"/>
    </row>
    <row r="53" spans="1:1013" ht="14.5" x14ac:dyDescent="0.35">
      <c r="A53" s="84">
        <v>52</v>
      </c>
      <c r="B53" s="86" t="s">
        <v>308</v>
      </c>
      <c r="C53" s="86" t="s">
        <v>309</v>
      </c>
      <c r="D53" s="86" t="s">
        <v>310</v>
      </c>
    </row>
    <row r="54" spans="1:1013" ht="14.5" x14ac:dyDescent="0.35">
      <c r="A54" s="84">
        <v>53</v>
      </c>
      <c r="B54" s="85" t="s">
        <v>341</v>
      </c>
      <c r="C54" s="85" t="s">
        <v>342</v>
      </c>
      <c r="D54" s="85" t="s">
        <v>343</v>
      </c>
    </row>
    <row r="55" spans="1:1013" ht="14.5" x14ac:dyDescent="0.35">
      <c r="A55" s="84">
        <v>54</v>
      </c>
      <c r="B55" s="85" t="s">
        <v>344</v>
      </c>
      <c r="C55" s="85" t="s">
        <v>345</v>
      </c>
      <c r="D55" s="85" t="s">
        <v>346</v>
      </c>
      <c r="E55" s="82"/>
      <c r="F55" s="82"/>
      <c r="G55" s="82"/>
      <c r="H55" s="82"/>
      <c r="I55" s="82"/>
      <c r="J55" s="82"/>
      <c r="K55" s="82"/>
      <c r="L55" s="82"/>
      <c r="M55" s="82"/>
      <c r="N55" s="82"/>
      <c r="O55" s="82"/>
      <c r="P55" s="82"/>
      <c r="Q55" s="82"/>
      <c r="R55" s="82"/>
      <c r="S55" s="82"/>
      <c r="T55" s="82"/>
      <c r="U55" s="82"/>
      <c r="V55" s="82"/>
      <c r="W55" s="82"/>
      <c r="X55" s="82"/>
      <c r="Y55" s="82"/>
      <c r="Z55" s="82"/>
      <c r="AA55" s="82"/>
      <c r="AB55" s="82"/>
      <c r="AC55" s="82"/>
      <c r="AD55" s="82"/>
      <c r="AE55" s="82"/>
      <c r="AF55" s="82"/>
      <c r="AG55" s="82"/>
      <c r="AH55" s="82"/>
      <c r="AI55" s="82"/>
      <c r="AJ55" s="82"/>
      <c r="AK55" s="82"/>
      <c r="AL55" s="82"/>
      <c r="AM55" s="82"/>
      <c r="AN55" s="82"/>
      <c r="AO55" s="82"/>
      <c r="AP55" s="82"/>
      <c r="AQ55" s="82"/>
      <c r="AR55" s="82"/>
      <c r="AS55" s="82"/>
      <c r="AT55" s="82"/>
      <c r="AU55" s="82"/>
      <c r="AV55" s="82"/>
      <c r="AW55" s="82"/>
      <c r="AX55" s="82"/>
      <c r="AY55" s="82"/>
      <c r="AZ55" s="82"/>
      <c r="BA55" s="82"/>
      <c r="BB55" s="82"/>
      <c r="BC55" s="82"/>
      <c r="BD55" s="82"/>
      <c r="BE55" s="82"/>
      <c r="BF55" s="82"/>
      <c r="BG55" s="82"/>
      <c r="BH55" s="82"/>
      <c r="BI55" s="82"/>
      <c r="BJ55" s="82"/>
      <c r="BK55" s="82"/>
      <c r="BL55" s="82"/>
      <c r="BM55" s="82"/>
      <c r="BN55" s="82"/>
      <c r="BO55" s="82"/>
      <c r="BP55" s="82"/>
      <c r="BQ55" s="82"/>
      <c r="BR55" s="82"/>
      <c r="BS55" s="82"/>
      <c r="BT55" s="82"/>
      <c r="BU55" s="82"/>
      <c r="BV55" s="82"/>
      <c r="BW55" s="82"/>
      <c r="BX55" s="82"/>
      <c r="BY55" s="82"/>
      <c r="BZ55" s="82"/>
      <c r="CA55" s="82"/>
      <c r="CB55" s="82"/>
      <c r="CC55" s="82"/>
      <c r="CD55" s="82"/>
      <c r="CE55" s="82"/>
      <c r="CF55" s="82"/>
      <c r="CG55" s="82"/>
      <c r="CH55" s="82"/>
      <c r="CI55" s="82"/>
      <c r="CJ55" s="82"/>
      <c r="CK55" s="82"/>
      <c r="CL55" s="82"/>
      <c r="CM55" s="82"/>
      <c r="CN55" s="82"/>
      <c r="CO55" s="82"/>
      <c r="CP55" s="82"/>
      <c r="CQ55" s="82"/>
      <c r="CR55" s="82"/>
      <c r="CS55" s="82"/>
      <c r="CT55" s="82"/>
      <c r="CU55" s="82"/>
      <c r="CV55" s="82"/>
      <c r="CW55" s="82"/>
      <c r="CX55" s="82"/>
      <c r="CY55" s="82"/>
      <c r="CZ55" s="82"/>
      <c r="DA55" s="82"/>
      <c r="DB55" s="82"/>
      <c r="DC55" s="82"/>
      <c r="DD55" s="82"/>
      <c r="DE55" s="82"/>
      <c r="DF55" s="82"/>
      <c r="DG55" s="82"/>
      <c r="DH55" s="82"/>
      <c r="DI55" s="82"/>
      <c r="DJ55" s="82"/>
      <c r="DK55" s="82"/>
      <c r="DL55" s="82"/>
      <c r="DM55" s="82"/>
      <c r="DN55" s="82"/>
      <c r="DO55" s="82"/>
      <c r="DP55" s="82"/>
      <c r="DQ55" s="82"/>
      <c r="DR55" s="82"/>
      <c r="DS55" s="82"/>
      <c r="DT55" s="82"/>
      <c r="DU55" s="82"/>
      <c r="DV55" s="82"/>
      <c r="DW55" s="82"/>
      <c r="DX55" s="82"/>
      <c r="DY55" s="82"/>
      <c r="DZ55" s="82"/>
      <c r="EA55" s="82"/>
      <c r="EB55" s="82"/>
      <c r="EC55" s="82"/>
      <c r="ED55" s="82"/>
      <c r="EE55" s="82"/>
      <c r="EF55" s="82"/>
      <c r="EG55" s="82"/>
      <c r="EH55" s="82"/>
      <c r="EI55" s="82"/>
      <c r="EJ55" s="82"/>
      <c r="EK55" s="82"/>
      <c r="EL55" s="82"/>
      <c r="EM55" s="82"/>
      <c r="EN55" s="82"/>
      <c r="EO55" s="82"/>
      <c r="EP55" s="82"/>
      <c r="EQ55" s="82"/>
      <c r="ER55" s="82"/>
      <c r="ES55" s="82"/>
      <c r="ET55" s="82"/>
      <c r="EU55" s="82"/>
      <c r="EV55" s="82"/>
      <c r="EW55" s="82"/>
      <c r="EX55" s="82"/>
      <c r="EY55" s="82"/>
      <c r="EZ55" s="82"/>
      <c r="FA55" s="82"/>
      <c r="FB55" s="82"/>
      <c r="FC55" s="82"/>
      <c r="FD55" s="82"/>
      <c r="FE55" s="82"/>
      <c r="FF55" s="82"/>
      <c r="FG55" s="82"/>
      <c r="FH55" s="82"/>
      <c r="FI55" s="82"/>
      <c r="FJ55" s="82"/>
      <c r="FK55" s="82"/>
      <c r="FL55" s="82"/>
      <c r="FM55" s="82"/>
      <c r="FN55" s="82"/>
      <c r="FO55" s="82"/>
      <c r="FP55" s="82"/>
      <c r="FQ55" s="82"/>
      <c r="FR55" s="82"/>
      <c r="FS55" s="82"/>
      <c r="FT55" s="82"/>
      <c r="FU55" s="82"/>
      <c r="FV55" s="82"/>
      <c r="FW55" s="82"/>
      <c r="FX55" s="82"/>
      <c r="FY55" s="82"/>
      <c r="FZ55" s="82"/>
      <c r="GA55" s="82"/>
      <c r="GB55" s="82"/>
      <c r="GC55" s="82"/>
      <c r="GD55" s="82"/>
      <c r="GE55" s="82"/>
      <c r="GF55" s="82"/>
      <c r="GG55" s="82"/>
      <c r="GH55" s="82"/>
      <c r="GI55" s="82"/>
      <c r="GJ55" s="82"/>
      <c r="GK55" s="82"/>
      <c r="GL55" s="82"/>
      <c r="GM55" s="82"/>
      <c r="GN55" s="82"/>
      <c r="GO55" s="82"/>
      <c r="GP55" s="82"/>
      <c r="GQ55" s="82"/>
      <c r="GR55" s="82"/>
      <c r="GS55" s="82"/>
      <c r="GT55" s="82"/>
      <c r="GU55" s="82"/>
      <c r="GV55" s="82"/>
      <c r="GW55" s="82"/>
      <c r="GX55" s="82"/>
      <c r="GY55" s="82"/>
      <c r="GZ55" s="82"/>
      <c r="HA55" s="82"/>
      <c r="HB55" s="82"/>
      <c r="HC55" s="82"/>
      <c r="HD55" s="82"/>
      <c r="HE55" s="82"/>
      <c r="HF55" s="82"/>
      <c r="HG55" s="82"/>
      <c r="HH55" s="82"/>
      <c r="HI55" s="82"/>
      <c r="HJ55" s="82"/>
      <c r="HK55" s="82"/>
      <c r="HL55" s="82"/>
      <c r="HM55" s="82"/>
      <c r="HN55" s="82"/>
      <c r="HO55" s="82"/>
      <c r="HP55" s="82"/>
      <c r="HQ55" s="82"/>
      <c r="HR55" s="82"/>
      <c r="HS55" s="82"/>
      <c r="HT55" s="82"/>
      <c r="HU55" s="82"/>
      <c r="HV55" s="82"/>
      <c r="HW55" s="82"/>
      <c r="HX55" s="82"/>
      <c r="HY55" s="82"/>
      <c r="HZ55" s="82"/>
      <c r="IA55" s="82"/>
      <c r="IB55" s="82"/>
      <c r="IC55" s="82"/>
      <c r="ID55" s="82"/>
      <c r="IE55" s="82"/>
      <c r="IF55" s="82"/>
      <c r="IG55" s="82"/>
      <c r="IH55" s="82"/>
      <c r="II55" s="82"/>
      <c r="IJ55" s="82"/>
      <c r="IK55" s="82"/>
      <c r="IL55" s="82"/>
      <c r="IM55" s="82"/>
      <c r="IN55" s="82"/>
      <c r="IO55" s="82"/>
      <c r="IP55" s="82"/>
      <c r="IQ55" s="82"/>
      <c r="IR55" s="82"/>
      <c r="IS55" s="82"/>
      <c r="IT55" s="82"/>
      <c r="IU55" s="82"/>
      <c r="IV55" s="82"/>
      <c r="IW55" s="82"/>
      <c r="IX55" s="82"/>
      <c r="IY55" s="82"/>
      <c r="IZ55" s="82"/>
      <c r="JA55" s="82"/>
      <c r="JB55" s="82"/>
      <c r="JC55" s="82"/>
      <c r="JD55" s="82"/>
      <c r="JE55" s="82"/>
      <c r="JF55" s="82"/>
      <c r="JG55" s="82"/>
      <c r="JH55" s="82"/>
      <c r="JI55" s="82"/>
      <c r="JJ55" s="82"/>
      <c r="JK55" s="82"/>
      <c r="JL55" s="82"/>
      <c r="JM55" s="82"/>
      <c r="JN55" s="82"/>
      <c r="JO55" s="82"/>
      <c r="JP55" s="82"/>
      <c r="JQ55" s="82"/>
      <c r="JR55" s="82"/>
      <c r="JS55" s="82"/>
      <c r="JT55" s="82"/>
      <c r="JU55" s="82"/>
      <c r="JV55" s="82"/>
      <c r="JW55" s="82"/>
      <c r="JX55" s="82"/>
      <c r="JY55" s="82"/>
      <c r="JZ55" s="82"/>
      <c r="KA55" s="82"/>
      <c r="KB55" s="82"/>
      <c r="KC55" s="82"/>
      <c r="KD55" s="82"/>
      <c r="KE55" s="82"/>
      <c r="KF55" s="82"/>
      <c r="KG55" s="82"/>
      <c r="KH55" s="82"/>
      <c r="KI55" s="82"/>
      <c r="KJ55" s="82"/>
      <c r="KK55" s="82"/>
      <c r="KL55" s="82"/>
      <c r="KM55" s="82"/>
      <c r="KN55" s="82"/>
      <c r="KO55" s="82"/>
      <c r="KP55" s="82"/>
      <c r="KQ55" s="82"/>
      <c r="KR55" s="82"/>
      <c r="KS55" s="82"/>
      <c r="KT55" s="82"/>
      <c r="KU55" s="82"/>
      <c r="KV55" s="82"/>
      <c r="KW55" s="82"/>
      <c r="KX55" s="82"/>
      <c r="KY55" s="82"/>
      <c r="KZ55" s="82"/>
      <c r="LA55" s="82"/>
      <c r="LB55" s="82"/>
      <c r="LC55" s="82"/>
      <c r="LD55" s="82"/>
      <c r="LE55" s="82"/>
      <c r="LF55" s="82"/>
      <c r="LG55" s="82"/>
      <c r="LH55" s="82"/>
      <c r="LI55" s="82"/>
      <c r="LJ55" s="82"/>
      <c r="LK55" s="82"/>
      <c r="LL55" s="82"/>
      <c r="LM55" s="82"/>
      <c r="LN55" s="82"/>
      <c r="LO55" s="82"/>
      <c r="LP55" s="82"/>
      <c r="LQ55" s="82"/>
      <c r="LR55" s="82"/>
      <c r="LS55" s="82"/>
      <c r="LT55" s="82"/>
      <c r="LU55" s="82"/>
      <c r="LV55" s="82"/>
      <c r="LW55" s="82"/>
      <c r="LX55" s="82"/>
      <c r="LY55" s="82"/>
      <c r="LZ55" s="82"/>
      <c r="MA55" s="82"/>
      <c r="MB55" s="82"/>
      <c r="MC55" s="82"/>
      <c r="MD55" s="82"/>
      <c r="ME55" s="82"/>
      <c r="MF55" s="82"/>
      <c r="MG55" s="82"/>
      <c r="MH55" s="82"/>
      <c r="MI55" s="82"/>
      <c r="MJ55" s="82"/>
      <c r="MK55" s="82"/>
      <c r="ML55" s="82"/>
      <c r="MM55" s="82"/>
      <c r="MN55" s="82"/>
      <c r="MO55" s="82"/>
      <c r="MP55" s="82"/>
      <c r="MQ55" s="82"/>
      <c r="MR55" s="82"/>
      <c r="MS55" s="82"/>
      <c r="MT55" s="82"/>
      <c r="MU55" s="82"/>
      <c r="MV55" s="82"/>
      <c r="MW55" s="82"/>
      <c r="MX55" s="82"/>
      <c r="MY55" s="82"/>
      <c r="MZ55" s="82"/>
      <c r="NA55" s="82"/>
      <c r="NB55" s="82"/>
      <c r="NC55" s="82"/>
      <c r="ND55" s="82"/>
      <c r="NE55" s="82"/>
      <c r="NF55" s="82"/>
      <c r="NG55" s="82"/>
      <c r="NH55" s="82"/>
      <c r="NI55" s="82"/>
      <c r="NJ55" s="82"/>
      <c r="NK55" s="82"/>
      <c r="NL55" s="82"/>
      <c r="NM55" s="82"/>
      <c r="NN55" s="82"/>
      <c r="NO55" s="82"/>
      <c r="NP55" s="82"/>
      <c r="NQ55" s="82"/>
      <c r="NR55" s="82"/>
      <c r="NS55" s="82"/>
      <c r="NT55" s="82"/>
      <c r="NU55" s="82"/>
      <c r="NV55" s="82"/>
      <c r="NW55" s="82"/>
      <c r="NX55" s="82"/>
      <c r="NY55" s="82"/>
      <c r="NZ55" s="82"/>
      <c r="OA55" s="82"/>
      <c r="OB55" s="82"/>
      <c r="OC55" s="82"/>
      <c r="OD55" s="82"/>
      <c r="OE55" s="82"/>
      <c r="OF55" s="82"/>
      <c r="OG55" s="82"/>
      <c r="OH55" s="82"/>
      <c r="OI55" s="82"/>
      <c r="OJ55" s="82"/>
      <c r="OK55" s="82"/>
      <c r="OL55" s="82"/>
      <c r="OM55" s="82"/>
      <c r="ON55" s="82"/>
      <c r="OO55" s="82"/>
      <c r="OP55" s="82"/>
      <c r="OQ55" s="82"/>
      <c r="OR55" s="82"/>
      <c r="OS55" s="82"/>
      <c r="OT55" s="82"/>
      <c r="OU55" s="82"/>
      <c r="OV55" s="82"/>
      <c r="OW55" s="82"/>
      <c r="OX55" s="82"/>
      <c r="OY55" s="82"/>
      <c r="OZ55" s="82"/>
      <c r="PA55" s="82"/>
      <c r="PB55" s="82"/>
      <c r="PC55" s="82"/>
      <c r="PD55" s="82"/>
      <c r="PE55" s="82"/>
      <c r="PF55" s="82"/>
      <c r="PG55" s="82"/>
      <c r="PH55" s="82"/>
      <c r="PI55" s="82"/>
      <c r="PJ55" s="82"/>
      <c r="PK55" s="82"/>
      <c r="PL55" s="82"/>
      <c r="PM55" s="82"/>
      <c r="PN55" s="82"/>
      <c r="PO55" s="82"/>
      <c r="PP55" s="82"/>
      <c r="PQ55" s="82"/>
      <c r="PR55" s="82"/>
      <c r="PS55" s="82"/>
      <c r="PT55" s="82"/>
      <c r="PU55" s="82"/>
      <c r="PV55" s="82"/>
      <c r="PW55" s="82"/>
      <c r="PX55" s="82"/>
      <c r="PY55" s="82"/>
      <c r="PZ55" s="82"/>
      <c r="QA55" s="82"/>
      <c r="QB55" s="82"/>
      <c r="QC55" s="82"/>
      <c r="QD55" s="82"/>
      <c r="QE55" s="82"/>
      <c r="QF55" s="82"/>
      <c r="QG55" s="82"/>
      <c r="QH55" s="82"/>
      <c r="QI55" s="82"/>
      <c r="QJ55" s="82"/>
      <c r="QK55" s="82"/>
      <c r="QL55" s="82"/>
      <c r="QM55" s="82"/>
      <c r="QN55" s="82"/>
      <c r="QO55" s="82"/>
      <c r="QP55" s="82"/>
      <c r="QQ55" s="82"/>
      <c r="QR55" s="82"/>
      <c r="QS55" s="82"/>
      <c r="QT55" s="82"/>
      <c r="QU55" s="82"/>
      <c r="QV55" s="82"/>
      <c r="QW55" s="82"/>
      <c r="QX55" s="82"/>
      <c r="QY55" s="82"/>
      <c r="QZ55" s="82"/>
      <c r="RA55" s="82"/>
      <c r="RB55" s="82"/>
      <c r="RC55" s="82"/>
      <c r="RD55" s="82"/>
      <c r="RE55" s="82"/>
      <c r="RF55" s="82"/>
      <c r="RG55" s="82"/>
      <c r="RH55" s="82"/>
      <c r="RI55" s="82"/>
      <c r="RJ55" s="82"/>
      <c r="RK55" s="82"/>
      <c r="RL55" s="82"/>
      <c r="RM55" s="82"/>
      <c r="RN55" s="82"/>
      <c r="RO55" s="82"/>
      <c r="RP55" s="82"/>
      <c r="RQ55" s="82"/>
      <c r="RR55" s="82"/>
      <c r="RS55" s="82"/>
      <c r="RT55" s="82"/>
      <c r="RU55" s="82"/>
      <c r="RV55" s="82"/>
      <c r="RW55" s="82"/>
      <c r="RX55" s="82"/>
      <c r="RY55" s="82"/>
      <c r="RZ55" s="82"/>
      <c r="SA55" s="82"/>
      <c r="SB55" s="82"/>
      <c r="SC55" s="82"/>
      <c r="SD55" s="82"/>
      <c r="SE55" s="82"/>
      <c r="SF55" s="82"/>
      <c r="SG55" s="82"/>
      <c r="SH55" s="82"/>
      <c r="SI55" s="82"/>
      <c r="SJ55" s="82"/>
      <c r="SK55" s="82"/>
      <c r="SL55" s="82"/>
      <c r="SM55" s="82"/>
      <c r="SN55" s="82"/>
      <c r="SO55" s="82"/>
      <c r="SP55" s="82"/>
      <c r="SQ55" s="82"/>
      <c r="SR55" s="82"/>
      <c r="SS55" s="82"/>
      <c r="ST55" s="82"/>
      <c r="SU55" s="82"/>
      <c r="SV55" s="82"/>
      <c r="SW55" s="82"/>
      <c r="SX55" s="82"/>
      <c r="SY55" s="82"/>
      <c r="SZ55" s="82"/>
      <c r="TA55" s="82"/>
      <c r="TB55" s="82"/>
      <c r="TC55" s="82"/>
      <c r="TD55" s="82"/>
      <c r="TE55" s="82"/>
      <c r="TF55" s="82"/>
      <c r="TG55" s="82"/>
      <c r="TH55" s="82"/>
      <c r="TI55" s="82"/>
      <c r="TJ55" s="82"/>
      <c r="TK55" s="82"/>
      <c r="TL55" s="82"/>
      <c r="TM55" s="82"/>
      <c r="TN55" s="82"/>
      <c r="TO55" s="82"/>
      <c r="TP55" s="82"/>
      <c r="TQ55" s="82"/>
      <c r="TR55" s="82"/>
      <c r="TS55" s="82"/>
      <c r="TT55" s="82"/>
      <c r="TU55" s="82"/>
      <c r="TV55" s="82"/>
      <c r="TW55" s="82"/>
      <c r="TX55" s="82"/>
      <c r="TY55" s="82"/>
      <c r="TZ55" s="82"/>
      <c r="UA55" s="82"/>
      <c r="UB55" s="82"/>
      <c r="UC55" s="82"/>
      <c r="UD55" s="82"/>
      <c r="UE55" s="82"/>
      <c r="UF55" s="82"/>
      <c r="UG55" s="82"/>
      <c r="UH55" s="82"/>
      <c r="UI55" s="82"/>
      <c r="UJ55" s="82"/>
      <c r="UK55" s="82"/>
      <c r="UL55" s="82"/>
      <c r="UM55" s="82"/>
      <c r="UN55" s="82"/>
      <c r="UO55" s="82"/>
      <c r="UP55" s="82"/>
      <c r="UQ55" s="82"/>
      <c r="UR55" s="82"/>
      <c r="US55" s="82"/>
      <c r="UT55" s="82"/>
      <c r="UU55" s="82"/>
      <c r="UV55" s="82"/>
      <c r="UW55" s="82"/>
      <c r="UX55" s="82"/>
      <c r="UY55" s="82"/>
      <c r="UZ55" s="82"/>
      <c r="VA55" s="82"/>
      <c r="VB55" s="82"/>
      <c r="VC55" s="82"/>
      <c r="VD55" s="82"/>
      <c r="VE55" s="82"/>
      <c r="VF55" s="82"/>
      <c r="VG55" s="82"/>
      <c r="VH55" s="82"/>
      <c r="VI55" s="82"/>
      <c r="VJ55" s="82"/>
      <c r="VK55" s="82"/>
      <c r="VL55" s="82"/>
      <c r="VM55" s="82"/>
      <c r="VN55" s="82"/>
      <c r="VO55" s="82"/>
      <c r="VP55" s="82"/>
      <c r="VQ55" s="82"/>
      <c r="VR55" s="82"/>
      <c r="VS55" s="82"/>
      <c r="VT55" s="82"/>
      <c r="VU55" s="82"/>
      <c r="VV55" s="82"/>
      <c r="VW55" s="82"/>
      <c r="VX55" s="82"/>
      <c r="VY55" s="82"/>
      <c r="VZ55" s="82"/>
      <c r="WA55" s="82"/>
      <c r="WB55" s="82"/>
      <c r="WC55" s="82"/>
      <c r="WD55" s="82"/>
      <c r="WE55" s="82"/>
      <c r="WF55" s="82"/>
      <c r="WG55" s="82"/>
      <c r="WH55" s="82"/>
      <c r="WI55" s="82"/>
      <c r="WJ55" s="82"/>
      <c r="WK55" s="82"/>
      <c r="WL55" s="82"/>
      <c r="WM55" s="82"/>
      <c r="WN55" s="82"/>
      <c r="WO55" s="82"/>
      <c r="WP55" s="82"/>
      <c r="WQ55" s="82"/>
      <c r="WR55" s="82"/>
      <c r="WS55" s="82"/>
      <c r="WT55" s="82"/>
      <c r="WU55" s="82"/>
      <c r="WV55" s="82"/>
      <c r="WW55" s="82"/>
      <c r="WX55" s="82"/>
      <c r="WY55" s="82"/>
      <c r="WZ55" s="82"/>
      <c r="XA55" s="82"/>
      <c r="XB55" s="82"/>
      <c r="XC55" s="82"/>
      <c r="XD55" s="82"/>
      <c r="XE55" s="82"/>
      <c r="XF55" s="82"/>
      <c r="XG55" s="82"/>
      <c r="XH55" s="82"/>
      <c r="XI55" s="82"/>
      <c r="XJ55" s="82"/>
      <c r="XK55" s="82"/>
      <c r="XL55" s="82"/>
      <c r="XM55" s="82"/>
      <c r="XN55" s="82"/>
      <c r="XO55" s="82"/>
      <c r="XP55" s="82"/>
      <c r="XQ55" s="82"/>
      <c r="XR55" s="82"/>
      <c r="XS55" s="82"/>
      <c r="XT55" s="82"/>
      <c r="XU55" s="82"/>
      <c r="XV55" s="82"/>
      <c r="XW55" s="82"/>
      <c r="XX55" s="82"/>
      <c r="XY55" s="82"/>
      <c r="XZ55" s="82"/>
      <c r="YA55" s="82"/>
      <c r="YB55" s="82"/>
      <c r="YC55" s="82"/>
      <c r="YD55" s="82"/>
      <c r="YE55" s="82"/>
      <c r="YF55" s="82"/>
      <c r="YG55" s="82"/>
      <c r="YH55" s="82"/>
      <c r="YI55" s="82"/>
      <c r="YJ55" s="82"/>
      <c r="YK55" s="82"/>
      <c r="YL55" s="82"/>
      <c r="YM55" s="82"/>
      <c r="YN55" s="82"/>
      <c r="YO55" s="82"/>
      <c r="YP55" s="82"/>
      <c r="YQ55" s="82"/>
      <c r="YR55" s="82"/>
      <c r="YS55" s="82"/>
      <c r="YT55" s="82"/>
      <c r="YU55" s="82"/>
      <c r="YV55" s="82"/>
      <c r="YW55" s="82"/>
      <c r="YX55" s="82"/>
      <c r="YY55" s="82"/>
      <c r="YZ55" s="82"/>
      <c r="ZA55" s="82"/>
      <c r="ZB55" s="82"/>
      <c r="ZC55" s="82"/>
      <c r="ZD55" s="82"/>
      <c r="ZE55" s="82"/>
      <c r="ZF55" s="82"/>
      <c r="ZG55" s="82"/>
      <c r="ZH55" s="82"/>
      <c r="ZI55" s="82"/>
      <c r="ZJ55" s="82"/>
      <c r="ZK55" s="82"/>
      <c r="ZL55" s="82"/>
      <c r="ZM55" s="82"/>
      <c r="ZN55" s="82"/>
      <c r="ZO55" s="82"/>
      <c r="ZP55" s="82"/>
      <c r="ZQ55" s="82"/>
      <c r="ZR55" s="82"/>
      <c r="ZS55" s="82"/>
      <c r="ZT55" s="82"/>
      <c r="ZU55" s="82"/>
      <c r="ZV55" s="82"/>
      <c r="ZW55" s="82"/>
      <c r="ZX55" s="82"/>
      <c r="ZY55" s="82"/>
      <c r="ZZ55" s="82"/>
      <c r="AAA55" s="82"/>
      <c r="AAB55" s="82"/>
      <c r="AAC55" s="82"/>
      <c r="AAD55" s="82"/>
      <c r="AAE55" s="82"/>
      <c r="AAF55" s="82"/>
      <c r="AAG55" s="82"/>
      <c r="AAH55" s="82"/>
      <c r="AAI55" s="82"/>
      <c r="AAJ55" s="82"/>
      <c r="AAK55" s="82"/>
      <c r="AAL55" s="82"/>
      <c r="AAM55" s="82"/>
      <c r="AAN55" s="82"/>
      <c r="AAO55" s="82"/>
      <c r="AAP55" s="82"/>
      <c r="AAQ55" s="82"/>
      <c r="AAR55" s="82"/>
      <c r="AAS55" s="82"/>
      <c r="AAT55" s="82"/>
      <c r="AAU55" s="82"/>
      <c r="AAV55" s="82"/>
      <c r="AAW55" s="82"/>
      <c r="AAX55" s="82"/>
      <c r="AAY55" s="82"/>
      <c r="AAZ55" s="82"/>
      <c r="ABA55" s="82"/>
      <c r="ABB55" s="82"/>
      <c r="ABC55" s="82"/>
      <c r="ABD55" s="82"/>
      <c r="ABE55" s="82"/>
      <c r="ABF55" s="82"/>
      <c r="ABG55" s="82"/>
      <c r="ABH55" s="82"/>
      <c r="ABI55" s="82"/>
      <c r="ABJ55" s="82"/>
      <c r="ABK55" s="82"/>
      <c r="ABL55" s="82"/>
      <c r="ABM55" s="82"/>
      <c r="ABN55" s="82"/>
      <c r="ABO55" s="82"/>
      <c r="ABP55" s="82"/>
      <c r="ABQ55" s="82"/>
      <c r="ABR55" s="82"/>
      <c r="ABS55" s="82"/>
      <c r="ABT55" s="82"/>
      <c r="ABU55" s="82"/>
      <c r="ABV55" s="82"/>
      <c r="ABW55" s="82"/>
      <c r="ABX55" s="82"/>
      <c r="ABY55" s="82"/>
      <c r="ABZ55" s="82"/>
      <c r="ACA55" s="82"/>
      <c r="ACB55" s="82"/>
      <c r="ACC55" s="82"/>
      <c r="ACD55" s="82"/>
      <c r="ACE55" s="82"/>
      <c r="ACF55" s="82"/>
      <c r="ACG55" s="82"/>
      <c r="ACH55" s="82"/>
      <c r="ACI55" s="82"/>
      <c r="ACJ55" s="82"/>
      <c r="ACK55" s="82"/>
      <c r="ACL55" s="82"/>
      <c r="ACM55" s="82"/>
      <c r="ACN55" s="82"/>
      <c r="ACO55" s="82"/>
      <c r="ACP55" s="82"/>
      <c r="ACQ55" s="82"/>
      <c r="ACR55" s="82"/>
      <c r="ACS55" s="82"/>
      <c r="ACT55" s="82"/>
      <c r="ACU55" s="82"/>
      <c r="ACV55" s="82"/>
      <c r="ACW55" s="82"/>
      <c r="ACX55" s="82"/>
      <c r="ACY55" s="82"/>
      <c r="ACZ55" s="82"/>
      <c r="ADA55" s="82"/>
      <c r="ADB55" s="82"/>
      <c r="ADC55" s="82"/>
      <c r="ADD55" s="82"/>
      <c r="ADE55" s="82"/>
      <c r="ADF55" s="82"/>
      <c r="ADG55" s="82"/>
      <c r="ADH55" s="82"/>
      <c r="ADI55" s="82"/>
      <c r="ADJ55" s="82"/>
      <c r="ADK55" s="82"/>
      <c r="ADL55" s="82"/>
      <c r="ADM55" s="82"/>
      <c r="ADN55" s="82"/>
      <c r="ADO55" s="82"/>
      <c r="ADP55" s="82"/>
      <c r="ADQ55" s="82"/>
      <c r="ADR55" s="82"/>
      <c r="ADS55" s="82"/>
      <c r="ADT55" s="82"/>
      <c r="ADU55" s="82"/>
      <c r="ADV55" s="82"/>
      <c r="ADW55" s="82"/>
      <c r="ADX55" s="82"/>
      <c r="ADY55" s="82"/>
      <c r="ADZ55" s="82"/>
      <c r="AEA55" s="82"/>
      <c r="AEB55" s="82"/>
      <c r="AEC55" s="82"/>
      <c r="AED55" s="82"/>
      <c r="AEE55" s="82"/>
      <c r="AEF55" s="82"/>
      <c r="AEG55" s="82"/>
      <c r="AEH55" s="82"/>
      <c r="AEI55" s="82"/>
      <c r="AEJ55" s="82"/>
      <c r="AEK55" s="82"/>
      <c r="AEL55" s="82"/>
      <c r="AEM55" s="82"/>
      <c r="AEN55" s="82"/>
      <c r="AEO55" s="82"/>
      <c r="AEP55" s="82"/>
      <c r="AEQ55" s="82"/>
      <c r="AER55" s="82"/>
      <c r="AES55" s="82"/>
      <c r="AET55" s="82"/>
      <c r="AEU55" s="82"/>
      <c r="AEV55" s="82"/>
      <c r="AEW55" s="82"/>
      <c r="AEX55" s="82"/>
      <c r="AEY55" s="82"/>
      <c r="AEZ55" s="82"/>
      <c r="AFA55" s="82"/>
      <c r="AFB55" s="82"/>
      <c r="AFC55" s="82"/>
      <c r="AFD55" s="82"/>
      <c r="AFE55" s="82"/>
      <c r="AFF55" s="82"/>
      <c r="AFG55" s="82"/>
      <c r="AFH55" s="82"/>
      <c r="AFI55" s="82"/>
      <c r="AFJ55" s="82"/>
      <c r="AFK55" s="82"/>
      <c r="AFL55" s="82"/>
      <c r="AFM55" s="82"/>
      <c r="AFN55" s="82"/>
      <c r="AFO55" s="82"/>
      <c r="AFP55" s="82"/>
      <c r="AFQ55" s="82"/>
      <c r="AFR55" s="82"/>
      <c r="AFS55" s="82"/>
      <c r="AFT55" s="82"/>
      <c r="AFU55" s="82"/>
      <c r="AFV55" s="82"/>
      <c r="AFW55" s="82"/>
      <c r="AFX55" s="82"/>
      <c r="AFY55" s="82"/>
      <c r="AFZ55" s="82"/>
      <c r="AGA55" s="82"/>
      <c r="AGB55" s="82"/>
      <c r="AGC55" s="82"/>
      <c r="AGD55" s="82"/>
      <c r="AGE55" s="82"/>
      <c r="AGF55" s="82"/>
      <c r="AGG55" s="82"/>
      <c r="AGH55" s="82"/>
      <c r="AGI55" s="82"/>
      <c r="AGJ55" s="82"/>
      <c r="AGK55" s="82"/>
      <c r="AGL55" s="82"/>
      <c r="AGM55" s="82"/>
      <c r="AGN55" s="82"/>
      <c r="AGO55" s="82"/>
      <c r="AGP55" s="82"/>
      <c r="AGQ55" s="82"/>
      <c r="AGR55" s="82"/>
      <c r="AGS55" s="82"/>
      <c r="AGT55" s="82"/>
      <c r="AGU55" s="82"/>
      <c r="AGV55" s="82"/>
      <c r="AGW55" s="82"/>
      <c r="AGX55" s="82"/>
      <c r="AGY55" s="82"/>
      <c r="AGZ55" s="82"/>
      <c r="AHA55" s="82"/>
      <c r="AHB55" s="82"/>
      <c r="AHC55" s="82"/>
      <c r="AHD55" s="82"/>
      <c r="AHE55" s="82"/>
      <c r="AHF55" s="82"/>
      <c r="AHG55" s="82"/>
      <c r="AHH55" s="82"/>
      <c r="AHI55" s="82"/>
      <c r="AHJ55" s="82"/>
      <c r="AHK55" s="82"/>
      <c r="AHL55" s="82"/>
      <c r="AHM55" s="82"/>
      <c r="AHN55" s="82"/>
      <c r="AHO55" s="82"/>
      <c r="AHP55" s="82"/>
      <c r="AHQ55" s="82"/>
      <c r="AHR55" s="82"/>
      <c r="AHS55" s="82"/>
      <c r="AHT55" s="82"/>
      <c r="AHU55" s="82"/>
      <c r="AHV55" s="82"/>
      <c r="AHW55" s="82"/>
      <c r="AHX55" s="82"/>
      <c r="AHY55" s="82"/>
      <c r="AHZ55" s="82"/>
      <c r="AIA55" s="82"/>
      <c r="AIB55" s="82"/>
      <c r="AIC55" s="82"/>
      <c r="AID55" s="82"/>
      <c r="AIE55" s="82"/>
      <c r="AIF55" s="82"/>
      <c r="AIG55" s="82"/>
      <c r="AIH55" s="82"/>
      <c r="AII55" s="82"/>
      <c r="AIJ55" s="82"/>
      <c r="AIK55" s="82"/>
      <c r="AIL55" s="82"/>
      <c r="AIM55" s="82"/>
      <c r="AIN55" s="82"/>
      <c r="AIO55" s="82"/>
      <c r="AIP55" s="82"/>
      <c r="AIQ55" s="82"/>
      <c r="AIR55" s="82"/>
      <c r="AIS55" s="82"/>
      <c r="AIT55" s="82"/>
      <c r="AIU55" s="82"/>
      <c r="AIV55" s="82"/>
      <c r="AIW55" s="82"/>
      <c r="AIX55" s="82"/>
      <c r="AIY55" s="82"/>
      <c r="AIZ55" s="82"/>
      <c r="AJA55" s="82"/>
      <c r="AJB55" s="82"/>
      <c r="AJC55" s="82"/>
      <c r="AJD55" s="82"/>
      <c r="AJE55" s="82"/>
      <c r="AJF55" s="82"/>
      <c r="AJG55" s="82"/>
      <c r="AJH55" s="82"/>
      <c r="AJI55" s="82"/>
      <c r="AJJ55" s="82"/>
      <c r="AJK55" s="82"/>
      <c r="AJL55" s="82"/>
      <c r="AJM55" s="82"/>
      <c r="AJN55" s="82"/>
      <c r="AJO55" s="82"/>
      <c r="AJP55" s="82"/>
      <c r="AJQ55" s="82"/>
      <c r="AJR55" s="82"/>
      <c r="AJS55" s="82"/>
      <c r="AJT55" s="82"/>
      <c r="AJU55" s="82"/>
      <c r="AJV55" s="82"/>
      <c r="AJW55" s="82"/>
      <c r="AJX55" s="82"/>
      <c r="AJY55" s="82"/>
      <c r="AJZ55" s="82"/>
      <c r="AKA55" s="82"/>
      <c r="AKB55" s="82"/>
      <c r="AKC55" s="82"/>
      <c r="AKD55" s="82"/>
      <c r="AKE55" s="82"/>
      <c r="AKF55" s="82"/>
      <c r="AKG55" s="82"/>
      <c r="AKH55" s="82"/>
      <c r="AKI55" s="82"/>
      <c r="AKJ55" s="82"/>
      <c r="AKK55" s="82"/>
      <c r="AKL55" s="82"/>
      <c r="AKM55" s="82"/>
      <c r="AKN55" s="82"/>
      <c r="AKO55" s="82"/>
      <c r="AKP55" s="82"/>
      <c r="AKQ55" s="82"/>
      <c r="AKR55" s="82"/>
      <c r="AKS55" s="82"/>
      <c r="AKT55" s="82"/>
      <c r="AKU55" s="82"/>
      <c r="AKV55" s="82"/>
      <c r="AKW55" s="82"/>
      <c r="AKX55" s="82"/>
      <c r="AKY55" s="82"/>
      <c r="AKZ55" s="82"/>
      <c r="ALA55" s="82"/>
      <c r="ALB55" s="82"/>
      <c r="ALC55" s="82"/>
      <c r="ALD55" s="82"/>
      <c r="ALE55" s="82"/>
      <c r="ALF55" s="82"/>
      <c r="ALG55" s="82"/>
      <c r="ALH55" s="82"/>
      <c r="ALI55" s="82"/>
      <c r="ALJ55" s="82"/>
      <c r="ALK55" s="82"/>
      <c r="ALL55" s="82"/>
      <c r="ALM55" s="82"/>
      <c r="ALN55" s="82"/>
      <c r="ALO55" s="82"/>
      <c r="ALP55" s="82"/>
      <c r="ALQ55" s="82"/>
      <c r="ALR55" s="82"/>
      <c r="ALS55" s="82"/>
      <c r="ALT55" s="82"/>
      <c r="ALU55" s="82"/>
      <c r="ALV55" s="82"/>
      <c r="ALW55" s="82"/>
      <c r="ALX55" s="82"/>
      <c r="ALY55" s="82"/>
    </row>
    <row r="56" spans="1:1013" ht="14.5" x14ac:dyDescent="0.35">
      <c r="A56" s="84">
        <v>55</v>
      </c>
      <c r="B56" s="85" t="s">
        <v>347</v>
      </c>
      <c r="C56" s="85" t="s">
        <v>348</v>
      </c>
      <c r="D56" s="85" t="s">
        <v>123</v>
      </c>
      <c r="E56" s="82"/>
      <c r="F56" s="82"/>
      <c r="G56" s="82"/>
      <c r="H56" s="82"/>
      <c r="I56" s="82"/>
      <c r="J56" s="82"/>
      <c r="K56" s="82"/>
      <c r="L56" s="82"/>
      <c r="M56" s="82"/>
      <c r="N56" s="82"/>
      <c r="O56" s="82"/>
      <c r="P56" s="82"/>
      <c r="Q56" s="82"/>
      <c r="R56" s="82"/>
      <c r="S56" s="82"/>
      <c r="T56" s="82"/>
      <c r="U56" s="82"/>
      <c r="V56" s="82"/>
      <c r="W56" s="82"/>
      <c r="X56" s="82"/>
      <c r="Y56" s="82"/>
      <c r="Z56" s="82"/>
      <c r="AA56" s="82"/>
      <c r="AB56" s="82"/>
      <c r="AC56" s="82"/>
      <c r="AD56" s="82"/>
      <c r="AE56" s="82"/>
      <c r="AF56" s="82"/>
      <c r="AG56" s="82"/>
      <c r="AH56" s="82"/>
      <c r="AI56" s="82"/>
      <c r="AJ56" s="82"/>
      <c r="AK56" s="82"/>
      <c r="AL56" s="82"/>
      <c r="AM56" s="82"/>
      <c r="AN56" s="82"/>
      <c r="AO56" s="82"/>
      <c r="AP56" s="82"/>
      <c r="AQ56" s="82"/>
      <c r="AR56" s="82"/>
      <c r="AS56" s="82"/>
      <c r="AT56" s="82"/>
      <c r="AU56" s="82"/>
      <c r="AV56" s="82"/>
      <c r="AW56" s="82"/>
      <c r="AX56" s="82"/>
      <c r="AY56" s="82"/>
      <c r="AZ56" s="82"/>
      <c r="BA56" s="82"/>
      <c r="BB56" s="82"/>
      <c r="BC56" s="82"/>
      <c r="BD56" s="82"/>
      <c r="BE56" s="82"/>
      <c r="BF56" s="82"/>
      <c r="BG56" s="82"/>
      <c r="BH56" s="82"/>
      <c r="BI56" s="82"/>
      <c r="BJ56" s="82"/>
      <c r="BK56" s="82"/>
      <c r="BL56" s="82"/>
      <c r="BM56" s="82"/>
      <c r="BN56" s="82"/>
      <c r="BO56" s="82"/>
      <c r="BP56" s="82"/>
      <c r="BQ56" s="82"/>
      <c r="BR56" s="82"/>
      <c r="BS56" s="82"/>
      <c r="BT56" s="82"/>
      <c r="BU56" s="82"/>
      <c r="BV56" s="82"/>
      <c r="BW56" s="82"/>
      <c r="BX56" s="82"/>
      <c r="BY56" s="82"/>
      <c r="BZ56" s="82"/>
      <c r="CA56" s="82"/>
      <c r="CB56" s="82"/>
      <c r="CC56" s="82"/>
      <c r="CD56" s="82"/>
      <c r="CE56" s="82"/>
      <c r="CF56" s="82"/>
      <c r="CG56" s="82"/>
      <c r="CH56" s="82"/>
      <c r="CI56" s="82"/>
      <c r="CJ56" s="82"/>
      <c r="CK56" s="82"/>
      <c r="CL56" s="82"/>
      <c r="CM56" s="82"/>
      <c r="CN56" s="82"/>
      <c r="CO56" s="82"/>
      <c r="CP56" s="82"/>
      <c r="CQ56" s="82"/>
      <c r="CR56" s="82"/>
      <c r="CS56" s="82"/>
      <c r="CT56" s="82"/>
      <c r="CU56" s="82"/>
      <c r="CV56" s="82"/>
      <c r="CW56" s="82"/>
      <c r="CX56" s="82"/>
      <c r="CY56" s="82"/>
      <c r="CZ56" s="82"/>
      <c r="DA56" s="82"/>
      <c r="DB56" s="82"/>
      <c r="DC56" s="82"/>
      <c r="DD56" s="82"/>
      <c r="DE56" s="82"/>
      <c r="DF56" s="82"/>
      <c r="DG56" s="82"/>
      <c r="DH56" s="82"/>
      <c r="DI56" s="82"/>
      <c r="DJ56" s="82"/>
      <c r="DK56" s="82"/>
      <c r="DL56" s="82"/>
      <c r="DM56" s="82"/>
      <c r="DN56" s="82"/>
      <c r="DO56" s="82"/>
      <c r="DP56" s="82"/>
      <c r="DQ56" s="82"/>
      <c r="DR56" s="82"/>
      <c r="DS56" s="82"/>
      <c r="DT56" s="82"/>
      <c r="DU56" s="82"/>
      <c r="DV56" s="82"/>
      <c r="DW56" s="82"/>
      <c r="DX56" s="82"/>
      <c r="DY56" s="82"/>
      <c r="DZ56" s="82"/>
      <c r="EA56" s="82"/>
      <c r="EB56" s="82"/>
      <c r="EC56" s="82"/>
      <c r="ED56" s="82"/>
      <c r="EE56" s="82"/>
      <c r="EF56" s="82"/>
      <c r="EG56" s="82"/>
      <c r="EH56" s="82"/>
      <c r="EI56" s="82"/>
      <c r="EJ56" s="82"/>
      <c r="EK56" s="82"/>
      <c r="EL56" s="82"/>
      <c r="EM56" s="82"/>
      <c r="EN56" s="82"/>
      <c r="EO56" s="82"/>
      <c r="EP56" s="82"/>
      <c r="EQ56" s="82"/>
      <c r="ER56" s="82"/>
      <c r="ES56" s="82"/>
      <c r="ET56" s="82"/>
      <c r="EU56" s="82"/>
      <c r="EV56" s="82"/>
      <c r="EW56" s="82"/>
      <c r="EX56" s="82"/>
      <c r="EY56" s="82"/>
      <c r="EZ56" s="82"/>
      <c r="FA56" s="82"/>
      <c r="FB56" s="82"/>
      <c r="FC56" s="82"/>
      <c r="FD56" s="82"/>
      <c r="FE56" s="82"/>
      <c r="FF56" s="82"/>
      <c r="FG56" s="82"/>
      <c r="FH56" s="82"/>
      <c r="FI56" s="82"/>
      <c r="FJ56" s="82"/>
      <c r="FK56" s="82"/>
      <c r="FL56" s="82"/>
      <c r="FM56" s="82"/>
      <c r="FN56" s="82"/>
      <c r="FO56" s="82"/>
      <c r="FP56" s="82"/>
      <c r="FQ56" s="82"/>
      <c r="FR56" s="82"/>
      <c r="FS56" s="82"/>
      <c r="FT56" s="82"/>
      <c r="FU56" s="82"/>
      <c r="FV56" s="82"/>
      <c r="FW56" s="82"/>
      <c r="FX56" s="82"/>
      <c r="FY56" s="82"/>
      <c r="FZ56" s="82"/>
      <c r="GA56" s="82"/>
      <c r="GB56" s="82"/>
      <c r="GC56" s="82"/>
      <c r="GD56" s="82"/>
      <c r="GE56" s="82"/>
      <c r="GF56" s="82"/>
      <c r="GG56" s="82"/>
      <c r="GH56" s="82"/>
      <c r="GI56" s="82"/>
      <c r="GJ56" s="82"/>
      <c r="GK56" s="82"/>
      <c r="GL56" s="82"/>
      <c r="GM56" s="82"/>
      <c r="GN56" s="82"/>
      <c r="GO56" s="82"/>
      <c r="GP56" s="82"/>
      <c r="GQ56" s="82"/>
      <c r="GR56" s="82"/>
      <c r="GS56" s="82"/>
      <c r="GT56" s="82"/>
      <c r="GU56" s="82"/>
      <c r="GV56" s="82"/>
      <c r="GW56" s="82"/>
      <c r="GX56" s="82"/>
      <c r="GY56" s="82"/>
      <c r="GZ56" s="82"/>
      <c r="HA56" s="82"/>
      <c r="HB56" s="82"/>
      <c r="HC56" s="82"/>
      <c r="HD56" s="82"/>
      <c r="HE56" s="82"/>
      <c r="HF56" s="82"/>
      <c r="HG56" s="82"/>
      <c r="HH56" s="82"/>
      <c r="HI56" s="82"/>
      <c r="HJ56" s="82"/>
      <c r="HK56" s="82"/>
      <c r="HL56" s="82"/>
      <c r="HM56" s="82"/>
      <c r="HN56" s="82"/>
      <c r="HO56" s="82"/>
      <c r="HP56" s="82"/>
      <c r="HQ56" s="82"/>
      <c r="HR56" s="82"/>
      <c r="HS56" s="82"/>
      <c r="HT56" s="82"/>
      <c r="HU56" s="82"/>
      <c r="HV56" s="82"/>
      <c r="HW56" s="82"/>
      <c r="HX56" s="82"/>
      <c r="HY56" s="82"/>
      <c r="HZ56" s="82"/>
      <c r="IA56" s="82"/>
      <c r="IB56" s="82"/>
      <c r="IC56" s="82"/>
      <c r="ID56" s="82"/>
      <c r="IE56" s="82"/>
      <c r="IF56" s="82"/>
      <c r="IG56" s="82"/>
      <c r="IH56" s="82"/>
      <c r="II56" s="82"/>
      <c r="IJ56" s="82"/>
      <c r="IK56" s="82"/>
      <c r="IL56" s="82"/>
      <c r="IM56" s="82"/>
      <c r="IN56" s="82"/>
      <c r="IO56" s="82"/>
      <c r="IP56" s="82"/>
      <c r="IQ56" s="82"/>
      <c r="IR56" s="82"/>
      <c r="IS56" s="82"/>
      <c r="IT56" s="82"/>
      <c r="IU56" s="82"/>
      <c r="IV56" s="82"/>
      <c r="IW56" s="82"/>
      <c r="IX56" s="82"/>
      <c r="IY56" s="82"/>
      <c r="IZ56" s="82"/>
      <c r="JA56" s="82"/>
      <c r="JB56" s="82"/>
      <c r="JC56" s="82"/>
      <c r="JD56" s="82"/>
      <c r="JE56" s="82"/>
      <c r="JF56" s="82"/>
      <c r="JG56" s="82"/>
      <c r="JH56" s="82"/>
      <c r="JI56" s="82"/>
      <c r="JJ56" s="82"/>
      <c r="JK56" s="82"/>
      <c r="JL56" s="82"/>
      <c r="JM56" s="82"/>
      <c r="JN56" s="82"/>
      <c r="JO56" s="82"/>
      <c r="JP56" s="82"/>
      <c r="JQ56" s="82"/>
      <c r="JR56" s="82"/>
      <c r="JS56" s="82"/>
      <c r="JT56" s="82"/>
      <c r="JU56" s="82"/>
      <c r="JV56" s="82"/>
      <c r="JW56" s="82"/>
      <c r="JX56" s="82"/>
      <c r="JY56" s="82"/>
      <c r="JZ56" s="82"/>
      <c r="KA56" s="82"/>
      <c r="KB56" s="82"/>
      <c r="KC56" s="82"/>
      <c r="KD56" s="82"/>
      <c r="KE56" s="82"/>
      <c r="KF56" s="82"/>
      <c r="KG56" s="82"/>
      <c r="KH56" s="82"/>
      <c r="KI56" s="82"/>
      <c r="KJ56" s="82"/>
      <c r="KK56" s="82"/>
      <c r="KL56" s="82"/>
      <c r="KM56" s="82"/>
      <c r="KN56" s="82"/>
      <c r="KO56" s="82"/>
      <c r="KP56" s="82"/>
      <c r="KQ56" s="82"/>
      <c r="KR56" s="82"/>
      <c r="KS56" s="82"/>
      <c r="KT56" s="82"/>
      <c r="KU56" s="82"/>
      <c r="KV56" s="82"/>
      <c r="KW56" s="82"/>
      <c r="KX56" s="82"/>
      <c r="KY56" s="82"/>
      <c r="KZ56" s="82"/>
      <c r="LA56" s="82"/>
      <c r="LB56" s="82"/>
      <c r="LC56" s="82"/>
      <c r="LD56" s="82"/>
      <c r="LE56" s="82"/>
      <c r="LF56" s="82"/>
      <c r="LG56" s="82"/>
      <c r="LH56" s="82"/>
      <c r="LI56" s="82"/>
      <c r="LJ56" s="82"/>
      <c r="LK56" s="82"/>
      <c r="LL56" s="82"/>
      <c r="LM56" s="82"/>
      <c r="LN56" s="82"/>
      <c r="LO56" s="82"/>
      <c r="LP56" s="82"/>
      <c r="LQ56" s="82"/>
      <c r="LR56" s="82"/>
      <c r="LS56" s="82"/>
      <c r="LT56" s="82"/>
      <c r="LU56" s="82"/>
      <c r="LV56" s="82"/>
      <c r="LW56" s="82"/>
      <c r="LX56" s="82"/>
      <c r="LY56" s="82"/>
      <c r="LZ56" s="82"/>
      <c r="MA56" s="82"/>
      <c r="MB56" s="82"/>
      <c r="MC56" s="82"/>
      <c r="MD56" s="82"/>
      <c r="ME56" s="82"/>
      <c r="MF56" s="82"/>
      <c r="MG56" s="82"/>
      <c r="MH56" s="82"/>
      <c r="MI56" s="82"/>
      <c r="MJ56" s="82"/>
      <c r="MK56" s="82"/>
      <c r="ML56" s="82"/>
      <c r="MM56" s="82"/>
      <c r="MN56" s="82"/>
      <c r="MO56" s="82"/>
      <c r="MP56" s="82"/>
      <c r="MQ56" s="82"/>
      <c r="MR56" s="82"/>
      <c r="MS56" s="82"/>
      <c r="MT56" s="82"/>
      <c r="MU56" s="82"/>
      <c r="MV56" s="82"/>
      <c r="MW56" s="82"/>
      <c r="MX56" s="82"/>
      <c r="MY56" s="82"/>
      <c r="MZ56" s="82"/>
      <c r="NA56" s="82"/>
      <c r="NB56" s="82"/>
      <c r="NC56" s="82"/>
      <c r="ND56" s="82"/>
      <c r="NE56" s="82"/>
      <c r="NF56" s="82"/>
      <c r="NG56" s="82"/>
      <c r="NH56" s="82"/>
      <c r="NI56" s="82"/>
      <c r="NJ56" s="82"/>
      <c r="NK56" s="82"/>
      <c r="NL56" s="82"/>
      <c r="NM56" s="82"/>
      <c r="NN56" s="82"/>
      <c r="NO56" s="82"/>
      <c r="NP56" s="82"/>
      <c r="NQ56" s="82"/>
      <c r="NR56" s="82"/>
      <c r="NS56" s="82"/>
      <c r="NT56" s="82"/>
      <c r="NU56" s="82"/>
      <c r="NV56" s="82"/>
      <c r="NW56" s="82"/>
      <c r="NX56" s="82"/>
      <c r="NY56" s="82"/>
      <c r="NZ56" s="82"/>
      <c r="OA56" s="82"/>
      <c r="OB56" s="82"/>
      <c r="OC56" s="82"/>
      <c r="OD56" s="82"/>
      <c r="OE56" s="82"/>
      <c r="OF56" s="82"/>
      <c r="OG56" s="82"/>
      <c r="OH56" s="82"/>
      <c r="OI56" s="82"/>
      <c r="OJ56" s="82"/>
      <c r="OK56" s="82"/>
      <c r="OL56" s="82"/>
      <c r="OM56" s="82"/>
      <c r="ON56" s="82"/>
      <c r="OO56" s="82"/>
      <c r="OP56" s="82"/>
      <c r="OQ56" s="82"/>
      <c r="OR56" s="82"/>
      <c r="OS56" s="82"/>
      <c r="OT56" s="82"/>
      <c r="OU56" s="82"/>
      <c r="OV56" s="82"/>
      <c r="OW56" s="82"/>
      <c r="OX56" s="82"/>
      <c r="OY56" s="82"/>
      <c r="OZ56" s="82"/>
      <c r="PA56" s="82"/>
      <c r="PB56" s="82"/>
      <c r="PC56" s="82"/>
      <c r="PD56" s="82"/>
      <c r="PE56" s="82"/>
      <c r="PF56" s="82"/>
      <c r="PG56" s="82"/>
      <c r="PH56" s="82"/>
      <c r="PI56" s="82"/>
      <c r="PJ56" s="82"/>
      <c r="PK56" s="82"/>
      <c r="PL56" s="82"/>
      <c r="PM56" s="82"/>
      <c r="PN56" s="82"/>
      <c r="PO56" s="82"/>
      <c r="PP56" s="82"/>
      <c r="PQ56" s="82"/>
      <c r="PR56" s="82"/>
      <c r="PS56" s="82"/>
      <c r="PT56" s="82"/>
      <c r="PU56" s="82"/>
      <c r="PV56" s="82"/>
      <c r="PW56" s="82"/>
      <c r="PX56" s="82"/>
      <c r="PY56" s="82"/>
      <c r="PZ56" s="82"/>
      <c r="QA56" s="82"/>
      <c r="QB56" s="82"/>
      <c r="QC56" s="82"/>
      <c r="QD56" s="82"/>
      <c r="QE56" s="82"/>
      <c r="QF56" s="82"/>
      <c r="QG56" s="82"/>
      <c r="QH56" s="82"/>
      <c r="QI56" s="82"/>
      <c r="QJ56" s="82"/>
      <c r="QK56" s="82"/>
      <c r="QL56" s="82"/>
      <c r="QM56" s="82"/>
      <c r="QN56" s="82"/>
      <c r="QO56" s="82"/>
      <c r="QP56" s="82"/>
      <c r="QQ56" s="82"/>
      <c r="QR56" s="82"/>
      <c r="QS56" s="82"/>
      <c r="QT56" s="82"/>
      <c r="QU56" s="82"/>
      <c r="QV56" s="82"/>
      <c r="QW56" s="82"/>
      <c r="QX56" s="82"/>
      <c r="QY56" s="82"/>
      <c r="QZ56" s="82"/>
      <c r="RA56" s="82"/>
      <c r="RB56" s="82"/>
      <c r="RC56" s="82"/>
      <c r="RD56" s="82"/>
      <c r="RE56" s="82"/>
      <c r="RF56" s="82"/>
      <c r="RG56" s="82"/>
      <c r="RH56" s="82"/>
      <c r="RI56" s="82"/>
      <c r="RJ56" s="82"/>
      <c r="RK56" s="82"/>
      <c r="RL56" s="82"/>
      <c r="RM56" s="82"/>
      <c r="RN56" s="82"/>
      <c r="RO56" s="82"/>
      <c r="RP56" s="82"/>
      <c r="RQ56" s="82"/>
      <c r="RR56" s="82"/>
      <c r="RS56" s="82"/>
      <c r="RT56" s="82"/>
      <c r="RU56" s="82"/>
      <c r="RV56" s="82"/>
      <c r="RW56" s="82"/>
      <c r="RX56" s="82"/>
      <c r="RY56" s="82"/>
      <c r="RZ56" s="82"/>
      <c r="SA56" s="82"/>
      <c r="SB56" s="82"/>
      <c r="SC56" s="82"/>
      <c r="SD56" s="82"/>
      <c r="SE56" s="82"/>
      <c r="SF56" s="82"/>
      <c r="SG56" s="82"/>
      <c r="SH56" s="82"/>
      <c r="SI56" s="82"/>
      <c r="SJ56" s="82"/>
      <c r="SK56" s="82"/>
      <c r="SL56" s="82"/>
      <c r="SM56" s="82"/>
      <c r="SN56" s="82"/>
      <c r="SO56" s="82"/>
      <c r="SP56" s="82"/>
      <c r="SQ56" s="82"/>
      <c r="SR56" s="82"/>
      <c r="SS56" s="82"/>
      <c r="ST56" s="82"/>
      <c r="SU56" s="82"/>
      <c r="SV56" s="82"/>
      <c r="SW56" s="82"/>
      <c r="SX56" s="82"/>
      <c r="SY56" s="82"/>
      <c r="SZ56" s="82"/>
      <c r="TA56" s="82"/>
      <c r="TB56" s="82"/>
      <c r="TC56" s="82"/>
      <c r="TD56" s="82"/>
      <c r="TE56" s="82"/>
      <c r="TF56" s="82"/>
      <c r="TG56" s="82"/>
      <c r="TH56" s="82"/>
      <c r="TI56" s="82"/>
      <c r="TJ56" s="82"/>
      <c r="TK56" s="82"/>
      <c r="TL56" s="82"/>
      <c r="TM56" s="82"/>
      <c r="TN56" s="82"/>
      <c r="TO56" s="82"/>
      <c r="TP56" s="82"/>
      <c r="TQ56" s="82"/>
      <c r="TR56" s="82"/>
      <c r="TS56" s="82"/>
      <c r="TT56" s="82"/>
      <c r="TU56" s="82"/>
      <c r="TV56" s="82"/>
      <c r="TW56" s="82"/>
      <c r="TX56" s="82"/>
      <c r="TY56" s="82"/>
      <c r="TZ56" s="82"/>
      <c r="UA56" s="82"/>
      <c r="UB56" s="82"/>
      <c r="UC56" s="82"/>
      <c r="UD56" s="82"/>
      <c r="UE56" s="82"/>
      <c r="UF56" s="82"/>
      <c r="UG56" s="82"/>
      <c r="UH56" s="82"/>
      <c r="UI56" s="82"/>
      <c r="UJ56" s="82"/>
      <c r="UK56" s="82"/>
      <c r="UL56" s="82"/>
      <c r="UM56" s="82"/>
      <c r="UN56" s="82"/>
      <c r="UO56" s="82"/>
      <c r="UP56" s="82"/>
      <c r="UQ56" s="82"/>
      <c r="UR56" s="82"/>
      <c r="US56" s="82"/>
      <c r="UT56" s="82"/>
      <c r="UU56" s="82"/>
      <c r="UV56" s="82"/>
      <c r="UW56" s="82"/>
      <c r="UX56" s="82"/>
      <c r="UY56" s="82"/>
      <c r="UZ56" s="82"/>
      <c r="VA56" s="82"/>
      <c r="VB56" s="82"/>
      <c r="VC56" s="82"/>
      <c r="VD56" s="82"/>
      <c r="VE56" s="82"/>
      <c r="VF56" s="82"/>
      <c r="VG56" s="82"/>
      <c r="VH56" s="82"/>
      <c r="VI56" s="82"/>
      <c r="VJ56" s="82"/>
      <c r="VK56" s="82"/>
      <c r="VL56" s="82"/>
      <c r="VM56" s="82"/>
      <c r="VN56" s="82"/>
      <c r="VO56" s="82"/>
      <c r="VP56" s="82"/>
      <c r="VQ56" s="82"/>
      <c r="VR56" s="82"/>
      <c r="VS56" s="82"/>
      <c r="VT56" s="82"/>
      <c r="VU56" s="82"/>
      <c r="VV56" s="82"/>
      <c r="VW56" s="82"/>
      <c r="VX56" s="82"/>
      <c r="VY56" s="82"/>
      <c r="VZ56" s="82"/>
      <c r="WA56" s="82"/>
      <c r="WB56" s="82"/>
      <c r="WC56" s="82"/>
      <c r="WD56" s="82"/>
      <c r="WE56" s="82"/>
      <c r="WF56" s="82"/>
      <c r="WG56" s="82"/>
      <c r="WH56" s="82"/>
      <c r="WI56" s="82"/>
      <c r="WJ56" s="82"/>
      <c r="WK56" s="82"/>
      <c r="WL56" s="82"/>
      <c r="WM56" s="82"/>
      <c r="WN56" s="82"/>
      <c r="WO56" s="82"/>
      <c r="WP56" s="82"/>
      <c r="WQ56" s="82"/>
      <c r="WR56" s="82"/>
      <c r="WS56" s="82"/>
      <c r="WT56" s="82"/>
      <c r="WU56" s="82"/>
      <c r="WV56" s="82"/>
      <c r="WW56" s="82"/>
      <c r="WX56" s="82"/>
      <c r="WY56" s="82"/>
      <c r="WZ56" s="82"/>
      <c r="XA56" s="82"/>
      <c r="XB56" s="82"/>
      <c r="XC56" s="82"/>
      <c r="XD56" s="82"/>
      <c r="XE56" s="82"/>
      <c r="XF56" s="82"/>
      <c r="XG56" s="82"/>
      <c r="XH56" s="82"/>
      <c r="XI56" s="82"/>
      <c r="XJ56" s="82"/>
      <c r="XK56" s="82"/>
      <c r="XL56" s="82"/>
      <c r="XM56" s="82"/>
      <c r="XN56" s="82"/>
      <c r="XO56" s="82"/>
      <c r="XP56" s="82"/>
      <c r="XQ56" s="82"/>
      <c r="XR56" s="82"/>
      <c r="XS56" s="82"/>
      <c r="XT56" s="82"/>
      <c r="XU56" s="82"/>
      <c r="XV56" s="82"/>
      <c r="XW56" s="82"/>
      <c r="XX56" s="82"/>
      <c r="XY56" s="82"/>
      <c r="XZ56" s="82"/>
      <c r="YA56" s="82"/>
      <c r="YB56" s="82"/>
      <c r="YC56" s="82"/>
      <c r="YD56" s="82"/>
      <c r="YE56" s="82"/>
      <c r="YF56" s="82"/>
      <c r="YG56" s="82"/>
      <c r="YH56" s="82"/>
      <c r="YI56" s="82"/>
      <c r="YJ56" s="82"/>
      <c r="YK56" s="82"/>
      <c r="YL56" s="82"/>
      <c r="YM56" s="82"/>
      <c r="YN56" s="82"/>
      <c r="YO56" s="82"/>
      <c r="YP56" s="82"/>
      <c r="YQ56" s="82"/>
      <c r="YR56" s="82"/>
      <c r="YS56" s="82"/>
      <c r="YT56" s="82"/>
      <c r="YU56" s="82"/>
      <c r="YV56" s="82"/>
      <c r="YW56" s="82"/>
      <c r="YX56" s="82"/>
      <c r="YY56" s="82"/>
      <c r="YZ56" s="82"/>
      <c r="ZA56" s="82"/>
      <c r="ZB56" s="82"/>
      <c r="ZC56" s="82"/>
      <c r="ZD56" s="82"/>
      <c r="ZE56" s="82"/>
      <c r="ZF56" s="82"/>
      <c r="ZG56" s="82"/>
      <c r="ZH56" s="82"/>
      <c r="ZI56" s="82"/>
      <c r="ZJ56" s="82"/>
      <c r="ZK56" s="82"/>
      <c r="ZL56" s="82"/>
      <c r="ZM56" s="82"/>
      <c r="ZN56" s="82"/>
      <c r="ZO56" s="82"/>
      <c r="ZP56" s="82"/>
      <c r="ZQ56" s="82"/>
      <c r="ZR56" s="82"/>
      <c r="ZS56" s="82"/>
      <c r="ZT56" s="82"/>
      <c r="ZU56" s="82"/>
      <c r="ZV56" s="82"/>
      <c r="ZW56" s="82"/>
      <c r="ZX56" s="82"/>
      <c r="ZY56" s="82"/>
      <c r="ZZ56" s="82"/>
      <c r="AAA56" s="82"/>
      <c r="AAB56" s="82"/>
      <c r="AAC56" s="82"/>
      <c r="AAD56" s="82"/>
      <c r="AAE56" s="82"/>
      <c r="AAF56" s="82"/>
      <c r="AAG56" s="82"/>
      <c r="AAH56" s="82"/>
      <c r="AAI56" s="82"/>
      <c r="AAJ56" s="82"/>
      <c r="AAK56" s="82"/>
      <c r="AAL56" s="82"/>
      <c r="AAM56" s="82"/>
      <c r="AAN56" s="82"/>
      <c r="AAO56" s="82"/>
      <c r="AAP56" s="82"/>
      <c r="AAQ56" s="82"/>
      <c r="AAR56" s="82"/>
      <c r="AAS56" s="82"/>
      <c r="AAT56" s="82"/>
      <c r="AAU56" s="82"/>
      <c r="AAV56" s="82"/>
      <c r="AAW56" s="82"/>
      <c r="AAX56" s="82"/>
      <c r="AAY56" s="82"/>
      <c r="AAZ56" s="82"/>
      <c r="ABA56" s="82"/>
      <c r="ABB56" s="82"/>
      <c r="ABC56" s="82"/>
      <c r="ABD56" s="82"/>
      <c r="ABE56" s="82"/>
      <c r="ABF56" s="82"/>
      <c r="ABG56" s="82"/>
      <c r="ABH56" s="82"/>
      <c r="ABI56" s="82"/>
      <c r="ABJ56" s="82"/>
      <c r="ABK56" s="82"/>
      <c r="ABL56" s="82"/>
      <c r="ABM56" s="82"/>
      <c r="ABN56" s="82"/>
      <c r="ABO56" s="82"/>
      <c r="ABP56" s="82"/>
      <c r="ABQ56" s="82"/>
      <c r="ABR56" s="82"/>
      <c r="ABS56" s="82"/>
      <c r="ABT56" s="82"/>
      <c r="ABU56" s="82"/>
      <c r="ABV56" s="82"/>
      <c r="ABW56" s="82"/>
      <c r="ABX56" s="82"/>
      <c r="ABY56" s="82"/>
      <c r="ABZ56" s="82"/>
      <c r="ACA56" s="82"/>
      <c r="ACB56" s="82"/>
      <c r="ACC56" s="82"/>
      <c r="ACD56" s="82"/>
      <c r="ACE56" s="82"/>
      <c r="ACF56" s="82"/>
      <c r="ACG56" s="82"/>
      <c r="ACH56" s="82"/>
      <c r="ACI56" s="82"/>
      <c r="ACJ56" s="82"/>
      <c r="ACK56" s="82"/>
      <c r="ACL56" s="82"/>
      <c r="ACM56" s="82"/>
      <c r="ACN56" s="82"/>
      <c r="ACO56" s="82"/>
      <c r="ACP56" s="82"/>
      <c r="ACQ56" s="82"/>
      <c r="ACR56" s="82"/>
      <c r="ACS56" s="82"/>
      <c r="ACT56" s="82"/>
      <c r="ACU56" s="82"/>
      <c r="ACV56" s="82"/>
      <c r="ACW56" s="82"/>
      <c r="ACX56" s="82"/>
      <c r="ACY56" s="82"/>
      <c r="ACZ56" s="82"/>
      <c r="ADA56" s="82"/>
      <c r="ADB56" s="82"/>
      <c r="ADC56" s="82"/>
      <c r="ADD56" s="82"/>
      <c r="ADE56" s="82"/>
      <c r="ADF56" s="82"/>
      <c r="ADG56" s="82"/>
      <c r="ADH56" s="82"/>
      <c r="ADI56" s="82"/>
      <c r="ADJ56" s="82"/>
      <c r="ADK56" s="82"/>
      <c r="ADL56" s="82"/>
      <c r="ADM56" s="82"/>
      <c r="ADN56" s="82"/>
      <c r="ADO56" s="82"/>
      <c r="ADP56" s="82"/>
      <c r="ADQ56" s="82"/>
      <c r="ADR56" s="82"/>
      <c r="ADS56" s="82"/>
      <c r="ADT56" s="82"/>
      <c r="ADU56" s="82"/>
      <c r="ADV56" s="82"/>
      <c r="ADW56" s="82"/>
      <c r="ADX56" s="82"/>
      <c r="ADY56" s="82"/>
      <c r="ADZ56" s="82"/>
      <c r="AEA56" s="82"/>
      <c r="AEB56" s="82"/>
      <c r="AEC56" s="82"/>
      <c r="AED56" s="82"/>
      <c r="AEE56" s="82"/>
      <c r="AEF56" s="82"/>
      <c r="AEG56" s="82"/>
      <c r="AEH56" s="82"/>
      <c r="AEI56" s="82"/>
      <c r="AEJ56" s="82"/>
      <c r="AEK56" s="82"/>
      <c r="AEL56" s="82"/>
      <c r="AEM56" s="82"/>
      <c r="AEN56" s="82"/>
      <c r="AEO56" s="82"/>
      <c r="AEP56" s="82"/>
      <c r="AEQ56" s="82"/>
      <c r="AER56" s="82"/>
      <c r="AES56" s="82"/>
      <c r="AET56" s="82"/>
      <c r="AEU56" s="82"/>
      <c r="AEV56" s="82"/>
      <c r="AEW56" s="82"/>
      <c r="AEX56" s="82"/>
      <c r="AEY56" s="82"/>
      <c r="AEZ56" s="82"/>
      <c r="AFA56" s="82"/>
      <c r="AFB56" s="82"/>
      <c r="AFC56" s="82"/>
      <c r="AFD56" s="82"/>
      <c r="AFE56" s="82"/>
      <c r="AFF56" s="82"/>
      <c r="AFG56" s="82"/>
      <c r="AFH56" s="82"/>
      <c r="AFI56" s="82"/>
      <c r="AFJ56" s="82"/>
      <c r="AFK56" s="82"/>
      <c r="AFL56" s="82"/>
      <c r="AFM56" s="82"/>
      <c r="AFN56" s="82"/>
      <c r="AFO56" s="82"/>
      <c r="AFP56" s="82"/>
      <c r="AFQ56" s="82"/>
      <c r="AFR56" s="82"/>
      <c r="AFS56" s="82"/>
      <c r="AFT56" s="82"/>
      <c r="AFU56" s="82"/>
      <c r="AFV56" s="82"/>
      <c r="AFW56" s="82"/>
      <c r="AFX56" s="82"/>
      <c r="AFY56" s="82"/>
      <c r="AFZ56" s="82"/>
      <c r="AGA56" s="82"/>
      <c r="AGB56" s="82"/>
      <c r="AGC56" s="82"/>
      <c r="AGD56" s="82"/>
      <c r="AGE56" s="82"/>
      <c r="AGF56" s="82"/>
      <c r="AGG56" s="82"/>
      <c r="AGH56" s="82"/>
      <c r="AGI56" s="82"/>
      <c r="AGJ56" s="82"/>
      <c r="AGK56" s="82"/>
      <c r="AGL56" s="82"/>
      <c r="AGM56" s="82"/>
      <c r="AGN56" s="82"/>
      <c r="AGO56" s="82"/>
      <c r="AGP56" s="82"/>
      <c r="AGQ56" s="82"/>
      <c r="AGR56" s="82"/>
      <c r="AGS56" s="82"/>
      <c r="AGT56" s="82"/>
      <c r="AGU56" s="82"/>
      <c r="AGV56" s="82"/>
      <c r="AGW56" s="82"/>
      <c r="AGX56" s="82"/>
      <c r="AGY56" s="82"/>
      <c r="AGZ56" s="82"/>
      <c r="AHA56" s="82"/>
      <c r="AHB56" s="82"/>
      <c r="AHC56" s="82"/>
      <c r="AHD56" s="82"/>
      <c r="AHE56" s="82"/>
      <c r="AHF56" s="82"/>
      <c r="AHG56" s="82"/>
      <c r="AHH56" s="82"/>
      <c r="AHI56" s="82"/>
      <c r="AHJ56" s="82"/>
      <c r="AHK56" s="82"/>
      <c r="AHL56" s="82"/>
      <c r="AHM56" s="82"/>
      <c r="AHN56" s="82"/>
      <c r="AHO56" s="82"/>
      <c r="AHP56" s="82"/>
      <c r="AHQ56" s="82"/>
      <c r="AHR56" s="82"/>
      <c r="AHS56" s="82"/>
      <c r="AHT56" s="82"/>
      <c r="AHU56" s="82"/>
      <c r="AHV56" s="82"/>
      <c r="AHW56" s="82"/>
      <c r="AHX56" s="82"/>
      <c r="AHY56" s="82"/>
      <c r="AHZ56" s="82"/>
      <c r="AIA56" s="82"/>
      <c r="AIB56" s="82"/>
      <c r="AIC56" s="82"/>
      <c r="AID56" s="82"/>
      <c r="AIE56" s="82"/>
      <c r="AIF56" s="82"/>
      <c r="AIG56" s="82"/>
      <c r="AIH56" s="82"/>
      <c r="AII56" s="82"/>
      <c r="AIJ56" s="82"/>
      <c r="AIK56" s="82"/>
      <c r="AIL56" s="82"/>
      <c r="AIM56" s="82"/>
      <c r="AIN56" s="82"/>
      <c r="AIO56" s="82"/>
      <c r="AIP56" s="82"/>
      <c r="AIQ56" s="82"/>
      <c r="AIR56" s="82"/>
      <c r="AIS56" s="82"/>
      <c r="AIT56" s="82"/>
      <c r="AIU56" s="82"/>
      <c r="AIV56" s="82"/>
      <c r="AIW56" s="82"/>
      <c r="AIX56" s="82"/>
      <c r="AIY56" s="82"/>
      <c r="AIZ56" s="82"/>
      <c r="AJA56" s="82"/>
      <c r="AJB56" s="82"/>
      <c r="AJC56" s="82"/>
      <c r="AJD56" s="82"/>
      <c r="AJE56" s="82"/>
      <c r="AJF56" s="82"/>
      <c r="AJG56" s="82"/>
      <c r="AJH56" s="82"/>
      <c r="AJI56" s="82"/>
      <c r="AJJ56" s="82"/>
      <c r="AJK56" s="82"/>
      <c r="AJL56" s="82"/>
      <c r="AJM56" s="82"/>
      <c r="AJN56" s="82"/>
      <c r="AJO56" s="82"/>
      <c r="AJP56" s="82"/>
      <c r="AJQ56" s="82"/>
      <c r="AJR56" s="82"/>
      <c r="AJS56" s="82"/>
      <c r="AJT56" s="82"/>
      <c r="AJU56" s="82"/>
      <c r="AJV56" s="82"/>
      <c r="AJW56" s="82"/>
      <c r="AJX56" s="82"/>
      <c r="AJY56" s="82"/>
      <c r="AJZ56" s="82"/>
      <c r="AKA56" s="82"/>
      <c r="AKB56" s="82"/>
      <c r="AKC56" s="82"/>
      <c r="AKD56" s="82"/>
      <c r="AKE56" s="82"/>
      <c r="AKF56" s="82"/>
      <c r="AKG56" s="82"/>
      <c r="AKH56" s="82"/>
      <c r="AKI56" s="82"/>
      <c r="AKJ56" s="82"/>
      <c r="AKK56" s="82"/>
      <c r="AKL56" s="82"/>
      <c r="AKM56" s="82"/>
      <c r="AKN56" s="82"/>
      <c r="AKO56" s="82"/>
      <c r="AKP56" s="82"/>
      <c r="AKQ56" s="82"/>
      <c r="AKR56" s="82"/>
      <c r="AKS56" s="82"/>
      <c r="AKT56" s="82"/>
      <c r="AKU56" s="82"/>
      <c r="AKV56" s="82"/>
      <c r="AKW56" s="82"/>
      <c r="AKX56" s="82"/>
      <c r="AKY56" s="82"/>
      <c r="AKZ56" s="82"/>
      <c r="ALA56" s="82"/>
      <c r="ALB56" s="82"/>
      <c r="ALC56" s="82"/>
      <c r="ALD56" s="82"/>
      <c r="ALE56" s="82"/>
      <c r="ALF56" s="82"/>
      <c r="ALG56" s="82"/>
      <c r="ALH56" s="82"/>
      <c r="ALI56" s="82"/>
      <c r="ALJ56" s="82"/>
      <c r="ALK56" s="82"/>
      <c r="ALL56" s="82"/>
      <c r="ALM56" s="82"/>
      <c r="ALN56" s="82"/>
      <c r="ALO56" s="82"/>
      <c r="ALP56" s="82"/>
      <c r="ALQ56" s="82"/>
      <c r="ALR56" s="82"/>
      <c r="ALS56" s="82"/>
      <c r="ALT56" s="82"/>
      <c r="ALU56" s="82"/>
      <c r="ALV56" s="82"/>
      <c r="ALW56" s="82"/>
      <c r="ALX56" s="82"/>
      <c r="ALY56" s="82"/>
    </row>
    <row r="57" spans="1:1013" ht="14.5" x14ac:dyDescent="0.35">
      <c r="A57" s="84">
        <v>56</v>
      </c>
      <c r="B57" s="86" t="s">
        <v>349</v>
      </c>
      <c r="C57" s="86" t="s">
        <v>350</v>
      </c>
      <c r="D57" s="86" t="s">
        <v>351</v>
      </c>
      <c r="E57" s="82"/>
      <c r="F57" s="82"/>
      <c r="G57" s="82"/>
      <c r="H57" s="82"/>
      <c r="I57" s="82"/>
      <c r="J57" s="82"/>
      <c r="K57" s="82"/>
      <c r="L57" s="82"/>
      <c r="M57" s="82"/>
      <c r="N57" s="82"/>
      <c r="O57" s="82"/>
      <c r="P57" s="82"/>
      <c r="Q57" s="82"/>
      <c r="R57" s="82"/>
      <c r="S57" s="82"/>
      <c r="T57" s="82"/>
      <c r="U57" s="82"/>
      <c r="V57" s="82"/>
      <c r="W57" s="82"/>
      <c r="X57" s="82"/>
      <c r="Y57" s="82"/>
      <c r="Z57" s="82"/>
      <c r="AA57" s="82"/>
      <c r="AB57" s="82"/>
      <c r="AC57" s="82"/>
      <c r="AD57" s="82"/>
      <c r="AE57" s="82"/>
      <c r="AF57" s="82"/>
      <c r="AG57" s="82"/>
      <c r="AH57" s="82"/>
      <c r="AI57" s="82"/>
      <c r="AJ57" s="82"/>
      <c r="AK57" s="82"/>
      <c r="AL57" s="82"/>
      <c r="AM57" s="82"/>
      <c r="AN57" s="82"/>
      <c r="AO57" s="82"/>
      <c r="AP57" s="82"/>
      <c r="AQ57" s="82"/>
      <c r="AR57" s="82"/>
      <c r="AS57" s="82"/>
      <c r="AT57" s="82"/>
      <c r="AU57" s="82"/>
      <c r="AV57" s="82"/>
      <c r="AW57" s="82"/>
      <c r="AX57" s="82"/>
      <c r="AY57" s="82"/>
      <c r="AZ57" s="82"/>
      <c r="BA57" s="82"/>
      <c r="BB57" s="82"/>
      <c r="BC57" s="82"/>
      <c r="BD57" s="82"/>
      <c r="BE57" s="82"/>
      <c r="BF57" s="82"/>
      <c r="BG57" s="82"/>
      <c r="BH57" s="82"/>
      <c r="BI57" s="82"/>
      <c r="BJ57" s="82"/>
      <c r="BK57" s="82"/>
      <c r="BL57" s="82"/>
      <c r="BM57" s="82"/>
      <c r="BN57" s="82"/>
      <c r="BO57" s="82"/>
      <c r="BP57" s="82"/>
      <c r="BQ57" s="82"/>
      <c r="BR57" s="82"/>
      <c r="BS57" s="82"/>
      <c r="BT57" s="82"/>
      <c r="BU57" s="82"/>
      <c r="BV57" s="82"/>
      <c r="BW57" s="82"/>
      <c r="BX57" s="82"/>
      <c r="BY57" s="82"/>
      <c r="BZ57" s="82"/>
      <c r="CA57" s="82"/>
      <c r="CB57" s="82"/>
      <c r="CC57" s="82"/>
      <c r="CD57" s="82"/>
      <c r="CE57" s="82"/>
      <c r="CF57" s="82"/>
      <c r="CG57" s="82"/>
      <c r="CH57" s="82"/>
      <c r="CI57" s="82"/>
      <c r="CJ57" s="82"/>
      <c r="CK57" s="82"/>
      <c r="CL57" s="82"/>
      <c r="CM57" s="82"/>
      <c r="CN57" s="82"/>
      <c r="CO57" s="82"/>
      <c r="CP57" s="82"/>
      <c r="CQ57" s="82"/>
      <c r="CR57" s="82"/>
      <c r="CS57" s="82"/>
      <c r="CT57" s="82"/>
      <c r="CU57" s="82"/>
      <c r="CV57" s="82"/>
      <c r="CW57" s="82"/>
      <c r="CX57" s="82"/>
      <c r="CY57" s="82"/>
      <c r="CZ57" s="82"/>
      <c r="DA57" s="82"/>
      <c r="DB57" s="82"/>
      <c r="DC57" s="82"/>
      <c r="DD57" s="82"/>
      <c r="DE57" s="82"/>
      <c r="DF57" s="82"/>
      <c r="DG57" s="82"/>
      <c r="DH57" s="82"/>
      <c r="DI57" s="82"/>
      <c r="DJ57" s="82"/>
      <c r="DK57" s="82"/>
      <c r="DL57" s="82"/>
      <c r="DM57" s="82"/>
      <c r="DN57" s="82"/>
      <c r="DO57" s="82"/>
      <c r="DP57" s="82"/>
      <c r="DQ57" s="82"/>
      <c r="DR57" s="82"/>
      <c r="DS57" s="82"/>
      <c r="DT57" s="82"/>
      <c r="DU57" s="82"/>
      <c r="DV57" s="82"/>
      <c r="DW57" s="82"/>
      <c r="DX57" s="82"/>
      <c r="DY57" s="82"/>
      <c r="DZ57" s="82"/>
      <c r="EA57" s="82"/>
      <c r="EB57" s="82"/>
      <c r="EC57" s="82"/>
      <c r="ED57" s="82"/>
      <c r="EE57" s="82"/>
      <c r="EF57" s="82"/>
      <c r="EG57" s="82"/>
      <c r="EH57" s="82"/>
      <c r="EI57" s="82"/>
      <c r="EJ57" s="82"/>
      <c r="EK57" s="82"/>
      <c r="EL57" s="82"/>
      <c r="EM57" s="82"/>
      <c r="EN57" s="82"/>
      <c r="EO57" s="82"/>
      <c r="EP57" s="82"/>
      <c r="EQ57" s="82"/>
      <c r="ER57" s="82"/>
      <c r="ES57" s="82"/>
      <c r="ET57" s="82"/>
      <c r="EU57" s="82"/>
      <c r="EV57" s="82"/>
      <c r="EW57" s="82"/>
      <c r="EX57" s="82"/>
      <c r="EY57" s="82"/>
      <c r="EZ57" s="82"/>
      <c r="FA57" s="82"/>
      <c r="FB57" s="82"/>
      <c r="FC57" s="82"/>
      <c r="FD57" s="82"/>
      <c r="FE57" s="82"/>
      <c r="FF57" s="82"/>
      <c r="FG57" s="82"/>
      <c r="FH57" s="82"/>
      <c r="FI57" s="82"/>
      <c r="FJ57" s="82"/>
      <c r="FK57" s="82"/>
      <c r="FL57" s="82"/>
      <c r="FM57" s="82"/>
      <c r="FN57" s="82"/>
      <c r="FO57" s="82"/>
      <c r="FP57" s="82"/>
      <c r="FQ57" s="82"/>
      <c r="FR57" s="82"/>
      <c r="FS57" s="82"/>
      <c r="FT57" s="82"/>
      <c r="FU57" s="82"/>
      <c r="FV57" s="82"/>
      <c r="FW57" s="82"/>
      <c r="FX57" s="82"/>
      <c r="FY57" s="82"/>
      <c r="FZ57" s="82"/>
      <c r="GA57" s="82"/>
      <c r="GB57" s="82"/>
      <c r="GC57" s="82"/>
      <c r="GD57" s="82"/>
      <c r="GE57" s="82"/>
      <c r="GF57" s="82"/>
      <c r="GG57" s="82"/>
      <c r="GH57" s="82"/>
      <c r="GI57" s="82"/>
      <c r="GJ57" s="82"/>
      <c r="GK57" s="82"/>
      <c r="GL57" s="82"/>
      <c r="GM57" s="82"/>
      <c r="GN57" s="82"/>
      <c r="GO57" s="82"/>
      <c r="GP57" s="82"/>
      <c r="GQ57" s="82"/>
      <c r="GR57" s="82"/>
      <c r="GS57" s="82"/>
      <c r="GT57" s="82"/>
      <c r="GU57" s="82"/>
      <c r="GV57" s="82"/>
      <c r="GW57" s="82"/>
      <c r="GX57" s="82"/>
      <c r="GY57" s="82"/>
      <c r="GZ57" s="82"/>
      <c r="HA57" s="82"/>
      <c r="HB57" s="82"/>
      <c r="HC57" s="82"/>
      <c r="HD57" s="82"/>
      <c r="HE57" s="82"/>
      <c r="HF57" s="82"/>
      <c r="HG57" s="82"/>
      <c r="HH57" s="82"/>
      <c r="HI57" s="82"/>
      <c r="HJ57" s="82"/>
      <c r="HK57" s="82"/>
      <c r="HL57" s="82"/>
      <c r="HM57" s="82"/>
      <c r="HN57" s="82"/>
      <c r="HO57" s="82"/>
      <c r="HP57" s="82"/>
      <c r="HQ57" s="82"/>
      <c r="HR57" s="82"/>
      <c r="HS57" s="82"/>
      <c r="HT57" s="82"/>
      <c r="HU57" s="82"/>
      <c r="HV57" s="82"/>
      <c r="HW57" s="82"/>
      <c r="HX57" s="82"/>
      <c r="HY57" s="82"/>
      <c r="HZ57" s="82"/>
      <c r="IA57" s="82"/>
      <c r="IB57" s="82"/>
      <c r="IC57" s="82"/>
      <c r="ID57" s="82"/>
      <c r="IE57" s="82"/>
      <c r="IF57" s="82"/>
      <c r="IG57" s="82"/>
      <c r="IH57" s="82"/>
      <c r="II57" s="82"/>
      <c r="IJ57" s="82"/>
      <c r="IK57" s="82"/>
      <c r="IL57" s="82"/>
      <c r="IM57" s="82"/>
      <c r="IN57" s="82"/>
      <c r="IO57" s="82"/>
      <c r="IP57" s="82"/>
      <c r="IQ57" s="82"/>
      <c r="IR57" s="82"/>
      <c r="IS57" s="82"/>
      <c r="IT57" s="82"/>
      <c r="IU57" s="82"/>
      <c r="IV57" s="82"/>
      <c r="IW57" s="82"/>
      <c r="IX57" s="82"/>
      <c r="IY57" s="82"/>
      <c r="IZ57" s="82"/>
      <c r="JA57" s="82"/>
      <c r="JB57" s="82"/>
      <c r="JC57" s="82"/>
      <c r="JD57" s="82"/>
      <c r="JE57" s="82"/>
      <c r="JF57" s="82"/>
      <c r="JG57" s="82"/>
      <c r="JH57" s="82"/>
      <c r="JI57" s="82"/>
      <c r="JJ57" s="82"/>
      <c r="JK57" s="82"/>
      <c r="JL57" s="82"/>
      <c r="JM57" s="82"/>
      <c r="JN57" s="82"/>
      <c r="JO57" s="82"/>
      <c r="JP57" s="82"/>
      <c r="JQ57" s="82"/>
      <c r="JR57" s="82"/>
      <c r="JS57" s="82"/>
      <c r="JT57" s="82"/>
      <c r="JU57" s="82"/>
      <c r="JV57" s="82"/>
      <c r="JW57" s="82"/>
      <c r="JX57" s="82"/>
      <c r="JY57" s="82"/>
      <c r="JZ57" s="82"/>
      <c r="KA57" s="82"/>
      <c r="KB57" s="82"/>
      <c r="KC57" s="82"/>
      <c r="KD57" s="82"/>
      <c r="KE57" s="82"/>
      <c r="KF57" s="82"/>
      <c r="KG57" s="82"/>
      <c r="KH57" s="82"/>
      <c r="KI57" s="82"/>
      <c r="KJ57" s="82"/>
      <c r="KK57" s="82"/>
      <c r="KL57" s="82"/>
      <c r="KM57" s="82"/>
      <c r="KN57" s="82"/>
      <c r="KO57" s="82"/>
      <c r="KP57" s="82"/>
      <c r="KQ57" s="82"/>
      <c r="KR57" s="82"/>
      <c r="KS57" s="82"/>
      <c r="KT57" s="82"/>
      <c r="KU57" s="82"/>
      <c r="KV57" s="82"/>
      <c r="KW57" s="82"/>
      <c r="KX57" s="82"/>
      <c r="KY57" s="82"/>
      <c r="KZ57" s="82"/>
      <c r="LA57" s="82"/>
      <c r="LB57" s="82"/>
      <c r="LC57" s="82"/>
      <c r="LD57" s="82"/>
      <c r="LE57" s="82"/>
      <c r="LF57" s="82"/>
      <c r="LG57" s="82"/>
      <c r="LH57" s="82"/>
      <c r="LI57" s="82"/>
      <c r="LJ57" s="82"/>
      <c r="LK57" s="82"/>
      <c r="LL57" s="82"/>
      <c r="LM57" s="82"/>
      <c r="LN57" s="82"/>
      <c r="LO57" s="82"/>
      <c r="LP57" s="82"/>
      <c r="LQ57" s="82"/>
      <c r="LR57" s="82"/>
      <c r="LS57" s="82"/>
      <c r="LT57" s="82"/>
      <c r="LU57" s="82"/>
      <c r="LV57" s="82"/>
      <c r="LW57" s="82"/>
      <c r="LX57" s="82"/>
      <c r="LY57" s="82"/>
      <c r="LZ57" s="82"/>
      <c r="MA57" s="82"/>
      <c r="MB57" s="82"/>
      <c r="MC57" s="82"/>
      <c r="MD57" s="82"/>
      <c r="ME57" s="82"/>
      <c r="MF57" s="82"/>
      <c r="MG57" s="82"/>
      <c r="MH57" s="82"/>
      <c r="MI57" s="82"/>
      <c r="MJ57" s="82"/>
      <c r="MK57" s="82"/>
      <c r="ML57" s="82"/>
      <c r="MM57" s="82"/>
      <c r="MN57" s="82"/>
      <c r="MO57" s="82"/>
      <c r="MP57" s="82"/>
      <c r="MQ57" s="82"/>
      <c r="MR57" s="82"/>
      <c r="MS57" s="82"/>
      <c r="MT57" s="82"/>
      <c r="MU57" s="82"/>
      <c r="MV57" s="82"/>
      <c r="MW57" s="82"/>
      <c r="MX57" s="82"/>
      <c r="MY57" s="82"/>
      <c r="MZ57" s="82"/>
      <c r="NA57" s="82"/>
      <c r="NB57" s="82"/>
      <c r="NC57" s="82"/>
      <c r="ND57" s="82"/>
      <c r="NE57" s="82"/>
      <c r="NF57" s="82"/>
      <c r="NG57" s="82"/>
      <c r="NH57" s="82"/>
      <c r="NI57" s="82"/>
      <c r="NJ57" s="82"/>
      <c r="NK57" s="82"/>
      <c r="NL57" s="82"/>
      <c r="NM57" s="82"/>
      <c r="NN57" s="82"/>
      <c r="NO57" s="82"/>
      <c r="NP57" s="82"/>
      <c r="NQ57" s="82"/>
      <c r="NR57" s="82"/>
      <c r="NS57" s="82"/>
      <c r="NT57" s="82"/>
      <c r="NU57" s="82"/>
      <c r="NV57" s="82"/>
      <c r="NW57" s="82"/>
      <c r="NX57" s="82"/>
      <c r="NY57" s="82"/>
      <c r="NZ57" s="82"/>
      <c r="OA57" s="82"/>
      <c r="OB57" s="82"/>
      <c r="OC57" s="82"/>
      <c r="OD57" s="82"/>
      <c r="OE57" s="82"/>
      <c r="OF57" s="82"/>
      <c r="OG57" s="82"/>
      <c r="OH57" s="82"/>
      <c r="OI57" s="82"/>
      <c r="OJ57" s="82"/>
      <c r="OK57" s="82"/>
      <c r="OL57" s="82"/>
      <c r="OM57" s="82"/>
      <c r="ON57" s="82"/>
      <c r="OO57" s="82"/>
      <c r="OP57" s="82"/>
      <c r="OQ57" s="82"/>
      <c r="OR57" s="82"/>
      <c r="OS57" s="82"/>
      <c r="OT57" s="82"/>
      <c r="OU57" s="82"/>
      <c r="OV57" s="82"/>
      <c r="OW57" s="82"/>
      <c r="OX57" s="82"/>
      <c r="OY57" s="82"/>
      <c r="OZ57" s="82"/>
      <c r="PA57" s="82"/>
      <c r="PB57" s="82"/>
      <c r="PC57" s="82"/>
      <c r="PD57" s="82"/>
      <c r="PE57" s="82"/>
      <c r="PF57" s="82"/>
      <c r="PG57" s="82"/>
      <c r="PH57" s="82"/>
      <c r="PI57" s="82"/>
      <c r="PJ57" s="82"/>
      <c r="PK57" s="82"/>
      <c r="PL57" s="82"/>
      <c r="PM57" s="82"/>
      <c r="PN57" s="82"/>
      <c r="PO57" s="82"/>
      <c r="PP57" s="82"/>
      <c r="PQ57" s="82"/>
      <c r="PR57" s="82"/>
      <c r="PS57" s="82"/>
      <c r="PT57" s="82"/>
      <c r="PU57" s="82"/>
      <c r="PV57" s="82"/>
      <c r="PW57" s="82"/>
      <c r="PX57" s="82"/>
      <c r="PY57" s="82"/>
      <c r="PZ57" s="82"/>
      <c r="QA57" s="82"/>
      <c r="QB57" s="82"/>
      <c r="QC57" s="82"/>
      <c r="QD57" s="82"/>
      <c r="QE57" s="82"/>
      <c r="QF57" s="82"/>
      <c r="QG57" s="82"/>
      <c r="QH57" s="82"/>
      <c r="QI57" s="82"/>
      <c r="QJ57" s="82"/>
      <c r="QK57" s="82"/>
      <c r="QL57" s="82"/>
      <c r="QM57" s="82"/>
      <c r="QN57" s="82"/>
      <c r="QO57" s="82"/>
      <c r="QP57" s="82"/>
      <c r="QQ57" s="82"/>
      <c r="QR57" s="82"/>
      <c r="QS57" s="82"/>
      <c r="QT57" s="82"/>
      <c r="QU57" s="82"/>
      <c r="QV57" s="82"/>
      <c r="QW57" s="82"/>
      <c r="QX57" s="82"/>
      <c r="QY57" s="82"/>
      <c r="QZ57" s="82"/>
      <c r="RA57" s="82"/>
      <c r="RB57" s="82"/>
      <c r="RC57" s="82"/>
      <c r="RD57" s="82"/>
      <c r="RE57" s="82"/>
      <c r="RF57" s="82"/>
      <c r="RG57" s="82"/>
      <c r="RH57" s="82"/>
      <c r="RI57" s="82"/>
      <c r="RJ57" s="82"/>
      <c r="RK57" s="82"/>
      <c r="RL57" s="82"/>
      <c r="RM57" s="82"/>
      <c r="RN57" s="82"/>
      <c r="RO57" s="82"/>
      <c r="RP57" s="82"/>
      <c r="RQ57" s="82"/>
      <c r="RR57" s="82"/>
      <c r="RS57" s="82"/>
      <c r="RT57" s="82"/>
      <c r="RU57" s="82"/>
      <c r="RV57" s="82"/>
      <c r="RW57" s="82"/>
      <c r="RX57" s="82"/>
      <c r="RY57" s="82"/>
      <c r="RZ57" s="82"/>
      <c r="SA57" s="82"/>
      <c r="SB57" s="82"/>
      <c r="SC57" s="82"/>
      <c r="SD57" s="82"/>
      <c r="SE57" s="82"/>
      <c r="SF57" s="82"/>
      <c r="SG57" s="82"/>
      <c r="SH57" s="82"/>
      <c r="SI57" s="82"/>
      <c r="SJ57" s="82"/>
      <c r="SK57" s="82"/>
      <c r="SL57" s="82"/>
      <c r="SM57" s="82"/>
      <c r="SN57" s="82"/>
      <c r="SO57" s="82"/>
      <c r="SP57" s="82"/>
      <c r="SQ57" s="82"/>
      <c r="SR57" s="82"/>
      <c r="SS57" s="82"/>
      <c r="ST57" s="82"/>
      <c r="SU57" s="82"/>
      <c r="SV57" s="82"/>
      <c r="SW57" s="82"/>
      <c r="SX57" s="82"/>
      <c r="SY57" s="82"/>
      <c r="SZ57" s="82"/>
      <c r="TA57" s="82"/>
      <c r="TB57" s="82"/>
      <c r="TC57" s="82"/>
      <c r="TD57" s="82"/>
      <c r="TE57" s="82"/>
      <c r="TF57" s="82"/>
      <c r="TG57" s="82"/>
      <c r="TH57" s="82"/>
      <c r="TI57" s="82"/>
      <c r="TJ57" s="82"/>
      <c r="TK57" s="82"/>
      <c r="TL57" s="82"/>
      <c r="TM57" s="82"/>
      <c r="TN57" s="82"/>
      <c r="TO57" s="82"/>
      <c r="TP57" s="82"/>
      <c r="TQ57" s="82"/>
      <c r="TR57" s="82"/>
      <c r="TS57" s="82"/>
      <c r="TT57" s="82"/>
      <c r="TU57" s="82"/>
      <c r="TV57" s="82"/>
      <c r="TW57" s="82"/>
      <c r="TX57" s="82"/>
      <c r="TY57" s="82"/>
      <c r="TZ57" s="82"/>
      <c r="UA57" s="82"/>
      <c r="UB57" s="82"/>
      <c r="UC57" s="82"/>
      <c r="UD57" s="82"/>
      <c r="UE57" s="82"/>
      <c r="UF57" s="82"/>
      <c r="UG57" s="82"/>
      <c r="UH57" s="82"/>
      <c r="UI57" s="82"/>
      <c r="UJ57" s="82"/>
      <c r="UK57" s="82"/>
      <c r="UL57" s="82"/>
      <c r="UM57" s="82"/>
      <c r="UN57" s="82"/>
      <c r="UO57" s="82"/>
      <c r="UP57" s="82"/>
      <c r="UQ57" s="82"/>
      <c r="UR57" s="82"/>
      <c r="US57" s="82"/>
      <c r="UT57" s="82"/>
      <c r="UU57" s="82"/>
      <c r="UV57" s="82"/>
      <c r="UW57" s="82"/>
      <c r="UX57" s="82"/>
      <c r="UY57" s="82"/>
      <c r="UZ57" s="82"/>
      <c r="VA57" s="82"/>
      <c r="VB57" s="82"/>
      <c r="VC57" s="82"/>
      <c r="VD57" s="82"/>
      <c r="VE57" s="82"/>
      <c r="VF57" s="82"/>
      <c r="VG57" s="82"/>
      <c r="VH57" s="82"/>
      <c r="VI57" s="82"/>
      <c r="VJ57" s="82"/>
      <c r="VK57" s="82"/>
      <c r="VL57" s="82"/>
      <c r="VM57" s="82"/>
      <c r="VN57" s="82"/>
      <c r="VO57" s="82"/>
      <c r="VP57" s="82"/>
      <c r="VQ57" s="82"/>
      <c r="VR57" s="82"/>
      <c r="VS57" s="82"/>
      <c r="VT57" s="82"/>
      <c r="VU57" s="82"/>
      <c r="VV57" s="82"/>
      <c r="VW57" s="82"/>
      <c r="VX57" s="82"/>
      <c r="VY57" s="82"/>
      <c r="VZ57" s="82"/>
      <c r="WA57" s="82"/>
      <c r="WB57" s="82"/>
      <c r="WC57" s="82"/>
      <c r="WD57" s="82"/>
      <c r="WE57" s="82"/>
      <c r="WF57" s="82"/>
      <c r="WG57" s="82"/>
      <c r="WH57" s="82"/>
      <c r="WI57" s="82"/>
      <c r="WJ57" s="82"/>
      <c r="WK57" s="82"/>
      <c r="WL57" s="82"/>
      <c r="WM57" s="82"/>
      <c r="WN57" s="82"/>
      <c r="WO57" s="82"/>
      <c r="WP57" s="82"/>
      <c r="WQ57" s="82"/>
      <c r="WR57" s="82"/>
      <c r="WS57" s="82"/>
      <c r="WT57" s="82"/>
      <c r="WU57" s="82"/>
      <c r="WV57" s="82"/>
      <c r="WW57" s="82"/>
      <c r="WX57" s="82"/>
      <c r="WY57" s="82"/>
      <c r="WZ57" s="82"/>
      <c r="XA57" s="82"/>
      <c r="XB57" s="82"/>
      <c r="XC57" s="82"/>
      <c r="XD57" s="82"/>
      <c r="XE57" s="82"/>
      <c r="XF57" s="82"/>
      <c r="XG57" s="82"/>
      <c r="XH57" s="82"/>
      <c r="XI57" s="82"/>
      <c r="XJ57" s="82"/>
      <c r="XK57" s="82"/>
      <c r="XL57" s="82"/>
      <c r="XM57" s="82"/>
      <c r="XN57" s="82"/>
      <c r="XO57" s="82"/>
      <c r="XP57" s="82"/>
      <c r="XQ57" s="82"/>
      <c r="XR57" s="82"/>
      <c r="XS57" s="82"/>
      <c r="XT57" s="82"/>
      <c r="XU57" s="82"/>
      <c r="XV57" s="82"/>
      <c r="XW57" s="82"/>
      <c r="XX57" s="82"/>
      <c r="XY57" s="82"/>
      <c r="XZ57" s="82"/>
      <c r="YA57" s="82"/>
      <c r="YB57" s="82"/>
      <c r="YC57" s="82"/>
      <c r="YD57" s="82"/>
      <c r="YE57" s="82"/>
      <c r="YF57" s="82"/>
      <c r="YG57" s="82"/>
      <c r="YH57" s="82"/>
      <c r="YI57" s="82"/>
      <c r="YJ57" s="82"/>
      <c r="YK57" s="82"/>
      <c r="YL57" s="82"/>
      <c r="YM57" s="82"/>
      <c r="YN57" s="82"/>
      <c r="YO57" s="82"/>
      <c r="YP57" s="82"/>
      <c r="YQ57" s="82"/>
      <c r="YR57" s="82"/>
      <c r="YS57" s="82"/>
      <c r="YT57" s="82"/>
      <c r="YU57" s="82"/>
      <c r="YV57" s="82"/>
      <c r="YW57" s="82"/>
      <c r="YX57" s="82"/>
      <c r="YY57" s="82"/>
      <c r="YZ57" s="82"/>
      <c r="ZA57" s="82"/>
      <c r="ZB57" s="82"/>
      <c r="ZC57" s="82"/>
      <c r="ZD57" s="82"/>
      <c r="ZE57" s="82"/>
      <c r="ZF57" s="82"/>
      <c r="ZG57" s="82"/>
      <c r="ZH57" s="82"/>
      <c r="ZI57" s="82"/>
      <c r="ZJ57" s="82"/>
      <c r="ZK57" s="82"/>
      <c r="ZL57" s="82"/>
      <c r="ZM57" s="82"/>
      <c r="ZN57" s="82"/>
      <c r="ZO57" s="82"/>
      <c r="ZP57" s="82"/>
      <c r="ZQ57" s="82"/>
      <c r="ZR57" s="82"/>
      <c r="ZS57" s="82"/>
      <c r="ZT57" s="82"/>
      <c r="ZU57" s="82"/>
      <c r="ZV57" s="82"/>
      <c r="ZW57" s="82"/>
      <c r="ZX57" s="82"/>
      <c r="ZY57" s="82"/>
      <c r="ZZ57" s="82"/>
      <c r="AAA57" s="82"/>
      <c r="AAB57" s="82"/>
      <c r="AAC57" s="82"/>
      <c r="AAD57" s="82"/>
      <c r="AAE57" s="82"/>
      <c r="AAF57" s="82"/>
      <c r="AAG57" s="82"/>
      <c r="AAH57" s="82"/>
      <c r="AAI57" s="82"/>
      <c r="AAJ57" s="82"/>
      <c r="AAK57" s="82"/>
      <c r="AAL57" s="82"/>
      <c r="AAM57" s="82"/>
      <c r="AAN57" s="82"/>
      <c r="AAO57" s="82"/>
      <c r="AAP57" s="82"/>
      <c r="AAQ57" s="82"/>
      <c r="AAR57" s="82"/>
      <c r="AAS57" s="82"/>
      <c r="AAT57" s="82"/>
      <c r="AAU57" s="82"/>
      <c r="AAV57" s="82"/>
      <c r="AAW57" s="82"/>
      <c r="AAX57" s="82"/>
      <c r="AAY57" s="82"/>
      <c r="AAZ57" s="82"/>
      <c r="ABA57" s="82"/>
      <c r="ABB57" s="82"/>
      <c r="ABC57" s="82"/>
      <c r="ABD57" s="82"/>
      <c r="ABE57" s="82"/>
      <c r="ABF57" s="82"/>
      <c r="ABG57" s="82"/>
      <c r="ABH57" s="82"/>
      <c r="ABI57" s="82"/>
      <c r="ABJ57" s="82"/>
      <c r="ABK57" s="82"/>
      <c r="ABL57" s="82"/>
      <c r="ABM57" s="82"/>
      <c r="ABN57" s="82"/>
      <c r="ABO57" s="82"/>
      <c r="ABP57" s="82"/>
      <c r="ABQ57" s="82"/>
      <c r="ABR57" s="82"/>
      <c r="ABS57" s="82"/>
      <c r="ABT57" s="82"/>
      <c r="ABU57" s="82"/>
      <c r="ABV57" s="82"/>
      <c r="ABW57" s="82"/>
      <c r="ABX57" s="82"/>
      <c r="ABY57" s="82"/>
      <c r="ABZ57" s="82"/>
      <c r="ACA57" s="82"/>
      <c r="ACB57" s="82"/>
      <c r="ACC57" s="82"/>
      <c r="ACD57" s="82"/>
      <c r="ACE57" s="82"/>
      <c r="ACF57" s="82"/>
      <c r="ACG57" s="82"/>
      <c r="ACH57" s="82"/>
      <c r="ACI57" s="82"/>
      <c r="ACJ57" s="82"/>
      <c r="ACK57" s="82"/>
      <c r="ACL57" s="82"/>
      <c r="ACM57" s="82"/>
      <c r="ACN57" s="82"/>
      <c r="ACO57" s="82"/>
      <c r="ACP57" s="82"/>
      <c r="ACQ57" s="82"/>
      <c r="ACR57" s="82"/>
      <c r="ACS57" s="82"/>
      <c r="ACT57" s="82"/>
      <c r="ACU57" s="82"/>
      <c r="ACV57" s="82"/>
      <c r="ACW57" s="82"/>
      <c r="ACX57" s="82"/>
      <c r="ACY57" s="82"/>
      <c r="ACZ57" s="82"/>
      <c r="ADA57" s="82"/>
      <c r="ADB57" s="82"/>
      <c r="ADC57" s="82"/>
      <c r="ADD57" s="82"/>
      <c r="ADE57" s="82"/>
      <c r="ADF57" s="82"/>
      <c r="ADG57" s="82"/>
      <c r="ADH57" s="82"/>
      <c r="ADI57" s="82"/>
      <c r="ADJ57" s="82"/>
      <c r="ADK57" s="82"/>
      <c r="ADL57" s="82"/>
      <c r="ADM57" s="82"/>
      <c r="ADN57" s="82"/>
      <c r="ADO57" s="82"/>
      <c r="ADP57" s="82"/>
      <c r="ADQ57" s="82"/>
      <c r="ADR57" s="82"/>
      <c r="ADS57" s="82"/>
      <c r="ADT57" s="82"/>
      <c r="ADU57" s="82"/>
      <c r="ADV57" s="82"/>
      <c r="ADW57" s="82"/>
      <c r="ADX57" s="82"/>
      <c r="ADY57" s="82"/>
      <c r="ADZ57" s="82"/>
      <c r="AEA57" s="82"/>
      <c r="AEB57" s="82"/>
      <c r="AEC57" s="82"/>
      <c r="AED57" s="82"/>
      <c r="AEE57" s="82"/>
      <c r="AEF57" s="82"/>
      <c r="AEG57" s="82"/>
      <c r="AEH57" s="82"/>
      <c r="AEI57" s="82"/>
      <c r="AEJ57" s="82"/>
      <c r="AEK57" s="82"/>
      <c r="AEL57" s="82"/>
      <c r="AEM57" s="82"/>
      <c r="AEN57" s="82"/>
      <c r="AEO57" s="82"/>
      <c r="AEP57" s="82"/>
      <c r="AEQ57" s="82"/>
      <c r="AER57" s="82"/>
      <c r="AES57" s="82"/>
      <c r="AET57" s="82"/>
      <c r="AEU57" s="82"/>
      <c r="AEV57" s="82"/>
      <c r="AEW57" s="82"/>
      <c r="AEX57" s="82"/>
      <c r="AEY57" s="82"/>
      <c r="AEZ57" s="82"/>
      <c r="AFA57" s="82"/>
      <c r="AFB57" s="82"/>
      <c r="AFC57" s="82"/>
      <c r="AFD57" s="82"/>
      <c r="AFE57" s="82"/>
      <c r="AFF57" s="82"/>
      <c r="AFG57" s="82"/>
      <c r="AFH57" s="82"/>
      <c r="AFI57" s="82"/>
      <c r="AFJ57" s="82"/>
      <c r="AFK57" s="82"/>
      <c r="AFL57" s="82"/>
      <c r="AFM57" s="82"/>
      <c r="AFN57" s="82"/>
      <c r="AFO57" s="82"/>
      <c r="AFP57" s="82"/>
      <c r="AFQ57" s="82"/>
      <c r="AFR57" s="82"/>
      <c r="AFS57" s="82"/>
      <c r="AFT57" s="82"/>
      <c r="AFU57" s="82"/>
      <c r="AFV57" s="82"/>
      <c r="AFW57" s="82"/>
      <c r="AFX57" s="82"/>
      <c r="AFY57" s="82"/>
      <c r="AFZ57" s="82"/>
      <c r="AGA57" s="82"/>
      <c r="AGB57" s="82"/>
      <c r="AGC57" s="82"/>
      <c r="AGD57" s="82"/>
      <c r="AGE57" s="82"/>
      <c r="AGF57" s="82"/>
      <c r="AGG57" s="82"/>
      <c r="AGH57" s="82"/>
      <c r="AGI57" s="82"/>
      <c r="AGJ57" s="82"/>
      <c r="AGK57" s="82"/>
      <c r="AGL57" s="82"/>
      <c r="AGM57" s="82"/>
      <c r="AGN57" s="82"/>
      <c r="AGO57" s="82"/>
      <c r="AGP57" s="82"/>
      <c r="AGQ57" s="82"/>
      <c r="AGR57" s="82"/>
      <c r="AGS57" s="82"/>
      <c r="AGT57" s="82"/>
      <c r="AGU57" s="82"/>
      <c r="AGV57" s="82"/>
      <c r="AGW57" s="82"/>
      <c r="AGX57" s="82"/>
      <c r="AGY57" s="82"/>
      <c r="AGZ57" s="82"/>
      <c r="AHA57" s="82"/>
      <c r="AHB57" s="82"/>
      <c r="AHC57" s="82"/>
      <c r="AHD57" s="82"/>
      <c r="AHE57" s="82"/>
      <c r="AHF57" s="82"/>
      <c r="AHG57" s="82"/>
      <c r="AHH57" s="82"/>
      <c r="AHI57" s="82"/>
      <c r="AHJ57" s="82"/>
      <c r="AHK57" s="82"/>
      <c r="AHL57" s="82"/>
      <c r="AHM57" s="82"/>
      <c r="AHN57" s="82"/>
      <c r="AHO57" s="82"/>
      <c r="AHP57" s="82"/>
      <c r="AHQ57" s="82"/>
      <c r="AHR57" s="82"/>
      <c r="AHS57" s="82"/>
      <c r="AHT57" s="82"/>
      <c r="AHU57" s="82"/>
      <c r="AHV57" s="82"/>
      <c r="AHW57" s="82"/>
      <c r="AHX57" s="82"/>
      <c r="AHY57" s="82"/>
      <c r="AHZ57" s="82"/>
      <c r="AIA57" s="82"/>
      <c r="AIB57" s="82"/>
      <c r="AIC57" s="82"/>
      <c r="AID57" s="82"/>
      <c r="AIE57" s="82"/>
      <c r="AIF57" s="82"/>
      <c r="AIG57" s="82"/>
      <c r="AIH57" s="82"/>
      <c r="AII57" s="82"/>
      <c r="AIJ57" s="82"/>
      <c r="AIK57" s="82"/>
      <c r="AIL57" s="82"/>
      <c r="AIM57" s="82"/>
      <c r="AIN57" s="82"/>
      <c r="AIO57" s="82"/>
      <c r="AIP57" s="82"/>
      <c r="AIQ57" s="82"/>
      <c r="AIR57" s="82"/>
      <c r="AIS57" s="82"/>
      <c r="AIT57" s="82"/>
      <c r="AIU57" s="82"/>
      <c r="AIV57" s="82"/>
      <c r="AIW57" s="82"/>
      <c r="AIX57" s="82"/>
      <c r="AIY57" s="82"/>
      <c r="AIZ57" s="82"/>
      <c r="AJA57" s="82"/>
      <c r="AJB57" s="82"/>
      <c r="AJC57" s="82"/>
      <c r="AJD57" s="82"/>
      <c r="AJE57" s="82"/>
      <c r="AJF57" s="82"/>
      <c r="AJG57" s="82"/>
      <c r="AJH57" s="82"/>
      <c r="AJI57" s="82"/>
      <c r="AJJ57" s="82"/>
      <c r="AJK57" s="82"/>
      <c r="AJL57" s="82"/>
      <c r="AJM57" s="82"/>
      <c r="AJN57" s="82"/>
      <c r="AJO57" s="82"/>
      <c r="AJP57" s="82"/>
      <c r="AJQ57" s="82"/>
      <c r="AJR57" s="82"/>
      <c r="AJS57" s="82"/>
      <c r="AJT57" s="82"/>
      <c r="AJU57" s="82"/>
      <c r="AJV57" s="82"/>
      <c r="AJW57" s="82"/>
      <c r="AJX57" s="82"/>
      <c r="AJY57" s="82"/>
      <c r="AJZ57" s="82"/>
      <c r="AKA57" s="82"/>
      <c r="AKB57" s="82"/>
      <c r="AKC57" s="82"/>
      <c r="AKD57" s="82"/>
      <c r="AKE57" s="82"/>
      <c r="AKF57" s="82"/>
      <c r="AKG57" s="82"/>
      <c r="AKH57" s="82"/>
      <c r="AKI57" s="82"/>
      <c r="AKJ57" s="82"/>
      <c r="AKK57" s="82"/>
      <c r="AKL57" s="82"/>
      <c r="AKM57" s="82"/>
      <c r="AKN57" s="82"/>
      <c r="AKO57" s="82"/>
      <c r="AKP57" s="82"/>
      <c r="AKQ57" s="82"/>
      <c r="AKR57" s="82"/>
      <c r="AKS57" s="82"/>
      <c r="AKT57" s="82"/>
      <c r="AKU57" s="82"/>
      <c r="AKV57" s="82"/>
      <c r="AKW57" s="82"/>
      <c r="AKX57" s="82"/>
      <c r="AKY57" s="82"/>
      <c r="AKZ57" s="82"/>
      <c r="ALA57" s="82"/>
      <c r="ALB57" s="82"/>
      <c r="ALC57" s="82"/>
      <c r="ALD57" s="82"/>
      <c r="ALE57" s="82"/>
      <c r="ALF57" s="82"/>
      <c r="ALG57" s="82"/>
      <c r="ALH57" s="82"/>
      <c r="ALI57" s="82"/>
      <c r="ALJ57" s="82"/>
      <c r="ALK57" s="82"/>
      <c r="ALL57" s="82"/>
      <c r="ALM57" s="82"/>
      <c r="ALN57" s="82"/>
      <c r="ALO57" s="82"/>
      <c r="ALP57" s="82"/>
      <c r="ALQ57" s="82"/>
      <c r="ALR57" s="82"/>
      <c r="ALS57" s="82"/>
      <c r="ALT57" s="82"/>
      <c r="ALU57" s="82"/>
      <c r="ALV57" s="82"/>
      <c r="ALW57" s="82"/>
      <c r="ALX57" s="82"/>
      <c r="ALY57" s="82"/>
    </row>
    <row r="58" spans="1:1013" ht="14.5" x14ac:dyDescent="0.35">
      <c r="A58" s="84">
        <v>57</v>
      </c>
      <c r="B58" s="86" t="s">
        <v>352</v>
      </c>
      <c r="C58" s="86" t="s">
        <v>353</v>
      </c>
      <c r="D58" s="86" t="s">
        <v>354</v>
      </c>
    </row>
    <row r="59" spans="1:1013" ht="14.5" x14ac:dyDescent="0.35">
      <c r="A59" s="84">
        <v>58</v>
      </c>
      <c r="B59" s="85" t="s">
        <v>355</v>
      </c>
      <c r="C59" s="85" t="s">
        <v>356</v>
      </c>
      <c r="D59" s="85" t="s">
        <v>357</v>
      </c>
    </row>
    <row r="60" spans="1:1013" ht="14.5" x14ac:dyDescent="0.35">
      <c r="A60" s="84">
        <v>59</v>
      </c>
      <c r="B60" s="85" t="s">
        <v>358</v>
      </c>
      <c r="C60" s="85" t="s">
        <v>359</v>
      </c>
      <c r="D60" s="85" t="s">
        <v>360</v>
      </c>
      <c r="E60" s="82"/>
      <c r="F60" s="82"/>
      <c r="G60" s="82"/>
      <c r="H60" s="82"/>
      <c r="I60" s="82"/>
      <c r="J60" s="82"/>
      <c r="K60" s="82"/>
      <c r="L60" s="82"/>
      <c r="M60" s="82"/>
      <c r="N60" s="82"/>
      <c r="O60" s="82"/>
      <c r="P60" s="82"/>
      <c r="Q60" s="82"/>
      <c r="R60" s="82"/>
      <c r="S60" s="82"/>
      <c r="T60" s="82"/>
      <c r="U60" s="82"/>
      <c r="V60" s="82"/>
      <c r="W60" s="82"/>
      <c r="X60" s="82"/>
      <c r="Y60" s="82"/>
      <c r="Z60" s="82"/>
      <c r="AA60" s="82"/>
      <c r="AB60" s="82"/>
      <c r="AC60" s="82"/>
      <c r="AD60" s="82"/>
      <c r="AE60" s="82"/>
      <c r="AF60" s="82"/>
      <c r="AG60" s="82"/>
      <c r="AH60" s="82"/>
      <c r="AI60" s="82"/>
      <c r="AJ60" s="82"/>
      <c r="AK60" s="82"/>
      <c r="AL60" s="82"/>
      <c r="AM60" s="82"/>
      <c r="AN60" s="82"/>
      <c r="AO60" s="82"/>
      <c r="AP60" s="82"/>
      <c r="AQ60" s="82"/>
      <c r="AR60" s="82"/>
      <c r="AS60" s="82"/>
      <c r="AT60" s="82"/>
      <c r="AU60" s="82"/>
      <c r="AV60" s="82"/>
      <c r="AW60" s="82"/>
      <c r="AX60" s="82"/>
      <c r="AY60" s="82"/>
      <c r="AZ60" s="82"/>
      <c r="BA60" s="82"/>
      <c r="BB60" s="82"/>
      <c r="BC60" s="82"/>
      <c r="BD60" s="82"/>
      <c r="BE60" s="82"/>
      <c r="BF60" s="82"/>
      <c r="BG60" s="82"/>
      <c r="BH60" s="82"/>
      <c r="BI60" s="82"/>
      <c r="BJ60" s="82"/>
      <c r="BK60" s="82"/>
      <c r="BL60" s="82"/>
      <c r="BM60" s="82"/>
      <c r="BN60" s="82"/>
      <c r="BO60" s="82"/>
      <c r="BP60" s="82"/>
      <c r="BQ60" s="82"/>
      <c r="BR60" s="82"/>
      <c r="BS60" s="82"/>
      <c r="BT60" s="82"/>
      <c r="BU60" s="82"/>
      <c r="BV60" s="82"/>
      <c r="BW60" s="82"/>
      <c r="BX60" s="82"/>
      <c r="BY60" s="82"/>
      <c r="BZ60" s="82"/>
      <c r="CA60" s="82"/>
      <c r="CB60" s="82"/>
      <c r="CC60" s="82"/>
      <c r="CD60" s="82"/>
      <c r="CE60" s="82"/>
      <c r="CF60" s="82"/>
      <c r="CG60" s="82"/>
      <c r="CH60" s="82"/>
      <c r="CI60" s="82"/>
      <c r="CJ60" s="82"/>
      <c r="CK60" s="82"/>
      <c r="CL60" s="82"/>
      <c r="CM60" s="82"/>
      <c r="CN60" s="82"/>
      <c r="CO60" s="82"/>
      <c r="CP60" s="82"/>
      <c r="CQ60" s="82"/>
      <c r="CR60" s="82"/>
      <c r="CS60" s="82"/>
      <c r="CT60" s="82"/>
      <c r="CU60" s="82"/>
      <c r="CV60" s="82"/>
      <c r="CW60" s="82"/>
      <c r="CX60" s="82"/>
      <c r="CY60" s="82"/>
      <c r="CZ60" s="82"/>
      <c r="DA60" s="82"/>
      <c r="DB60" s="82"/>
      <c r="DC60" s="82"/>
      <c r="DD60" s="82"/>
      <c r="DE60" s="82"/>
      <c r="DF60" s="82"/>
      <c r="DG60" s="82"/>
      <c r="DH60" s="82"/>
      <c r="DI60" s="82"/>
      <c r="DJ60" s="82"/>
      <c r="DK60" s="82"/>
      <c r="DL60" s="82"/>
      <c r="DM60" s="82"/>
      <c r="DN60" s="82"/>
      <c r="DO60" s="82"/>
      <c r="DP60" s="82"/>
      <c r="DQ60" s="82"/>
      <c r="DR60" s="82"/>
      <c r="DS60" s="82"/>
      <c r="DT60" s="82"/>
      <c r="DU60" s="82"/>
      <c r="DV60" s="82"/>
      <c r="DW60" s="82"/>
      <c r="DX60" s="82"/>
      <c r="DY60" s="82"/>
      <c r="DZ60" s="82"/>
      <c r="EA60" s="82"/>
      <c r="EB60" s="82"/>
      <c r="EC60" s="82"/>
      <c r="ED60" s="82"/>
      <c r="EE60" s="82"/>
      <c r="EF60" s="82"/>
      <c r="EG60" s="82"/>
      <c r="EH60" s="82"/>
      <c r="EI60" s="82"/>
      <c r="EJ60" s="82"/>
      <c r="EK60" s="82"/>
      <c r="EL60" s="82"/>
      <c r="EM60" s="82"/>
      <c r="EN60" s="82"/>
      <c r="EO60" s="82"/>
      <c r="EP60" s="82"/>
      <c r="EQ60" s="82"/>
      <c r="ER60" s="82"/>
      <c r="ES60" s="82"/>
      <c r="ET60" s="82"/>
      <c r="EU60" s="82"/>
      <c r="EV60" s="82"/>
      <c r="EW60" s="82"/>
      <c r="EX60" s="82"/>
      <c r="EY60" s="82"/>
      <c r="EZ60" s="82"/>
      <c r="FA60" s="82"/>
      <c r="FB60" s="82"/>
      <c r="FC60" s="82"/>
      <c r="FD60" s="82"/>
      <c r="FE60" s="82"/>
      <c r="FF60" s="82"/>
      <c r="FG60" s="82"/>
      <c r="FH60" s="82"/>
      <c r="FI60" s="82"/>
      <c r="FJ60" s="82"/>
      <c r="FK60" s="82"/>
      <c r="FL60" s="82"/>
      <c r="FM60" s="82"/>
      <c r="FN60" s="82"/>
      <c r="FO60" s="82"/>
      <c r="FP60" s="82"/>
      <c r="FQ60" s="82"/>
      <c r="FR60" s="82"/>
      <c r="FS60" s="82"/>
      <c r="FT60" s="82"/>
      <c r="FU60" s="82"/>
      <c r="FV60" s="82"/>
      <c r="FW60" s="82"/>
      <c r="FX60" s="82"/>
      <c r="FY60" s="82"/>
      <c r="FZ60" s="82"/>
      <c r="GA60" s="82"/>
      <c r="GB60" s="82"/>
      <c r="GC60" s="82"/>
      <c r="GD60" s="82"/>
      <c r="GE60" s="82"/>
      <c r="GF60" s="82"/>
      <c r="GG60" s="82"/>
      <c r="GH60" s="82"/>
      <c r="GI60" s="82"/>
      <c r="GJ60" s="82"/>
      <c r="GK60" s="82"/>
      <c r="GL60" s="82"/>
      <c r="GM60" s="82"/>
      <c r="GN60" s="82"/>
      <c r="GO60" s="82"/>
      <c r="GP60" s="82"/>
      <c r="GQ60" s="82"/>
      <c r="GR60" s="82"/>
      <c r="GS60" s="82"/>
      <c r="GT60" s="82"/>
      <c r="GU60" s="82"/>
      <c r="GV60" s="82"/>
      <c r="GW60" s="82"/>
      <c r="GX60" s="82"/>
      <c r="GY60" s="82"/>
      <c r="GZ60" s="82"/>
      <c r="HA60" s="82"/>
      <c r="HB60" s="82"/>
      <c r="HC60" s="82"/>
      <c r="HD60" s="82"/>
      <c r="HE60" s="82"/>
      <c r="HF60" s="82"/>
      <c r="HG60" s="82"/>
      <c r="HH60" s="82"/>
      <c r="HI60" s="82"/>
      <c r="HJ60" s="82"/>
      <c r="HK60" s="82"/>
      <c r="HL60" s="82"/>
      <c r="HM60" s="82"/>
      <c r="HN60" s="82"/>
      <c r="HO60" s="82"/>
      <c r="HP60" s="82"/>
      <c r="HQ60" s="82"/>
      <c r="HR60" s="82"/>
      <c r="HS60" s="82"/>
      <c r="HT60" s="82"/>
      <c r="HU60" s="82"/>
      <c r="HV60" s="82"/>
      <c r="HW60" s="82"/>
      <c r="HX60" s="82"/>
      <c r="HY60" s="82"/>
      <c r="HZ60" s="82"/>
      <c r="IA60" s="82"/>
      <c r="IB60" s="82"/>
      <c r="IC60" s="82"/>
      <c r="ID60" s="82"/>
      <c r="IE60" s="82"/>
      <c r="IF60" s="82"/>
      <c r="IG60" s="82"/>
      <c r="IH60" s="82"/>
      <c r="II60" s="82"/>
      <c r="IJ60" s="82"/>
      <c r="IK60" s="82"/>
      <c r="IL60" s="82"/>
      <c r="IM60" s="82"/>
      <c r="IN60" s="82"/>
      <c r="IO60" s="82"/>
      <c r="IP60" s="82"/>
      <c r="IQ60" s="82"/>
      <c r="IR60" s="82"/>
      <c r="IS60" s="82"/>
      <c r="IT60" s="82"/>
      <c r="IU60" s="82"/>
      <c r="IV60" s="82"/>
      <c r="IW60" s="82"/>
      <c r="IX60" s="82"/>
      <c r="IY60" s="82"/>
      <c r="IZ60" s="82"/>
      <c r="JA60" s="82"/>
      <c r="JB60" s="82"/>
      <c r="JC60" s="82"/>
      <c r="JD60" s="82"/>
      <c r="JE60" s="82"/>
      <c r="JF60" s="82"/>
      <c r="JG60" s="82"/>
      <c r="JH60" s="82"/>
      <c r="JI60" s="82"/>
      <c r="JJ60" s="82"/>
      <c r="JK60" s="82"/>
      <c r="JL60" s="82"/>
      <c r="JM60" s="82"/>
      <c r="JN60" s="82"/>
      <c r="JO60" s="82"/>
      <c r="JP60" s="82"/>
      <c r="JQ60" s="82"/>
      <c r="JR60" s="82"/>
      <c r="JS60" s="82"/>
      <c r="JT60" s="82"/>
      <c r="JU60" s="82"/>
      <c r="JV60" s="82"/>
      <c r="JW60" s="82"/>
      <c r="JX60" s="82"/>
      <c r="JY60" s="82"/>
      <c r="JZ60" s="82"/>
      <c r="KA60" s="82"/>
      <c r="KB60" s="82"/>
      <c r="KC60" s="82"/>
      <c r="KD60" s="82"/>
      <c r="KE60" s="82"/>
      <c r="KF60" s="82"/>
      <c r="KG60" s="82"/>
      <c r="KH60" s="82"/>
      <c r="KI60" s="82"/>
      <c r="KJ60" s="82"/>
      <c r="KK60" s="82"/>
      <c r="KL60" s="82"/>
      <c r="KM60" s="82"/>
      <c r="KN60" s="82"/>
      <c r="KO60" s="82"/>
      <c r="KP60" s="82"/>
      <c r="KQ60" s="82"/>
      <c r="KR60" s="82"/>
      <c r="KS60" s="82"/>
      <c r="KT60" s="82"/>
      <c r="KU60" s="82"/>
      <c r="KV60" s="82"/>
      <c r="KW60" s="82"/>
      <c r="KX60" s="82"/>
      <c r="KY60" s="82"/>
      <c r="KZ60" s="82"/>
      <c r="LA60" s="82"/>
      <c r="LB60" s="82"/>
      <c r="LC60" s="82"/>
      <c r="LD60" s="82"/>
      <c r="LE60" s="82"/>
      <c r="LF60" s="82"/>
      <c r="LG60" s="82"/>
      <c r="LH60" s="82"/>
      <c r="LI60" s="82"/>
      <c r="LJ60" s="82"/>
      <c r="LK60" s="82"/>
      <c r="LL60" s="82"/>
      <c r="LM60" s="82"/>
      <c r="LN60" s="82"/>
      <c r="LO60" s="82"/>
      <c r="LP60" s="82"/>
      <c r="LQ60" s="82"/>
      <c r="LR60" s="82"/>
      <c r="LS60" s="82"/>
      <c r="LT60" s="82"/>
      <c r="LU60" s="82"/>
      <c r="LV60" s="82"/>
      <c r="LW60" s="82"/>
      <c r="LX60" s="82"/>
      <c r="LY60" s="82"/>
      <c r="LZ60" s="82"/>
      <c r="MA60" s="82"/>
      <c r="MB60" s="82"/>
      <c r="MC60" s="82"/>
      <c r="MD60" s="82"/>
      <c r="ME60" s="82"/>
      <c r="MF60" s="82"/>
      <c r="MG60" s="82"/>
      <c r="MH60" s="82"/>
      <c r="MI60" s="82"/>
      <c r="MJ60" s="82"/>
      <c r="MK60" s="82"/>
      <c r="ML60" s="82"/>
      <c r="MM60" s="82"/>
      <c r="MN60" s="82"/>
      <c r="MO60" s="82"/>
      <c r="MP60" s="82"/>
      <c r="MQ60" s="82"/>
      <c r="MR60" s="82"/>
      <c r="MS60" s="82"/>
      <c r="MT60" s="82"/>
      <c r="MU60" s="82"/>
      <c r="MV60" s="82"/>
      <c r="MW60" s="82"/>
      <c r="MX60" s="82"/>
      <c r="MY60" s="82"/>
      <c r="MZ60" s="82"/>
      <c r="NA60" s="82"/>
      <c r="NB60" s="82"/>
      <c r="NC60" s="82"/>
      <c r="ND60" s="82"/>
      <c r="NE60" s="82"/>
      <c r="NF60" s="82"/>
      <c r="NG60" s="82"/>
      <c r="NH60" s="82"/>
      <c r="NI60" s="82"/>
      <c r="NJ60" s="82"/>
      <c r="NK60" s="82"/>
      <c r="NL60" s="82"/>
      <c r="NM60" s="82"/>
      <c r="NN60" s="82"/>
      <c r="NO60" s="82"/>
      <c r="NP60" s="82"/>
      <c r="NQ60" s="82"/>
      <c r="NR60" s="82"/>
      <c r="NS60" s="82"/>
      <c r="NT60" s="82"/>
      <c r="NU60" s="82"/>
      <c r="NV60" s="82"/>
      <c r="NW60" s="82"/>
      <c r="NX60" s="82"/>
      <c r="NY60" s="82"/>
      <c r="NZ60" s="82"/>
      <c r="OA60" s="82"/>
      <c r="OB60" s="82"/>
      <c r="OC60" s="82"/>
      <c r="OD60" s="82"/>
      <c r="OE60" s="82"/>
      <c r="OF60" s="82"/>
      <c r="OG60" s="82"/>
      <c r="OH60" s="82"/>
      <c r="OI60" s="82"/>
      <c r="OJ60" s="82"/>
      <c r="OK60" s="82"/>
      <c r="OL60" s="82"/>
      <c r="OM60" s="82"/>
      <c r="ON60" s="82"/>
      <c r="OO60" s="82"/>
      <c r="OP60" s="82"/>
      <c r="OQ60" s="82"/>
      <c r="OR60" s="82"/>
      <c r="OS60" s="82"/>
      <c r="OT60" s="82"/>
      <c r="OU60" s="82"/>
      <c r="OV60" s="82"/>
      <c r="OW60" s="82"/>
      <c r="OX60" s="82"/>
      <c r="OY60" s="82"/>
      <c r="OZ60" s="82"/>
      <c r="PA60" s="82"/>
      <c r="PB60" s="82"/>
      <c r="PC60" s="82"/>
      <c r="PD60" s="82"/>
      <c r="PE60" s="82"/>
      <c r="PF60" s="82"/>
      <c r="PG60" s="82"/>
      <c r="PH60" s="82"/>
      <c r="PI60" s="82"/>
      <c r="PJ60" s="82"/>
      <c r="PK60" s="82"/>
      <c r="PL60" s="82"/>
      <c r="PM60" s="82"/>
      <c r="PN60" s="82"/>
      <c r="PO60" s="82"/>
      <c r="PP60" s="82"/>
      <c r="PQ60" s="82"/>
      <c r="PR60" s="82"/>
      <c r="PS60" s="82"/>
      <c r="PT60" s="82"/>
      <c r="PU60" s="82"/>
      <c r="PV60" s="82"/>
      <c r="PW60" s="82"/>
      <c r="PX60" s="82"/>
      <c r="PY60" s="82"/>
      <c r="PZ60" s="82"/>
      <c r="QA60" s="82"/>
      <c r="QB60" s="82"/>
      <c r="QC60" s="82"/>
      <c r="QD60" s="82"/>
      <c r="QE60" s="82"/>
      <c r="QF60" s="82"/>
      <c r="QG60" s="82"/>
      <c r="QH60" s="82"/>
      <c r="QI60" s="82"/>
      <c r="QJ60" s="82"/>
      <c r="QK60" s="82"/>
      <c r="QL60" s="82"/>
      <c r="QM60" s="82"/>
      <c r="QN60" s="82"/>
      <c r="QO60" s="82"/>
      <c r="QP60" s="82"/>
      <c r="QQ60" s="82"/>
      <c r="QR60" s="82"/>
      <c r="QS60" s="82"/>
      <c r="QT60" s="82"/>
      <c r="QU60" s="82"/>
      <c r="QV60" s="82"/>
      <c r="QW60" s="82"/>
      <c r="QX60" s="82"/>
      <c r="QY60" s="82"/>
      <c r="QZ60" s="82"/>
      <c r="RA60" s="82"/>
      <c r="RB60" s="82"/>
      <c r="RC60" s="82"/>
      <c r="RD60" s="82"/>
      <c r="RE60" s="82"/>
      <c r="RF60" s="82"/>
      <c r="RG60" s="82"/>
      <c r="RH60" s="82"/>
      <c r="RI60" s="82"/>
      <c r="RJ60" s="82"/>
      <c r="RK60" s="82"/>
      <c r="RL60" s="82"/>
      <c r="RM60" s="82"/>
      <c r="RN60" s="82"/>
      <c r="RO60" s="82"/>
      <c r="RP60" s="82"/>
      <c r="RQ60" s="82"/>
      <c r="RR60" s="82"/>
      <c r="RS60" s="82"/>
      <c r="RT60" s="82"/>
      <c r="RU60" s="82"/>
      <c r="RV60" s="82"/>
      <c r="RW60" s="82"/>
      <c r="RX60" s="82"/>
      <c r="RY60" s="82"/>
      <c r="RZ60" s="82"/>
      <c r="SA60" s="82"/>
      <c r="SB60" s="82"/>
      <c r="SC60" s="82"/>
      <c r="SD60" s="82"/>
      <c r="SE60" s="82"/>
      <c r="SF60" s="82"/>
      <c r="SG60" s="82"/>
      <c r="SH60" s="82"/>
      <c r="SI60" s="82"/>
      <c r="SJ60" s="82"/>
      <c r="SK60" s="82"/>
      <c r="SL60" s="82"/>
      <c r="SM60" s="82"/>
      <c r="SN60" s="82"/>
      <c r="SO60" s="82"/>
      <c r="SP60" s="82"/>
      <c r="SQ60" s="82"/>
      <c r="SR60" s="82"/>
      <c r="SS60" s="82"/>
      <c r="ST60" s="82"/>
      <c r="SU60" s="82"/>
      <c r="SV60" s="82"/>
      <c r="SW60" s="82"/>
      <c r="SX60" s="82"/>
      <c r="SY60" s="82"/>
      <c r="SZ60" s="82"/>
      <c r="TA60" s="82"/>
      <c r="TB60" s="82"/>
      <c r="TC60" s="82"/>
      <c r="TD60" s="82"/>
      <c r="TE60" s="82"/>
      <c r="TF60" s="82"/>
      <c r="TG60" s="82"/>
      <c r="TH60" s="82"/>
      <c r="TI60" s="82"/>
      <c r="TJ60" s="82"/>
      <c r="TK60" s="82"/>
      <c r="TL60" s="82"/>
      <c r="TM60" s="82"/>
      <c r="TN60" s="82"/>
      <c r="TO60" s="82"/>
      <c r="TP60" s="82"/>
      <c r="TQ60" s="82"/>
      <c r="TR60" s="82"/>
      <c r="TS60" s="82"/>
      <c r="TT60" s="82"/>
      <c r="TU60" s="82"/>
      <c r="TV60" s="82"/>
      <c r="TW60" s="82"/>
      <c r="TX60" s="82"/>
      <c r="TY60" s="82"/>
      <c r="TZ60" s="82"/>
      <c r="UA60" s="82"/>
      <c r="UB60" s="82"/>
      <c r="UC60" s="82"/>
      <c r="UD60" s="82"/>
      <c r="UE60" s="82"/>
      <c r="UF60" s="82"/>
      <c r="UG60" s="82"/>
      <c r="UH60" s="82"/>
      <c r="UI60" s="82"/>
      <c r="UJ60" s="82"/>
      <c r="UK60" s="82"/>
      <c r="UL60" s="82"/>
      <c r="UM60" s="82"/>
      <c r="UN60" s="82"/>
      <c r="UO60" s="82"/>
      <c r="UP60" s="82"/>
      <c r="UQ60" s="82"/>
      <c r="UR60" s="82"/>
      <c r="US60" s="82"/>
      <c r="UT60" s="82"/>
      <c r="UU60" s="82"/>
      <c r="UV60" s="82"/>
      <c r="UW60" s="82"/>
      <c r="UX60" s="82"/>
      <c r="UY60" s="82"/>
      <c r="UZ60" s="82"/>
      <c r="VA60" s="82"/>
      <c r="VB60" s="82"/>
      <c r="VC60" s="82"/>
      <c r="VD60" s="82"/>
      <c r="VE60" s="82"/>
      <c r="VF60" s="82"/>
      <c r="VG60" s="82"/>
      <c r="VH60" s="82"/>
      <c r="VI60" s="82"/>
      <c r="VJ60" s="82"/>
      <c r="VK60" s="82"/>
      <c r="VL60" s="82"/>
      <c r="VM60" s="82"/>
      <c r="VN60" s="82"/>
      <c r="VO60" s="82"/>
      <c r="VP60" s="82"/>
      <c r="VQ60" s="82"/>
      <c r="VR60" s="82"/>
      <c r="VS60" s="82"/>
      <c r="VT60" s="82"/>
      <c r="VU60" s="82"/>
      <c r="VV60" s="82"/>
      <c r="VW60" s="82"/>
      <c r="VX60" s="82"/>
      <c r="VY60" s="82"/>
      <c r="VZ60" s="82"/>
      <c r="WA60" s="82"/>
      <c r="WB60" s="82"/>
      <c r="WC60" s="82"/>
      <c r="WD60" s="82"/>
      <c r="WE60" s="82"/>
      <c r="WF60" s="82"/>
      <c r="WG60" s="82"/>
      <c r="WH60" s="82"/>
      <c r="WI60" s="82"/>
      <c r="WJ60" s="82"/>
      <c r="WK60" s="82"/>
      <c r="WL60" s="82"/>
      <c r="WM60" s="82"/>
      <c r="WN60" s="82"/>
      <c r="WO60" s="82"/>
      <c r="WP60" s="82"/>
      <c r="WQ60" s="82"/>
      <c r="WR60" s="82"/>
      <c r="WS60" s="82"/>
      <c r="WT60" s="82"/>
      <c r="WU60" s="82"/>
      <c r="WV60" s="82"/>
      <c r="WW60" s="82"/>
      <c r="WX60" s="82"/>
      <c r="WY60" s="82"/>
      <c r="WZ60" s="82"/>
      <c r="XA60" s="82"/>
      <c r="XB60" s="82"/>
      <c r="XC60" s="82"/>
      <c r="XD60" s="82"/>
      <c r="XE60" s="82"/>
      <c r="XF60" s="82"/>
      <c r="XG60" s="82"/>
      <c r="XH60" s="82"/>
      <c r="XI60" s="82"/>
      <c r="XJ60" s="82"/>
      <c r="XK60" s="82"/>
      <c r="XL60" s="82"/>
      <c r="XM60" s="82"/>
      <c r="XN60" s="82"/>
      <c r="XO60" s="82"/>
      <c r="XP60" s="82"/>
      <c r="XQ60" s="82"/>
      <c r="XR60" s="82"/>
      <c r="XS60" s="82"/>
      <c r="XT60" s="82"/>
      <c r="XU60" s="82"/>
      <c r="XV60" s="82"/>
      <c r="XW60" s="82"/>
      <c r="XX60" s="82"/>
      <c r="XY60" s="82"/>
      <c r="XZ60" s="82"/>
      <c r="YA60" s="82"/>
      <c r="YB60" s="82"/>
      <c r="YC60" s="82"/>
      <c r="YD60" s="82"/>
      <c r="YE60" s="82"/>
      <c r="YF60" s="82"/>
      <c r="YG60" s="82"/>
      <c r="YH60" s="82"/>
      <c r="YI60" s="82"/>
      <c r="YJ60" s="82"/>
      <c r="YK60" s="82"/>
      <c r="YL60" s="82"/>
      <c r="YM60" s="82"/>
      <c r="YN60" s="82"/>
      <c r="YO60" s="82"/>
      <c r="YP60" s="82"/>
      <c r="YQ60" s="82"/>
      <c r="YR60" s="82"/>
      <c r="YS60" s="82"/>
      <c r="YT60" s="82"/>
      <c r="YU60" s="82"/>
      <c r="YV60" s="82"/>
      <c r="YW60" s="82"/>
      <c r="YX60" s="82"/>
      <c r="YY60" s="82"/>
      <c r="YZ60" s="82"/>
      <c r="ZA60" s="82"/>
      <c r="ZB60" s="82"/>
      <c r="ZC60" s="82"/>
      <c r="ZD60" s="82"/>
      <c r="ZE60" s="82"/>
      <c r="ZF60" s="82"/>
      <c r="ZG60" s="82"/>
      <c r="ZH60" s="82"/>
      <c r="ZI60" s="82"/>
      <c r="ZJ60" s="82"/>
      <c r="ZK60" s="82"/>
      <c r="ZL60" s="82"/>
      <c r="ZM60" s="82"/>
      <c r="ZN60" s="82"/>
      <c r="ZO60" s="82"/>
      <c r="ZP60" s="82"/>
      <c r="ZQ60" s="82"/>
      <c r="ZR60" s="82"/>
      <c r="ZS60" s="82"/>
      <c r="ZT60" s="82"/>
      <c r="ZU60" s="82"/>
      <c r="ZV60" s="82"/>
      <c r="ZW60" s="82"/>
      <c r="ZX60" s="82"/>
      <c r="ZY60" s="82"/>
      <c r="ZZ60" s="82"/>
      <c r="AAA60" s="82"/>
      <c r="AAB60" s="82"/>
      <c r="AAC60" s="82"/>
      <c r="AAD60" s="82"/>
      <c r="AAE60" s="82"/>
      <c r="AAF60" s="82"/>
      <c r="AAG60" s="82"/>
      <c r="AAH60" s="82"/>
      <c r="AAI60" s="82"/>
      <c r="AAJ60" s="82"/>
      <c r="AAK60" s="82"/>
      <c r="AAL60" s="82"/>
      <c r="AAM60" s="82"/>
      <c r="AAN60" s="82"/>
      <c r="AAO60" s="82"/>
      <c r="AAP60" s="82"/>
      <c r="AAQ60" s="82"/>
      <c r="AAR60" s="82"/>
      <c r="AAS60" s="82"/>
      <c r="AAT60" s="82"/>
      <c r="AAU60" s="82"/>
      <c r="AAV60" s="82"/>
      <c r="AAW60" s="82"/>
      <c r="AAX60" s="82"/>
      <c r="AAY60" s="82"/>
      <c r="AAZ60" s="82"/>
      <c r="ABA60" s="82"/>
      <c r="ABB60" s="82"/>
      <c r="ABC60" s="82"/>
      <c r="ABD60" s="82"/>
      <c r="ABE60" s="82"/>
      <c r="ABF60" s="82"/>
      <c r="ABG60" s="82"/>
      <c r="ABH60" s="82"/>
      <c r="ABI60" s="82"/>
      <c r="ABJ60" s="82"/>
      <c r="ABK60" s="82"/>
      <c r="ABL60" s="82"/>
      <c r="ABM60" s="82"/>
      <c r="ABN60" s="82"/>
      <c r="ABO60" s="82"/>
      <c r="ABP60" s="82"/>
      <c r="ABQ60" s="82"/>
      <c r="ABR60" s="82"/>
      <c r="ABS60" s="82"/>
      <c r="ABT60" s="82"/>
      <c r="ABU60" s="82"/>
      <c r="ABV60" s="82"/>
      <c r="ABW60" s="82"/>
      <c r="ABX60" s="82"/>
      <c r="ABY60" s="82"/>
      <c r="ABZ60" s="82"/>
      <c r="ACA60" s="82"/>
      <c r="ACB60" s="82"/>
      <c r="ACC60" s="82"/>
      <c r="ACD60" s="82"/>
      <c r="ACE60" s="82"/>
      <c r="ACF60" s="82"/>
      <c r="ACG60" s="82"/>
      <c r="ACH60" s="82"/>
      <c r="ACI60" s="82"/>
      <c r="ACJ60" s="82"/>
      <c r="ACK60" s="82"/>
      <c r="ACL60" s="82"/>
      <c r="ACM60" s="82"/>
      <c r="ACN60" s="82"/>
      <c r="ACO60" s="82"/>
      <c r="ACP60" s="82"/>
      <c r="ACQ60" s="82"/>
      <c r="ACR60" s="82"/>
      <c r="ACS60" s="82"/>
      <c r="ACT60" s="82"/>
      <c r="ACU60" s="82"/>
      <c r="ACV60" s="82"/>
      <c r="ACW60" s="82"/>
      <c r="ACX60" s="82"/>
      <c r="ACY60" s="82"/>
      <c r="ACZ60" s="82"/>
      <c r="ADA60" s="82"/>
      <c r="ADB60" s="82"/>
      <c r="ADC60" s="82"/>
      <c r="ADD60" s="82"/>
      <c r="ADE60" s="82"/>
      <c r="ADF60" s="82"/>
      <c r="ADG60" s="82"/>
      <c r="ADH60" s="82"/>
      <c r="ADI60" s="82"/>
      <c r="ADJ60" s="82"/>
      <c r="ADK60" s="82"/>
      <c r="ADL60" s="82"/>
      <c r="ADM60" s="82"/>
      <c r="ADN60" s="82"/>
      <c r="ADO60" s="82"/>
      <c r="ADP60" s="82"/>
      <c r="ADQ60" s="82"/>
      <c r="ADR60" s="82"/>
      <c r="ADS60" s="82"/>
      <c r="ADT60" s="82"/>
      <c r="ADU60" s="82"/>
      <c r="ADV60" s="82"/>
      <c r="ADW60" s="82"/>
      <c r="ADX60" s="82"/>
      <c r="ADY60" s="82"/>
      <c r="ADZ60" s="82"/>
      <c r="AEA60" s="82"/>
      <c r="AEB60" s="82"/>
      <c r="AEC60" s="82"/>
      <c r="AED60" s="82"/>
      <c r="AEE60" s="82"/>
      <c r="AEF60" s="82"/>
      <c r="AEG60" s="82"/>
      <c r="AEH60" s="82"/>
      <c r="AEI60" s="82"/>
      <c r="AEJ60" s="82"/>
      <c r="AEK60" s="82"/>
      <c r="AEL60" s="82"/>
      <c r="AEM60" s="82"/>
      <c r="AEN60" s="82"/>
      <c r="AEO60" s="82"/>
      <c r="AEP60" s="82"/>
      <c r="AEQ60" s="82"/>
      <c r="AER60" s="82"/>
      <c r="AES60" s="82"/>
      <c r="AET60" s="82"/>
      <c r="AEU60" s="82"/>
      <c r="AEV60" s="82"/>
      <c r="AEW60" s="82"/>
      <c r="AEX60" s="82"/>
      <c r="AEY60" s="82"/>
      <c r="AEZ60" s="82"/>
      <c r="AFA60" s="82"/>
      <c r="AFB60" s="82"/>
      <c r="AFC60" s="82"/>
      <c r="AFD60" s="82"/>
      <c r="AFE60" s="82"/>
      <c r="AFF60" s="82"/>
      <c r="AFG60" s="82"/>
      <c r="AFH60" s="82"/>
      <c r="AFI60" s="82"/>
      <c r="AFJ60" s="82"/>
      <c r="AFK60" s="82"/>
      <c r="AFL60" s="82"/>
      <c r="AFM60" s="82"/>
      <c r="AFN60" s="82"/>
      <c r="AFO60" s="82"/>
      <c r="AFP60" s="82"/>
      <c r="AFQ60" s="82"/>
      <c r="AFR60" s="82"/>
      <c r="AFS60" s="82"/>
      <c r="AFT60" s="82"/>
      <c r="AFU60" s="82"/>
      <c r="AFV60" s="82"/>
      <c r="AFW60" s="82"/>
      <c r="AFX60" s="82"/>
      <c r="AFY60" s="82"/>
      <c r="AFZ60" s="82"/>
      <c r="AGA60" s="82"/>
      <c r="AGB60" s="82"/>
      <c r="AGC60" s="82"/>
      <c r="AGD60" s="82"/>
      <c r="AGE60" s="82"/>
      <c r="AGF60" s="82"/>
      <c r="AGG60" s="82"/>
      <c r="AGH60" s="82"/>
      <c r="AGI60" s="82"/>
      <c r="AGJ60" s="82"/>
      <c r="AGK60" s="82"/>
      <c r="AGL60" s="82"/>
      <c r="AGM60" s="82"/>
      <c r="AGN60" s="82"/>
      <c r="AGO60" s="82"/>
      <c r="AGP60" s="82"/>
      <c r="AGQ60" s="82"/>
      <c r="AGR60" s="82"/>
      <c r="AGS60" s="82"/>
      <c r="AGT60" s="82"/>
      <c r="AGU60" s="82"/>
      <c r="AGV60" s="82"/>
      <c r="AGW60" s="82"/>
      <c r="AGX60" s="82"/>
      <c r="AGY60" s="82"/>
      <c r="AGZ60" s="82"/>
      <c r="AHA60" s="82"/>
      <c r="AHB60" s="82"/>
      <c r="AHC60" s="82"/>
      <c r="AHD60" s="82"/>
      <c r="AHE60" s="82"/>
      <c r="AHF60" s="82"/>
      <c r="AHG60" s="82"/>
      <c r="AHH60" s="82"/>
      <c r="AHI60" s="82"/>
      <c r="AHJ60" s="82"/>
      <c r="AHK60" s="82"/>
      <c r="AHL60" s="82"/>
      <c r="AHM60" s="82"/>
      <c r="AHN60" s="82"/>
      <c r="AHO60" s="82"/>
      <c r="AHP60" s="82"/>
      <c r="AHQ60" s="82"/>
      <c r="AHR60" s="82"/>
      <c r="AHS60" s="82"/>
      <c r="AHT60" s="82"/>
      <c r="AHU60" s="82"/>
      <c r="AHV60" s="82"/>
      <c r="AHW60" s="82"/>
      <c r="AHX60" s="82"/>
      <c r="AHY60" s="82"/>
      <c r="AHZ60" s="82"/>
      <c r="AIA60" s="82"/>
      <c r="AIB60" s="82"/>
      <c r="AIC60" s="82"/>
      <c r="AID60" s="82"/>
      <c r="AIE60" s="82"/>
      <c r="AIF60" s="82"/>
      <c r="AIG60" s="82"/>
      <c r="AIH60" s="82"/>
      <c r="AII60" s="82"/>
      <c r="AIJ60" s="82"/>
      <c r="AIK60" s="82"/>
      <c r="AIL60" s="82"/>
      <c r="AIM60" s="82"/>
      <c r="AIN60" s="82"/>
      <c r="AIO60" s="82"/>
      <c r="AIP60" s="82"/>
      <c r="AIQ60" s="82"/>
      <c r="AIR60" s="82"/>
      <c r="AIS60" s="82"/>
      <c r="AIT60" s="82"/>
      <c r="AIU60" s="82"/>
      <c r="AIV60" s="82"/>
      <c r="AIW60" s="82"/>
      <c r="AIX60" s="82"/>
      <c r="AIY60" s="82"/>
      <c r="AIZ60" s="82"/>
      <c r="AJA60" s="82"/>
      <c r="AJB60" s="82"/>
      <c r="AJC60" s="82"/>
      <c r="AJD60" s="82"/>
      <c r="AJE60" s="82"/>
      <c r="AJF60" s="82"/>
      <c r="AJG60" s="82"/>
      <c r="AJH60" s="82"/>
      <c r="AJI60" s="82"/>
      <c r="AJJ60" s="82"/>
      <c r="AJK60" s="82"/>
      <c r="AJL60" s="82"/>
      <c r="AJM60" s="82"/>
      <c r="AJN60" s="82"/>
      <c r="AJO60" s="82"/>
      <c r="AJP60" s="82"/>
      <c r="AJQ60" s="82"/>
      <c r="AJR60" s="82"/>
      <c r="AJS60" s="82"/>
      <c r="AJT60" s="82"/>
      <c r="AJU60" s="82"/>
      <c r="AJV60" s="82"/>
      <c r="AJW60" s="82"/>
      <c r="AJX60" s="82"/>
      <c r="AJY60" s="82"/>
      <c r="AJZ60" s="82"/>
      <c r="AKA60" s="82"/>
      <c r="AKB60" s="82"/>
      <c r="AKC60" s="82"/>
      <c r="AKD60" s="82"/>
      <c r="AKE60" s="82"/>
      <c r="AKF60" s="82"/>
      <c r="AKG60" s="82"/>
      <c r="AKH60" s="82"/>
      <c r="AKI60" s="82"/>
      <c r="AKJ60" s="82"/>
      <c r="AKK60" s="82"/>
      <c r="AKL60" s="82"/>
      <c r="AKM60" s="82"/>
      <c r="AKN60" s="82"/>
      <c r="AKO60" s="82"/>
      <c r="AKP60" s="82"/>
      <c r="AKQ60" s="82"/>
      <c r="AKR60" s="82"/>
      <c r="AKS60" s="82"/>
      <c r="AKT60" s="82"/>
      <c r="AKU60" s="82"/>
      <c r="AKV60" s="82"/>
      <c r="AKW60" s="82"/>
      <c r="AKX60" s="82"/>
      <c r="AKY60" s="82"/>
      <c r="AKZ60" s="82"/>
      <c r="ALA60" s="82"/>
      <c r="ALB60" s="82"/>
      <c r="ALC60" s="82"/>
      <c r="ALD60" s="82"/>
      <c r="ALE60" s="82"/>
      <c r="ALF60" s="82"/>
      <c r="ALG60" s="82"/>
      <c r="ALH60" s="82"/>
      <c r="ALI60" s="82"/>
      <c r="ALJ60" s="82"/>
      <c r="ALK60" s="82"/>
      <c r="ALL60" s="82"/>
      <c r="ALM60" s="82"/>
      <c r="ALN60" s="82"/>
      <c r="ALO60" s="82"/>
      <c r="ALP60" s="82"/>
      <c r="ALQ60" s="82"/>
      <c r="ALR60" s="82"/>
      <c r="ALS60" s="82"/>
      <c r="ALT60" s="82"/>
      <c r="ALU60" s="82"/>
      <c r="ALV60" s="82"/>
      <c r="ALW60" s="82"/>
      <c r="ALX60" s="82"/>
      <c r="ALY60" s="82"/>
    </row>
    <row r="61" spans="1:1013" ht="14.5" x14ac:dyDescent="0.35">
      <c r="A61" s="84">
        <v>60</v>
      </c>
      <c r="B61" s="86" t="s">
        <v>361</v>
      </c>
      <c r="C61" s="86" t="s">
        <v>362</v>
      </c>
      <c r="D61" s="86" t="s">
        <v>363</v>
      </c>
      <c r="E61" s="82"/>
      <c r="F61" s="82"/>
      <c r="G61" s="82"/>
      <c r="H61" s="82"/>
      <c r="I61" s="82"/>
      <c r="J61" s="82"/>
      <c r="K61" s="82"/>
      <c r="L61" s="82"/>
      <c r="M61" s="82"/>
      <c r="N61" s="82"/>
      <c r="O61" s="82"/>
      <c r="P61" s="82"/>
      <c r="Q61" s="82"/>
      <c r="R61" s="82"/>
      <c r="S61" s="82"/>
      <c r="T61" s="82"/>
      <c r="U61" s="82"/>
      <c r="V61" s="82"/>
      <c r="W61" s="82"/>
      <c r="X61" s="82"/>
      <c r="Y61" s="82"/>
      <c r="Z61" s="82"/>
      <c r="AA61" s="82"/>
      <c r="AB61" s="82"/>
      <c r="AC61" s="82"/>
      <c r="AD61" s="82"/>
      <c r="AE61" s="82"/>
      <c r="AF61" s="82"/>
      <c r="AG61" s="82"/>
      <c r="AH61" s="82"/>
      <c r="AI61" s="82"/>
      <c r="AJ61" s="82"/>
      <c r="AK61" s="82"/>
      <c r="AL61" s="82"/>
      <c r="AM61" s="82"/>
      <c r="AN61" s="82"/>
      <c r="AO61" s="82"/>
      <c r="AP61" s="82"/>
      <c r="AQ61" s="82"/>
      <c r="AR61" s="82"/>
      <c r="AS61" s="82"/>
      <c r="AT61" s="82"/>
      <c r="AU61" s="82"/>
      <c r="AV61" s="82"/>
      <c r="AW61" s="82"/>
      <c r="AX61" s="82"/>
      <c r="AY61" s="82"/>
      <c r="AZ61" s="82"/>
      <c r="BA61" s="82"/>
      <c r="BB61" s="82"/>
      <c r="BC61" s="82"/>
      <c r="BD61" s="82"/>
      <c r="BE61" s="82"/>
      <c r="BF61" s="82"/>
      <c r="BG61" s="82"/>
      <c r="BH61" s="82"/>
      <c r="BI61" s="82"/>
      <c r="BJ61" s="82"/>
      <c r="BK61" s="82"/>
      <c r="BL61" s="82"/>
      <c r="BM61" s="82"/>
      <c r="BN61" s="82"/>
      <c r="BO61" s="82"/>
      <c r="BP61" s="82"/>
      <c r="BQ61" s="82"/>
      <c r="BR61" s="82"/>
      <c r="BS61" s="82"/>
      <c r="BT61" s="82"/>
      <c r="BU61" s="82"/>
      <c r="BV61" s="82"/>
      <c r="BW61" s="82"/>
      <c r="BX61" s="82"/>
      <c r="BY61" s="82"/>
      <c r="BZ61" s="82"/>
      <c r="CA61" s="82"/>
      <c r="CB61" s="82"/>
      <c r="CC61" s="82"/>
      <c r="CD61" s="82"/>
      <c r="CE61" s="82"/>
      <c r="CF61" s="82"/>
      <c r="CG61" s="82"/>
      <c r="CH61" s="82"/>
      <c r="CI61" s="82"/>
      <c r="CJ61" s="82"/>
      <c r="CK61" s="82"/>
      <c r="CL61" s="82"/>
      <c r="CM61" s="82"/>
      <c r="CN61" s="82"/>
      <c r="CO61" s="82"/>
      <c r="CP61" s="82"/>
      <c r="CQ61" s="82"/>
      <c r="CR61" s="82"/>
      <c r="CS61" s="82"/>
      <c r="CT61" s="82"/>
      <c r="CU61" s="82"/>
      <c r="CV61" s="82"/>
      <c r="CW61" s="82"/>
      <c r="CX61" s="82"/>
      <c r="CY61" s="82"/>
      <c r="CZ61" s="82"/>
      <c r="DA61" s="82"/>
      <c r="DB61" s="82"/>
      <c r="DC61" s="82"/>
      <c r="DD61" s="82"/>
      <c r="DE61" s="82"/>
      <c r="DF61" s="82"/>
      <c r="DG61" s="82"/>
      <c r="DH61" s="82"/>
      <c r="DI61" s="82"/>
      <c r="DJ61" s="82"/>
      <c r="DK61" s="82"/>
      <c r="DL61" s="82"/>
      <c r="DM61" s="82"/>
      <c r="DN61" s="82"/>
      <c r="DO61" s="82"/>
      <c r="DP61" s="82"/>
      <c r="DQ61" s="82"/>
      <c r="DR61" s="82"/>
      <c r="DS61" s="82"/>
      <c r="DT61" s="82"/>
      <c r="DU61" s="82"/>
      <c r="DV61" s="82"/>
      <c r="DW61" s="82"/>
      <c r="DX61" s="82"/>
      <c r="DY61" s="82"/>
      <c r="DZ61" s="82"/>
      <c r="EA61" s="82"/>
      <c r="EB61" s="82"/>
      <c r="EC61" s="82"/>
      <c r="ED61" s="82"/>
      <c r="EE61" s="82"/>
      <c r="EF61" s="82"/>
      <c r="EG61" s="82"/>
      <c r="EH61" s="82"/>
      <c r="EI61" s="82"/>
      <c r="EJ61" s="82"/>
      <c r="EK61" s="82"/>
      <c r="EL61" s="82"/>
      <c r="EM61" s="82"/>
      <c r="EN61" s="82"/>
      <c r="EO61" s="82"/>
      <c r="EP61" s="82"/>
      <c r="EQ61" s="82"/>
      <c r="ER61" s="82"/>
      <c r="ES61" s="82"/>
      <c r="ET61" s="82"/>
      <c r="EU61" s="82"/>
      <c r="EV61" s="82"/>
      <c r="EW61" s="82"/>
      <c r="EX61" s="82"/>
      <c r="EY61" s="82"/>
      <c r="EZ61" s="82"/>
      <c r="FA61" s="82"/>
      <c r="FB61" s="82"/>
      <c r="FC61" s="82"/>
      <c r="FD61" s="82"/>
      <c r="FE61" s="82"/>
      <c r="FF61" s="82"/>
      <c r="FG61" s="82"/>
      <c r="FH61" s="82"/>
      <c r="FI61" s="82"/>
      <c r="FJ61" s="82"/>
      <c r="FK61" s="82"/>
      <c r="FL61" s="82"/>
      <c r="FM61" s="82"/>
      <c r="FN61" s="82"/>
      <c r="FO61" s="82"/>
      <c r="FP61" s="82"/>
      <c r="FQ61" s="82"/>
      <c r="FR61" s="82"/>
      <c r="FS61" s="82"/>
      <c r="FT61" s="82"/>
      <c r="FU61" s="82"/>
      <c r="FV61" s="82"/>
      <c r="FW61" s="82"/>
      <c r="FX61" s="82"/>
      <c r="FY61" s="82"/>
      <c r="FZ61" s="82"/>
      <c r="GA61" s="82"/>
      <c r="GB61" s="82"/>
      <c r="GC61" s="82"/>
      <c r="GD61" s="82"/>
      <c r="GE61" s="82"/>
      <c r="GF61" s="82"/>
      <c r="GG61" s="82"/>
      <c r="GH61" s="82"/>
      <c r="GI61" s="82"/>
      <c r="GJ61" s="82"/>
      <c r="GK61" s="82"/>
      <c r="GL61" s="82"/>
      <c r="GM61" s="82"/>
      <c r="GN61" s="82"/>
      <c r="GO61" s="82"/>
      <c r="GP61" s="82"/>
      <c r="GQ61" s="82"/>
      <c r="GR61" s="82"/>
      <c r="GS61" s="82"/>
      <c r="GT61" s="82"/>
      <c r="GU61" s="82"/>
      <c r="GV61" s="82"/>
      <c r="GW61" s="82"/>
      <c r="GX61" s="82"/>
      <c r="GY61" s="82"/>
      <c r="GZ61" s="82"/>
      <c r="HA61" s="82"/>
      <c r="HB61" s="82"/>
      <c r="HC61" s="82"/>
      <c r="HD61" s="82"/>
      <c r="HE61" s="82"/>
      <c r="HF61" s="82"/>
      <c r="HG61" s="82"/>
      <c r="HH61" s="82"/>
      <c r="HI61" s="82"/>
      <c r="HJ61" s="82"/>
      <c r="HK61" s="82"/>
      <c r="HL61" s="82"/>
      <c r="HM61" s="82"/>
      <c r="HN61" s="82"/>
      <c r="HO61" s="82"/>
      <c r="HP61" s="82"/>
      <c r="HQ61" s="82"/>
      <c r="HR61" s="82"/>
      <c r="HS61" s="82"/>
      <c r="HT61" s="82"/>
      <c r="HU61" s="82"/>
      <c r="HV61" s="82"/>
      <c r="HW61" s="82"/>
      <c r="HX61" s="82"/>
      <c r="HY61" s="82"/>
      <c r="HZ61" s="82"/>
      <c r="IA61" s="82"/>
      <c r="IB61" s="82"/>
      <c r="IC61" s="82"/>
      <c r="ID61" s="82"/>
      <c r="IE61" s="82"/>
      <c r="IF61" s="82"/>
      <c r="IG61" s="82"/>
      <c r="IH61" s="82"/>
      <c r="II61" s="82"/>
      <c r="IJ61" s="82"/>
      <c r="IK61" s="82"/>
      <c r="IL61" s="82"/>
      <c r="IM61" s="82"/>
      <c r="IN61" s="82"/>
      <c r="IO61" s="82"/>
      <c r="IP61" s="82"/>
      <c r="IQ61" s="82"/>
      <c r="IR61" s="82"/>
      <c r="IS61" s="82"/>
      <c r="IT61" s="82"/>
      <c r="IU61" s="82"/>
      <c r="IV61" s="82"/>
      <c r="IW61" s="82"/>
      <c r="IX61" s="82"/>
      <c r="IY61" s="82"/>
      <c r="IZ61" s="82"/>
      <c r="JA61" s="82"/>
      <c r="JB61" s="82"/>
      <c r="JC61" s="82"/>
      <c r="JD61" s="82"/>
      <c r="JE61" s="82"/>
      <c r="JF61" s="82"/>
      <c r="JG61" s="82"/>
      <c r="JH61" s="82"/>
      <c r="JI61" s="82"/>
      <c r="JJ61" s="82"/>
      <c r="JK61" s="82"/>
      <c r="JL61" s="82"/>
      <c r="JM61" s="82"/>
      <c r="JN61" s="82"/>
      <c r="JO61" s="82"/>
      <c r="JP61" s="82"/>
      <c r="JQ61" s="82"/>
      <c r="JR61" s="82"/>
      <c r="JS61" s="82"/>
      <c r="JT61" s="82"/>
      <c r="JU61" s="82"/>
      <c r="JV61" s="82"/>
      <c r="JW61" s="82"/>
      <c r="JX61" s="82"/>
      <c r="JY61" s="82"/>
      <c r="JZ61" s="82"/>
      <c r="KA61" s="82"/>
      <c r="KB61" s="82"/>
      <c r="KC61" s="82"/>
      <c r="KD61" s="82"/>
      <c r="KE61" s="82"/>
      <c r="KF61" s="82"/>
      <c r="KG61" s="82"/>
      <c r="KH61" s="82"/>
      <c r="KI61" s="82"/>
      <c r="KJ61" s="82"/>
      <c r="KK61" s="82"/>
      <c r="KL61" s="82"/>
      <c r="KM61" s="82"/>
      <c r="KN61" s="82"/>
      <c r="KO61" s="82"/>
      <c r="KP61" s="82"/>
      <c r="KQ61" s="82"/>
      <c r="KR61" s="82"/>
      <c r="KS61" s="82"/>
      <c r="KT61" s="82"/>
      <c r="KU61" s="82"/>
      <c r="KV61" s="82"/>
      <c r="KW61" s="82"/>
      <c r="KX61" s="82"/>
      <c r="KY61" s="82"/>
      <c r="KZ61" s="82"/>
      <c r="LA61" s="82"/>
      <c r="LB61" s="82"/>
      <c r="LC61" s="82"/>
      <c r="LD61" s="82"/>
      <c r="LE61" s="82"/>
      <c r="LF61" s="82"/>
      <c r="LG61" s="82"/>
      <c r="LH61" s="82"/>
      <c r="LI61" s="82"/>
      <c r="LJ61" s="82"/>
      <c r="LK61" s="82"/>
      <c r="LL61" s="82"/>
      <c r="LM61" s="82"/>
      <c r="LN61" s="82"/>
      <c r="LO61" s="82"/>
      <c r="LP61" s="82"/>
      <c r="LQ61" s="82"/>
      <c r="LR61" s="82"/>
      <c r="LS61" s="82"/>
      <c r="LT61" s="82"/>
      <c r="LU61" s="82"/>
      <c r="LV61" s="82"/>
      <c r="LW61" s="82"/>
      <c r="LX61" s="82"/>
      <c r="LY61" s="82"/>
      <c r="LZ61" s="82"/>
      <c r="MA61" s="82"/>
      <c r="MB61" s="82"/>
      <c r="MC61" s="82"/>
      <c r="MD61" s="82"/>
      <c r="ME61" s="82"/>
      <c r="MF61" s="82"/>
      <c r="MG61" s="82"/>
      <c r="MH61" s="82"/>
      <c r="MI61" s="82"/>
      <c r="MJ61" s="82"/>
      <c r="MK61" s="82"/>
      <c r="ML61" s="82"/>
      <c r="MM61" s="82"/>
      <c r="MN61" s="82"/>
      <c r="MO61" s="82"/>
      <c r="MP61" s="82"/>
      <c r="MQ61" s="82"/>
      <c r="MR61" s="82"/>
      <c r="MS61" s="82"/>
      <c r="MT61" s="82"/>
      <c r="MU61" s="82"/>
      <c r="MV61" s="82"/>
      <c r="MW61" s="82"/>
      <c r="MX61" s="82"/>
      <c r="MY61" s="82"/>
      <c r="MZ61" s="82"/>
      <c r="NA61" s="82"/>
      <c r="NB61" s="82"/>
      <c r="NC61" s="82"/>
      <c r="ND61" s="82"/>
      <c r="NE61" s="82"/>
      <c r="NF61" s="82"/>
      <c r="NG61" s="82"/>
      <c r="NH61" s="82"/>
      <c r="NI61" s="82"/>
      <c r="NJ61" s="82"/>
      <c r="NK61" s="82"/>
      <c r="NL61" s="82"/>
      <c r="NM61" s="82"/>
      <c r="NN61" s="82"/>
      <c r="NO61" s="82"/>
      <c r="NP61" s="82"/>
      <c r="NQ61" s="82"/>
      <c r="NR61" s="82"/>
      <c r="NS61" s="82"/>
      <c r="NT61" s="82"/>
      <c r="NU61" s="82"/>
      <c r="NV61" s="82"/>
      <c r="NW61" s="82"/>
      <c r="NX61" s="82"/>
      <c r="NY61" s="82"/>
      <c r="NZ61" s="82"/>
      <c r="OA61" s="82"/>
      <c r="OB61" s="82"/>
      <c r="OC61" s="82"/>
      <c r="OD61" s="82"/>
      <c r="OE61" s="82"/>
      <c r="OF61" s="82"/>
      <c r="OG61" s="82"/>
      <c r="OH61" s="82"/>
      <c r="OI61" s="82"/>
      <c r="OJ61" s="82"/>
      <c r="OK61" s="82"/>
      <c r="OL61" s="82"/>
      <c r="OM61" s="82"/>
      <c r="ON61" s="82"/>
      <c r="OO61" s="82"/>
      <c r="OP61" s="82"/>
      <c r="OQ61" s="82"/>
      <c r="OR61" s="82"/>
      <c r="OS61" s="82"/>
      <c r="OT61" s="82"/>
      <c r="OU61" s="82"/>
      <c r="OV61" s="82"/>
      <c r="OW61" s="82"/>
      <c r="OX61" s="82"/>
      <c r="OY61" s="82"/>
      <c r="OZ61" s="82"/>
      <c r="PA61" s="82"/>
      <c r="PB61" s="82"/>
      <c r="PC61" s="82"/>
      <c r="PD61" s="82"/>
      <c r="PE61" s="82"/>
      <c r="PF61" s="82"/>
      <c r="PG61" s="82"/>
      <c r="PH61" s="82"/>
      <c r="PI61" s="82"/>
      <c r="PJ61" s="82"/>
      <c r="PK61" s="82"/>
      <c r="PL61" s="82"/>
      <c r="PM61" s="82"/>
      <c r="PN61" s="82"/>
      <c r="PO61" s="82"/>
      <c r="PP61" s="82"/>
      <c r="PQ61" s="82"/>
      <c r="PR61" s="82"/>
      <c r="PS61" s="82"/>
      <c r="PT61" s="82"/>
      <c r="PU61" s="82"/>
      <c r="PV61" s="82"/>
      <c r="PW61" s="82"/>
      <c r="PX61" s="82"/>
      <c r="PY61" s="82"/>
      <c r="PZ61" s="82"/>
      <c r="QA61" s="82"/>
      <c r="QB61" s="82"/>
      <c r="QC61" s="82"/>
      <c r="QD61" s="82"/>
      <c r="QE61" s="82"/>
      <c r="QF61" s="82"/>
      <c r="QG61" s="82"/>
      <c r="QH61" s="82"/>
      <c r="QI61" s="82"/>
      <c r="QJ61" s="82"/>
      <c r="QK61" s="82"/>
      <c r="QL61" s="82"/>
      <c r="QM61" s="82"/>
      <c r="QN61" s="82"/>
      <c r="QO61" s="82"/>
      <c r="QP61" s="82"/>
      <c r="QQ61" s="82"/>
      <c r="QR61" s="82"/>
      <c r="QS61" s="82"/>
      <c r="QT61" s="82"/>
      <c r="QU61" s="82"/>
      <c r="QV61" s="82"/>
      <c r="QW61" s="82"/>
      <c r="QX61" s="82"/>
      <c r="QY61" s="82"/>
      <c r="QZ61" s="82"/>
      <c r="RA61" s="82"/>
      <c r="RB61" s="82"/>
      <c r="RC61" s="82"/>
      <c r="RD61" s="82"/>
      <c r="RE61" s="82"/>
      <c r="RF61" s="82"/>
      <c r="RG61" s="82"/>
      <c r="RH61" s="82"/>
      <c r="RI61" s="82"/>
      <c r="RJ61" s="82"/>
      <c r="RK61" s="82"/>
      <c r="RL61" s="82"/>
      <c r="RM61" s="82"/>
      <c r="RN61" s="82"/>
      <c r="RO61" s="82"/>
      <c r="RP61" s="82"/>
      <c r="RQ61" s="82"/>
      <c r="RR61" s="82"/>
      <c r="RS61" s="82"/>
      <c r="RT61" s="82"/>
      <c r="RU61" s="82"/>
      <c r="RV61" s="82"/>
      <c r="RW61" s="82"/>
      <c r="RX61" s="82"/>
      <c r="RY61" s="82"/>
      <c r="RZ61" s="82"/>
      <c r="SA61" s="82"/>
      <c r="SB61" s="82"/>
      <c r="SC61" s="82"/>
      <c r="SD61" s="82"/>
      <c r="SE61" s="82"/>
      <c r="SF61" s="82"/>
      <c r="SG61" s="82"/>
      <c r="SH61" s="82"/>
      <c r="SI61" s="82"/>
      <c r="SJ61" s="82"/>
      <c r="SK61" s="82"/>
      <c r="SL61" s="82"/>
      <c r="SM61" s="82"/>
      <c r="SN61" s="82"/>
      <c r="SO61" s="82"/>
      <c r="SP61" s="82"/>
      <c r="SQ61" s="82"/>
      <c r="SR61" s="82"/>
      <c r="SS61" s="82"/>
      <c r="ST61" s="82"/>
      <c r="SU61" s="82"/>
      <c r="SV61" s="82"/>
      <c r="SW61" s="82"/>
      <c r="SX61" s="82"/>
      <c r="SY61" s="82"/>
      <c r="SZ61" s="82"/>
      <c r="TA61" s="82"/>
      <c r="TB61" s="82"/>
      <c r="TC61" s="82"/>
      <c r="TD61" s="82"/>
      <c r="TE61" s="82"/>
      <c r="TF61" s="82"/>
      <c r="TG61" s="82"/>
      <c r="TH61" s="82"/>
      <c r="TI61" s="82"/>
      <c r="TJ61" s="82"/>
      <c r="TK61" s="82"/>
      <c r="TL61" s="82"/>
      <c r="TM61" s="82"/>
      <c r="TN61" s="82"/>
      <c r="TO61" s="82"/>
      <c r="TP61" s="82"/>
      <c r="TQ61" s="82"/>
      <c r="TR61" s="82"/>
      <c r="TS61" s="82"/>
      <c r="TT61" s="82"/>
      <c r="TU61" s="82"/>
      <c r="TV61" s="82"/>
      <c r="TW61" s="82"/>
      <c r="TX61" s="82"/>
      <c r="TY61" s="82"/>
      <c r="TZ61" s="82"/>
      <c r="UA61" s="82"/>
      <c r="UB61" s="82"/>
      <c r="UC61" s="82"/>
      <c r="UD61" s="82"/>
      <c r="UE61" s="82"/>
      <c r="UF61" s="82"/>
      <c r="UG61" s="82"/>
      <c r="UH61" s="82"/>
      <c r="UI61" s="82"/>
      <c r="UJ61" s="82"/>
      <c r="UK61" s="82"/>
      <c r="UL61" s="82"/>
      <c r="UM61" s="82"/>
      <c r="UN61" s="82"/>
      <c r="UO61" s="82"/>
      <c r="UP61" s="82"/>
      <c r="UQ61" s="82"/>
      <c r="UR61" s="82"/>
      <c r="US61" s="82"/>
      <c r="UT61" s="82"/>
      <c r="UU61" s="82"/>
      <c r="UV61" s="82"/>
      <c r="UW61" s="82"/>
      <c r="UX61" s="82"/>
      <c r="UY61" s="82"/>
      <c r="UZ61" s="82"/>
      <c r="VA61" s="82"/>
      <c r="VB61" s="82"/>
      <c r="VC61" s="82"/>
      <c r="VD61" s="82"/>
      <c r="VE61" s="82"/>
      <c r="VF61" s="82"/>
      <c r="VG61" s="82"/>
      <c r="VH61" s="82"/>
      <c r="VI61" s="82"/>
      <c r="VJ61" s="82"/>
      <c r="VK61" s="82"/>
      <c r="VL61" s="82"/>
      <c r="VM61" s="82"/>
      <c r="VN61" s="82"/>
      <c r="VO61" s="82"/>
      <c r="VP61" s="82"/>
      <c r="VQ61" s="82"/>
      <c r="VR61" s="82"/>
      <c r="VS61" s="82"/>
      <c r="VT61" s="82"/>
      <c r="VU61" s="82"/>
      <c r="VV61" s="82"/>
      <c r="VW61" s="82"/>
      <c r="VX61" s="82"/>
      <c r="VY61" s="82"/>
      <c r="VZ61" s="82"/>
      <c r="WA61" s="82"/>
      <c r="WB61" s="82"/>
      <c r="WC61" s="82"/>
      <c r="WD61" s="82"/>
      <c r="WE61" s="82"/>
      <c r="WF61" s="82"/>
      <c r="WG61" s="82"/>
      <c r="WH61" s="82"/>
      <c r="WI61" s="82"/>
      <c r="WJ61" s="82"/>
      <c r="WK61" s="82"/>
      <c r="WL61" s="82"/>
      <c r="WM61" s="82"/>
      <c r="WN61" s="82"/>
      <c r="WO61" s="82"/>
      <c r="WP61" s="82"/>
      <c r="WQ61" s="82"/>
      <c r="WR61" s="82"/>
      <c r="WS61" s="82"/>
      <c r="WT61" s="82"/>
      <c r="WU61" s="82"/>
      <c r="WV61" s="82"/>
      <c r="WW61" s="82"/>
      <c r="WX61" s="82"/>
      <c r="WY61" s="82"/>
      <c r="WZ61" s="82"/>
      <c r="XA61" s="82"/>
      <c r="XB61" s="82"/>
      <c r="XC61" s="82"/>
      <c r="XD61" s="82"/>
      <c r="XE61" s="82"/>
      <c r="XF61" s="82"/>
      <c r="XG61" s="82"/>
      <c r="XH61" s="82"/>
      <c r="XI61" s="82"/>
      <c r="XJ61" s="82"/>
      <c r="XK61" s="82"/>
      <c r="XL61" s="82"/>
      <c r="XM61" s="82"/>
      <c r="XN61" s="82"/>
      <c r="XO61" s="82"/>
      <c r="XP61" s="82"/>
      <c r="XQ61" s="82"/>
      <c r="XR61" s="82"/>
      <c r="XS61" s="82"/>
      <c r="XT61" s="82"/>
      <c r="XU61" s="82"/>
      <c r="XV61" s="82"/>
      <c r="XW61" s="82"/>
      <c r="XX61" s="82"/>
      <c r="XY61" s="82"/>
      <c r="XZ61" s="82"/>
      <c r="YA61" s="82"/>
      <c r="YB61" s="82"/>
      <c r="YC61" s="82"/>
      <c r="YD61" s="82"/>
      <c r="YE61" s="82"/>
      <c r="YF61" s="82"/>
      <c r="YG61" s="82"/>
      <c r="YH61" s="82"/>
      <c r="YI61" s="82"/>
      <c r="YJ61" s="82"/>
      <c r="YK61" s="82"/>
      <c r="YL61" s="82"/>
      <c r="YM61" s="82"/>
      <c r="YN61" s="82"/>
      <c r="YO61" s="82"/>
      <c r="YP61" s="82"/>
      <c r="YQ61" s="82"/>
      <c r="YR61" s="82"/>
      <c r="YS61" s="82"/>
      <c r="YT61" s="82"/>
      <c r="YU61" s="82"/>
      <c r="YV61" s="82"/>
      <c r="YW61" s="82"/>
      <c r="YX61" s="82"/>
      <c r="YY61" s="82"/>
      <c r="YZ61" s="82"/>
      <c r="ZA61" s="82"/>
      <c r="ZB61" s="82"/>
      <c r="ZC61" s="82"/>
      <c r="ZD61" s="82"/>
      <c r="ZE61" s="82"/>
      <c r="ZF61" s="82"/>
      <c r="ZG61" s="82"/>
      <c r="ZH61" s="82"/>
      <c r="ZI61" s="82"/>
      <c r="ZJ61" s="82"/>
      <c r="ZK61" s="82"/>
      <c r="ZL61" s="82"/>
      <c r="ZM61" s="82"/>
      <c r="ZN61" s="82"/>
      <c r="ZO61" s="82"/>
      <c r="ZP61" s="82"/>
      <c r="ZQ61" s="82"/>
      <c r="ZR61" s="82"/>
      <c r="ZS61" s="82"/>
      <c r="ZT61" s="82"/>
      <c r="ZU61" s="82"/>
      <c r="ZV61" s="82"/>
      <c r="ZW61" s="82"/>
      <c r="ZX61" s="82"/>
      <c r="ZY61" s="82"/>
      <c r="ZZ61" s="82"/>
      <c r="AAA61" s="82"/>
      <c r="AAB61" s="82"/>
      <c r="AAC61" s="82"/>
      <c r="AAD61" s="82"/>
      <c r="AAE61" s="82"/>
      <c r="AAF61" s="82"/>
      <c r="AAG61" s="82"/>
      <c r="AAH61" s="82"/>
      <c r="AAI61" s="82"/>
      <c r="AAJ61" s="82"/>
      <c r="AAK61" s="82"/>
      <c r="AAL61" s="82"/>
      <c r="AAM61" s="82"/>
      <c r="AAN61" s="82"/>
      <c r="AAO61" s="82"/>
      <c r="AAP61" s="82"/>
      <c r="AAQ61" s="82"/>
      <c r="AAR61" s="82"/>
      <c r="AAS61" s="82"/>
      <c r="AAT61" s="82"/>
      <c r="AAU61" s="82"/>
      <c r="AAV61" s="82"/>
      <c r="AAW61" s="82"/>
      <c r="AAX61" s="82"/>
      <c r="AAY61" s="82"/>
      <c r="AAZ61" s="82"/>
      <c r="ABA61" s="82"/>
      <c r="ABB61" s="82"/>
      <c r="ABC61" s="82"/>
      <c r="ABD61" s="82"/>
      <c r="ABE61" s="82"/>
      <c r="ABF61" s="82"/>
      <c r="ABG61" s="82"/>
      <c r="ABH61" s="82"/>
      <c r="ABI61" s="82"/>
      <c r="ABJ61" s="82"/>
      <c r="ABK61" s="82"/>
      <c r="ABL61" s="82"/>
      <c r="ABM61" s="82"/>
      <c r="ABN61" s="82"/>
      <c r="ABO61" s="82"/>
      <c r="ABP61" s="82"/>
      <c r="ABQ61" s="82"/>
      <c r="ABR61" s="82"/>
      <c r="ABS61" s="82"/>
      <c r="ABT61" s="82"/>
      <c r="ABU61" s="82"/>
      <c r="ABV61" s="82"/>
      <c r="ABW61" s="82"/>
      <c r="ABX61" s="82"/>
      <c r="ABY61" s="82"/>
      <c r="ABZ61" s="82"/>
      <c r="ACA61" s="82"/>
      <c r="ACB61" s="82"/>
      <c r="ACC61" s="82"/>
      <c r="ACD61" s="82"/>
      <c r="ACE61" s="82"/>
      <c r="ACF61" s="82"/>
      <c r="ACG61" s="82"/>
      <c r="ACH61" s="82"/>
      <c r="ACI61" s="82"/>
      <c r="ACJ61" s="82"/>
      <c r="ACK61" s="82"/>
      <c r="ACL61" s="82"/>
      <c r="ACM61" s="82"/>
      <c r="ACN61" s="82"/>
      <c r="ACO61" s="82"/>
      <c r="ACP61" s="82"/>
      <c r="ACQ61" s="82"/>
      <c r="ACR61" s="82"/>
      <c r="ACS61" s="82"/>
      <c r="ACT61" s="82"/>
      <c r="ACU61" s="82"/>
      <c r="ACV61" s="82"/>
      <c r="ACW61" s="82"/>
      <c r="ACX61" s="82"/>
      <c r="ACY61" s="82"/>
      <c r="ACZ61" s="82"/>
      <c r="ADA61" s="82"/>
      <c r="ADB61" s="82"/>
      <c r="ADC61" s="82"/>
      <c r="ADD61" s="82"/>
      <c r="ADE61" s="82"/>
      <c r="ADF61" s="82"/>
      <c r="ADG61" s="82"/>
      <c r="ADH61" s="82"/>
      <c r="ADI61" s="82"/>
      <c r="ADJ61" s="82"/>
      <c r="ADK61" s="82"/>
      <c r="ADL61" s="82"/>
      <c r="ADM61" s="82"/>
      <c r="ADN61" s="82"/>
      <c r="ADO61" s="82"/>
      <c r="ADP61" s="82"/>
      <c r="ADQ61" s="82"/>
      <c r="ADR61" s="82"/>
      <c r="ADS61" s="82"/>
      <c r="ADT61" s="82"/>
      <c r="ADU61" s="82"/>
      <c r="ADV61" s="82"/>
      <c r="ADW61" s="82"/>
      <c r="ADX61" s="82"/>
      <c r="ADY61" s="82"/>
      <c r="ADZ61" s="82"/>
      <c r="AEA61" s="82"/>
      <c r="AEB61" s="82"/>
      <c r="AEC61" s="82"/>
      <c r="AED61" s="82"/>
      <c r="AEE61" s="82"/>
      <c r="AEF61" s="82"/>
      <c r="AEG61" s="82"/>
      <c r="AEH61" s="82"/>
      <c r="AEI61" s="82"/>
      <c r="AEJ61" s="82"/>
      <c r="AEK61" s="82"/>
      <c r="AEL61" s="82"/>
      <c r="AEM61" s="82"/>
      <c r="AEN61" s="82"/>
      <c r="AEO61" s="82"/>
      <c r="AEP61" s="82"/>
      <c r="AEQ61" s="82"/>
      <c r="AER61" s="82"/>
      <c r="AES61" s="82"/>
      <c r="AET61" s="82"/>
      <c r="AEU61" s="82"/>
      <c r="AEV61" s="82"/>
      <c r="AEW61" s="82"/>
      <c r="AEX61" s="82"/>
      <c r="AEY61" s="82"/>
      <c r="AEZ61" s="82"/>
      <c r="AFA61" s="82"/>
      <c r="AFB61" s="82"/>
      <c r="AFC61" s="82"/>
      <c r="AFD61" s="82"/>
      <c r="AFE61" s="82"/>
      <c r="AFF61" s="82"/>
      <c r="AFG61" s="82"/>
      <c r="AFH61" s="82"/>
      <c r="AFI61" s="82"/>
      <c r="AFJ61" s="82"/>
      <c r="AFK61" s="82"/>
      <c r="AFL61" s="82"/>
      <c r="AFM61" s="82"/>
      <c r="AFN61" s="82"/>
      <c r="AFO61" s="82"/>
      <c r="AFP61" s="82"/>
      <c r="AFQ61" s="82"/>
      <c r="AFR61" s="82"/>
      <c r="AFS61" s="82"/>
      <c r="AFT61" s="82"/>
      <c r="AFU61" s="82"/>
      <c r="AFV61" s="82"/>
      <c r="AFW61" s="82"/>
      <c r="AFX61" s="82"/>
      <c r="AFY61" s="82"/>
      <c r="AFZ61" s="82"/>
      <c r="AGA61" s="82"/>
      <c r="AGB61" s="82"/>
      <c r="AGC61" s="82"/>
      <c r="AGD61" s="82"/>
      <c r="AGE61" s="82"/>
      <c r="AGF61" s="82"/>
      <c r="AGG61" s="82"/>
      <c r="AGH61" s="82"/>
      <c r="AGI61" s="82"/>
      <c r="AGJ61" s="82"/>
      <c r="AGK61" s="82"/>
      <c r="AGL61" s="82"/>
      <c r="AGM61" s="82"/>
      <c r="AGN61" s="82"/>
      <c r="AGO61" s="82"/>
      <c r="AGP61" s="82"/>
      <c r="AGQ61" s="82"/>
      <c r="AGR61" s="82"/>
      <c r="AGS61" s="82"/>
      <c r="AGT61" s="82"/>
      <c r="AGU61" s="82"/>
      <c r="AGV61" s="82"/>
      <c r="AGW61" s="82"/>
      <c r="AGX61" s="82"/>
      <c r="AGY61" s="82"/>
      <c r="AGZ61" s="82"/>
      <c r="AHA61" s="82"/>
      <c r="AHB61" s="82"/>
      <c r="AHC61" s="82"/>
      <c r="AHD61" s="82"/>
      <c r="AHE61" s="82"/>
      <c r="AHF61" s="82"/>
      <c r="AHG61" s="82"/>
      <c r="AHH61" s="82"/>
      <c r="AHI61" s="82"/>
      <c r="AHJ61" s="82"/>
      <c r="AHK61" s="82"/>
      <c r="AHL61" s="82"/>
      <c r="AHM61" s="82"/>
      <c r="AHN61" s="82"/>
      <c r="AHO61" s="82"/>
      <c r="AHP61" s="82"/>
      <c r="AHQ61" s="82"/>
      <c r="AHR61" s="82"/>
      <c r="AHS61" s="82"/>
      <c r="AHT61" s="82"/>
      <c r="AHU61" s="82"/>
      <c r="AHV61" s="82"/>
      <c r="AHW61" s="82"/>
      <c r="AHX61" s="82"/>
      <c r="AHY61" s="82"/>
      <c r="AHZ61" s="82"/>
      <c r="AIA61" s="82"/>
      <c r="AIB61" s="82"/>
      <c r="AIC61" s="82"/>
      <c r="AID61" s="82"/>
      <c r="AIE61" s="82"/>
      <c r="AIF61" s="82"/>
      <c r="AIG61" s="82"/>
      <c r="AIH61" s="82"/>
      <c r="AII61" s="82"/>
      <c r="AIJ61" s="82"/>
      <c r="AIK61" s="82"/>
      <c r="AIL61" s="82"/>
      <c r="AIM61" s="82"/>
      <c r="AIN61" s="82"/>
      <c r="AIO61" s="82"/>
      <c r="AIP61" s="82"/>
      <c r="AIQ61" s="82"/>
      <c r="AIR61" s="82"/>
      <c r="AIS61" s="82"/>
      <c r="AIT61" s="82"/>
      <c r="AIU61" s="82"/>
      <c r="AIV61" s="82"/>
      <c r="AIW61" s="82"/>
      <c r="AIX61" s="82"/>
      <c r="AIY61" s="82"/>
      <c r="AIZ61" s="82"/>
      <c r="AJA61" s="82"/>
      <c r="AJB61" s="82"/>
      <c r="AJC61" s="82"/>
      <c r="AJD61" s="82"/>
      <c r="AJE61" s="82"/>
      <c r="AJF61" s="82"/>
      <c r="AJG61" s="82"/>
      <c r="AJH61" s="82"/>
      <c r="AJI61" s="82"/>
      <c r="AJJ61" s="82"/>
      <c r="AJK61" s="82"/>
      <c r="AJL61" s="82"/>
      <c r="AJM61" s="82"/>
      <c r="AJN61" s="82"/>
      <c r="AJO61" s="82"/>
      <c r="AJP61" s="82"/>
      <c r="AJQ61" s="82"/>
      <c r="AJR61" s="82"/>
      <c r="AJS61" s="82"/>
      <c r="AJT61" s="82"/>
      <c r="AJU61" s="82"/>
      <c r="AJV61" s="82"/>
      <c r="AJW61" s="82"/>
      <c r="AJX61" s="82"/>
      <c r="AJY61" s="82"/>
      <c r="AJZ61" s="82"/>
      <c r="AKA61" s="82"/>
      <c r="AKB61" s="82"/>
      <c r="AKC61" s="82"/>
      <c r="AKD61" s="82"/>
      <c r="AKE61" s="82"/>
      <c r="AKF61" s="82"/>
      <c r="AKG61" s="82"/>
      <c r="AKH61" s="82"/>
      <c r="AKI61" s="82"/>
      <c r="AKJ61" s="82"/>
      <c r="AKK61" s="82"/>
      <c r="AKL61" s="82"/>
      <c r="AKM61" s="82"/>
      <c r="AKN61" s="82"/>
      <c r="AKO61" s="82"/>
      <c r="AKP61" s="82"/>
      <c r="AKQ61" s="82"/>
      <c r="AKR61" s="82"/>
      <c r="AKS61" s="82"/>
      <c r="AKT61" s="82"/>
      <c r="AKU61" s="82"/>
      <c r="AKV61" s="82"/>
      <c r="AKW61" s="82"/>
      <c r="AKX61" s="82"/>
      <c r="AKY61" s="82"/>
      <c r="AKZ61" s="82"/>
      <c r="ALA61" s="82"/>
      <c r="ALB61" s="82"/>
      <c r="ALC61" s="82"/>
      <c r="ALD61" s="82"/>
      <c r="ALE61" s="82"/>
      <c r="ALF61" s="82"/>
      <c r="ALG61" s="82"/>
      <c r="ALH61" s="82"/>
      <c r="ALI61" s="82"/>
      <c r="ALJ61" s="82"/>
      <c r="ALK61" s="82"/>
      <c r="ALL61" s="82"/>
      <c r="ALM61" s="82"/>
      <c r="ALN61" s="82"/>
      <c r="ALO61" s="82"/>
      <c r="ALP61" s="82"/>
      <c r="ALQ61" s="82"/>
      <c r="ALR61" s="82"/>
      <c r="ALS61" s="82"/>
      <c r="ALT61" s="82"/>
      <c r="ALU61" s="82"/>
      <c r="ALV61" s="82"/>
      <c r="ALW61" s="82"/>
      <c r="ALX61" s="82"/>
      <c r="ALY61" s="82"/>
    </row>
    <row r="62" spans="1:1013" ht="14.5" x14ac:dyDescent="0.35">
      <c r="A62" s="84">
        <v>61</v>
      </c>
      <c r="B62" s="86" t="s">
        <v>364</v>
      </c>
      <c r="C62" s="86" t="s">
        <v>365</v>
      </c>
      <c r="D62" s="86" t="s">
        <v>366</v>
      </c>
    </row>
    <row r="63" spans="1:1013" ht="14.5" x14ac:dyDescent="0.35">
      <c r="A63" s="84">
        <v>62</v>
      </c>
      <c r="B63" s="85" t="s">
        <v>367</v>
      </c>
      <c r="C63" s="85" t="s">
        <v>368</v>
      </c>
      <c r="D63" s="85" t="s">
        <v>369</v>
      </c>
    </row>
    <row r="64" spans="1:1013" ht="14.5" x14ac:dyDescent="0.35">
      <c r="A64" s="84">
        <v>63</v>
      </c>
      <c r="B64" s="85" t="s">
        <v>370</v>
      </c>
      <c r="C64" s="85" t="s">
        <v>371</v>
      </c>
      <c r="D64" s="86" t="s">
        <v>240</v>
      </c>
      <c r="E64" s="82"/>
      <c r="F64" s="82"/>
      <c r="G64" s="82"/>
      <c r="H64" s="82"/>
      <c r="I64" s="82"/>
      <c r="J64" s="82"/>
      <c r="K64" s="82"/>
      <c r="L64" s="82"/>
      <c r="M64" s="82"/>
      <c r="N64" s="82"/>
      <c r="O64" s="82"/>
      <c r="P64" s="82"/>
      <c r="Q64" s="82"/>
      <c r="R64" s="82"/>
      <c r="S64" s="82"/>
      <c r="T64" s="82"/>
      <c r="U64" s="82"/>
      <c r="V64" s="82"/>
      <c r="W64" s="82"/>
      <c r="X64" s="82"/>
      <c r="Y64" s="82"/>
      <c r="Z64" s="82"/>
      <c r="AA64" s="82"/>
      <c r="AB64" s="82"/>
      <c r="AC64" s="82"/>
      <c r="AD64" s="82"/>
      <c r="AE64" s="82"/>
      <c r="AF64" s="82"/>
      <c r="AG64" s="82"/>
      <c r="AH64" s="82"/>
      <c r="AI64" s="82"/>
      <c r="AJ64" s="82"/>
      <c r="AK64" s="82"/>
      <c r="AL64" s="82"/>
      <c r="AM64" s="82"/>
      <c r="AN64" s="82"/>
      <c r="AO64" s="82"/>
      <c r="AP64" s="82"/>
      <c r="AQ64" s="82"/>
      <c r="AR64" s="82"/>
      <c r="AS64" s="82"/>
      <c r="AT64" s="82"/>
      <c r="AU64" s="82"/>
      <c r="AV64" s="82"/>
      <c r="AW64" s="82"/>
      <c r="AX64" s="82"/>
      <c r="AY64" s="82"/>
      <c r="AZ64" s="82"/>
      <c r="BA64" s="82"/>
      <c r="BB64" s="82"/>
      <c r="BC64" s="82"/>
      <c r="BD64" s="82"/>
      <c r="BE64" s="82"/>
      <c r="BF64" s="82"/>
      <c r="BG64" s="82"/>
      <c r="BH64" s="82"/>
      <c r="BI64" s="82"/>
      <c r="BJ64" s="82"/>
      <c r="BK64" s="82"/>
      <c r="BL64" s="82"/>
      <c r="BM64" s="82"/>
      <c r="BN64" s="82"/>
      <c r="BO64" s="82"/>
      <c r="BP64" s="82"/>
      <c r="BQ64" s="82"/>
      <c r="BR64" s="82"/>
      <c r="BS64" s="82"/>
      <c r="BT64" s="82"/>
      <c r="BU64" s="82"/>
      <c r="BV64" s="82"/>
      <c r="BW64" s="82"/>
      <c r="BX64" s="82"/>
      <c r="BY64" s="82"/>
      <c r="BZ64" s="82"/>
      <c r="CA64" s="82"/>
      <c r="CB64" s="82"/>
      <c r="CC64" s="82"/>
      <c r="CD64" s="82"/>
      <c r="CE64" s="82"/>
      <c r="CF64" s="82"/>
      <c r="CG64" s="82"/>
      <c r="CH64" s="82"/>
      <c r="CI64" s="82"/>
      <c r="CJ64" s="82"/>
      <c r="CK64" s="82"/>
      <c r="CL64" s="82"/>
      <c r="CM64" s="82"/>
      <c r="CN64" s="82"/>
      <c r="CO64" s="82"/>
      <c r="CP64" s="82"/>
      <c r="CQ64" s="82"/>
      <c r="CR64" s="82"/>
      <c r="CS64" s="82"/>
      <c r="CT64" s="82"/>
      <c r="CU64" s="82"/>
      <c r="CV64" s="82"/>
      <c r="CW64" s="82"/>
      <c r="CX64" s="82"/>
      <c r="CY64" s="82"/>
      <c r="CZ64" s="82"/>
      <c r="DA64" s="82"/>
      <c r="DB64" s="82"/>
      <c r="DC64" s="82"/>
      <c r="DD64" s="82"/>
      <c r="DE64" s="82"/>
      <c r="DF64" s="82"/>
      <c r="DG64" s="82"/>
      <c r="DH64" s="82"/>
      <c r="DI64" s="82"/>
      <c r="DJ64" s="82"/>
      <c r="DK64" s="82"/>
      <c r="DL64" s="82"/>
      <c r="DM64" s="82"/>
      <c r="DN64" s="82"/>
      <c r="DO64" s="82"/>
      <c r="DP64" s="82"/>
      <c r="DQ64" s="82"/>
      <c r="DR64" s="82"/>
      <c r="DS64" s="82"/>
      <c r="DT64" s="82"/>
      <c r="DU64" s="82"/>
      <c r="DV64" s="82"/>
      <c r="DW64" s="82"/>
      <c r="DX64" s="82"/>
      <c r="DY64" s="82"/>
      <c r="DZ64" s="82"/>
      <c r="EA64" s="82"/>
      <c r="EB64" s="82"/>
      <c r="EC64" s="82"/>
      <c r="ED64" s="82"/>
      <c r="EE64" s="82"/>
      <c r="EF64" s="82"/>
      <c r="EG64" s="82"/>
      <c r="EH64" s="82"/>
      <c r="EI64" s="82"/>
      <c r="EJ64" s="82"/>
      <c r="EK64" s="82"/>
      <c r="EL64" s="82"/>
      <c r="EM64" s="82"/>
      <c r="EN64" s="82"/>
      <c r="EO64" s="82"/>
      <c r="EP64" s="82"/>
      <c r="EQ64" s="82"/>
      <c r="ER64" s="82"/>
      <c r="ES64" s="82"/>
      <c r="ET64" s="82"/>
      <c r="EU64" s="82"/>
      <c r="EV64" s="82"/>
      <c r="EW64" s="82"/>
      <c r="EX64" s="82"/>
      <c r="EY64" s="82"/>
      <c r="EZ64" s="82"/>
      <c r="FA64" s="82"/>
      <c r="FB64" s="82"/>
      <c r="FC64" s="82"/>
      <c r="FD64" s="82"/>
      <c r="FE64" s="82"/>
      <c r="FF64" s="82"/>
      <c r="FG64" s="82"/>
      <c r="FH64" s="82"/>
      <c r="FI64" s="82"/>
      <c r="FJ64" s="82"/>
      <c r="FK64" s="82"/>
      <c r="FL64" s="82"/>
      <c r="FM64" s="82"/>
      <c r="FN64" s="82"/>
      <c r="FO64" s="82"/>
      <c r="FP64" s="82"/>
      <c r="FQ64" s="82"/>
      <c r="FR64" s="82"/>
      <c r="FS64" s="82"/>
      <c r="FT64" s="82"/>
      <c r="FU64" s="82"/>
      <c r="FV64" s="82"/>
      <c r="FW64" s="82"/>
      <c r="FX64" s="82"/>
      <c r="FY64" s="82"/>
      <c r="FZ64" s="82"/>
      <c r="GA64" s="82"/>
      <c r="GB64" s="82"/>
      <c r="GC64" s="82"/>
      <c r="GD64" s="82"/>
      <c r="GE64" s="82"/>
      <c r="GF64" s="82"/>
      <c r="GG64" s="82"/>
      <c r="GH64" s="82"/>
      <c r="GI64" s="82"/>
      <c r="GJ64" s="82"/>
      <c r="GK64" s="82"/>
      <c r="GL64" s="82"/>
      <c r="GM64" s="82"/>
      <c r="GN64" s="82"/>
      <c r="GO64" s="82"/>
      <c r="GP64" s="82"/>
      <c r="GQ64" s="82"/>
      <c r="GR64" s="82"/>
      <c r="GS64" s="82"/>
      <c r="GT64" s="82"/>
      <c r="GU64" s="82"/>
      <c r="GV64" s="82"/>
      <c r="GW64" s="82"/>
      <c r="GX64" s="82"/>
      <c r="GY64" s="82"/>
      <c r="GZ64" s="82"/>
      <c r="HA64" s="82"/>
      <c r="HB64" s="82"/>
      <c r="HC64" s="82"/>
      <c r="HD64" s="82"/>
      <c r="HE64" s="82"/>
      <c r="HF64" s="82"/>
      <c r="HG64" s="82"/>
      <c r="HH64" s="82"/>
      <c r="HI64" s="82"/>
      <c r="HJ64" s="82"/>
      <c r="HK64" s="82"/>
      <c r="HL64" s="82"/>
      <c r="HM64" s="82"/>
      <c r="HN64" s="82"/>
      <c r="HO64" s="82"/>
      <c r="HP64" s="82"/>
      <c r="HQ64" s="82"/>
      <c r="HR64" s="82"/>
      <c r="HS64" s="82"/>
      <c r="HT64" s="82"/>
      <c r="HU64" s="82"/>
      <c r="HV64" s="82"/>
      <c r="HW64" s="82"/>
      <c r="HX64" s="82"/>
      <c r="HY64" s="82"/>
      <c r="HZ64" s="82"/>
      <c r="IA64" s="82"/>
      <c r="IB64" s="82"/>
      <c r="IC64" s="82"/>
      <c r="ID64" s="82"/>
      <c r="IE64" s="82"/>
      <c r="IF64" s="82"/>
      <c r="IG64" s="82"/>
      <c r="IH64" s="82"/>
      <c r="II64" s="82"/>
      <c r="IJ64" s="82"/>
      <c r="IK64" s="82"/>
      <c r="IL64" s="82"/>
      <c r="IM64" s="82"/>
      <c r="IN64" s="82"/>
      <c r="IO64" s="82"/>
      <c r="IP64" s="82"/>
      <c r="IQ64" s="82"/>
      <c r="IR64" s="82"/>
      <c r="IS64" s="82"/>
      <c r="IT64" s="82"/>
      <c r="IU64" s="82"/>
      <c r="IV64" s="82"/>
      <c r="IW64" s="82"/>
      <c r="IX64" s="82"/>
      <c r="IY64" s="82"/>
      <c r="IZ64" s="82"/>
      <c r="JA64" s="82"/>
      <c r="JB64" s="82"/>
      <c r="JC64" s="82"/>
      <c r="JD64" s="82"/>
      <c r="JE64" s="82"/>
      <c r="JF64" s="82"/>
      <c r="JG64" s="82"/>
      <c r="JH64" s="82"/>
      <c r="JI64" s="82"/>
      <c r="JJ64" s="82"/>
      <c r="JK64" s="82"/>
      <c r="JL64" s="82"/>
      <c r="JM64" s="82"/>
      <c r="JN64" s="82"/>
      <c r="JO64" s="82"/>
      <c r="JP64" s="82"/>
      <c r="JQ64" s="82"/>
      <c r="JR64" s="82"/>
      <c r="JS64" s="82"/>
      <c r="JT64" s="82"/>
      <c r="JU64" s="82"/>
      <c r="JV64" s="82"/>
      <c r="JW64" s="82"/>
      <c r="JX64" s="82"/>
      <c r="JY64" s="82"/>
      <c r="JZ64" s="82"/>
      <c r="KA64" s="82"/>
      <c r="KB64" s="82"/>
      <c r="KC64" s="82"/>
      <c r="KD64" s="82"/>
      <c r="KE64" s="82"/>
      <c r="KF64" s="82"/>
      <c r="KG64" s="82"/>
      <c r="KH64" s="82"/>
      <c r="KI64" s="82"/>
      <c r="KJ64" s="82"/>
      <c r="KK64" s="82"/>
      <c r="KL64" s="82"/>
      <c r="KM64" s="82"/>
      <c r="KN64" s="82"/>
      <c r="KO64" s="82"/>
      <c r="KP64" s="82"/>
      <c r="KQ64" s="82"/>
      <c r="KR64" s="82"/>
      <c r="KS64" s="82"/>
      <c r="KT64" s="82"/>
      <c r="KU64" s="82"/>
      <c r="KV64" s="82"/>
      <c r="KW64" s="82"/>
      <c r="KX64" s="82"/>
      <c r="KY64" s="82"/>
      <c r="KZ64" s="82"/>
      <c r="LA64" s="82"/>
      <c r="LB64" s="82"/>
      <c r="LC64" s="82"/>
      <c r="LD64" s="82"/>
      <c r="LE64" s="82"/>
      <c r="LF64" s="82"/>
      <c r="LG64" s="82"/>
      <c r="LH64" s="82"/>
      <c r="LI64" s="82"/>
      <c r="LJ64" s="82"/>
      <c r="LK64" s="82"/>
      <c r="LL64" s="82"/>
      <c r="LM64" s="82"/>
      <c r="LN64" s="82"/>
      <c r="LO64" s="82"/>
      <c r="LP64" s="82"/>
      <c r="LQ64" s="82"/>
      <c r="LR64" s="82"/>
      <c r="LS64" s="82"/>
      <c r="LT64" s="82"/>
      <c r="LU64" s="82"/>
      <c r="LV64" s="82"/>
      <c r="LW64" s="82"/>
      <c r="LX64" s="82"/>
      <c r="LY64" s="82"/>
      <c r="LZ64" s="82"/>
      <c r="MA64" s="82"/>
      <c r="MB64" s="82"/>
      <c r="MC64" s="82"/>
      <c r="MD64" s="82"/>
      <c r="ME64" s="82"/>
      <c r="MF64" s="82"/>
      <c r="MG64" s="82"/>
      <c r="MH64" s="82"/>
      <c r="MI64" s="82"/>
      <c r="MJ64" s="82"/>
      <c r="MK64" s="82"/>
      <c r="ML64" s="82"/>
      <c r="MM64" s="82"/>
      <c r="MN64" s="82"/>
      <c r="MO64" s="82"/>
      <c r="MP64" s="82"/>
      <c r="MQ64" s="82"/>
      <c r="MR64" s="82"/>
      <c r="MS64" s="82"/>
      <c r="MT64" s="82"/>
      <c r="MU64" s="82"/>
      <c r="MV64" s="82"/>
      <c r="MW64" s="82"/>
      <c r="MX64" s="82"/>
      <c r="MY64" s="82"/>
      <c r="MZ64" s="82"/>
      <c r="NA64" s="82"/>
      <c r="NB64" s="82"/>
      <c r="NC64" s="82"/>
      <c r="ND64" s="82"/>
      <c r="NE64" s="82"/>
      <c r="NF64" s="82"/>
      <c r="NG64" s="82"/>
      <c r="NH64" s="82"/>
      <c r="NI64" s="82"/>
      <c r="NJ64" s="82"/>
      <c r="NK64" s="82"/>
      <c r="NL64" s="82"/>
      <c r="NM64" s="82"/>
      <c r="NN64" s="82"/>
      <c r="NO64" s="82"/>
      <c r="NP64" s="82"/>
      <c r="NQ64" s="82"/>
      <c r="NR64" s="82"/>
      <c r="NS64" s="82"/>
      <c r="NT64" s="82"/>
      <c r="NU64" s="82"/>
      <c r="NV64" s="82"/>
      <c r="NW64" s="82"/>
      <c r="NX64" s="82"/>
      <c r="NY64" s="82"/>
      <c r="NZ64" s="82"/>
      <c r="OA64" s="82"/>
      <c r="OB64" s="82"/>
      <c r="OC64" s="82"/>
      <c r="OD64" s="82"/>
      <c r="OE64" s="82"/>
      <c r="OF64" s="82"/>
      <c r="OG64" s="82"/>
      <c r="OH64" s="82"/>
      <c r="OI64" s="82"/>
      <c r="OJ64" s="82"/>
      <c r="OK64" s="82"/>
      <c r="OL64" s="82"/>
      <c r="OM64" s="82"/>
      <c r="ON64" s="82"/>
      <c r="OO64" s="82"/>
      <c r="OP64" s="82"/>
      <c r="OQ64" s="82"/>
      <c r="OR64" s="82"/>
      <c r="OS64" s="82"/>
      <c r="OT64" s="82"/>
      <c r="OU64" s="82"/>
      <c r="OV64" s="82"/>
      <c r="OW64" s="82"/>
      <c r="OX64" s="82"/>
      <c r="OY64" s="82"/>
      <c r="OZ64" s="82"/>
      <c r="PA64" s="82"/>
      <c r="PB64" s="82"/>
      <c r="PC64" s="82"/>
      <c r="PD64" s="82"/>
      <c r="PE64" s="82"/>
      <c r="PF64" s="82"/>
      <c r="PG64" s="82"/>
      <c r="PH64" s="82"/>
      <c r="PI64" s="82"/>
      <c r="PJ64" s="82"/>
      <c r="PK64" s="82"/>
      <c r="PL64" s="82"/>
      <c r="PM64" s="82"/>
      <c r="PN64" s="82"/>
      <c r="PO64" s="82"/>
      <c r="PP64" s="82"/>
      <c r="PQ64" s="82"/>
      <c r="PR64" s="82"/>
      <c r="PS64" s="82"/>
      <c r="PT64" s="82"/>
      <c r="PU64" s="82"/>
      <c r="PV64" s="82"/>
      <c r="PW64" s="82"/>
      <c r="PX64" s="82"/>
      <c r="PY64" s="82"/>
      <c r="PZ64" s="82"/>
      <c r="QA64" s="82"/>
      <c r="QB64" s="82"/>
      <c r="QC64" s="82"/>
      <c r="QD64" s="82"/>
      <c r="QE64" s="82"/>
      <c r="QF64" s="82"/>
      <c r="QG64" s="82"/>
      <c r="QH64" s="82"/>
      <c r="QI64" s="82"/>
      <c r="QJ64" s="82"/>
      <c r="QK64" s="82"/>
      <c r="QL64" s="82"/>
      <c r="QM64" s="82"/>
      <c r="QN64" s="82"/>
      <c r="QO64" s="82"/>
      <c r="QP64" s="82"/>
      <c r="QQ64" s="82"/>
      <c r="QR64" s="82"/>
      <c r="QS64" s="82"/>
      <c r="QT64" s="82"/>
      <c r="QU64" s="82"/>
      <c r="QV64" s="82"/>
      <c r="QW64" s="82"/>
      <c r="QX64" s="82"/>
      <c r="QY64" s="82"/>
      <c r="QZ64" s="82"/>
      <c r="RA64" s="82"/>
      <c r="RB64" s="82"/>
      <c r="RC64" s="82"/>
      <c r="RD64" s="82"/>
      <c r="RE64" s="82"/>
      <c r="RF64" s="82"/>
      <c r="RG64" s="82"/>
      <c r="RH64" s="82"/>
      <c r="RI64" s="82"/>
      <c r="RJ64" s="82"/>
      <c r="RK64" s="82"/>
      <c r="RL64" s="82"/>
      <c r="RM64" s="82"/>
      <c r="RN64" s="82"/>
      <c r="RO64" s="82"/>
      <c r="RP64" s="82"/>
      <c r="RQ64" s="82"/>
      <c r="RR64" s="82"/>
      <c r="RS64" s="82"/>
      <c r="RT64" s="82"/>
      <c r="RU64" s="82"/>
      <c r="RV64" s="82"/>
      <c r="RW64" s="82"/>
      <c r="RX64" s="82"/>
      <c r="RY64" s="82"/>
      <c r="RZ64" s="82"/>
      <c r="SA64" s="82"/>
      <c r="SB64" s="82"/>
      <c r="SC64" s="82"/>
      <c r="SD64" s="82"/>
      <c r="SE64" s="82"/>
      <c r="SF64" s="82"/>
      <c r="SG64" s="82"/>
      <c r="SH64" s="82"/>
      <c r="SI64" s="82"/>
      <c r="SJ64" s="82"/>
      <c r="SK64" s="82"/>
      <c r="SL64" s="82"/>
      <c r="SM64" s="82"/>
      <c r="SN64" s="82"/>
      <c r="SO64" s="82"/>
      <c r="SP64" s="82"/>
      <c r="SQ64" s="82"/>
      <c r="SR64" s="82"/>
      <c r="SS64" s="82"/>
      <c r="ST64" s="82"/>
      <c r="SU64" s="82"/>
      <c r="SV64" s="82"/>
      <c r="SW64" s="82"/>
      <c r="SX64" s="82"/>
      <c r="SY64" s="82"/>
      <c r="SZ64" s="82"/>
      <c r="TA64" s="82"/>
      <c r="TB64" s="82"/>
      <c r="TC64" s="82"/>
      <c r="TD64" s="82"/>
      <c r="TE64" s="82"/>
      <c r="TF64" s="82"/>
      <c r="TG64" s="82"/>
      <c r="TH64" s="82"/>
      <c r="TI64" s="82"/>
      <c r="TJ64" s="82"/>
      <c r="TK64" s="82"/>
      <c r="TL64" s="82"/>
      <c r="TM64" s="82"/>
      <c r="TN64" s="82"/>
      <c r="TO64" s="82"/>
      <c r="TP64" s="82"/>
      <c r="TQ64" s="82"/>
      <c r="TR64" s="82"/>
      <c r="TS64" s="82"/>
      <c r="TT64" s="82"/>
      <c r="TU64" s="82"/>
      <c r="TV64" s="82"/>
      <c r="TW64" s="82"/>
      <c r="TX64" s="82"/>
      <c r="TY64" s="82"/>
      <c r="TZ64" s="82"/>
      <c r="UA64" s="82"/>
      <c r="UB64" s="82"/>
      <c r="UC64" s="82"/>
      <c r="UD64" s="82"/>
      <c r="UE64" s="82"/>
      <c r="UF64" s="82"/>
      <c r="UG64" s="82"/>
      <c r="UH64" s="82"/>
      <c r="UI64" s="82"/>
      <c r="UJ64" s="82"/>
      <c r="UK64" s="82"/>
      <c r="UL64" s="82"/>
      <c r="UM64" s="82"/>
      <c r="UN64" s="82"/>
      <c r="UO64" s="82"/>
      <c r="UP64" s="82"/>
      <c r="UQ64" s="82"/>
      <c r="UR64" s="82"/>
      <c r="US64" s="82"/>
      <c r="UT64" s="82"/>
      <c r="UU64" s="82"/>
      <c r="UV64" s="82"/>
      <c r="UW64" s="82"/>
      <c r="UX64" s="82"/>
      <c r="UY64" s="82"/>
      <c r="UZ64" s="82"/>
      <c r="VA64" s="82"/>
      <c r="VB64" s="82"/>
      <c r="VC64" s="82"/>
      <c r="VD64" s="82"/>
      <c r="VE64" s="82"/>
      <c r="VF64" s="82"/>
      <c r="VG64" s="82"/>
      <c r="VH64" s="82"/>
      <c r="VI64" s="82"/>
      <c r="VJ64" s="82"/>
      <c r="VK64" s="82"/>
      <c r="VL64" s="82"/>
      <c r="VM64" s="82"/>
      <c r="VN64" s="82"/>
      <c r="VO64" s="82"/>
      <c r="VP64" s="82"/>
      <c r="VQ64" s="82"/>
      <c r="VR64" s="82"/>
      <c r="VS64" s="82"/>
      <c r="VT64" s="82"/>
      <c r="VU64" s="82"/>
      <c r="VV64" s="82"/>
      <c r="VW64" s="82"/>
      <c r="VX64" s="82"/>
      <c r="VY64" s="82"/>
      <c r="VZ64" s="82"/>
      <c r="WA64" s="82"/>
      <c r="WB64" s="82"/>
      <c r="WC64" s="82"/>
      <c r="WD64" s="82"/>
      <c r="WE64" s="82"/>
      <c r="WF64" s="82"/>
      <c r="WG64" s="82"/>
      <c r="WH64" s="82"/>
      <c r="WI64" s="82"/>
      <c r="WJ64" s="82"/>
      <c r="WK64" s="82"/>
      <c r="WL64" s="82"/>
      <c r="WM64" s="82"/>
      <c r="WN64" s="82"/>
      <c r="WO64" s="82"/>
      <c r="WP64" s="82"/>
      <c r="WQ64" s="82"/>
      <c r="WR64" s="82"/>
      <c r="WS64" s="82"/>
      <c r="WT64" s="82"/>
      <c r="WU64" s="82"/>
      <c r="WV64" s="82"/>
      <c r="WW64" s="82"/>
      <c r="WX64" s="82"/>
      <c r="WY64" s="82"/>
      <c r="WZ64" s="82"/>
      <c r="XA64" s="82"/>
      <c r="XB64" s="82"/>
      <c r="XC64" s="82"/>
      <c r="XD64" s="82"/>
      <c r="XE64" s="82"/>
      <c r="XF64" s="82"/>
      <c r="XG64" s="82"/>
      <c r="XH64" s="82"/>
      <c r="XI64" s="82"/>
      <c r="XJ64" s="82"/>
      <c r="XK64" s="82"/>
      <c r="XL64" s="82"/>
      <c r="XM64" s="82"/>
      <c r="XN64" s="82"/>
      <c r="XO64" s="82"/>
      <c r="XP64" s="82"/>
      <c r="XQ64" s="82"/>
      <c r="XR64" s="82"/>
      <c r="XS64" s="82"/>
      <c r="XT64" s="82"/>
      <c r="XU64" s="82"/>
      <c r="XV64" s="82"/>
      <c r="XW64" s="82"/>
      <c r="XX64" s="82"/>
      <c r="XY64" s="82"/>
      <c r="XZ64" s="82"/>
      <c r="YA64" s="82"/>
      <c r="YB64" s="82"/>
      <c r="YC64" s="82"/>
      <c r="YD64" s="82"/>
      <c r="YE64" s="82"/>
      <c r="YF64" s="82"/>
      <c r="YG64" s="82"/>
      <c r="YH64" s="82"/>
      <c r="YI64" s="82"/>
      <c r="YJ64" s="82"/>
      <c r="YK64" s="82"/>
      <c r="YL64" s="82"/>
      <c r="YM64" s="82"/>
      <c r="YN64" s="82"/>
      <c r="YO64" s="82"/>
      <c r="YP64" s="82"/>
      <c r="YQ64" s="82"/>
      <c r="YR64" s="82"/>
      <c r="YS64" s="82"/>
      <c r="YT64" s="82"/>
      <c r="YU64" s="82"/>
      <c r="YV64" s="82"/>
      <c r="YW64" s="82"/>
      <c r="YX64" s="82"/>
      <c r="YY64" s="82"/>
      <c r="YZ64" s="82"/>
      <c r="ZA64" s="82"/>
      <c r="ZB64" s="82"/>
      <c r="ZC64" s="82"/>
      <c r="ZD64" s="82"/>
      <c r="ZE64" s="82"/>
      <c r="ZF64" s="82"/>
      <c r="ZG64" s="82"/>
      <c r="ZH64" s="82"/>
      <c r="ZI64" s="82"/>
      <c r="ZJ64" s="82"/>
      <c r="ZK64" s="82"/>
      <c r="ZL64" s="82"/>
      <c r="ZM64" s="82"/>
      <c r="ZN64" s="82"/>
      <c r="ZO64" s="82"/>
      <c r="ZP64" s="82"/>
      <c r="ZQ64" s="82"/>
      <c r="ZR64" s="82"/>
      <c r="ZS64" s="82"/>
      <c r="ZT64" s="82"/>
      <c r="ZU64" s="82"/>
      <c r="ZV64" s="82"/>
      <c r="ZW64" s="82"/>
      <c r="ZX64" s="82"/>
      <c r="ZY64" s="82"/>
      <c r="ZZ64" s="82"/>
      <c r="AAA64" s="82"/>
      <c r="AAB64" s="82"/>
      <c r="AAC64" s="82"/>
      <c r="AAD64" s="82"/>
      <c r="AAE64" s="82"/>
      <c r="AAF64" s="82"/>
      <c r="AAG64" s="82"/>
      <c r="AAH64" s="82"/>
      <c r="AAI64" s="82"/>
      <c r="AAJ64" s="82"/>
      <c r="AAK64" s="82"/>
      <c r="AAL64" s="82"/>
      <c r="AAM64" s="82"/>
      <c r="AAN64" s="82"/>
      <c r="AAO64" s="82"/>
      <c r="AAP64" s="82"/>
      <c r="AAQ64" s="82"/>
      <c r="AAR64" s="82"/>
      <c r="AAS64" s="82"/>
      <c r="AAT64" s="82"/>
      <c r="AAU64" s="82"/>
      <c r="AAV64" s="82"/>
      <c r="AAW64" s="82"/>
      <c r="AAX64" s="82"/>
      <c r="AAY64" s="82"/>
      <c r="AAZ64" s="82"/>
      <c r="ABA64" s="82"/>
      <c r="ABB64" s="82"/>
      <c r="ABC64" s="82"/>
      <c r="ABD64" s="82"/>
      <c r="ABE64" s="82"/>
      <c r="ABF64" s="82"/>
      <c r="ABG64" s="82"/>
      <c r="ABH64" s="82"/>
      <c r="ABI64" s="82"/>
      <c r="ABJ64" s="82"/>
      <c r="ABK64" s="82"/>
      <c r="ABL64" s="82"/>
      <c r="ABM64" s="82"/>
      <c r="ABN64" s="82"/>
      <c r="ABO64" s="82"/>
      <c r="ABP64" s="82"/>
      <c r="ABQ64" s="82"/>
      <c r="ABR64" s="82"/>
      <c r="ABS64" s="82"/>
      <c r="ABT64" s="82"/>
      <c r="ABU64" s="82"/>
      <c r="ABV64" s="82"/>
      <c r="ABW64" s="82"/>
      <c r="ABX64" s="82"/>
      <c r="ABY64" s="82"/>
      <c r="ABZ64" s="82"/>
      <c r="ACA64" s="82"/>
      <c r="ACB64" s="82"/>
      <c r="ACC64" s="82"/>
      <c r="ACD64" s="82"/>
      <c r="ACE64" s="82"/>
      <c r="ACF64" s="82"/>
      <c r="ACG64" s="82"/>
      <c r="ACH64" s="82"/>
      <c r="ACI64" s="82"/>
      <c r="ACJ64" s="82"/>
      <c r="ACK64" s="82"/>
      <c r="ACL64" s="82"/>
      <c r="ACM64" s="82"/>
      <c r="ACN64" s="82"/>
      <c r="ACO64" s="82"/>
      <c r="ACP64" s="82"/>
      <c r="ACQ64" s="82"/>
      <c r="ACR64" s="82"/>
      <c r="ACS64" s="82"/>
      <c r="ACT64" s="82"/>
      <c r="ACU64" s="82"/>
      <c r="ACV64" s="82"/>
      <c r="ACW64" s="82"/>
      <c r="ACX64" s="82"/>
      <c r="ACY64" s="82"/>
      <c r="ACZ64" s="82"/>
      <c r="ADA64" s="82"/>
      <c r="ADB64" s="82"/>
      <c r="ADC64" s="82"/>
      <c r="ADD64" s="82"/>
      <c r="ADE64" s="82"/>
      <c r="ADF64" s="82"/>
      <c r="ADG64" s="82"/>
      <c r="ADH64" s="82"/>
      <c r="ADI64" s="82"/>
      <c r="ADJ64" s="82"/>
      <c r="ADK64" s="82"/>
      <c r="ADL64" s="82"/>
      <c r="ADM64" s="82"/>
      <c r="ADN64" s="82"/>
      <c r="ADO64" s="82"/>
      <c r="ADP64" s="82"/>
      <c r="ADQ64" s="82"/>
      <c r="ADR64" s="82"/>
      <c r="ADS64" s="82"/>
      <c r="ADT64" s="82"/>
      <c r="ADU64" s="82"/>
      <c r="ADV64" s="82"/>
      <c r="ADW64" s="82"/>
      <c r="ADX64" s="82"/>
      <c r="ADY64" s="82"/>
      <c r="ADZ64" s="82"/>
      <c r="AEA64" s="82"/>
      <c r="AEB64" s="82"/>
      <c r="AEC64" s="82"/>
      <c r="AED64" s="82"/>
      <c r="AEE64" s="82"/>
      <c r="AEF64" s="82"/>
      <c r="AEG64" s="82"/>
      <c r="AEH64" s="82"/>
      <c r="AEI64" s="82"/>
      <c r="AEJ64" s="82"/>
      <c r="AEK64" s="82"/>
      <c r="AEL64" s="82"/>
      <c r="AEM64" s="82"/>
      <c r="AEN64" s="82"/>
      <c r="AEO64" s="82"/>
      <c r="AEP64" s="82"/>
      <c r="AEQ64" s="82"/>
      <c r="AER64" s="82"/>
      <c r="AES64" s="82"/>
      <c r="AET64" s="82"/>
      <c r="AEU64" s="82"/>
      <c r="AEV64" s="82"/>
      <c r="AEW64" s="82"/>
      <c r="AEX64" s="82"/>
      <c r="AEY64" s="82"/>
      <c r="AEZ64" s="82"/>
      <c r="AFA64" s="82"/>
      <c r="AFB64" s="82"/>
      <c r="AFC64" s="82"/>
      <c r="AFD64" s="82"/>
      <c r="AFE64" s="82"/>
      <c r="AFF64" s="82"/>
      <c r="AFG64" s="82"/>
      <c r="AFH64" s="82"/>
      <c r="AFI64" s="82"/>
      <c r="AFJ64" s="82"/>
      <c r="AFK64" s="82"/>
      <c r="AFL64" s="82"/>
      <c r="AFM64" s="82"/>
      <c r="AFN64" s="82"/>
      <c r="AFO64" s="82"/>
      <c r="AFP64" s="82"/>
      <c r="AFQ64" s="82"/>
      <c r="AFR64" s="82"/>
      <c r="AFS64" s="82"/>
      <c r="AFT64" s="82"/>
      <c r="AFU64" s="82"/>
      <c r="AFV64" s="82"/>
      <c r="AFW64" s="82"/>
      <c r="AFX64" s="82"/>
      <c r="AFY64" s="82"/>
      <c r="AFZ64" s="82"/>
      <c r="AGA64" s="82"/>
      <c r="AGB64" s="82"/>
      <c r="AGC64" s="82"/>
      <c r="AGD64" s="82"/>
      <c r="AGE64" s="82"/>
      <c r="AGF64" s="82"/>
      <c r="AGG64" s="82"/>
      <c r="AGH64" s="82"/>
      <c r="AGI64" s="82"/>
      <c r="AGJ64" s="82"/>
      <c r="AGK64" s="82"/>
      <c r="AGL64" s="82"/>
      <c r="AGM64" s="82"/>
      <c r="AGN64" s="82"/>
      <c r="AGO64" s="82"/>
      <c r="AGP64" s="82"/>
      <c r="AGQ64" s="82"/>
      <c r="AGR64" s="82"/>
      <c r="AGS64" s="82"/>
      <c r="AGT64" s="82"/>
      <c r="AGU64" s="82"/>
      <c r="AGV64" s="82"/>
      <c r="AGW64" s="82"/>
      <c r="AGX64" s="82"/>
      <c r="AGY64" s="82"/>
      <c r="AGZ64" s="82"/>
      <c r="AHA64" s="82"/>
      <c r="AHB64" s="82"/>
      <c r="AHC64" s="82"/>
      <c r="AHD64" s="82"/>
      <c r="AHE64" s="82"/>
      <c r="AHF64" s="82"/>
      <c r="AHG64" s="82"/>
      <c r="AHH64" s="82"/>
      <c r="AHI64" s="82"/>
      <c r="AHJ64" s="82"/>
      <c r="AHK64" s="82"/>
      <c r="AHL64" s="82"/>
      <c r="AHM64" s="82"/>
      <c r="AHN64" s="82"/>
      <c r="AHO64" s="82"/>
      <c r="AHP64" s="82"/>
      <c r="AHQ64" s="82"/>
      <c r="AHR64" s="82"/>
      <c r="AHS64" s="82"/>
      <c r="AHT64" s="82"/>
      <c r="AHU64" s="82"/>
      <c r="AHV64" s="82"/>
      <c r="AHW64" s="82"/>
      <c r="AHX64" s="82"/>
      <c r="AHY64" s="82"/>
      <c r="AHZ64" s="82"/>
      <c r="AIA64" s="82"/>
      <c r="AIB64" s="82"/>
      <c r="AIC64" s="82"/>
      <c r="AID64" s="82"/>
      <c r="AIE64" s="82"/>
      <c r="AIF64" s="82"/>
      <c r="AIG64" s="82"/>
      <c r="AIH64" s="82"/>
      <c r="AII64" s="82"/>
      <c r="AIJ64" s="82"/>
      <c r="AIK64" s="82"/>
      <c r="AIL64" s="82"/>
      <c r="AIM64" s="82"/>
      <c r="AIN64" s="82"/>
      <c r="AIO64" s="82"/>
      <c r="AIP64" s="82"/>
      <c r="AIQ64" s="82"/>
      <c r="AIR64" s="82"/>
      <c r="AIS64" s="82"/>
      <c r="AIT64" s="82"/>
      <c r="AIU64" s="82"/>
      <c r="AIV64" s="82"/>
      <c r="AIW64" s="82"/>
      <c r="AIX64" s="82"/>
      <c r="AIY64" s="82"/>
      <c r="AIZ64" s="82"/>
      <c r="AJA64" s="82"/>
      <c r="AJB64" s="82"/>
      <c r="AJC64" s="82"/>
      <c r="AJD64" s="82"/>
      <c r="AJE64" s="82"/>
      <c r="AJF64" s="82"/>
      <c r="AJG64" s="82"/>
      <c r="AJH64" s="82"/>
      <c r="AJI64" s="82"/>
      <c r="AJJ64" s="82"/>
      <c r="AJK64" s="82"/>
      <c r="AJL64" s="82"/>
      <c r="AJM64" s="82"/>
      <c r="AJN64" s="82"/>
      <c r="AJO64" s="82"/>
      <c r="AJP64" s="82"/>
      <c r="AJQ64" s="82"/>
      <c r="AJR64" s="82"/>
      <c r="AJS64" s="82"/>
      <c r="AJT64" s="82"/>
      <c r="AJU64" s="82"/>
      <c r="AJV64" s="82"/>
      <c r="AJW64" s="82"/>
      <c r="AJX64" s="82"/>
      <c r="AJY64" s="82"/>
      <c r="AJZ64" s="82"/>
      <c r="AKA64" s="82"/>
      <c r="AKB64" s="82"/>
      <c r="AKC64" s="82"/>
      <c r="AKD64" s="82"/>
      <c r="AKE64" s="82"/>
      <c r="AKF64" s="82"/>
      <c r="AKG64" s="82"/>
      <c r="AKH64" s="82"/>
      <c r="AKI64" s="82"/>
      <c r="AKJ64" s="82"/>
      <c r="AKK64" s="82"/>
      <c r="AKL64" s="82"/>
      <c r="AKM64" s="82"/>
      <c r="AKN64" s="82"/>
      <c r="AKO64" s="82"/>
      <c r="AKP64" s="82"/>
      <c r="AKQ64" s="82"/>
      <c r="AKR64" s="82"/>
      <c r="AKS64" s="82"/>
      <c r="AKT64" s="82"/>
      <c r="AKU64" s="82"/>
      <c r="AKV64" s="82"/>
      <c r="AKW64" s="82"/>
      <c r="AKX64" s="82"/>
      <c r="AKY64" s="82"/>
      <c r="AKZ64" s="82"/>
      <c r="ALA64" s="82"/>
      <c r="ALB64" s="82"/>
      <c r="ALC64" s="82"/>
      <c r="ALD64" s="82"/>
      <c r="ALE64" s="82"/>
      <c r="ALF64" s="82"/>
      <c r="ALG64" s="82"/>
      <c r="ALH64" s="82"/>
      <c r="ALI64" s="82"/>
      <c r="ALJ64" s="82"/>
      <c r="ALK64" s="82"/>
      <c r="ALL64" s="82"/>
      <c r="ALM64" s="82"/>
      <c r="ALN64" s="82"/>
      <c r="ALO64" s="82"/>
      <c r="ALP64" s="82"/>
      <c r="ALQ64" s="82"/>
      <c r="ALR64" s="82"/>
      <c r="ALS64" s="82"/>
      <c r="ALT64" s="82"/>
      <c r="ALU64" s="82"/>
      <c r="ALV64" s="82"/>
      <c r="ALW64" s="82"/>
      <c r="ALX64" s="82"/>
      <c r="ALY64" s="82"/>
    </row>
    <row r="65" spans="1:1013" ht="14.5" x14ac:dyDescent="0.35">
      <c r="A65" s="84">
        <v>64</v>
      </c>
      <c r="B65" s="86" t="s">
        <v>372</v>
      </c>
      <c r="C65" s="86" t="s">
        <v>373</v>
      </c>
      <c r="D65" s="86" t="s">
        <v>232</v>
      </c>
      <c r="E65" s="82"/>
      <c r="F65" s="82"/>
      <c r="G65" s="82"/>
      <c r="H65" s="82"/>
      <c r="I65" s="82"/>
      <c r="J65" s="82"/>
      <c r="K65" s="82"/>
      <c r="L65" s="82"/>
      <c r="M65" s="82"/>
      <c r="N65" s="82"/>
      <c r="O65" s="82"/>
      <c r="P65" s="82"/>
      <c r="Q65" s="82"/>
      <c r="R65" s="82"/>
      <c r="S65" s="82"/>
      <c r="T65" s="82"/>
      <c r="U65" s="82"/>
      <c r="V65" s="82"/>
      <c r="W65" s="82"/>
      <c r="X65" s="82"/>
      <c r="Y65" s="82"/>
      <c r="Z65" s="82"/>
      <c r="AA65" s="82"/>
      <c r="AB65" s="82"/>
      <c r="AC65" s="82"/>
      <c r="AD65" s="82"/>
      <c r="AE65" s="82"/>
      <c r="AF65" s="82"/>
      <c r="AG65" s="82"/>
      <c r="AH65" s="82"/>
      <c r="AI65" s="82"/>
      <c r="AJ65" s="82"/>
      <c r="AK65" s="82"/>
      <c r="AL65" s="82"/>
      <c r="AM65" s="82"/>
      <c r="AN65" s="82"/>
      <c r="AO65" s="82"/>
      <c r="AP65" s="82"/>
      <c r="AQ65" s="82"/>
      <c r="AR65" s="82"/>
      <c r="AS65" s="82"/>
      <c r="AT65" s="82"/>
      <c r="AU65" s="82"/>
      <c r="AV65" s="82"/>
      <c r="AW65" s="82"/>
      <c r="AX65" s="82"/>
      <c r="AY65" s="82"/>
      <c r="AZ65" s="82"/>
      <c r="BA65" s="82"/>
      <c r="BB65" s="82"/>
      <c r="BC65" s="82"/>
      <c r="BD65" s="82"/>
      <c r="BE65" s="82"/>
      <c r="BF65" s="82"/>
      <c r="BG65" s="82"/>
      <c r="BH65" s="82"/>
      <c r="BI65" s="82"/>
      <c r="BJ65" s="82"/>
      <c r="BK65" s="82"/>
      <c r="BL65" s="82"/>
      <c r="BM65" s="82"/>
      <c r="BN65" s="82"/>
      <c r="BO65" s="82"/>
      <c r="BP65" s="82"/>
      <c r="BQ65" s="82"/>
      <c r="BR65" s="82"/>
      <c r="BS65" s="82"/>
      <c r="BT65" s="82"/>
      <c r="BU65" s="82"/>
      <c r="BV65" s="82"/>
      <c r="BW65" s="82"/>
      <c r="BX65" s="82"/>
      <c r="BY65" s="82"/>
      <c r="BZ65" s="82"/>
      <c r="CA65" s="82"/>
      <c r="CB65" s="82"/>
      <c r="CC65" s="82"/>
      <c r="CD65" s="82"/>
      <c r="CE65" s="82"/>
      <c r="CF65" s="82"/>
      <c r="CG65" s="82"/>
      <c r="CH65" s="82"/>
      <c r="CI65" s="82"/>
      <c r="CJ65" s="82"/>
      <c r="CK65" s="82"/>
      <c r="CL65" s="82"/>
      <c r="CM65" s="82"/>
      <c r="CN65" s="82"/>
      <c r="CO65" s="82"/>
      <c r="CP65" s="82"/>
      <c r="CQ65" s="82"/>
      <c r="CR65" s="82"/>
      <c r="CS65" s="82"/>
      <c r="CT65" s="82"/>
      <c r="CU65" s="82"/>
      <c r="CV65" s="82"/>
      <c r="CW65" s="82"/>
      <c r="CX65" s="82"/>
      <c r="CY65" s="82"/>
      <c r="CZ65" s="82"/>
      <c r="DA65" s="82"/>
      <c r="DB65" s="82"/>
      <c r="DC65" s="82"/>
      <c r="DD65" s="82"/>
      <c r="DE65" s="82"/>
      <c r="DF65" s="82"/>
      <c r="DG65" s="82"/>
      <c r="DH65" s="82"/>
      <c r="DI65" s="82"/>
      <c r="DJ65" s="82"/>
      <c r="DK65" s="82"/>
      <c r="DL65" s="82"/>
      <c r="DM65" s="82"/>
      <c r="DN65" s="82"/>
      <c r="DO65" s="82"/>
      <c r="DP65" s="82"/>
      <c r="DQ65" s="82"/>
      <c r="DR65" s="82"/>
      <c r="DS65" s="82"/>
      <c r="DT65" s="82"/>
      <c r="DU65" s="82"/>
      <c r="DV65" s="82"/>
      <c r="DW65" s="82"/>
      <c r="DX65" s="82"/>
      <c r="DY65" s="82"/>
      <c r="DZ65" s="82"/>
      <c r="EA65" s="82"/>
      <c r="EB65" s="82"/>
      <c r="EC65" s="82"/>
      <c r="ED65" s="82"/>
      <c r="EE65" s="82"/>
      <c r="EF65" s="82"/>
      <c r="EG65" s="82"/>
      <c r="EH65" s="82"/>
      <c r="EI65" s="82"/>
      <c r="EJ65" s="82"/>
      <c r="EK65" s="82"/>
      <c r="EL65" s="82"/>
      <c r="EM65" s="82"/>
      <c r="EN65" s="82"/>
      <c r="EO65" s="82"/>
      <c r="EP65" s="82"/>
      <c r="EQ65" s="82"/>
      <c r="ER65" s="82"/>
      <c r="ES65" s="82"/>
      <c r="ET65" s="82"/>
      <c r="EU65" s="82"/>
      <c r="EV65" s="82"/>
      <c r="EW65" s="82"/>
      <c r="EX65" s="82"/>
      <c r="EY65" s="82"/>
      <c r="EZ65" s="82"/>
      <c r="FA65" s="82"/>
      <c r="FB65" s="82"/>
      <c r="FC65" s="82"/>
      <c r="FD65" s="82"/>
      <c r="FE65" s="82"/>
      <c r="FF65" s="82"/>
      <c r="FG65" s="82"/>
      <c r="FH65" s="82"/>
      <c r="FI65" s="82"/>
      <c r="FJ65" s="82"/>
      <c r="FK65" s="82"/>
      <c r="FL65" s="82"/>
      <c r="FM65" s="82"/>
      <c r="FN65" s="82"/>
      <c r="FO65" s="82"/>
      <c r="FP65" s="82"/>
      <c r="FQ65" s="82"/>
      <c r="FR65" s="82"/>
      <c r="FS65" s="82"/>
      <c r="FT65" s="82"/>
      <c r="FU65" s="82"/>
      <c r="FV65" s="82"/>
      <c r="FW65" s="82"/>
      <c r="FX65" s="82"/>
      <c r="FY65" s="82"/>
      <c r="FZ65" s="82"/>
      <c r="GA65" s="82"/>
      <c r="GB65" s="82"/>
      <c r="GC65" s="82"/>
      <c r="GD65" s="82"/>
      <c r="GE65" s="82"/>
      <c r="GF65" s="82"/>
      <c r="GG65" s="82"/>
      <c r="GH65" s="82"/>
      <c r="GI65" s="82"/>
      <c r="GJ65" s="82"/>
      <c r="GK65" s="82"/>
      <c r="GL65" s="82"/>
      <c r="GM65" s="82"/>
      <c r="GN65" s="82"/>
      <c r="GO65" s="82"/>
      <c r="GP65" s="82"/>
      <c r="GQ65" s="82"/>
      <c r="GR65" s="82"/>
      <c r="GS65" s="82"/>
      <c r="GT65" s="82"/>
      <c r="GU65" s="82"/>
      <c r="GV65" s="82"/>
      <c r="GW65" s="82"/>
      <c r="GX65" s="82"/>
      <c r="GY65" s="82"/>
      <c r="GZ65" s="82"/>
      <c r="HA65" s="82"/>
      <c r="HB65" s="82"/>
      <c r="HC65" s="82"/>
      <c r="HD65" s="82"/>
      <c r="HE65" s="82"/>
      <c r="HF65" s="82"/>
      <c r="HG65" s="82"/>
      <c r="HH65" s="82"/>
      <c r="HI65" s="82"/>
      <c r="HJ65" s="82"/>
      <c r="HK65" s="82"/>
      <c r="HL65" s="82"/>
      <c r="HM65" s="82"/>
      <c r="HN65" s="82"/>
      <c r="HO65" s="82"/>
      <c r="HP65" s="82"/>
      <c r="HQ65" s="82"/>
      <c r="HR65" s="82"/>
      <c r="HS65" s="82"/>
      <c r="HT65" s="82"/>
      <c r="HU65" s="82"/>
      <c r="HV65" s="82"/>
      <c r="HW65" s="82"/>
      <c r="HX65" s="82"/>
      <c r="HY65" s="82"/>
      <c r="HZ65" s="82"/>
      <c r="IA65" s="82"/>
      <c r="IB65" s="82"/>
      <c r="IC65" s="82"/>
      <c r="ID65" s="82"/>
      <c r="IE65" s="82"/>
      <c r="IF65" s="82"/>
      <c r="IG65" s="82"/>
      <c r="IH65" s="82"/>
      <c r="II65" s="82"/>
      <c r="IJ65" s="82"/>
      <c r="IK65" s="82"/>
      <c r="IL65" s="82"/>
      <c r="IM65" s="82"/>
      <c r="IN65" s="82"/>
      <c r="IO65" s="82"/>
      <c r="IP65" s="82"/>
      <c r="IQ65" s="82"/>
      <c r="IR65" s="82"/>
      <c r="IS65" s="82"/>
      <c r="IT65" s="82"/>
      <c r="IU65" s="82"/>
      <c r="IV65" s="82"/>
      <c r="IW65" s="82"/>
      <c r="IX65" s="82"/>
      <c r="IY65" s="82"/>
      <c r="IZ65" s="82"/>
      <c r="JA65" s="82"/>
      <c r="JB65" s="82"/>
      <c r="JC65" s="82"/>
      <c r="JD65" s="82"/>
      <c r="JE65" s="82"/>
      <c r="JF65" s="82"/>
      <c r="JG65" s="82"/>
      <c r="JH65" s="82"/>
      <c r="JI65" s="82"/>
      <c r="JJ65" s="82"/>
      <c r="JK65" s="82"/>
      <c r="JL65" s="82"/>
      <c r="JM65" s="82"/>
      <c r="JN65" s="82"/>
      <c r="JO65" s="82"/>
      <c r="JP65" s="82"/>
      <c r="JQ65" s="82"/>
      <c r="JR65" s="82"/>
      <c r="JS65" s="82"/>
      <c r="JT65" s="82"/>
      <c r="JU65" s="82"/>
      <c r="JV65" s="82"/>
      <c r="JW65" s="82"/>
      <c r="JX65" s="82"/>
      <c r="JY65" s="82"/>
      <c r="JZ65" s="82"/>
      <c r="KA65" s="82"/>
      <c r="KB65" s="82"/>
      <c r="KC65" s="82"/>
      <c r="KD65" s="82"/>
      <c r="KE65" s="82"/>
      <c r="KF65" s="82"/>
      <c r="KG65" s="82"/>
      <c r="KH65" s="82"/>
      <c r="KI65" s="82"/>
      <c r="KJ65" s="82"/>
      <c r="KK65" s="82"/>
      <c r="KL65" s="82"/>
      <c r="KM65" s="82"/>
      <c r="KN65" s="82"/>
      <c r="KO65" s="82"/>
      <c r="KP65" s="82"/>
      <c r="KQ65" s="82"/>
      <c r="KR65" s="82"/>
      <c r="KS65" s="82"/>
      <c r="KT65" s="82"/>
      <c r="KU65" s="82"/>
      <c r="KV65" s="82"/>
      <c r="KW65" s="82"/>
      <c r="KX65" s="82"/>
      <c r="KY65" s="82"/>
      <c r="KZ65" s="82"/>
      <c r="LA65" s="82"/>
      <c r="LB65" s="82"/>
      <c r="LC65" s="82"/>
      <c r="LD65" s="82"/>
      <c r="LE65" s="82"/>
      <c r="LF65" s="82"/>
      <c r="LG65" s="82"/>
      <c r="LH65" s="82"/>
      <c r="LI65" s="82"/>
      <c r="LJ65" s="82"/>
      <c r="LK65" s="82"/>
      <c r="LL65" s="82"/>
      <c r="LM65" s="82"/>
      <c r="LN65" s="82"/>
      <c r="LO65" s="82"/>
      <c r="LP65" s="82"/>
      <c r="LQ65" s="82"/>
      <c r="LR65" s="82"/>
      <c r="LS65" s="82"/>
      <c r="LT65" s="82"/>
      <c r="LU65" s="82"/>
      <c r="LV65" s="82"/>
      <c r="LW65" s="82"/>
      <c r="LX65" s="82"/>
      <c r="LY65" s="82"/>
      <c r="LZ65" s="82"/>
      <c r="MA65" s="82"/>
      <c r="MB65" s="82"/>
      <c r="MC65" s="82"/>
      <c r="MD65" s="82"/>
      <c r="ME65" s="82"/>
      <c r="MF65" s="82"/>
      <c r="MG65" s="82"/>
      <c r="MH65" s="82"/>
      <c r="MI65" s="82"/>
      <c r="MJ65" s="82"/>
      <c r="MK65" s="82"/>
      <c r="ML65" s="82"/>
      <c r="MM65" s="82"/>
      <c r="MN65" s="82"/>
      <c r="MO65" s="82"/>
      <c r="MP65" s="82"/>
      <c r="MQ65" s="82"/>
      <c r="MR65" s="82"/>
      <c r="MS65" s="82"/>
      <c r="MT65" s="82"/>
      <c r="MU65" s="82"/>
      <c r="MV65" s="82"/>
      <c r="MW65" s="82"/>
      <c r="MX65" s="82"/>
      <c r="MY65" s="82"/>
      <c r="MZ65" s="82"/>
      <c r="NA65" s="82"/>
      <c r="NB65" s="82"/>
      <c r="NC65" s="82"/>
      <c r="ND65" s="82"/>
      <c r="NE65" s="82"/>
      <c r="NF65" s="82"/>
      <c r="NG65" s="82"/>
      <c r="NH65" s="82"/>
      <c r="NI65" s="82"/>
      <c r="NJ65" s="82"/>
      <c r="NK65" s="82"/>
      <c r="NL65" s="82"/>
      <c r="NM65" s="82"/>
      <c r="NN65" s="82"/>
      <c r="NO65" s="82"/>
      <c r="NP65" s="82"/>
      <c r="NQ65" s="82"/>
      <c r="NR65" s="82"/>
      <c r="NS65" s="82"/>
      <c r="NT65" s="82"/>
      <c r="NU65" s="82"/>
      <c r="NV65" s="82"/>
      <c r="NW65" s="82"/>
      <c r="NX65" s="82"/>
      <c r="NY65" s="82"/>
      <c r="NZ65" s="82"/>
      <c r="OA65" s="82"/>
      <c r="OB65" s="82"/>
      <c r="OC65" s="82"/>
      <c r="OD65" s="82"/>
      <c r="OE65" s="82"/>
      <c r="OF65" s="82"/>
      <c r="OG65" s="82"/>
      <c r="OH65" s="82"/>
      <c r="OI65" s="82"/>
      <c r="OJ65" s="82"/>
      <c r="OK65" s="82"/>
      <c r="OL65" s="82"/>
      <c r="OM65" s="82"/>
      <c r="ON65" s="82"/>
      <c r="OO65" s="82"/>
      <c r="OP65" s="82"/>
      <c r="OQ65" s="82"/>
      <c r="OR65" s="82"/>
      <c r="OS65" s="82"/>
      <c r="OT65" s="82"/>
      <c r="OU65" s="82"/>
      <c r="OV65" s="82"/>
      <c r="OW65" s="82"/>
      <c r="OX65" s="82"/>
      <c r="OY65" s="82"/>
      <c r="OZ65" s="82"/>
      <c r="PA65" s="82"/>
      <c r="PB65" s="82"/>
      <c r="PC65" s="82"/>
      <c r="PD65" s="82"/>
      <c r="PE65" s="82"/>
      <c r="PF65" s="82"/>
      <c r="PG65" s="82"/>
      <c r="PH65" s="82"/>
      <c r="PI65" s="82"/>
      <c r="PJ65" s="82"/>
      <c r="PK65" s="82"/>
      <c r="PL65" s="82"/>
      <c r="PM65" s="82"/>
      <c r="PN65" s="82"/>
      <c r="PO65" s="82"/>
      <c r="PP65" s="82"/>
      <c r="PQ65" s="82"/>
      <c r="PR65" s="82"/>
      <c r="PS65" s="82"/>
      <c r="PT65" s="82"/>
      <c r="PU65" s="82"/>
      <c r="PV65" s="82"/>
      <c r="PW65" s="82"/>
      <c r="PX65" s="82"/>
      <c r="PY65" s="82"/>
      <c r="PZ65" s="82"/>
      <c r="QA65" s="82"/>
      <c r="QB65" s="82"/>
      <c r="QC65" s="82"/>
      <c r="QD65" s="82"/>
      <c r="QE65" s="82"/>
      <c r="QF65" s="82"/>
      <c r="QG65" s="82"/>
      <c r="QH65" s="82"/>
      <c r="QI65" s="82"/>
      <c r="QJ65" s="82"/>
      <c r="QK65" s="82"/>
      <c r="QL65" s="82"/>
      <c r="QM65" s="82"/>
      <c r="QN65" s="82"/>
      <c r="QO65" s="82"/>
      <c r="QP65" s="82"/>
      <c r="QQ65" s="82"/>
      <c r="QR65" s="82"/>
      <c r="QS65" s="82"/>
      <c r="QT65" s="82"/>
      <c r="QU65" s="82"/>
      <c r="QV65" s="82"/>
      <c r="QW65" s="82"/>
      <c r="QX65" s="82"/>
      <c r="QY65" s="82"/>
      <c r="QZ65" s="82"/>
      <c r="RA65" s="82"/>
      <c r="RB65" s="82"/>
      <c r="RC65" s="82"/>
      <c r="RD65" s="82"/>
      <c r="RE65" s="82"/>
      <c r="RF65" s="82"/>
      <c r="RG65" s="82"/>
      <c r="RH65" s="82"/>
      <c r="RI65" s="82"/>
      <c r="RJ65" s="82"/>
      <c r="RK65" s="82"/>
      <c r="RL65" s="82"/>
      <c r="RM65" s="82"/>
      <c r="RN65" s="82"/>
      <c r="RO65" s="82"/>
      <c r="RP65" s="82"/>
      <c r="RQ65" s="82"/>
      <c r="RR65" s="82"/>
      <c r="RS65" s="82"/>
      <c r="RT65" s="82"/>
      <c r="RU65" s="82"/>
      <c r="RV65" s="82"/>
      <c r="RW65" s="82"/>
      <c r="RX65" s="82"/>
      <c r="RY65" s="82"/>
      <c r="RZ65" s="82"/>
      <c r="SA65" s="82"/>
      <c r="SB65" s="82"/>
      <c r="SC65" s="82"/>
      <c r="SD65" s="82"/>
      <c r="SE65" s="82"/>
      <c r="SF65" s="82"/>
      <c r="SG65" s="82"/>
      <c r="SH65" s="82"/>
      <c r="SI65" s="82"/>
      <c r="SJ65" s="82"/>
      <c r="SK65" s="82"/>
      <c r="SL65" s="82"/>
      <c r="SM65" s="82"/>
      <c r="SN65" s="82"/>
      <c r="SO65" s="82"/>
      <c r="SP65" s="82"/>
      <c r="SQ65" s="82"/>
      <c r="SR65" s="82"/>
      <c r="SS65" s="82"/>
      <c r="ST65" s="82"/>
      <c r="SU65" s="82"/>
      <c r="SV65" s="82"/>
      <c r="SW65" s="82"/>
      <c r="SX65" s="82"/>
      <c r="SY65" s="82"/>
      <c r="SZ65" s="82"/>
      <c r="TA65" s="82"/>
      <c r="TB65" s="82"/>
      <c r="TC65" s="82"/>
      <c r="TD65" s="82"/>
      <c r="TE65" s="82"/>
      <c r="TF65" s="82"/>
      <c r="TG65" s="82"/>
      <c r="TH65" s="82"/>
      <c r="TI65" s="82"/>
      <c r="TJ65" s="82"/>
      <c r="TK65" s="82"/>
      <c r="TL65" s="82"/>
      <c r="TM65" s="82"/>
      <c r="TN65" s="82"/>
      <c r="TO65" s="82"/>
      <c r="TP65" s="82"/>
      <c r="TQ65" s="82"/>
      <c r="TR65" s="82"/>
      <c r="TS65" s="82"/>
      <c r="TT65" s="82"/>
      <c r="TU65" s="82"/>
      <c r="TV65" s="82"/>
      <c r="TW65" s="82"/>
      <c r="TX65" s="82"/>
      <c r="TY65" s="82"/>
      <c r="TZ65" s="82"/>
      <c r="UA65" s="82"/>
      <c r="UB65" s="82"/>
      <c r="UC65" s="82"/>
      <c r="UD65" s="82"/>
      <c r="UE65" s="82"/>
      <c r="UF65" s="82"/>
      <c r="UG65" s="82"/>
      <c r="UH65" s="82"/>
      <c r="UI65" s="82"/>
      <c r="UJ65" s="82"/>
      <c r="UK65" s="82"/>
      <c r="UL65" s="82"/>
      <c r="UM65" s="82"/>
      <c r="UN65" s="82"/>
      <c r="UO65" s="82"/>
      <c r="UP65" s="82"/>
      <c r="UQ65" s="82"/>
      <c r="UR65" s="82"/>
      <c r="US65" s="82"/>
      <c r="UT65" s="82"/>
      <c r="UU65" s="82"/>
      <c r="UV65" s="82"/>
      <c r="UW65" s="82"/>
      <c r="UX65" s="82"/>
      <c r="UY65" s="82"/>
      <c r="UZ65" s="82"/>
      <c r="VA65" s="82"/>
      <c r="VB65" s="82"/>
      <c r="VC65" s="82"/>
      <c r="VD65" s="82"/>
      <c r="VE65" s="82"/>
      <c r="VF65" s="82"/>
      <c r="VG65" s="82"/>
      <c r="VH65" s="82"/>
      <c r="VI65" s="82"/>
      <c r="VJ65" s="82"/>
      <c r="VK65" s="82"/>
      <c r="VL65" s="82"/>
      <c r="VM65" s="82"/>
      <c r="VN65" s="82"/>
      <c r="VO65" s="82"/>
      <c r="VP65" s="82"/>
      <c r="VQ65" s="82"/>
      <c r="VR65" s="82"/>
      <c r="VS65" s="82"/>
      <c r="VT65" s="82"/>
      <c r="VU65" s="82"/>
      <c r="VV65" s="82"/>
      <c r="VW65" s="82"/>
      <c r="VX65" s="82"/>
      <c r="VY65" s="82"/>
      <c r="VZ65" s="82"/>
      <c r="WA65" s="82"/>
      <c r="WB65" s="82"/>
      <c r="WC65" s="82"/>
      <c r="WD65" s="82"/>
      <c r="WE65" s="82"/>
      <c r="WF65" s="82"/>
      <c r="WG65" s="82"/>
      <c r="WH65" s="82"/>
      <c r="WI65" s="82"/>
      <c r="WJ65" s="82"/>
      <c r="WK65" s="82"/>
      <c r="WL65" s="82"/>
      <c r="WM65" s="82"/>
      <c r="WN65" s="82"/>
      <c r="WO65" s="82"/>
      <c r="WP65" s="82"/>
      <c r="WQ65" s="82"/>
      <c r="WR65" s="82"/>
      <c r="WS65" s="82"/>
      <c r="WT65" s="82"/>
      <c r="WU65" s="82"/>
      <c r="WV65" s="82"/>
      <c r="WW65" s="82"/>
      <c r="WX65" s="82"/>
      <c r="WY65" s="82"/>
      <c r="WZ65" s="82"/>
      <c r="XA65" s="82"/>
      <c r="XB65" s="82"/>
      <c r="XC65" s="82"/>
      <c r="XD65" s="82"/>
      <c r="XE65" s="82"/>
      <c r="XF65" s="82"/>
      <c r="XG65" s="82"/>
      <c r="XH65" s="82"/>
      <c r="XI65" s="82"/>
      <c r="XJ65" s="82"/>
      <c r="XK65" s="82"/>
      <c r="XL65" s="82"/>
      <c r="XM65" s="82"/>
      <c r="XN65" s="82"/>
      <c r="XO65" s="82"/>
      <c r="XP65" s="82"/>
      <c r="XQ65" s="82"/>
      <c r="XR65" s="82"/>
      <c r="XS65" s="82"/>
      <c r="XT65" s="82"/>
      <c r="XU65" s="82"/>
      <c r="XV65" s="82"/>
      <c r="XW65" s="82"/>
      <c r="XX65" s="82"/>
      <c r="XY65" s="82"/>
      <c r="XZ65" s="82"/>
      <c r="YA65" s="82"/>
      <c r="YB65" s="82"/>
      <c r="YC65" s="82"/>
      <c r="YD65" s="82"/>
      <c r="YE65" s="82"/>
      <c r="YF65" s="82"/>
      <c r="YG65" s="82"/>
      <c r="YH65" s="82"/>
      <c r="YI65" s="82"/>
      <c r="YJ65" s="82"/>
      <c r="YK65" s="82"/>
      <c r="YL65" s="82"/>
      <c r="YM65" s="82"/>
      <c r="YN65" s="82"/>
      <c r="YO65" s="82"/>
      <c r="YP65" s="82"/>
      <c r="YQ65" s="82"/>
      <c r="YR65" s="82"/>
      <c r="YS65" s="82"/>
      <c r="YT65" s="82"/>
      <c r="YU65" s="82"/>
      <c r="YV65" s="82"/>
      <c r="YW65" s="82"/>
      <c r="YX65" s="82"/>
      <c r="YY65" s="82"/>
      <c r="YZ65" s="82"/>
      <c r="ZA65" s="82"/>
      <c r="ZB65" s="82"/>
      <c r="ZC65" s="82"/>
      <c r="ZD65" s="82"/>
      <c r="ZE65" s="82"/>
      <c r="ZF65" s="82"/>
      <c r="ZG65" s="82"/>
      <c r="ZH65" s="82"/>
      <c r="ZI65" s="82"/>
      <c r="ZJ65" s="82"/>
      <c r="ZK65" s="82"/>
      <c r="ZL65" s="82"/>
      <c r="ZM65" s="82"/>
      <c r="ZN65" s="82"/>
      <c r="ZO65" s="82"/>
      <c r="ZP65" s="82"/>
      <c r="ZQ65" s="82"/>
      <c r="ZR65" s="82"/>
      <c r="ZS65" s="82"/>
      <c r="ZT65" s="82"/>
      <c r="ZU65" s="82"/>
      <c r="ZV65" s="82"/>
      <c r="ZW65" s="82"/>
      <c r="ZX65" s="82"/>
      <c r="ZY65" s="82"/>
      <c r="ZZ65" s="82"/>
      <c r="AAA65" s="82"/>
      <c r="AAB65" s="82"/>
      <c r="AAC65" s="82"/>
      <c r="AAD65" s="82"/>
      <c r="AAE65" s="82"/>
      <c r="AAF65" s="82"/>
      <c r="AAG65" s="82"/>
      <c r="AAH65" s="82"/>
      <c r="AAI65" s="82"/>
      <c r="AAJ65" s="82"/>
      <c r="AAK65" s="82"/>
      <c r="AAL65" s="82"/>
      <c r="AAM65" s="82"/>
      <c r="AAN65" s="82"/>
      <c r="AAO65" s="82"/>
      <c r="AAP65" s="82"/>
      <c r="AAQ65" s="82"/>
      <c r="AAR65" s="82"/>
      <c r="AAS65" s="82"/>
      <c r="AAT65" s="82"/>
      <c r="AAU65" s="82"/>
      <c r="AAV65" s="82"/>
      <c r="AAW65" s="82"/>
      <c r="AAX65" s="82"/>
      <c r="AAY65" s="82"/>
      <c r="AAZ65" s="82"/>
      <c r="ABA65" s="82"/>
      <c r="ABB65" s="82"/>
      <c r="ABC65" s="82"/>
      <c r="ABD65" s="82"/>
      <c r="ABE65" s="82"/>
      <c r="ABF65" s="82"/>
      <c r="ABG65" s="82"/>
      <c r="ABH65" s="82"/>
      <c r="ABI65" s="82"/>
      <c r="ABJ65" s="82"/>
      <c r="ABK65" s="82"/>
      <c r="ABL65" s="82"/>
      <c r="ABM65" s="82"/>
      <c r="ABN65" s="82"/>
      <c r="ABO65" s="82"/>
      <c r="ABP65" s="82"/>
      <c r="ABQ65" s="82"/>
      <c r="ABR65" s="82"/>
      <c r="ABS65" s="82"/>
      <c r="ABT65" s="82"/>
      <c r="ABU65" s="82"/>
      <c r="ABV65" s="82"/>
      <c r="ABW65" s="82"/>
      <c r="ABX65" s="82"/>
      <c r="ABY65" s="82"/>
      <c r="ABZ65" s="82"/>
      <c r="ACA65" s="82"/>
      <c r="ACB65" s="82"/>
      <c r="ACC65" s="82"/>
      <c r="ACD65" s="82"/>
      <c r="ACE65" s="82"/>
      <c r="ACF65" s="82"/>
      <c r="ACG65" s="82"/>
      <c r="ACH65" s="82"/>
      <c r="ACI65" s="82"/>
      <c r="ACJ65" s="82"/>
      <c r="ACK65" s="82"/>
      <c r="ACL65" s="82"/>
      <c r="ACM65" s="82"/>
      <c r="ACN65" s="82"/>
      <c r="ACO65" s="82"/>
      <c r="ACP65" s="82"/>
      <c r="ACQ65" s="82"/>
      <c r="ACR65" s="82"/>
      <c r="ACS65" s="82"/>
      <c r="ACT65" s="82"/>
      <c r="ACU65" s="82"/>
      <c r="ACV65" s="82"/>
      <c r="ACW65" s="82"/>
      <c r="ACX65" s="82"/>
      <c r="ACY65" s="82"/>
      <c r="ACZ65" s="82"/>
      <c r="ADA65" s="82"/>
      <c r="ADB65" s="82"/>
      <c r="ADC65" s="82"/>
      <c r="ADD65" s="82"/>
      <c r="ADE65" s="82"/>
      <c r="ADF65" s="82"/>
      <c r="ADG65" s="82"/>
      <c r="ADH65" s="82"/>
      <c r="ADI65" s="82"/>
      <c r="ADJ65" s="82"/>
      <c r="ADK65" s="82"/>
      <c r="ADL65" s="82"/>
      <c r="ADM65" s="82"/>
      <c r="ADN65" s="82"/>
      <c r="ADO65" s="82"/>
      <c r="ADP65" s="82"/>
      <c r="ADQ65" s="82"/>
      <c r="ADR65" s="82"/>
      <c r="ADS65" s="82"/>
      <c r="ADT65" s="82"/>
      <c r="ADU65" s="82"/>
      <c r="ADV65" s="82"/>
      <c r="ADW65" s="82"/>
      <c r="ADX65" s="82"/>
      <c r="ADY65" s="82"/>
      <c r="ADZ65" s="82"/>
      <c r="AEA65" s="82"/>
      <c r="AEB65" s="82"/>
      <c r="AEC65" s="82"/>
      <c r="AED65" s="82"/>
      <c r="AEE65" s="82"/>
      <c r="AEF65" s="82"/>
      <c r="AEG65" s="82"/>
      <c r="AEH65" s="82"/>
      <c r="AEI65" s="82"/>
      <c r="AEJ65" s="82"/>
      <c r="AEK65" s="82"/>
      <c r="AEL65" s="82"/>
      <c r="AEM65" s="82"/>
      <c r="AEN65" s="82"/>
      <c r="AEO65" s="82"/>
      <c r="AEP65" s="82"/>
      <c r="AEQ65" s="82"/>
      <c r="AER65" s="82"/>
      <c r="AES65" s="82"/>
      <c r="AET65" s="82"/>
      <c r="AEU65" s="82"/>
      <c r="AEV65" s="82"/>
      <c r="AEW65" s="82"/>
      <c r="AEX65" s="82"/>
      <c r="AEY65" s="82"/>
      <c r="AEZ65" s="82"/>
      <c r="AFA65" s="82"/>
      <c r="AFB65" s="82"/>
      <c r="AFC65" s="82"/>
      <c r="AFD65" s="82"/>
      <c r="AFE65" s="82"/>
      <c r="AFF65" s="82"/>
      <c r="AFG65" s="82"/>
      <c r="AFH65" s="82"/>
      <c r="AFI65" s="82"/>
      <c r="AFJ65" s="82"/>
      <c r="AFK65" s="82"/>
      <c r="AFL65" s="82"/>
      <c r="AFM65" s="82"/>
      <c r="AFN65" s="82"/>
      <c r="AFO65" s="82"/>
      <c r="AFP65" s="82"/>
      <c r="AFQ65" s="82"/>
      <c r="AFR65" s="82"/>
      <c r="AFS65" s="82"/>
      <c r="AFT65" s="82"/>
      <c r="AFU65" s="82"/>
      <c r="AFV65" s="82"/>
      <c r="AFW65" s="82"/>
      <c r="AFX65" s="82"/>
      <c r="AFY65" s="82"/>
      <c r="AFZ65" s="82"/>
      <c r="AGA65" s="82"/>
      <c r="AGB65" s="82"/>
      <c r="AGC65" s="82"/>
      <c r="AGD65" s="82"/>
      <c r="AGE65" s="82"/>
      <c r="AGF65" s="82"/>
      <c r="AGG65" s="82"/>
      <c r="AGH65" s="82"/>
      <c r="AGI65" s="82"/>
      <c r="AGJ65" s="82"/>
      <c r="AGK65" s="82"/>
      <c r="AGL65" s="82"/>
      <c r="AGM65" s="82"/>
      <c r="AGN65" s="82"/>
      <c r="AGO65" s="82"/>
      <c r="AGP65" s="82"/>
      <c r="AGQ65" s="82"/>
      <c r="AGR65" s="82"/>
      <c r="AGS65" s="82"/>
      <c r="AGT65" s="82"/>
      <c r="AGU65" s="82"/>
      <c r="AGV65" s="82"/>
      <c r="AGW65" s="82"/>
      <c r="AGX65" s="82"/>
      <c r="AGY65" s="82"/>
      <c r="AGZ65" s="82"/>
      <c r="AHA65" s="82"/>
      <c r="AHB65" s="82"/>
      <c r="AHC65" s="82"/>
      <c r="AHD65" s="82"/>
      <c r="AHE65" s="82"/>
      <c r="AHF65" s="82"/>
      <c r="AHG65" s="82"/>
      <c r="AHH65" s="82"/>
      <c r="AHI65" s="82"/>
      <c r="AHJ65" s="82"/>
      <c r="AHK65" s="82"/>
      <c r="AHL65" s="82"/>
      <c r="AHM65" s="82"/>
      <c r="AHN65" s="82"/>
      <c r="AHO65" s="82"/>
      <c r="AHP65" s="82"/>
      <c r="AHQ65" s="82"/>
      <c r="AHR65" s="82"/>
      <c r="AHS65" s="82"/>
      <c r="AHT65" s="82"/>
      <c r="AHU65" s="82"/>
      <c r="AHV65" s="82"/>
      <c r="AHW65" s="82"/>
      <c r="AHX65" s="82"/>
      <c r="AHY65" s="82"/>
      <c r="AHZ65" s="82"/>
      <c r="AIA65" s="82"/>
      <c r="AIB65" s="82"/>
      <c r="AIC65" s="82"/>
      <c r="AID65" s="82"/>
      <c r="AIE65" s="82"/>
      <c r="AIF65" s="82"/>
      <c r="AIG65" s="82"/>
      <c r="AIH65" s="82"/>
      <c r="AII65" s="82"/>
      <c r="AIJ65" s="82"/>
      <c r="AIK65" s="82"/>
      <c r="AIL65" s="82"/>
      <c r="AIM65" s="82"/>
      <c r="AIN65" s="82"/>
      <c r="AIO65" s="82"/>
      <c r="AIP65" s="82"/>
      <c r="AIQ65" s="82"/>
      <c r="AIR65" s="82"/>
      <c r="AIS65" s="82"/>
      <c r="AIT65" s="82"/>
      <c r="AIU65" s="82"/>
      <c r="AIV65" s="82"/>
      <c r="AIW65" s="82"/>
      <c r="AIX65" s="82"/>
      <c r="AIY65" s="82"/>
      <c r="AIZ65" s="82"/>
      <c r="AJA65" s="82"/>
      <c r="AJB65" s="82"/>
      <c r="AJC65" s="82"/>
      <c r="AJD65" s="82"/>
      <c r="AJE65" s="82"/>
      <c r="AJF65" s="82"/>
      <c r="AJG65" s="82"/>
      <c r="AJH65" s="82"/>
      <c r="AJI65" s="82"/>
      <c r="AJJ65" s="82"/>
      <c r="AJK65" s="82"/>
      <c r="AJL65" s="82"/>
      <c r="AJM65" s="82"/>
      <c r="AJN65" s="82"/>
      <c r="AJO65" s="82"/>
      <c r="AJP65" s="82"/>
      <c r="AJQ65" s="82"/>
      <c r="AJR65" s="82"/>
      <c r="AJS65" s="82"/>
      <c r="AJT65" s="82"/>
      <c r="AJU65" s="82"/>
      <c r="AJV65" s="82"/>
      <c r="AJW65" s="82"/>
      <c r="AJX65" s="82"/>
      <c r="AJY65" s="82"/>
      <c r="AJZ65" s="82"/>
      <c r="AKA65" s="82"/>
      <c r="AKB65" s="82"/>
      <c r="AKC65" s="82"/>
      <c r="AKD65" s="82"/>
      <c r="AKE65" s="82"/>
      <c r="AKF65" s="82"/>
      <c r="AKG65" s="82"/>
      <c r="AKH65" s="82"/>
      <c r="AKI65" s="82"/>
      <c r="AKJ65" s="82"/>
      <c r="AKK65" s="82"/>
      <c r="AKL65" s="82"/>
      <c r="AKM65" s="82"/>
      <c r="AKN65" s="82"/>
      <c r="AKO65" s="82"/>
      <c r="AKP65" s="82"/>
      <c r="AKQ65" s="82"/>
      <c r="AKR65" s="82"/>
      <c r="AKS65" s="82"/>
      <c r="AKT65" s="82"/>
      <c r="AKU65" s="82"/>
      <c r="AKV65" s="82"/>
      <c r="AKW65" s="82"/>
      <c r="AKX65" s="82"/>
      <c r="AKY65" s="82"/>
      <c r="AKZ65" s="82"/>
      <c r="ALA65" s="82"/>
      <c r="ALB65" s="82"/>
      <c r="ALC65" s="82"/>
      <c r="ALD65" s="82"/>
      <c r="ALE65" s="82"/>
      <c r="ALF65" s="82"/>
      <c r="ALG65" s="82"/>
      <c r="ALH65" s="82"/>
      <c r="ALI65" s="82"/>
      <c r="ALJ65" s="82"/>
      <c r="ALK65" s="82"/>
      <c r="ALL65" s="82"/>
      <c r="ALM65" s="82"/>
      <c r="ALN65" s="82"/>
      <c r="ALO65" s="82"/>
      <c r="ALP65" s="82"/>
      <c r="ALQ65" s="82"/>
      <c r="ALR65" s="82"/>
      <c r="ALS65" s="82"/>
      <c r="ALT65" s="82"/>
      <c r="ALU65" s="82"/>
      <c r="ALV65" s="82"/>
      <c r="ALW65" s="82"/>
      <c r="ALX65" s="82"/>
      <c r="ALY65" s="82"/>
    </row>
    <row r="66" spans="1:1013" ht="14.5" x14ac:dyDescent="0.35">
      <c r="A66" s="84">
        <v>65</v>
      </c>
      <c r="B66" s="86" t="s">
        <v>374</v>
      </c>
      <c r="C66" s="86" t="s">
        <v>375</v>
      </c>
      <c r="D66" s="86" t="s">
        <v>376</v>
      </c>
    </row>
    <row r="67" spans="1:1013" ht="14.5" x14ac:dyDescent="0.35">
      <c r="A67" s="84">
        <v>66</v>
      </c>
      <c r="B67" s="86" t="s">
        <v>377</v>
      </c>
      <c r="C67" s="86" t="s">
        <v>378</v>
      </c>
      <c r="D67" s="86" t="s">
        <v>379</v>
      </c>
    </row>
    <row r="68" spans="1:1013" ht="14.5" x14ac:dyDescent="0.35">
      <c r="A68" s="84">
        <v>67</v>
      </c>
      <c r="B68" s="86" t="s">
        <v>380</v>
      </c>
      <c r="C68" s="86" t="s">
        <v>381</v>
      </c>
      <c r="D68" s="86" t="s">
        <v>264</v>
      </c>
    </row>
    <row r="69" spans="1:1013" ht="14.5" x14ac:dyDescent="0.35">
      <c r="A69" s="84">
        <v>68</v>
      </c>
      <c r="B69" s="85" t="s">
        <v>382</v>
      </c>
      <c r="C69" s="85" t="s">
        <v>383</v>
      </c>
      <c r="D69" s="85" t="s">
        <v>384</v>
      </c>
    </row>
    <row r="70" spans="1:1013" ht="14.5" x14ac:dyDescent="0.35">
      <c r="A70" s="84">
        <v>69</v>
      </c>
      <c r="B70" s="85" t="s">
        <v>385</v>
      </c>
      <c r="C70" s="85" t="s">
        <v>386</v>
      </c>
      <c r="D70" s="85" t="s">
        <v>387</v>
      </c>
      <c r="E70" s="82"/>
      <c r="F70" s="82"/>
      <c r="G70" s="82"/>
      <c r="H70" s="82"/>
      <c r="I70" s="82"/>
      <c r="J70" s="82"/>
      <c r="K70" s="82"/>
      <c r="L70" s="82"/>
      <c r="M70" s="82"/>
      <c r="N70" s="82"/>
      <c r="O70" s="82"/>
      <c r="P70" s="82"/>
      <c r="Q70" s="82"/>
      <c r="R70" s="82"/>
      <c r="S70" s="82"/>
      <c r="T70" s="82"/>
      <c r="U70" s="82"/>
      <c r="V70" s="82"/>
      <c r="W70" s="82"/>
      <c r="X70" s="82"/>
      <c r="Y70" s="82"/>
      <c r="Z70" s="82"/>
      <c r="AA70" s="82"/>
      <c r="AB70" s="82"/>
      <c r="AC70" s="82"/>
      <c r="AD70" s="82"/>
      <c r="AE70" s="82"/>
      <c r="AF70" s="82"/>
      <c r="AG70" s="82"/>
      <c r="AH70" s="82"/>
      <c r="AI70" s="82"/>
      <c r="AJ70" s="82"/>
      <c r="AK70" s="82"/>
      <c r="AL70" s="82"/>
      <c r="AM70" s="82"/>
      <c r="AN70" s="82"/>
      <c r="AO70" s="82"/>
      <c r="AP70" s="82"/>
      <c r="AQ70" s="82"/>
      <c r="AR70" s="82"/>
      <c r="AS70" s="82"/>
      <c r="AT70" s="82"/>
      <c r="AU70" s="82"/>
      <c r="AV70" s="82"/>
      <c r="AW70" s="82"/>
      <c r="AX70" s="82"/>
      <c r="AY70" s="82"/>
      <c r="AZ70" s="82"/>
      <c r="BA70" s="82"/>
      <c r="BB70" s="82"/>
      <c r="BC70" s="82"/>
      <c r="BD70" s="82"/>
      <c r="BE70" s="82"/>
      <c r="BF70" s="82"/>
      <c r="BG70" s="82"/>
      <c r="BH70" s="82"/>
      <c r="BI70" s="82"/>
      <c r="BJ70" s="82"/>
      <c r="BK70" s="82"/>
      <c r="BL70" s="82"/>
      <c r="BM70" s="82"/>
      <c r="BN70" s="82"/>
      <c r="BO70" s="82"/>
      <c r="BP70" s="82"/>
      <c r="BQ70" s="82"/>
      <c r="BR70" s="82"/>
      <c r="BS70" s="82"/>
      <c r="BT70" s="82"/>
      <c r="BU70" s="82"/>
      <c r="BV70" s="82"/>
      <c r="BW70" s="82"/>
      <c r="BX70" s="82"/>
      <c r="BY70" s="82"/>
      <c r="BZ70" s="82"/>
      <c r="CA70" s="82"/>
      <c r="CB70" s="82"/>
      <c r="CC70" s="82"/>
      <c r="CD70" s="82"/>
      <c r="CE70" s="82"/>
      <c r="CF70" s="82"/>
      <c r="CG70" s="82"/>
      <c r="CH70" s="82"/>
      <c r="CI70" s="82"/>
      <c r="CJ70" s="82"/>
      <c r="CK70" s="82"/>
      <c r="CL70" s="82"/>
      <c r="CM70" s="82"/>
      <c r="CN70" s="82"/>
      <c r="CO70" s="82"/>
      <c r="CP70" s="82"/>
      <c r="CQ70" s="82"/>
      <c r="CR70" s="82"/>
      <c r="CS70" s="82"/>
      <c r="CT70" s="82"/>
      <c r="CU70" s="82"/>
      <c r="CV70" s="82"/>
      <c r="CW70" s="82"/>
      <c r="CX70" s="82"/>
      <c r="CY70" s="82"/>
      <c r="CZ70" s="82"/>
      <c r="DA70" s="82"/>
      <c r="DB70" s="82"/>
      <c r="DC70" s="82"/>
      <c r="DD70" s="82"/>
      <c r="DE70" s="82"/>
      <c r="DF70" s="82"/>
      <c r="DG70" s="82"/>
      <c r="DH70" s="82"/>
      <c r="DI70" s="82"/>
      <c r="DJ70" s="82"/>
      <c r="DK70" s="82"/>
      <c r="DL70" s="82"/>
      <c r="DM70" s="82"/>
      <c r="DN70" s="82"/>
      <c r="DO70" s="82"/>
      <c r="DP70" s="82"/>
      <c r="DQ70" s="82"/>
      <c r="DR70" s="82"/>
      <c r="DS70" s="82"/>
      <c r="DT70" s="82"/>
      <c r="DU70" s="82"/>
      <c r="DV70" s="82"/>
      <c r="DW70" s="82"/>
      <c r="DX70" s="82"/>
      <c r="DY70" s="82"/>
      <c r="DZ70" s="82"/>
      <c r="EA70" s="82"/>
      <c r="EB70" s="82"/>
      <c r="EC70" s="82"/>
      <c r="ED70" s="82"/>
      <c r="EE70" s="82"/>
      <c r="EF70" s="82"/>
      <c r="EG70" s="82"/>
      <c r="EH70" s="82"/>
      <c r="EI70" s="82"/>
      <c r="EJ70" s="82"/>
      <c r="EK70" s="82"/>
      <c r="EL70" s="82"/>
      <c r="EM70" s="82"/>
      <c r="EN70" s="82"/>
      <c r="EO70" s="82"/>
      <c r="EP70" s="82"/>
      <c r="EQ70" s="82"/>
      <c r="ER70" s="82"/>
      <c r="ES70" s="82"/>
      <c r="ET70" s="82"/>
      <c r="EU70" s="82"/>
      <c r="EV70" s="82"/>
      <c r="EW70" s="82"/>
      <c r="EX70" s="82"/>
      <c r="EY70" s="82"/>
      <c r="EZ70" s="82"/>
      <c r="FA70" s="82"/>
      <c r="FB70" s="82"/>
      <c r="FC70" s="82"/>
      <c r="FD70" s="82"/>
      <c r="FE70" s="82"/>
      <c r="FF70" s="82"/>
      <c r="FG70" s="82"/>
      <c r="FH70" s="82"/>
      <c r="FI70" s="82"/>
      <c r="FJ70" s="82"/>
      <c r="FK70" s="82"/>
      <c r="FL70" s="82"/>
      <c r="FM70" s="82"/>
      <c r="FN70" s="82"/>
      <c r="FO70" s="82"/>
      <c r="FP70" s="82"/>
      <c r="FQ70" s="82"/>
      <c r="FR70" s="82"/>
      <c r="FS70" s="82"/>
      <c r="FT70" s="82"/>
      <c r="FU70" s="82"/>
      <c r="FV70" s="82"/>
      <c r="FW70" s="82"/>
      <c r="FX70" s="82"/>
      <c r="FY70" s="82"/>
      <c r="FZ70" s="82"/>
      <c r="GA70" s="82"/>
      <c r="GB70" s="82"/>
      <c r="GC70" s="82"/>
      <c r="GD70" s="82"/>
      <c r="GE70" s="82"/>
      <c r="GF70" s="82"/>
      <c r="GG70" s="82"/>
      <c r="GH70" s="82"/>
      <c r="GI70" s="82"/>
      <c r="GJ70" s="82"/>
      <c r="GK70" s="82"/>
      <c r="GL70" s="82"/>
      <c r="GM70" s="82"/>
      <c r="GN70" s="82"/>
      <c r="GO70" s="82"/>
      <c r="GP70" s="82"/>
      <c r="GQ70" s="82"/>
      <c r="GR70" s="82"/>
      <c r="GS70" s="82"/>
      <c r="GT70" s="82"/>
      <c r="GU70" s="82"/>
      <c r="GV70" s="82"/>
      <c r="GW70" s="82"/>
      <c r="GX70" s="82"/>
      <c r="GY70" s="82"/>
      <c r="GZ70" s="82"/>
      <c r="HA70" s="82"/>
      <c r="HB70" s="82"/>
      <c r="HC70" s="82"/>
      <c r="HD70" s="82"/>
      <c r="HE70" s="82"/>
      <c r="HF70" s="82"/>
      <c r="HG70" s="82"/>
      <c r="HH70" s="82"/>
      <c r="HI70" s="82"/>
      <c r="HJ70" s="82"/>
      <c r="HK70" s="82"/>
      <c r="HL70" s="82"/>
      <c r="HM70" s="82"/>
      <c r="HN70" s="82"/>
      <c r="HO70" s="82"/>
      <c r="HP70" s="82"/>
      <c r="HQ70" s="82"/>
      <c r="HR70" s="82"/>
      <c r="HS70" s="82"/>
      <c r="HT70" s="82"/>
      <c r="HU70" s="82"/>
      <c r="HV70" s="82"/>
      <c r="HW70" s="82"/>
      <c r="HX70" s="82"/>
      <c r="HY70" s="82"/>
      <c r="HZ70" s="82"/>
      <c r="IA70" s="82"/>
      <c r="IB70" s="82"/>
      <c r="IC70" s="82"/>
      <c r="ID70" s="82"/>
      <c r="IE70" s="82"/>
      <c r="IF70" s="82"/>
      <c r="IG70" s="82"/>
      <c r="IH70" s="82"/>
      <c r="II70" s="82"/>
      <c r="IJ70" s="82"/>
      <c r="IK70" s="82"/>
      <c r="IL70" s="82"/>
      <c r="IM70" s="82"/>
      <c r="IN70" s="82"/>
      <c r="IO70" s="82"/>
      <c r="IP70" s="82"/>
      <c r="IQ70" s="82"/>
      <c r="IR70" s="82"/>
      <c r="IS70" s="82"/>
      <c r="IT70" s="82"/>
      <c r="IU70" s="82"/>
      <c r="IV70" s="82"/>
      <c r="IW70" s="82"/>
      <c r="IX70" s="82"/>
      <c r="IY70" s="82"/>
      <c r="IZ70" s="82"/>
      <c r="JA70" s="82"/>
      <c r="JB70" s="82"/>
      <c r="JC70" s="82"/>
      <c r="JD70" s="82"/>
      <c r="JE70" s="82"/>
      <c r="JF70" s="82"/>
      <c r="JG70" s="82"/>
      <c r="JH70" s="82"/>
      <c r="JI70" s="82"/>
      <c r="JJ70" s="82"/>
      <c r="JK70" s="82"/>
      <c r="JL70" s="82"/>
      <c r="JM70" s="82"/>
      <c r="JN70" s="82"/>
      <c r="JO70" s="82"/>
      <c r="JP70" s="82"/>
      <c r="JQ70" s="82"/>
      <c r="JR70" s="82"/>
      <c r="JS70" s="82"/>
      <c r="JT70" s="82"/>
      <c r="JU70" s="82"/>
      <c r="JV70" s="82"/>
      <c r="JW70" s="82"/>
      <c r="JX70" s="82"/>
      <c r="JY70" s="82"/>
      <c r="JZ70" s="82"/>
      <c r="KA70" s="82"/>
      <c r="KB70" s="82"/>
      <c r="KC70" s="82"/>
      <c r="KD70" s="82"/>
      <c r="KE70" s="82"/>
      <c r="KF70" s="82"/>
      <c r="KG70" s="82"/>
      <c r="KH70" s="82"/>
      <c r="KI70" s="82"/>
      <c r="KJ70" s="82"/>
      <c r="KK70" s="82"/>
      <c r="KL70" s="82"/>
      <c r="KM70" s="82"/>
      <c r="KN70" s="82"/>
      <c r="KO70" s="82"/>
      <c r="KP70" s="82"/>
      <c r="KQ70" s="82"/>
      <c r="KR70" s="82"/>
      <c r="KS70" s="82"/>
      <c r="KT70" s="82"/>
      <c r="KU70" s="82"/>
      <c r="KV70" s="82"/>
      <c r="KW70" s="82"/>
      <c r="KX70" s="82"/>
      <c r="KY70" s="82"/>
      <c r="KZ70" s="82"/>
      <c r="LA70" s="82"/>
      <c r="LB70" s="82"/>
      <c r="LC70" s="82"/>
      <c r="LD70" s="82"/>
      <c r="LE70" s="82"/>
      <c r="LF70" s="82"/>
      <c r="LG70" s="82"/>
      <c r="LH70" s="82"/>
      <c r="LI70" s="82"/>
      <c r="LJ70" s="82"/>
      <c r="LK70" s="82"/>
      <c r="LL70" s="82"/>
      <c r="LM70" s="82"/>
      <c r="LN70" s="82"/>
      <c r="LO70" s="82"/>
      <c r="LP70" s="82"/>
      <c r="LQ70" s="82"/>
      <c r="LR70" s="82"/>
      <c r="LS70" s="82"/>
      <c r="LT70" s="82"/>
      <c r="LU70" s="82"/>
      <c r="LV70" s="82"/>
      <c r="LW70" s="82"/>
      <c r="LX70" s="82"/>
      <c r="LY70" s="82"/>
      <c r="LZ70" s="82"/>
      <c r="MA70" s="82"/>
      <c r="MB70" s="82"/>
      <c r="MC70" s="82"/>
      <c r="MD70" s="82"/>
      <c r="ME70" s="82"/>
      <c r="MF70" s="82"/>
      <c r="MG70" s="82"/>
      <c r="MH70" s="82"/>
      <c r="MI70" s="82"/>
      <c r="MJ70" s="82"/>
      <c r="MK70" s="82"/>
      <c r="ML70" s="82"/>
      <c r="MM70" s="82"/>
      <c r="MN70" s="82"/>
      <c r="MO70" s="82"/>
      <c r="MP70" s="82"/>
      <c r="MQ70" s="82"/>
      <c r="MR70" s="82"/>
      <c r="MS70" s="82"/>
      <c r="MT70" s="82"/>
      <c r="MU70" s="82"/>
      <c r="MV70" s="82"/>
      <c r="MW70" s="82"/>
      <c r="MX70" s="82"/>
      <c r="MY70" s="82"/>
      <c r="MZ70" s="82"/>
      <c r="NA70" s="82"/>
      <c r="NB70" s="82"/>
      <c r="NC70" s="82"/>
      <c r="ND70" s="82"/>
      <c r="NE70" s="82"/>
      <c r="NF70" s="82"/>
      <c r="NG70" s="82"/>
      <c r="NH70" s="82"/>
      <c r="NI70" s="82"/>
      <c r="NJ70" s="82"/>
      <c r="NK70" s="82"/>
      <c r="NL70" s="82"/>
      <c r="NM70" s="82"/>
      <c r="NN70" s="82"/>
      <c r="NO70" s="82"/>
      <c r="NP70" s="82"/>
      <c r="NQ70" s="82"/>
      <c r="NR70" s="82"/>
      <c r="NS70" s="82"/>
      <c r="NT70" s="82"/>
      <c r="NU70" s="82"/>
      <c r="NV70" s="82"/>
      <c r="NW70" s="82"/>
      <c r="NX70" s="82"/>
      <c r="NY70" s="82"/>
      <c r="NZ70" s="82"/>
      <c r="OA70" s="82"/>
      <c r="OB70" s="82"/>
      <c r="OC70" s="82"/>
      <c r="OD70" s="82"/>
      <c r="OE70" s="82"/>
      <c r="OF70" s="82"/>
      <c r="OG70" s="82"/>
      <c r="OH70" s="82"/>
      <c r="OI70" s="82"/>
      <c r="OJ70" s="82"/>
      <c r="OK70" s="82"/>
      <c r="OL70" s="82"/>
      <c r="OM70" s="82"/>
      <c r="ON70" s="82"/>
      <c r="OO70" s="82"/>
      <c r="OP70" s="82"/>
      <c r="OQ70" s="82"/>
      <c r="OR70" s="82"/>
      <c r="OS70" s="82"/>
      <c r="OT70" s="82"/>
      <c r="OU70" s="82"/>
      <c r="OV70" s="82"/>
      <c r="OW70" s="82"/>
      <c r="OX70" s="82"/>
      <c r="OY70" s="82"/>
      <c r="OZ70" s="82"/>
      <c r="PA70" s="82"/>
      <c r="PB70" s="82"/>
      <c r="PC70" s="82"/>
      <c r="PD70" s="82"/>
      <c r="PE70" s="82"/>
      <c r="PF70" s="82"/>
      <c r="PG70" s="82"/>
      <c r="PH70" s="82"/>
      <c r="PI70" s="82"/>
      <c r="PJ70" s="82"/>
      <c r="PK70" s="82"/>
      <c r="PL70" s="82"/>
      <c r="PM70" s="82"/>
      <c r="PN70" s="82"/>
      <c r="PO70" s="82"/>
      <c r="PP70" s="82"/>
      <c r="PQ70" s="82"/>
      <c r="PR70" s="82"/>
      <c r="PS70" s="82"/>
      <c r="PT70" s="82"/>
      <c r="PU70" s="82"/>
      <c r="PV70" s="82"/>
      <c r="PW70" s="82"/>
      <c r="PX70" s="82"/>
      <c r="PY70" s="82"/>
      <c r="PZ70" s="82"/>
      <c r="QA70" s="82"/>
      <c r="QB70" s="82"/>
      <c r="QC70" s="82"/>
      <c r="QD70" s="82"/>
      <c r="QE70" s="82"/>
      <c r="QF70" s="82"/>
      <c r="QG70" s="82"/>
      <c r="QH70" s="82"/>
      <c r="QI70" s="82"/>
      <c r="QJ70" s="82"/>
      <c r="QK70" s="82"/>
      <c r="QL70" s="82"/>
      <c r="QM70" s="82"/>
      <c r="QN70" s="82"/>
      <c r="QO70" s="82"/>
      <c r="QP70" s="82"/>
      <c r="QQ70" s="82"/>
      <c r="QR70" s="82"/>
      <c r="QS70" s="82"/>
      <c r="QT70" s="82"/>
      <c r="QU70" s="82"/>
      <c r="QV70" s="82"/>
      <c r="QW70" s="82"/>
      <c r="QX70" s="82"/>
      <c r="QY70" s="82"/>
      <c r="QZ70" s="82"/>
      <c r="RA70" s="82"/>
      <c r="RB70" s="82"/>
      <c r="RC70" s="82"/>
      <c r="RD70" s="82"/>
      <c r="RE70" s="82"/>
      <c r="RF70" s="82"/>
      <c r="RG70" s="82"/>
      <c r="RH70" s="82"/>
      <c r="RI70" s="82"/>
      <c r="RJ70" s="82"/>
      <c r="RK70" s="82"/>
      <c r="RL70" s="82"/>
      <c r="RM70" s="82"/>
      <c r="RN70" s="82"/>
      <c r="RO70" s="82"/>
      <c r="RP70" s="82"/>
      <c r="RQ70" s="82"/>
      <c r="RR70" s="82"/>
      <c r="RS70" s="82"/>
      <c r="RT70" s="82"/>
      <c r="RU70" s="82"/>
      <c r="RV70" s="82"/>
      <c r="RW70" s="82"/>
      <c r="RX70" s="82"/>
      <c r="RY70" s="82"/>
      <c r="RZ70" s="82"/>
      <c r="SA70" s="82"/>
      <c r="SB70" s="82"/>
      <c r="SC70" s="82"/>
      <c r="SD70" s="82"/>
      <c r="SE70" s="82"/>
      <c r="SF70" s="82"/>
      <c r="SG70" s="82"/>
      <c r="SH70" s="82"/>
      <c r="SI70" s="82"/>
      <c r="SJ70" s="82"/>
      <c r="SK70" s="82"/>
      <c r="SL70" s="82"/>
      <c r="SM70" s="82"/>
      <c r="SN70" s="82"/>
      <c r="SO70" s="82"/>
      <c r="SP70" s="82"/>
      <c r="SQ70" s="82"/>
      <c r="SR70" s="82"/>
      <c r="SS70" s="82"/>
      <c r="ST70" s="82"/>
      <c r="SU70" s="82"/>
      <c r="SV70" s="82"/>
      <c r="SW70" s="82"/>
      <c r="SX70" s="82"/>
      <c r="SY70" s="82"/>
      <c r="SZ70" s="82"/>
      <c r="TA70" s="82"/>
      <c r="TB70" s="82"/>
      <c r="TC70" s="82"/>
      <c r="TD70" s="82"/>
      <c r="TE70" s="82"/>
      <c r="TF70" s="82"/>
      <c r="TG70" s="82"/>
      <c r="TH70" s="82"/>
      <c r="TI70" s="82"/>
      <c r="TJ70" s="82"/>
      <c r="TK70" s="82"/>
      <c r="TL70" s="82"/>
      <c r="TM70" s="82"/>
      <c r="TN70" s="82"/>
      <c r="TO70" s="82"/>
      <c r="TP70" s="82"/>
      <c r="TQ70" s="82"/>
      <c r="TR70" s="82"/>
      <c r="TS70" s="82"/>
      <c r="TT70" s="82"/>
      <c r="TU70" s="82"/>
      <c r="TV70" s="82"/>
      <c r="TW70" s="82"/>
      <c r="TX70" s="82"/>
      <c r="TY70" s="82"/>
      <c r="TZ70" s="82"/>
      <c r="UA70" s="82"/>
      <c r="UB70" s="82"/>
      <c r="UC70" s="82"/>
      <c r="UD70" s="82"/>
      <c r="UE70" s="82"/>
      <c r="UF70" s="82"/>
      <c r="UG70" s="82"/>
      <c r="UH70" s="82"/>
      <c r="UI70" s="82"/>
      <c r="UJ70" s="82"/>
      <c r="UK70" s="82"/>
      <c r="UL70" s="82"/>
      <c r="UM70" s="82"/>
      <c r="UN70" s="82"/>
      <c r="UO70" s="82"/>
      <c r="UP70" s="82"/>
      <c r="UQ70" s="82"/>
      <c r="UR70" s="82"/>
      <c r="US70" s="82"/>
      <c r="UT70" s="82"/>
      <c r="UU70" s="82"/>
      <c r="UV70" s="82"/>
      <c r="UW70" s="82"/>
      <c r="UX70" s="82"/>
      <c r="UY70" s="82"/>
      <c r="UZ70" s="82"/>
      <c r="VA70" s="82"/>
      <c r="VB70" s="82"/>
      <c r="VC70" s="82"/>
      <c r="VD70" s="82"/>
      <c r="VE70" s="82"/>
      <c r="VF70" s="82"/>
      <c r="VG70" s="82"/>
      <c r="VH70" s="82"/>
      <c r="VI70" s="82"/>
      <c r="VJ70" s="82"/>
      <c r="VK70" s="82"/>
      <c r="VL70" s="82"/>
      <c r="VM70" s="82"/>
      <c r="VN70" s="82"/>
      <c r="VO70" s="82"/>
      <c r="VP70" s="82"/>
      <c r="VQ70" s="82"/>
      <c r="VR70" s="82"/>
      <c r="VS70" s="82"/>
      <c r="VT70" s="82"/>
      <c r="VU70" s="82"/>
      <c r="VV70" s="82"/>
      <c r="VW70" s="82"/>
      <c r="VX70" s="82"/>
      <c r="VY70" s="82"/>
      <c r="VZ70" s="82"/>
      <c r="WA70" s="82"/>
      <c r="WB70" s="82"/>
      <c r="WC70" s="82"/>
      <c r="WD70" s="82"/>
      <c r="WE70" s="82"/>
      <c r="WF70" s="82"/>
      <c r="WG70" s="82"/>
      <c r="WH70" s="82"/>
      <c r="WI70" s="82"/>
      <c r="WJ70" s="82"/>
      <c r="WK70" s="82"/>
      <c r="WL70" s="82"/>
      <c r="WM70" s="82"/>
      <c r="WN70" s="82"/>
      <c r="WO70" s="82"/>
      <c r="WP70" s="82"/>
      <c r="WQ70" s="82"/>
      <c r="WR70" s="82"/>
      <c r="WS70" s="82"/>
      <c r="WT70" s="82"/>
      <c r="WU70" s="82"/>
      <c r="WV70" s="82"/>
      <c r="WW70" s="82"/>
      <c r="WX70" s="82"/>
      <c r="WY70" s="82"/>
      <c r="WZ70" s="82"/>
      <c r="XA70" s="82"/>
      <c r="XB70" s="82"/>
      <c r="XC70" s="82"/>
      <c r="XD70" s="82"/>
      <c r="XE70" s="82"/>
      <c r="XF70" s="82"/>
      <c r="XG70" s="82"/>
      <c r="XH70" s="82"/>
      <c r="XI70" s="82"/>
      <c r="XJ70" s="82"/>
      <c r="XK70" s="82"/>
      <c r="XL70" s="82"/>
      <c r="XM70" s="82"/>
      <c r="XN70" s="82"/>
      <c r="XO70" s="82"/>
      <c r="XP70" s="82"/>
      <c r="XQ70" s="82"/>
      <c r="XR70" s="82"/>
      <c r="XS70" s="82"/>
      <c r="XT70" s="82"/>
      <c r="XU70" s="82"/>
      <c r="XV70" s="82"/>
      <c r="XW70" s="82"/>
      <c r="XX70" s="82"/>
      <c r="XY70" s="82"/>
      <c r="XZ70" s="82"/>
      <c r="YA70" s="82"/>
      <c r="YB70" s="82"/>
      <c r="YC70" s="82"/>
      <c r="YD70" s="82"/>
      <c r="YE70" s="82"/>
      <c r="YF70" s="82"/>
      <c r="YG70" s="82"/>
      <c r="YH70" s="82"/>
      <c r="YI70" s="82"/>
      <c r="YJ70" s="82"/>
      <c r="YK70" s="82"/>
      <c r="YL70" s="82"/>
      <c r="YM70" s="82"/>
      <c r="YN70" s="82"/>
      <c r="YO70" s="82"/>
      <c r="YP70" s="82"/>
      <c r="YQ70" s="82"/>
      <c r="YR70" s="82"/>
      <c r="YS70" s="82"/>
      <c r="YT70" s="82"/>
      <c r="YU70" s="82"/>
      <c r="YV70" s="82"/>
      <c r="YW70" s="82"/>
      <c r="YX70" s="82"/>
      <c r="YY70" s="82"/>
      <c r="YZ70" s="82"/>
      <c r="ZA70" s="82"/>
      <c r="ZB70" s="82"/>
      <c r="ZC70" s="82"/>
      <c r="ZD70" s="82"/>
      <c r="ZE70" s="82"/>
      <c r="ZF70" s="82"/>
      <c r="ZG70" s="82"/>
      <c r="ZH70" s="82"/>
      <c r="ZI70" s="82"/>
      <c r="ZJ70" s="82"/>
      <c r="ZK70" s="82"/>
      <c r="ZL70" s="82"/>
      <c r="ZM70" s="82"/>
      <c r="ZN70" s="82"/>
      <c r="ZO70" s="82"/>
      <c r="ZP70" s="82"/>
      <c r="ZQ70" s="82"/>
      <c r="ZR70" s="82"/>
      <c r="ZS70" s="82"/>
      <c r="ZT70" s="82"/>
      <c r="ZU70" s="82"/>
      <c r="ZV70" s="82"/>
      <c r="ZW70" s="82"/>
      <c r="ZX70" s="82"/>
      <c r="ZY70" s="82"/>
      <c r="ZZ70" s="82"/>
      <c r="AAA70" s="82"/>
      <c r="AAB70" s="82"/>
      <c r="AAC70" s="82"/>
      <c r="AAD70" s="82"/>
      <c r="AAE70" s="82"/>
      <c r="AAF70" s="82"/>
      <c r="AAG70" s="82"/>
      <c r="AAH70" s="82"/>
      <c r="AAI70" s="82"/>
      <c r="AAJ70" s="82"/>
      <c r="AAK70" s="82"/>
      <c r="AAL70" s="82"/>
      <c r="AAM70" s="82"/>
      <c r="AAN70" s="82"/>
      <c r="AAO70" s="82"/>
      <c r="AAP70" s="82"/>
      <c r="AAQ70" s="82"/>
      <c r="AAR70" s="82"/>
      <c r="AAS70" s="82"/>
      <c r="AAT70" s="82"/>
      <c r="AAU70" s="82"/>
      <c r="AAV70" s="82"/>
      <c r="AAW70" s="82"/>
      <c r="AAX70" s="82"/>
      <c r="AAY70" s="82"/>
      <c r="AAZ70" s="82"/>
      <c r="ABA70" s="82"/>
      <c r="ABB70" s="82"/>
      <c r="ABC70" s="82"/>
      <c r="ABD70" s="82"/>
      <c r="ABE70" s="82"/>
      <c r="ABF70" s="82"/>
      <c r="ABG70" s="82"/>
      <c r="ABH70" s="82"/>
      <c r="ABI70" s="82"/>
      <c r="ABJ70" s="82"/>
      <c r="ABK70" s="82"/>
      <c r="ABL70" s="82"/>
      <c r="ABM70" s="82"/>
      <c r="ABN70" s="82"/>
      <c r="ABO70" s="82"/>
      <c r="ABP70" s="82"/>
      <c r="ABQ70" s="82"/>
      <c r="ABR70" s="82"/>
      <c r="ABS70" s="82"/>
      <c r="ABT70" s="82"/>
      <c r="ABU70" s="82"/>
      <c r="ABV70" s="82"/>
      <c r="ABW70" s="82"/>
      <c r="ABX70" s="82"/>
      <c r="ABY70" s="82"/>
      <c r="ABZ70" s="82"/>
      <c r="ACA70" s="82"/>
      <c r="ACB70" s="82"/>
      <c r="ACC70" s="82"/>
      <c r="ACD70" s="82"/>
      <c r="ACE70" s="82"/>
      <c r="ACF70" s="82"/>
      <c r="ACG70" s="82"/>
      <c r="ACH70" s="82"/>
      <c r="ACI70" s="82"/>
      <c r="ACJ70" s="82"/>
      <c r="ACK70" s="82"/>
      <c r="ACL70" s="82"/>
      <c r="ACM70" s="82"/>
      <c r="ACN70" s="82"/>
      <c r="ACO70" s="82"/>
      <c r="ACP70" s="82"/>
      <c r="ACQ70" s="82"/>
      <c r="ACR70" s="82"/>
      <c r="ACS70" s="82"/>
      <c r="ACT70" s="82"/>
      <c r="ACU70" s="82"/>
      <c r="ACV70" s="82"/>
      <c r="ACW70" s="82"/>
      <c r="ACX70" s="82"/>
      <c r="ACY70" s="82"/>
      <c r="ACZ70" s="82"/>
      <c r="ADA70" s="82"/>
      <c r="ADB70" s="82"/>
      <c r="ADC70" s="82"/>
      <c r="ADD70" s="82"/>
      <c r="ADE70" s="82"/>
      <c r="ADF70" s="82"/>
      <c r="ADG70" s="82"/>
      <c r="ADH70" s="82"/>
      <c r="ADI70" s="82"/>
      <c r="ADJ70" s="82"/>
      <c r="ADK70" s="82"/>
      <c r="ADL70" s="82"/>
      <c r="ADM70" s="82"/>
      <c r="ADN70" s="82"/>
      <c r="ADO70" s="82"/>
      <c r="ADP70" s="82"/>
      <c r="ADQ70" s="82"/>
      <c r="ADR70" s="82"/>
      <c r="ADS70" s="82"/>
      <c r="ADT70" s="82"/>
      <c r="ADU70" s="82"/>
      <c r="ADV70" s="82"/>
      <c r="ADW70" s="82"/>
      <c r="ADX70" s="82"/>
      <c r="ADY70" s="82"/>
      <c r="ADZ70" s="82"/>
      <c r="AEA70" s="82"/>
      <c r="AEB70" s="82"/>
      <c r="AEC70" s="82"/>
      <c r="AED70" s="82"/>
      <c r="AEE70" s="82"/>
      <c r="AEF70" s="82"/>
      <c r="AEG70" s="82"/>
      <c r="AEH70" s="82"/>
      <c r="AEI70" s="82"/>
      <c r="AEJ70" s="82"/>
      <c r="AEK70" s="82"/>
      <c r="AEL70" s="82"/>
      <c r="AEM70" s="82"/>
      <c r="AEN70" s="82"/>
      <c r="AEO70" s="82"/>
      <c r="AEP70" s="82"/>
      <c r="AEQ70" s="82"/>
      <c r="AER70" s="82"/>
      <c r="AES70" s="82"/>
      <c r="AET70" s="82"/>
      <c r="AEU70" s="82"/>
      <c r="AEV70" s="82"/>
      <c r="AEW70" s="82"/>
      <c r="AEX70" s="82"/>
      <c r="AEY70" s="82"/>
      <c r="AEZ70" s="82"/>
      <c r="AFA70" s="82"/>
      <c r="AFB70" s="82"/>
      <c r="AFC70" s="82"/>
      <c r="AFD70" s="82"/>
      <c r="AFE70" s="82"/>
      <c r="AFF70" s="82"/>
      <c r="AFG70" s="82"/>
      <c r="AFH70" s="82"/>
      <c r="AFI70" s="82"/>
      <c r="AFJ70" s="82"/>
      <c r="AFK70" s="82"/>
      <c r="AFL70" s="82"/>
      <c r="AFM70" s="82"/>
      <c r="AFN70" s="82"/>
      <c r="AFO70" s="82"/>
      <c r="AFP70" s="82"/>
      <c r="AFQ70" s="82"/>
      <c r="AFR70" s="82"/>
      <c r="AFS70" s="82"/>
      <c r="AFT70" s="82"/>
      <c r="AFU70" s="82"/>
      <c r="AFV70" s="82"/>
      <c r="AFW70" s="82"/>
      <c r="AFX70" s="82"/>
      <c r="AFY70" s="82"/>
      <c r="AFZ70" s="82"/>
      <c r="AGA70" s="82"/>
      <c r="AGB70" s="82"/>
      <c r="AGC70" s="82"/>
      <c r="AGD70" s="82"/>
      <c r="AGE70" s="82"/>
      <c r="AGF70" s="82"/>
      <c r="AGG70" s="82"/>
      <c r="AGH70" s="82"/>
      <c r="AGI70" s="82"/>
      <c r="AGJ70" s="82"/>
      <c r="AGK70" s="82"/>
      <c r="AGL70" s="82"/>
      <c r="AGM70" s="82"/>
      <c r="AGN70" s="82"/>
      <c r="AGO70" s="82"/>
      <c r="AGP70" s="82"/>
      <c r="AGQ70" s="82"/>
      <c r="AGR70" s="82"/>
      <c r="AGS70" s="82"/>
      <c r="AGT70" s="82"/>
      <c r="AGU70" s="82"/>
      <c r="AGV70" s="82"/>
      <c r="AGW70" s="82"/>
      <c r="AGX70" s="82"/>
      <c r="AGY70" s="82"/>
      <c r="AGZ70" s="82"/>
      <c r="AHA70" s="82"/>
      <c r="AHB70" s="82"/>
      <c r="AHC70" s="82"/>
      <c r="AHD70" s="82"/>
      <c r="AHE70" s="82"/>
      <c r="AHF70" s="82"/>
      <c r="AHG70" s="82"/>
      <c r="AHH70" s="82"/>
      <c r="AHI70" s="82"/>
      <c r="AHJ70" s="82"/>
      <c r="AHK70" s="82"/>
      <c r="AHL70" s="82"/>
      <c r="AHM70" s="82"/>
      <c r="AHN70" s="82"/>
      <c r="AHO70" s="82"/>
      <c r="AHP70" s="82"/>
      <c r="AHQ70" s="82"/>
      <c r="AHR70" s="82"/>
      <c r="AHS70" s="82"/>
      <c r="AHT70" s="82"/>
      <c r="AHU70" s="82"/>
      <c r="AHV70" s="82"/>
      <c r="AHW70" s="82"/>
      <c r="AHX70" s="82"/>
      <c r="AHY70" s="82"/>
      <c r="AHZ70" s="82"/>
      <c r="AIA70" s="82"/>
      <c r="AIB70" s="82"/>
      <c r="AIC70" s="82"/>
      <c r="AID70" s="82"/>
      <c r="AIE70" s="82"/>
      <c r="AIF70" s="82"/>
      <c r="AIG70" s="82"/>
      <c r="AIH70" s="82"/>
      <c r="AII70" s="82"/>
      <c r="AIJ70" s="82"/>
      <c r="AIK70" s="82"/>
      <c r="AIL70" s="82"/>
      <c r="AIM70" s="82"/>
      <c r="AIN70" s="82"/>
      <c r="AIO70" s="82"/>
      <c r="AIP70" s="82"/>
      <c r="AIQ70" s="82"/>
      <c r="AIR70" s="82"/>
      <c r="AIS70" s="82"/>
      <c r="AIT70" s="82"/>
      <c r="AIU70" s="82"/>
      <c r="AIV70" s="82"/>
      <c r="AIW70" s="82"/>
      <c r="AIX70" s="82"/>
      <c r="AIY70" s="82"/>
      <c r="AIZ70" s="82"/>
      <c r="AJA70" s="82"/>
      <c r="AJB70" s="82"/>
      <c r="AJC70" s="82"/>
      <c r="AJD70" s="82"/>
      <c r="AJE70" s="82"/>
      <c r="AJF70" s="82"/>
      <c r="AJG70" s="82"/>
      <c r="AJH70" s="82"/>
      <c r="AJI70" s="82"/>
      <c r="AJJ70" s="82"/>
      <c r="AJK70" s="82"/>
      <c r="AJL70" s="82"/>
      <c r="AJM70" s="82"/>
      <c r="AJN70" s="82"/>
      <c r="AJO70" s="82"/>
      <c r="AJP70" s="82"/>
      <c r="AJQ70" s="82"/>
      <c r="AJR70" s="82"/>
      <c r="AJS70" s="82"/>
      <c r="AJT70" s="82"/>
      <c r="AJU70" s="82"/>
      <c r="AJV70" s="82"/>
      <c r="AJW70" s="82"/>
      <c r="AJX70" s="82"/>
      <c r="AJY70" s="82"/>
      <c r="AJZ70" s="82"/>
      <c r="AKA70" s="82"/>
      <c r="AKB70" s="82"/>
      <c r="AKC70" s="82"/>
      <c r="AKD70" s="82"/>
      <c r="AKE70" s="82"/>
      <c r="AKF70" s="82"/>
      <c r="AKG70" s="82"/>
      <c r="AKH70" s="82"/>
      <c r="AKI70" s="82"/>
      <c r="AKJ70" s="82"/>
      <c r="AKK70" s="82"/>
      <c r="AKL70" s="82"/>
      <c r="AKM70" s="82"/>
      <c r="AKN70" s="82"/>
      <c r="AKO70" s="82"/>
      <c r="AKP70" s="82"/>
      <c r="AKQ70" s="82"/>
      <c r="AKR70" s="82"/>
      <c r="AKS70" s="82"/>
      <c r="AKT70" s="82"/>
      <c r="AKU70" s="82"/>
      <c r="AKV70" s="82"/>
      <c r="AKW70" s="82"/>
      <c r="AKX70" s="82"/>
      <c r="AKY70" s="82"/>
      <c r="AKZ70" s="82"/>
      <c r="ALA70" s="82"/>
      <c r="ALB70" s="82"/>
      <c r="ALC70" s="82"/>
      <c r="ALD70" s="82"/>
      <c r="ALE70" s="82"/>
      <c r="ALF70" s="82"/>
      <c r="ALG70" s="82"/>
      <c r="ALH70" s="82"/>
      <c r="ALI70" s="82"/>
      <c r="ALJ70" s="82"/>
      <c r="ALK70" s="82"/>
      <c r="ALL70" s="82"/>
      <c r="ALM70" s="82"/>
      <c r="ALN70" s="82"/>
      <c r="ALO70" s="82"/>
      <c r="ALP70" s="82"/>
      <c r="ALQ70" s="82"/>
      <c r="ALR70" s="82"/>
      <c r="ALS70" s="82"/>
      <c r="ALT70" s="82"/>
      <c r="ALU70" s="82"/>
      <c r="ALV70" s="82"/>
      <c r="ALW70" s="82"/>
      <c r="ALX70" s="82"/>
      <c r="ALY70" s="82"/>
    </row>
    <row r="71" spans="1:1013" ht="14.5" x14ac:dyDescent="0.35">
      <c r="A71" s="84">
        <v>70</v>
      </c>
      <c r="B71" s="86" t="s">
        <v>388</v>
      </c>
      <c r="C71" s="86" t="s">
        <v>389</v>
      </c>
      <c r="D71" s="86" t="s">
        <v>390</v>
      </c>
      <c r="E71" s="82"/>
      <c r="F71" s="82"/>
      <c r="G71" s="82"/>
      <c r="H71" s="82"/>
      <c r="I71" s="82"/>
      <c r="J71" s="82"/>
      <c r="K71" s="82"/>
      <c r="L71" s="82"/>
      <c r="M71" s="82"/>
      <c r="N71" s="82"/>
      <c r="O71" s="82"/>
      <c r="P71" s="82"/>
      <c r="Q71" s="82"/>
      <c r="R71" s="82"/>
      <c r="S71" s="82"/>
      <c r="T71" s="82"/>
      <c r="U71" s="82"/>
      <c r="V71" s="82"/>
      <c r="W71" s="82"/>
      <c r="X71" s="82"/>
      <c r="Y71" s="82"/>
      <c r="Z71" s="82"/>
      <c r="AA71" s="82"/>
      <c r="AB71" s="82"/>
      <c r="AC71" s="82"/>
      <c r="AD71" s="82"/>
      <c r="AE71" s="82"/>
      <c r="AF71" s="82"/>
      <c r="AG71" s="82"/>
      <c r="AH71" s="82"/>
      <c r="AI71" s="82"/>
      <c r="AJ71" s="82"/>
      <c r="AK71" s="82"/>
      <c r="AL71" s="82"/>
      <c r="AM71" s="82"/>
      <c r="AN71" s="82"/>
      <c r="AO71" s="82"/>
      <c r="AP71" s="82"/>
      <c r="AQ71" s="82"/>
      <c r="AR71" s="82"/>
      <c r="AS71" s="82"/>
      <c r="AT71" s="82"/>
      <c r="AU71" s="82"/>
      <c r="AV71" s="82"/>
      <c r="AW71" s="82"/>
      <c r="AX71" s="82"/>
      <c r="AY71" s="82"/>
      <c r="AZ71" s="82"/>
      <c r="BA71" s="82"/>
      <c r="BB71" s="82"/>
      <c r="BC71" s="82"/>
      <c r="BD71" s="82"/>
      <c r="BE71" s="82"/>
      <c r="BF71" s="82"/>
      <c r="BG71" s="82"/>
      <c r="BH71" s="82"/>
      <c r="BI71" s="82"/>
      <c r="BJ71" s="82"/>
      <c r="BK71" s="82"/>
      <c r="BL71" s="82"/>
      <c r="BM71" s="82"/>
      <c r="BN71" s="82"/>
      <c r="BO71" s="82"/>
      <c r="BP71" s="82"/>
      <c r="BQ71" s="82"/>
      <c r="BR71" s="82"/>
      <c r="BS71" s="82"/>
      <c r="BT71" s="82"/>
      <c r="BU71" s="82"/>
      <c r="BV71" s="82"/>
      <c r="BW71" s="82"/>
      <c r="BX71" s="82"/>
      <c r="BY71" s="82"/>
      <c r="BZ71" s="82"/>
      <c r="CA71" s="82"/>
      <c r="CB71" s="82"/>
      <c r="CC71" s="82"/>
      <c r="CD71" s="82"/>
      <c r="CE71" s="82"/>
      <c r="CF71" s="82"/>
      <c r="CG71" s="82"/>
      <c r="CH71" s="82"/>
      <c r="CI71" s="82"/>
      <c r="CJ71" s="82"/>
      <c r="CK71" s="82"/>
      <c r="CL71" s="82"/>
      <c r="CM71" s="82"/>
      <c r="CN71" s="82"/>
      <c r="CO71" s="82"/>
      <c r="CP71" s="82"/>
      <c r="CQ71" s="82"/>
      <c r="CR71" s="82"/>
      <c r="CS71" s="82"/>
      <c r="CT71" s="82"/>
      <c r="CU71" s="82"/>
      <c r="CV71" s="82"/>
      <c r="CW71" s="82"/>
      <c r="CX71" s="82"/>
      <c r="CY71" s="82"/>
      <c r="CZ71" s="82"/>
      <c r="DA71" s="82"/>
      <c r="DB71" s="82"/>
      <c r="DC71" s="82"/>
      <c r="DD71" s="82"/>
      <c r="DE71" s="82"/>
      <c r="DF71" s="82"/>
      <c r="DG71" s="82"/>
      <c r="DH71" s="82"/>
      <c r="DI71" s="82"/>
      <c r="DJ71" s="82"/>
      <c r="DK71" s="82"/>
      <c r="DL71" s="82"/>
      <c r="DM71" s="82"/>
      <c r="DN71" s="82"/>
      <c r="DO71" s="82"/>
      <c r="DP71" s="82"/>
      <c r="DQ71" s="82"/>
      <c r="DR71" s="82"/>
      <c r="DS71" s="82"/>
      <c r="DT71" s="82"/>
      <c r="DU71" s="82"/>
      <c r="DV71" s="82"/>
      <c r="DW71" s="82"/>
      <c r="DX71" s="82"/>
      <c r="DY71" s="82"/>
      <c r="DZ71" s="82"/>
      <c r="EA71" s="82"/>
      <c r="EB71" s="82"/>
      <c r="EC71" s="82"/>
      <c r="ED71" s="82"/>
      <c r="EE71" s="82"/>
      <c r="EF71" s="82"/>
      <c r="EG71" s="82"/>
      <c r="EH71" s="82"/>
      <c r="EI71" s="82"/>
      <c r="EJ71" s="82"/>
      <c r="EK71" s="82"/>
      <c r="EL71" s="82"/>
      <c r="EM71" s="82"/>
      <c r="EN71" s="82"/>
      <c r="EO71" s="82"/>
      <c r="EP71" s="82"/>
      <c r="EQ71" s="82"/>
      <c r="ER71" s="82"/>
      <c r="ES71" s="82"/>
      <c r="ET71" s="82"/>
      <c r="EU71" s="82"/>
      <c r="EV71" s="82"/>
      <c r="EW71" s="82"/>
      <c r="EX71" s="82"/>
      <c r="EY71" s="82"/>
      <c r="EZ71" s="82"/>
      <c r="FA71" s="82"/>
      <c r="FB71" s="82"/>
      <c r="FC71" s="82"/>
      <c r="FD71" s="82"/>
      <c r="FE71" s="82"/>
      <c r="FF71" s="82"/>
      <c r="FG71" s="82"/>
      <c r="FH71" s="82"/>
      <c r="FI71" s="82"/>
      <c r="FJ71" s="82"/>
      <c r="FK71" s="82"/>
      <c r="FL71" s="82"/>
      <c r="FM71" s="82"/>
      <c r="FN71" s="82"/>
      <c r="FO71" s="82"/>
      <c r="FP71" s="82"/>
      <c r="FQ71" s="82"/>
      <c r="FR71" s="82"/>
      <c r="FS71" s="82"/>
      <c r="FT71" s="82"/>
      <c r="FU71" s="82"/>
      <c r="FV71" s="82"/>
      <c r="FW71" s="82"/>
      <c r="FX71" s="82"/>
      <c r="FY71" s="82"/>
      <c r="FZ71" s="82"/>
      <c r="GA71" s="82"/>
      <c r="GB71" s="82"/>
      <c r="GC71" s="82"/>
      <c r="GD71" s="82"/>
      <c r="GE71" s="82"/>
      <c r="GF71" s="82"/>
      <c r="GG71" s="82"/>
      <c r="GH71" s="82"/>
      <c r="GI71" s="82"/>
      <c r="GJ71" s="82"/>
      <c r="GK71" s="82"/>
      <c r="GL71" s="82"/>
      <c r="GM71" s="82"/>
      <c r="GN71" s="82"/>
      <c r="GO71" s="82"/>
      <c r="GP71" s="82"/>
      <c r="GQ71" s="82"/>
      <c r="GR71" s="82"/>
      <c r="GS71" s="82"/>
      <c r="GT71" s="82"/>
      <c r="GU71" s="82"/>
      <c r="GV71" s="82"/>
      <c r="GW71" s="82"/>
      <c r="GX71" s="82"/>
      <c r="GY71" s="82"/>
      <c r="GZ71" s="82"/>
      <c r="HA71" s="82"/>
      <c r="HB71" s="82"/>
      <c r="HC71" s="82"/>
      <c r="HD71" s="82"/>
      <c r="HE71" s="82"/>
      <c r="HF71" s="82"/>
      <c r="HG71" s="82"/>
      <c r="HH71" s="82"/>
      <c r="HI71" s="82"/>
      <c r="HJ71" s="82"/>
      <c r="HK71" s="82"/>
      <c r="HL71" s="82"/>
      <c r="HM71" s="82"/>
      <c r="HN71" s="82"/>
      <c r="HO71" s="82"/>
      <c r="HP71" s="82"/>
      <c r="HQ71" s="82"/>
      <c r="HR71" s="82"/>
      <c r="HS71" s="82"/>
      <c r="HT71" s="82"/>
      <c r="HU71" s="82"/>
      <c r="HV71" s="82"/>
      <c r="HW71" s="82"/>
      <c r="HX71" s="82"/>
      <c r="HY71" s="82"/>
      <c r="HZ71" s="82"/>
      <c r="IA71" s="82"/>
      <c r="IB71" s="82"/>
      <c r="IC71" s="82"/>
      <c r="ID71" s="82"/>
      <c r="IE71" s="82"/>
      <c r="IF71" s="82"/>
      <c r="IG71" s="82"/>
      <c r="IH71" s="82"/>
      <c r="II71" s="82"/>
      <c r="IJ71" s="82"/>
      <c r="IK71" s="82"/>
      <c r="IL71" s="82"/>
      <c r="IM71" s="82"/>
      <c r="IN71" s="82"/>
      <c r="IO71" s="82"/>
      <c r="IP71" s="82"/>
      <c r="IQ71" s="82"/>
      <c r="IR71" s="82"/>
      <c r="IS71" s="82"/>
      <c r="IT71" s="82"/>
      <c r="IU71" s="82"/>
      <c r="IV71" s="82"/>
      <c r="IW71" s="82"/>
      <c r="IX71" s="82"/>
      <c r="IY71" s="82"/>
      <c r="IZ71" s="82"/>
      <c r="JA71" s="82"/>
      <c r="JB71" s="82"/>
      <c r="JC71" s="82"/>
      <c r="JD71" s="82"/>
      <c r="JE71" s="82"/>
      <c r="JF71" s="82"/>
      <c r="JG71" s="82"/>
      <c r="JH71" s="82"/>
      <c r="JI71" s="82"/>
      <c r="JJ71" s="82"/>
      <c r="JK71" s="82"/>
      <c r="JL71" s="82"/>
      <c r="JM71" s="82"/>
      <c r="JN71" s="82"/>
      <c r="JO71" s="82"/>
      <c r="JP71" s="82"/>
      <c r="JQ71" s="82"/>
      <c r="JR71" s="82"/>
      <c r="JS71" s="82"/>
      <c r="JT71" s="82"/>
      <c r="JU71" s="82"/>
      <c r="JV71" s="82"/>
      <c r="JW71" s="82"/>
      <c r="JX71" s="82"/>
      <c r="JY71" s="82"/>
      <c r="JZ71" s="82"/>
      <c r="KA71" s="82"/>
      <c r="KB71" s="82"/>
      <c r="KC71" s="82"/>
      <c r="KD71" s="82"/>
      <c r="KE71" s="82"/>
      <c r="KF71" s="82"/>
      <c r="KG71" s="82"/>
      <c r="KH71" s="82"/>
      <c r="KI71" s="82"/>
      <c r="KJ71" s="82"/>
      <c r="KK71" s="82"/>
      <c r="KL71" s="82"/>
      <c r="KM71" s="82"/>
      <c r="KN71" s="82"/>
      <c r="KO71" s="82"/>
      <c r="KP71" s="82"/>
      <c r="KQ71" s="82"/>
      <c r="KR71" s="82"/>
      <c r="KS71" s="82"/>
      <c r="KT71" s="82"/>
      <c r="KU71" s="82"/>
      <c r="KV71" s="82"/>
      <c r="KW71" s="82"/>
      <c r="KX71" s="82"/>
      <c r="KY71" s="82"/>
      <c r="KZ71" s="82"/>
      <c r="LA71" s="82"/>
      <c r="LB71" s="82"/>
      <c r="LC71" s="82"/>
      <c r="LD71" s="82"/>
      <c r="LE71" s="82"/>
      <c r="LF71" s="82"/>
      <c r="LG71" s="82"/>
      <c r="LH71" s="82"/>
      <c r="LI71" s="82"/>
      <c r="LJ71" s="82"/>
      <c r="LK71" s="82"/>
      <c r="LL71" s="82"/>
      <c r="LM71" s="82"/>
      <c r="LN71" s="82"/>
      <c r="LO71" s="82"/>
      <c r="LP71" s="82"/>
      <c r="LQ71" s="82"/>
      <c r="LR71" s="82"/>
      <c r="LS71" s="82"/>
      <c r="LT71" s="82"/>
      <c r="LU71" s="82"/>
      <c r="LV71" s="82"/>
      <c r="LW71" s="82"/>
      <c r="LX71" s="82"/>
      <c r="LY71" s="82"/>
      <c r="LZ71" s="82"/>
      <c r="MA71" s="82"/>
      <c r="MB71" s="82"/>
      <c r="MC71" s="82"/>
      <c r="MD71" s="82"/>
      <c r="ME71" s="82"/>
      <c r="MF71" s="82"/>
      <c r="MG71" s="82"/>
      <c r="MH71" s="82"/>
      <c r="MI71" s="82"/>
      <c r="MJ71" s="82"/>
      <c r="MK71" s="82"/>
      <c r="ML71" s="82"/>
      <c r="MM71" s="82"/>
      <c r="MN71" s="82"/>
      <c r="MO71" s="82"/>
      <c r="MP71" s="82"/>
      <c r="MQ71" s="82"/>
      <c r="MR71" s="82"/>
      <c r="MS71" s="82"/>
      <c r="MT71" s="82"/>
      <c r="MU71" s="82"/>
      <c r="MV71" s="82"/>
      <c r="MW71" s="82"/>
      <c r="MX71" s="82"/>
      <c r="MY71" s="82"/>
      <c r="MZ71" s="82"/>
      <c r="NA71" s="82"/>
      <c r="NB71" s="82"/>
      <c r="NC71" s="82"/>
      <c r="ND71" s="82"/>
      <c r="NE71" s="82"/>
      <c r="NF71" s="82"/>
      <c r="NG71" s="82"/>
      <c r="NH71" s="82"/>
      <c r="NI71" s="82"/>
      <c r="NJ71" s="82"/>
      <c r="NK71" s="82"/>
      <c r="NL71" s="82"/>
      <c r="NM71" s="82"/>
      <c r="NN71" s="82"/>
      <c r="NO71" s="82"/>
      <c r="NP71" s="82"/>
      <c r="NQ71" s="82"/>
      <c r="NR71" s="82"/>
      <c r="NS71" s="82"/>
      <c r="NT71" s="82"/>
      <c r="NU71" s="82"/>
      <c r="NV71" s="82"/>
      <c r="NW71" s="82"/>
      <c r="NX71" s="82"/>
      <c r="NY71" s="82"/>
      <c r="NZ71" s="82"/>
      <c r="OA71" s="82"/>
      <c r="OB71" s="82"/>
      <c r="OC71" s="82"/>
      <c r="OD71" s="82"/>
      <c r="OE71" s="82"/>
      <c r="OF71" s="82"/>
      <c r="OG71" s="82"/>
      <c r="OH71" s="82"/>
      <c r="OI71" s="82"/>
      <c r="OJ71" s="82"/>
      <c r="OK71" s="82"/>
      <c r="OL71" s="82"/>
      <c r="OM71" s="82"/>
      <c r="ON71" s="82"/>
      <c r="OO71" s="82"/>
      <c r="OP71" s="82"/>
      <c r="OQ71" s="82"/>
      <c r="OR71" s="82"/>
      <c r="OS71" s="82"/>
      <c r="OT71" s="82"/>
      <c r="OU71" s="82"/>
      <c r="OV71" s="82"/>
      <c r="OW71" s="82"/>
      <c r="OX71" s="82"/>
      <c r="OY71" s="82"/>
      <c r="OZ71" s="82"/>
      <c r="PA71" s="82"/>
      <c r="PB71" s="82"/>
      <c r="PC71" s="82"/>
      <c r="PD71" s="82"/>
      <c r="PE71" s="82"/>
      <c r="PF71" s="82"/>
      <c r="PG71" s="82"/>
      <c r="PH71" s="82"/>
      <c r="PI71" s="82"/>
      <c r="PJ71" s="82"/>
      <c r="PK71" s="82"/>
      <c r="PL71" s="82"/>
      <c r="PM71" s="82"/>
      <c r="PN71" s="82"/>
      <c r="PO71" s="82"/>
      <c r="PP71" s="82"/>
      <c r="PQ71" s="82"/>
      <c r="PR71" s="82"/>
      <c r="PS71" s="82"/>
      <c r="PT71" s="82"/>
      <c r="PU71" s="82"/>
      <c r="PV71" s="82"/>
      <c r="PW71" s="82"/>
      <c r="PX71" s="82"/>
      <c r="PY71" s="82"/>
      <c r="PZ71" s="82"/>
      <c r="QA71" s="82"/>
      <c r="QB71" s="82"/>
      <c r="QC71" s="82"/>
      <c r="QD71" s="82"/>
      <c r="QE71" s="82"/>
      <c r="QF71" s="82"/>
      <c r="QG71" s="82"/>
      <c r="QH71" s="82"/>
      <c r="QI71" s="82"/>
      <c r="QJ71" s="82"/>
      <c r="QK71" s="82"/>
      <c r="QL71" s="82"/>
      <c r="QM71" s="82"/>
      <c r="QN71" s="82"/>
      <c r="QO71" s="82"/>
      <c r="QP71" s="82"/>
      <c r="QQ71" s="82"/>
      <c r="QR71" s="82"/>
      <c r="QS71" s="82"/>
      <c r="QT71" s="82"/>
      <c r="QU71" s="82"/>
      <c r="QV71" s="82"/>
      <c r="QW71" s="82"/>
      <c r="QX71" s="82"/>
      <c r="QY71" s="82"/>
      <c r="QZ71" s="82"/>
      <c r="RA71" s="82"/>
      <c r="RB71" s="82"/>
      <c r="RC71" s="82"/>
      <c r="RD71" s="82"/>
      <c r="RE71" s="82"/>
      <c r="RF71" s="82"/>
      <c r="RG71" s="82"/>
      <c r="RH71" s="82"/>
      <c r="RI71" s="82"/>
      <c r="RJ71" s="82"/>
      <c r="RK71" s="82"/>
      <c r="RL71" s="82"/>
      <c r="RM71" s="82"/>
      <c r="RN71" s="82"/>
      <c r="RO71" s="82"/>
      <c r="RP71" s="82"/>
      <c r="RQ71" s="82"/>
      <c r="RR71" s="82"/>
      <c r="RS71" s="82"/>
      <c r="RT71" s="82"/>
      <c r="RU71" s="82"/>
      <c r="RV71" s="82"/>
      <c r="RW71" s="82"/>
      <c r="RX71" s="82"/>
      <c r="RY71" s="82"/>
      <c r="RZ71" s="82"/>
      <c r="SA71" s="82"/>
      <c r="SB71" s="82"/>
      <c r="SC71" s="82"/>
      <c r="SD71" s="82"/>
      <c r="SE71" s="82"/>
      <c r="SF71" s="82"/>
      <c r="SG71" s="82"/>
      <c r="SH71" s="82"/>
      <c r="SI71" s="82"/>
      <c r="SJ71" s="82"/>
      <c r="SK71" s="82"/>
      <c r="SL71" s="82"/>
      <c r="SM71" s="82"/>
      <c r="SN71" s="82"/>
      <c r="SO71" s="82"/>
      <c r="SP71" s="82"/>
      <c r="SQ71" s="82"/>
      <c r="SR71" s="82"/>
      <c r="SS71" s="82"/>
      <c r="ST71" s="82"/>
      <c r="SU71" s="82"/>
      <c r="SV71" s="82"/>
      <c r="SW71" s="82"/>
      <c r="SX71" s="82"/>
      <c r="SY71" s="82"/>
      <c r="SZ71" s="82"/>
      <c r="TA71" s="82"/>
      <c r="TB71" s="82"/>
      <c r="TC71" s="82"/>
      <c r="TD71" s="82"/>
      <c r="TE71" s="82"/>
      <c r="TF71" s="82"/>
      <c r="TG71" s="82"/>
      <c r="TH71" s="82"/>
      <c r="TI71" s="82"/>
      <c r="TJ71" s="82"/>
      <c r="TK71" s="82"/>
      <c r="TL71" s="82"/>
      <c r="TM71" s="82"/>
      <c r="TN71" s="82"/>
      <c r="TO71" s="82"/>
      <c r="TP71" s="82"/>
      <c r="TQ71" s="82"/>
      <c r="TR71" s="82"/>
      <c r="TS71" s="82"/>
      <c r="TT71" s="82"/>
      <c r="TU71" s="82"/>
      <c r="TV71" s="82"/>
      <c r="TW71" s="82"/>
      <c r="TX71" s="82"/>
      <c r="TY71" s="82"/>
      <c r="TZ71" s="82"/>
      <c r="UA71" s="82"/>
      <c r="UB71" s="82"/>
      <c r="UC71" s="82"/>
      <c r="UD71" s="82"/>
      <c r="UE71" s="82"/>
      <c r="UF71" s="82"/>
      <c r="UG71" s="82"/>
      <c r="UH71" s="82"/>
      <c r="UI71" s="82"/>
      <c r="UJ71" s="82"/>
      <c r="UK71" s="82"/>
      <c r="UL71" s="82"/>
      <c r="UM71" s="82"/>
      <c r="UN71" s="82"/>
      <c r="UO71" s="82"/>
      <c r="UP71" s="82"/>
      <c r="UQ71" s="82"/>
      <c r="UR71" s="82"/>
      <c r="US71" s="82"/>
      <c r="UT71" s="82"/>
      <c r="UU71" s="82"/>
      <c r="UV71" s="82"/>
      <c r="UW71" s="82"/>
      <c r="UX71" s="82"/>
      <c r="UY71" s="82"/>
      <c r="UZ71" s="82"/>
      <c r="VA71" s="82"/>
      <c r="VB71" s="82"/>
      <c r="VC71" s="82"/>
      <c r="VD71" s="82"/>
      <c r="VE71" s="82"/>
      <c r="VF71" s="82"/>
      <c r="VG71" s="82"/>
      <c r="VH71" s="82"/>
      <c r="VI71" s="82"/>
      <c r="VJ71" s="82"/>
      <c r="VK71" s="82"/>
      <c r="VL71" s="82"/>
      <c r="VM71" s="82"/>
      <c r="VN71" s="82"/>
      <c r="VO71" s="82"/>
      <c r="VP71" s="82"/>
      <c r="VQ71" s="82"/>
      <c r="VR71" s="82"/>
      <c r="VS71" s="82"/>
      <c r="VT71" s="82"/>
      <c r="VU71" s="82"/>
      <c r="VV71" s="82"/>
      <c r="VW71" s="82"/>
      <c r="VX71" s="82"/>
      <c r="VY71" s="82"/>
      <c r="VZ71" s="82"/>
      <c r="WA71" s="82"/>
      <c r="WB71" s="82"/>
      <c r="WC71" s="82"/>
      <c r="WD71" s="82"/>
      <c r="WE71" s="82"/>
      <c r="WF71" s="82"/>
      <c r="WG71" s="82"/>
      <c r="WH71" s="82"/>
      <c r="WI71" s="82"/>
      <c r="WJ71" s="82"/>
      <c r="WK71" s="82"/>
      <c r="WL71" s="82"/>
      <c r="WM71" s="82"/>
      <c r="WN71" s="82"/>
      <c r="WO71" s="82"/>
      <c r="WP71" s="82"/>
      <c r="WQ71" s="82"/>
      <c r="WR71" s="82"/>
      <c r="WS71" s="82"/>
      <c r="WT71" s="82"/>
      <c r="WU71" s="82"/>
      <c r="WV71" s="82"/>
      <c r="WW71" s="82"/>
      <c r="WX71" s="82"/>
      <c r="WY71" s="82"/>
      <c r="WZ71" s="82"/>
      <c r="XA71" s="82"/>
      <c r="XB71" s="82"/>
      <c r="XC71" s="82"/>
      <c r="XD71" s="82"/>
      <c r="XE71" s="82"/>
      <c r="XF71" s="82"/>
      <c r="XG71" s="82"/>
      <c r="XH71" s="82"/>
      <c r="XI71" s="82"/>
      <c r="XJ71" s="82"/>
      <c r="XK71" s="82"/>
      <c r="XL71" s="82"/>
      <c r="XM71" s="82"/>
      <c r="XN71" s="82"/>
      <c r="XO71" s="82"/>
      <c r="XP71" s="82"/>
      <c r="XQ71" s="82"/>
      <c r="XR71" s="82"/>
      <c r="XS71" s="82"/>
      <c r="XT71" s="82"/>
      <c r="XU71" s="82"/>
      <c r="XV71" s="82"/>
      <c r="XW71" s="82"/>
      <c r="XX71" s="82"/>
      <c r="XY71" s="82"/>
      <c r="XZ71" s="82"/>
      <c r="YA71" s="82"/>
      <c r="YB71" s="82"/>
      <c r="YC71" s="82"/>
      <c r="YD71" s="82"/>
      <c r="YE71" s="82"/>
      <c r="YF71" s="82"/>
      <c r="YG71" s="82"/>
      <c r="YH71" s="82"/>
      <c r="YI71" s="82"/>
      <c r="YJ71" s="82"/>
      <c r="YK71" s="82"/>
      <c r="YL71" s="82"/>
      <c r="YM71" s="82"/>
      <c r="YN71" s="82"/>
      <c r="YO71" s="82"/>
      <c r="YP71" s="82"/>
      <c r="YQ71" s="82"/>
      <c r="YR71" s="82"/>
      <c r="YS71" s="82"/>
      <c r="YT71" s="82"/>
      <c r="YU71" s="82"/>
      <c r="YV71" s="82"/>
      <c r="YW71" s="82"/>
      <c r="YX71" s="82"/>
      <c r="YY71" s="82"/>
      <c r="YZ71" s="82"/>
      <c r="ZA71" s="82"/>
      <c r="ZB71" s="82"/>
      <c r="ZC71" s="82"/>
      <c r="ZD71" s="82"/>
      <c r="ZE71" s="82"/>
      <c r="ZF71" s="82"/>
      <c r="ZG71" s="82"/>
      <c r="ZH71" s="82"/>
      <c r="ZI71" s="82"/>
      <c r="ZJ71" s="82"/>
      <c r="ZK71" s="82"/>
      <c r="ZL71" s="82"/>
      <c r="ZM71" s="82"/>
      <c r="ZN71" s="82"/>
      <c r="ZO71" s="82"/>
      <c r="ZP71" s="82"/>
      <c r="ZQ71" s="82"/>
      <c r="ZR71" s="82"/>
      <c r="ZS71" s="82"/>
      <c r="ZT71" s="82"/>
      <c r="ZU71" s="82"/>
      <c r="ZV71" s="82"/>
      <c r="ZW71" s="82"/>
      <c r="ZX71" s="82"/>
      <c r="ZY71" s="82"/>
      <c r="ZZ71" s="82"/>
      <c r="AAA71" s="82"/>
      <c r="AAB71" s="82"/>
      <c r="AAC71" s="82"/>
      <c r="AAD71" s="82"/>
      <c r="AAE71" s="82"/>
      <c r="AAF71" s="82"/>
      <c r="AAG71" s="82"/>
      <c r="AAH71" s="82"/>
      <c r="AAI71" s="82"/>
      <c r="AAJ71" s="82"/>
      <c r="AAK71" s="82"/>
      <c r="AAL71" s="82"/>
      <c r="AAM71" s="82"/>
      <c r="AAN71" s="82"/>
      <c r="AAO71" s="82"/>
      <c r="AAP71" s="82"/>
      <c r="AAQ71" s="82"/>
      <c r="AAR71" s="82"/>
      <c r="AAS71" s="82"/>
      <c r="AAT71" s="82"/>
      <c r="AAU71" s="82"/>
      <c r="AAV71" s="82"/>
      <c r="AAW71" s="82"/>
      <c r="AAX71" s="82"/>
      <c r="AAY71" s="82"/>
      <c r="AAZ71" s="82"/>
      <c r="ABA71" s="82"/>
      <c r="ABB71" s="82"/>
      <c r="ABC71" s="82"/>
      <c r="ABD71" s="82"/>
      <c r="ABE71" s="82"/>
      <c r="ABF71" s="82"/>
      <c r="ABG71" s="82"/>
      <c r="ABH71" s="82"/>
      <c r="ABI71" s="82"/>
      <c r="ABJ71" s="82"/>
      <c r="ABK71" s="82"/>
      <c r="ABL71" s="82"/>
      <c r="ABM71" s="82"/>
      <c r="ABN71" s="82"/>
      <c r="ABO71" s="82"/>
      <c r="ABP71" s="82"/>
      <c r="ABQ71" s="82"/>
      <c r="ABR71" s="82"/>
      <c r="ABS71" s="82"/>
      <c r="ABT71" s="82"/>
      <c r="ABU71" s="82"/>
      <c r="ABV71" s="82"/>
      <c r="ABW71" s="82"/>
      <c r="ABX71" s="82"/>
      <c r="ABY71" s="82"/>
      <c r="ABZ71" s="82"/>
      <c r="ACA71" s="82"/>
      <c r="ACB71" s="82"/>
      <c r="ACC71" s="82"/>
      <c r="ACD71" s="82"/>
      <c r="ACE71" s="82"/>
      <c r="ACF71" s="82"/>
      <c r="ACG71" s="82"/>
      <c r="ACH71" s="82"/>
      <c r="ACI71" s="82"/>
      <c r="ACJ71" s="82"/>
      <c r="ACK71" s="82"/>
      <c r="ACL71" s="82"/>
      <c r="ACM71" s="82"/>
      <c r="ACN71" s="82"/>
      <c r="ACO71" s="82"/>
      <c r="ACP71" s="82"/>
      <c r="ACQ71" s="82"/>
      <c r="ACR71" s="82"/>
      <c r="ACS71" s="82"/>
      <c r="ACT71" s="82"/>
      <c r="ACU71" s="82"/>
      <c r="ACV71" s="82"/>
      <c r="ACW71" s="82"/>
      <c r="ACX71" s="82"/>
      <c r="ACY71" s="82"/>
      <c r="ACZ71" s="82"/>
      <c r="ADA71" s="82"/>
      <c r="ADB71" s="82"/>
      <c r="ADC71" s="82"/>
      <c r="ADD71" s="82"/>
      <c r="ADE71" s="82"/>
      <c r="ADF71" s="82"/>
      <c r="ADG71" s="82"/>
      <c r="ADH71" s="82"/>
      <c r="ADI71" s="82"/>
      <c r="ADJ71" s="82"/>
      <c r="ADK71" s="82"/>
      <c r="ADL71" s="82"/>
      <c r="ADM71" s="82"/>
      <c r="ADN71" s="82"/>
      <c r="ADO71" s="82"/>
      <c r="ADP71" s="82"/>
      <c r="ADQ71" s="82"/>
      <c r="ADR71" s="82"/>
      <c r="ADS71" s="82"/>
      <c r="ADT71" s="82"/>
      <c r="ADU71" s="82"/>
      <c r="ADV71" s="82"/>
      <c r="ADW71" s="82"/>
      <c r="ADX71" s="82"/>
      <c r="ADY71" s="82"/>
      <c r="ADZ71" s="82"/>
      <c r="AEA71" s="82"/>
      <c r="AEB71" s="82"/>
      <c r="AEC71" s="82"/>
      <c r="AED71" s="82"/>
      <c r="AEE71" s="82"/>
      <c r="AEF71" s="82"/>
      <c r="AEG71" s="82"/>
      <c r="AEH71" s="82"/>
      <c r="AEI71" s="82"/>
      <c r="AEJ71" s="82"/>
      <c r="AEK71" s="82"/>
      <c r="AEL71" s="82"/>
      <c r="AEM71" s="82"/>
      <c r="AEN71" s="82"/>
      <c r="AEO71" s="82"/>
      <c r="AEP71" s="82"/>
      <c r="AEQ71" s="82"/>
      <c r="AER71" s="82"/>
      <c r="AES71" s="82"/>
      <c r="AET71" s="82"/>
      <c r="AEU71" s="82"/>
      <c r="AEV71" s="82"/>
      <c r="AEW71" s="82"/>
      <c r="AEX71" s="82"/>
      <c r="AEY71" s="82"/>
      <c r="AEZ71" s="82"/>
      <c r="AFA71" s="82"/>
      <c r="AFB71" s="82"/>
      <c r="AFC71" s="82"/>
      <c r="AFD71" s="82"/>
      <c r="AFE71" s="82"/>
      <c r="AFF71" s="82"/>
      <c r="AFG71" s="82"/>
      <c r="AFH71" s="82"/>
      <c r="AFI71" s="82"/>
      <c r="AFJ71" s="82"/>
      <c r="AFK71" s="82"/>
      <c r="AFL71" s="82"/>
      <c r="AFM71" s="82"/>
      <c r="AFN71" s="82"/>
      <c r="AFO71" s="82"/>
      <c r="AFP71" s="82"/>
      <c r="AFQ71" s="82"/>
      <c r="AFR71" s="82"/>
      <c r="AFS71" s="82"/>
      <c r="AFT71" s="82"/>
      <c r="AFU71" s="82"/>
      <c r="AFV71" s="82"/>
      <c r="AFW71" s="82"/>
      <c r="AFX71" s="82"/>
      <c r="AFY71" s="82"/>
      <c r="AFZ71" s="82"/>
      <c r="AGA71" s="82"/>
      <c r="AGB71" s="82"/>
      <c r="AGC71" s="82"/>
      <c r="AGD71" s="82"/>
      <c r="AGE71" s="82"/>
      <c r="AGF71" s="82"/>
      <c r="AGG71" s="82"/>
      <c r="AGH71" s="82"/>
      <c r="AGI71" s="82"/>
      <c r="AGJ71" s="82"/>
      <c r="AGK71" s="82"/>
      <c r="AGL71" s="82"/>
      <c r="AGM71" s="82"/>
      <c r="AGN71" s="82"/>
      <c r="AGO71" s="82"/>
      <c r="AGP71" s="82"/>
      <c r="AGQ71" s="82"/>
      <c r="AGR71" s="82"/>
      <c r="AGS71" s="82"/>
      <c r="AGT71" s="82"/>
      <c r="AGU71" s="82"/>
      <c r="AGV71" s="82"/>
      <c r="AGW71" s="82"/>
      <c r="AGX71" s="82"/>
      <c r="AGY71" s="82"/>
      <c r="AGZ71" s="82"/>
      <c r="AHA71" s="82"/>
      <c r="AHB71" s="82"/>
      <c r="AHC71" s="82"/>
      <c r="AHD71" s="82"/>
      <c r="AHE71" s="82"/>
      <c r="AHF71" s="82"/>
      <c r="AHG71" s="82"/>
      <c r="AHH71" s="82"/>
      <c r="AHI71" s="82"/>
      <c r="AHJ71" s="82"/>
      <c r="AHK71" s="82"/>
      <c r="AHL71" s="82"/>
      <c r="AHM71" s="82"/>
      <c r="AHN71" s="82"/>
      <c r="AHO71" s="82"/>
      <c r="AHP71" s="82"/>
      <c r="AHQ71" s="82"/>
      <c r="AHR71" s="82"/>
      <c r="AHS71" s="82"/>
      <c r="AHT71" s="82"/>
      <c r="AHU71" s="82"/>
      <c r="AHV71" s="82"/>
      <c r="AHW71" s="82"/>
      <c r="AHX71" s="82"/>
      <c r="AHY71" s="82"/>
      <c r="AHZ71" s="82"/>
      <c r="AIA71" s="82"/>
      <c r="AIB71" s="82"/>
      <c r="AIC71" s="82"/>
      <c r="AID71" s="82"/>
      <c r="AIE71" s="82"/>
      <c r="AIF71" s="82"/>
      <c r="AIG71" s="82"/>
      <c r="AIH71" s="82"/>
      <c r="AII71" s="82"/>
      <c r="AIJ71" s="82"/>
      <c r="AIK71" s="82"/>
      <c r="AIL71" s="82"/>
      <c r="AIM71" s="82"/>
      <c r="AIN71" s="82"/>
      <c r="AIO71" s="82"/>
      <c r="AIP71" s="82"/>
      <c r="AIQ71" s="82"/>
      <c r="AIR71" s="82"/>
      <c r="AIS71" s="82"/>
      <c r="AIT71" s="82"/>
      <c r="AIU71" s="82"/>
      <c r="AIV71" s="82"/>
      <c r="AIW71" s="82"/>
      <c r="AIX71" s="82"/>
      <c r="AIY71" s="82"/>
      <c r="AIZ71" s="82"/>
      <c r="AJA71" s="82"/>
      <c r="AJB71" s="82"/>
      <c r="AJC71" s="82"/>
      <c r="AJD71" s="82"/>
      <c r="AJE71" s="82"/>
      <c r="AJF71" s="82"/>
      <c r="AJG71" s="82"/>
      <c r="AJH71" s="82"/>
      <c r="AJI71" s="82"/>
      <c r="AJJ71" s="82"/>
      <c r="AJK71" s="82"/>
      <c r="AJL71" s="82"/>
      <c r="AJM71" s="82"/>
      <c r="AJN71" s="82"/>
      <c r="AJO71" s="82"/>
      <c r="AJP71" s="82"/>
      <c r="AJQ71" s="82"/>
      <c r="AJR71" s="82"/>
      <c r="AJS71" s="82"/>
      <c r="AJT71" s="82"/>
      <c r="AJU71" s="82"/>
      <c r="AJV71" s="82"/>
      <c r="AJW71" s="82"/>
      <c r="AJX71" s="82"/>
      <c r="AJY71" s="82"/>
      <c r="AJZ71" s="82"/>
      <c r="AKA71" s="82"/>
      <c r="AKB71" s="82"/>
      <c r="AKC71" s="82"/>
      <c r="AKD71" s="82"/>
      <c r="AKE71" s="82"/>
      <c r="AKF71" s="82"/>
      <c r="AKG71" s="82"/>
      <c r="AKH71" s="82"/>
      <c r="AKI71" s="82"/>
      <c r="AKJ71" s="82"/>
      <c r="AKK71" s="82"/>
      <c r="AKL71" s="82"/>
      <c r="AKM71" s="82"/>
      <c r="AKN71" s="82"/>
      <c r="AKO71" s="82"/>
      <c r="AKP71" s="82"/>
      <c r="AKQ71" s="82"/>
      <c r="AKR71" s="82"/>
      <c r="AKS71" s="82"/>
      <c r="AKT71" s="82"/>
      <c r="AKU71" s="82"/>
      <c r="AKV71" s="82"/>
      <c r="AKW71" s="82"/>
      <c r="AKX71" s="82"/>
      <c r="AKY71" s="82"/>
      <c r="AKZ71" s="82"/>
      <c r="ALA71" s="82"/>
      <c r="ALB71" s="82"/>
      <c r="ALC71" s="82"/>
      <c r="ALD71" s="82"/>
      <c r="ALE71" s="82"/>
      <c r="ALF71" s="82"/>
      <c r="ALG71" s="82"/>
      <c r="ALH71" s="82"/>
      <c r="ALI71" s="82"/>
      <c r="ALJ71" s="82"/>
      <c r="ALK71" s="82"/>
      <c r="ALL71" s="82"/>
      <c r="ALM71" s="82"/>
      <c r="ALN71" s="82"/>
      <c r="ALO71" s="82"/>
      <c r="ALP71" s="82"/>
      <c r="ALQ71" s="82"/>
      <c r="ALR71" s="82"/>
      <c r="ALS71" s="82"/>
      <c r="ALT71" s="82"/>
      <c r="ALU71" s="82"/>
      <c r="ALV71" s="82"/>
      <c r="ALW71" s="82"/>
      <c r="ALX71" s="82"/>
      <c r="ALY71" s="82"/>
    </row>
    <row r="72" spans="1:1013" ht="14.5" x14ac:dyDescent="0.35">
      <c r="A72" s="84">
        <v>71</v>
      </c>
      <c r="B72" s="86" t="s">
        <v>391</v>
      </c>
      <c r="C72" s="86" t="s">
        <v>392</v>
      </c>
      <c r="D72" s="86" t="s">
        <v>393</v>
      </c>
    </row>
    <row r="73" spans="1:1013" ht="14.5" x14ac:dyDescent="0.35">
      <c r="A73" s="84">
        <v>72</v>
      </c>
      <c r="B73" s="86" t="s">
        <v>394</v>
      </c>
      <c r="C73" s="86" t="s">
        <v>395</v>
      </c>
      <c r="D73" s="86" t="s">
        <v>140</v>
      </c>
    </row>
    <row r="74" spans="1:1013" ht="14.5" x14ac:dyDescent="0.35">
      <c r="A74" s="84">
        <v>73</v>
      </c>
      <c r="B74" s="85" t="s">
        <v>396</v>
      </c>
      <c r="C74" s="85" t="s">
        <v>397</v>
      </c>
      <c r="D74" s="85" t="s">
        <v>246</v>
      </c>
    </row>
    <row r="75" spans="1:1013" ht="14.5" x14ac:dyDescent="0.35">
      <c r="A75" s="84">
        <v>74</v>
      </c>
      <c r="B75" s="87" t="s">
        <v>398</v>
      </c>
      <c r="C75" s="86" t="s">
        <v>399</v>
      </c>
      <c r="D75" s="86" t="s">
        <v>123</v>
      </c>
      <c r="E75" s="82"/>
      <c r="F75" s="82"/>
      <c r="G75" s="82"/>
      <c r="H75" s="82"/>
      <c r="I75" s="82"/>
      <c r="J75" s="82"/>
      <c r="K75" s="82"/>
      <c r="L75" s="82"/>
      <c r="M75" s="82"/>
      <c r="N75" s="82"/>
      <c r="O75" s="82"/>
      <c r="P75" s="82"/>
      <c r="Q75" s="82"/>
      <c r="R75" s="82"/>
      <c r="S75" s="82"/>
      <c r="T75" s="82"/>
      <c r="U75" s="82"/>
      <c r="V75" s="82"/>
      <c r="W75" s="82"/>
      <c r="X75" s="82"/>
      <c r="Y75" s="82"/>
      <c r="Z75" s="82"/>
      <c r="AA75" s="82"/>
      <c r="AB75" s="82"/>
      <c r="AC75" s="82"/>
      <c r="AD75" s="82"/>
      <c r="AE75" s="82"/>
      <c r="AF75" s="82"/>
      <c r="AG75" s="82"/>
      <c r="AH75" s="82"/>
      <c r="AI75" s="82"/>
      <c r="AJ75" s="82"/>
      <c r="AK75" s="82"/>
      <c r="AL75" s="82"/>
      <c r="AM75" s="82"/>
      <c r="AN75" s="82"/>
      <c r="AO75" s="82"/>
      <c r="AP75" s="82"/>
      <c r="AQ75" s="82"/>
      <c r="AR75" s="82"/>
      <c r="AS75" s="82"/>
      <c r="AT75" s="82"/>
      <c r="AU75" s="82"/>
      <c r="AV75" s="82"/>
      <c r="AW75" s="82"/>
      <c r="AX75" s="82"/>
      <c r="AY75" s="82"/>
      <c r="AZ75" s="82"/>
      <c r="BA75" s="82"/>
      <c r="BB75" s="82"/>
      <c r="BC75" s="82"/>
      <c r="BD75" s="82"/>
      <c r="BE75" s="82"/>
      <c r="BF75" s="82"/>
      <c r="BG75" s="82"/>
      <c r="BH75" s="82"/>
      <c r="BI75" s="82"/>
      <c r="BJ75" s="82"/>
      <c r="BK75" s="82"/>
      <c r="BL75" s="82"/>
      <c r="BM75" s="82"/>
      <c r="BN75" s="82"/>
      <c r="BO75" s="82"/>
      <c r="BP75" s="82"/>
      <c r="BQ75" s="82"/>
      <c r="BR75" s="82"/>
      <c r="BS75" s="82"/>
      <c r="BT75" s="82"/>
      <c r="BU75" s="82"/>
      <c r="BV75" s="82"/>
      <c r="BW75" s="82"/>
      <c r="BX75" s="82"/>
      <c r="BY75" s="82"/>
      <c r="BZ75" s="82"/>
      <c r="CA75" s="82"/>
      <c r="CB75" s="82"/>
      <c r="CC75" s="82"/>
      <c r="CD75" s="82"/>
      <c r="CE75" s="82"/>
      <c r="CF75" s="82"/>
      <c r="CG75" s="82"/>
      <c r="CH75" s="82"/>
      <c r="CI75" s="82"/>
      <c r="CJ75" s="82"/>
      <c r="CK75" s="82"/>
      <c r="CL75" s="82"/>
      <c r="CM75" s="82"/>
      <c r="CN75" s="82"/>
      <c r="CO75" s="82"/>
      <c r="CP75" s="82"/>
      <c r="CQ75" s="82"/>
      <c r="CR75" s="82"/>
      <c r="CS75" s="82"/>
      <c r="CT75" s="82"/>
      <c r="CU75" s="82"/>
      <c r="CV75" s="82"/>
      <c r="CW75" s="82"/>
      <c r="CX75" s="82"/>
      <c r="CY75" s="82"/>
      <c r="CZ75" s="82"/>
      <c r="DA75" s="82"/>
      <c r="DB75" s="82"/>
      <c r="DC75" s="82"/>
      <c r="DD75" s="82"/>
      <c r="DE75" s="82"/>
      <c r="DF75" s="82"/>
      <c r="DG75" s="82"/>
      <c r="DH75" s="82"/>
      <c r="DI75" s="82"/>
      <c r="DJ75" s="82"/>
      <c r="DK75" s="82"/>
      <c r="DL75" s="82"/>
      <c r="DM75" s="82"/>
      <c r="DN75" s="82"/>
      <c r="DO75" s="82"/>
      <c r="DP75" s="82"/>
      <c r="DQ75" s="82"/>
      <c r="DR75" s="82"/>
      <c r="DS75" s="82"/>
      <c r="DT75" s="82"/>
      <c r="DU75" s="82"/>
      <c r="DV75" s="82"/>
      <c r="DW75" s="82"/>
      <c r="DX75" s="82"/>
      <c r="DY75" s="82"/>
      <c r="DZ75" s="82"/>
      <c r="EA75" s="82"/>
      <c r="EB75" s="82"/>
      <c r="EC75" s="82"/>
      <c r="ED75" s="82"/>
      <c r="EE75" s="82"/>
      <c r="EF75" s="82"/>
      <c r="EG75" s="82"/>
      <c r="EH75" s="82"/>
      <c r="EI75" s="82"/>
      <c r="EJ75" s="82"/>
      <c r="EK75" s="82"/>
      <c r="EL75" s="82"/>
      <c r="EM75" s="82"/>
      <c r="EN75" s="82"/>
      <c r="EO75" s="82"/>
      <c r="EP75" s="82"/>
      <c r="EQ75" s="82"/>
      <c r="ER75" s="82"/>
      <c r="ES75" s="82"/>
      <c r="ET75" s="82"/>
      <c r="EU75" s="82"/>
      <c r="EV75" s="82"/>
      <c r="EW75" s="82"/>
      <c r="EX75" s="82"/>
      <c r="EY75" s="82"/>
      <c r="EZ75" s="82"/>
      <c r="FA75" s="82"/>
      <c r="FB75" s="82"/>
      <c r="FC75" s="82"/>
      <c r="FD75" s="82"/>
      <c r="FE75" s="82"/>
      <c r="FF75" s="82"/>
      <c r="FG75" s="82"/>
      <c r="FH75" s="82"/>
      <c r="FI75" s="82"/>
      <c r="FJ75" s="82"/>
      <c r="FK75" s="82"/>
      <c r="FL75" s="82"/>
      <c r="FM75" s="82"/>
      <c r="FN75" s="82"/>
      <c r="FO75" s="82"/>
      <c r="FP75" s="82"/>
      <c r="FQ75" s="82"/>
      <c r="FR75" s="82"/>
      <c r="FS75" s="82"/>
      <c r="FT75" s="82"/>
      <c r="FU75" s="82"/>
      <c r="FV75" s="82"/>
      <c r="FW75" s="82"/>
      <c r="FX75" s="82"/>
      <c r="FY75" s="82"/>
      <c r="FZ75" s="82"/>
      <c r="GA75" s="82"/>
      <c r="GB75" s="82"/>
      <c r="GC75" s="82"/>
      <c r="GD75" s="82"/>
      <c r="GE75" s="82"/>
      <c r="GF75" s="82"/>
      <c r="GG75" s="82"/>
      <c r="GH75" s="82"/>
      <c r="GI75" s="82"/>
      <c r="GJ75" s="82"/>
      <c r="GK75" s="82"/>
      <c r="GL75" s="82"/>
      <c r="GM75" s="82"/>
      <c r="GN75" s="82"/>
      <c r="GO75" s="82"/>
      <c r="GP75" s="82"/>
      <c r="GQ75" s="82"/>
      <c r="GR75" s="82"/>
      <c r="GS75" s="82"/>
      <c r="GT75" s="82"/>
      <c r="GU75" s="82"/>
      <c r="GV75" s="82"/>
      <c r="GW75" s="82"/>
      <c r="GX75" s="82"/>
      <c r="GY75" s="82"/>
      <c r="GZ75" s="82"/>
      <c r="HA75" s="82"/>
      <c r="HB75" s="82"/>
      <c r="HC75" s="82"/>
      <c r="HD75" s="82"/>
      <c r="HE75" s="82"/>
      <c r="HF75" s="82"/>
      <c r="HG75" s="82"/>
      <c r="HH75" s="82"/>
      <c r="HI75" s="82"/>
      <c r="HJ75" s="82"/>
      <c r="HK75" s="82"/>
      <c r="HL75" s="82"/>
      <c r="HM75" s="82"/>
      <c r="HN75" s="82"/>
      <c r="HO75" s="82"/>
      <c r="HP75" s="82"/>
      <c r="HQ75" s="82"/>
      <c r="HR75" s="82"/>
      <c r="HS75" s="82"/>
      <c r="HT75" s="82"/>
      <c r="HU75" s="82"/>
      <c r="HV75" s="82"/>
      <c r="HW75" s="82"/>
      <c r="HX75" s="82"/>
      <c r="HY75" s="82"/>
      <c r="HZ75" s="82"/>
      <c r="IA75" s="82"/>
      <c r="IB75" s="82"/>
      <c r="IC75" s="82"/>
      <c r="ID75" s="82"/>
      <c r="IE75" s="82"/>
      <c r="IF75" s="82"/>
      <c r="IG75" s="82"/>
      <c r="IH75" s="82"/>
      <c r="II75" s="82"/>
      <c r="IJ75" s="82"/>
      <c r="IK75" s="82"/>
      <c r="IL75" s="82"/>
      <c r="IM75" s="82"/>
      <c r="IN75" s="82"/>
      <c r="IO75" s="82"/>
      <c r="IP75" s="82"/>
      <c r="IQ75" s="82"/>
      <c r="IR75" s="82"/>
      <c r="IS75" s="82"/>
      <c r="IT75" s="82"/>
      <c r="IU75" s="82"/>
      <c r="IV75" s="82"/>
      <c r="IW75" s="82"/>
      <c r="IX75" s="82"/>
      <c r="IY75" s="82"/>
      <c r="IZ75" s="82"/>
      <c r="JA75" s="82"/>
      <c r="JB75" s="82"/>
      <c r="JC75" s="82"/>
      <c r="JD75" s="82"/>
      <c r="JE75" s="82"/>
      <c r="JF75" s="82"/>
      <c r="JG75" s="82"/>
      <c r="JH75" s="82"/>
      <c r="JI75" s="82"/>
      <c r="JJ75" s="82"/>
      <c r="JK75" s="82"/>
      <c r="JL75" s="82"/>
      <c r="JM75" s="82"/>
      <c r="JN75" s="82"/>
      <c r="JO75" s="82"/>
      <c r="JP75" s="82"/>
      <c r="JQ75" s="82"/>
      <c r="JR75" s="82"/>
      <c r="JS75" s="82"/>
      <c r="JT75" s="82"/>
      <c r="JU75" s="82"/>
      <c r="JV75" s="82"/>
      <c r="JW75" s="82"/>
      <c r="JX75" s="82"/>
      <c r="JY75" s="82"/>
      <c r="JZ75" s="82"/>
      <c r="KA75" s="82"/>
      <c r="KB75" s="82"/>
      <c r="KC75" s="82"/>
      <c r="KD75" s="82"/>
      <c r="KE75" s="82"/>
      <c r="KF75" s="82"/>
      <c r="KG75" s="82"/>
      <c r="KH75" s="82"/>
      <c r="KI75" s="82"/>
      <c r="KJ75" s="82"/>
      <c r="KK75" s="82"/>
      <c r="KL75" s="82"/>
      <c r="KM75" s="82"/>
      <c r="KN75" s="82"/>
      <c r="KO75" s="82"/>
      <c r="KP75" s="82"/>
      <c r="KQ75" s="82"/>
      <c r="KR75" s="82"/>
      <c r="KS75" s="82"/>
      <c r="KT75" s="82"/>
      <c r="KU75" s="82"/>
      <c r="KV75" s="82"/>
      <c r="KW75" s="82"/>
      <c r="KX75" s="82"/>
      <c r="KY75" s="82"/>
      <c r="KZ75" s="82"/>
      <c r="LA75" s="82"/>
      <c r="LB75" s="82"/>
      <c r="LC75" s="82"/>
      <c r="LD75" s="82"/>
      <c r="LE75" s="82"/>
      <c r="LF75" s="82"/>
      <c r="LG75" s="82"/>
      <c r="LH75" s="82"/>
      <c r="LI75" s="82"/>
      <c r="LJ75" s="82"/>
      <c r="LK75" s="82"/>
      <c r="LL75" s="82"/>
      <c r="LM75" s="82"/>
      <c r="LN75" s="82"/>
      <c r="LO75" s="82"/>
      <c r="LP75" s="82"/>
      <c r="LQ75" s="82"/>
      <c r="LR75" s="82"/>
      <c r="LS75" s="82"/>
      <c r="LT75" s="82"/>
      <c r="LU75" s="82"/>
      <c r="LV75" s="82"/>
      <c r="LW75" s="82"/>
      <c r="LX75" s="82"/>
      <c r="LY75" s="82"/>
      <c r="LZ75" s="82"/>
      <c r="MA75" s="82"/>
      <c r="MB75" s="82"/>
      <c r="MC75" s="82"/>
      <c r="MD75" s="82"/>
      <c r="ME75" s="82"/>
      <c r="MF75" s="82"/>
      <c r="MG75" s="82"/>
      <c r="MH75" s="82"/>
      <c r="MI75" s="82"/>
      <c r="MJ75" s="82"/>
      <c r="MK75" s="82"/>
      <c r="ML75" s="82"/>
      <c r="MM75" s="82"/>
      <c r="MN75" s="82"/>
      <c r="MO75" s="82"/>
      <c r="MP75" s="82"/>
      <c r="MQ75" s="82"/>
      <c r="MR75" s="82"/>
      <c r="MS75" s="82"/>
      <c r="MT75" s="82"/>
      <c r="MU75" s="82"/>
      <c r="MV75" s="82"/>
      <c r="MW75" s="82"/>
      <c r="MX75" s="82"/>
      <c r="MY75" s="82"/>
      <c r="MZ75" s="82"/>
      <c r="NA75" s="82"/>
      <c r="NB75" s="82"/>
      <c r="NC75" s="82"/>
      <c r="ND75" s="82"/>
      <c r="NE75" s="82"/>
      <c r="NF75" s="82"/>
      <c r="NG75" s="82"/>
      <c r="NH75" s="82"/>
      <c r="NI75" s="82"/>
      <c r="NJ75" s="82"/>
      <c r="NK75" s="82"/>
      <c r="NL75" s="82"/>
      <c r="NM75" s="82"/>
      <c r="NN75" s="82"/>
      <c r="NO75" s="82"/>
      <c r="NP75" s="82"/>
      <c r="NQ75" s="82"/>
      <c r="NR75" s="82"/>
      <c r="NS75" s="82"/>
      <c r="NT75" s="82"/>
      <c r="NU75" s="82"/>
      <c r="NV75" s="82"/>
      <c r="NW75" s="82"/>
      <c r="NX75" s="82"/>
      <c r="NY75" s="82"/>
      <c r="NZ75" s="82"/>
      <c r="OA75" s="82"/>
      <c r="OB75" s="82"/>
      <c r="OC75" s="82"/>
      <c r="OD75" s="82"/>
      <c r="OE75" s="82"/>
      <c r="OF75" s="82"/>
      <c r="OG75" s="82"/>
      <c r="OH75" s="82"/>
      <c r="OI75" s="82"/>
      <c r="OJ75" s="82"/>
      <c r="OK75" s="82"/>
      <c r="OL75" s="82"/>
      <c r="OM75" s="82"/>
      <c r="ON75" s="82"/>
      <c r="OO75" s="82"/>
      <c r="OP75" s="82"/>
      <c r="OQ75" s="82"/>
      <c r="OR75" s="82"/>
      <c r="OS75" s="82"/>
      <c r="OT75" s="82"/>
      <c r="OU75" s="82"/>
      <c r="OV75" s="82"/>
      <c r="OW75" s="82"/>
      <c r="OX75" s="82"/>
      <c r="OY75" s="82"/>
      <c r="OZ75" s="82"/>
      <c r="PA75" s="82"/>
      <c r="PB75" s="82"/>
      <c r="PC75" s="82"/>
      <c r="PD75" s="82"/>
      <c r="PE75" s="82"/>
      <c r="PF75" s="82"/>
      <c r="PG75" s="82"/>
      <c r="PH75" s="82"/>
      <c r="PI75" s="82"/>
      <c r="PJ75" s="82"/>
      <c r="PK75" s="82"/>
      <c r="PL75" s="82"/>
      <c r="PM75" s="82"/>
      <c r="PN75" s="82"/>
      <c r="PO75" s="82"/>
      <c r="PP75" s="82"/>
      <c r="PQ75" s="82"/>
      <c r="PR75" s="82"/>
      <c r="PS75" s="82"/>
      <c r="PT75" s="82"/>
      <c r="PU75" s="82"/>
      <c r="PV75" s="82"/>
      <c r="PW75" s="82"/>
      <c r="PX75" s="82"/>
      <c r="PY75" s="82"/>
      <c r="PZ75" s="82"/>
      <c r="QA75" s="82"/>
      <c r="QB75" s="82"/>
      <c r="QC75" s="82"/>
      <c r="QD75" s="82"/>
      <c r="QE75" s="82"/>
      <c r="QF75" s="82"/>
      <c r="QG75" s="82"/>
      <c r="QH75" s="82"/>
      <c r="QI75" s="82"/>
      <c r="QJ75" s="82"/>
      <c r="QK75" s="82"/>
      <c r="QL75" s="82"/>
      <c r="QM75" s="82"/>
      <c r="QN75" s="82"/>
      <c r="QO75" s="82"/>
      <c r="QP75" s="82"/>
      <c r="QQ75" s="82"/>
      <c r="QR75" s="82"/>
      <c r="QS75" s="82"/>
      <c r="QT75" s="82"/>
      <c r="QU75" s="82"/>
      <c r="QV75" s="82"/>
      <c r="QW75" s="82"/>
      <c r="QX75" s="82"/>
      <c r="QY75" s="82"/>
      <c r="QZ75" s="82"/>
      <c r="RA75" s="82"/>
      <c r="RB75" s="82"/>
      <c r="RC75" s="82"/>
      <c r="RD75" s="82"/>
      <c r="RE75" s="82"/>
      <c r="RF75" s="82"/>
      <c r="RG75" s="82"/>
      <c r="RH75" s="82"/>
      <c r="RI75" s="82"/>
      <c r="RJ75" s="82"/>
      <c r="RK75" s="82"/>
      <c r="RL75" s="82"/>
      <c r="RM75" s="82"/>
      <c r="RN75" s="82"/>
      <c r="RO75" s="82"/>
      <c r="RP75" s="82"/>
      <c r="RQ75" s="82"/>
      <c r="RR75" s="82"/>
      <c r="RS75" s="82"/>
      <c r="RT75" s="82"/>
      <c r="RU75" s="82"/>
      <c r="RV75" s="82"/>
      <c r="RW75" s="82"/>
      <c r="RX75" s="82"/>
      <c r="RY75" s="82"/>
      <c r="RZ75" s="82"/>
      <c r="SA75" s="82"/>
      <c r="SB75" s="82"/>
      <c r="SC75" s="82"/>
      <c r="SD75" s="82"/>
      <c r="SE75" s="82"/>
      <c r="SF75" s="82"/>
      <c r="SG75" s="82"/>
      <c r="SH75" s="82"/>
      <c r="SI75" s="82"/>
      <c r="SJ75" s="82"/>
      <c r="SK75" s="82"/>
      <c r="SL75" s="82"/>
      <c r="SM75" s="82"/>
      <c r="SN75" s="82"/>
      <c r="SO75" s="82"/>
      <c r="SP75" s="82"/>
      <c r="SQ75" s="82"/>
      <c r="SR75" s="82"/>
      <c r="SS75" s="82"/>
      <c r="ST75" s="82"/>
      <c r="SU75" s="82"/>
      <c r="SV75" s="82"/>
      <c r="SW75" s="82"/>
      <c r="SX75" s="82"/>
      <c r="SY75" s="82"/>
      <c r="SZ75" s="82"/>
      <c r="TA75" s="82"/>
      <c r="TB75" s="82"/>
      <c r="TC75" s="82"/>
      <c r="TD75" s="82"/>
      <c r="TE75" s="82"/>
      <c r="TF75" s="82"/>
      <c r="TG75" s="82"/>
      <c r="TH75" s="82"/>
      <c r="TI75" s="82"/>
      <c r="TJ75" s="82"/>
      <c r="TK75" s="82"/>
      <c r="TL75" s="82"/>
      <c r="TM75" s="82"/>
      <c r="TN75" s="82"/>
      <c r="TO75" s="82"/>
      <c r="TP75" s="82"/>
      <c r="TQ75" s="82"/>
      <c r="TR75" s="82"/>
      <c r="TS75" s="82"/>
      <c r="TT75" s="82"/>
      <c r="TU75" s="82"/>
      <c r="TV75" s="82"/>
      <c r="TW75" s="82"/>
      <c r="TX75" s="82"/>
      <c r="TY75" s="82"/>
      <c r="TZ75" s="82"/>
      <c r="UA75" s="82"/>
      <c r="UB75" s="82"/>
      <c r="UC75" s="82"/>
      <c r="UD75" s="82"/>
      <c r="UE75" s="82"/>
      <c r="UF75" s="82"/>
      <c r="UG75" s="82"/>
      <c r="UH75" s="82"/>
      <c r="UI75" s="82"/>
      <c r="UJ75" s="82"/>
      <c r="UK75" s="82"/>
      <c r="UL75" s="82"/>
      <c r="UM75" s="82"/>
      <c r="UN75" s="82"/>
      <c r="UO75" s="82"/>
      <c r="UP75" s="82"/>
      <c r="UQ75" s="82"/>
      <c r="UR75" s="82"/>
      <c r="US75" s="82"/>
      <c r="UT75" s="82"/>
      <c r="UU75" s="82"/>
      <c r="UV75" s="82"/>
      <c r="UW75" s="82"/>
      <c r="UX75" s="82"/>
      <c r="UY75" s="82"/>
      <c r="UZ75" s="82"/>
      <c r="VA75" s="82"/>
      <c r="VB75" s="82"/>
      <c r="VC75" s="82"/>
      <c r="VD75" s="82"/>
      <c r="VE75" s="82"/>
      <c r="VF75" s="82"/>
      <c r="VG75" s="82"/>
      <c r="VH75" s="82"/>
      <c r="VI75" s="82"/>
      <c r="VJ75" s="82"/>
      <c r="VK75" s="82"/>
      <c r="VL75" s="82"/>
      <c r="VM75" s="82"/>
      <c r="VN75" s="82"/>
      <c r="VO75" s="82"/>
      <c r="VP75" s="82"/>
      <c r="VQ75" s="82"/>
      <c r="VR75" s="82"/>
      <c r="VS75" s="82"/>
      <c r="VT75" s="82"/>
      <c r="VU75" s="82"/>
      <c r="VV75" s="82"/>
      <c r="VW75" s="82"/>
      <c r="VX75" s="82"/>
      <c r="VY75" s="82"/>
      <c r="VZ75" s="82"/>
      <c r="WA75" s="82"/>
      <c r="WB75" s="82"/>
      <c r="WC75" s="82"/>
      <c r="WD75" s="82"/>
      <c r="WE75" s="82"/>
      <c r="WF75" s="82"/>
      <c r="WG75" s="82"/>
      <c r="WH75" s="82"/>
      <c r="WI75" s="82"/>
      <c r="WJ75" s="82"/>
      <c r="WK75" s="82"/>
      <c r="WL75" s="82"/>
      <c r="WM75" s="82"/>
      <c r="WN75" s="82"/>
      <c r="WO75" s="82"/>
      <c r="WP75" s="82"/>
      <c r="WQ75" s="82"/>
      <c r="WR75" s="82"/>
      <c r="WS75" s="82"/>
      <c r="WT75" s="82"/>
      <c r="WU75" s="82"/>
      <c r="WV75" s="82"/>
      <c r="WW75" s="82"/>
      <c r="WX75" s="82"/>
      <c r="WY75" s="82"/>
      <c r="WZ75" s="82"/>
      <c r="XA75" s="82"/>
      <c r="XB75" s="82"/>
      <c r="XC75" s="82"/>
      <c r="XD75" s="82"/>
      <c r="XE75" s="82"/>
      <c r="XF75" s="82"/>
      <c r="XG75" s="82"/>
      <c r="XH75" s="82"/>
      <c r="XI75" s="82"/>
      <c r="XJ75" s="82"/>
      <c r="XK75" s="82"/>
      <c r="XL75" s="82"/>
      <c r="XM75" s="82"/>
      <c r="XN75" s="82"/>
      <c r="XO75" s="82"/>
      <c r="XP75" s="82"/>
      <c r="XQ75" s="82"/>
      <c r="XR75" s="82"/>
      <c r="XS75" s="82"/>
      <c r="XT75" s="82"/>
      <c r="XU75" s="82"/>
      <c r="XV75" s="82"/>
      <c r="XW75" s="82"/>
      <c r="XX75" s="82"/>
      <c r="XY75" s="82"/>
      <c r="XZ75" s="82"/>
      <c r="YA75" s="82"/>
      <c r="YB75" s="82"/>
      <c r="YC75" s="82"/>
      <c r="YD75" s="82"/>
      <c r="YE75" s="82"/>
      <c r="YF75" s="82"/>
      <c r="YG75" s="82"/>
      <c r="YH75" s="82"/>
      <c r="YI75" s="82"/>
      <c r="YJ75" s="82"/>
      <c r="YK75" s="82"/>
      <c r="YL75" s="82"/>
      <c r="YM75" s="82"/>
      <c r="YN75" s="82"/>
      <c r="YO75" s="82"/>
      <c r="YP75" s="82"/>
      <c r="YQ75" s="82"/>
      <c r="YR75" s="82"/>
      <c r="YS75" s="82"/>
      <c r="YT75" s="82"/>
      <c r="YU75" s="82"/>
      <c r="YV75" s="82"/>
      <c r="YW75" s="82"/>
      <c r="YX75" s="82"/>
      <c r="YY75" s="82"/>
      <c r="YZ75" s="82"/>
      <c r="ZA75" s="82"/>
      <c r="ZB75" s="82"/>
      <c r="ZC75" s="82"/>
      <c r="ZD75" s="82"/>
      <c r="ZE75" s="82"/>
      <c r="ZF75" s="82"/>
      <c r="ZG75" s="82"/>
      <c r="ZH75" s="82"/>
      <c r="ZI75" s="82"/>
      <c r="ZJ75" s="82"/>
      <c r="ZK75" s="82"/>
      <c r="ZL75" s="82"/>
      <c r="ZM75" s="82"/>
      <c r="ZN75" s="82"/>
      <c r="ZO75" s="82"/>
      <c r="ZP75" s="82"/>
      <c r="ZQ75" s="82"/>
      <c r="ZR75" s="82"/>
      <c r="ZS75" s="82"/>
      <c r="ZT75" s="82"/>
      <c r="ZU75" s="82"/>
      <c r="ZV75" s="82"/>
      <c r="ZW75" s="82"/>
      <c r="ZX75" s="82"/>
      <c r="ZY75" s="82"/>
      <c r="ZZ75" s="82"/>
      <c r="AAA75" s="82"/>
      <c r="AAB75" s="82"/>
      <c r="AAC75" s="82"/>
      <c r="AAD75" s="82"/>
      <c r="AAE75" s="82"/>
      <c r="AAF75" s="82"/>
      <c r="AAG75" s="82"/>
      <c r="AAH75" s="82"/>
      <c r="AAI75" s="82"/>
      <c r="AAJ75" s="82"/>
      <c r="AAK75" s="82"/>
      <c r="AAL75" s="82"/>
      <c r="AAM75" s="82"/>
      <c r="AAN75" s="82"/>
      <c r="AAO75" s="82"/>
      <c r="AAP75" s="82"/>
      <c r="AAQ75" s="82"/>
      <c r="AAR75" s="82"/>
      <c r="AAS75" s="82"/>
      <c r="AAT75" s="82"/>
      <c r="AAU75" s="82"/>
      <c r="AAV75" s="82"/>
      <c r="AAW75" s="82"/>
      <c r="AAX75" s="82"/>
      <c r="AAY75" s="82"/>
      <c r="AAZ75" s="82"/>
      <c r="ABA75" s="82"/>
      <c r="ABB75" s="82"/>
      <c r="ABC75" s="82"/>
      <c r="ABD75" s="82"/>
      <c r="ABE75" s="82"/>
      <c r="ABF75" s="82"/>
      <c r="ABG75" s="82"/>
      <c r="ABH75" s="82"/>
      <c r="ABI75" s="82"/>
      <c r="ABJ75" s="82"/>
      <c r="ABK75" s="82"/>
      <c r="ABL75" s="82"/>
      <c r="ABM75" s="82"/>
      <c r="ABN75" s="82"/>
      <c r="ABO75" s="82"/>
      <c r="ABP75" s="82"/>
      <c r="ABQ75" s="82"/>
      <c r="ABR75" s="82"/>
      <c r="ABS75" s="82"/>
      <c r="ABT75" s="82"/>
      <c r="ABU75" s="82"/>
      <c r="ABV75" s="82"/>
      <c r="ABW75" s="82"/>
      <c r="ABX75" s="82"/>
      <c r="ABY75" s="82"/>
      <c r="ABZ75" s="82"/>
      <c r="ACA75" s="82"/>
      <c r="ACB75" s="82"/>
      <c r="ACC75" s="82"/>
      <c r="ACD75" s="82"/>
      <c r="ACE75" s="82"/>
      <c r="ACF75" s="82"/>
      <c r="ACG75" s="82"/>
      <c r="ACH75" s="82"/>
      <c r="ACI75" s="82"/>
      <c r="ACJ75" s="82"/>
      <c r="ACK75" s="82"/>
      <c r="ACL75" s="82"/>
      <c r="ACM75" s="82"/>
      <c r="ACN75" s="82"/>
      <c r="ACO75" s="82"/>
      <c r="ACP75" s="82"/>
      <c r="ACQ75" s="82"/>
      <c r="ACR75" s="82"/>
      <c r="ACS75" s="82"/>
      <c r="ACT75" s="82"/>
      <c r="ACU75" s="82"/>
      <c r="ACV75" s="82"/>
      <c r="ACW75" s="82"/>
      <c r="ACX75" s="82"/>
      <c r="ACY75" s="82"/>
      <c r="ACZ75" s="82"/>
      <c r="ADA75" s="82"/>
      <c r="ADB75" s="82"/>
      <c r="ADC75" s="82"/>
      <c r="ADD75" s="82"/>
      <c r="ADE75" s="82"/>
      <c r="ADF75" s="82"/>
      <c r="ADG75" s="82"/>
      <c r="ADH75" s="82"/>
      <c r="ADI75" s="82"/>
      <c r="ADJ75" s="82"/>
      <c r="ADK75" s="82"/>
      <c r="ADL75" s="82"/>
      <c r="ADM75" s="82"/>
      <c r="ADN75" s="82"/>
      <c r="ADO75" s="82"/>
      <c r="ADP75" s="82"/>
      <c r="ADQ75" s="82"/>
      <c r="ADR75" s="82"/>
      <c r="ADS75" s="82"/>
      <c r="ADT75" s="82"/>
      <c r="ADU75" s="82"/>
      <c r="ADV75" s="82"/>
      <c r="ADW75" s="82"/>
      <c r="ADX75" s="82"/>
      <c r="ADY75" s="82"/>
      <c r="ADZ75" s="82"/>
      <c r="AEA75" s="82"/>
      <c r="AEB75" s="82"/>
      <c r="AEC75" s="82"/>
      <c r="AED75" s="82"/>
      <c r="AEE75" s="82"/>
      <c r="AEF75" s="82"/>
      <c r="AEG75" s="82"/>
      <c r="AEH75" s="82"/>
      <c r="AEI75" s="82"/>
      <c r="AEJ75" s="82"/>
      <c r="AEK75" s="82"/>
      <c r="AEL75" s="82"/>
      <c r="AEM75" s="82"/>
      <c r="AEN75" s="82"/>
      <c r="AEO75" s="82"/>
      <c r="AEP75" s="82"/>
      <c r="AEQ75" s="82"/>
      <c r="AER75" s="82"/>
      <c r="AES75" s="82"/>
      <c r="AET75" s="82"/>
      <c r="AEU75" s="82"/>
      <c r="AEV75" s="82"/>
      <c r="AEW75" s="82"/>
      <c r="AEX75" s="82"/>
      <c r="AEY75" s="82"/>
      <c r="AEZ75" s="82"/>
      <c r="AFA75" s="82"/>
      <c r="AFB75" s="82"/>
      <c r="AFC75" s="82"/>
      <c r="AFD75" s="82"/>
      <c r="AFE75" s="82"/>
      <c r="AFF75" s="82"/>
      <c r="AFG75" s="82"/>
      <c r="AFH75" s="82"/>
      <c r="AFI75" s="82"/>
      <c r="AFJ75" s="82"/>
      <c r="AFK75" s="82"/>
      <c r="AFL75" s="82"/>
      <c r="AFM75" s="82"/>
      <c r="AFN75" s="82"/>
      <c r="AFO75" s="82"/>
      <c r="AFP75" s="82"/>
      <c r="AFQ75" s="82"/>
      <c r="AFR75" s="82"/>
      <c r="AFS75" s="82"/>
      <c r="AFT75" s="82"/>
      <c r="AFU75" s="82"/>
      <c r="AFV75" s="82"/>
      <c r="AFW75" s="82"/>
      <c r="AFX75" s="82"/>
      <c r="AFY75" s="82"/>
      <c r="AFZ75" s="82"/>
      <c r="AGA75" s="82"/>
      <c r="AGB75" s="82"/>
      <c r="AGC75" s="82"/>
      <c r="AGD75" s="82"/>
      <c r="AGE75" s="82"/>
      <c r="AGF75" s="82"/>
      <c r="AGG75" s="82"/>
      <c r="AGH75" s="82"/>
      <c r="AGI75" s="82"/>
      <c r="AGJ75" s="82"/>
      <c r="AGK75" s="82"/>
      <c r="AGL75" s="82"/>
      <c r="AGM75" s="82"/>
      <c r="AGN75" s="82"/>
      <c r="AGO75" s="82"/>
      <c r="AGP75" s="82"/>
      <c r="AGQ75" s="82"/>
      <c r="AGR75" s="82"/>
      <c r="AGS75" s="82"/>
      <c r="AGT75" s="82"/>
      <c r="AGU75" s="82"/>
      <c r="AGV75" s="82"/>
      <c r="AGW75" s="82"/>
      <c r="AGX75" s="82"/>
      <c r="AGY75" s="82"/>
      <c r="AGZ75" s="82"/>
      <c r="AHA75" s="82"/>
      <c r="AHB75" s="82"/>
      <c r="AHC75" s="82"/>
      <c r="AHD75" s="82"/>
      <c r="AHE75" s="82"/>
      <c r="AHF75" s="82"/>
      <c r="AHG75" s="82"/>
      <c r="AHH75" s="82"/>
      <c r="AHI75" s="82"/>
      <c r="AHJ75" s="82"/>
      <c r="AHK75" s="82"/>
      <c r="AHL75" s="82"/>
      <c r="AHM75" s="82"/>
      <c r="AHN75" s="82"/>
      <c r="AHO75" s="82"/>
      <c r="AHP75" s="82"/>
      <c r="AHQ75" s="82"/>
      <c r="AHR75" s="82"/>
      <c r="AHS75" s="82"/>
      <c r="AHT75" s="82"/>
      <c r="AHU75" s="82"/>
      <c r="AHV75" s="82"/>
      <c r="AHW75" s="82"/>
      <c r="AHX75" s="82"/>
      <c r="AHY75" s="82"/>
      <c r="AHZ75" s="82"/>
      <c r="AIA75" s="82"/>
      <c r="AIB75" s="82"/>
      <c r="AIC75" s="82"/>
      <c r="AID75" s="82"/>
      <c r="AIE75" s="82"/>
      <c r="AIF75" s="82"/>
      <c r="AIG75" s="82"/>
      <c r="AIH75" s="82"/>
      <c r="AII75" s="82"/>
      <c r="AIJ75" s="82"/>
      <c r="AIK75" s="82"/>
      <c r="AIL75" s="82"/>
      <c r="AIM75" s="82"/>
      <c r="AIN75" s="82"/>
      <c r="AIO75" s="82"/>
      <c r="AIP75" s="82"/>
      <c r="AIQ75" s="82"/>
      <c r="AIR75" s="82"/>
      <c r="AIS75" s="82"/>
      <c r="AIT75" s="82"/>
      <c r="AIU75" s="82"/>
      <c r="AIV75" s="82"/>
      <c r="AIW75" s="82"/>
      <c r="AIX75" s="82"/>
      <c r="AIY75" s="82"/>
      <c r="AIZ75" s="82"/>
      <c r="AJA75" s="82"/>
      <c r="AJB75" s="82"/>
      <c r="AJC75" s="82"/>
      <c r="AJD75" s="82"/>
      <c r="AJE75" s="82"/>
      <c r="AJF75" s="82"/>
      <c r="AJG75" s="82"/>
      <c r="AJH75" s="82"/>
      <c r="AJI75" s="82"/>
      <c r="AJJ75" s="82"/>
      <c r="AJK75" s="82"/>
      <c r="AJL75" s="82"/>
      <c r="AJM75" s="82"/>
      <c r="AJN75" s="82"/>
      <c r="AJO75" s="82"/>
      <c r="AJP75" s="82"/>
      <c r="AJQ75" s="82"/>
      <c r="AJR75" s="82"/>
      <c r="AJS75" s="82"/>
      <c r="AJT75" s="82"/>
      <c r="AJU75" s="82"/>
      <c r="AJV75" s="82"/>
      <c r="AJW75" s="82"/>
      <c r="AJX75" s="82"/>
      <c r="AJY75" s="82"/>
      <c r="AJZ75" s="82"/>
      <c r="AKA75" s="82"/>
      <c r="AKB75" s="82"/>
      <c r="AKC75" s="82"/>
      <c r="AKD75" s="82"/>
      <c r="AKE75" s="82"/>
      <c r="AKF75" s="82"/>
      <c r="AKG75" s="82"/>
      <c r="AKH75" s="82"/>
      <c r="AKI75" s="82"/>
      <c r="AKJ75" s="82"/>
      <c r="AKK75" s="82"/>
      <c r="AKL75" s="82"/>
      <c r="AKM75" s="82"/>
      <c r="AKN75" s="82"/>
      <c r="AKO75" s="82"/>
      <c r="AKP75" s="82"/>
      <c r="AKQ75" s="82"/>
      <c r="AKR75" s="82"/>
      <c r="AKS75" s="82"/>
      <c r="AKT75" s="82"/>
      <c r="AKU75" s="82"/>
      <c r="AKV75" s="82"/>
      <c r="AKW75" s="82"/>
      <c r="AKX75" s="82"/>
      <c r="AKY75" s="82"/>
      <c r="AKZ75" s="82"/>
      <c r="ALA75" s="82"/>
      <c r="ALB75" s="82"/>
      <c r="ALC75" s="82"/>
      <c r="ALD75" s="82"/>
      <c r="ALE75" s="82"/>
      <c r="ALF75" s="82"/>
      <c r="ALG75" s="82"/>
      <c r="ALH75" s="82"/>
      <c r="ALI75" s="82"/>
      <c r="ALJ75" s="82"/>
      <c r="ALK75" s="82"/>
      <c r="ALL75" s="82"/>
      <c r="ALM75" s="82"/>
      <c r="ALN75" s="82"/>
      <c r="ALO75" s="82"/>
      <c r="ALP75" s="82"/>
      <c r="ALQ75" s="82"/>
      <c r="ALR75" s="82"/>
      <c r="ALS75" s="82"/>
      <c r="ALT75" s="82"/>
      <c r="ALU75" s="82"/>
      <c r="ALV75" s="82"/>
      <c r="ALW75" s="82"/>
      <c r="ALX75" s="82"/>
      <c r="ALY75" s="82"/>
    </row>
    <row r="76" spans="1:1013" ht="14.5" x14ac:dyDescent="0.35">
      <c r="A76" s="84">
        <v>75</v>
      </c>
      <c r="B76" s="85" t="s">
        <v>400</v>
      </c>
      <c r="C76" s="85" t="s">
        <v>401</v>
      </c>
      <c r="D76" s="85" t="s">
        <v>402</v>
      </c>
    </row>
    <row r="77" spans="1:1013" ht="14.5" x14ac:dyDescent="0.35">
      <c r="A77" s="84">
        <v>76</v>
      </c>
      <c r="B77" s="86" t="s">
        <v>403</v>
      </c>
      <c r="C77" s="86" t="s">
        <v>404</v>
      </c>
      <c r="D77" s="86" t="s">
        <v>140</v>
      </c>
      <c r="E77" s="82"/>
      <c r="F77" s="82"/>
      <c r="G77" s="82"/>
      <c r="H77" s="82"/>
      <c r="I77" s="82"/>
      <c r="J77" s="82"/>
      <c r="K77" s="82"/>
      <c r="L77" s="82"/>
      <c r="M77" s="82"/>
      <c r="N77" s="82"/>
      <c r="O77" s="82"/>
      <c r="P77" s="82"/>
      <c r="Q77" s="82"/>
      <c r="R77" s="82"/>
      <c r="S77" s="82"/>
      <c r="T77" s="82"/>
      <c r="U77" s="82"/>
      <c r="V77" s="82"/>
      <c r="W77" s="82"/>
      <c r="X77" s="82"/>
      <c r="Y77" s="82"/>
      <c r="Z77" s="82"/>
      <c r="AA77" s="82"/>
      <c r="AB77" s="82"/>
      <c r="AC77" s="82"/>
      <c r="AD77" s="82"/>
      <c r="AE77" s="82"/>
      <c r="AF77" s="82"/>
      <c r="AG77" s="82"/>
      <c r="AH77" s="82"/>
      <c r="AI77" s="82"/>
      <c r="AJ77" s="82"/>
      <c r="AK77" s="82"/>
      <c r="AL77" s="82"/>
      <c r="AM77" s="82"/>
      <c r="AN77" s="82"/>
      <c r="AO77" s="82"/>
      <c r="AP77" s="82"/>
      <c r="AQ77" s="82"/>
      <c r="AR77" s="82"/>
      <c r="AS77" s="82"/>
      <c r="AT77" s="82"/>
      <c r="AU77" s="82"/>
      <c r="AV77" s="82"/>
      <c r="AW77" s="82"/>
      <c r="AX77" s="82"/>
      <c r="AY77" s="82"/>
      <c r="AZ77" s="82"/>
      <c r="BA77" s="82"/>
      <c r="BB77" s="82"/>
      <c r="BC77" s="82"/>
      <c r="BD77" s="82"/>
      <c r="BE77" s="82"/>
      <c r="BF77" s="82"/>
      <c r="BG77" s="82"/>
      <c r="BH77" s="82"/>
      <c r="BI77" s="82"/>
      <c r="BJ77" s="82"/>
      <c r="BK77" s="82"/>
      <c r="BL77" s="82"/>
      <c r="BM77" s="82"/>
      <c r="BN77" s="82"/>
      <c r="BO77" s="82"/>
      <c r="BP77" s="82"/>
      <c r="BQ77" s="82"/>
      <c r="BR77" s="82"/>
      <c r="BS77" s="82"/>
      <c r="BT77" s="82"/>
      <c r="BU77" s="82"/>
      <c r="BV77" s="82"/>
      <c r="BW77" s="82"/>
      <c r="BX77" s="82"/>
      <c r="BY77" s="82"/>
      <c r="BZ77" s="82"/>
      <c r="CA77" s="82"/>
      <c r="CB77" s="82"/>
      <c r="CC77" s="82"/>
      <c r="CD77" s="82"/>
      <c r="CE77" s="82"/>
      <c r="CF77" s="82"/>
      <c r="CG77" s="82"/>
      <c r="CH77" s="82"/>
      <c r="CI77" s="82"/>
      <c r="CJ77" s="82"/>
      <c r="CK77" s="82"/>
      <c r="CL77" s="82"/>
      <c r="CM77" s="82"/>
      <c r="CN77" s="82"/>
      <c r="CO77" s="82"/>
      <c r="CP77" s="82"/>
      <c r="CQ77" s="82"/>
      <c r="CR77" s="82"/>
      <c r="CS77" s="82"/>
      <c r="CT77" s="82"/>
      <c r="CU77" s="82"/>
      <c r="CV77" s="82"/>
      <c r="CW77" s="82"/>
      <c r="CX77" s="82"/>
      <c r="CY77" s="82"/>
      <c r="CZ77" s="82"/>
      <c r="DA77" s="82"/>
      <c r="DB77" s="82"/>
      <c r="DC77" s="82"/>
      <c r="DD77" s="82"/>
      <c r="DE77" s="82"/>
      <c r="DF77" s="82"/>
      <c r="DG77" s="82"/>
      <c r="DH77" s="82"/>
      <c r="DI77" s="82"/>
      <c r="DJ77" s="82"/>
      <c r="DK77" s="82"/>
      <c r="DL77" s="82"/>
      <c r="DM77" s="82"/>
      <c r="DN77" s="82"/>
      <c r="DO77" s="82"/>
      <c r="DP77" s="82"/>
      <c r="DQ77" s="82"/>
      <c r="DR77" s="82"/>
      <c r="DS77" s="82"/>
      <c r="DT77" s="82"/>
      <c r="DU77" s="82"/>
      <c r="DV77" s="82"/>
      <c r="DW77" s="82"/>
      <c r="DX77" s="82"/>
      <c r="DY77" s="82"/>
      <c r="DZ77" s="82"/>
      <c r="EA77" s="82"/>
      <c r="EB77" s="82"/>
      <c r="EC77" s="82"/>
      <c r="ED77" s="82"/>
      <c r="EE77" s="82"/>
      <c r="EF77" s="82"/>
      <c r="EG77" s="82"/>
      <c r="EH77" s="82"/>
      <c r="EI77" s="82"/>
      <c r="EJ77" s="82"/>
      <c r="EK77" s="82"/>
      <c r="EL77" s="82"/>
      <c r="EM77" s="82"/>
      <c r="EN77" s="82"/>
      <c r="EO77" s="82"/>
      <c r="EP77" s="82"/>
      <c r="EQ77" s="82"/>
      <c r="ER77" s="82"/>
      <c r="ES77" s="82"/>
      <c r="ET77" s="82"/>
      <c r="EU77" s="82"/>
      <c r="EV77" s="82"/>
      <c r="EW77" s="82"/>
      <c r="EX77" s="82"/>
      <c r="EY77" s="82"/>
      <c r="EZ77" s="82"/>
      <c r="FA77" s="82"/>
      <c r="FB77" s="82"/>
      <c r="FC77" s="82"/>
      <c r="FD77" s="82"/>
      <c r="FE77" s="82"/>
      <c r="FF77" s="82"/>
      <c r="FG77" s="82"/>
      <c r="FH77" s="82"/>
      <c r="FI77" s="82"/>
      <c r="FJ77" s="82"/>
      <c r="FK77" s="82"/>
      <c r="FL77" s="82"/>
      <c r="FM77" s="82"/>
      <c r="FN77" s="82"/>
      <c r="FO77" s="82"/>
      <c r="FP77" s="82"/>
      <c r="FQ77" s="82"/>
      <c r="FR77" s="82"/>
      <c r="FS77" s="82"/>
      <c r="FT77" s="82"/>
      <c r="FU77" s="82"/>
      <c r="FV77" s="82"/>
      <c r="FW77" s="82"/>
      <c r="FX77" s="82"/>
      <c r="FY77" s="82"/>
      <c r="FZ77" s="82"/>
      <c r="GA77" s="82"/>
      <c r="GB77" s="82"/>
      <c r="GC77" s="82"/>
      <c r="GD77" s="82"/>
      <c r="GE77" s="82"/>
      <c r="GF77" s="82"/>
      <c r="GG77" s="82"/>
      <c r="GH77" s="82"/>
      <c r="GI77" s="82"/>
      <c r="GJ77" s="82"/>
      <c r="GK77" s="82"/>
      <c r="GL77" s="82"/>
      <c r="GM77" s="82"/>
      <c r="GN77" s="82"/>
      <c r="GO77" s="82"/>
      <c r="GP77" s="82"/>
      <c r="GQ77" s="82"/>
      <c r="GR77" s="82"/>
      <c r="GS77" s="82"/>
      <c r="GT77" s="82"/>
      <c r="GU77" s="82"/>
      <c r="GV77" s="82"/>
      <c r="GW77" s="82"/>
      <c r="GX77" s="82"/>
      <c r="GY77" s="82"/>
      <c r="GZ77" s="82"/>
      <c r="HA77" s="82"/>
      <c r="HB77" s="82"/>
      <c r="HC77" s="82"/>
      <c r="HD77" s="82"/>
      <c r="HE77" s="82"/>
      <c r="HF77" s="82"/>
      <c r="HG77" s="82"/>
      <c r="HH77" s="82"/>
      <c r="HI77" s="82"/>
      <c r="HJ77" s="82"/>
      <c r="HK77" s="82"/>
      <c r="HL77" s="82"/>
      <c r="HM77" s="82"/>
      <c r="HN77" s="82"/>
      <c r="HO77" s="82"/>
      <c r="HP77" s="82"/>
      <c r="HQ77" s="82"/>
      <c r="HR77" s="82"/>
      <c r="HS77" s="82"/>
      <c r="HT77" s="82"/>
      <c r="HU77" s="82"/>
      <c r="HV77" s="82"/>
      <c r="HW77" s="82"/>
      <c r="HX77" s="82"/>
      <c r="HY77" s="82"/>
      <c r="HZ77" s="82"/>
      <c r="IA77" s="82"/>
      <c r="IB77" s="82"/>
      <c r="IC77" s="82"/>
      <c r="ID77" s="82"/>
      <c r="IE77" s="82"/>
      <c r="IF77" s="82"/>
      <c r="IG77" s="82"/>
      <c r="IH77" s="82"/>
      <c r="II77" s="82"/>
      <c r="IJ77" s="82"/>
      <c r="IK77" s="82"/>
      <c r="IL77" s="82"/>
      <c r="IM77" s="82"/>
      <c r="IN77" s="82"/>
      <c r="IO77" s="82"/>
      <c r="IP77" s="82"/>
      <c r="IQ77" s="82"/>
      <c r="IR77" s="82"/>
      <c r="IS77" s="82"/>
      <c r="IT77" s="82"/>
      <c r="IU77" s="82"/>
      <c r="IV77" s="82"/>
      <c r="IW77" s="82"/>
      <c r="IX77" s="82"/>
      <c r="IY77" s="82"/>
      <c r="IZ77" s="82"/>
      <c r="JA77" s="82"/>
      <c r="JB77" s="82"/>
      <c r="JC77" s="82"/>
      <c r="JD77" s="82"/>
      <c r="JE77" s="82"/>
      <c r="JF77" s="82"/>
      <c r="JG77" s="82"/>
      <c r="JH77" s="82"/>
      <c r="JI77" s="82"/>
      <c r="JJ77" s="82"/>
      <c r="JK77" s="82"/>
      <c r="JL77" s="82"/>
      <c r="JM77" s="82"/>
      <c r="JN77" s="82"/>
      <c r="JO77" s="82"/>
      <c r="JP77" s="82"/>
      <c r="JQ77" s="82"/>
      <c r="JR77" s="82"/>
      <c r="JS77" s="82"/>
      <c r="JT77" s="82"/>
      <c r="JU77" s="82"/>
      <c r="JV77" s="82"/>
      <c r="JW77" s="82"/>
      <c r="JX77" s="82"/>
      <c r="JY77" s="82"/>
      <c r="JZ77" s="82"/>
      <c r="KA77" s="82"/>
      <c r="KB77" s="82"/>
      <c r="KC77" s="82"/>
      <c r="KD77" s="82"/>
      <c r="KE77" s="82"/>
      <c r="KF77" s="82"/>
      <c r="KG77" s="82"/>
      <c r="KH77" s="82"/>
      <c r="KI77" s="82"/>
      <c r="KJ77" s="82"/>
      <c r="KK77" s="82"/>
      <c r="KL77" s="82"/>
      <c r="KM77" s="82"/>
      <c r="KN77" s="82"/>
      <c r="KO77" s="82"/>
      <c r="KP77" s="82"/>
      <c r="KQ77" s="82"/>
      <c r="KR77" s="82"/>
      <c r="KS77" s="82"/>
      <c r="KT77" s="82"/>
      <c r="KU77" s="82"/>
      <c r="KV77" s="82"/>
      <c r="KW77" s="82"/>
      <c r="KX77" s="82"/>
      <c r="KY77" s="82"/>
      <c r="KZ77" s="82"/>
      <c r="LA77" s="82"/>
      <c r="LB77" s="82"/>
      <c r="LC77" s="82"/>
      <c r="LD77" s="82"/>
      <c r="LE77" s="82"/>
      <c r="LF77" s="82"/>
      <c r="LG77" s="82"/>
      <c r="LH77" s="82"/>
      <c r="LI77" s="82"/>
      <c r="LJ77" s="82"/>
      <c r="LK77" s="82"/>
      <c r="LL77" s="82"/>
      <c r="LM77" s="82"/>
      <c r="LN77" s="82"/>
      <c r="LO77" s="82"/>
      <c r="LP77" s="82"/>
      <c r="LQ77" s="82"/>
      <c r="LR77" s="82"/>
      <c r="LS77" s="82"/>
      <c r="LT77" s="82"/>
      <c r="LU77" s="82"/>
      <c r="LV77" s="82"/>
      <c r="LW77" s="82"/>
      <c r="LX77" s="82"/>
      <c r="LY77" s="82"/>
      <c r="LZ77" s="82"/>
      <c r="MA77" s="82"/>
      <c r="MB77" s="82"/>
      <c r="MC77" s="82"/>
      <c r="MD77" s="82"/>
      <c r="ME77" s="82"/>
      <c r="MF77" s="82"/>
      <c r="MG77" s="82"/>
      <c r="MH77" s="82"/>
      <c r="MI77" s="82"/>
      <c r="MJ77" s="82"/>
      <c r="MK77" s="82"/>
      <c r="ML77" s="82"/>
      <c r="MM77" s="82"/>
      <c r="MN77" s="82"/>
      <c r="MO77" s="82"/>
      <c r="MP77" s="82"/>
      <c r="MQ77" s="82"/>
      <c r="MR77" s="82"/>
      <c r="MS77" s="82"/>
      <c r="MT77" s="82"/>
      <c r="MU77" s="82"/>
      <c r="MV77" s="82"/>
      <c r="MW77" s="82"/>
      <c r="MX77" s="82"/>
      <c r="MY77" s="82"/>
      <c r="MZ77" s="82"/>
      <c r="NA77" s="82"/>
      <c r="NB77" s="82"/>
      <c r="NC77" s="82"/>
      <c r="ND77" s="82"/>
      <c r="NE77" s="82"/>
      <c r="NF77" s="82"/>
      <c r="NG77" s="82"/>
      <c r="NH77" s="82"/>
      <c r="NI77" s="82"/>
      <c r="NJ77" s="82"/>
      <c r="NK77" s="82"/>
      <c r="NL77" s="82"/>
      <c r="NM77" s="82"/>
      <c r="NN77" s="82"/>
      <c r="NO77" s="82"/>
      <c r="NP77" s="82"/>
      <c r="NQ77" s="82"/>
      <c r="NR77" s="82"/>
      <c r="NS77" s="82"/>
      <c r="NT77" s="82"/>
      <c r="NU77" s="82"/>
      <c r="NV77" s="82"/>
      <c r="NW77" s="82"/>
      <c r="NX77" s="82"/>
      <c r="NY77" s="82"/>
      <c r="NZ77" s="82"/>
      <c r="OA77" s="82"/>
      <c r="OB77" s="82"/>
      <c r="OC77" s="82"/>
      <c r="OD77" s="82"/>
      <c r="OE77" s="82"/>
      <c r="OF77" s="82"/>
      <c r="OG77" s="82"/>
      <c r="OH77" s="82"/>
      <c r="OI77" s="82"/>
      <c r="OJ77" s="82"/>
      <c r="OK77" s="82"/>
      <c r="OL77" s="82"/>
      <c r="OM77" s="82"/>
      <c r="ON77" s="82"/>
      <c r="OO77" s="82"/>
      <c r="OP77" s="82"/>
      <c r="OQ77" s="82"/>
      <c r="OR77" s="82"/>
      <c r="OS77" s="82"/>
      <c r="OT77" s="82"/>
      <c r="OU77" s="82"/>
      <c r="OV77" s="82"/>
      <c r="OW77" s="82"/>
      <c r="OX77" s="82"/>
      <c r="OY77" s="82"/>
      <c r="OZ77" s="82"/>
      <c r="PA77" s="82"/>
      <c r="PB77" s="82"/>
      <c r="PC77" s="82"/>
      <c r="PD77" s="82"/>
      <c r="PE77" s="82"/>
      <c r="PF77" s="82"/>
      <c r="PG77" s="82"/>
      <c r="PH77" s="82"/>
      <c r="PI77" s="82"/>
      <c r="PJ77" s="82"/>
      <c r="PK77" s="82"/>
      <c r="PL77" s="82"/>
      <c r="PM77" s="82"/>
      <c r="PN77" s="82"/>
      <c r="PO77" s="82"/>
      <c r="PP77" s="82"/>
      <c r="PQ77" s="82"/>
      <c r="PR77" s="82"/>
      <c r="PS77" s="82"/>
      <c r="PT77" s="82"/>
      <c r="PU77" s="82"/>
      <c r="PV77" s="82"/>
      <c r="PW77" s="82"/>
      <c r="PX77" s="82"/>
      <c r="PY77" s="82"/>
      <c r="PZ77" s="82"/>
      <c r="QA77" s="82"/>
      <c r="QB77" s="82"/>
      <c r="QC77" s="82"/>
      <c r="QD77" s="82"/>
      <c r="QE77" s="82"/>
      <c r="QF77" s="82"/>
      <c r="QG77" s="82"/>
      <c r="QH77" s="82"/>
      <c r="QI77" s="82"/>
      <c r="QJ77" s="82"/>
      <c r="QK77" s="82"/>
      <c r="QL77" s="82"/>
      <c r="QM77" s="82"/>
      <c r="QN77" s="82"/>
      <c r="QO77" s="82"/>
      <c r="QP77" s="82"/>
      <c r="QQ77" s="82"/>
      <c r="QR77" s="82"/>
      <c r="QS77" s="82"/>
      <c r="QT77" s="82"/>
      <c r="QU77" s="82"/>
      <c r="QV77" s="82"/>
      <c r="QW77" s="82"/>
      <c r="QX77" s="82"/>
      <c r="QY77" s="82"/>
      <c r="QZ77" s="82"/>
      <c r="RA77" s="82"/>
      <c r="RB77" s="82"/>
      <c r="RC77" s="82"/>
      <c r="RD77" s="82"/>
      <c r="RE77" s="82"/>
      <c r="RF77" s="82"/>
      <c r="RG77" s="82"/>
      <c r="RH77" s="82"/>
      <c r="RI77" s="82"/>
      <c r="RJ77" s="82"/>
      <c r="RK77" s="82"/>
      <c r="RL77" s="82"/>
      <c r="RM77" s="82"/>
      <c r="RN77" s="82"/>
      <c r="RO77" s="82"/>
      <c r="RP77" s="82"/>
      <c r="RQ77" s="82"/>
      <c r="RR77" s="82"/>
      <c r="RS77" s="82"/>
      <c r="RT77" s="82"/>
      <c r="RU77" s="82"/>
      <c r="RV77" s="82"/>
      <c r="RW77" s="82"/>
      <c r="RX77" s="82"/>
      <c r="RY77" s="82"/>
      <c r="RZ77" s="82"/>
      <c r="SA77" s="82"/>
      <c r="SB77" s="82"/>
      <c r="SC77" s="82"/>
      <c r="SD77" s="82"/>
      <c r="SE77" s="82"/>
      <c r="SF77" s="82"/>
      <c r="SG77" s="82"/>
      <c r="SH77" s="82"/>
      <c r="SI77" s="82"/>
      <c r="SJ77" s="82"/>
      <c r="SK77" s="82"/>
      <c r="SL77" s="82"/>
      <c r="SM77" s="82"/>
      <c r="SN77" s="82"/>
      <c r="SO77" s="82"/>
      <c r="SP77" s="82"/>
      <c r="SQ77" s="82"/>
      <c r="SR77" s="82"/>
      <c r="SS77" s="82"/>
      <c r="ST77" s="82"/>
      <c r="SU77" s="82"/>
      <c r="SV77" s="82"/>
      <c r="SW77" s="82"/>
      <c r="SX77" s="82"/>
      <c r="SY77" s="82"/>
      <c r="SZ77" s="82"/>
      <c r="TA77" s="82"/>
      <c r="TB77" s="82"/>
      <c r="TC77" s="82"/>
      <c r="TD77" s="82"/>
      <c r="TE77" s="82"/>
      <c r="TF77" s="82"/>
      <c r="TG77" s="82"/>
      <c r="TH77" s="82"/>
      <c r="TI77" s="82"/>
      <c r="TJ77" s="82"/>
      <c r="TK77" s="82"/>
      <c r="TL77" s="82"/>
      <c r="TM77" s="82"/>
      <c r="TN77" s="82"/>
      <c r="TO77" s="82"/>
      <c r="TP77" s="82"/>
      <c r="TQ77" s="82"/>
      <c r="TR77" s="82"/>
      <c r="TS77" s="82"/>
      <c r="TT77" s="82"/>
      <c r="TU77" s="82"/>
      <c r="TV77" s="82"/>
      <c r="TW77" s="82"/>
      <c r="TX77" s="82"/>
      <c r="TY77" s="82"/>
      <c r="TZ77" s="82"/>
      <c r="UA77" s="82"/>
      <c r="UB77" s="82"/>
      <c r="UC77" s="82"/>
      <c r="UD77" s="82"/>
      <c r="UE77" s="82"/>
      <c r="UF77" s="82"/>
      <c r="UG77" s="82"/>
      <c r="UH77" s="82"/>
      <c r="UI77" s="82"/>
      <c r="UJ77" s="82"/>
      <c r="UK77" s="82"/>
      <c r="UL77" s="82"/>
      <c r="UM77" s="82"/>
      <c r="UN77" s="82"/>
      <c r="UO77" s="82"/>
      <c r="UP77" s="82"/>
      <c r="UQ77" s="82"/>
      <c r="UR77" s="82"/>
      <c r="US77" s="82"/>
      <c r="UT77" s="82"/>
      <c r="UU77" s="82"/>
      <c r="UV77" s="82"/>
      <c r="UW77" s="82"/>
      <c r="UX77" s="82"/>
      <c r="UY77" s="82"/>
      <c r="UZ77" s="82"/>
      <c r="VA77" s="82"/>
      <c r="VB77" s="82"/>
      <c r="VC77" s="82"/>
      <c r="VD77" s="82"/>
      <c r="VE77" s="82"/>
      <c r="VF77" s="82"/>
      <c r="VG77" s="82"/>
      <c r="VH77" s="82"/>
      <c r="VI77" s="82"/>
      <c r="VJ77" s="82"/>
      <c r="VK77" s="82"/>
      <c r="VL77" s="82"/>
      <c r="VM77" s="82"/>
      <c r="VN77" s="82"/>
      <c r="VO77" s="82"/>
      <c r="VP77" s="82"/>
      <c r="VQ77" s="82"/>
      <c r="VR77" s="82"/>
      <c r="VS77" s="82"/>
      <c r="VT77" s="82"/>
      <c r="VU77" s="82"/>
      <c r="VV77" s="82"/>
      <c r="VW77" s="82"/>
      <c r="VX77" s="82"/>
      <c r="VY77" s="82"/>
      <c r="VZ77" s="82"/>
      <c r="WA77" s="82"/>
      <c r="WB77" s="82"/>
      <c r="WC77" s="82"/>
      <c r="WD77" s="82"/>
      <c r="WE77" s="82"/>
      <c r="WF77" s="82"/>
      <c r="WG77" s="82"/>
      <c r="WH77" s="82"/>
      <c r="WI77" s="82"/>
      <c r="WJ77" s="82"/>
      <c r="WK77" s="82"/>
      <c r="WL77" s="82"/>
      <c r="WM77" s="82"/>
      <c r="WN77" s="82"/>
      <c r="WO77" s="82"/>
      <c r="WP77" s="82"/>
      <c r="WQ77" s="82"/>
      <c r="WR77" s="82"/>
      <c r="WS77" s="82"/>
      <c r="WT77" s="82"/>
      <c r="WU77" s="82"/>
      <c r="WV77" s="82"/>
      <c r="WW77" s="82"/>
      <c r="WX77" s="82"/>
      <c r="WY77" s="82"/>
      <c r="WZ77" s="82"/>
      <c r="XA77" s="82"/>
      <c r="XB77" s="82"/>
      <c r="XC77" s="82"/>
      <c r="XD77" s="82"/>
      <c r="XE77" s="82"/>
      <c r="XF77" s="82"/>
      <c r="XG77" s="82"/>
      <c r="XH77" s="82"/>
      <c r="XI77" s="82"/>
      <c r="XJ77" s="82"/>
      <c r="XK77" s="82"/>
      <c r="XL77" s="82"/>
      <c r="XM77" s="82"/>
      <c r="XN77" s="82"/>
      <c r="XO77" s="82"/>
      <c r="XP77" s="82"/>
      <c r="XQ77" s="82"/>
      <c r="XR77" s="82"/>
      <c r="XS77" s="82"/>
      <c r="XT77" s="82"/>
      <c r="XU77" s="82"/>
      <c r="XV77" s="82"/>
      <c r="XW77" s="82"/>
      <c r="XX77" s="82"/>
      <c r="XY77" s="82"/>
      <c r="XZ77" s="82"/>
      <c r="YA77" s="82"/>
      <c r="YB77" s="82"/>
      <c r="YC77" s="82"/>
      <c r="YD77" s="82"/>
      <c r="YE77" s="82"/>
      <c r="YF77" s="82"/>
      <c r="YG77" s="82"/>
      <c r="YH77" s="82"/>
      <c r="YI77" s="82"/>
      <c r="YJ77" s="82"/>
      <c r="YK77" s="82"/>
      <c r="YL77" s="82"/>
      <c r="YM77" s="82"/>
      <c r="YN77" s="82"/>
      <c r="YO77" s="82"/>
      <c r="YP77" s="82"/>
      <c r="YQ77" s="82"/>
      <c r="YR77" s="82"/>
      <c r="YS77" s="82"/>
      <c r="YT77" s="82"/>
      <c r="YU77" s="82"/>
      <c r="YV77" s="82"/>
      <c r="YW77" s="82"/>
      <c r="YX77" s="82"/>
      <c r="YY77" s="82"/>
      <c r="YZ77" s="82"/>
      <c r="ZA77" s="82"/>
      <c r="ZB77" s="82"/>
      <c r="ZC77" s="82"/>
      <c r="ZD77" s="82"/>
      <c r="ZE77" s="82"/>
      <c r="ZF77" s="82"/>
      <c r="ZG77" s="82"/>
      <c r="ZH77" s="82"/>
      <c r="ZI77" s="82"/>
      <c r="ZJ77" s="82"/>
      <c r="ZK77" s="82"/>
      <c r="ZL77" s="82"/>
      <c r="ZM77" s="82"/>
      <c r="ZN77" s="82"/>
      <c r="ZO77" s="82"/>
      <c r="ZP77" s="82"/>
      <c r="ZQ77" s="82"/>
      <c r="ZR77" s="82"/>
      <c r="ZS77" s="82"/>
      <c r="ZT77" s="82"/>
      <c r="ZU77" s="82"/>
      <c r="ZV77" s="82"/>
      <c r="ZW77" s="82"/>
      <c r="ZX77" s="82"/>
      <c r="ZY77" s="82"/>
      <c r="ZZ77" s="82"/>
      <c r="AAA77" s="82"/>
      <c r="AAB77" s="82"/>
      <c r="AAC77" s="82"/>
      <c r="AAD77" s="82"/>
      <c r="AAE77" s="82"/>
      <c r="AAF77" s="82"/>
      <c r="AAG77" s="82"/>
      <c r="AAH77" s="82"/>
      <c r="AAI77" s="82"/>
      <c r="AAJ77" s="82"/>
      <c r="AAK77" s="82"/>
      <c r="AAL77" s="82"/>
      <c r="AAM77" s="82"/>
      <c r="AAN77" s="82"/>
      <c r="AAO77" s="82"/>
      <c r="AAP77" s="82"/>
      <c r="AAQ77" s="82"/>
      <c r="AAR77" s="82"/>
      <c r="AAS77" s="82"/>
      <c r="AAT77" s="82"/>
      <c r="AAU77" s="82"/>
      <c r="AAV77" s="82"/>
      <c r="AAW77" s="82"/>
      <c r="AAX77" s="82"/>
      <c r="AAY77" s="82"/>
      <c r="AAZ77" s="82"/>
      <c r="ABA77" s="82"/>
      <c r="ABB77" s="82"/>
      <c r="ABC77" s="82"/>
      <c r="ABD77" s="82"/>
      <c r="ABE77" s="82"/>
      <c r="ABF77" s="82"/>
      <c r="ABG77" s="82"/>
      <c r="ABH77" s="82"/>
      <c r="ABI77" s="82"/>
      <c r="ABJ77" s="82"/>
      <c r="ABK77" s="82"/>
      <c r="ABL77" s="82"/>
      <c r="ABM77" s="82"/>
      <c r="ABN77" s="82"/>
      <c r="ABO77" s="82"/>
      <c r="ABP77" s="82"/>
      <c r="ABQ77" s="82"/>
      <c r="ABR77" s="82"/>
      <c r="ABS77" s="82"/>
      <c r="ABT77" s="82"/>
      <c r="ABU77" s="82"/>
      <c r="ABV77" s="82"/>
      <c r="ABW77" s="82"/>
      <c r="ABX77" s="82"/>
      <c r="ABY77" s="82"/>
      <c r="ABZ77" s="82"/>
      <c r="ACA77" s="82"/>
      <c r="ACB77" s="82"/>
      <c r="ACC77" s="82"/>
      <c r="ACD77" s="82"/>
      <c r="ACE77" s="82"/>
      <c r="ACF77" s="82"/>
      <c r="ACG77" s="82"/>
      <c r="ACH77" s="82"/>
      <c r="ACI77" s="82"/>
      <c r="ACJ77" s="82"/>
      <c r="ACK77" s="82"/>
      <c r="ACL77" s="82"/>
      <c r="ACM77" s="82"/>
      <c r="ACN77" s="82"/>
      <c r="ACO77" s="82"/>
      <c r="ACP77" s="82"/>
      <c r="ACQ77" s="82"/>
      <c r="ACR77" s="82"/>
      <c r="ACS77" s="82"/>
      <c r="ACT77" s="82"/>
      <c r="ACU77" s="82"/>
      <c r="ACV77" s="82"/>
      <c r="ACW77" s="82"/>
      <c r="ACX77" s="82"/>
      <c r="ACY77" s="82"/>
      <c r="ACZ77" s="82"/>
      <c r="ADA77" s="82"/>
      <c r="ADB77" s="82"/>
      <c r="ADC77" s="82"/>
      <c r="ADD77" s="82"/>
      <c r="ADE77" s="82"/>
      <c r="ADF77" s="82"/>
      <c r="ADG77" s="82"/>
      <c r="ADH77" s="82"/>
      <c r="ADI77" s="82"/>
      <c r="ADJ77" s="82"/>
      <c r="ADK77" s="82"/>
      <c r="ADL77" s="82"/>
      <c r="ADM77" s="82"/>
      <c r="ADN77" s="82"/>
      <c r="ADO77" s="82"/>
      <c r="ADP77" s="82"/>
      <c r="ADQ77" s="82"/>
      <c r="ADR77" s="82"/>
      <c r="ADS77" s="82"/>
      <c r="ADT77" s="82"/>
      <c r="ADU77" s="82"/>
      <c r="ADV77" s="82"/>
      <c r="ADW77" s="82"/>
      <c r="ADX77" s="82"/>
      <c r="ADY77" s="82"/>
      <c r="ADZ77" s="82"/>
      <c r="AEA77" s="82"/>
      <c r="AEB77" s="82"/>
      <c r="AEC77" s="82"/>
      <c r="AED77" s="82"/>
      <c r="AEE77" s="82"/>
      <c r="AEF77" s="82"/>
      <c r="AEG77" s="82"/>
      <c r="AEH77" s="82"/>
      <c r="AEI77" s="82"/>
      <c r="AEJ77" s="82"/>
      <c r="AEK77" s="82"/>
      <c r="AEL77" s="82"/>
      <c r="AEM77" s="82"/>
      <c r="AEN77" s="82"/>
      <c r="AEO77" s="82"/>
      <c r="AEP77" s="82"/>
      <c r="AEQ77" s="82"/>
      <c r="AER77" s="82"/>
      <c r="AES77" s="82"/>
      <c r="AET77" s="82"/>
      <c r="AEU77" s="82"/>
      <c r="AEV77" s="82"/>
      <c r="AEW77" s="82"/>
      <c r="AEX77" s="82"/>
      <c r="AEY77" s="82"/>
      <c r="AEZ77" s="82"/>
      <c r="AFA77" s="82"/>
      <c r="AFB77" s="82"/>
      <c r="AFC77" s="82"/>
      <c r="AFD77" s="82"/>
      <c r="AFE77" s="82"/>
      <c r="AFF77" s="82"/>
      <c r="AFG77" s="82"/>
      <c r="AFH77" s="82"/>
      <c r="AFI77" s="82"/>
      <c r="AFJ77" s="82"/>
      <c r="AFK77" s="82"/>
      <c r="AFL77" s="82"/>
      <c r="AFM77" s="82"/>
      <c r="AFN77" s="82"/>
      <c r="AFO77" s="82"/>
      <c r="AFP77" s="82"/>
      <c r="AFQ77" s="82"/>
      <c r="AFR77" s="82"/>
      <c r="AFS77" s="82"/>
      <c r="AFT77" s="82"/>
      <c r="AFU77" s="82"/>
      <c r="AFV77" s="82"/>
      <c r="AFW77" s="82"/>
      <c r="AFX77" s="82"/>
      <c r="AFY77" s="82"/>
      <c r="AFZ77" s="82"/>
      <c r="AGA77" s="82"/>
      <c r="AGB77" s="82"/>
      <c r="AGC77" s="82"/>
      <c r="AGD77" s="82"/>
      <c r="AGE77" s="82"/>
      <c r="AGF77" s="82"/>
      <c r="AGG77" s="82"/>
      <c r="AGH77" s="82"/>
      <c r="AGI77" s="82"/>
      <c r="AGJ77" s="82"/>
      <c r="AGK77" s="82"/>
      <c r="AGL77" s="82"/>
      <c r="AGM77" s="82"/>
      <c r="AGN77" s="82"/>
      <c r="AGO77" s="82"/>
      <c r="AGP77" s="82"/>
      <c r="AGQ77" s="82"/>
      <c r="AGR77" s="82"/>
      <c r="AGS77" s="82"/>
      <c r="AGT77" s="82"/>
      <c r="AGU77" s="82"/>
      <c r="AGV77" s="82"/>
      <c r="AGW77" s="82"/>
      <c r="AGX77" s="82"/>
      <c r="AGY77" s="82"/>
      <c r="AGZ77" s="82"/>
      <c r="AHA77" s="82"/>
      <c r="AHB77" s="82"/>
      <c r="AHC77" s="82"/>
      <c r="AHD77" s="82"/>
      <c r="AHE77" s="82"/>
      <c r="AHF77" s="82"/>
      <c r="AHG77" s="82"/>
      <c r="AHH77" s="82"/>
      <c r="AHI77" s="82"/>
      <c r="AHJ77" s="82"/>
      <c r="AHK77" s="82"/>
      <c r="AHL77" s="82"/>
      <c r="AHM77" s="82"/>
      <c r="AHN77" s="82"/>
      <c r="AHO77" s="82"/>
      <c r="AHP77" s="82"/>
      <c r="AHQ77" s="82"/>
      <c r="AHR77" s="82"/>
      <c r="AHS77" s="82"/>
      <c r="AHT77" s="82"/>
      <c r="AHU77" s="82"/>
      <c r="AHV77" s="82"/>
      <c r="AHW77" s="82"/>
      <c r="AHX77" s="82"/>
      <c r="AHY77" s="82"/>
      <c r="AHZ77" s="82"/>
      <c r="AIA77" s="82"/>
      <c r="AIB77" s="82"/>
      <c r="AIC77" s="82"/>
      <c r="AID77" s="82"/>
      <c r="AIE77" s="82"/>
      <c r="AIF77" s="82"/>
      <c r="AIG77" s="82"/>
      <c r="AIH77" s="82"/>
      <c r="AII77" s="82"/>
      <c r="AIJ77" s="82"/>
      <c r="AIK77" s="82"/>
      <c r="AIL77" s="82"/>
      <c r="AIM77" s="82"/>
      <c r="AIN77" s="82"/>
      <c r="AIO77" s="82"/>
      <c r="AIP77" s="82"/>
      <c r="AIQ77" s="82"/>
      <c r="AIR77" s="82"/>
      <c r="AIS77" s="82"/>
      <c r="AIT77" s="82"/>
      <c r="AIU77" s="82"/>
      <c r="AIV77" s="82"/>
      <c r="AIW77" s="82"/>
      <c r="AIX77" s="82"/>
      <c r="AIY77" s="82"/>
      <c r="AIZ77" s="82"/>
      <c r="AJA77" s="82"/>
      <c r="AJB77" s="82"/>
      <c r="AJC77" s="82"/>
      <c r="AJD77" s="82"/>
      <c r="AJE77" s="82"/>
      <c r="AJF77" s="82"/>
      <c r="AJG77" s="82"/>
      <c r="AJH77" s="82"/>
      <c r="AJI77" s="82"/>
      <c r="AJJ77" s="82"/>
      <c r="AJK77" s="82"/>
      <c r="AJL77" s="82"/>
      <c r="AJM77" s="82"/>
      <c r="AJN77" s="82"/>
      <c r="AJO77" s="82"/>
      <c r="AJP77" s="82"/>
      <c r="AJQ77" s="82"/>
      <c r="AJR77" s="82"/>
      <c r="AJS77" s="82"/>
      <c r="AJT77" s="82"/>
      <c r="AJU77" s="82"/>
      <c r="AJV77" s="82"/>
      <c r="AJW77" s="82"/>
      <c r="AJX77" s="82"/>
      <c r="AJY77" s="82"/>
      <c r="AJZ77" s="82"/>
      <c r="AKA77" s="82"/>
      <c r="AKB77" s="82"/>
      <c r="AKC77" s="82"/>
      <c r="AKD77" s="82"/>
      <c r="AKE77" s="82"/>
      <c r="AKF77" s="82"/>
      <c r="AKG77" s="82"/>
      <c r="AKH77" s="82"/>
      <c r="AKI77" s="82"/>
      <c r="AKJ77" s="82"/>
      <c r="AKK77" s="82"/>
      <c r="AKL77" s="82"/>
      <c r="AKM77" s="82"/>
      <c r="AKN77" s="82"/>
      <c r="AKO77" s="82"/>
      <c r="AKP77" s="82"/>
      <c r="AKQ77" s="82"/>
      <c r="AKR77" s="82"/>
      <c r="AKS77" s="82"/>
      <c r="AKT77" s="82"/>
      <c r="AKU77" s="82"/>
      <c r="AKV77" s="82"/>
      <c r="AKW77" s="82"/>
      <c r="AKX77" s="82"/>
      <c r="AKY77" s="82"/>
      <c r="AKZ77" s="82"/>
      <c r="ALA77" s="82"/>
      <c r="ALB77" s="82"/>
      <c r="ALC77" s="82"/>
      <c r="ALD77" s="82"/>
      <c r="ALE77" s="82"/>
      <c r="ALF77" s="82"/>
      <c r="ALG77" s="82"/>
      <c r="ALH77" s="82"/>
      <c r="ALI77" s="82"/>
      <c r="ALJ77" s="82"/>
      <c r="ALK77" s="82"/>
      <c r="ALL77" s="82"/>
      <c r="ALM77" s="82"/>
      <c r="ALN77" s="82"/>
      <c r="ALO77" s="82"/>
      <c r="ALP77" s="82"/>
      <c r="ALQ77" s="82"/>
      <c r="ALR77" s="82"/>
      <c r="ALS77" s="82"/>
      <c r="ALT77" s="82"/>
      <c r="ALU77" s="82"/>
      <c r="ALV77" s="82"/>
      <c r="ALW77" s="82"/>
      <c r="ALX77" s="82"/>
      <c r="ALY77" s="82"/>
    </row>
    <row r="78" spans="1:1013" ht="14.5" x14ac:dyDescent="0.35">
      <c r="A78" s="84">
        <v>77</v>
      </c>
      <c r="B78" s="85" t="s">
        <v>405</v>
      </c>
      <c r="C78" s="85" t="s">
        <v>406</v>
      </c>
      <c r="D78" s="85" t="s">
        <v>149</v>
      </c>
    </row>
    <row r="79" spans="1:1013" ht="14.5" x14ac:dyDescent="0.35">
      <c r="A79" s="84">
        <v>78</v>
      </c>
      <c r="B79" s="86" t="s">
        <v>407</v>
      </c>
      <c r="C79" s="86" t="s">
        <v>408</v>
      </c>
      <c r="D79" s="86" t="s">
        <v>409</v>
      </c>
      <c r="E79" s="82"/>
      <c r="F79" s="82"/>
      <c r="G79" s="82"/>
      <c r="H79" s="82"/>
      <c r="I79" s="82"/>
      <c r="J79" s="82"/>
      <c r="K79" s="82"/>
      <c r="L79" s="82"/>
      <c r="M79" s="82"/>
      <c r="N79" s="82"/>
      <c r="O79" s="82"/>
      <c r="P79" s="82"/>
      <c r="Q79" s="82"/>
      <c r="R79" s="82"/>
      <c r="S79" s="82"/>
      <c r="T79" s="82"/>
      <c r="U79" s="82"/>
      <c r="V79" s="82"/>
      <c r="W79" s="82"/>
      <c r="X79" s="82"/>
      <c r="Y79" s="82"/>
      <c r="Z79" s="82"/>
      <c r="AA79" s="82"/>
      <c r="AB79" s="82"/>
      <c r="AC79" s="82"/>
      <c r="AD79" s="82"/>
      <c r="AE79" s="82"/>
      <c r="AF79" s="82"/>
      <c r="AG79" s="82"/>
      <c r="AH79" s="82"/>
      <c r="AI79" s="82"/>
      <c r="AJ79" s="82"/>
      <c r="AK79" s="82"/>
      <c r="AL79" s="82"/>
      <c r="AM79" s="82"/>
      <c r="AN79" s="82"/>
      <c r="AO79" s="82"/>
      <c r="AP79" s="82"/>
      <c r="AQ79" s="82"/>
      <c r="AR79" s="82"/>
      <c r="AS79" s="82"/>
      <c r="AT79" s="82"/>
      <c r="AU79" s="82"/>
      <c r="AV79" s="82"/>
      <c r="AW79" s="82"/>
      <c r="AX79" s="82"/>
      <c r="AY79" s="82"/>
      <c r="AZ79" s="82"/>
      <c r="BA79" s="82"/>
      <c r="BB79" s="82"/>
      <c r="BC79" s="82"/>
      <c r="BD79" s="82"/>
      <c r="BE79" s="82"/>
      <c r="BF79" s="82"/>
      <c r="BG79" s="82"/>
      <c r="BH79" s="82"/>
      <c r="BI79" s="82"/>
      <c r="BJ79" s="82"/>
      <c r="BK79" s="82"/>
      <c r="BL79" s="82"/>
      <c r="BM79" s="82"/>
      <c r="BN79" s="82"/>
      <c r="BO79" s="82"/>
      <c r="BP79" s="82"/>
      <c r="BQ79" s="82"/>
      <c r="BR79" s="82"/>
      <c r="BS79" s="82"/>
      <c r="BT79" s="82"/>
      <c r="BU79" s="82"/>
      <c r="BV79" s="82"/>
      <c r="BW79" s="82"/>
      <c r="BX79" s="82"/>
      <c r="BY79" s="82"/>
      <c r="BZ79" s="82"/>
      <c r="CA79" s="82"/>
      <c r="CB79" s="82"/>
      <c r="CC79" s="82"/>
      <c r="CD79" s="82"/>
      <c r="CE79" s="82"/>
      <c r="CF79" s="82"/>
      <c r="CG79" s="82"/>
      <c r="CH79" s="82"/>
      <c r="CI79" s="82"/>
      <c r="CJ79" s="82"/>
      <c r="CK79" s="82"/>
      <c r="CL79" s="82"/>
      <c r="CM79" s="82"/>
      <c r="CN79" s="82"/>
      <c r="CO79" s="82"/>
      <c r="CP79" s="82"/>
      <c r="CQ79" s="82"/>
      <c r="CR79" s="82"/>
      <c r="CS79" s="82"/>
      <c r="CT79" s="82"/>
      <c r="CU79" s="82"/>
      <c r="CV79" s="82"/>
      <c r="CW79" s="82"/>
      <c r="CX79" s="82"/>
      <c r="CY79" s="82"/>
      <c r="CZ79" s="82"/>
      <c r="DA79" s="82"/>
      <c r="DB79" s="82"/>
      <c r="DC79" s="82"/>
      <c r="DD79" s="82"/>
      <c r="DE79" s="82"/>
      <c r="DF79" s="82"/>
      <c r="DG79" s="82"/>
      <c r="DH79" s="82"/>
      <c r="DI79" s="82"/>
      <c r="DJ79" s="82"/>
      <c r="DK79" s="82"/>
      <c r="DL79" s="82"/>
      <c r="DM79" s="82"/>
      <c r="DN79" s="82"/>
      <c r="DO79" s="82"/>
      <c r="DP79" s="82"/>
      <c r="DQ79" s="82"/>
      <c r="DR79" s="82"/>
      <c r="DS79" s="82"/>
      <c r="DT79" s="82"/>
      <c r="DU79" s="82"/>
      <c r="DV79" s="82"/>
      <c r="DW79" s="82"/>
      <c r="DX79" s="82"/>
      <c r="DY79" s="82"/>
      <c r="DZ79" s="82"/>
      <c r="EA79" s="82"/>
      <c r="EB79" s="82"/>
      <c r="EC79" s="82"/>
      <c r="ED79" s="82"/>
      <c r="EE79" s="82"/>
      <c r="EF79" s="82"/>
      <c r="EG79" s="82"/>
      <c r="EH79" s="82"/>
      <c r="EI79" s="82"/>
      <c r="EJ79" s="82"/>
      <c r="EK79" s="82"/>
      <c r="EL79" s="82"/>
      <c r="EM79" s="82"/>
      <c r="EN79" s="82"/>
      <c r="EO79" s="82"/>
      <c r="EP79" s="82"/>
      <c r="EQ79" s="82"/>
      <c r="ER79" s="82"/>
      <c r="ES79" s="82"/>
      <c r="ET79" s="82"/>
      <c r="EU79" s="82"/>
      <c r="EV79" s="82"/>
      <c r="EW79" s="82"/>
      <c r="EX79" s="82"/>
      <c r="EY79" s="82"/>
      <c r="EZ79" s="82"/>
      <c r="FA79" s="82"/>
      <c r="FB79" s="82"/>
      <c r="FC79" s="82"/>
      <c r="FD79" s="82"/>
      <c r="FE79" s="82"/>
      <c r="FF79" s="82"/>
      <c r="FG79" s="82"/>
      <c r="FH79" s="82"/>
      <c r="FI79" s="82"/>
      <c r="FJ79" s="82"/>
      <c r="FK79" s="82"/>
      <c r="FL79" s="82"/>
      <c r="FM79" s="82"/>
      <c r="FN79" s="82"/>
      <c r="FO79" s="82"/>
      <c r="FP79" s="82"/>
      <c r="FQ79" s="82"/>
      <c r="FR79" s="82"/>
      <c r="FS79" s="82"/>
      <c r="FT79" s="82"/>
      <c r="FU79" s="82"/>
      <c r="FV79" s="82"/>
      <c r="FW79" s="82"/>
      <c r="FX79" s="82"/>
      <c r="FY79" s="82"/>
      <c r="FZ79" s="82"/>
      <c r="GA79" s="82"/>
      <c r="GB79" s="82"/>
      <c r="GC79" s="82"/>
      <c r="GD79" s="82"/>
      <c r="GE79" s="82"/>
      <c r="GF79" s="82"/>
      <c r="GG79" s="82"/>
      <c r="GH79" s="82"/>
      <c r="GI79" s="82"/>
      <c r="GJ79" s="82"/>
      <c r="GK79" s="82"/>
      <c r="GL79" s="82"/>
      <c r="GM79" s="82"/>
      <c r="GN79" s="82"/>
      <c r="GO79" s="82"/>
      <c r="GP79" s="82"/>
      <c r="GQ79" s="82"/>
      <c r="GR79" s="82"/>
      <c r="GS79" s="82"/>
      <c r="GT79" s="82"/>
      <c r="GU79" s="82"/>
      <c r="GV79" s="82"/>
      <c r="GW79" s="82"/>
      <c r="GX79" s="82"/>
      <c r="GY79" s="82"/>
      <c r="GZ79" s="82"/>
      <c r="HA79" s="82"/>
      <c r="HB79" s="82"/>
      <c r="HC79" s="82"/>
      <c r="HD79" s="82"/>
      <c r="HE79" s="82"/>
      <c r="HF79" s="82"/>
      <c r="HG79" s="82"/>
      <c r="HH79" s="82"/>
      <c r="HI79" s="82"/>
      <c r="HJ79" s="82"/>
      <c r="HK79" s="82"/>
      <c r="HL79" s="82"/>
      <c r="HM79" s="82"/>
      <c r="HN79" s="82"/>
      <c r="HO79" s="82"/>
      <c r="HP79" s="82"/>
      <c r="HQ79" s="82"/>
      <c r="HR79" s="82"/>
      <c r="HS79" s="82"/>
      <c r="HT79" s="82"/>
      <c r="HU79" s="82"/>
      <c r="HV79" s="82"/>
      <c r="HW79" s="82"/>
      <c r="HX79" s="82"/>
      <c r="HY79" s="82"/>
      <c r="HZ79" s="82"/>
      <c r="IA79" s="82"/>
      <c r="IB79" s="82"/>
      <c r="IC79" s="82"/>
      <c r="ID79" s="82"/>
      <c r="IE79" s="82"/>
      <c r="IF79" s="82"/>
      <c r="IG79" s="82"/>
      <c r="IH79" s="82"/>
      <c r="II79" s="82"/>
      <c r="IJ79" s="82"/>
      <c r="IK79" s="82"/>
      <c r="IL79" s="82"/>
      <c r="IM79" s="82"/>
      <c r="IN79" s="82"/>
      <c r="IO79" s="82"/>
      <c r="IP79" s="82"/>
      <c r="IQ79" s="82"/>
      <c r="IR79" s="82"/>
      <c r="IS79" s="82"/>
      <c r="IT79" s="82"/>
      <c r="IU79" s="82"/>
      <c r="IV79" s="82"/>
      <c r="IW79" s="82"/>
      <c r="IX79" s="82"/>
      <c r="IY79" s="82"/>
      <c r="IZ79" s="82"/>
      <c r="JA79" s="82"/>
      <c r="JB79" s="82"/>
      <c r="JC79" s="82"/>
      <c r="JD79" s="82"/>
      <c r="JE79" s="82"/>
      <c r="JF79" s="82"/>
      <c r="JG79" s="82"/>
      <c r="JH79" s="82"/>
      <c r="JI79" s="82"/>
      <c r="JJ79" s="82"/>
      <c r="JK79" s="82"/>
      <c r="JL79" s="82"/>
      <c r="JM79" s="82"/>
      <c r="JN79" s="82"/>
      <c r="JO79" s="82"/>
      <c r="JP79" s="82"/>
      <c r="JQ79" s="82"/>
      <c r="JR79" s="82"/>
      <c r="JS79" s="82"/>
      <c r="JT79" s="82"/>
      <c r="JU79" s="82"/>
      <c r="JV79" s="82"/>
      <c r="JW79" s="82"/>
      <c r="JX79" s="82"/>
      <c r="JY79" s="82"/>
      <c r="JZ79" s="82"/>
      <c r="KA79" s="82"/>
      <c r="KB79" s="82"/>
      <c r="KC79" s="82"/>
      <c r="KD79" s="82"/>
      <c r="KE79" s="82"/>
      <c r="KF79" s="82"/>
      <c r="KG79" s="82"/>
      <c r="KH79" s="82"/>
      <c r="KI79" s="82"/>
      <c r="KJ79" s="82"/>
      <c r="KK79" s="82"/>
      <c r="KL79" s="82"/>
      <c r="KM79" s="82"/>
      <c r="KN79" s="82"/>
      <c r="KO79" s="82"/>
      <c r="KP79" s="82"/>
      <c r="KQ79" s="82"/>
      <c r="KR79" s="82"/>
      <c r="KS79" s="82"/>
      <c r="KT79" s="82"/>
      <c r="KU79" s="82"/>
      <c r="KV79" s="82"/>
      <c r="KW79" s="82"/>
      <c r="KX79" s="82"/>
      <c r="KY79" s="82"/>
      <c r="KZ79" s="82"/>
      <c r="LA79" s="82"/>
      <c r="LB79" s="82"/>
      <c r="LC79" s="82"/>
      <c r="LD79" s="82"/>
      <c r="LE79" s="82"/>
      <c r="LF79" s="82"/>
      <c r="LG79" s="82"/>
      <c r="LH79" s="82"/>
      <c r="LI79" s="82"/>
      <c r="LJ79" s="82"/>
      <c r="LK79" s="82"/>
      <c r="LL79" s="82"/>
      <c r="LM79" s="82"/>
      <c r="LN79" s="82"/>
      <c r="LO79" s="82"/>
      <c r="LP79" s="82"/>
      <c r="LQ79" s="82"/>
      <c r="LR79" s="82"/>
      <c r="LS79" s="82"/>
      <c r="LT79" s="82"/>
      <c r="LU79" s="82"/>
      <c r="LV79" s="82"/>
      <c r="LW79" s="82"/>
      <c r="LX79" s="82"/>
      <c r="LY79" s="82"/>
      <c r="LZ79" s="82"/>
      <c r="MA79" s="82"/>
      <c r="MB79" s="82"/>
      <c r="MC79" s="82"/>
      <c r="MD79" s="82"/>
      <c r="ME79" s="82"/>
      <c r="MF79" s="82"/>
      <c r="MG79" s="82"/>
      <c r="MH79" s="82"/>
      <c r="MI79" s="82"/>
      <c r="MJ79" s="82"/>
      <c r="MK79" s="82"/>
      <c r="ML79" s="82"/>
      <c r="MM79" s="82"/>
      <c r="MN79" s="82"/>
      <c r="MO79" s="82"/>
      <c r="MP79" s="82"/>
      <c r="MQ79" s="82"/>
      <c r="MR79" s="82"/>
      <c r="MS79" s="82"/>
      <c r="MT79" s="82"/>
      <c r="MU79" s="82"/>
      <c r="MV79" s="82"/>
      <c r="MW79" s="82"/>
      <c r="MX79" s="82"/>
      <c r="MY79" s="82"/>
      <c r="MZ79" s="82"/>
      <c r="NA79" s="82"/>
      <c r="NB79" s="82"/>
      <c r="NC79" s="82"/>
      <c r="ND79" s="82"/>
      <c r="NE79" s="82"/>
      <c r="NF79" s="82"/>
      <c r="NG79" s="82"/>
      <c r="NH79" s="82"/>
      <c r="NI79" s="82"/>
      <c r="NJ79" s="82"/>
      <c r="NK79" s="82"/>
      <c r="NL79" s="82"/>
      <c r="NM79" s="82"/>
      <c r="NN79" s="82"/>
      <c r="NO79" s="82"/>
      <c r="NP79" s="82"/>
      <c r="NQ79" s="82"/>
      <c r="NR79" s="82"/>
      <c r="NS79" s="82"/>
      <c r="NT79" s="82"/>
      <c r="NU79" s="82"/>
      <c r="NV79" s="82"/>
      <c r="NW79" s="82"/>
      <c r="NX79" s="82"/>
      <c r="NY79" s="82"/>
      <c r="NZ79" s="82"/>
      <c r="OA79" s="82"/>
      <c r="OB79" s="82"/>
      <c r="OC79" s="82"/>
      <c r="OD79" s="82"/>
      <c r="OE79" s="82"/>
      <c r="OF79" s="82"/>
      <c r="OG79" s="82"/>
      <c r="OH79" s="82"/>
      <c r="OI79" s="82"/>
      <c r="OJ79" s="82"/>
      <c r="OK79" s="82"/>
      <c r="OL79" s="82"/>
      <c r="OM79" s="82"/>
      <c r="ON79" s="82"/>
      <c r="OO79" s="82"/>
      <c r="OP79" s="82"/>
      <c r="OQ79" s="82"/>
      <c r="OR79" s="82"/>
      <c r="OS79" s="82"/>
      <c r="OT79" s="82"/>
      <c r="OU79" s="82"/>
      <c r="OV79" s="82"/>
      <c r="OW79" s="82"/>
      <c r="OX79" s="82"/>
      <c r="OY79" s="82"/>
      <c r="OZ79" s="82"/>
      <c r="PA79" s="82"/>
      <c r="PB79" s="82"/>
      <c r="PC79" s="82"/>
      <c r="PD79" s="82"/>
      <c r="PE79" s="82"/>
      <c r="PF79" s="82"/>
      <c r="PG79" s="82"/>
      <c r="PH79" s="82"/>
      <c r="PI79" s="82"/>
      <c r="PJ79" s="82"/>
      <c r="PK79" s="82"/>
      <c r="PL79" s="82"/>
      <c r="PM79" s="82"/>
      <c r="PN79" s="82"/>
      <c r="PO79" s="82"/>
      <c r="PP79" s="82"/>
      <c r="PQ79" s="82"/>
      <c r="PR79" s="82"/>
      <c r="PS79" s="82"/>
      <c r="PT79" s="82"/>
      <c r="PU79" s="82"/>
      <c r="PV79" s="82"/>
      <c r="PW79" s="82"/>
      <c r="PX79" s="82"/>
      <c r="PY79" s="82"/>
      <c r="PZ79" s="82"/>
      <c r="QA79" s="82"/>
      <c r="QB79" s="82"/>
      <c r="QC79" s="82"/>
      <c r="QD79" s="82"/>
      <c r="QE79" s="82"/>
      <c r="QF79" s="82"/>
      <c r="QG79" s="82"/>
      <c r="QH79" s="82"/>
      <c r="QI79" s="82"/>
      <c r="QJ79" s="82"/>
      <c r="QK79" s="82"/>
      <c r="QL79" s="82"/>
      <c r="QM79" s="82"/>
      <c r="QN79" s="82"/>
      <c r="QO79" s="82"/>
      <c r="QP79" s="82"/>
      <c r="QQ79" s="82"/>
      <c r="QR79" s="82"/>
      <c r="QS79" s="82"/>
      <c r="QT79" s="82"/>
      <c r="QU79" s="82"/>
      <c r="QV79" s="82"/>
      <c r="QW79" s="82"/>
      <c r="QX79" s="82"/>
      <c r="QY79" s="82"/>
      <c r="QZ79" s="82"/>
      <c r="RA79" s="82"/>
      <c r="RB79" s="82"/>
      <c r="RC79" s="82"/>
      <c r="RD79" s="82"/>
      <c r="RE79" s="82"/>
      <c r="RF79" s="82"/>
      <c r="RG79" s="82"/>
      <c r="RH79" s="82"/>
      <c r="RI79" s="82"/>
      <c r="RJ79" s="82"/>
      <c r="RK79" s="82"/>
      <c r="RL79" s="82"/>
      <c r="RM79" s="82"/>
      <c r="RN79" s="82"/>
      <c r="RO79" s="82"/>
      <c r="RP79" s="82"/>
      <c r="RQ79" s="82"/>
      <c r="RR79" s="82"/>
      <c r="RS79" s="82"/>
      <c r="RT79" s="82"/>
      <c r="RU79" s="82"/>
      <c r="RV79" s="82"/>
      <c r="RW79" s="82"/>
      <c r="RX79" s="82"/>
      <c r="RY79" s="82"/>
      <c r="RZ79" s="82"/>
      <c r="SA79" s="82"/>
      <c r="SB79" s="82"/>
      <c r="SC79" s="82"/>
      <c r="SD79" s="82"/>
      <c r="SE79" s="82"/>
      <c r="SF79" s="82"/>
      <c r="SG79" s="82"/>
      <c r="SH79" s="82"/>
      <c r="SI79" s="82"/>
      <c r="SJ79" s="82"/>
      <c r="SK79" s="82"/>
      <c r="SL79" s="82"/>
      <c r="SM79" s="82"/>
      <c r="SN79" s="82"/>
      <c r="SO79" s="82"/>
      <c r="SP79" s="82"/>
      <c r="SQ79" s="82"/>
      <c r="SR79" s="82"/>
      <c r="SS79" s="82"/>
      <c r="ST79" s="82"/>
      <c r="SU79" s="82"/>
      <c r="SV79" s="82"/>
      <c r="SW79" s="82"/>
      <c r="SX79" s="82"/>
      <c r="SY79" s="82"/>
      <c r="SZ79" s="82"/>
      <c r="TA79" s="82"/>
      <c r="TB79" s="82"/>
      <c r="TC79" s="82"/>
      <c r="TD79" s="82"/>
      <c r="TE79" s="82"/>
      <c r="TF79" s="82"/>
      <c r="TG79" s="82"/>
      <c r="TH79" s="82"/>
      <c r="TI79" s="82"/>
      <c r="TJ79" s="82"/>
      <c r="TK79" s="82"/>
      <c r="TL79" s="82"/>
      <c r="TM79" s="82"/>
      <c r="TN79" s="82"/>
      <c r="TO79" s="82"/>
      <c r="TP79" s="82"/>
      <c r="TQ79" s="82"/>
      <c r="TR79" s="82"/>
      <c r="TS79" s="82"/>
      <c r="TT79" s="82"/>
      <c r="TU79" s="82"/>
      <c r="TV79" s="82"/>
      <c r="TW79" s="82"/>
      <c r="TX79" s="82"/>
      <c r="TY79" s="82"/>
      <c r="TZ79" s="82"/>
      <c r="UA79" s="82"/>
      <c r="UB79" s="82"/>
      <c r="UC79" s="82"/>
      <c r="UD79" s="82"/>
      <c r="UE79" s="82"/>
      <c r="UF79" s="82"/>
      <c r="UG79" s="82"/>
      <c r="UH79" s="82"/>
      <c r="UI79" s="82"/>
      <c r="UJ79" s="82"/>
      <c r="UK79" s="82"/>
      <c r="UL79" s="82"/>
      <c r="UM79" s="82"/>
      <c r="UN79" s="82"/>
      <c r="UO79" s="82"/>
      <c r="UP79" s="82"/>
      <c r="UQ79" s="82"/>
      <c r="UR79" s="82"/>
      <c r="US79" s="82"/>
      <c r="UT79" s="82"/>
      <c r="UU79" s="82"/>
      <c r="UV79" s="82"/>
      <c r="UW79" s="82"/>
      <c r="UX79" s="82"/>
      <c r="UY79" s="82"/>
      <c r="UZ79" s="82"/>
      <c r="VA79" s="82"/>
      <c r="VB79" s="82"/>
      <c r="VC79" s="82"/>
      <c r="VD79" s="82"/>
      <c r="VE79" s="82"/>
      <c r="VF79" s="82"/>
      <c r="VG79" s="82"/>
      <c r="VH79" s="82"/>
      <c r="VI79" s="82"/>
      <c r="VJ79" s="82"/>
      <c r="VK79" s="82"/>
      <c r="VL79" s="82"/>
      <c r="VM79" s="82"/>
      <c r="VN79" s="82"/>
      <c r="VO79" s="82"/>
      <c r="VP79" s="82"/>
      <c r="VQ79" s="82"/>
      <c r="VR79" s="82"/>
      <c r="VS79" s="82"/>
      <c r="VT79" s="82"/>
      <c r="VU79" s="82"/>
      <c r="VV79" s="82"/>
      <c r="VW79" s="82"/>
      <c r="VX79" s="82"/>
      <c r="VY79" s="82"/>
      <c r="VZ79" s="82"/>
      <c r="WA79" s="82"/>
      <c r="WB79" s="82"/>
      <c r="WC79" s="82"/>
      <c r="WD79" s="82"/>
      <c r="WE79" s="82"/>
      <c r="WF79" s="82"/>
      <c r="WG79" s="82"/>
      <c r="WH79" s="82"/>
      <c r="WI79" s="82"/>
      <c r="WJ79" s="82"/>
      <c r="WK79" s="82"/>
      <c r="WL79" s="82"/>
      <c r="WM79" s="82"/>
      <c r="WN79" s="82"/>
      <c r="WO79" s="82"/>
      <c r="WP79" s="82"/>
      <c r="WQ79" s="82"/>
      <c r="WR79" s="82"/>
      <c r="WS79" s="82"/>
      <c r="WT79" s="82"/>
      <c r="WU79" s="82"/>
      <c r="WV79" s="82"/>
      <c r="WW79" s="82"/>
      <c r="WX79" s="82"/>
      <c r="WY79" s="82"/>
      <c r="WZ79" s="82"/>
      <c r="XA79" s="82"/>
      <c r="XB79" s="82"/>
      <c r="XC79" s="82"/>
      <c r="XD79" s="82"/>
      <c r="XE79" s="82"/>
      <c r="XF79" s="82"/>
      <c r="XG79" s="82"/>
      <c r="XH79" s="82"/>
      <c r="XI79" s="82"/>
      <c r="XJ79" s="82"/>
      <c r="XK79" s="82"/>
      <c r="XL79" s="82"/>
      <c r="XM79" s="82"/>
      <c r="XN79" s="82"/>
      <c r="XO79" s="82"/>
      <c r="XP79" s="82"/>
      <c r="XQ79" s="82"/>
      <c r="XR79" s="82"/>
      <c r="XS79" s="82"/>
      <c r="XT79" s="82"/>
      <c r="XU79" s="82"/>
      <c r="XV79" s="82"/>
      <c r="XW79" s="82"/>
      <c r="XX79" s="82"/>
      <c r="XY79" s="82"/>
      <c r="XZ79" s="82"/>
      <c r="YA79" s="82"/>
      <c r="YB79" s="82"/>
      <c r="YC79" s="82"/>
      <c r="YD79" s="82"/>
      <c r="YE79" s="82"/>
      <c r="YF79" s="82"/>
      <c r="YG79" s="82"/>
      <c r="YH79" s="82"/>
      <c r="YI79" s="82"/>
      <c r="YJ79" s="82"/>
      <c r="YK79" s="82"/>
      <c r="YL79" s="82"/>
      <c r="YM79" s="82"/>
      <c r="YN79" s="82"/>
      <c r="YO79" s="82"/>
      <c r="YP79" s="82"/>
      <c r="YQ79" s="82"/>
      <c r="YR79" s="82"/>
      <c r="YS79" s="82"/>
      <c r="YT79" s="82"/>
      <c r="YU79" s="82"/>
      <c r="YV79" s="82"/>
      <c r="YW79" s="82"/>
      <c r="YX79" s="82"/>
      <c r="YY79" s="82"/>
      <c r="YZ79" s="82"/>
      <c r="ZA79" s="82"/>
      <c r="ZB79" s="82"/>
      <c r="ZC79" s="82"/>
      <c r="ZD79" s="82"/>
      <c r="ZE79" s="82"/>
      <c r="ZF79" s="82"/>
      <c r="ZG79" s="82"/>
      <c r="ZH79" s="82"/>
      <c r="ZI79" s="82"/>
      <c r="ZJ79" s="82"/>
      <c r="ZK79" s="82"/>
      <c r="ZL79" s="82"/>
      <c r="ZM79" s="82"/>
      <c r="ZN79" s="82"/>
      <c r="ZO79" s="82"/>
      <c r="ZP79" s="82"/>
      <c r="ZQ79" s="82"/>
      <c r="ZR79" s="82"/>
      <c r="ZS79" s="82"/>
      <c r="ZT79" s="82"/>
      <c r="ZU79" s="82"/>
      <c r="ZV79" s="82"/>
      <c r="ZW79" s="82"/>
      <c r="ZX79" s="82"/>
      <c r="ZY79" s="82"/>
      <c r="ZZ79" s="82"/>
      <c r="AAA79" s="82"/>
      <c r="AAB79" s="82"/>
      <c r="AAC79" s="82"/>
      <c r="AAD79" s="82"/>
      <c r="AAE79" s="82"/>
      <c r="AAF79" s="82"/>
      <c r="AAG79" s="82"/>
      <c r="AAH79" s="82"/>
      <c r="AAI79" s="82"/>
      <c r="AAJ79" s="82"/>
      <c r="AAK79" s="82"/>
      <c r="AAL79" s="82"/>
      <c r="AAM79" s="82"/>
      <c r="AAN79" s="82"/>
      <c r="AAO79" s="82"/>
      <c r="AAP79" s="82"/>
      <c r="AAQ79" s="82"/>
      <c r="AAR79" s="82"/>
      <c r="AAS79" s="82"/>
      <c r="AAT79" s="82"/>
      <c r="AAU79" s="82"/>
      <c r="AAV79" s="82"/>
      <c r="AAW79" s="82"/>
      <c r="AAX79" s="82"/>
      <c r="AAY79" s="82"/>
      <c r="AAZ79" s="82"/>
      <c r="ABA79" s="82"/>
      <c r="ABB79" s="82"/>
      <c r="ABC79" s="82"/>
      <c r="ABD79" s="82"/>
      <c r="ABE79" s="82"/>
      <c r="ABF79" s="82"/>
      <c r="ABG79" s="82"/>
      <c r="ABH79" s="82"/>
      <c r="ABI79" s="82"/>
      <c r="ABJ79" s="82"/>
      <c r="ABK79" s="82"/>
      <c r="ABL79" s="82"/>
      <c r="ABM79" s="82"/>
      <c r="ABN79" s="82"/>
      <c r="ABO79" s="82"/>
      <c r="ABP79" s="82"/>
      <c r="ABQ79" s="82"/>
      <c r="ABR79" s="82"/>
      <c r="ABS79" s="82"/>
      <c r="ABT79" s="82"/>
      <c r="ABU79" s="82"/>
      <c r="ABV79" s="82"/>
      <c r="ABW79" s="82"/>
      <c r="ABX79" s="82"/>
      <c r="ABY79" s="82"/>
      <c r="ABZ79" s="82"/>
      <c r="ACA79" s="82"/>
      <c r="ACB79" s="82"/>
      <c r="ACC79" s="82"/>
      <c r="ACD79" s="82"/>
      <c r="ACE79" s="82"/>
      <c r="ACF79" s="82"/>
      <c r="ACG79" s="82"/>
      <c r="ACH79" s="82"/>
      <c r="ACI79" s="82"/>
      <c r="ACJ79" s="82"/>
      <c r="ACK79" s="82"/>
      <c r="ACL79" s="82"/>
      <c r="ACM79" s="82"/>
      <c r="ACN79" s="82"/>
      <c r="ACO79" s="82"/>
      <c r="ACP79" s="82"/>
      <c r="ACQ79" s="82"/>
      <c r="ACR79" s="82"/>
      <c r="ACS79" s="82"/>
      <c r="ACT79" s="82"/>
      <c r="ACU79" s="82"/>
      <c r="ACV79" s="82"/>
      <c r="ACW79" s="82"/>
      <c r="ACX79" s="82"/>
      <c r="ACY79" s="82"/>
      <c r="ACZ79" s="82"/>
      <c r="ADA79" s="82"/>
      <c r="ADB79" s="82"/>
      <c r="ADC79" s="82"/>
      <c r="ADD79" s="82"/>
      <c r="ADE79" s="82"/>
      <c r="ADF79" s="82"/>
      <c r="ADG79" s="82"/>
      <c r="ADH79" s="82"/>
      <c r="ADI79" s="82"/>
      <c r="ADJ79" s="82"/>
      <c r="ADK79" s="82"/>
      <c r="ADL79" s="82"/>
      <c r="ADM79" s="82"/>
      <c r="ADN79" s="82"/>
      <c r="ADO79" s="82"/>
      <c r="ADP79" s="82"/>
      <c r="ADQ79" s="82"/>
      <c r="ADR79" s="82"/>
      <c r="ADS79" s="82"/>
      <c r="ADT79" s="82"/>
      <c r="ADU79" s="82"/>
      <c r="ADV79" s="82"/>
      <c r="ADW79" s="82"/>
      <c r="ADX79" s="82"/>
      <c r="ADY79" s="82"/>
      <c r="ADZ79" s="82"/>
      <c r="AEA79" s="82"/>
      <c r="AEB79" s="82"/>
      <c r="AEC79" s="82"/>
      <c r="AED79" s="82"/>
      <c r="AEE79" s="82"/>
      <c r="AEF79" s="82"/>
      <c r="AEG79" s="82"/>
      <c r="AEH79" s="82"/>
      <c r="AEI79" s="82"/>
      <c r="AEJ79" s="82"/>
      <c r="AEK79" s="82"/>
      <c r="AEL79" s="82"/>
      <c r="AEM79" s="82"/>
      <c r="AEN79" s="82"/>
      <c r="AEO79" s="82"/>
      <c r="AEP79" s="82"/>
      <c r="AEQ79" s="82"/>
      <c r="AER79" s="82"/>
      <c r="AES79" s="82"/>
      <c r="AET79" s="82"/>
      <c r="AEU79" s="82"/>
      <c r="AEV79" s="82"/>
      <c r="AEW79" s="82"/>
      <c r="AEX79" s="82"/>
      <c r="AEY79" s="82"/>
      <c r="AEZ79" s="82"/>
      <c r="AFA79" s="82"/>
      <c r="AFB79" s="82"/>
      <c r="AFC79" s="82"/>
      <c r="AFD79" s="82"/>
      <c r="AFE79" s="82"/>
      <c r="AFF79" s="82"/>
      <c r="AFG79" s="82"/>
      <c r="AFH79" s="82"/>
      <c r="AFI79" s="82"/>
      <c r="AFJ79" s="82"/>
      <c r="AFK79" s="82"/>
      <c r="AFL79" s="82"/>
      <c r="AFM79" s="82"/>
      <c r="AFN79" s="82"/>
      <c r="AFO79" s="82"/>
      <c r="AFP79" s="82"/>
      <c r="AFQ79" s="82"/>
      <c r="AFR79" s="82"/>
      <c r="AFS79" s="82"/>
      <c r="AFT79" s="82"/>
      <c r="AFU79" s="82"/>
      <c r="AFV79" s="82"/>
      <c r="AFW79" s="82"/>
      <c r="AFX79" s="82"/>
      <c r="AFY79" s="82"/>
      <c r="AFZ79" s="82"/>
      <c r="AGA79" s="82"/>
      <c r="AGB79" s="82"/>
      <c r="AGC79" s="82"/>
      <c r="AGD79" s="82"/>
      <c r="AGE79" s="82"/>
      <c r="AGF79" s="82"/>
      <c r="AGG79" s="82"/>
      <c r="AGH79" s="82"/>
      <c r="AGI79" s="82"/>
      <c r="AGJ79" s="82"/>
      <c r="AGK79" s="82"/>
      <c r="AGL79" s="82"/>
      <c r="AGM79" s="82"/>
      <c r="AGN79" s="82"/>
      <c r="AGO79" s="82"/>
      <c r="AGP79" s="82"/>
      <c r="AGQ79" s="82"/>
      <c r="AGR79" s="82"/>
      <c r="AGS79" s="82"/>
      <c r="AGT79" s="82"/>
      <c r="AGU79" s="82"/>
      <c r="AGV79" s="82"/>
      <c r="AGW79" s="82"/>
      <c r="AGX79" s="82"/>
      <c r="AGY79" s="82"/>
      <c r="AGZ79" s="82"/>
      <c r="AHA79" s="82"/>
      <c r="AHB79" s="82"/>
      <c r="AHC79" s="82"/>
      <c r="AHD79" s="82"/>
      <c r="AHE79" s="82"/>
      <c r="AHF79" s="82"/>
      <c r="AHG79" s="82"/>
      <c r="AHH79" s="82"/>
      <c r="AHI79" s="82"/>
      <c r="AHJ79" s="82"/>
      <c r="AHK79" s="82"/>
      <c r="AHL79" s="82"/>
      <c r="AHM79" s="82"/>
      <c r="AHN79" s="82"/>
      <c r="AHO79" s="82"/>
      <c r="AHP79" s="82"/>
      <c r="AHQ79" s="82"/>
      <c r="AHR79" s="82"/>
      <c r="AHS79" s="82"/>
      <c r="AHT79" s="82"/>
      <c r="AHU79" s="82"/>
      <c r="AHV79" s="82"/>
      <c r="AHW79" s="82"/>
      <c r="AHX79" s="82"/>
      <c r="AHY79" s="82"/>
      <c r="AHZ79" s="82"/>
      <c r="AIA79" s="82"/>
      <c r="AIB79" s="82"/>
      <c r="AIC79" s="82"/>
      <c r="AID79" s="82"/>
      <c r="AIE79" s="82"/>
      <c r="AIF79" s="82"/>
      <c r="AIG79" s="82"/>
      <c r="AIH79" s="82"/>
      <c r="AII79" s="82"/>
      <c r="AIJ79" s="82"/>
      <c r="AIK79" s="82"/>
      <c r="AIL79" s="82"/>
      <c r="AIM79" s="82"/>
      <c r="AIN79" s="82"/>
      <c r="AIO79" s="82"/>
      <c r="AIP79" s="82"/>
      <c r="AIQ79" s="82"/>
      <c r="AIR79" s="82"/>
      <c r="AIS79" s="82"/>
      <c r="AIT79" s="82"/>
      <c r="AIU79" s="82"/>
      <c r="AIV79" s="82"/>
      <c r="AIW79" s="82"/>
      <c r="AIX79" s="82"/>
      <c r="AIY79" s="82"/>
      <c r="AIZ79" s="82"/>
      <c r="AJA79" s="82"/>
      <c r="AJB79" s="82"/>
      <c r="AJC79" s="82"/>
      <c r="AJD79" s="82"/>
      <c r="AJE79" s="82"/>
      <c r="AJF79" s="82"/>
      <c r="AJG79" s="82"/>
      <c r="AJH79" s="82"/>
      <c r="AJI79" s="82"/>
      <c r="AJJ79" s="82"/>
      <c r="AJK79" s="82"/>
      <c r="AJL79" s="82"/>
      <c r="AJM79" s="82"/>
      <c r="AJN79" s="82"/>
      <c r="AJO79" s="82"/>
      <c r="AJP79" s="82"/>
      <c r="AJQ79" s="82"/>
      <c r="AJR79" s="82"/>
      <c r="AJS79" s="82"/>
      <c r="AJT79" s="82"/>
      <c r="AJU79" s="82"/>
      <c r="AJV79" s="82"/>
      <c r="AJW79" s="82"/>
      <c r="AJX79" s="82"/>
      <c r="AJY79" s="82"/>
      <c r="AJZ79" s="82"/>
      <c r="AKA79" s="82"/>
      <c r="AKB79" s="82"/>
      <c r="AKC79" s="82"/>
      <c r="AKD79" s="82"/>
      <c r="AKE79" s="82"/>
      <c r="AKF79" s="82"/>
      <c r="AKG79" s="82"/>
      <c r="AKH79" s="82"/>
      <c r="AKI79" s="82"/>
      <c r="AKJ79" s="82"/>
      <c r="AKK79" s="82"/>
      <c r="AKL79" s="82"/>
      <c r="AKM79" s="82"/>
      <c r="AKN79" s="82"/>
      <c r="AKO79" s="82"/>
      <c r="AKP79" s="82"/>
      <c r="AKQ79" s="82"/>
      <c r="AKR79" s="82"/>
      <c r="AKS79" s="82"/>
      <c r="AKT79" s="82"/>
      <c r="AKU79" s="82"/>
      <c r="AKV79" s="82"/>
      <c r="AKW79" s="82"/>
      <c r="AKX79" s="82"/>
      <c r="AKY79" s="82"/>
      <c r="AKZ79" s="82"/>
      <c r="ALA79" s="82"/>
      <c r="ALB79" s="82"/>
      <c r="ALC79" s="82"/>
      <c r="ALD79" s="82"/>
      <c r="ALE79" s="82"/>
      <c r="ALF79" s="82"/>
      <c r="ALG79" s="82"/>
      <c r="ALH79" s="82"/>
      <c r="ALI79" s="82"/>
      <c r="ALJ79" s="82"/>
      <c r="ALK79" s="82"/>
      <c r="ALL79" s="82"/>
      <c r="ALM79" s="82"/>
      <c r="ALN79" s="82"/>
      <c r="ALO79" s="82"/>
      <c r="ALP79" s="82"/>
      <c r="ALQ79" s="82"/>
      <c r="ALR79" s="82"/>
      <c r="ALS79" s="82"/>
      <c r="ALT79" s="82"/>
      <c r="ALU79" s="82"/>
      <c r="ALV79" s="82"/>
      <c r="ALW79" s="82"/>
      <c r="ALX79" s="82"/>
      <c r="ALY79" s="82"/>
    </row>
    <row r="80" spans="1:1013" ht="14.5" x14ac:dyDescent="0.35">
      <c r="A80" s="84">
        <v>79</v>
      </c>
      <c r="B80" s="86" t="s">
        <v>410</v>
      </c>
      <c r="C80" s="86" t="s">
        <v>411</v>
      </c>
      <c r="D80" s="86" t="s">
        <v>412</v>
      </c>
    </row>
    <row r="81" spans="1:1013" ht="14.5" x14ac:dyDescent="0.35">
      <c r="A81" s="84">
        <v>80</v>
      </c>
      <c r="B81" s="86" t="s">
        <v>413</v>
      </c>
      <c r="C81" s="86" t="s">
        <v>414</v>
      </c>
      <c r="D81" s="86" t="s">
        <v>415</v>
      </c>
    </row>
    <row r="82" spans="1:1013" ht="14.5" x14ac:dyDescent="0.35">
      <c r="A82" s="80">
        <v>81</v>
      </c>
      <c r="B82" s="81" t="s">
        <v>295</v>
      </c>
      <c r="C82" s="81" t="s">
        <v>296</v>
      </c>
      <c r="D82" s="81" t="s">
        <v>297</v>
      </c>
    </row>
    <row r="83" spans="1:1013" ht="14.5" x14ac:dyDescent="0.35">
      <c r="A83" s="80">
        <v>82</v>
      </c>
      <c r="B83" s="81" t="s">
        <v>416</v>
      </c>
      <c r="C83" s="81" t="s">
        <v>417</v>
      </c>
      <c r="D83" s="81" t="s">
        <v>418</v>
      </c>
    </row>
    <row r="84" spans="1:1013" ht="14.5" x14ac:dyDescent="0.35">
      <c r="A84" s="80">
        <v>83</v>
      </c>
      <c r="B84" s="83" t="s">
        <v>419</v>
      </c>
      <c r="C84" s="83" t="s">
        <v>420</v>
      </c>
      <c r="D84" s="83" t="s">
        <v>421</v>
      </c>
      <c r="E84" s="82"/>
      <c r="F84" s="82"/>
      <c r="G84" s="82"/>
      <c r="H84" s="82"/>
      <c r="I84" s="82"/>
      <c r="J84" s="82"/>
      <c r="K84" s="82"/>
      <c r="L84" s="82"/>
      <c r="M84" s="82"/>
      <c r="N84" s="82"/>
      <c r="O84" s="82"/>
      <c r="P84" s="82"/>
      <c r="Q84" s="82"/>
      <c r="R84" s="82"/>
      <c r="S84" s="82"/>
      <c r="T84" s="82"/>
      <c r="U84" s="82"/>
      <c r="V84" s="82"/>
      <c r="W84" s="82"/>
      <c r="X84" s="82"/>
      <c r="Y84" s="82"/>
      <c r="Z84" s="82"/>
      <c r="AA84" s="82"/>
      <c r="AB84" s="82"/>
      <c r="AC84" s="82"/>
      <c r="AD84" s="82"/>
      <c r="AE84" s="82"/>
      <c r="AF84" s="82"/>
      <c r="AG84" s="82"/>
      <c r="AH84" s="82"/>
      <c r="AI84" s="82"/>
      <c r="AJ84" s="82"/>
      <c r="AK84" s="82"/>
      <c r="AL84" s="82"/>
      <c r="AM84" s="82"/>
      <c r="AN84" s="82"/>
      <c r="AO84" s="82"/>
      <c r="AP84" s="82"/>
      <c r="AQ84" s="82"/>
      <c r="AR84" s="82"/>
      <c r="AS84" s="82"/>
      <c r="AT84" s="82"/>
      <c r="AU84" s="82"/>
      <c r="AV84" s="82"/>
      <c r="AW84" s="82"/>
      <c r="AX84" s="82"/>
      <c r="AY84" s="82"/>
      <c r="AZ84" s="82"/>
      <c r="BA84" s="82"/>
      <c r="BB84" s="82"/>
      <c r="BC84" s="82"/>
      <c r="BD84" s="82"/>
      <c r="BE84" s="82"/>
      <c r="BF84" s="82"/>
      <c r="BG84" s="82"/>
      <c r="BH84" s="82"/>
      <c r="BI84" s="82"/>
      <c r="BJ84" s="82"/>
      <c r="BK84" s="82"/>
      <c r="BL84" s="82"/>
      <c r="BM84" s="82"/>
      <c r="BN84" s="82"/>
      <c r="BO84" s="82"/>
      <c r="BP84" s="82"/>
      <c r="BQ84" s="82"/>
      <c r="BR84" s="82"/>
      <c r="BS84" s="82"/>
      <c r="BT84" s="82"/>
      <c r="BU84" s="82"/>
      <c r="BV84" s="82"/>
      <c r="BW84" s="82"/>
      <c r="BX84" s="82"/>
      <c r="BY84" s="82"/>
      <c r="BZ84" s="82"/>
      <c r="CA84" s="82"/>
      <c r="CB84" s="82"/>
      <c r="CC84" s="82"/>
      <c r="CD84" s="82"/>
      <c r="CE84" s="82"/>
      <c r="CF84" s="82"/>
      <c r="CG84" s="82"/>
      <c r="CH84" s="82"/>
      <c r="CI84" s="82"/>
      <c r="CJ84" s="82"/>
      <c r="CK84" s="82"/>
      <c r="CL84" s="82"/>
      <c r="CM84" s="82"/>
      <c r="CN84" s="82"/>
      <c r="CO84" s="82"/>
      <c r="CP84" s="82"/>
      <c r="CQ84" s="82"/>
      <c r="CR84" s="82"/>
      <c r="CS84" s="82"/>
      <c r="CT84" s="82"/>
      <c r="CU84" s="82"/>
      <c r="CV84" s="82"/>
      <c r="CW84" s="82"/>
      <c r="CX84" s="82"/>
      <c r="CY84" s="82"/>
      <c r="CZ84" s="82"/>
      <c r="DA84" s="82"/>
      <c r="DB84" s="82"/>
      <c r="DC84" s="82"/>
      <c r="DD84" s="82"/>
      <c r="DE84" s="82"/>
      <c r="DF84" s="82"/>
      <c r="DG84" s="82"/>
      <c r="DH84" s="82"/>
      <c r="DI84" s="82"/>
      <c r="DJ84" s="82"/>
      <c r="DK84" s="82"/>
      <c r="DL84" s="82"/>
      <c r="DM84" s="82"/>
      <c r="DN84" s="82"/>
      <c r="DO84" s="82"/>
      <c r="DP84" s="82"/>
      <c r="DQ84" s="82"/>
      <c r="DR84" s="82"/>
      <c r="DS84" s="82"/>
      <c r="DT84" s="82"/>
      <c r="DU84" s="82"/>
      <c r="DV84" s="82"/>
      <c r="DW84" s="82"/>
      <c r="DX84" s="82"/>
      <c r="DY84" s="82"/>
      <c r="DZ84" s="82"/>
      <c r="EA84" s="82"/>
      <c r="EB84" s="82"/>
      <c r="EC84" s="82"/>
      <c r="ED84" s="82"/>
      <c r="EE84" s="82"/>
      <c r="EF84" s="82"/>
      <c r="EG84" s="82"/>
      <c r="EH84" s="82"/>
      <c r="EI84" s="82"/>
      <c r="EJ84" s="82"/>
      <c r="EK84" s="82"/>
      <c r="EL84" s="82"/>
      <c r="EM84" s="82"/>
      <c r="EN84" s="82"/>
      <c r="EO84" s="82"/>
      <c r="EP84" s="82"/>
      <c r="EQ84" s="82"/>
      <c r="ER84" s="82"/>
      <c r="ES84" s="82"/>
      <c r="ET84" s="82"/>
      <c r="EU84" s="82"/>
      <c r="EV84" s="82"/>
      <c r="EW84" s="82"/>
      <c r="EX84" s="82"/>
      <c r="EY84" s="82"/>
      <c r="EZ84" s="82"/>
      <c r="FA84" s="82"/>
      <c r="FB84" s="82"/>
      <c r="FC84" s="82"/>
      <c r="FD84" s="82"/>
      <c r="FE84" s="82"/>
      <c r="FF84" s="82"/>
      <c r="FG84" s="82"/>
      <c r="FH84" s="82"/>
      <c r="FI84" s="82"/>
      <c r="FJ84" s="82"/>
      <c r="FK84" s="82"/>
      <c r="FL84" s="82"/>
      <c r="FM84" s="82"/>
      <c r="FN84" s="82"/>
      <c r="FO84" s="82"/>
      <c r="FP84" s="82"/>
      <c r="FQ84" s="82"/>
      <c r="FR84" s="82"/>
      <c r="FS84" s="82"/>
      <c r="FT84" s="82"/>
      <c r="FU84" s="82"/>
      <c r="FV84" s="82"/>
      <c r="FW84" s="82"/>
      <c r="FX84" s="82"/>
      <c r="FY84" s="82"/>
      <c r="FZ84" s="82"/>
      <c r="GA84" s="82"/>
      <c r="GB84" s="82"/>
      <c r="GC84" s="82"/>
      <c r="GD84" s="82"/>
      <c r="GE84" s="82"/>
      <c r="GF84" s="82"/>
      <c r="GG84" s="82"/>
      <c r="GH84" s="82"/>
      <c r="GI84" s="82"/>
      <c r="GJ84" s="82"/>
      <c r="GK84" s="82"/>
      <c r="GL84" s="82"/>
      <c r="GM84" s="82"/>
      <c r="GN84" s="82"/>
      <c r="GO84" s="82"/>
      <c r="GP84" s="82"/>
      <c r="GQ84" s="82"/>
      <c r="GR84" s="82"/>
      <c r="GS84" s="82"/>
      <c r="GT84" s="82"/>
      <c r="GU84" s="82"/>
      <c r="GV84" s="82"/>
      <c r="GW84" s="82"/>
      <c r="GX84" s="82"/>
      <c r="GY84" s="82"/>
      <c r="GZ84" s="82"/>
      <c r="HA84" s="82"/>
      <c r="HB84" s="82"/>
      <c r="HC84" s="82"/>
      <c r="HD84" s="82"/>
      <c r="HE84" s="82"/>
      <c r="HF84" s="82"/>
      <c r="HG84" s="82"/>
      <c r="HH84" s="82"/>
      <c r="HI84" s="82"/>
      <c r="HJ84" s="82"/>
      <c r="HK84" s="82"/>
      <c r="HL84" s="82"/>
      <c r="HM84" s="82"/>
      <c r="HN84" s="82"/>
      <c r="HO84" s="82"/>
      <c r="HP84" s="82"/>
      <c r="HQ84" s="82"/>
      <c r="HR84" s="82"/>
      <c r="HS84" s="82"/>
      <c r="HT84" s="82"/>
      <c r="HU84" s="82"/>
      <c r="HV84" s="82"/>
      <c r="HW84" s="82"/>
      <c r="HX84" s="82"/>
      <c r="HY84" s="82"/>
      <c r="HZ84" s="82"/>
      <c r="IA84" s="82"/>
      <c r="IB84" s="82"/>
      <c r="IC84" s="82"/>
      <c r="ID84" s="82"/>
      <c r="IE84" s="82"/>
      <c r="IF84" s="82"/>
      <c r="IG84" s="82"/>
      <c r="IH84" s="82"/>
      <c r="II84" s="82"/>
      <c r="IJ84" s="82"/>
      <c r="IK84" s="82"/>
      <c r="IL84" s="82"/>
      <c r="IM84" s="82"/>
      <c r="IN84" s="82"/>
      <c r="IO84" s="82"/>
      <c r="IP84" s="82"/>
      <c r="IQ84" s="82"/>
      <c r="IR84" s="82"/>
      <c r="IS84" s="82"/>
      <c r="IT84" s="82"/>
      <c r="IU84" s="82"/>
      <c r="IV84" s="82"/>
      <c r="IW84" s="82"/>
      <c r="IX84" s="82"/>
      <c r="IY84" s="82"/>
      <c r="IZ84" s="82"/>
      <c r="JA84" s="82"/>
      <c r="JB84" s="82"/>
      <c r="JC84" s="82"/>
      <c r="JD84" s="82"/>
      <c r="JE84" s="82"/>
      <c r="JF84" s="82"/>
      <c r="JG84" s="82"/>
      <c r="JH84" s="82"/>
      <c r="JI84" s="82"/>
      <c r="JJ84" s="82"/>
      <c r="JK84" s="82"/>
      <c r="JL84" s="82"/>
      <c r="JM84" s="82"/>
      <c r="JN84" s="82"/>
      <c r="JO84" s="82"/>
      <c r="JP84" s="82"/>
      <c r="JQ84" s="82"/>
      <c r="JR84" s="82"/>
      <c r="JS84" s="82"/>
      <c r="JT84" s="82"/>
      <c r="JU84" s="82"/>
      <c r="JV84" s="82"/>
      <c r="JW84" s="82"/>
      <c r="JX84" s="82"/>
      <c r="JY84" s="82"/>
      <c r="JZ84" s="82"/>
      <c r="KA84" s="82"/>
      <c r="KB84" s="82"/>
      <c r="KC84" s="82"/>
      <c r="KD84" s="82"/>
      <c r="KE84" s="82"/>
      <c r="KF84" s="82"/>
      <c r="KG84" s="82"/>
      <c r="KH84" s="82"/>
      <c r="KI84" s="82"/>
      <c r="KJ84" s="82"/>
      <c r="KK84" s="82"/>
      <c r="KL84" s="82"/>
      <c r="KM84" s="82"/>
      <c r="KN84" s="82"/>
      <c r="KO84" s="82"/>
      <c r="KP84" s="82"/>
      <c r="KQ84" s="82"/>
      <c r="KR84" s="82"/>
      <c r="KS84" s="82"/>
      <c r="KT84" s="82"/>
      <c r="KU84" s="82"/>
      <c r="KV84" s="82"/>
      <c r="KW84" s="82"/>
      <c r="KX84" s="82"/>
      <c r="KY84" s="82"/>
      <c r="KZ84" s="82"/>
      <c r="LA84" s="82"/>
      <c r="LB84" s="82"/>
      <c r="LC84" s="82"/>
      <c r="LD84" s="82"/>
      <c r="LE84" s="82"/>
      <c r="LF84" s="82"/>
      <c r="LG84" s="82"/>
      <c r="LH84" s="82"/>
      <c r="LI84" s="82"/>
      <c r="LJ84" s="82"/>
      <c r="LK84" s="82"/>
      <c r="LL84" s="82"/>
      <c r="LM84" s="82"/>
      <c r="LN84" s="82"/>
      <c r="LO84" s="82"/>
      <c r="LP84" s="82"/>
      <c r="LQ84" s="82"/>
      <c r="LR84" s="82"/>
      <c r="LS84" s="82"/>
      <c r="LT84" s="82"/>
      <c r="LU84" s="82"/>
      <c r="LV84" s="82"/>
      <c r="LW84" s="82"/>
      <c r="LX84" s="82"/>
      <c r="LY84" s="82"/>
      <c r="LZ84" s="82"/>
      <c r="MA84" s="82"/>
      <c r="MB84" s="82"/>
      <c r="MC84" s="82"/>
      <c r="MD84" s="82"/>
      <c r="ME84" s="82"/>
      <c r="MF84" s="82"/>
      <c r="MG84" s="82"/>
      <c r="MH84" s="82"/>
      <c r="MI84" s="82"/>
      <c r="MJ84" s="82"/>
      <c r="MK84" s="82"/>
      <c r="ML84" s="82"/>
      <c r="MM84" s="82"/>
      <c r="MN84" s="82"/>
      <c r="MO84" s="82"/>
      <c r="MP84" s="82"/>
      <c r="MQ84" s="82"/>
      <c r="MR84" s="82"/>
      <c r="MS84" s="82"/>
      <c r="MT84" s="82"/>
      <c r="MU84" s="82"/>
      <c r="MV84" s="82"/>
      <c r="MW84" s="82"/>
      <c r="MX84" s="82"/>
      <c r="MY84" s="82"/>
      <c r="MZ84" s="82"/>
      <c r="NA84" s="82"/>
      <c r="NB84" s="82"/>
      <c r="NC84" s="82"/>
      <c r="ND84" s="82"/>
      <c r="NE84" s="82"/>
      <c r="NF84" s="82"/>
      <c r="NG84" s="82"/>
      <c r="NH84" s="82"/>
      <c r="NI84" s="82"/>
      <c r="NJ84" s="82"/>
      <c r="NK84" s="82"/>
      <c r="NL84" s="82"/>
      <c r="NM84" s="82"/>
      <c r="NN84" s="82"/>
      <c r="NO84" s="82"/>
      <c r="NP84" s="82"/>
      <c r="NQ84" s="82"/>
      <c r="NR84" s="82"/>
      <c r="NS84" s="82"/>
      <c r="NT84" s="82"/>
      <c r="NU84" s="82"/>
      <c r="NV84" s="82"/>
      <c r="NW84" s="82"/>
      <c r="NX84" s="82"/>
      <c r="NY84" s="82"/>
      <c r="NZ84" s="82"/>
      <c r="OA84" s="82"/>
      <c r="OB84" s="82"/>
      <c r="OC84" s="82"/>
      <c r="OD84" s="82"/>
      <c r="OE84" s="82"/>
      <c r="OF84" s="82"/>
      <c r="OG84" s="82"/>
      <c r="OH84" s="82"/>
      <c r="OI84" s="82"/>
      <c r="OJ84" s="82"/>
      <c r="OK84" s="82"/>
      <c r="OL84" s="82"/>
      <c r="OM84" s="82"/>
      <c r="ON84" s="82"/>
      <c r="OO84" s="82"/>
      <c r="OP84" s="82"/>
      <c r="OQ84" s="82"/>
      <c r="OR84" s="82"/>
      <c r="OS84" s="82"/>
      <c r="OT84" s="82"/>
      <c r="OU84" s="82"/>
      <c r="OV84" s="82"/>
      <c r="OW84" s="82"/>
      <c r="OX84" s="82"/>
      <c r="OY84" s="82"/>
      <c r="OZ84" s="82"/>
      <c r="PA84" s="82"/>
      <c r="PB84" s="82"/>
      <c r="PC84" s="82"/>
      <c r="PD84" s="82"/>
      <c r="PE84" s="82"/>
      <c r="PF84" s="82"/>
      <c r="PG84" s="82"/>
      <c r="PH84" s="82"/>
      <c r="PI84" s="82"/>
      <c r="PJ84" s="82"/>
      <c r="PK84" s="82"/>
      <c r="PL84" s="82"/>
      <c r="PM84" s="82"/>
      <c r="PN84" s="82"/>
      <c r="PO84" s="82"/>
      <c r="PP84" s="82"/>
      <c r="PQ84" s="82"/>
      <c r="PR84" s="82"/>
      <c r="PS84" s="82"/>
      <c r="PT84" s="82"/>
      <c r="PU84" s="82"/>
      <c r="PV84" s="82"/>
      <c r="PW84" s="82"/>
      <c r="PX84" s="82"/>
      <c r="PY84" s="82"/>
      <c r="PZ84" s="82"/>
      <c r="QA84" s="82"/>
      <c r="QB84" s="82"/>
      <c r="QC84" s="82"/>
      <c r="QD84" s="82"/>
      <c r="QE84" s="82"/>
      <c r="QF84" s="82"/>
      <c r="QG84" s="82"/>
      <c r="QH84" s="82"/>
      <c r="QI84" s="82"/>
      <c r="QJ84" s="82"/>
      <c r="QK84" s="82"/>
      <c r="QL84" s="82"/>
      <c r="QM84" s="82"/>
      <c r="QN84" s="82"/>
      <c r="QO84" s="82"/>
      <c r="QP84" s="82"/>
      <c r="QQ84" s="82"/>
      <c r="QR84" s="82"/>
      <c r="QS84" s="82"/>
      <c r="QT84" s="82"/>
      <c r="QU84" s="82"/>
      <c r="QV84" s="82"/>
      <c r="QW84" s="82"/>
      <c r="QX84" s="82"/>
      <c r="QY84" s="82"/>
      <c r="QZ84" s="82"/>
      <c r="RA84" s="82"/>
      <c r="RB84" s="82"/>
      <c r="RC84" s="82"/>
      <c r="RD84" s="82"/>
      <c r="RE84" s="82"/>
      <c r="RF84" s="82"/>
      <c r="RG84" s="82"/>
      <c r="RH84" s="82"/>
      <c r="RI84" s="82"/>
      <c r="RJ84" s="82"/>
      <c r="RK84" s="82"/>
      <c r="RL84" s="82"/>
      <c r="RM84" s="82"/>
      <c r="RN84" s="82"/>
      <c r="RO84" s="82"/>
      <c r="RP84" s="82"/>
      <c r="RQ84" s="82"/>
      <c r="RR84" s="82"/>
      <c r="RS84" s="82"/>
      <c r="RT84" s="82"/>
      <c r="RU84" s="82"/>
      <c r="RV84" s="82"/>
      <c r="RW84" s="82"/>
      <c r="RX84" s="82"/>
      <c r="RY84" s="82"/>
      <c r="RZ84" s="82"/>
      <c r="SA84" s="82"/>
      <c r="SB84" s="82"/>
      <c r="SC84" s="82"/>
      <c r="SD84" s="82"/>
      <c r="SE84" s="82"/>
      <c r="SF84" s="82"/>
      <c r="SG84" s="82"/>
      <c r="SH84" s="82"/>
      <c r="SI84" s="82"/>
      <c r="SJ84" s="82"/>
      <c r="SK84" s="82"/>
      <c r="SL84" s="82"/>
      <c r="SM84" s="82"/>
      <c r="SN84" s="82"/>
      <c r="SO84" s="82"/>
      <c r="SP84" s="82"/>
      <c r="SQ84" s="82"/>
      <c r="SR84" s="82"/>
      <c r="SS84" s="82"/>
      <c r="ST84" s="82"/>
      <c r="SU84" s="82"/>
      <c r="SV84" s="82"/>
      <c r="SW84" s="82"/>
      <c r="SX84" s="82"/>
      <c r="SY84" s="82"/>
      <c r="SZ84" s="82"/>
      <c r="TA84" s="82"/>
      <c r="TB84" s="82"/>
      <c r="TC84" s="82"/>
      <c r="TD84" s="82"/>
      <c r="TE84" s="82"/>
      <c r="TF84" s="82"/>
      <c r="TG84" s="82"/>
      <c r="TH84" s="82"/>
      <c r="TI84" s="82"/>
      <c r="TJ84" s="82"/>
      <c r="TK84" s="82"/>
      <c r="TL84" s="82"/>
      <c r="TM84" s="82"/>
      <c r="TN84" s="82"/>
      <c r="TO84" s="82"/>
      <c r="TP84" s="82"/>
      <c r="TQ84" s="82"/>
      <c r="TR84" s="82"/>
      <c r="TS84" s="82"/>
      <c r="TT84" s="82"/>
      <c r="TU84" s="82"/>
      <c r="TV84" s="82"/>
      <c r="TW84" s="82"/>
      <c r="TX84" s="82"/>
      <c r="TY84" s="82"/>
      <c r="TZ84" s="82"/>
      <c r="UA84" s="82"/>
      <c r="UB84" s="82"/>
      <c r="UC84" s="82"/>
      <c r="UD84" s="82"/>
      <c r="UE84" s="82"/>
      <c r="UF84" s="82"/>
      <c r="UG84" s="82"/>
      <c r="UH84" s="82"/>
      <c r="UI84" s="82"/>
      <c r="UJ84" s="82"/>
      <c r="UK84" s="82"/>
      <c r="UL84" s="82"/>
      <c r="UM84" s="82"/>
      <c r="UN84" s="82"/>
      <c r="UO84" s="82"/>
      <c r="UP84" s="82"/>
      <c r="UQ84" s="82"/>
      <c r="UR84" s="82"/>
      <c r="US84" s="82"/>
      <c r="UT84" s="82"/>
      <c r="UU84" s="82"/>
      <c r="UV84" s="82"/>
      <c r="UW84" s="82"/>
      <c r="UX84" s="82"/>
      <c r="UY84" s="82"/>
      <c r="UZ84" s="82"/>
      <c r="VA84" s="82"/>
      <c r="VB84" s="82"/>
      <c r="VC84" s="82"/>
      <c r="VD84" s="82"/>
      <c r="VE84" s="82"/>
      <c r="VF84" s="82"/>
      <c r="VG84" s="82"/>
      <c r="VH84" s="82"/>
      <c r="VI84" s="82"/>
      <c r="VJ84" s="82"/>
      <c r="VK84" s="82"/>
      <c r="VL84" s="82"/>
      <c r="VM84" s="82"/>
      <c r="VN84" s="82"/>
      <c r="VO84" s="82"/>
      <c r="VP84" s="82"/>
      <c r="VQ84" s="82"/>
      <c r="VR84" s="82"/>
      <c r="VS84" s="82"/>
      <c r="VT84" s="82"/>
      <c r="VU84" s="82"/>
      <c r="VV84" s="82"/>
      <c r="VW84" s="82"/>
      <c r="VX84" s="82"/>
      <c r="VY84" s="82"/>
      <c r="VZ84" s="82"/>
      <c r="WA84" s="82"/>
      <c r="WB84" s="82"/>
      <c r="WC84" s="82"/>
      <c r="WD84" s="82"/>
      <c r="WE84" s="82"/>
      <c r="WF84" s="82"/>
      <c r="WG84" s="82"/>
      <c r="WH84" s="82"/>
      <c r="WI84" s="82"/>
      <c r="WJ84" s="82"/>
      <c r="WK84" s="82"/>
      <c r="WL84" s="82"/>
      <c r="WM84" s="82"/>
      <c r="WN84" s="82"/>
      <c r="WO84" s="82"/>
      <c r="WP84" s="82"/>
      <c r="WQ84" s="82"/>
      <c r="WR84" s="82"/>
      <c r="WS84" s="82"/>
      <c r="WT84" s="82"/>
      <c r="WU84" s="82"/>
      <c r="WV84" s="82"/>
      <c r="WW84" s="82"/>
      <c r="WX84" s="82"/>
      <c r="WY84" s="82"/>
      <c r="WZ84" s="82"/>
      <c r="XA84" s="82"/>
      <c r="XB84" s="82"/>
      <c r="XC84" s="82"/>
      <c r="XD84" s="82"/>
      <c r="XE84" s="82"/>
      <c r="XF84" s="82"/>
      <c r="XG84" s="82"/>
      <c r="XH84" s="82"/>
      <c r="XI84" s="82"/>
      <c r="XJ84" s="82"/>
      <c r="XK84" s="82"/>
      <c r="XL84" s="82"/>
      <c r="XM84" s="82"/>
      <c r="XN84" s="82"/>
      <c r="XO84" s="82"/>
      <c r="XP84" s="82"/>
      <c r="XQ84" s="82"/>
      <c r="XR84" s="82"/>
      <c r="XS84" s="82"/>
      <c r="XT84" s="82"/>
      <c r="XU84" s="82"/>
      <c r="XV84" s="82"/>
      <c r="XW84" s="82"/>
      <c r="XX84" s="82"/>
      <c r="XY84" s="82"/>
      <c r="XZ84" s="82"/>
      <c r="YA84" s="82"/>
      <c r="YB84" s="82"/>
      <c r="YC84" s="82"/>
      <c r="YD84" s="82"/>
      <c r="YE84" s="82"/>
      <c r="YF84" s="82"/>
      <c r="YG84" s="82"/>
      <c r="YH84" s="82"/>
      <c r="YI84" s="82"/>
      <c r="YJ84" s="82"/>
      <c r="YK84" s="82"/>
      <c r="YL84" s="82"/>
      <c r="YM84" s="82"/>
      <c r="YN84" s="82"/>
      <c r="YO84" s="82"/>
      <c r="YP84" s="82"/>
      <c r="YQ84" s="82"/>
      <c r="YR84" s="82"/>
      <c r="YS84" s="82"/>
      <c r="YT84" s="82"/>
      <c r="YU84" s="82"/>
      <c r="YV84" s="82"/>
      <c r="YW84" s="82"/>
      <c r="YX84" s="82"/>
      <c r="YY84" s="82"/>
      <c r="YZ84" s="82"/>
      <c r="ZA84" s="82"/>
      <c r="ZB84" s="82"/>
      <c r="ZC84" s="82"/>
      <c r="ZD84" s="82"/>
      <c r="ZE84" s="82"/>
      <c r="ZF84" s="82"/>
      <c r="ZG84" s="82"/>
      <c r="ZH84" s="82"/>
      <c r="ZI84" s="82"/>
      <c r="ZJ84" s="82"/>
      <c r="ZK84" s="82"/>
      <c r="ZL84" s="82"/>
      <c r="ZM84" s="82"/>
      <c r="ZN84" s="82"/>
      <c r="ZO84" s="82"/>
      <c r="ZP84" s="82"/>
      <c r="ZQ84" s="82"/>
      <c r="ZR84" s="82"/>
      <c r="ZS84" s="82"/>
      <c r="ZT84" s="82"/>
      <c r="ZU84" s="82"/>
      <c r="ZV84" s="82"/>
      <c r="ZW84" s="82"/>
      <c r="ZX84" s="82"/>
      <c r="ZY84" s="82"/>
      <c r="ZZ84" s="82"/>
      <c r="AAA84" s="82"/>
      <c r="AAB84" s="82"/>
      <c r="AAC84" s="82"/>
      <c r="AAD84" s="82"/>
      <c r="AAE84" s="82"/>
      <c r="AAF84" s="82"/>
      <c r="AAG84" s="82"/>
      <c r="AAH84" s="82"/>
      <c r="AAI84" s="82"/>
      <c r="AAJ84" s="82"/>
      <c r="AAK84" s="82"/>
      <c r="AAL84" s="82"/>
      <c r="AAM84" s="82"/>
      <c r="AAN84" s="82"/>
      <c r="AAO84" s="82"/>
      <c r="AAP84" s="82"/>
      <c r="AAQ84" s="82"/>
      <c r="AAR84" s="82"/>
      <c r="AAS84" s="82"/>
      <c r="AAT84" s="82"/>
      <c r="AAU84" s="82"/>
      <c r="AAV84" s="82"/>
      <c r="AAW84" s="82"/>
      <c r="AAX84" s="82"/>
      <c r="AAY84" s="82"/>
      <c r="AAZ84" s="82"/>
      <c r="ABA84" s="82"/>
      <c r="ABB84" s="82"/>
      <c r="ABC84" s="82"/>
      <c r="ABD84" s="82"/>
      <c r="ABE84" s="82"/>
      <c r="ABF84" s="82"/>
      <c r="ABG84" s="82"/>
      <c r="ABH84" s="82"/>
      <c r="ABI84" s="82"/>
      <c r="ABJ84" s="82"/>
      <c r="ABK84" s="82"/>
      <c r="ABL84" s="82"/>
      <c r="ABM84" s="82"/>
      <c r="ABN84" s="82"/>
      <c r="ABO84" s="82"/>
      <c r="ABP84" s="82"/>
      <c r="ABQ84" s="82"/>
      <c r="ABR84" s="82"/>
      <c r="ABS84" s="82"/>
      <c r="ABT84" s="82"/>
      <c r="ABU84" s="82"/>
      <c r="ABV84" s="82"/>
      <c r="ABW84" s="82"/>
      <c r="ABX84" s="82"/>
      <c r="ABY84" s="82"/>
      <c r="ABZ84" s="82"/>
      <c r="ACA84" s="82"/>
      <c r="ACB84" s="82"/>
      <c r="ACC84" s="82"/>
      <c r="ACD84" s="82"/>
      <c r="ACE84" s="82"/>
      <c r="ACF84" s="82"/>
      <c r="ACG84" s="82"/>
      <c r="ACH84" s="82"/>
      <c r="ACI84" s="82"/>
      <c r="ACJ84" s="82"/>
      <c r="ACK84" s="82"/>
      <c r="ACL84" s="82"/>
      <c r="ACM84" s="82"/>
      <c r="ACN84" s="82"/>
      <c r="ACO84" s="82"/>
      <c r="ACP84" s="82"/>
      <c r="ACQ84" s="82"/>
      <c r="ACR84" s="82"/>
      <c r="ACS84" s="82"/>
      <c r="ACT84" s="82"/>
      <c r="ACU84" s="82"/>
      <c r="ACV84" s="82"/>
      <c r="ACW84" s="82"/>
      <c r="ACX84" s="82"/>
      <c r="ACY84" s="82"/>
      <c r="ACZ84" s="82"/>
      <c r="ADA84" s="82"/>
      <c r="ADB84" s="82"/>
      <c r="ADC84" s="82"/>
      <c r="ADD84" s="82"/>
      <c r="ADE84" s="82"/>
      <c r="ADF84" s="82"/>
      <c r="ADG84" s="82"/>
      <c r="ADH84" s="82"/>
      <c r="ADI84" s="82"/>
      <c r="ADJ84" s="82"/>
      <c r="ADK84" s="82"/>
      <c r="ADL84" s="82"/>
      <c r="ADM84" s="82"/>
      <c r="ADN84" s="82"/>
      <c r="ADO84" s="82"/>
      <c r="ADP84" s="82"/>
      <c r="ADQ84" s="82"/>
      <c r="ADR84" s="82"/>
      <c r="ADS84" s="82"/>
      <c r="ADT84" s="82"/>
      <c r="ADU84" s="82"/>
      <c r="ADV84" s="82"/>
      <c r="ADW84" s="82"/>
      <c r="ADX84" s="82"/>
      <c r="ADY84" s="82"/>
      <c r="ADZ84" s="82"/>
      <c r="AEA84" s="82"/>
      <c r="AEB84" s="82"/>
      <c r="AEC84" s="82"/>
      <c r="AED84" s="82"/>
      <c r="AEE84" s="82"/>
      <c r="AEF84" s="82"/>
      <c r="AEG84" s="82"/>
      <c r="AEH84" s="82"/>
      <c r="AEI84" s="82"/>
      <c r="AEJ84" s="82"/>
      <c r="AEK84" s="82"/>
      <c r="AEL84" s="82"/>
      <c r="AEM84" s="82"/>
      <c r="AEN84" s="82"/>
      <c r="AEO84" s="82"/>
      <c r="AEP84" s="82"/>
      <c r="AEQ84" s="82"/>
      <c r="AER84" s="82"/>
      <c r="AES84" s="82"/>
      <c r="AET84" s="82"/>
      <c r="AEU84" s="82"/>
      <c r="AEV84" s="82"/>
      <c r="AEW84" s="82"/>
      <c r="AEX84" s="82"/>
      <c r="AEY84" s="82"/>
      <c r="AEZ84" s="82"/>
      <c r="AFA84" s="82"/>
      <c r="AFB84" s="82"/>
      <c r="AFC84" s="82"/>
      <c r="AFD84" s="82"/>
      <c r="AFE84" s="82"/>
      <c r="AFF84" s="82"/>
      <c r="AFG84" s="82"/>
      <c r="AFH84" s="82"/>
      <c r="AFI84" s="82"/>
      <c r="AFJ84" s="82"/>
      <c r="AFK84" s="82"/>
      <c r="AFL84" s="82"/>
      <c r="AFM84" s="82"/>
      <c r="AFN84" s="82"/>
      <c r="AFO84" s="82"/>
      <c r="AFP84" s="82"/>
      <c r="AFQ84" s="82"/>
      <c r="AFR84" s="82"/>
      <c r="AFS84" s="82"/>
      <c r="AFT84" s="82"/>
      <c r="AFU84" s="82"/>
      <c r="AFV84" s="82"/>
      <c r="AFW84" s="82"/>
      <c r="AFX84" s="82"/>
      <c r="AFY84" s="82"/>
      <c r="AFZ84" s="82"/>
      <c r="AGA84" s="82"/>
      <c r="AGB84" s="82"/>
      <c r="AGC84" s="82"/>
      <c r="AGD84" s="82"/>
      <c r="AGE84" s="82"/>
      <c r="AGF84" s="82"/>
      <c r="AGG84" s="82"/>
      <c r="AGH84" s="82"/>
      <c r="AGI84" s="82"/>
      <c r="AGJ84" s="82"/>
      <c r="AGK84" s="82"/>
      <c r="AGL84" s="82"/>
      <c r="AGM84" s="82"/>
      <c r="AGN84" s="82"/>
      <c r="AGO84" s="82"/>
      <c r="AGP84" s="82"/>
      <c r="AGQ84" s="82"/>
      <c r="AGR84" s="82"/>
      <c r="AGS84" s="82"/>
      <c r="AGT84" s="82"/>
      <c r="AGU84" s="82"/>
      <c r="AGV84" s="82"/>
      <c r="AGW84" s="82"/>
      <c r="AGX84" s="82"/>
      <c r="AGY84" s="82"/>
      <c r="AGZ84" s="82"/>
      <c r="AHA84" s="82"/>
      <c r="AHB84" s="82"/>
      <c r="AHC84" s="82"/>
      <c r="AHD84" s="82"/>
      <c r="AHE84" s="82"/>
      <c r="AHF84" s="82"/>
      <c r="AHG84" s="82"/>
      <c r="AHH84" s="82"/>
      <c r="AHI84" s="82"/>
      <c r="AHJ84" s="82"/>
      <c r="AHK84" s="82"/>
      <c r="AHL84" s="82"/>
      <c r="AHM84" s="82"/>
      <c r="AHN84" s="82"/>
      <c r="AHO84" s="82"/>
      <c r="AHP84" s="82"/>
      <c r="AHQ84" s="82"/>
      <c r="AHR84" s="82"/>
      <c r="AHS84" s="82"/>
      <c r="AHT84" s="82"/>
      <c r="AHU84" s="82"/>
      <c r="AHV84" s="82"/>
      <c r="AHW84" s="82"/>
      <c r="AHX84" s="82"/>
      <c r="AHY84" s="82"/>
      <c r="AHZ84" s="82"/>
      <c r="AIA84" s="82"/>
      <c r="AIB84" s="82"/>
      <c r="AIC84" s="82"/>
      <c r="AID84" s="82"/>
      <c r="AIE84" s="82"/>
      <c r="AIF84" s="82"/>
      <c r="AIG84" s="82"/>
      <c r="AIH84" s="82"/>
      <c r="AII84" s="82"/>
      <c r="AIJ84" s="82"/>
      <c r="AIK84" s="82"/>
      <c r="AIL84" s="82"/>
      <c r="AIM84" s="82"/>
      <c r="AIN84" s="82"/>
      <c r="AIO84" s="82"/>
      <c r="AIP84" s="82"/>
      <c r="AIQ84" s="82"/>
      <c r="AIR84" s="82"/>
      <c r="AIS84" s="82"/>
      <c r="AIT84" s="82"/>
      <c r="AIU84" s="82"/>
      <c r="AIV84" s="82"/>
      <c r="AIW84" s="82"/>
      <c r="AIX84" s="82"/>
      <c r="AIY84" s="82"/>
      <c r="AIZ84" s="82"/>
      <c r="AJA84" s="82"/>
      <c r="AJB84" s="82"/>
      <c r="AJC84" s="82"/>
      <c r="AJD84" s="82"/>
      <c r="AJE84" s="82"/>
      <c r="AJF84" s="82"/>
      <c r="AJG84" s="82"/>
      <c r="AJH84" s="82"/>
      <c r="AJI84" s="82"/>
      <c r="AJJ84" s="82"/>
      <c r="AJK84" s="82"/>
      <c r="AJL84" s="82"/>
      <c r="AJM84" s="82"/>
      <c r="AJN84" s="82"/>
      <c r="AJO84" s="82"/>
      <c r="AJP84" s="82"/>
      <c r="AJQ84" s="82"/>
      <c r="AJR84" s="82"/>
      <c r="AJS84" s="82"/>
      <c r="AJT84" s="82"/>
      <c r="AJU84" s="82"/>
      <c r="AJV84" s="82"/>
      <c r="AJW84" s="82"/>
      <c r="AJX84" s="82"/>
      <c r="AJY84" s="82"/>
      <c r="AJZ84" s="82"/>
      <c r="AKA84" s="82"/>
      <c r="AKB84" s="82"/>
      <c r="AKC84" s="82"/>
      <c r="AKD84" s="82"/>
      <c r="AKE84" s="82"/>
      <c r="AKF84" s="82"/>
      <c r="AKG84" s="82"/>
      <c r="AKH84" s="82"/>
      <c r="AKI84" s="82"/>
      <c r="AKJ84" s="82"/>
      <c r="AKK84" s="82"/>
      <c r="AKL84" s="82"/>
      <c r="AKM84" s="82"/>
      <c r="AKN84" s="82"/>
      <c r="AKO84" s="82"/>
      <c r="AKP84" s="82"/>
      <c r="AKQ84" s="82"/>
      <c r="AKR84" s="82"/>
      <c r="AKS84" s="82"/>
      <c r="AKT84" s="82"/>
      <c r="AKU84" s="82"/>
      <c r="AKV84" s="82"/>
      <c r="AKW84" s="82"/>
      <c r="AKX84" s="82"/>
      <c r="AKY84" s="82"/>
      <c r="AKZ84" s="82"/>
      <c r="ALA84" s="82"/>
      <c r="ALB84" s="82"/>
      <c r="ALC84" s="82"/>
      <c r="ALD84" s="82"/>
      <c r="ALE84" s="82"/>
      <c r="ALF84" s="82"/>
      <c r="ALG84" s="82"/>
      <c r="ALH84" s="82"/>
      <c r="ALI84" s="82"/>
      <c r="ALJ84" s="82"/>
      <c r="ALK84" s="82"/>
      <c r="ALL84" s="82"/>
      <c r="ALM84" s="82"/>
      <c r="ALN84" s="82"/>
      <c r="ALO84" s="82"/>
      <c r="ALP84" s="82"/>
      <c r="ALQ84" s="82"/>
      <c r="ALR84" s="82"/>
      <c r="ALS84" s="82"/>
      <c r="ALT84" s="82"/>
      <c r="ALU84" s="82"/>
      <c r="ALV84" s="82"/>
      <c r="ALW84" s="82"/>
      <c r="ALX84" s="82"/>
      <c r="ALY84" s="82"/>
    </row>
    <row r="85" spans="1:1013" ht="14.5" x14ac:dyDescent="0.35">
      <c r="A85" s="80">
        <v>84</v>
      </c>
      <c r="B85" s="81" t="s">
        <v>422</v>
      </c>
      <c r="C85" s="81" t="s">
        <v>423</v>
      </c>
      <c r="D85" s="81" t="s">
        <v>424</v>
      </c>
    </row>
    <row r="86" spans="1:1013" ht="14.5" x14ac:dyDescent="0.35">
      <c r="A86" s="80">
        <v>85</v>
      </c>
      <c r="B86" s="81" t="s">
        <v>425</v>
      </c>
      <c r="C86" s="81" t="s">
        <v>426</v>
      </c>
      <c r="D86" s="81" t="s">
        <v>427</v>
      </c>
    </row>
    <row r="87" spans="1:1013" ht="14.5" x14ac:dyDescent="0.35">
      <c r="A87" s="80">
        <v>86</v>
      </c>
      <c r="B87" s="81" t="s">
        <v>428</v>
      </c>
      <c r="C87" s="81" t="s">
        <v>429</v>
      </c>
      <c r="D87" s="81" t="s">
        <v>430</v>
      </c>
    </row>
    <row r="88" spans="1:1013" ht="14.5" x14ac:dyDescent="0.35">
      <c r="A88" s="80">
        <v>87</v>
      </c>
      <c r="B88" s="81" t="s">
        <v>292</v>
      </c>
      <c r="C88" s="81" t="s">
        <v>293</v>
      </c>
      <c r="D88" s="81" t="s">
        <v>294</v>
      </c>
    </row>
    <row r="89" spans="1:1013" ht="14.5" x14ac:dyDescent="0.35">
      <c r="A89" s="80">
        <v>88</v>
      </c>
      <c r="B89" s="81" t="s">
        <v>431</v>
      </c>
      <c r="C89" s="81" t="s">
        <v>432</v>
      </c>
      <c r="D89" s="81" t="s">
        <v>433</v>
      </c>
    </row>
    <row r="90" spans="1:1013" ht="14.5" x14ac:dyDescent="0.35">
      <c r="A90" s="80">
        <v>89</v>
      </c>
      <c r="B90" s="81" t="s">
        <v>434</v>
      </c>
      <c r="C90" s="81" t="s">
        <v>435</v>
      </c>
      <c r="D90" s="81" t="s">
        <v>436</v>
      </c>
    </row>
    <row r="91" spans="1:1013" ht="14.5" x14ac:dyDescent="0.35">
      <c r="A91" s="80">
        <v>90</v>
      </c>
      <c r="B91" s="83" t="s">
        <v>437</v>
      </c>
      <c r="C91" s="83" t="s">
        <v>438</v>
      </c>
      <c r="D91" s="83" t="s">
        <v>439</v>
      </c>
      <c r="E91" s="82"/>
      <c r="F91" s="82"/>
      <c r="G91" s="82"/>
      <c r="H91" s="82"/>
      <c r="I91" s="82"/>
      <c r="J91" s="82"/>
      <c r="K91" s="82"/>
      <c r="L91" s="82"/>
      <c r="M91" s="82"/>
      <c r="N91" s="82"/>
      <c r="O91" s="82"/>
      <c r="P91" s="82"/>
      <c r="Q91" s="82"/>
      <c r="R91" s="82"/>
      <c r="S91" s="82"/>
      <c r="T91" s="82"/>
      <c r="U91" s="82"/>
      <c r="V91" s="82"/>
      <c r="W91" s="82"/>
      <c r="X91" s="82"/>
      <c r="Y91" s="82"/>
      <c r="Z91" s="82"/>
      <c r="AA91" s="82"/>
      <c r="AB91" s="82"/>
      <c r="AC91" s="82"/>
      <c r="AD91" s="82"/>
      <c r="AE91" s="82"/>
      <c r="AF91" s="82"/>
      <c r="AG91" s="82"/>
      <c r="AH91" s="82"/>
      <c r="AI91" s="82"/>
      <c r="AJ91" s="82"/>
      <c r="AK91" s="82"/>
      <c r="AL91" s="82"/>
      <c r="AM91" s="82"/>
      <c r="AN91" s="82"/>
      <c r="AO91" s="82"/>
      <c r="AP91" s="82"/>
      <c r="AQ91" s="82"/>
      <c r="AR91" s="82"/>
      <c r="AS91" s="82"/>
      <c r="AT91" s="82"/>
      <c r="AU91" s="82"/>
      <c r="AV91" s="82"/>
      <c r="AW91" s="82"/>
      <c r="AX91" s="82"/>
      <c r="AY91" s="82"/>
      <c r="AZ91" s="82"/>
      <c r="BA91" s="82"/>
      <c r="BB91" s="82"/>
      <c r="BC91" s="82"/>
      <c r="BD91" s="82"/>
      <c r="BE91" s="82"/>
      <c r="BF91" s="82"/>
      <c r="BG91" s="82"/>
      <c r="BH91" s="82"/>
      <c r="BI91" s="82"/>
      <c r="BJ91" s="82"/>
      <c r="BK91" s="82"/>
      <c r="BL91" s="82"/>
      <c r="BM91" s="82"/>
      <c r="BN91" s="82"/>
      <c r="BO91" s="82"/>
      <c r="BP91" s="82"/>
      <c r="BQ91" s="82"/>
      <c r="BR91" s="82"/>
      <c r="BS91" s="82"/>
      <c r="BT91" s="82"/>
      <c r="BU91" s="82"/>
      <c r="BV91" s="82"/>
      <c r="BW91" s="82"/>
      <c r="BX91" s="82"/>
      <c r="BY91" s="82"/>
      <c r="BZ91" s="82"/>
      <c r="CA91" s="82"/>
      <c r="CB91" s="82"/>
      <c r="CC91" s="82"/>
      <c r="CD91" s="82"/>
      <c r="CE91" s="82"/>
      <c r="CF91" s="82"/>
      <c r="CG91" s="82"/>
      <c r="CH91" s="82"/>
      <c r="CI91" s="82"/>
      <c r="CJ91" s="82"/>
      <c r="CK91" s="82"/>
      <c r="CL91" s="82"/>
      <c r="CM91" s="82"/>
      <c r="CN91" s="82"/>
      <c r="CO91" s="82"/>
      <c r="CP91" s="82"/>
      <c r="CQ91" s="82"/>
      <c r="CR91" s="82"/>
      <c r="CS91" s="82"/>
      <c r="CT91" s="82"/>
      <c r="CU91" s="82"/>
      <c r="CV91" s="82"/>
      <c r="CW91" s="82"/>
      <c r="CX91" s="82"/>
      <c r="CY91" s="82"/>
      <c r="CZ91" s="82"/>
      <c r="DA91" s="82"/>
      <c r="DB91" s="82"/>
      <c r="DC91" s="82"/>
      <c r="DD91" s="82"/>
      <c r="DE91" s="82"/>
      <c r="DF91" s="82"/>
      <c r="DG91" s="82"/>
      <c r="DH91" s="82"/>
      <c r="DI91" s="82"/>
      <c r="DJ91" s="82"/>
      <c r="DK91" s="82"/>
      <c r="DL91" s="82"/>
      <c r="DM91" s="82"/>
      <c r="DN91" s="82"/>
      <c r="DO91" s="82"/>
      <c r="DP91" s="82"/>
      <c r="DQ91" s="82"/>
      <c r="DR91" s="82"/>
      <c r="DS91" s="82"/>
      <c r="DT91" s="82"/>
      <c r="DU91" s="82"/>
      <c r="DV91" s="82"/>
      <c r="DW91" s="82"/>
      <c r="DX91" s="82"/>
      <c r="DY91" s="82"/>
      <c r="DZ91" s="82"/>
      <c r="EA91" s="82"/>
      <c r="EB91" s="82"/>
      <c r="EC91" s="82"/>
      <c r="ED91" s="82"/>
      <c r="EE91" s="82"/>
      <c r="EF91" s="82"/>
      <c r="EG91" s="82"/>
      <c r="EH91" s="82"/>
      <c r="EI91" s="82"/>
      <c r="EJ91" s="82"/>
      <c r="EK91" s="82"/>
      <c r="EL91" s="82"/>
      <c r="EM91" s="82"/>
      <c r="EN91" s="82"/>
      <c r="EO91" s="82"/>
      <c r="EP91" s="82"/>
      <c r="EQ91" s="82"/>
      <c r="ER91" s="82"/>
      <c r="ES91" s="82"/>
      <c r="ET91" s="82"/>
      <c r="EU91" s="82"/>
      <c r="EV91" s="82"/>
      <c r="EW91" s="82"/>
      <c r="EX91" s="82"/>
      <c r="EY91" s="82"/>
      <c r="EZ91" s="82"/>
      <c r="FA91" s="82"/>
      <c r="FB91" s="82"/>
      <c r="FC91" s="82"/>
      <c r="FD91" s="82"/>
      <c r="FE91" s="82"/>
      <c r="FF91" s="82"/>
      <c r="FG91" s="82"/>
      <c r="FH91" s="82"/>
      <c r="FI91" s="82"/>
      <c r="FJ91" s="82"/>
      <c r="FK91" s="82"/>
      <c r="FL91" s="82"/>
      <c r="FM91" s="82"/>
      <c r="FN91" s="82"/>
      <c r="FO91" s="82"/>
      <c r="FP91" s="82"/>
      <c r="FQ91" s="82"/>
      <c r="FR91" s="82"/>
      <c r="FS91" s="82"/>
      <c r="FT91" s="82"/>
      <c r="FU91" s="82"/>
      <c r="FV91" s="82"/>
      <c r="FW91" s="82"/>
      <c r="FX91" s="82"/>
      <c r="FY91" s="82"/>
      <c r="FZ91" s="82"/>
      <c r="GA91" s="82"/>
      <c r="GB91" s="82"/>
      <c r="GC91" s="82"/>
      <c r="GD91" s="82"/>
      <c r="GE91" s="82"/>
      <c r="GF91" s="82"/>
      <c r="GG91" s="82"/>
      <c r="GH91" s="82"/>
      <c r="GI91" s="82"/>
      <c r="GJ91" s="82"/>
      <c r="GK91" s="82"/>
      <c r="GL91" s="82"/>
      <c r="GM91" s="82"/>
      <c r="GN91" s="82"/>
      <c r="GO91" s="82"/>
      <c r="GP91" s="82"/>
      <c r="GQ91" s="82"/>
      <c r="GR91" s="82"/>
      <c r="GS91" s="82"/>
      <c r="GT91" s="82"/>
      <c r="GU91" s="82"/>
      <c r="GV91" s="82"/>
      <c r="GW91" s="82"/>
      <c r="GX91" s="82"/>
      <c r="GY91" s="82"/>
      <c r="GZ91" s="82"/>
      <c r="HA91" s="82"/>
      <c r="HB91" s="82"/>
      <c r="HC91" s="82"/>
      <c r="HD91" s="82"/>
      <c r="HE91" s="82"/>
      <c r="HF91" s="82"/>
      <c r="HG91" s="82"/>
      <c r="HH91" s="82"/>
      <c r="HI91" s="82"/>
      <c r="HJ91" s="82"/>
      <c r="HK91" s="82"/>
      <c r="HL91" s="82"/>
      <c r="HM91" s="82"/>
      <c r="HN91" s="82"/>
      <c r="HO91" s="82"/>
      <c r="HP91" s="82"/>
      <c r="HQ91" s="82"/>
      <c r="HR91" s="82"/>
      <c r="HS91" s="82"/>
      <c r="HT91" s="82"/>
      <c r="HU91" s="82"/>
      <c r="HV91" s="82"/>
      <c r="HW91" s="82"/>
      <c r="HX91" s="82"/>
      <c r="HY91" s="82"/>
      <c r="HZ91" s="82"/>
      <c r="IA91" s="82"/>
      <c r="IB91" s="82"/>
      <c r="IC91" s="82"/>
      <c r="ID91" s="82"/>
      <c r="IE91" s="82"/>
      <c r="IF91" s="82"/>
      <c r="IG91" s="82"/>
      <c r="IH91" s="82"/>
      <c r="II91" s="82"/>
      <c r="IJ91" s="82"/>
      <c r="IK91" s="82"/>
      <c r="IL91" s="82"/>
      <c r="IM91" s="82"/>
      <c r="IN91" s="82"/>
      <c r="IO91" s="82"/>
      <c r="IP91" s="82"/>
      <c r="IQ91" s="82"/>
      <c r="IR91" s="82"/>
      <c r="IS91" s="82"/>
      <c r="IT91" s="82"/>
      <c r="IU91" s="82"/>
      <c r="IV91" s="82"/>
      <c r="IW91" s="82"/>
      <c r="IX91" s="82"/>
      <c r="IY91" s="82"/>
      <c r="IZ91" s="82"/>
      <c r="JA91" s="82"/>
      <c r="JB91" s="82"/>
      <c r="JC91" s="82"/>
      <c r="JD91" s="82"/>
      <c r="JE91" s="82"/>
      <c r="JF91" s="82"/>
      <c r="JG91" s="82"/>
      <c r="JH91" s="82"/>
      <c r="JI91" s="82"/>
      <c r="JJ91" s="82"/>
      <c r="JK91" s="82"/>
      <c r="JL91" s="82"/>
      <c r="JM91" s="82"/>
      <c r="JN91" s="82"/>
      <c r="JO91" s="82"/>
      <c r="JP91" s="82"/>
      <c r="JQ91" s="82"/>
      <c r="JR91" s="82"/>
      <c r="JS91" s="82"/>
      <c r="JT91" s="82"/>
      <c r="JU91" s="82"/>
      <c r="JV91" s="82"/>
      <c r="JW91" s="82"/>
      <c r="JX91" s="82"/>
      <c r="JY91" s="82"/>
      <c r="JZ91" s="82"/>
      <c r="KA91" s="82"/>
      <c r="KB91" s="82"/>
      <c r="KC91" s="82"/>
      <c r="KD91" s="82"/>
      <c r="KE91" s="82"/>
      <c r="KF91" s="82"/>
      <c r="KG91" s="82"/>
      <c r="KH91" s="82"/>
      <c r="KI91" s="82"/>
      <c r="KJ91" s="82"/>
      <c r="KK91" s="82"/>
      <c r="KL91" s="82"/>
      <c r="KM91" s="82"/>
      <c r="KN91" s="82"/>
      <c r="KO91" s="82"/>
      <c r="KP91" s="82"/>
      <c r="KQ91" s="82"/>
      <c r="KR91" s="82"/>
      <c r="KS91" s="82"/>
      <c r="KT91" s="82"/>
      <c r="KU91" s="82"/>
      <c r="KV91" s="82"/>
      <c r="KW91" s="82"/>
      <c r="KX91" s="82"/>
      <c r="KY91" s="82"/>
      <c r="KZ91" s="82"/>
      <c r="LA91" s="82"/>
      <c r="LB91" s="82"/>
      <c r="LC91" s="82"/>
      <c r="LD91" s="82"/>
      <c r="LE91" s="82"/>
      <c r="LF91" s="82"/>
      <c r="LG91" s="82"/>
      <c r="LH91" s="82"/>
      <c r="LI91" s="82"/>
      <c r="LJ91" s="82"/>
      <c r="LK91" s="82"/>
      <c r="LL91" s="82"/>
      <c r="LM91" s="82"/>
      <c r="LN91" s="82"/>
      <c r="LO91" s="82"/>
      <c r="LP91" s="82"/>
      <c r="LQ91" s="82"/>
      <c r="LR91" s="82"/>
      <c r="LS91" s="82"/>
      <c r="LT91" s="82"/>
      <c r="LU91" s="82"/>
      <c r="LV91" s="82"/>
      <c r="LW91" s="82"/>
      <c r="LX91" s="82"/>
      <c r="LY91" s="82"/>
      <c r="LZ91" s="82"/>
      <c r="MA91" s="82"/>
      <c r="MB91" s="82"/>
      <c r="MC91" s="82"/>
      <c r="MD91" s="82"/>
      <c r="ME91" s="82"/>
      <c r="MF91" s="82"/>
      <c r="MG91" s="82"/>
      <c r="MH91" s="82"/>
      <c r="MI91" s="82"/>
      <c r="MJ91" s="82"/>
      <c r="MK91" s="82"/>
      <c r="ML91" s="82"/>
      <c r="MM91" s="82"/>
      <c r="MN91" s="82"/>
      <c r="MO91" s="82"/>
      <c r="MP91" s="82"/>
      <c r="MQ91" s="82"/>
      <c r="MR91" s="82"/>
      <c r="MS91" s="82"/>
      <c r="MT91" s="82"/>
      <c r="MU91" s="82"/>
      <c r="MV91" s="82"/>
      <c r="MW91" s="82"/>
      <c r="MX91" s="82"/>
      <c r="MY91" s="82"/>
      <c r="MZ91" s="82"/>
      <c r="NA91" s="82"/>
      <c r="NB91" s="82"/>
      <c r="NC91" s="82"/>
      <c r="ND91" s="82"/>
      <c r="NE91" s="82"/>
      <c r="NF91" s="82"/>
      <c r="NG91" s="82"/>
      <c r="NH91" s="82"/>
      <c r="NI91" s="82"/>
      <c r="NJ91" s="82"/>
      <c r="NK91" s="82"/>
      <c r="NL91" s="82"/>
      <c r="NM91" s="82"/>
      <c r="NN91" s="82"/>
      <c r="NO91" s="82"/>
      <c r="NP91" s="82"/>
      <c r="NQ91" s="82"/>
      <c r="NR91" s="82"/>
      <c r="NS91" s="82"/>
      <c r="NT91" s="82"/>
      <c r="NU91" s="82"/>
      <c r="NV91" s="82"/>
      <c r="NW91" s="82"/>
      <c r="NX91" s="82"/>
      <c r="NY91" s="82"/>
      <c r="NZ91" s="82"/>
      <c r="OA91" s="82"/>
      <c r="OB91" s="82"/>
      <c r="OC91" s="82"/>
      <c r="OD91" s="82"/>
      <c r="OE91" s="82"/>
      <c r="OF91" s="82"/>
      <c r="OG91" s="82"/>
      <c r="OH91" s="82"/>
      <c r="OI91" s="82"/>
      <c r="OJ91" s="82"/>
      <c r="OK91" s="82"/>
      <c r="OL91" s="82"/>
      <c r="OM91" s="82"/>
      <c r="ON91" s="82"/>
      <c r="OO91" s="82"/>
      <c r="OP91" s="82"/>
      <c r="OQ91" s="82"/>
      <c r="OR91" s="82"/>
      <c r="OS91" s="82"/>
      <c r="OT91" s="82"/>
      <c r="OU91" s="82"/>
      <c r="OV91" s="82"/>
      <c r="OW91" s="82"/>
      <c r="OX91" s="82"/>
      <c r="OY91" s="82"/>
      <c r="OZ91" s="82"/>
      <c r="PA91" s="82"/>
      <c r="PB91" s="82"/>
      <c r="PC91" s="82"/>
      <c r="PD91" s="82"/>
      <c r="PE91" s="82"/>
      <c r="PF91" s="82"/>
      <c r="PG91" s="82"/>
      <c r="PH91" s="82"/>
      <c r="PI91" s="82"/>
      <c r="PJ91" s="82"/>
      <c r="PK91" s="82"/>
      <c r="PL91" s="82"/>
      <c r="PM91" s="82"/>
      <c r="PN91" s="82"/>
      <c r="PO91" s="82"/>
      <c r="PP91" s="82"/>
      <c r="PQ91" s="82"/>
      <c r="PR91" s="82"/>
      <c r="PS91" s="82"/>
      <c r="PT91" s="82"/>
      <c r="PU91" s="82"/>
      <c r="PV91" s="82"/>
      <c r="PW91" s="82"/>
      <c r="PX91" s="82"/>
      <c r="PY91" s="82"/>
      <c r="PZ91" s="82"/>
      <c r="QA91" s="82"/>
      <c r="QB91" s="82"/>
      <c r="QC91" s="82"/>
      <c r="QD91" s="82"/>
      <c r="QE91" s="82"/>
      <c r="QF91" s="82"/>
      <c r="QG91" s="82"/>
      <c r="QH91" s="82"/>
      <c r="QI91" s="82"/>
      <c r="QJ91" s="82"/>
      <c r="QK91" s="82"/>
      <c r="QL91" s="82"/>
      <c r="QM91" s="82"/>
      <c r="QN91" s="82"/>
      <c r="QO91" s="82"/>
      <c r="QP91" s="82"/>
      <c r="QQ91" s="82"/>
      <c r="QR91" s="82"/>
      <c r="QS91" s="82"/>
      <c r="QT91" s="82"/>
      <c r="QU91" s="82"/>
      <c r="QV91" s="82"/>
      <c r="QW91" s="82"/>
      <c r="QX91" s="82"/>
      <c r="QY91" s="82"/>
      <c r="QZ91" s="82"/>
      <c r="RA91" s="82"/>
      <c r="RB91" s="82"/>
      <c r="RC91" s="82"/>
      <c r="RD91" s="82"/>
      <c r="RE91" s="82"/>
      <c r="RF91" s="82"/>
      <c r="RG91" s="82"/>
      <c r="RH91" s="82"/>
      <c r="RI91" s="82"/>
      <c r="RJ91" s="82"/>
      <c r="RK91" s="82"/>
      <c r="RL91" s="82"/>
      <c r="RM91" s="82"/>
      <c r="RN91" s="82"/>
      <c r="RO91" s="82"/>
      <c r="RP91" s="82"/>
      <c r="RQ91" s="82"/>
      <c r="RR91" s="82"/>
      <c r="RS91" s="82"/>
      <c r="RT91" s="82"/>
      <c r="RU91" s="82"/>
      <c r="RV91" s="82"/>
      <c r="RW91" s="82"/>
      <c r="RX91" s="82"/>
      <c r="RY91" s="82"/>
      <c r="RZ91" s="82"/>
      <c r="SA91" s="82"/>
      <c r="SB91" s="82"/>
      <c r="SC91" s="82"/>
      <c r="SD91" s="82"/>
      <c r="SE91" s="82"/>
      <c r="SF91" s="82"/>
      <c r="SG91" s="82"/>
      <c r="SH91" s="82"/>
      <c r="SI91" s="82"/>
      <c r="SJ91" s="82"/>
      <c r="SK91" s="82"/>
      <c r="SL91" s="82"/>
      <c r="SM91" s="82"/>
      <c r="SN91" s="82"/>
      <c r="SO91" s="82"/>
      <c r="SP91" s="82"/>
      <c r="SQ91" s="82"/>
      <c r="SR91" s="82"/>
      <c r="SS91" s="82"/>
      <c r="ST91" s="82"/>
      <c r="SU91" s="82"/>
      <c r="SV91" s="82"/>
      <c r="SW91" s="82"/>
      <c r="SX91" s="82"/>
      <c r="SY91" s="82"/>
      <c r="SZ91" s="82"/>
      <c r="TA91" s="82"/>
      <c r="TB91" s="82"/>
      <c r="TC91" s="82"/>
      <c r="TD91" s="82"/>
      <c r="TE91" s="82"/>
      <c r="TF91" s="82"/>
      <c r="TG91" s="82"/>
      <c r="TH91" s="82"/>
      <c r="TI91" s="82"/>
      <c r="TJ91" s="82"/>
      <c r="TK91" s="82"/>
      <c r="TL91" s="82"/>
      <c r="TM91" s="82"/>
      <c r="TN91" s="82"/>
      <c r="TO91" s="82"/>
      <c r="TP91" s="82"/>
      <c r="TQ91" s="82"/>
      <c r="TR91" s="82"/>
      <c r="TS91" s="82"/>
      <c r="TT91" s="82"/>
      <c r="TU91" s="82"/>
      <c r="TV91" s="82"/>
      <c r="TW91" s="82"/>
      <c r="TX91" s="82"/>
      <c r="TY91" s="82"/>
      <c r="TZ91" s="82"/>
      <c r="UA91" s="82"/>
      <c r="UB91" s="82"/>
      <c r="UC91" s="82"/>
      <c r="UD91" s="82"/>
      <c r="UE91" s="82"/>
      <c r="UF91" s="82"/>
      <c r="UG91" s="82"/>
      <c r="UH91" s="82"/>
      <c r="UI91" s="82"/>
      <c r="UJ91" s="82"/>
      <c r="UK91" s="82"/>
      <c r="UL91" s="82"/>
      <c r="UM91" s="82"/>
      <c r="UN91" s="82"/>
      <c r="UO91" s="82"/>
      <c r="UP91" s="82"/>
      <c r="UQ91" s="82"/>
      <c r="UR91" s="82"/>
      <c r="US91" s="82"/>
      <c r="UT91" s="82"/>
      <c r="UU91" s="82"/>
      <c r="UV91" s="82"/>
      <c r="UW91" s="82"/>
      <c r="UX91" s="82"/>
      <c r="UY91" s="82"/>
      <c r="UZ91" s="82"/>
      <c r="VA91" s="82"/>
      <c r="VB91" s="82"/>
      <c r="VC91" s="82"/>
      <c r="VD91" s="82"/>
      <c r="VE91" s="82"/>
      <c r="VF91" s="82"/>
      <c r="VG91" s="82"/>
      <c r="VH91" s="82"/>
      <c r="VI91" s="82"/>
      <c r="VJ91" s="82"/>
      <c r="VK91" s="82"/>
      <c r="VL91" s="82"/>
      <c r="VM91" s="82"/>
      <c r="VN91" s="82"/>
      <c r="VO91" s="82"/>
      <c r="VP91" s="82"/>
      <c r="VQ91" s="82"/>
      <c r="VR91" s="82"/>
      <c r="VS91" s="82"/>
      <c r="VT91" s="82"/>
      <c r="VU91" s="82"/>
      <c r="VV91" s="82"/>
      <c r="VW91" s="82"/>
      <c r="VX91" s="82"/>
      <c r="VY91" s="82"/>
      <c r="VZ91" s="82"/>
      <c r="WA91" s="82"/>
      <c r="WB91" s="82"/>
      <c r="WC91" s="82"/>
      <c r="WD91" s="82"/>
      <c r="WE91" s="82"/>
      <c r="WF91" s="82"/>
      <c r="WG91" s="82"/>
      <c r="WH91" s="82"/>
      <c r="WI91" s="82"/>
      <c r="WJ91" s="82"/>
      <c r="WK91" s="82"/>
      <c r="WL91" s="82"/>
      <c r="WM91" s="82"/>
      <c r="WN91" s="82"/>
      <c r="WO91" s="82"/>
      <c r="WP91" s="82"/>
      <c r="WQ91" s="82"/>
      <c r="WR91" s="82"/>
      <c r="WS91" s="82"/>
      <c r="WT91" s="82"/>
      <c r="WU91" s="82"/>
      <c r="WV91" s="82"/>
      <c r="WW91" s="82"/>
      <c r="WX91" s="82"/>
      <c r="WY91" s="82"/>
      <c r="WZ91" s="82"/>
      <c r="XA91" s="82"/>
      <c r="XB91" s="82"/>
      <c r="XC91" s="82"/>
      <c r="XD91" s="82"/>
      <c r="XE91" s="82"/>
      <c r="XF91" s="82"/>
      <c r="XG91" s="82"/>
      <c r="XH91" s="82"/>
      <c r="XI91" s="82"/>
      <c r="XJ91" s="82"/>
      <c r="XK91" s="82"/>
      <c r="XL91" s="82"/>
      <c r="XM91" s="82"/>
      <c r="XN91" s="82"/>
      <c r="XO91" s="82"/>
      <c r="XP91" s="82"/>
      <c r="XQ91" s="82"/>
      <c r="XR91" s="82"/>
      <c r="XS91" s="82"/>
      <c r="XT91" s="82"/>
      <c r="XU91" s="82"/>
      <c r="XV91" s="82"/>
      <c r="XW91" s="82"/>
      <c r="XX91" s="82"/>
      <c r="XY91" s="82"/>
      <c r="XZ91" s="82"/>
      <c r="YA91" s="82"/>
      <c r="YB91" s="82"/>
      <c r="YC91" s="82"/>
      <c r="YD91" s="82"/>
      <c r="YE91" s="82"/>
      <c r="YF91" s="82"/>
      <c r="YG91" s="82"/>
      <c r="YH91" s="82"/>
      <c r="YI91" s="82"/>
      <c r="YJ91" s="82"/>
      <c r="YK91" s="82"/>
      <c r="YL91" s="82"/>
      <c r="YM91" s="82"/>
      <c r="YN91" s="82"/>
      <c r="YO91" s="82"/>
      <c r="YP91" s="82"/>
      <c r="YQ91" s="82"/>
      <c r="YR91" s="82"/>
      <c r="YS91" s="82"/>
      <c r="YT91" s="82"/>
      <c r="YU91" s="82"/>
      <c r="YV91" s="82"/>
      <c r="YW91" s="82"/>
      <c r="YX91" s="82"/>
      <c r="YY91" s="82"/>
      <c r="YZ91" s="82"/>
      <c r="ZA91" s="82"/>
      <c r="ZB91" s="82"/>
      <c r="ZC91" s="82"/>
      <c r="ZD91" s="82"/>
      <c r="ZE91" s="82"/>
      <c r="ZF91" s="82"/>
      <c r="ZG91" s="82"/>
      <c r="ZH91" s="82"/>
      <c r="ZI91" s="82"/>
      <c r="ZJ91" s="82"/>
      <c r="ZK91" s="82"/>
      <c r="ZL91" s="82"/>
      <c r="ZM91" s="82"/>
      <c r="ZN91" s="82"/>
      <c r="ZO91" s="82"/>
      <c r="ZP91" s="82"/>
      <c r="ZQ91" s="82"/>
      <c r="ZR91" s="82"/>
      <c r="ZS91" s="82"/>
      <c r="ZT91" s="82"/>
      <c r="ZU91" s="82"/>
      <c r="ZV91" s="82"/>
      <c r="ZW91" s="82"/>
      <c r="ZX91" s="82"/>
      <c r="ZY91" s="82"/>
      <c r="ZZ91" s="82"/>
      <c r="AAA91" s="82"/>
      <c r="AAB91" s="82"/>
      <c r="AAC91" s="82"/>
      <c r="AAD91" s="82"/>
      <c r="AAE91" s="82"/>
      <c r="AAF91" s="82"/>
      <c r="AAG91" s="82"/>
      <c r="AAH91" s="82"/>
      <c r="AAI91" s="82"/>
      <c r="AAJ91" s="82"/>
      <c r="AAK91" s="82"/>
      <c r="AAL91" s="82"/>
      <c r="AAM91" s="82"/>
      <c r="AAN91" s="82"/>
      <c r="AAO91" s="82"/>
      <c r="AAP91" s="82"/>
      <c r="AAQ91" s="82"/>
      <c r="AAR91" s="82"/>
      <c r="AAS91" s="82"/>
      <c r="AAT91" s="82"/>
      <c r="AAU91" s="82"/>
      <c r="AAV91" s="82"/>
      <c r="AAW91" s="82"/>
      <c r="AAX91" s="82"/>
      <c r="AAY91" s="82"/>
      <c r="AAZ91" s="82"/>
      <c r="ABA91" s="82"/>
      <c r="ABB91" s="82"/>
      <c r="ABC91" s="82"/>
      <c r="ABD91" s="82"/>
      <c r="ABE91" s="82"/>
      <c r="ABF91" s="82"/>
      <c r="ABG91" s="82"/>
      <c r="ABH91" s="82"/>
      <c r="ABI91" s="82"/>
      <c r="ABJ91" s="82"/>
      <c r="ABK91" s="82"/>
      <c r="ABL91" s="82"/>
      <c r="ABM91" s="82"/>
      <c r="ABN91" s="82"/>
      <c r="ABO91" s="82"/>
      <c r="ABP91" s="82"/>
      <c r="ABQ91" s="82"/>
      <c r="ABR91" s="82"/>
      <c r="ABS91" s="82"/>
      <c r="ABT91" s="82"/>
      <c r="ABU91" s="82"/>
      <c r="ABV91" s="82"/>
      <c r="ABW91" s="82"/>
      <c r="ABX91" s="82"/>
      <c r="ABY91" s="82"/>
      <c r="ABZ91" s="82"/>
      <c r="ACA91" s="82"/>
      <c r="ACB91" s="82"/>
      <c r="ACC91" s="82"/>
      <c r="ACD91" s="82"/>
      <c r="ACE91" s="82"/>
      <c r="ACF91" s="82"/>
      <c r="ACG91" s="82"/>
      <c r="ACH91" s="82"/>
      <c r="ACI91" s="82"/>
      <c r="ACJ91" s="82"/>
      <c r="ACK91" s="82"/>
      <c r="ACL91" s="82"/>
      <c r="ACM91" s="82"/>
      <c r="ACN91" s="82"/>
      <c r="ACO91" s="82"/>
      <c r="ACP91" s="82"/>
      <c r="ACQ91" s="82"/>
      <c r="ACR91" s="82"/>
      <c r="ACS91" s="82"/>
      <c r="ACT91" s="82"/>
      <c r="ACU91" s="82"/>
      <c r="ACV91" s="82"/>
      <c r="ACW91" s="82"/>
      <c r="ACX91" s="82"/>
      <c r="ACY91" s="82"/>
      <c r="ACZ91" s="82"/>
      <c r="ADA91" s="82"/>
      <c r="ADB91" s="82"/>
      <c r="ADC91" s="82"/>
      <c r="ADD91" s="82"/>
      <c r="ADE91" s="82"/>
      <c r="ADF91" s="82"/>
      <c r="ADG91" s="82"/>
      <c r="ADH91" s="82"/>
      <c r="ADI91" s="82"/>
      <c r="ADJ91" s="82"/>
      <c r="ADK91" s="82"/>
      <c r="ADL91" s="82"/>
      <c r="ADM91" s="82"/>
      <c r="ADN91" s="82"/>
      <c r="ADO91" s="82"/>
      <c r="ADP91" s="82"/>
      <c r="ADQ91" s="82"/>
      <c r="ADR91" s="82"/>
      <c r="ADS91" s="82"/>
      <c r="ADT91" s="82"/>
      <c r="ADU91" s="82"/>
      <c r="ADV91" s="82"/>
      <c r="ADW91" s="82"/>
      <c r="ADX91" s="82"/>
      <c r="ADY91" s="82"/>
      <c r="ADZ91" s="82"/>
      <c r="AEA91" s="82"/>
      <c r="AEB91" s="82"/>
      <c r="AEC91" s="82"/>
      <c r="AED91" s="82"/>
      <c r="AEE91" s="82"/>
      <c r="AEF91" s="82"/>
      <c r="AEG91" s="82"/>
      <c r="AEH91" s="82"/>
      <c r="AEI91" s="82"/>
      <c r="AEJ91" s="82"/>
      <c r="AEK91" s="82"/>
      <c r="AEL91" s="82"/>
      <c r="AEM91" s="82"/>
      <c r="AEN91" s="82"/>
      <c r="AEO91" s="82"/>
      <c r="AEP91" s="82"/>
      <c r="AEQ91" s="82"/>
      <c r="AER91" s="82"/>
      <c r="AES91" s="82"/>
      <c r="AET91" s="82"/>
      <c r="AEU91" s="82"/>
      <c r="AEV91" s="82"/>
      <c r="AEW91" s="82"/>
      <c r="AEX91" s="82"/>
      <c r="AEY91" s="82"/>
      <c r="AEZ91" s="82"/>
      <c r="AFA91" s="82"/>
      <c r="AFB91" s="82"/>
      <c r="AFC91" s="82"/>
      <c r="AFD91" s="82"/>
      <c r="AFE91" s="82"/>
      <c r="AFF91" s="82"/>
      <c r="AFG91" s="82"/>
      <c r="AFH91" s="82"/>
      <c r="AFI91" s="82"/>
      <c r="AFJ91" s="82"/>
      <c r="AFK91" s="82"/>
      <c r="AFL91" s="82"/>
      <c r="AFM91" s="82"/>
      <c r="AFN91" s="82"/>
      <c r="AFO91" s="82"/>
      <c r="AFP91" s="82"/>
      <c r="AFQ91" s="82"/>
      <c r="AFR91" s="82"/>
      <c r="AFS91" s="82"/>
      <c r="AFT91" s="82"/>
      <c r="AFU91" s="82"/>
      <c r="AFV91" s="82"/>
      <c r="AFW91" s="82"/>
      <c r="AFX91" s="82"/>
      <c r="AFY91" s="82"/>
      <c r="AFZ91" s="82"/>
      <c r="AGA91" s="82"/>
      <c r="AGB91" s="82"/>
      <c r="AGC91" s="82"/>
      <c r="AGD91" s="82"/>
      <c r="AGE91" s="82"/>
      <c r="AGF91" s="82"/>
      <c r="AGG91" s="82"/>
      <c r="AGH91" s="82"/>
      <c r="AGI91" s="82"/>
      <c r="AGJ91" s="82"/>
      <c r="AGK91" s="82"/>
      <c r="AGL91" s="82"/>
      <c r="AGM91" s="82"/>
      <c r="AGN91" s="82"/>
      <c r="AGO91" s="82"/>
      <c r="AGP91" s="82"/>
      <c r="AGQ91" s="82"/>
      <c r="AGR91" s="82"/>
      <c r="AGS91" s="82"/>
      <c r="AGT91" s="82"/>
      <c r="AGU91" s="82"/>
      <c r="AGV91" s="82"/>
      <c r="AGW91" s="82"/>
      <c r="AGX91" s="82"/>
      <c r="AGY91" s="82"/>
      <c r="AGZ91" s="82"/>
      <c r="AHA91" s="82"/>
      <c r="AHB91" s="82"/>
      <c r="AHC91" s="82"/>
      <c r="AHD91" s="82"/>
      <c r="AHE91" s="82"/>
      <c r="AHF91" s="82"/>
      <c r="AHG91" s="82"/>
      <c r="AHH91" s="82"/>
      <c r="AHI91" s="82"/>
      <c r="AHJ91" s="82"/>
      <c r="AHK91" s="82"/>
      <c r="AHL91" s="82"/>
      <c r="AHM91" s="82"/>
      <c r="AHN91" s="82"/>
      <c r="AHO91" s="82"/>
      <c r="AHP91" s="82"/>
      <c r="AHQ91" s="82"/>
      <c r="AHR91" s="82"/>
      <c r="AHS91" s="82"/>
      <c r="AHT91" s="82"/>
      <c r="AHU91" s="82"/>
      <c r="AHV91" s="82"/>
      <c r="AHW91" s="82"/>
      <c r="AHX91" s="82"/>
      <c r="AHY91" s="82"/>
      <c r="AHZ91" s="82"/>
      <c r="AIA91" s="82"/>
      <c r="AIB91" s="82"/>
      <c r="AIC91" s="82"/>
      <c r="AID91" s="82"/>
      <c r="AIE91" s="82"/>
      <c r="AIF91" s="82"/>
      <c r="AIG91" s="82"/>
      <c r="AIH91" s="82"/>
      <c r="AII91" s="82"/>
      <c r="AIJ91" s="82"/>
      <c r="AIK91" s="82"/>
      <c r="AIL91" s="82"/>
      <c r="AIM91" s="82"/>
      <c r="AIN91" s="82"/>
      <c r="AIO91" s="82"/>
      <c r="AIP91" s="82"/>
      <c r="AIQ91" s="82"/>
      <c r="AIR91" s="82"/>
      <c r="AIS91" s="82"/>
      <c r="AIT91" s="82"/>
      <c r="AIU91" s="82"/>
      <c r="AIV91" s="82"/>
      <c r="AIW91" s="82"/>
      <c r="AIX91" s="82"/>
      <c r="AIY91" s="82"/>
      <c r="AIZ91" s="82"/>
      <c r="AJA91" s="82"/>
      <c r="AJB91" s="82"/>
      <c r="AJC91" s="82"/>
      <c r="AJD91" s="82"/>
      <c r="AJE91" s="82"/>
      <c r="AJF91" s="82"/>
      <c r="AJG91" s="82"/>
      <c r="AJH91" s="82"/>
      <c r="AJI91" s="82"/>
      <c r="AJJ91" s="82"/>
      <c r="AJK91" s="82"/>
      <c r="AJL91" s="82"/>
      <c r="AJM91" s="82"/>
      <c r="AJN91" s="82"/>
      <c r="AJO91" s="82"/>
      <c r="AJP91" s="82"/>
      <c r="AJQ91" s="82"/>
      <c r="AJR91" s="82"/>
      <c r="AJS91" s="82"/>
      <c r="AJT91" s="82"/>
      <c r="AJU91" s="82"/>
      <c r="AJV91" s="82"/>
      <c r="AJW91" s="82"/>
      <c r="AJX91" s="82"/>
      <c r="AJY91" s="82"/>
      <c r="AJZ91" s="82"/>
      <c r="AKA91" s="82"/>
      <c r="AKB91" s="82"/>
      <c r="AKC91" s="82"/>
      <c r="AKD91" s="82"/>
      <c r="AKE91" s="82"/>
      <c r="AKF91" s="82"/>
      <c r="AKG91" s="82"/>
      <c r="AKH91" s="82"/>
      <c r="AKI91" s="82"/>
      <c r="AKJ91" s="82"/>
      <c r="AKK91" s="82"/>
      <c r="AKL91" s="82"/>
      <c r="AKM91" s="82"/>
      <c r="AKN91" s="82"/>
      <c r="AKO91" s="82"/>
      <c r="AKP91" s="82"/>
      <c r="AKQ91" s="82"/>
      <c r="AKR91" s="82"/>
      <c r="AKS91" s="82"/>
      <c r="AKT91" s="82"/>
      <c r="AKU91" s="82"/>
      <c r="AKV91" s="82"/>
      <c r="AKW91" s="82"/>
      <c r="AKX91" s="82"/>
      <c r="AKY91" s="82"/>
      <c r="AKZ91" s="82"/>
      <c r="ALA91" s="82"/>
      <c r="ALB91" s="82"/>
      <c r="ALC91" s="82"/>
      <c r="ALD91" s="82"/>
      <c r="ALE91" s="82"/>
      <c r="ALF91" s="82"/>
      <c r="ALG91" s="82"/>
      <c r="ALH91" s="82"/>
      <c r="ALI91" s="82"/>
      <c r="ALJ91" s="82"/>
      <c r="ALK91" s="82"/>
      <c r="ALL91" s="82"/>
      <c r="ALM91" s="82"/>
      <c r="ALN91" s="82"/>
      <c r="ALO91" s="82"/>
      <c r="ALP91" s="82"/>
      <c r="ALQ91" s="82"/>
      <c r="ALR91" s="82"/>
      <c r="ALS91" s="82"/>
      <c r="ALT91" s="82"/>
      <c r="ALU91" s="82"/>
      <c r="ALV91" s="82"/>
      <c r="ALW91" s="82"/>
      <c r="ALX91" s="82"/>
      <c r="ALY91" s="82"/>
    </row>
    <row r="92" spans="1:1013" ht="14.5" x14ac:dyDescent="0.35">
      <c r="A92" s="80">
        <v>91</v>
      </c>
      <c r="B92" s="83" t="s">
        <v>440</v>
      </c>
      <c r="C92" s="83" t="s">
        <v>441</v>
      </c>
      <c r="D92" s="83" t="s">
        <v>140</v>
      </c>
      <c r="E92" s="82"/>
      <c r="F92" s="82"/>
      <c r="G92" s="82"/>
      <c r="H92" s="82"/>
      <c r="I92" s="82"/>
      <c r="J92" s="82"/>
      <c r="K92" s="82"/>
      <c r="L92" s="82"/>
      <c r="M92" s="82"/>
      <c r="N92" s="82"/>
      <c r="O92" s="82"/>
      <c r="P92" s="82"/>
      <c r="Q92" s="82"/>
      <c r="R92" s="82"/>
      <c r="S92" s="82"/>
      <c r="T92" s="82"/>
      <c r="U92" s="82"/>
      <c r="V92" s="82"/>
      <c r="W92" s="82"/>
      <c r="X92" s="82"/>
      <c r="Y92" s="82"/>
      <c r="Z92" s="82"/>
      <c r="AA92" s="82"/>
      <c r="AB92" s="82"/>
      <c r="AC92" s="82"/>
      <c r="AD92" s="82"/>
      <c r="AE92" s="82"/>
      <c r="AF92" s="82"/>
      <c r="AG92" s="82"/>
      <c r="AH92" s="82"/>
      <c r="AI92" s="82"/>
      <c r="AJ92" s="82"/>
      <c r="AK92" s="82"/>
      <c r="AL92" s="82"/>
      <c r="AM92" s="82"/>
      <c r="AN92" s="82"/>
      <c r="AO92" s="82"/>
      <c r="AP92" s="82"/>
      <c r="AQ92" s="82"/>
      <c r="AR92" s="82"/>
      <c r="AS92" s="82"/>
      <c r="AT92" s="82"/>
      <c r="AU92" s="82"/>
      <c r="AV92" s="82"/>
      <c r="AW92" s="82"/>
      <c r="AX92" s="82"/>
      <c r="AY92" s="82"/>
      <c r="AZ92" s="82"/>
      <c r="BA92" s="82"/>
      <c r="BB92" s="82"/>
      <c r="BC92" s="82"/>
      <c r="BD92" s="82"/>
      <c r="BE92" s="82"/>
      <c r="BF92" s="82"/>
      <c r="BG92" s="82"/>
      <c r="BH92" s="82"/>
      <c r="BI92" s="82"/>
      <c r="BJ92" s="82"/>
      <c r="BK92" s="82"/>
      <c r="BL92" s="82"/>
      <c r="BM92" s="82"/>
      <c r="BN92" s="82"/>
      <c r="BO92" s="82"/>
      <c r="BP92" s="82"/>
      <c r="BQ92" s="82"/>
      <c r="BR92" s="82"/>
      <c r="BS92" s="82"/>
      <c r="BT92" s="82"/>
      <c r="BU92" s="82"/>
      <c r="BV92" s="82"/>
      <c r="BW92" s="82"/>
      <c r="BX92" s="82"/>
      <c r="BY92" s="82"/>
      <c r="BZ92" s="82"/>
      <c r="CA92" s="82"/>
      <c r="CB92" s="82"/>
      <c r="CC92" s="82"/>
      <c r="CD92" s="82"/>
      <c r="CE92" s="82"/>
      <c r="CF92" s="82"/>
      <c r="CG92" s="82"/>
      <c r="CH92" s="82"/>
      <c r="CI92" s="82"/>
      <c r="CJ92" s="82"/>
      <c r="CK92" s="82"/>
      <c r="CL92" s="82"/>
      <c r="CM92" s="82"/>
      <c r="CN92" s="82"/>
      <c r="CO92" s="82"/>
      <c r="CP92" s="82"/>
      <c r="CQ92" s="82"/>
      <c r="CR92" s="82"/>
      <c r="CS92" s="82"/>
      <c r="CT92" s="82"/>
      <c r="CU92" s="82"/>
      <c r="CV92" s="82"/>
      <c r="CW92" s="82"/>
      <c r="CX92" s="82"/>
      <c r="CY92" s="82"/>
      <c r="CZ92" s="82"/>
      <c r="DA92" s="82"/>
      <c r="DB92" s="82"/>
      <c r="DC92" s="82"/>
      <c r="DD92" s="82"/>
      <c r="DE92" s="82"/>
      <c r="DF92" s="82"/>
      <c r="DG92" s="82"/>
      <c r="DH92" s="82"/>
      <c r="DI92" s="82"/>
      <c r="DJ92" s="82"/>
      <c r="DK92" s="82"/>
      <c r="DL92" s="82"/>
      <c r="DM92" s="82"/>
      <c r="DN92" s="82"/>
      <c r="DO92" s="82"/>
      <c r="DP92" s="82"/>
      <c r="DQ92" s="82"/>
      <c r="DR92" s="82"/>
      <c r="DS92" s="82"/>
      <c r="DT92" s="82"/>
      <c r="DU92" s="82"/>
      <c r="DV92" s="82"/>
      <c r="DW92" s="82"/>
      <c r="DX92" s="82"/>
      <c r="DY92" s="82"/>
      <c r="DZ92" s="82"/>
      <c r="EA92" s="82"/>
      <c r="EB92" s="82"/>
      <c r="EC92" s="82"/>
      <c r="ED92" s="82"/>
      <c r="EE92" s="82"/>
      <c r="EF92" s="82"/>
      <c r="EG92" s="82"/>
      <c r="EH92" s="82"/>
      <c r="EI92" s="82"/>
      <c r="EJ92" s="82"/>
      <c r="EK92" s="82"/>
      <c r="EL92" s="82"/>
      <c r="EM92" s="82"/>
      <c r="EN92" s="82"/>
      <c r="EO92" s="82"/>
      <c r="EP92" s="82"/>
      <c r="EQ92" s="82"/>
      <c r="ER92" s="82"/>
      <c r="ES92" s="82"/>
      <c r="ET92" s="82"/>
      <c r="EU92" s="82"/>
      <c r="EV92" s="82"/>
      <c r="EW92" s="82"/>
      <c r="EX92" s="82"/>
      <c r="EY92" s="82"/>
      <c r="EZ92" s="82"/>
      <c r="FA92" s="82"/>
      <c r="FB92" s="82"/>
      <c r="FC92" s="82"/>
      <c r="FD92" s="82"/>
      <c r="FE92" s="82"/>
      <c r="FF92" s="82"/>
      <c r="FG92" s="82"/>
      <c r="FH92" s="82"/>
      <c r="FI92" s="82"/>
      <c r="FJ92" s="82"/>
      <c r="FK92" s="82"/>
      <c r="FL92" s="82"/>
      <c r="FM92" s="82"/>
      <c r="FN92" s="82"/>
      <c r="FO92" s="82"/>
      <c r="FP92" s="82"/>
      <c r="FQ92" s="82"/>
      <c r="FR92" s="82"/>
      <c r="FS92" s="82"/>
      <c r="FT92" s="82"/>
      <c r="FU92" s="82"/>
      <c r="FV92" s="82"/>
      <c r="FW92" s="82"/>
      <c r="FX92" s="82"/>
      <c r="FY92" s="82"/>
      <c r="FZ92" s="82"/>
      <c r="GA92" s="82"/>
      <c r="GB92" s="82"/>
      <c r="GC92" s="82"/>
      <c r="GD92" s="82"/>
      <c r="GE92" s="82"/>
      <c r="GF92" s="82"/>
      <c r="GG92" s="82"/>
      <c r="GH92" s="82"/>
      <c r="GI92" s="82"/>
      <c r="GJ92" s="82"/>
      <c r="GK92" s="82"/>
      <c r="GL92" s="82"/>
      <c r="GM92" s="82"/>
      <c r="GN92" s="82"/>
      <c r="GO92" s="82"/>
      <c r="GP92" s="82"/>
      <c r="GQ92" s="82"/>
      <c r="GR92" s="82"/>
      <c r="GS92" s="82"/>
      <c r="GT92" s="82"/>
      <c r="GU92" s="82"/>
      <c r="GV92" s="82"/>
      <c r="GW92" s="82"/>
      <c r="GX92" s="82"/>
      <c r="GY92" s="82"/>
      <c r="GZ92" s="82"/>
      <c r="HA92" s="82"/>
      <c r="HB92" s="82"/>
      <c r="HC92" s="82"/>
      <c r="HD92" s="82"/>
      <c r="HE92" s="82"/>
      <c r="HF92" s="82"/>
      <c r="HG92" s="82"/>
      <c r="HH92" s="82"/>
      <c r="HI92" s="82"/>
      <c r="HJ92" s="82"/>
      <c r="HK92" s="82"/>
      <c r="HL92" s="82"/>
      <c r="HM92" s="82"/>
      <c r="HN92" s="82"/>
      <c r="HO92" s="82"/>
      <c r="HP92" s="82"/>
      <c r="HQ92" s="82"/>
      <c r="HR92" s="82"/>
      <c r="HS92" s="82"/>
      <c r="HT92" s="82"/>
      <c r="HU92" s="82"/>
      <c r="HV92" s="82"/>
      <c r="HW92" s="82"/>
      <c r="HX92" s="82"/>
      <c r="HY92" s="82"/>
      <c r="HZ92" s="82"/>
      <c r="IA92" s="82"/>
      <c r="IB92" s="82"/>
      <c r="IC92" s="82"/>
      <c r="ID92" s="82"/>
      <c r="IE92" s="82"/>
      <c r="IF92" s="82"/>
      <c r="IG92" s="82"/>
      <c r="IH92" s="82"/>
      <c r="II92" s="82"/>
      <c r="IJ92" s="82"/>
      <c r="IK92" s="82"/>
      <c r="IL92" s="82"/>
      <c r="IM92" s="82"/>
      <c r="IN92" s="82"/>
      <c r="IO92" s="82"/>
      <c r="IP92" s="82"/>
      <c r="IQ92" s="82"/>
      <c r="IR92" s="82"/>
      <c r="IS92" s="82"/>
      <c r="IT92" s="82"/>
      <c r="IU92" s="82"/>
      <c r="IV92" s="82"/>
      <c r="IW92" s="82"/>
      <c r="IX92" s="82"/>
      <c r="IY92" s="82"/>
      <c r="IZ92" s="82"/>
      <c r="JA92" s="82"/>
      <c r="JB92" s="82"/>
      <c r="JC92" s="82"/>
      <c r="JD92" s="82"/>
      <c r="JE92" s="82"/>
      <c r="JF92" s="82"/>
      <c r="JG92" s="82"/>
      <c r="JH92" s="82"/>
      <c r="JI92" s="82"/>
      <c r="JJ92" s="82"/>
      <c r="JK92" s="82"/>
      <c r="JL92" s="82"/>
      <c r="JM92" s="82"/>
      <c r="JN92" s="82"/>
      <c r="JO92" s="82"/>
      <c r="JP92" s="82"/>
      <c r="JQ92" s="82"/>
      <c r="JR92" s="82"/>
      <c r="JS92" s="82"/>
      <c r="JT92" s="82"/>
      <c r="JU92" s="82"/>
      <c r="JV92" s="82"/>
      <c r="JW92" s="82"/>
      <c r="JX92" s="82"/>
      <c r="JY92" s="82"/>
      <c r="JZ92" s="82"/>
      <c r="KA92" s="82"/>
      <c r="KB92" s="82"/>
      <c r="KC92" s="82"/>
      <c r="KD92" s="82"/>
      <c r="KE92" s="82"/>
      <c r="KF92" s="82"/>
      <c r="KG92" s="82"/>
      <c r="KH92" s="82"/>
      <c r="KI92" s="82"/>
      <c r="KJ92" s="82"/>
      <c r="KK92" s="82"/>
      <c r="KL92" s="82"/>
      <c r="KM92" s="82"/>
      <c r="KN92" s="82"/>
      <c r="KO92" s="82"/>
      <c r="KP92" s="82"/>
      <c r="KQ92" s="82"/>
      <c r="KR92" s="82"/>
      <c r="KS92" s="82"/>
      <c r="KT92" s="82"/>
      <c r="KU92" s="82"/>
      <c r="KV92" s="82"/>
      <c r="KW92" s="82"/>
      <c r="KX92" s="82"/>
      <c r="KY92" s="82"/>
      <c r="KZ92" s="82"/>
      <c r="LA92" s="82"/>
      <c r="LB92" s="82"/>
      <c r="LC92" s="82"/>
      <c r="LD92" s="82"/>
      <c r="LE92" s="82"/>
      <c r="LF92" s="82"/>
      <c r="LG92" s="82"/>
      <c r="LH92" s="82"/>
      <c r="LI92" s="82"/>
      <c r="LJ92" s="82"/>
      <c r="LK92" s="82"/>
      <c r="LL92" s="82"/>
      <c r="LM92" s="82"/>
      <c r="LN92" s="82"/>
      <c r="LO92" s="82"/>
      <c r="LP92" s="82"/>
      <c r="LQ92" s="82"/>
      <c r="LR92" s="82"/>
      <c r="LS92" s="82"/>
      <c r="LT92" s="82"/>
      <c r="LU92" s="82"/>
      <c r="LV92" s="82"/>
      <c r="LW92" s="82"/>
      <c r="LX92" s="82"/>
      <c r="LY92" s="82"/>
      <c r="LZ92" s="82"/>
      <c r="MA92" s="82"/>
      <c r="MB92" s="82"/>
      <c r="MC92" s="82"/>
      <c r="MD92" s="82"/>
      <c r="ME92" s="82"/>
      <c r="MF92" s="82"/>
      <c r="MG92" s="82"/>
      <c r="MH92" s="82"/>
      <c r="MI92" s="82"/>
      <c r="MJ92" s="82"/>
      <c r="MK92" s="82"/>
      <c r="ML92" s="82"/>
      <c r="MM92" s="82"/>
      <c r="MN92" s="82"/>
      <c r="MO92" s="82"/>
      <c r="MP92" s="82"/>
      <c r="MQ92" s="82"/>
      <c r="MR92" s="82"/>
      <c r="MS92" s="82"/>
      <c r="MT92" s="82"/>
      <c r="MU92" s="82"/>
      <c r="MV92" s="82"/>
      <c r="MW92" s="82"/>
      <c r="MX92" s="82"/>
      <c r="MY92" s="82"/>
      <c r="MZ92" s="82"/>
      <c r="NA92" s="82"/>
      <c r="NB92" s="82"/>
      <c r="NC92" s="82"/>
      <c r="ND92" s="82"/>
      <c r="NE92" s="82"/>
      <c r="NF92" s="82"/>
      <c r="NG92" s="82"/>
      <c r="NH92" s="82"/>
      <c r="NI92" s="82"/>
      <c r="NJ92" s="82"/>
      <c r="NK92" s="82"/>
      <c r="NL92" s="82"/>
      <c r="NM92" s="82"/>
      <c r="NN92" s="82"/>
      <c r="NO92" s="82"/>
      <c r="NP92" s="82"/>
      <c r="NQ92" s="82"/>
      <c r="NR92" s="82"/>
      <c r="NS92" s="82"/>
      <c r="NT92" s="82"/>
      <c r="NU92" s="82"/>
      <c r="NV92" s="82"/>
      <c r="NW92" s="82"/>
      <c r="NX92" s="82"/>
      <c r="NY92" s="82"/>
      <c r="NZ92" s="82"/>
      <c r="OA92" s="82"/>
      <c r="OB92" s="82"/>
      <c r="OC92" s="82"/>
      <c r="OD92" s="82"/>
      <c r="OE92" s="82"/>
      <c r="OF92" s="82"/>
      <c r="OG92" s="82"/>
      <c r="OH92" s="82"/>
      <c r="OI92" s="82"/>
      <c r="OJ92" s="82"/>
      <c r="OK92" s="82"/>
      <c r="OL92" s="82"/>
      <c r="OM92" s="82"/>
      <c r="ON92" s="82"/>
      <c r="OO92" s="82"/>
      <c r="OP92" s="82"/>
      <c r="OQ92" s="82"/>
      <c r="OR92" s="82"/>
      <c r="OS92" s="82"/>
      <c r="OT92" s="82"/>
      <c r="OU92" s="82"/>
      <c r="OV92" s="82"/>
      <c r="OW92" s="82"/>
      <c r="OX92" s="82"/>
      <c r="OY92" s="82"/>
      <c r="OZ92" s="82"/>
      <c r="PA92" s="82"/>
      <c r="PB92" s="82"/>
      <c r="PC92" s="82"/>
      <c r="PD92" s="82"/>
      <c r="PE92" s="82"/>
      <c r="PF92" s="82"/>
      <c r="PG92" s="82"/>
      <c r="PH92" s="82"/>
      <c r="PI92" s="82"/>
      <c r="PJ92" s="82"/>
      <c r="PK92" s="82"/>
      <c r="PL92" s="82"/>
      <c r="PM92" s="82"/>
      <c r="PN92" s="82"/>
      <c r="PO92" s="82"/>
      <c r="PP92" s="82"/>
      <c r="PQ92" s="82"/>
      <c r="PR92" s="82"/>
      <c r="PS92" s="82"/>
      <c r="PT92" s="82"/>
      <c r="PU92" s="82"/>
      <c r="PV92" s="82"/>
      <c r="PW92" s="82"/>
      <c r="PX92" s="82"/>
      <c r="PY92" s="82"/>
      <c r="PZ92" s="82"/>
      <c r="QA92" s="82"/>
      <c r="QB92" s="82"/>
      <c r="QC92" s="82"/>
      <c r="QD92" s="82"/>
      <c r="QE92" s="82"/>
      <c r="QF92" s="82"/>
      <c r="QG92" s="82"/>
      <c r="QH92" s="82"/>
      <c r="QI92" s="82"/>
      <c r="QJ92" s="82"/>
      <c r="QK92" s="82"/>
      <c r="QL92" s="82"/>
      <c r="QM92" s="82"/>
      <c r="QN92" s="82"/>
      <c r="QO92" s="82"/>
      <c r="QP92" s="82"/>
      <c r="QQ92" s="82"/>
      <c r="QR92" s="82"/>
      <c r="QS92" s="82"/>
      <c r="QT92" s="82"/>
      <c r="QU92" s="82"/>
      <c r="QV92" s="82"/>
      <c r="QW92" s="82"/>
      <c r="QX92" s="82"/>
      <c r="QY92" s="82"/>
      <c r="QZ92" s="82"/>
      <c r="RA92" s="82"/>
      <c r="RB92" s="82"/>
      <c r="RC92" s="82"/>
      <c r="RD92" s="82"/>
      <c r="RE92" s="82"/>
      <c r="RF92" s="82"/>
      <c r="RG92" s="82"/>
      <c r="RH92" s="82"/>
      <c r="RI92" s="82"/>
      <c r="RJ92" s="82"/>
      <c r="RK92" s="82"/>
      <c r="RL92" s="82"/>
      <c r="RM92" s="82"/>
      <c r="RN92" s="82"/>
      <c r="RO92" s="82"/>
      <c r="RP92" s="82"/>
      <c r="RQ92" s="82"/>
      <c r="RR92" s="82"/>
      <c r="RS92" s="82"/>
      <c r="RT92" s="82"/>
      <c r="RU92" s="82"/>
      <c r="RV92" s="82"/>
      <c r="RW92" s="82"/>
      <c r="RX92" s="82"/>
      <c r="RY92" s="82"/>
      <c r="RZ92" s="82"/>
      <c r="SA92" s="82"/>
      <c r="SB92" s="82"/>
      <c r="SC92" s="82"/>
      <c r="SD92" s="82"/>
      <c r="SE92" s="82"/>
      <c r="SF92" s="82"/>
      <c r="SG92" s="82"/>
      <c r="SH92" s="82"/>
      <c r="SI92" s="82"/>
      <c r="SJ92" s="82"/>
      <c r="SK92" s="82"/>
      <c r="SL92" s="82"/>
      <c r="SM92" s="82"/>
      <c r="SN92" s="82"/>
      <c r="SO92" s="82"/>
      <c r="SP92" s="82"/>
      <c r="SQ92" s="82"/>
      <c r="SR92" s="82"/>
      <c r="SS92" s="82"/>
      <c r="ST92" s="82"/>
      <c r="SU92" s="82"/>
      <c r="SV92" s="82"/>
      <c r="SW92" s="82"/>
      <c r="SX92" s="82"/>
      <c r="SY92" s="82"/>
      <c r="SZ92" s="82"/>
      <c r="TA92" s="82"/>
      <c r="TB92" s="82"/>
      <c r="TC92" s="82"/>
      <c r="TD92" s="82"/>
      <c r="TE92" s="82"/>
      <c r="TF92" s="82"/>
      <c r="TG92" s="82"/>
      <c r="TH92" s="82"/>
      <c r="TI92" s="82"/>
      <c r="TJ92" s="82"/>
      <c r="TK92" s="82"/>
      <c r="TL92" s="82"/>
      <c r="TM92" s="82"/>
      <c r="TN92" s="82"/>
      <c r="TO92" s="82"/>
      <c r="TP92" s="82"/>
      <c r="TQ92" s="82"/>
      <c r="TR92" s="82"/>
      <c r="TS92" s="82"/>
      <c r="TT92" s="82"/>
      <c r="TU92" s="82"/>
      <c r="TV92" s="82"/>
      <c r="TW92" s="82"/>
      <c r="TX92" s="82"/>
      <c r="TY92" s="82"/>
      <c r="TZ92" s="82"/>
      <c r="UA92" s="82"/>
      <c r="UB92" s="82"/>
      <c r="UC92" s="82"/>
      <c r="UD92" s="82"/>
      <c r="UE92" s="82"/>
      <c r="UF92" s="82"/>
      <c r="UG92" s="82"/>
      <c r="UH92" s="82"/>
      <c r="UI92" s="82"/>
      <c r="UJ92" s="82"/>
      <c r="UK92" s="82"/>
      <c r="UL92" s="82"/>
      <c r="UM92" s="82"/>
      <c r="UN92" s="82"/>
      <c r="UO92" s="82"/>
      <c r="UP92" s="82"/>
      <c r="UQ92" s="82"/>
      <c r="UR92" s="82"/>
      <c r="US92" s="82"/>
      <c r="UT92" s="82"/>
      <c r="UU92" s="82"/>
      <c r="UV92" s="82"/>
      <c r="UW92" s="82"/>
      <c r="UX92" s="82"/>
      <c r="UY92" s="82"/>
      <c r="UZ92" s="82"/>
      <c r="VA92" s="82"/>
      <c r="VB92" s="82"/>
      <c r="VC92" s="82"/>
      <c r="VD92" s="82"/>
      <c r="VE92" s="82"/>
      <c r="VF92" s="82"/>
      <c r="VG92" s="82"/>
      <c r="VH92" s="82"/>
      <c r="VI92" s="82"/>
      <c r="VJ92" s="82"/>
      <c r="VK92" s="82"/>
      <c r="VL92" s="82"/>
      <c r="VM92" s="82"/>
      <c r="VN92" s="82"/>
      <c r="VO92" s="82"/>
      <c r="VP92" s="82"/>
      <c r="VQ92" s="82"/>
      <c r="VR92" s="82"/>
      <c r="VS92" s="82"/>
      <c r="VT92" s="82"/>
      <c r="VU92" s="82"/>
      <c r="VV92" s="82"/>
      <c r="VW92" s="82"/>
      <c r="VX92" s="82"/>
      <c r="VY92" s="82"/>
      <c r="VZ92" s="82"/>
      <c r="WA92" s="82"/>
      <c r="WB92" s="82"/>
      <c r="WC92" s="82"/>
      <c r="WD92" s="82"/>
      <c r="WE92" s="82"/>
      <c r="WF92" s="82"/>
      <c r="WG92" s="82"/>
      <c r="WH92" s="82"/>
      <c r="WI92" s="82"/>
      <c r="WJ92" s="82"/>
      <c r="WK92" s="82"/>
      <c r="WL92" s="82"/>
      <c r="WM92" s="82"/>
      <c r="WN92" s="82"/>
      <c r="WO92" s="82"/>
      <c r="WP92" s="82"/>
      <c r="WQ92" s="82"/>
      <c r="WR92" s="82"/>
      <c r="WS92" s="82"/>
      <c r="WT92" s="82"/>
      <c r="WU92" s="82"/>
      <c r="WV92" s="82"/>
      <c r="WW92" s="82"/>
      <c r="WX92" s="82"/>
      <c r="WY92" s="82"/>
      <c r="WZ92" s="82"/>
      <c r="XA92" s="82"/>
      <c r="XB92" s="82"/>
      <c r="XC92" s="82"/>
      <c r="XD92" s="82"/>
      <c r="XE92" s="82"/>
      <c r="XF92" s="82"/>
      <c r="XG92" s="82"/>
      <c r="XH92" s="82"/>
      <c r="XI92" s="82"/>
      <c r="XJ92" s="82"/>
      <c r="XK92" s="82"/>
      <c r="XL92" s="82"/>
      <c r="XM92" s="82"/>
      <c r="XN92" s="82"/>
      <c r="XO92" s="82"/>
      <c r="XP92" s="82"/>
      <c r="XQ92" s="82"/>
      <c r="XR92" s="82"/>
      <c r="XS92" s="82"/>
      <c r="XT92" s="82"/>
      <c r="XU92" s="82"/>
      <c r="XV92" s="82"/>
      <c r="XW92" s="82"/>
      <c r="XX92" s="82"/>
      <c r="XY92" s="82"/>
      <c r="XZ92" s="82"/>
      <c r="YA92" s="82"/>
      <c r="YB92" s="82"/>
      <c r="YC92" s="82"/>
      <c r="YD92" s="82"/>
      <c r="YE92" s="82"/>
      <c r="YF92" s="82"/>
      <c r="YG92" s="82"/>
      <c r="YH92" s="82"/>
      <c r="YI92" s="82"/>
      <c r="YJ92" s="82"/>
      <c r="YK92" s="82"/>
      <c r="YL92" s="82"/>
      <c r="YM92" s="82"/>
      <c r="YN92" s="82"/>
      <c r="YO92" s="82"/>
      <c r="YP92" s="82"/>
      <c r="YQ92" s="82"/>
      <c r="YR92" s="82"/>
      <c r="YS92" s="82"/>
      <c r="YT92" s="82"/>
      <c r="YU92" s="82"/>
      <c r="YV92" s="82"/>
      <c r="YW92" s="82"/>
      <c r="YX92" s="82"/>
      <c r="YY92" s="82"/>
      <c r="YZ92" s="82"/>
      <c r="ZA92" s="82"/>
      <c r="ZB92" s="82"/>
      <c r="ZC92" s="82"/>
      <c r="ZD92" s="82"/>
      <c r="ZE92" s="82"/>
      <c r="ZF92" s="82"/>
      <c r="ZG92" s="82"/>
      <c r="ZH92" s="82"/>
      <c r="ZI92" s="82"/>
      <c r="ZJ92" s="82"/>
      <c r="ZK92" s="82"/>
      <c r="ZL92" s="82"/>
      <c r="ZM92" s="82"/>
      <c r="ZN92" s="82"/>
      <c r="ZO92" s="82"/>
      <c r="ZP92" s="82"/>
      <c r="ZQ92" s="82"/>
      <c r="ZR92" s="82"/>
      <c r="ZS92" s="82"/>
      <c r="ZT92" s="82"/>
      <c r="ZU92" s="82"/>
      <c r="ZV92" s="82"/>
      <c r="ZW92" s="82"/>
      <c r="ZX92" s="82"/>
      <c r="ZY92" s="82"/>
      <c r="ZZ92" s="82"/>
      <c r="AAA92" s="82"/>
      <c r="AAB92" s="82"/>
      <c r="AAC92" s="82"/>
      <c r="AAD92" s="82"/>
      <c r="AAE92" s="82"/>
      <c r="AAF92" s="82"/>
      <c r="AAG92" s="82"/>
      <c r="AAH92" s="82"/>
      <c r="AAI92" s="82"/>
      <c r="AAJ92" s="82"/>
      <c r="AAK92" s="82"/>
      <c r="AAL92" s="82"/>
      <c r="AAM92" s="82"/>
      <c r="AAN92" s="82"/>
      <c r="AAO92" s="82"/>
      <c r="AAP92" s="82"/>
      <c r="AAQ92" s="82"/>
      <c r="AAR92" s="82"/>
      <c r="AAS92" s="82"/>
      <c r="AAT92" s="82"/>
      <c r="AAU92" s="82"/>
      <c r="AAV92" s="82"/>
      <c r="AAW92" s="82"/>
      <c r="AAX92" s="82"/>
      <c r="AAY92" s="82"/>
      <c r="AAZ92" s="82"/>
      <c r="ABA92" s="82"/>
      <c r="ABB92" s="82"/>
      <c r="ABC92" s="82"/>
      <c r="ABD92" s="82"/>
      <c r="ABE92" s="82"/>
      <c r="ABF92" s="82"/>
      <c r="ABG92" s="82"/>
      <c r="ABH92" s="82"/>
      <c r="ABI92" s="82"/>
      <c r="ABJ92" s="82"/>
      <c r="ABK92" s="82"/>
      <c r="ABL92" s="82"/>
      <c r="ABM92" s="82"/>
      <c r="ABN92" s="82"/>
      <c r="ABO92" s="82"/>
      <c r="ABP92" s="82"/>
      <c r="ABQ92" s="82"/>
      <c r="ABR92" s="82"/>
      <c r="ABS92" s="82"/>
      <c r="ABT92" s="82"/>
      <c r="ABU92" s="82"/>
      <c r="ABV92" s="82"/>
      <c r="ABW92" s="82"/>
      <c r="ABX92" s="82"/>
      <c r="ABY92" s="82"/>
      <c r="ABZ92" s="82"/>
      <c r="ACA92" s="82"/>
      <c r="ACB92" s="82"/>
      <c r="ACC92" s="82"/>
      <c r="ACD92" s="82"/>
      <c r="ACE92" s="82"/>
      <c r="ACF92" s="82"/>
      <c r="ACG92" s="82"/>
      <c r="ACH92" s="82"/>
      <c r="ACI92" s="82"/>
      <c r="ACJ92" s="82"/>
      <c r="ACK92" s="82"/>
      <c r="ACL92" s="82"/>
      <c r="ACM92" s="82"/>
      <c r="ACN92" s="82"/>
      <c r="ACO92" s="82"/>
      <c r="ACP92" s="82"/>
      <c r="ACQ92" s="82"/>
      <c r="ACR92" s="82"/>
      <c r="ACS92" s="82"/>
      <c r="ACT92" s="82"/>
      <c r="ACU92" s="82"/>
      <c r="ACV92" s="82"/>
      <c r="ACW92" s="82"/>
      <c r="ACX92" s="82"/>
      <c r="ACY92" s="82"/>
      <c r="ACZ92" s="82"/>
      <c r="ADA92" s="82"/>
      <c r="ADB92" s="82"/>
      <c r="ADC92" s="82"/>
      <c r="ADD92" s="82"/>
      <c r="ADE92" s="82"/>
      <c r="ADF92" s="82"/>
      <c r="ADG92" s="82"/>
      <c r="ADH92" s="82"/>
      <c r="ADI92" s="82"/>
      <c r="ADJ92" s="82"/>
      <c r="ADK92" s="82"/>
      <c r="ADL92" s="82"/>
      <c r="ADM92" s="82"/>
      <c r="ADN92" s="82"/>
      <c r="ADO92" s="82"/>
      <c r="ADP92" s="82"/>
      <c r="ADQ92" s="82"/>
      <c r="ADR92" s="82"/>
      <c r="ADS92" s="82"/>
      <c r="ADT92" s="82"/>
      <c r="ADU92" s="82"/>
      <c r="ADV92" s="82"/>
      <c r="ADW92" s="82"/>
      <c r="ADX92" s="82"/>
      <c r="ADY92" s="82"/>
      <c r="ADZ92" s="82"/>
      <c r="AEA92" s="82"/>
      <c r="AEB92" s="82"/>
      <c r="AEC92" s="82"/>
      <c r="AED92" s="82"/>
      <c r="AEE92" s="82"/>
      <c r="AEF92" s="82"/>
      <c r="AEG92" s="82"/>
      <c r="AEH92" s="82"/>
      <c r="AEI92" s="82"/>
      <c r="AEJ92" s="82"/>
      <c r="AEK92" s="82"/>
      <c r="AEL92" s="82"/>
      <c r="AEM92" s="82"/>
      <c r="AEN92" s="82"/>
      <c r="AEO92" s="82"/>
      <c r="AEP92" s="82"/>
      <c r="AEQ92" s="82"/>
      <c r="AER92" s="82"/>
      <c r="AES92" s="82"/>
      <c r="AET92" s="82"/>
      <c r="AEU92" s="82"/>
      <c r="AEV92" s="82"/>
      <c r="AEW92" s="82"/>
      <c r="AEX92" s="82"/>
      <c r="AEY92" s="82"/>
      <c r="AEZ92" s="82"/>
      <c r="AFA92" s="82"/>
      <c r="AFB92" s="82"/>
      <c r="AFC92" s="82"/>
      <c r="AFD92" s="82"/>
      <c r="AFE92" s="82"/>
      <c r="AFF92" s="82"/>
      <c r="AFG92" s="82"/>
      <c r="AFH92" s="82"/>
      <c r="AFI92" s="82"/>
      <c r="AFJ92" s="82"/>
      <c r="AFK92" s="82"/>
      <c r="AFL92" s="82"/>
      <c r="AFM92" s="82"/>
      <c r="AFN92" s="82"/>
      <c r="AFO92" s="82"/>
      <c r="AFP92" s="82"/>
      <c r="AFQ92" s="82"/>
      <c r="AFR92" s="82"/>
      <c r="AFS92" s="82"/>
      <c r="AFT92" s="82"/>
      <c r="AFU92" s="82"/>
      <c r="AFV92" s="82"/>
      <c r="AFW92" s="82"/>
      <c r="AFX92" s="82"/>
      <c r="AFY92" s="82"/>
      <c r="AFZ92" s="82"/>
      <c r="AGA92" s="82"/>
      <c r="AGB92" s="82"/>
      <c r="AGC92" s="82"/>
      <c r="AGD92" s="82"/>
      <c r="AGE92" s="82"/>
      <c r="AGF92" s="82"/>
      <c r="AGG92" s="82"/>
      <c r="AGH92" s="82"/>
      <c r="AGI92" s="82"/>
      <c r="AGJ92" s="82"/>
      <c r="AGK92" s="82"/>
      <c r="AGL92" s="82"/>
      <c r="AGM92" s="82"/>
      <c r="AGN92" s="82"/>
      <c r="AGO92" s="82"/>
      <c r="AGP92" s="82"/>
      <c r="AGQ92" s="82"/>
      <c r="AGR92" s="82"/>
      <c r="AGS92" s="82"/>
      <c r="AGT92" s="82"/>
      <c r="AGU92" s="82"/>
      <c r="AGV92" s="82"/>
      <c r="AGW92" s="82"/>
      <c r="AGX92" s="82"/>
      <c r="AGY92" s="82"/>
      <c r="AGZ92" s="82"/>
      <c r="AHA92" s="82"/>
      <c r="AHB92" s="82"/>
      <c r="AHC92" s="82"/>
      <c r="AHD92" s="82"/>
      <c r="AHE92" s="82"/>
      <c r="AHF92" s="82"/>
      <c r="AHG92" s="82"/>
      <c r="AHH92" s="82"/>
      <c r="AHI92" s="82"/>
      <c r="AHJ92" s="82"/>
      <c r="AHK92" s="82"/>
      <c r="AHL92" s="82"/>
      <c r="AHM92" s="82"/>
      <c r="AHN92" s="82"/>
      <c r="AHO92" s="82"/>
      <c r="AHP92" s="82"/>
      <c r="AHQ92" s="82"/>
      <c r="AHR92" s="82"/>
      <c r="AHS92" s="82"/>
      <c r="AHT92" s="82"/>
      <c r="AHU92" s="82"/>
      <c r="AHV92" s="82"/>
      <c r="AHW92" s="82"/>
      <c r="AHX92" s="82"/>
      <c r="AHY92" s="82"/>
      <c r="AHZ92" s="82"/>
      <c r="AIA92" s="82"/>
      <c r="AIB92" s="82"/>
      <c r="AIC92" s="82"/>
      <c r="AID92" s="82"/>
      <c r="AIE92" s="82"/>
      <c r="AIF92" s="82"/>
      <c r="AIG92" s="82"/>
      <c r="AIH92" s="82"/>
      <c r="AII92" s="82"/>
      <c r="AIJ92" s="82"/>
      <c r="AIK92" s="82"/>
      <c r="AIL92" s="82"/>
      <c r="AIM92" s="82"/>
      <c r="AIN92" s="82"/>
      <c r="AIO92" s="82"/>
      <c r="AIP92" s="82"/>
      <c r="AIQ92" s="82"/>
      <c r="AIR92" s="82"/>
      <c r="AIS92" s="82"/>
      <c r="AIT92" s="82"/>
      <c r="AIU92" s="82"/>
      <c r="AIV92" s="82"/>
      <c r="AIW92" s="82"/>
      <c r="AIX92" s="82"/>
      <c r="AIY92" s="82"/>
      <c r="AIZ92" s="82"/>
      <c r="AJA92" s="82"/>
      <c r="AJB92" s="82"/>
      <c r="AJC92" s="82"/>
      <c r="AJD92" s="82"/>
      <c r="AJE92" s="82"/>
      <c r="AJF92" s="82"/>
      <c r="AJG92" s="82"/>
      <c r="AJH92" s="82"/>
      <c r="AJI92" s="82"/>
      <c r="AJJ92" s="82"/>
      <c r="AJK92" s="82"/>
      <c r="AJL92" s="82"/>
      <c r="AJM92" s="82"/>
      <c r="AJN92" s="82"/>
      <c r="AJO92" s="82"/>
      <c r="AJP92" s="82"/>
      <c r="AJQ92" s="82"/>
      <c r="AJR92" s="82"/>
      <c r="AJS92" s="82"/>
      <c r="AJT92" s="82"/>
      <c r="AJU92" s="82"/>
      <c r="AJV92" s="82"/>
      <c r="AJW92" s="82"/>
      <c r="AJX92" s="82"/>
      <c r="AJY92" s="82"/>
      <c r="AJZ92" s="82"/>
      <c r="AKA92" s="82"/>
      <c r="AKB92" s="82"/>
      <c r="AKC92" s="82"/>
      <c r="AKD92" s="82"/>
      <c r="AKE92" s="82"/>
      <c r="AKF92" s="82"/>
      <c r="AKG92" s="82"/>
      <c r="AKH92" s="82"/>
      <c r="AKI92" s="82"/>
      <c r="AKJ92" s="82"/>
      <c r="AKK92" s="82"/>
      <c r="AKL92" s="82"/>
      <c r="AKM92" s="82"/>
      <c r="AKN92" s="82"/>
      <c r="AKO92" s="82"/>
      <c r="AKP92" s="82"/>
      <c r="AKQ92" s="82"/>
      <c r="AKR92" s="82"/>
      <c r="AKS92" s="82"/>
      <c r="AKT92" s="82"/>
      <c r="AKU92" s="82"/>
      <c r="AKV92" s="82"/>
      <c r="AKW92" s="82"/>
      <c r="AKX92" s="82"/>
      <c r="AKY92" s="82"/>
      <c r="AKZ92" s="82"/>
      <c r="ALA92" s="82"/>
      <c r="ALB92" s="82"/>
      <c r="ALC92" s="82"/>
      <c r="ALD92" s="82"/>
      <c r="ALE92" s="82"/>
      <c r="ALF92" s="82"/>
      <c r="ALG92" s="82"/>
      <c r="ALH92" s="82"/>
      <c r="ALI92" s="82"/>
      <c r="ALJ92" s="82"/>
      <c r="ALK92" s="82"/>
      <c r="ALL92" s="82"/>
      <c r="ALM92" s="82"/>
      <c r="ALN92" s="82"/>
      <c r="ALO92" s="82"/>
      <c r="ALP92" s="82"/>
      <c r="ALQ92" s="82"/>
      <c r="ALR92" s="82"/>
      <c r="ALS92" s="82"/>
      <c r="ALT92" s="82"/>
      <c r="ALU92" s="82"/>
      <c r="ALV92" s="82"/>
      <c r="ALW92" s="82"/>
      <c r="ALX92" s="82"/>
      <c r="ALY92" s="82"/>
    </row>
    <row r="93" spans="1:1013" ht="14.5" x14ac:dyDescent="0.35">
      <c r="A93" s="80">
        <v>92</v>
      </c>
      <c r="B93" s="81" t="s">
        <v>442</v>
      </c>
      <c r="C93" s="81" t="s">
        <v>443</v>
      </c>
      <c r="D93" s="81" t="s">
        <v>444</v>
      </c>
    </row>
    <row r="94" spans="1:1013" ht="14.5" x14ac:dyDescent="0.35">
      <c r="A94" s="80">
        <v>93</v>
      </c>
      <c r="B94" s="81" t="s">
        <v>445</v>
      </c>
      <c r="C94" s="81" t="s">
        <v>446</v>
      </c>
      <c r="D94" s="81" t="s">
        <v>447</v>
      </c>
    </row>
    <row r="95" spans="1:1013" ht="14.5" x14ac:dyDescent="0.35">
      <c r="A95" s="80">
        <v>94</v>
      </c>
      <c r="B95" s="83" t="s">
        <v>448</v>
      </c>
      <c r="C95" s="83" t="s">
        <v>449</v>
      </c>
      <c r="D95" s="83" t="s">
        <v>450</v>
      </c>
      <c r="E95" s="82"/>
      <c r="F95" s="82"/>
      <c r="G95" s="82"/>
      <c r="H95" s="82"/>
      <c r="I95" s="82"/>
      <c r="J95" s="82"/>
      <c r="K95" s="82"/>
      <c r="L95" s="82"/>
      <c r="M95" s="82"/>
      <c r="N95" s="82"/>
      <c r="O95" s="82"/>
      <c r="P95" s="82"/>
      <c r="Q95" s="82"/>
      <c r="R95" s="82"/>
      <c r="S95" s="82"/>
      <c r="T95" s="82"/>
      <c r="U95" s="82"/>
      <c r="V95" s="82"/>
      <c r="W95" s="82"/>
      <c r="X95" s="82"/>
      <c r="Y95" s="82"/>
      <c r="Z95" s="82"/>
      <c r="AA95" s="82"/>
      <c r="AB95" s="82"/>
      <c r="AC95" s="82"/>
      <c r="AD95" s="82"/>
      <c r="AE95" s="82"/>
      <c r="AF95" s="82"/>
      <c r="AG95" s="82"/>
      <c r="AH95" s="82"/>
      <c r="AI95" s="82"/>
      <c r="AJ95" s="82"/>
      <c r="AK95" s="82"/>
      <c r="AL95" s="82"/>
      <c r="AM95" s="82"/>
      <c r="AN95" s="82"/>
      <c r="AO95" s="82"/>
      <c r="AP95" s="82"/>
      <c r="AQ95" s="82"/>
      <c r="AR95" s="82"/>
      <c r="AS95" s="82"/>
      <c r="AT95" s="82"/>
      <c r="AU95" s="82"/>
      <c r="AV95" s="82"/>
      <c r="AW95" s="82"/>
      <c r="AX95" s="82"/>
      <c r="AY95" s="82"/>
      <c r="AZ95" s="82"/>
      <c r="BA95" s="82"/>
      <c r="BB95" s="82"/>
      <c r="BC95" s="82"/>
      <c r="BD95" s="82"/>
      <c r="BE95" s="82"/>
      <c r="BF95" s="82"/>
      <c r="BG95" s="82"/>
      <c r="BH95" s="82"/>
      <c r="BI95" s="82"/>
      <c r="BJ95" s="82"/>
      <c r="BK95" s="82"/>
      <c r="BL95" s="82"/>
      <c r="BM95" s="82"/>
      <c r="BN95" s="82"/>
      <c r="BO95" s="82"/>
      <c r="BP95" s="82"/>
      <c r="BQ95" s="82"/>
      <c r="BR95" s="82"/>
      <c r="BS95" s="82"/>
      <c r="BT95" s="82"/>
      <c r="BU95" s="82"/>
      <c r="BV95" s="82"/>
      <c r="BW95" s="82"/>
      <c r="BX95" s="82"/>
      <c r="BY95" s="82"/>
      <c r="BZ95" s="82"/>
      <c r="CA95" s="82"/>
      <c r="CB95" s="82"/>
      <c r="CC95" s="82"/>
      <c r="CD95" s="82"/>
      <c r="CE95" s="82"/>
      <c r="CF95" s="82"/>
      <c r="CG95" s="82"/>
      <c r="CH95" s="82"/>
      <c r="CI95" s="82"/>
      <c r="CJ95" s="82"/>
      <c r="CK95" s="82"/>
      <c r="CL95" s="82"/>
      <c r="CM95" s="82"/>
      <c r="CN95" s="82"/>
      <c r="CO95" s="82"/>
      <c r="CP95" s="82"/>
      <c r="CQ95" s="82"/>
      <c r="CR95" s="82"/>
      <c r="CS95" s="82"/>
      <c r="CT95" s="82"/>
      <c r="CU95" s="82"/>
      <c r="CV95" s="82"/>
      <c r="CW95" s="82"/>
      <c r="CX95" s="82"/>
      <c r="CY95" s="82"/>
      <c r="CZ95" s="82"/>
      <c r="DA95" s="82"/>
      <c r="DB95" s="82"/>
      <c r="DC95" s="82"/>
      <c r="DD95" s="82"/>
      <c r="DE95" s="82"/>
      <c r="DF95" s="82"/>
      <c r="DG95" s="82"/>
      <c r="DH95" s="82"/>
      <c r="DI95" s="82"/>
      <c r="DJ95" s="82"/>
      <c r="DK95" s="82"/>
      <c r="DL95" s="82"/>
      <c r="DM95" s="82"/>
      <c r="DN95" s="82"/>
      <c r="DO95" s="82"/>
      <c r="DP95" s="82"/>
      <c r="DQ95" s="82"/>
      <c r="DR95" s="82"/>
      <c r="DS95" s="82"/>
      <c r="DT95" s="82"/>
      <c r="DU95" s="82"/>
      <c r="DV95" s="82"/>
      <c r="DW95" s="82"/>
      <c r="DX95" s="82"/>
      <c r="DY95" s="82"/>
      <c r="DZ95" s="82"/>
      <c r="EA95" s="82"/>
      <c r="EB95" s="82"/>
      <c r="EC95" s="82"/>
      <c r="ED95" s="82"/>
      <c r="EE95" s="82"/>
      <c r="EF95" s="82"/>
      <c r="EG95" s="82"/>
      <c r="EH95" s="82"/>
      <c r="EI95" s="82"/>
      <c r="EJ95" s="82"/>
      <c r="EK95" s="82"/>
      <c r="EL95" s="82"/>
      <c r="EM95" s="82"/>
      <c r="EN95" s="82"/>
      <c r="EO95" s="82"/>
      <c r="EP95" s="82"/>
      <c r="EQ95" s="82"/>
      <c r="ER95" s="82"/>
      <c r="ES95" s="82"/>
      <c r="ET95" s="82"/>
      <c r="EU95" s="82"/>
      <c r="EV95" s="82"/>
      <c r="EW95" s="82"/>
      <c r="EX95" s="82"/>
      <c r="EY95" s="82"/>
      <c r="EZ95" s="82"/>
      <c r="FA95" s="82"/>
      <c r="FB95" s="82"/>
      <c r="FC95" s="82"/>
      <c r="FD95" s="82"/>
      <c r="FE95" s="82"/>
      <c r="FF95" s="82"/>
      <c r="FG95" s="82"/>
      <c r="FH95" s="82"/>
      <c r="FI95" s="82"/>
      <c r="FJ95" s="82"/>
      <c r="FK95" s="82"/>
      <c r="FL95" s="82"/>
      <c r="FM95" s="82"/>
      <c r="FN95" s="82"/>
      <c r="FO95" s="82"/>
      <c r="FP95" s="82"/>
      <c r="FQ95" s="82"/>
      <c r="FR95" s="82"/>
      <c r="FS95" s="82"/>
      <c r="FT95" s="82"/>
      <c r="FU95" s="82"/>
      <c r="FV95" s="82"/>
      <c r="FW95" s="82"/>
      <c r="FX95" s="82"/>
      <c r="FY95" s="82"/>
      <c r="FZ95" s="82"/>
      <c r="GA95" s="82"/>
      <c r="GB95" s="82"/>
      <c r="GC95" s="82"/>
      <c r="GD95" s="82"/>
      <c r="GE95" s="82"/>
      <c r="GF95" s="82"/>
      <c r="GG95" s="82"/>
      <c r="GH95" s="82"/>
      <c r="GI95" s="82"/>
      <c r="GJ95" s="82"/>
      <c r="GK95" s="82"/>
      <c r="GL95" s="82"/>
      <c r="GM95" s="82"/>
      <c r="GN95" s="82"/>
      <c r="GO95" s="82"/>
      <c r="GP95" s="82"/>
      <c r="GQ95" s="82"/>
      <c r="GR95" s="82"/>
      <c r="GS95" s="82"/>
      <c r="GT95" s="82"/>
      <c r="GU95" s="82"/>
      <c r="GV95" s="82"/>
      <c r="GW95" s="82"/>
      <c r="GX95" s="82"/>
      <c r="GY95" s="82"/>
      <c r="GZ95" s="82"/>
      <c r="HA95" s="82"/>
      <c r="HB95" s="82"/>
      <c r="HC95" s="82"/>
      <c r="HD95" s="82"/>
      <c r="HE95" s="82"/>
      <c r="HF95" s="82"/>
      <c r="HG95" s="82"/>
      <c r="HH95" s="82"/>
      <c r="HI95" s="82"/>
      <c r="HJ95" s="82"/>
      <c r="HK95" s="82"/>
      <c r="HL95" s="82"/>
      <c r="HM95" s="82"/>
      <c r="HN95" s="82"/>
      <c r="HO95" s="82"/>
      <c r="HP95" s="82"/>
      <c r="HQ95" s="82"/>
      <c r="HR95" s="82"/>
      <c r="HS95" s="82"/>
      <c r="HT95" s="82"/>
      <c r="HU95" s="82"/>
      <c r="HV95" s="82"/>
      <c r="HW95" s="82"/>
      <c r="HX95" s="82"/>
      <c r="HY95" s="82"/>
      <c r="HZ95" s="82"/>
      <c r="IA95" s="82"/>
      <c r="IB95" s="82"/>
      <c r="IC95" s="82"/>
      <c r="ID95" s="82"/>
      <c r="IE95" s="82"/>
      <c r="IF95" s="82"/>
      <c r="IG95" s="82"/>
      <c r="IH95" s="82"/>
      <c r="II95" s="82"/>
      <c r="IJ95" s="82"/>
      <c r="IK95" s="82"/>
      <c r="IL95" s="82"/>
      <c r="IM95" s="82"/>
      <c r="IN95" s="82"/>
      <c r="IO95" s="82"/>
      <c r="IP95" s="82"/>
      <c r="IQ95" s="82"/>
      <c r="IR95" s="82"/>
      <c r="IS95" s="82"/>
      <c r="IT95" s="82"/>
      <c r="IU95" s="82"/>
      <c r="IV95" s="82"/>
      <c r="IW95" s="82"/>
      <c r="IX95" s="82"/>
      <c r="IY95" s="82"/>
      <c r="IZ95" s="82"/>
      <c r="JA95" s="82"/>
      <c r="JB95" s="82"/>
      <c r="JC95" s="82"/>
      <c r="JD95" s="82"/>
      <c r="JE95" s="82"/>
      <c r="JF95" s="82"/>
      <c r="JG95" s="82"/>
      <c r="JH95" s="82"/>
      <c r="JI95" s="82"/>
      <c r="JJ95" s="82"/>
      <c r="JK95" s="82"/>
      <c r="JL95" s="82"/>
      <c r="JM95" s="82"/>
      <c r="JN95" s="82"/>
      <c r="JO95" s="82"/>
      <c r="JP95" s="82"/>
      <c r="JQ95" s="82"/>
      <c r="JR95" s="82"/>
      <c r="JS95" s="82"/>
      <c r="JT95" s="82"/>
      <c r="JU95" s="82"/>
      <c r="JV95" s="82"/>
      <c r="JW95" s="82"/>
      <c r="JX95" s="82"/>
      <c r="JY95" s="82"/>
      <c r="JZ95" s="82"/>
      <c r="KA95" s="82"/>
      <c r="KB95" s="82"/>
      <c r="KC95" s="82"/>
      <c r="KD95" s="82"/>
      <c r="KE95" s="82"/>
      <c r="KF95" s="82"/>
      <c r="KG95" s="82"/>
      <c r="KH95" s="82"/>
      <c r="KI95" s="82"/>
      <c r="KJ95" s="82"/>
      <c r="KK95" s="82"/>
      <c r="KL95" s="82"/>
      <c r="KM95" s="82"/>
      <c r="KN95" s="82"/>
      <c r="KO95" s="82"/>
      <c r="KP95" s="82"/>
      <c r="KQ95" s="82"/>
      <c r="KR95" s="82"/>
      <c r="KS95" s="82"/>
      <c r="KT95" s="82"/>
      <c r="KU95" s="82"/>
      <c r="KV95" s="82"/>
      <c r="KW95" s="82"/>
      <c r="KX95" s="82"/>
      <c r="KY95" s="82"/>
      <c r="KZ95" s="82"/>
      <c r="LA95" s="82"/>
      <c r="LB95" s="82"/>
      <c r="LC95" s="82"/>
      <c r="LD95" s="82"/>
      <c r="LE95" s="82"/>
      <c r="LF95" s="82"/>
      <c r="LG95" s="82"/>
      <c r="LH95" s="82"/>
      <c r="LI95" s="82"/>
      <c r="LJ95" s="82"/>
      <c r="LK95" s="82"/>
      <c r="LL95" s="82"/>
      <c r="LM95" s="82"/>
      <c r="LN95" s="82"/>
      <c r="LO95" s="82"/>
      <c r="LP95" s="82"/>
      <c r="LQ95" s="82"/>
      <c r="LR95" s="82"/>
      <c r="LS95" s="82"/>
      <c r="LT95" s="82"/>
      <c r="LU95" s="82"/>
      <c r="LV95" s="82"/>
      <c r="LW95" s="82"/>
      <c r="LX95" s="82"/>
      <c r="LY95" s="82"/>
      <c r="LZ95" s="82"/>
      <c r="MA95" s="82"/>
      <c r="MB95" s="82"/>
      <c r="MC95" s="82"/>
      <c r="MD95" s="82"/>
      <c r="ME95" s="82"/>
      <c r="MF95" s="82"/>
      <c r="MG95" s="82"/>
      <c r="MH95" s="82"/>
      <c r="MI95" s="82"/>
      <c r="MJ95" s="82"/>
      <c r="MK95" s="82"/>
      <c r="ML95" s="82"/>
      <c r="MM95" s="82"/>
      <c r="MN95" s="82"/>
      <c r="MO95" s="82"/>
      <c r="MP95" s="82"/>
      <c r="MQ95" s="82"/>
      <c r="MR95" s="82"/>
      <c r="MS95" s="82"/>
      <c r="MT95" s="82"/>
      <c r="MU95" s="82"/>
      <c r="MV95" s="82"/>
      <c r="MW95" s="82"/>
      <c r="MX95" s="82"/>
      <c r="MY95" s="82"/>
      <c r="MZ95" s="82"/>
      <c r="NA95" s="82"/>
      <c r="NB95" s="82"/>
      <c r="NC95" s="82"/>
      <c r="ND95" s="82"/>
      <c r="NE95" s="82"/>
      <c r="NF95" s="82"/>
      <c r="NG95" s="82"/>
      <c r="NH95" s="82"/>
      <c r="NI95" s="82"/>
      <c r="NJ95" s="82"/>
      <c r="NK95" s="82"/>
      <c r="NL95" s="82"/>
      <c r="NM95" s="82"/>
      <c r="NN95" s="82"/>
      <c r="NO95" s="82"/>
      <c r="NP95" s="82"/>
      <c r="NQ95" s="82"/>
      <c r="NR95" s="82"/>
      <c r="NS95" s="82"/>
      <c r="NT95" s="82"/>
      <c r="NU95" s="82"/>
      <c r="NV95" s="82"/>
      <c r="NW95" s="82"/>
      <c r="NX95" s="82"/>
      <c r="NY95" s="82"/>
      <c r="NZ95" s="82"/>
      <c r="OA95" s="82"/>
      <c r="OB95" s="82"/>
      <c r="OC95" s="82"/>
      <c r="OD95" s="82"/>
      <c r="OE95" s="82"/>
      <c r="OF95" s="82"/>
      <c r="OG95" s="82"/>
      <c r="OH95" s="82"/>
      <c r="OI95" s="82"/>
      <c r="OJ95" s="82"/>
      <c r="OK95" s="82"/>
      <c r="OL95" s="82"/>
      <c r="OM95" s="82"/>
      <c r="ON95" s="82"/>
      <c r="OO95" s="82"/>
      <c r="OP95" s="82"/>
      <c r="OQ95" s="82"/>
      <c r="OR95" s="82"/>
      <c r="OS95" s="82"/>
      <c r="OT95" s="82"/>
      <c r="OU95" s="82"/>
      <c r="OV95" s="82"/>
      <c r="OW95" s="82"/>
      <c r="OX95" s="82"/>
      <c r="OY95" s="82"/>
      <c r="OZ95" s="82"/>
      <c r="PA95" s="82"/>
      <c r="PB95" s="82"/>
      <c r="PC95" s="82"/>
      <c r="PD95" s="82"/>
      <c r="PE95" s="82"/>
      <c r="PF95" s="82"/>
      <c r="PG95" s="82"/>
      <c r="PH95" s="82"/>
      <c r="PI95" s="82"/>
      <c r="PJ95" s="82"/>
      <c r="PK95" s="82"/>
      <c r="PL95" s="82"/>
      <c r="PM95" s="82"/>
      <c r="PN95" s="82"/>
      <c r="PO95" s="82"/>
      <c r="PP95" s="82"/>
      <c r="PQ95" s="82"/>
      <c r="PR95" s="82"/>
      <c r="PS95" s="82"/>
      <c r="PT95" s="82"/>
      <c r="PU95" s="82"/>
      <c r="PV95" s="82"/>
      <c r="PW95" s="82"/>
      <c r="PX95" s="82"/>
      <c r="PY95" s="82"/>
      <c r="PZ95" s="82"/>
      <c r="QA95" s="82"/>
      <c r="QB95" s="82"/>
      <c r="QC95" s="82"/>
      <c r="QD95" s="82"/>
      <c r="QE95" s="82"/>
      <c r="QF95" s="82"/>
      <c r="QG95" s="82"/>
      <c r="QH95" s="82"/>
      <c r="QI95" s="82"/>
      <c r="QJ95" s="82"/>
      <c r="QK95" s="82"/>
      <c r="QL95" s="82"/>
      <c r="QM95" s="82"/>
      <c r="QN95" s="82"/>
      <c r="QO95" s="82"/>
      <c r="QP95" s="82"/>
      <c r="QQ95" s="82"/>
      <c r="QR95" s="82"/>
      <c r="QS95" s="82"/>
      <c r="QT95" s="82"/>
      <c r="QU95" s="82"/>
      <c r="QV95" s="82"/>
      <c r="QW95" s="82"/>
      <c r="QX95" s="82"/>
      <c r="QY95" s="82"/>
      <c r="QZ95" s="82"/>
      <c r="RA95" s="82"/>
      <c r="RB95" s="82"/>
      <c r="RC95" s="82"/>
      <c r="RD95" s="82"/>
      <c r="RE95" s="82"/>
      <c r="RF95" s="82"/>
      <c r="RG95" s="82"/>
      <c r="RH95" s="82"/>
      <c r="RI95" s="82"/>
      <c r="RJ95" s="82"/>
      <c r="RK95" s="82"/>
      <c r="RL95" s="82"/>
      <c r="RM95" s="82"/>
      <c r="RN95" s="82"/>
      <c r="RO95" s="82"/>
      <c r="RP95" s="82"/>
      <c r="RQ95" s="82"/>
      <c r="RR95" s="82"/>
      <c r="RS95" s="82"/>
      <c r="RT95" s="82"/>
      <c r="RU95" s="82"/>
      <c r="RV95" s="82"/>
      <c r="RW95" s="82"/>
      <c r="RX95" s="82"/>
      <c r="RY95" s="82"/>
      <c r="RZ95" s="82"/>
      <c r="SA95" s="82"/>
      <c r="SB95" s="82"/>
      <c r="SC95" s="82"/>
      <c r="SD95" s="82"/>
      <c r="SE95" s="82"/>
      <c r="SF95" s="82"/>
      <c r="SG95" s="82"/>
      <c r="SH95" s="82"/>
      <c r="SI95" s="82"/>
      <c r="SJ95" s="82"/>
      <c r="SK95" s="82"/>
      <c r="SL95" s="82"/>
      <c r="SM95" s="82"/>
      <c r="SN95" s="82"/>
      <c r="SO95" s="82"/>
      <c r="SP95" s="82"/>
      <c r="SQ95" s="82"/>
      <c r="SR95" s="82"/>
      <c r="SS95" s="82"/>
      <c r="ST95" s="82"/>
      <c r="SU95" s="82"/>
      <c r="SV95" s="82"/>
      <c r="SW95" s="82"/>
      <c r="SX95" s="82"/>
      <c r="SY95" s="82"/>
      <c r="SZ95" s="82"/>
      <c r="TA95" s="82"/>
      <c r="TB95" s="82"/>
      <c r="TC95" s="82"/>
      <c r="TD95" s="82"/>
      <c r="TE95" s="82"/>
      <c r="TF95" s="82"/>
      <c r="TG95" s="82"/>
      <c r="TH95" s="82"/>
      <c r="TI95" s="82"/>
      <c r="TJ95" s="82"/>
      <c r="TK95" s="82"/>
      <c r="TL95" s="82"/>
      <c r="TM95" s="82"/>
      <c r="TN95" s="82"/>
      <c r="TO95" s="82"/>
      <c r="TP95" s="82"/>
      <c r="TQ95" s="82"/>
      <c r="TR95" s="82"/>
      <c r="TS95" s="82"/>
      <c r="TT95" s="82"/>
      <c r="TU95" s="82"/>
      <c r="TV95" s="82"/>
      <c r="TW95" s="82"/>
      <c r="TX95" s="82"/>
      <c r="TY95" s="82"/>
      <c r="TZ95" s="82"/>
      <c r="UA95" s="82"/>
      <c r="UB95" s="82"/>
      <c r="UC95" s="82"/>
      <c r="UD95" s="82"/>
      <c r="UE95" s="82"/>
      <c r="UF95" s="82"/>
      <c r="UG95" s="82"/>
      <c r="UH95" s="82"/>
      <c r="UI95" s="82"/>
      <c r="UJ95" s="82"/>
      <c r="UK95" s="82"/>
      <c r="UL95" s="82"/>
      <c r="UM95" s="82"/>
      <c r="UN95" s="82"/>
      <c r="UO95" s="82"/>
      <c r="UP95" s="82"/>
      <c r="UQ95" s="82"/>
      <c r="UR95" s="82"/>
      <c r="US95" s="82"/>
      <c r="UT95" s="82"/>
      <c r="UU95" s="82"/>
      <c r="UV95" s="82"/>
      <c r="UW95" s="82"/>
      <c r="UX95" s="82"/>
      <c r="UY95" s="82"/>
      <c r="UZ95" s="82"/>
      <c r="VA95" s="82"/>
      <c r="VB95" s="82"/>
      <c r="VC95" s="82"/>
      <c r="VD95" s="82"/>
      <c r="VE95" s="82"/>
      <c r="VF95" s="82"/>
      <c r="VG95" s="82"/>
      <c r="VH95" s="82"/>
      <c r="VI95" s="82"/>
      <c r="VJ95" s="82"/>
      <c r="VK95" s="82"/>
      <c r="VL95" s="82"/>
      <c r="VM95" s="82"/>
      <c r="VN95" s="82"/>
      <c r="VO95" s="82"/>
      <c r="VP95" s="82"/>
      <c r="VQ95" s="82"/>
      <c r="VR95" s="82"/>
      <c r="VS95" s="82"/>
      <c r="VT95" s="82"/>
      <c r="VU95" s="82"/>
      <c r="VV95" s="82"/>
      <c r="VW95" s="82"/>
      <c r="VX95" s="82"/>
      <c r="VY95" s="82"/>
      <c r="VZ95" s="82"/>
      <c r="WA95" s="82"/>
      <c r="WB95" s="82"/>
      <c r="WC95" s="82"/>
      <c r="WD95" s="82"/>
      <c r="WE95" s="82"/>
      <c r="WF95" s="82"/>
      <c r="WG95" s="82"/>
      <c r="WH95" s="82"/>
      <c r="WI95" s="82"/>
      <c r="WJ95" s="82"/>
      <c r="WK95" s="82"/>
      <c r="WL95" s="82"/>
      <c r="WM95" s="82"/>
      <c r="WN95" s="82"/>
      <c r="WO95" s="82"/>
      <c r="WP95" s="82"/>
      <c r="WQ95" s="82"/>
      <c r="WR95" s="82"/>
      <c r="WS95" s="82"/>
      <c r="WT95" s="82"/>
      <c r="WU95" s="82"/>
      <c r="WV95" s="82"/>
      <c r="WW95" s="82"/>
      <c r="WX95" s="82"/>
      <c r="WY95" s="82"/>
      <c r="WZ95" s="82"/>
      <c r="XA95" s="82"/>
      <c r="XB95" s="82"/>
      <c r="XC95" s="82"/>
      <c r="XD95" s="82"/>
      <c r="XE95" s="82"/>
      <c r="XF95" s="82"/>
      <c r="XG95" s="82"/>
      <c r="XH95" s="82"/>
      <c r="XI95" s="82"/>
      <c r="XJ95" s="82"/>
      <c r="XK95" s="82"/>
      <c r="XL95" s="82"/>
      <c r="XM95" s="82"/>
      <c r="XN95" s="82"/>
      <c r="XO95" s="82"/>
      <c r="XP95" s="82"/>
      <c r="XQ95" s="82"/>
      <c r="XR95" s="82"/>
      <c r="XS95" s="82"/>
      <c r="XT95" s="82"/>
      <c r="XU95" s="82"/>
      <c r="XV95" s="82"/>
      <c r="XW95" s="82"/>
      <c r="XX95" s="82"/>
      <c r="XY95" s="82"/>
      <c r="XZ95" s="82"/>
      <c r="YA95" s="82"/>
      <c r="YB95" s="82"/>
      <c r="YC95" s="82"/>
      <c r="YD95" s="82"/>
      <c r="YE95" s="82"/>
      <c r="YF95" s="82"/>
      <c r="YG95" s="82"/>
      <c r="YH95" s="82"/>
      <c r="YI95" s="82"/>
      <c r="YJ95" s="82"/>
      <c r="YK95" s="82"/>
      <c r="YL95" s="82"/>
      <c r="YM95" s="82"/>
      <c r="YN95" s="82"/>
      <c r="YO95" s="82"/>
      <c r="YP95" s="82"/>
      <c r="YQ95" s="82"/>
      <c r="YR95" s="82"/>
      <c r="YS95" s="82"/>
      <c r="YT95" s="82"/>
      <c r="YU95" s="82"/>
      <c r="YV95" s="82"/>
      <c r="YW95" s="82"/>
      <c r="YX95" s="82"/>
      <c r="YY95" s="82"/>
      <c r="YZ95" s="82"/>
      <c r="ZA95" s="82"/>
      <c r="ZB95" s="82"/>
      <c r="ZC95" s="82"/>
      <c r="ZD95" s="82"/>
      <c r="ZE95" s="82"/>
      <c r="ZF95" s="82"/>
      <c r="ZG95" s="82"/>
      <c r="ZH95" s="82"/>
      <c r="ZI95" s="82"/>
      <c r="ZJ95" s="82"/>
      <c r="ZK95" s="82"/>
      <c r="ZL95" s="82"/>
      <c r="ZM95" s="82"/>
      <c r="ZN95" s="82"/>
      <c r="ZO95" s="82"/>
      <c r="ZP95" s="82"/>
      <c r="ZQ95" s="82"/>
      <c r="ZR95" s="82"/>
      <c r="ZS95" s="82"/>
      <c r="ZT95" s="82"/>
      <c r="ZU95" s="82"/>
      <c r="ZV95" s="82"/>
      <c r="ZW95" s="82"/>
      <c r="ZX95" s="82"/>
      <c r="ZY95" s="82"/>
      <c r="ZZ95" s="82"/>
      <c r="AAA95" s="82"/>
      <c r="AAB95" s="82"/>
      <c r="AAC95" s="82"/>
      <c r="AAD95" s="82"/>
      <c r="AAE95" s="82"/>
      <c r="AAF95" s="82"/>
      <c r="AAG95" s="82"/>
      <c r="AAH95" s="82"/>
      <c r="AAI95" s="82"/>
      <c r="AAJ95" s="82"/>
      <c r="AAK95" s="82"/>
      <c r="AAL95" s="82"/>
      <c r="AAM95" s="82"/>
      <c r="AAN95" s="82"/>
      <c r="AAO95" s="82"/>
      <c r="AAP95" s="82"/>
      <c r="AAQ95" s="82"/>
      <c r="AAR95" s="82"/>
      <c r="AAS95" s="82"/>
      <c r="AAT95" s="82"/>
      <c r="AAU95" s="82"/>
      <c r="AAV95" s="82"/>
      <c r="AAW95" s="82"/>
      <c r="AAX95" s="82"/>
      <c r="AAY95" s="82"/>
      <c r="AAZ95" s="82"/>
      <c r="ABA95" s="82"/>
      <c r="ABB95" s="82"/>
      <c r="ABC95" s="82"/>
      <c r="ABD95" s="82"/>
      <c r="ABE95" s="82"/>
      <c r="ABF95" s="82"/>
      <c r="ABG95" s="82"/>
      <c r="ABH95" s="82"/>
      <c r="ABI95" s="82"/>
      <c r="ABJ95" s="82"/>
      <c r="ABK95" s="82"/>
      <c r="ABL95" s="82"/>
      <c r="ABM95" s="82"/>
      <c r="ABN95" s="82"/>
      <c r="ABO95" s="82"/>
      <c r="ABP95" s="82"/>
      <c r="ABQ95" s="82"/>
      <c r="ABR95" s="82"/>
      <c r="ABS95" s="82"/>
      <c r="ABT95" s="82"/>
      <c r="ABU95" s="82"/>
      <c r="ABV95" s="82"/>
      <c r="ABW95" s="82"/>
      <c r="ABX95" s="82"/>
      <c r="ABY95" s="82"/>
      <c r="ABZ95" s="82"/>
      <c r="ACA95" s="82"/>
      <c r="ACB95" s="82"/>
      <c r="ACC95" s="82"/>
      <c r="ACD95" s="82"/>
      <c r="ACE95" s="82"/>
      <c r="ACF95" s="82"/>
      <c r="ACG95" s="82"/>
      <c r="ACH95" s="82"/>
      <c r="ACI95" s="82"/>
      <c r="ACJ95" s="82"/>
      <c r="ACK95" s="82"/>
      <c r="ACL95" s="82"/>
      <c r="ACM95" s="82"/>
      <c r="ACN95" s="82"/>
      <c r="ACO95" s="82"/>
      <c r="ACP95" s="82"/>
      <c r="ACQ95" s="82"/>
      <c r="ACR95" s="82"/>
      <c r="ACS95" s="82"/>
      <c r="ACT95" s="82"/>
      <c r="ACU95" s="82"/>
      <c r="ACV95" s="82"/>
      <c r="ACW95" s="82"/>
      <c r="ACX95" s="82"/>
      <c r="ACY95" s="82"/>
      <c r="ACZ95" s="82"/>
      <c r="ADA95" s="82"/>
      <c r="ADB95" s="82"/>
      <c r="ADC95" s="82"/>
      <c r="ADD95" s="82"/>
      <c r="ADE95" s="82"/>
      <c r="ADF95" s="82"/>
      <c r="ADG95" s="82"/>
      <c r="ADH95" s="82"/>
      <c r="ADI95" s="82"/>
      <c r="ADJ95" s="82"/>
      <c r="ADK95" s="82"/>
      <c r="ADL95" s="82"/>
      <c r="ADM95" s="82"/>
      <c r="ADN95" s="82"/>
      <c r="ADO95" s="82"/>
      <c r="ADP95" s="82"/>
      <c r="ADQ95" s="82"/>
      <c r="ADR95" s="82"/>
      <c r="ADS95" s="82"/>
      <c r="ADT95" s="82"/>
      <c r="ADU95" s="82"/>
      <c r="ADV95" s="82"/>
      <c r="ADW95" s="82"/>
      <c r="ADX95" s="82"/>
      <c r="ADY95" s="82"/>
      <c r="ADZ95" s="82"/>
      <c r="AEA95" s="82"/>
      <c r="AEB95" s="82"/>
      <c r="AEC95" s="82"/>
      <c r="AED95" s="82"/>
      <c r="AEE95" s="82"/>
      <c r="AEF95" s="82"/>
      <c r="AEG95" s="82"/>
      <c r="AEH95" s="82"/>
      <c r="AEI95" s="82"/>
      <c r="AEJ95" s="82"/>
      <c r="AEK95" s="82"/>
      <c r="AEL95" s="82"/>
      <c r="AEM95" s="82"/>
      <c r="AEN95" s="82"/>
      <c r="AEO95" s="82"/>
      <c r="AEP95" s="82"/>
      <c r="AEQ95" s="82"/>
      <c r="AER95" s="82"/>
      <c r="AES95" s="82"/>
      <c r="AET95" s="82"/>
      <c r="AEU95" s="82"/>
      <c r="AEV95" s="82"/>
      <c r="AEW95" s="82"/>
      <c r="AEX95" s="82"/>
      <c r="AEY95" s="82"/>
      <c r="AEZ95" s="82"/>
      <c r="AFA95" s="82"/>
      <c r="AFB95" s="82"/>
      <c r="AFC95" s="82"/>
      <c r="AFD95" s="82"/>
      <c r="AFE95" s="82"/>
      <c r="AFF95" s="82"/>
      <c r="AFG95" s="82"/>
      <c r="AFH95" s="82"/>
      <c r="AFI95" s="82"/>
      <c r="AFJ95" s="82"/>
      <c r="AFK95" s="82"/>
      <c r="AFL95" s="82"/>
      <c r="AFM95" s="82"/>
      <c r="AFN95" s="82"/>
      <c r="AFO95" s="82"/>
      <c r="AFP95" s="82"/>
      <c r="AFQ95" s="82"/>
      <c r="AFR95" s="82"/>
      <c r="AFS95" s="82"/>
      <c r="AFT95" s="82"/>
      <c r="AFU95" s="82"/>
      <c r="AFV95" s="82"/>
      <c r="AFW95" s="82"/>
      <c r="AFX95" s="82"/>
      <c r="AFY95" s="82"/>
      <c r="AFZ95" s="82"/>
      <c r="AGA95" s="82"/>
      <c r="AGB95" s="82"/>
      <c r="AGC95" s="82"/>
      <c r="AGD95" s="82"/>
      <c r="AGE95" s="82"/>
      <c r="AGF95" s="82"/>
      <c r="AGG95" s="82"/>
      <c r="AGH95" s="82"/>
      <c r="AGI95" s="82"/>
      <c r="AGJ95" s="82"/>
      <c r="AGK95" s="82"/>
      <c r="AGL95" s="82"/>
      <c r="AGM95" s="82"/>
      <c r="AGN95" s="82"/>
      <c r="AGO95" s="82"/>
      <c r="AGP95" s="82"/>
      <c r="AGQ95" s="82"/>
      <c r="AGR95" s="82"/>
      <c r="AGS95" s="82"/>
      <c r="AGT95" s="82"/>
      <c r="AGU95" s="82"/>
      <c r="AGV95" s="82"/>
      <c r="AGW95" s="82"/>
      <c r="AGX95" s="82"/>
      <c r="AGY95" s="82"/>
      <c r="AGZ95" s="82"/>
      <c r="AHA95" s="82"/>
      <c r="AHB95" s="82"/>
      <c r="AHC95" s="82"/>
      <c r="AHD95" s="82"/>
      <c r="AHE95" s="82"/>
      <c r="AHF95" s="82"/>
      <c r="AHG95" s="82"/>
      <c r="AHH95" s="82"/>
      <c r="AHI95" s="82"/>
      <c r="AHJ95" s="82"/>
      <c r="AHK95" s="82"/>
      <c r="AHL95" s="82"/>
      <c r="AHM95" s="82"/>
      <c r="AHN95" s="82"/>
      <c r="AHO95" s="82"/>
      <c r="AHP95" s="82"/>
      <c r="AHQ95" s="82"/>
      <c r="AHR95" s="82"/>
      <c r="AHS95" s="82"/>
      <c r="AHT95" s="82"/>
      <c r="AHU95" s="82"/>
      <c r="AHV95" s="82"/>
      <c r="AHW95" s="82"/>
      <c r="AHX95" s="82"/>
      <c r="AHY95" s="82"/>
      <c r="AHZ95" s="82"/>
      <c r="AIA95" s="82"/>
      <c r="AIB95" s="82"/>
      <c r="AIC95" s="82"/>
      <c r="AID95" s="82"/>
      <c r="AIE95" s="82"/>
      <c r="AIF95" s="82"/>
      <c r="AIG95" s="82"/>
      <c r="AIH95" s="82"/>
      <c r="AII95" s="82"/>
      <c r="AIJ95" s="82"/>
      <c r="AIK95" s="82"/>
      <c r="AIL95" s="82"/>
      <c r="AIM95" s="82"/>
      <c r="AIN95" s="82"/>
      <c r="AIO95" s="82"/>
      <c r="AIP95" s="82"/>
      <c r="AIQ95" s="82"/>
      <c r="AIR95" s="82"/>
      <c r="AIS95" s="82"/>
      <c r="AIT95" s="82"/>
      <c r="AIU95" s="82"/>
      <c r="AIV95" s="82"/>
      <c r="AIW95" s="82"/>
      <c r="AIX95" s="82"/>
      <c r="AIY95" s="82"/>
      <c r="AIZ95" s="82"/>
      <c r="AJA95" s="82"/>
      <c r="AJB95" s="82"/>
      <c r="AJC95" s="82"/>
      <c r="AJD95" s="82"/>
      <c r="AJE95" s="82"/>
      <c r="AJF95" s="82"/>
      <c r="AJG95" s="82"/>
      <c r="AJH95" s="82"/>
      <c r="AJI95" s="82"/>
      <c r="AJJ95" s="82"/>
      <c r="AJK95" s="82"/>
      <c r="AJL95" s="82"/>
      <c r="AJM95" s="82"/>
      <c r="AJN95" s="82"/>
      <c r="AJO95" s="82"/>
      <c r="AJP95" s="82"/>
      <c r="AJQ95" s="82"/>
      <c r="AJR95" s="82"/>
      <c r="AJS95" s="82"/>
      <c r="AJT95" s="82"/>
      <c r="AJU95" s="82"/>
      <c r="AJV95" s="82"/>
      <c r="AJW95" s="82"/>
      <c r="AJX95" s="82"/>
      <c r="AJY95" s="82"/>
      <c r="AJZ95" s="82"/>
      <c r="AKA95" s="82"/>
      <c r="AKB95" s="82"/>
      <c r="AKC95" s="82"/>
      <c r="AKD95" s="82"/>
      <c r="AKE95" s="82"/>
      <c r="AKF95" s="82"/>
      <c r="AKG95" s="82"/>
      <c r="AKH95" s="82"/>
      <c r="AKI95" s="82"/>
      <c r="AKJ95" s="82"/>
      <c r="AKK95" s="82"/>
      <c r="AKL95" s="82"/>
      <c r="AKM95" s="82"/>
      <c r="AKN95" s="82"/>
      <c r="AKO95" s="82"/>
      <c r="AKP95" s="82"/>
      <c r="AKQ95" s="82"/>
      <c r="AKR95" s="82"/>
      <c r="AKS95" s="82"/>
      <c r="AKT95" s="82"/>
      <c r="AKU95" s="82"/>
      <c r="AKV95" s="82"/>
      <c r="AKW95" s="82"/>
      <c r="AKX95" s="82"/>
      <c r="AKY95" s="82"/>
      <c r="AKZ95" s="82"/>
      <c r="ALA95" s="82"/>
      <c r="ALB95" s="82"/>
      <c r="ALC95" s="82"/>
      <c r="ALD95" s="82"/>
      <c r="ALE95" s="82"/>
      <c r="ALF95" s="82"/>
      <c r="ALG95" s="82"/>
      <c r="ALH95" s="82"/>
      <c r="ALI95" s="82"/>
      <c r="ALJ95" s="82"/>
      <c r="ALK95" s="82"/>
      <c r="ALL95" s="82"/>
      <c r="ALM95" s="82"/>
      <c r="ALN95" s="82"/>
      <c r="ALO95" s="82"/>
      <c r="ALP95" s="82"/>
      <c r="ALQ95" s="82"/>
      <c r="ALR95" s="82"/>
      <c r="ALS95" s="82"/>
      <c r="ALT95" s="82"/>
      <c r="ALU95" s="82"/>
      <c r="ALV95" s="82"/>
      <c r="ALW95" s="82"/>
      <c r="ALX95" s="82"/>
      <c r="ALY95" s="82"/>
    </row>
    <row r="96" spans="1:1013" ht="14.5" x14ac:dyDescent="0.35">
      <c r="A96" s="80">
        <v>95</v>
      </c>
      <c r="B96" s="81" t="s">
        <v>451</v>
      </c>
      <c r="C96" s="81" t="s">
        <v>452</v>
      </c>
      <c r="D96" s="81" t="s">
        <v>453</v>
      </c>
    </row>
    <row r="97" spans="1:1013" ht="14.5" x14ac:dyDescent="0.35">
      <c r="A97" s="80">
        <v>96</v>
      </c>
      <c r="B97" s="81" t="s">
        <v>454</v>
      </c>
      <c r="C97" s="81" t="s">
        <v>455</v>
      </c>
      <c r="D97" s="81" t="s">
        <v>456</v>
      </c>
    </row>
    <row r="98" spans="1:1013" ht="14.5" x14ac:dyDescent="0.35">
      <c r="A98" s="80">
        <v>97</v>
      </c>
      <c r="B98" s="83" t="s">
        <v>457</v>
      </c>
      <c r="C98" s="83" t="s">
        <v>458</v>
      </c>
      <c r="D98" s="83" t="s">
        <v>459</v>
      </c>
      <c r="E98" s="82"/>
      <c r="F98" s="82"/>
      <c r="G98" s="82"/>
      <c r="H98" s="82"/>
      <c r="I98" s="82"/>
      <c r="J98" s="82"/>
      <c r="K98" s="82"/>
      <c r="L98" s="82"/>
      <c r="M98" s="82"/>
      <c r="N98" s="82"/>
      <c r="O98" s="82"/>
      <c r="P98" s="82"/>
      <c r="Q98" s="82"/>
      <c r="R98" s="82"/>
      <c r="S98" s="82"/>
      <c r="T98" s="82"/>
      <c r="U98" s="82"/>
      <c r="V98" s="82"/>
      <c r="W98" s="82"/>
      <c r="X98" s="82"/>
      <c r="Y98" s="82"/>
      <c r="Z98" s="82"/>
      <c r="AA98" s="82"/>
      <c r="AB98" s="82"/>
      <c r="AC98" s="82"/>
      <c r="AD98" s="82"/>
      <c r="AE98" s="82"/>
      <c r="AF98" s="82"/>
      <c r="AG98" s="82"/>
      <c r="AH98" s="82"/>
      <c r="AI98" s="82"/>
      <c r="AJ98" s="82"/>
      <c r="AK98" s="82"/>
      <c r="AL98" s="82"/>
      <c r="AM98" s="82"/>
      <c r="AN98" s="82"/>
      <c r="AO98" s="82"/>
      <c r="AP98" s="82"/>
      <c r="AQ98" s="82"/>
      <c r="AR98" s="82"/>
      <c r="AS98" s="82"/>
      <c r="AT98" s="82"/>
      <c r="AU98" s="82"/>
      <c r="AV98" s="82"/>
      <c r="AW98" s="82"/>
      <c r="AX98" s="82"/>
      <c r="AY98" s="82"/>
      <c r="AZ98" s="82"/>
      <c r="BA98" s="82"/>
      <c r="BB98" s="82"/>
      <c r="BC98" s="82"/>
      <c r="BD98" s="82"/>
      <c r="BE98" s="82"/>
      <c r="BF98" s="82"/>
      <c r="BG98" s="82"/>
      <c r="BH98" s="82"/>
      <c r="BI98" s="82"/>
      <c r="BJ98" s="82"/>
      <c r="BK98" s="82"/>
      <c r="BL98" s="82"/>
      <c r="BM98" s="82"/>
      <c r="BN98" s="82"/>
      <c r="BO98" s="82"/>
      <c r="BP98" s="82"/>
      <c r="BQ98" s="82"/>
      <c r="BR98" s="82"/>
      <c r="BS98" s="82"/>
      <c r="BT98" s="82"/>
      <c r="BU98" s="82"/>
      <c r="BV98" s="82"/>
      <c r="BW98" s="82"/>
      <c r="BX98" s="82"/>
      <c r="BY98" s="82"/>
      <c r="BZ98" s="82"/>
      <c r="CA98" s="82"/>
      <c r="CB98" s="82"/>
      <c r="CC98" s="82"/>
      <c r="CD98" s="82"/>
      <c r="CE98" s="82"/>
      <c r="CF98" s="82"/>
      <c r="CG98" s="82"/>
      <c r="CH98" s="82"/>
      <c r="CI98" s="82"/>
      <c r="CJ98" s="82"/>
      <c r="CK98" s="82"/>
      <c r="CL98" s="82"/>
      <c r="CM98" s="82"/>
      <c r="CN98" s="82"/>
      <c r="CO98" s="82"/>
      <c r="CP98" s="82"/>
      <c r="CQ98" s="82"/>
      <c r="CR98" s="82"/>
      <c r="CS98" s="82"/>
      <c r="CT98" s="82"/>
      <c r="CU98" s="82"/>
      <c r="CV98" s="82"/>
      <c r="CW98" s="82"/>
      <c r="CX98" s="82"/>
      <c r="CY98" s="82"/>
      <c r="CZ98" s="82"/>
      <c r="DA98" s="82"/>
      <c r="DB98" s="82"/>
      <c r="DC98" s="82"/>
      <c r="DD98" s="82"/>
      <c r="DE98" s="82"/>
      <c r="DF98" s="82"/>
      <c r="DG98" s="82"/>
      <c r="DH98" s="82"/>
      <c r="DI98" s="82"/>
      <c r="DJ98" s="82"/>
      <c r="DK98" s="82"/>
      <c r="DL98" s="82"/>
      <c r="DM98" s="82"/>
      <c r="DN98" s="82"/>
      <c r="DO98" s="82"/>
      <c r="DP98" s="82"/>
      <c r="DQ98" s="82"/>
      <c r="DR98" s="82"/>
      <c r="DS98" s="82"/>
      <c r="DT98" s="82"/>
      <c r="DU98" s="82"/>
      <c r="DV98" s="82"/>
      <c r="DW98" s="82"/>
      <c r="DX98" s="82"/>
      <c r="DY98" s="82"/>
      <c r="DZ98" s="82"/>
      <c r="EA98" s="82"/>
      <c r="EB98" s="82"/>
      <c r="EC98" s="82"/>
      <c r="ED98" s="82"/>
      <c r="EE98" s="82"/>
      <c r="EF98" s="82"/>
      <c r="EG98" s="82"/>
      <c r="EH98" s="82"/>
      <c r="EI98" s="82"/>
      <c r="EJ98" s="82"/>
      <c r="EK98" s="82"/>
      <c r="EL98" s="82"/>
      <c r="EM98" s="82"/>
      <c r="EN98" s="82"/>
      <c r="EO98" s="82"/>
      <c r="EP98" s="82"/>
      <c r="EQ98" s="82"/>
      <c r="ER98" s="82"/>
      <c r="ES98" s="82"/>
      <c r="ET98" s="82"/>
      <c r="EU98" s="82"/>
      <c r="EV98" s="82"/>
      <c r="EW98" s="82"/>
      <c r="EX98" s="82"/>
      <c r="EY98" s="82"/>
      <c r="EZ98" s="82"/>
      <c r="FA98" s="82"/>
      <c r="FB98" s="82"/>
      <c r="FC98" s="82"/>
      <c r="FD98" s="82"/>
      <c r="FE98" s="82"/>
      <c r="FF98" s="82"/>
      <c r="FG98" s="82"/>
      <c r="FH98" s="82"/>
      <c r="FI98" s="82"/>
      <c r="FJ98" s="82"/>
      <c r="FK98" s="82"/>
      <c r="FL98" s="82"/>
      <c r="FM98" s="82"/>
      <c r="FN98" s="82"/>
      <c r="FO98" s="82"/>
      <c r="FP98" s="82"/>
      <c r="FQ98" s="82"/>
      <c r="FR98" s="82"/>
      <c r="FS98" s="82"/>
      <c r="FT98" s="82"/>
      <c r="FU98" s="82"/>
      <c r="FV98" s="82"/>
      <c r="FW98" s="82"/>
      <c r="FX98" s="82"/>
      <c r="FY98" s="82"/>
      <c r="FZ98" s="82"/>
      <c r="GA98" s="82"/>
      <c r="GB98" s="82"/>
      <c r="GC98" s="82"/>
      <c r="GD98" s="82"/>
      <c r="GE98" s="82"/>
      <c r="GF98" s="82"/>
      <c r="GG98" s="82"/>
      <c r="GH98" s="82"/>
      <c r="GI98" s="82"/>
      <c r="GJ98" s="82"/>
      <c r="GK98" s="82"/>
      <c r="GL98" s="82"/>
      <c r="GM98" s="82"/>
      <c r="GN98" s="82"/>
      <c r="GO98" s="82"/>
      <c r="GP98" s="82"/>
      <c r="GQ98" s="82"/>
      <c r="GR98" s="82"/>
      <c r="GS98" s="82"/>
      <c r="GT98" s="82"/>
      <c r="GU98" s="82"/>
      <c r="GV98" s="82"/>
      <c r="GW98" s="82"/>
      <c r="GX98" s="82"/>
      <c r="GY98" s="82"/>
      <c r="GZ98" s="82"/>
      <c r="HA98" s="82"/>
      <c r="HB98" s="82"/>
      <c r="HC98" s="82"/>
      <c r="HD98" s="82"/>
      <c r="HE98" s="82"/>
      <c r="HF98" s="82"/>
      <c r="HG98" s="82"/>
      <c r="HH98" s="82"/>
      <c r="HI98" s="82"/>
      <c r="HJ98" s="82"/>
      <c r="HK98" s="82"/>
      <c r="HL98" s="82"/>
      <c r="HM98" s="82"/>
      <c r="HN98" s="82"/>
      <c r="HO98" s="82"/>
      <c r="HP98" s="82"/>
      <c r="HQ98" s="82"/>
      <c r="HR98" s="82"/>
      <c r="HS98" s="82"/>
      <c r="HT98" s="82"/>
      <c r="HU98" s="82"/>
      <c r="HV98" s="82"/>
      <c r="HW98" s="82"/>
      <c r="HX98" s="82"/>
      <c r="HY98" s="82"/>
      <c r="HZ98" s="82"/>
      <c r="IA98" s="82"/>
      <c r="IB98" s="82"/>
      <c r="IC98" s="82"/>
      <c r="ID98" s="82"/>
      <c r="IE98" s="82"/>
      <c r="IF98" s="82"/>
      <c r="IG98" s="82"/>
      <c r="IH98" s="82"/>
      <c r="II98" s="82"/>
      <c r="IJ98" s="82"/>
      <c r="IK98" s="82"/>
      <c r="IL98" s="82"/>
      <c r="IM98" s="82"/>
      <c r="IN98" s="82"/>
      <c r="IO98" s="82"/>
      <c r="IP98" s="82"/>
      <c r="IQ98" s="82"/>
      <c r="IR98" s="82"/>
      <c r="IS98" s="82"/>
      <c r="IT98" s="82"/>
      <c r="IU98" s="82"/>
      <c r="IV98" s="82"/>
      <c r="IW98" s="82"/>
      <c r="IX98" s="82"/>
      <c r="IY98" s="82"/>
      <c r="IZ98" s="82"/>
      <c r="JA98" s="82"/>
      <c r="JB98" s="82"/>
      <c r="JC98" s="82"/>
      <c r="JD98" s="82"/>
      <c r="JE98" s="82"/>
      <c r="JF98" s="82"/>
      <c r="JG98" s="82"/>
      <c r="JH98" s="82"/>
      <c r="JI98" s="82"/>
      <c r="JJ98" s="82"/>
      <c r="JK98" s="82"/>
      <c r="JL98" s="82"/>
      <c r="JM98" s="82"/>
      <c r="JN98" s="82"/>
      <c r="JO98" s="82"/>
      <c r="JP98" s="82"/>
      <c r="JQ98" s="82"/>
      <c r="JR98" s="82"/>
      <c r="JS98" s="82"/>
      <c r="JT98" s="82"/>
      <c r="JU98" s="82"/>
      <c r="JV98" s="82"/>
      <c r="JW98" s="82"/>
      <c r="JX98" s="82"/>
      <c r="JY98" s="82"/>
      <c r="JZ98" s="82"/>
      <c r="KA98" s="82"/>
      <c r="KB98" s="82"/>
      <c r="KC98" s="82"/>
      <c r="KD98" s="82"/>
      <c r="KE98" s="82"/>
      <c r="KF98" s="82"/>
      <c r="KG98" s="82"/>
      <c r="KH98" s="82"/>
      <c r="KI98" s="82"/>
      <c r="KJ98" s="82"/>
      <c r="KK98" s="82"/>
      <c r="KL98" s="82"/>
      <c r="KM98" s="82"/>
      <c r="KN98" s="82"/>
      <c r="KO98" s="82"/>
      <c r="KP98" s="82"/>
      <c r="KQ98" s="82"/>
      <c r="KR98" s="82"/>
      <c r="KS98" s="82"/>
      <c r="KT98" s="82"/>
      <c r="KU98" s="82"/>
      <c r="KV98" s="82"/>
      <c r="KW98" s="82"/>
      <c r="KX98" s="82"/>
      <c r="KY98" s="82"/>
      <c r="KZ98" s="82"/>
      <c r="LA98" s="82"/>
      <c r="LB98" s="82"/>
      <c r="LC98" s="82"/>
      <c r="LD98" s="82"/>
      <c r="LE98" s="82"/>
      <c r="LF98" s="82"/>
      <c r="LG98" s="82"/>
      <c r="LH98" s="82"/>
      <c r="LI98" s="82"/>
      <c r="LJ98" s="82"/>
      <c r="LK98" s="82"/>
      <c r="LL98" s="82"/>
      <c r="LM98" s="82"/>
      <c r="LN98" s="82"/>
      <c r="LO98" s="82"/>
      <c r="LP98" s="82"/>
      <c r="LQ98" s="82"/>
      <c r="LR98" s="82"/>
      <c r="LS98" s="82"/>
      <c r="LT98" s="82"/>
      <c r="LU98" s="82"/>
      <c r="LV98" s="82"/>
      <c r="LW98" s="82"/>
      <c r="LX98" s="82"/>
      <c r="LY98" s="82"/>
      <c r="LZ98" s="82"/>
      <c r="MA98" s="82"/>
      <c r="MB98" s="82"/>
      <c r="MC98" s="82"/>
      <c r="MD98" s="82"/>
      <c r="ME98" s="82"/>
      <c r="MF98" s="82"/>
      <c r="MG98" s="82"/>
      <c r="MH98" s="82"/>
      <c r="MI98" s="82"/>
      <c r="MJ98" s="82"/>
      <c r="MK98" s="82"/>
      <c r="ML98" s="82"/>
      <c r="MM98" s="82"/>
      <c r="MN98" s="82"/>
      <c r="MO98" s="82"/>
      <c r="MP98" s="82"/>
      <c r="MQ98" s="82"/>
      <c r="MR98" s="82"/>
      <c r="MS98" s="82"/>
      <c r="MT98" s="82"/>
      <c r="MU98" s="82"/>
      <c r="MV98" s="82"/>
      <c r="MW98" s="82"/>
      <c r="MX98" s="82"/>
      <c r="MY98" s="82"/>
      <c r="MZ98" s="82"/>
      <c r="NA98" s="82"/>
      <c r="NB98" s="82"/>
      <c r="NC98" s="82"/>
      <c r="ND98" s="82"/>
      <c r="NE98" s="82"/>
      <c r="NF98" s="82"/>
      <c r="NG98" s="82"/>
      <c r="NH98" s="82"/>
      <c r="NI98" s="82"/>
      <c r="NJ98" s="82"/>
      <c r="NK98" s="82"/>
      <c r="NL98" s="82"/>
      <c r="NM98" s="82"/>
      <c r="NN98" s="82"/>
      <c r="NO98" s="82"/>
      <c r="NP98" s="82"/>
      <c r="NQ98" s="82"/>
      <c r="NR98" s="82"/>
      <c r="NS98" s="82"/>
      <c r="NT98" s="82"/>
      <c r="NU98" s="82"/>
      <c r="NV98" s="82"/>
      <c r="NW98" s="82"/>
      <c r="NX98" s="82"/>
      <c r="NY98" s="82"/>
      <c r="NZ98" s="82"/>
      <c r="OA98" s="82"/>
      <c r="OB98" s="82"/>
      <c r="OC98" s="82"/>
      <c r="OD98" s="82"/>
      <c r="OE98" s="82"/>
      <c r="OF98" s="82"/>
      <c r="OG98" s="82"/>
      <c r="OH98" s="82"/>
      <c r="OI98" s="82"/>
      <c r="OJ98" s="82"/>
      <c r="OK98" s="82"/>
      <c r="OL98" s="82"/>
      <c r="OM98" s="82"/>
      <c r="ON98" s="82"/>
      <c r="OO98" s="82"/>
      <c r="OP98" s="82"/>
      <c r="OQ98" s="82"/>
      <c r="OR98" s="82"/>
      <c r="OS98" s="82"/>
      <c r="OT98" s="82"/>
      <c r="OU98" s="82"/>
      <c r="OV98" s="82"/>
      <c r="OW98" s="82"/>
      <c r="OX98" s="82"/>
      <c r="OY98" s="82"/>
      <c r="OZ98" s="82"/>
      <c r="PA98" s="82"/>
      <c r="PB98" s="82"/>
      <c r="PC98" s="82"/>
      <c r="PD98" s="82"/>
      <c r="PE98" s="82"/>
      <c r="PF98" s="82"/>
      <c r="PG98" s="82"/>
      <c r="PH98" s="82"/>
      <c r="PI98" s="82"/>
      <c r="PJ98" s="82"/>
      <c r="PK98" s="82"/>
      <c r="PL98" s="82"/>
      <c r="PM98" s="82"/>
      <c r="PN98" s="82"/>
      <c r="PO98" s="82"/>
      <c r="PP98" s="82"/>
      <c r="PQ98" s="82"/>
      <c r="PR98" s="82"/>
      <c r="PS98" s="82"/>
      <c r="PT98" s="82"/>
      <c r="PU98" s="82"/>
      <c r="PV98" s="82"/>
      <c r="PW98" s="82"/>
      <c r="PX98" s="82"/>
      <c r="PY98" s="82"/>
      <c r="PZ98" s="82"/>
      <c r="QA98" s="82"/>
      <c r="QB98" s="82"/>
      <c r="QC98" s="82"/>
      <c r="QD98" s="82"/>
      <c r="QE98" s="82"/>
      <c r="QF98" s="82"/>
      <c r="QG98" s="82"/>
      <c r="QH98" s="82"/>
      <c r="QI98" s="82"/>
      <c r="QJ98" s="82"/>
      <c r="QK98" s="82"/>
      <c r="QL98" s="82"/>
      <c r="QM98" s="82"/>
      <c r="QN98" s="82"/>
      <c r="QO98" s="82"/>
      <c r="QP98" s="82"/>
      <c r="QQ98" s="82"/>
      <c r="QR98" s="82"/>
      <c r="QS98" s="82"/>
      <c r="QT98" s="82"/>
      <c r="QU98" s="82"/>
      <c r="QV98" s="82"/>
      <c r="QW98" s="82"/>
      <c r="QX98" s="82"/>
      <c r="QY98" s="82"/>
      <c r="QZ98" s="82"/>
      <c r="RA98" s="82"/>
      <c r="RB98" s="82"/>
      <c r="RC98" s="82"/>
      <c r="RD98" s="82"/>
      <c r="RE98" s="82"/>
      <c r="RF98" s="82"/>
      <c r="RG98" s="82"/>
      <c r="RH98" s="82"/>
      <c r="RI98" s="82"/>
      <c r="RJ98" s="82"/>
      <c r="RK98" s="82"/>
      <c r="RL98" s="82"/>
      <c r="RM98" s="82"/>
      <c r="RN98" s="82"/>
      <c r="RO98" s="82"/>
      <c r="RP98" s="82"/>
      <c r="RQ98" s="82"/>
      <c r="RR98" s="82"/>
      <c r="RS98" s="82"/>
      <c r="RT98" s="82"/>
      <c r="RU98" s="82"/>
      <c r="RV98" s="82"/>
      <c r="RW98" s="82"/>
      <c r="RX98" s="82"/>
      <c r="RY98" s="82"/>
      <c r="RZ98" s="82"/>
      <c r="SA98" s="82"/>
      <c r="SB98" s="82"/>
      <c r="SC98" s="82"/>
      <c r="SD98" s="82"/>
      <c r="SE98" s="82"/>
      <c r="SF98" s="82"/>
      <c r="SG98" s="82"/>
      <c r="SH98" s="82"/>
      <c r="SI98" s="82"/>
      <c r="SJ98" s="82"/>
      <c r="SK98" s="82"/>
      <c r="SL98" s="82"/>
      <c r="SM98" s="82"/>
      <c r="SN98" s="82"/>
      <c r="SO98" s="82"/>
      <c r="SP98" s="82"/>
      <c r="SQ98" s="82"/>
      <c r="SR98" s="82"/>
      <c r="SS98" s="82"/>
      <c r="ST98" s="82"/>
      <c r="SU98" s="82"/>
      <c r="SV98" s="82"/>
      <c r="SW98" s="82"/>
      <c r="SX98" s="82"/>
      <c r="SY98" s="82"/>
      <c r="SZ98" s="82"/>
      <c r="TA98" s="82"/>
      <c r="TB98" s="82"/>
      <c r="TC98" s="82"/>
      <c r="TD98" s="82"/>
      <c r="TE98" s="82"/>
      <c r="TF98" s="82"/>
      <c r="TG98" s="82"/>
      <c r="TH98" s="82"/>
      <c r="TI98" s="82"/>
      <c r="TJ98" s="82"/>
      <c r="TK98" s="82"/>
      <c r="TL98" s="82"/>
      <c r="TM98" s="82"/>
      <c r="TN98" s="82"/>
      <c r="TO98" s="82"/>
      <c r="TP98" s="82"/>
      <c r="TQ98" s="82"/>
      <c r="TR98" s="82"/>
      <c r="TS98" s="82"/>
      <c r="TT98" s="82"/>
      <c r="TU98" s="82"/>
      <c r="TV98" s="82"/>
      <c r="TW98" s="82"/>
      <c r="TX98" s="82"/>
      <c r="TY98" s="82"/>
      <c r="TZ98" s="82"/>
      <c r="UA98" s="82"/>
      <c r="UB98" s="82"/>
      <c r="UC98" s="82"/>
      <c r="UD98" s="82"/>
      <c r="UE98" s="82"/>
      <c r="UF98" s="82"/>
      <c r="UG98" s="82"/>
      <c r="UH98" s="82"/>
      <c r="UI98" s="82"/>
      <c r="UJ98" s="82"/>
      <c r="UK98" s="82"/>
      <c r="UL98" s="82"/>
      <c r="UM98" s="82"/>
      <c r="UN98" s="82"/>
      <c r="UO98" s="82"/>
      <c r="UP98" s="82"/>
      <c r="UQ98" s="82"/>
      <c r="UR98" s="82"/>
      <c r="US98" s="82"/>
      <c r="UT98" s="82"/>
      <c r="UU98" s="82"/>
      <c r="UV98" s="82"/>
      <c r="UW98" s="82"/>
      <c r="UX98" s="82"/>
      <c r="UY98" s="82"/>
      <c r="UZ98" s="82"/>
      <c r="VA98" s="82"/>
      <c r="VB98" s="82"/>
      <c r="VC98" s="82"/>
      <c r="VD98" s="82"/>
      <c r="VE98" s="82"/>
      <c r="VF98" s="82"/>
      <c r="VG98" s="82"/>
      <c r="VH98" s="82"/>
      <c r="VI98" s="82"/>
      <c r="VJ98" s="82"/>
      <c r="VK98" s="82"/>
      <c r="VL98" s="82"/>
      <c r="VM98" s="82"/>
      <c r="VN98" s="82"/>
      <c r="VO98" s="82"/>
      <c r="VP98" s="82"/>
      <c r="VQ98" s="82"/>
      <c r="VR98" s="82"/>
      <c r="VS98" s="82"/>
      <c r="VT98" s="82"/>
      <c r="VU98" s="82"/>
      <c r="VV98" s="82"/>
      <c r="VW98" s="82"/>
      <c r="VX98" s="82"/>
      <c r="VY98" s="82"/>
      <c r="VZ98" s="82"/>
      <c r="WA98" s="82"/>
      <c r="WB98" s="82"/>
      <c r="WC98" s="82"/>
      <c r="WD98" s="82"/>
      <c r="WE98" s="82"/>
      <c r="WF98" s="82"/>
      <c r="WG98" s="82"/>
      <c r="WH98" s="82"/>
      <c r="WI98" s="82"/>
      <c r="WJ98" s="82"/>
      <c r="WK98" s="82"/>
      <c r="WL98" s="82"/>
      <c r="WM98" s="82"/>
      <c r="WN98" s="82"/>
      <c r="WO98" s="82"/>
      <c r="WP98" s="82"/>
      <c r="WQ98" s="82"/>
      <c r="WR98" s="82"/>
      <c r="WS98" s="82"/>
      <c r="WT98" s="82"/>
      <c r="WU98" s="82"/>
      <c r="WV98" s="82"/>
      <c r="WW98" s="82"/>
      <c r="WX98" s="82"/>
      <c r="WY98" s="82"/>
      <c r="WZ98" s="82"/>
      <c r="XA98" s="82"/>
      <c r="XB98" s="82"/>
      <c r="XC98" s="82"/>
      <c r="XD98" s="82"/>
      <c r="XE98" s="82"/>
      <c r="XF98" s="82"/>
      <c r="XG98" s="82"/>
      <c r="XH98" s="82"/>
      <c r="XI98" s="82"/>
      <c r="XJ98" s="82"/>
      <c r="XK98" s="82"/>
      <c r="XL98" s="82"/>
      <c r="XM98" s="82"/>
      <c r="XN98" s="82"/>
      <c r="XO98" s="82"/>
      <c r="XP98" s="82"/>
      <c r="XQ98" s="82"/>
      <c r="XR98" s="82"/>
      <c r="XS98" s="82"/>
      <c r="XT98" s="82"/>
      <c r="XU98" s="82"/>
      <c r="XV98" s="82"/>
      <c r="XW98" s="82"/>
      <c r="XX98" s="82"/>
      <c r="XY98" s="82"/>
      <c r="XZ98" s="82"/>
      <c r="YA98" s="82"/>
      <c r="YB98" s="82"/>
      <c r="YC98" s="82"/>
      <c r="YD98" s="82"/>
      <c r="YE98" s="82"/>
      <c r="YF98" s="82"/>
      <c r="YG98" s="82"/>
      <c r="YH98" s="82"/>
      <c r="YI98" s="82"/>
      <c r="YJ98" s="82"/>
      <c r="YK98" s="82"/>
      <c r="YL98" s="82"/>
      <c r="YM98" s="82"/>
      <c r="YN98" s="82"/>
      <c r="YO98" s="82"/>
      <c r="YP98" s="82"/>
      <c r="YQ98" s="82"/>
      <c r="YR98" s="82"/>
      <c r="YS98" s="82"/>
      <c r="YT98" s="82"/>
      <c r="YU98" s="82"/>
      <c r="YV98" s="82"/>
      <c r="YW98" s="82"/>
      <c r="YX98" s="82"/>
      <c r="YY98" s="82"/>
      <c r="YZ98" s="82"/>
      <c r="ZA98" s="82"/>
      <c r="ZB98" s="82"/>
      <c r="ZC98" s="82"/>
      <c r="ZD98" s="82"/>
      <c r="ZE98" s="82"/>
      <c r="ZF98" s="82"/>
      <c r="ZG98" s="82"/>
      <c r="ZH98" s="82"/>
      <c r="ZI98" s="82"/>
      <c r="ZJ98" s="82"/>
      <c r="ZK98" s="82"/>
      <c r="ZL98" s="82"/>
      <c r="ZM98" s="82"/>
      <c r="ZN98" s="82"/>
      <c r="ZO98" s="82"/>
      <c r="ZP98" s="82"/>
      <c r="ZQ98" s="82"/>
      <c r="ZR98" s="82"/>
      <c r="ZS98" s="82"/>
      <c r="ZT98" s="82"/>
      <c r="ZU98" s="82"/>
      <c r="ZV98" s="82"/>
      <c r="ZW98" s="82"/>
      <c r="ZX98" s="82"/>
      <c r="ZY98" s="82"/>
      <c r="ZZ98" s="82"/>
      <c r="AAA98" s="82"/>
      <c r="AAB98" s="82"/>
      <c r="AAC98" s="82"/>
      <c r="AAD98" s="82"/>
      <c r="AAE98" s="82"/>
      <c r="AAF98" s="82"/>
      <c r="AAG98" s="82"/>
      <c r="AAH98" s="82"/>
      <c r="AAI98" s="82"/>
      <c r="AAJ98" s="82"/>
      <c r="AAK98" s="82"/>
      <c r="AAL98" s="82"/>
      <c r="AAM98" s="82"/>
      <c r="AAN98" s="82"/>
      <c r="AAO98" s="82"/>
      <c r="AAP98" s="82"/>
      <c r="AAQ98" s="82"/>
      <c r="AAR98" s="82"/>
      <c r="AAS98" s="82"/>
      <c r="AAT98" s="82"/>
      <c r="AAU98" s="82"/>
      <c r="AAV98" s="82"/>
      <c r="AAW98" s="82"/>
      <c r="AAX98" s="82"/>
      <c r="AAY98" s="82"/>
      <c r="AAZ98" s="82"/>
      <c r="ABA98" s="82"/>
      <c r="ABB98" s="82"/>
      <c r="ABC98" s="82"/>
      <c r="ABD98" s="82"/>
      <c r="ABE98" s="82"/>
      <c r="ABF98" s="82"/>
      <c r="ABG98" s="82"/>
      <c r="ABH98" s="82"/>
      <c r="ABI98" s="82"/>
      <c r="ABJ98" s="82"/>
      <c r="ABK98" s="82"/>
      <c r="ABL98" s="82"/>
      <c r="ABM98" s="82"/>
      <c r="ABN98" s="82"/>
      <c r="ABO98" s="82"/>
      <c r="ABP98" s="82"/>
      <c r="ABQ98" s="82"/>
      <c r="ABR98" s="82"/>
      <c r="ABS98" s="82"/>
      <c r="ABT98" s="82"/>
      <c r="ABU98" s="82"/>
      <c r="ABV98" s="82"/>
      <c r="ABW98" s="82"/>
      <c r="ABX98" s="82"/>
      <c r="ABY98" s="82"/>
      <c r="ABZ98" s="82"/>
      <c r="ACA98" s="82"/>
      <c r="ACB98" s="82"/>
      <c r="ACC98" s="82"/>
      <c r="ACD98" s="82"/>
      <c r="ACE98" s="82"/>
      <c r="ACF98" s="82"/>
      <c r="ACG98" s="82"/>
      <c r="ACH98" s="82"/>
      <c r="ACI98" s="82"/>
      <c r="ACJ98" s="82"/>
      <c r="ACK98" s="82"/>
      <c r="ACL98" s="82"/>
      <c r="ACM98" s="82"/>
      <c r="ACN98" s="82"/>
      <c r="ACO98" s="82"/>
      <c r="ACP98" s="82"/>
      <c r="ACQ98" s="82"/>
      <c r="ACR98" s="82"/>
      <c r="ACS98" s="82"/>
      <c r="ACT98" s="82"/>
      <c r="ACU98" s="82"/>
      <c r="ACV98" s="82"/>
      <c r="ACW98" s="82"/>
      <c r="ACX98" s="82"/>
      <c r="ACY98" s="82"/>
      <c r="ACZ98" s="82"/>
      <c r="ADA98" s="82"/>
      <c r="ADB98" s="82"/>
      <c r="ADC98" s="82"/>
      <c r="ADD98" s="82"/>
      <c r="ADE98" s="82"/>
      <c r="ADF98" s="82"/>
      <c r="ADG98" s="82"/>
      <c r="ADH98" s="82"/>
      <c r="ADI98" s="82"/>
      <c r="ADJ98" s="82"/>
      <c r="ADK98" s="82"/>
      <c r="ADL98" s="82"/>
      <c r="ADM98" s="82"/>
      <c r="ADN98" s="82"/>
      <c r="ADO98" s="82"/>
      <c r="ADP98" s="82"/>
      <c r="ADQ98" s="82"/>
      <c r="ADR98" s="82"/>
      <c r="ADS98" s="82"/>
      <c r="ADT98" s="82"/>
      <c r="ADU98" s="82"/>
      <c r="ADV98" s="82"/>
      <c r="ADW98" s="82"/>
      <c r="ADX98" s="82"/>
      <c r="ADY98" s="82"/>
      <c r="ADZ98" s="82"/>
      <c r="AEA98" s="82"/>
      <c r="AEB98" s="82"/>
      <c r="AEC98" s="82"/>
      <c r="AED98" s="82"/>
      <c r="AEE98" s="82"/>
      <c r="AEF98" s="82"/>
      <c r="AEG98" s="82"/>
      <c r="AEH98" s="82"/>
      <c r="AEI98" s="82"/>
      <c r="AEJ98" s="82"/>
      <c r="AEK98" s="82"/>
      <c r="AEL98" s="82"/>
      <c r="AEM98" s="82"/>
      <c r="AEN98" s="82"/>
      <c r="AEO98" s="82"/>
      <c r="AEP98" s="82"/>
      <c r="AEQ98" s="82"/>
      <c r="AER98" s="82"/>
      <c r="AES98" s="82"/>
      <c r="AET98" s="82"/>
      <c r="AEU98" s="82"/>
      <c r="AEV98" s="82"/>
      <c r="AEW98" s="82"/>
      <c r="AEX98" s="82"/>
      <c r="AEY98" s="82"/>
      <c r="AEZ98" s="82"/>
      <c r="AFA98" s="82"/>
      <c r="AFB98" s="82"/>
      <c r="AFC98" s="82"/>
      <c r="AFD98" s="82"/>
      <c r="AFE98" s="82"/>
      <c r="AFF98" s="82"/>
      <c r="AFG98" s="82"/>
      <c r="AFH98" s="82"/>
      <c r="AFI98" s="82"/>
      <c r="AFJ98" s="82"/>
      <c r="AFK98" s="82"/>
      <c r="AFL98" s="82"/>
      <c r="AFM98" s="82"/>
      <c r="AFN98" s="82"/>
      <c r="AFO98" s="82"/>
      <c r="AFP98" s="82"/>
      <c r="AFQ98" s="82"/>
      <c r="AFR98" s="82"/>
      <c r="AFS98" s="82"/>
      <c r="AFT98" s="82"/>
      <c r="AFU98" s="82"/>
      <c r="AFV98" s="82"/>
      <c r="AFW98" s="82"/>
      <c r="AFX98" s="82"/>
      <c r="AFY98" s="82"/>
      <c r="AFZ98" s="82"/>
      <c r="AGA98" s="82"/>
      <c r="AGB98" s="82"/>
      <c r="AGC98" s="82"/>
      <c r="AGD98" s="82"/>
      <c r="AGE98" s="82"/>
      <c r="AGF98" s="82"/>
      <c r="AGG98" s="82"/>
      <c r="AGH98" s="82"/>
      <c r="AGI98" s="82"/>
      <c r="AGJ98" s="82"/>
      <c r="AGK98" s="82"/>
      <c r="AGL98" s="82"/>
      <c r="AGM98" s="82"/>
      <c r="AGN98" s="82"/>
      <c r="AGO98" s="82"/>
      <c r="AGP98" s="82"/>
      <c r="AGQ98" s="82"/>
      <c r="AGR98" s="82"/>
      <c r="AGS98" s="82"/>
      <c r="AGT98" s="82"/>
      <c r="AGU98" s="82"/>
      <c r="AGV98" s="82"/>
      <c r="AGW98" s="82"/>
      <c r="AGX98" s="82"/>
      <c r="AGY98" s="82"/>
      <c r="AGZ98" s="82"/>
      <c r="AHA98" s="82"/>
      <c r="AHB98" s="82"/>
      <c r="AHC98" s="82"/>
      <c r="AHD98" s="82"/>
      <c r="AHE98" s="82"/>
      <c r="AHF98" s="82"/>
      <c r="AHG98" s="82"/>
      <c r="AHH98" s="82"/>
      <c r="AHI98" s="82"/>
      <c r="AHJ98" s="82"/>
      <c r="AHK98" s="82"/>
      <c r="AHL98" s="82"/>
      <c r="AHM98" s="82"/>
      <c r="AHN98" s="82"/>
      <c r="AHO98" s="82"/>
      <c r="AHP98" s="82"/>
      <c r="AHQ98" s="82"/>
      <c r="AHR98" s="82"/>
      <c r="AHS98" s="82"/>
      <c r="AHT98" s="82"/>
      <c r="AHU98" s="82"/>
      <c r="AHV98" s="82"/>
      <c r="AHW98" s="82"/>
      <c r="AHX98" s="82"/>
      <c r="AHY98" s="82"/>
      <c r="AHZ98" s="82"/>
      <c r="AIA98" s="82"/>
      <c r="AIB98" s="82"/>
      <c r="AIC98" s="82"/>
      <c r="AID98" s="82"/>
      <c r="AIE98" s="82"/>
      <c r="AIF98" s="82"/>
      <c r="AIG98" s="82"/>
      <c r="AIH98" s="82"/>
      <c r="AII98" s="82"/>
      <c r="AIJ98" s="82"/>
      <c r="AIK98" s="82"/>
      <c r="AIL98" s="82"/>
      <c r="AIM98" s="82"/>
      <c r="AIN98" s="82"/>
      <c r="AIO98" s="82"/>
      <c r="AIP98" s="82"/>
      <c r="AIQ98" s="82"/>
      <c r="AIR98" s="82"/>
      <c r="AIS98" s="82"/>
      <c r="AIT98" s="82"/>
      <c r="AIU98" s="82"/>
      <c r="AIV98" s="82"/>
      <c r="AIW98" s="82"/>
      <c r="AIX98" s="82"/>
      <c r="AIY98" s="82"/>
      <c r="AIZ98" s="82"/>
      <c r="AJA98" s="82"/>
      <c r="AJB98" s="82"/>
      <c r="AJC98" s="82"/>
      <c r="AJD98" s="82"/>
      <c r="AJE98" s="82"/>
      <c r="AJF98" s="82"/>
      <c r="AJG98" s="82"/>
      <c r="AJH98" s="82"/>
      <c r="AJI98" s="82"/>
      <c r="AJJ98" s="82"/>
      <c r="AJK98" s="82"/>
      <c r="AJL98" s="82"/>
      <c r="AJM98" s="82"/>
      <c r="AJN98" s="82"/>
      <c r="AJO98" s="82"/>
      <c r="AJP98" s="82"/>
      <c r="AJQ98" s="82"/>
      <c r="AJR98" s="82"/>
      <c r="AJS98" s="82"/>
      <c r="AJT98" s="82"/>
      <c r="AJU98" s="82"/>
      <c r="AJV98" s="82"/>
      <c r="AJW98" s="82"/>
      <c r="AJX98" s="82"/>
      <c r="AJY98" s="82"/>
      <c r="AJZ98" s="82"/>
      <c r="AKA98" s="82"/>
      <c r="AKB98" s="82"/>
      <c r="AKC98" s="82"/>
      <c r="AKD98" s="82"/>
      <c r="AKE98" s="82"/>
      <c r="AKF98" s="82"/>
      <c r="AKG98" s="82"/>
      <c r="AKH98" s="82"/>
      <c r="AKI98" s="82"/>
      <c r="AKJ98" s="82"/>
      <c r="AKK98" s="82"/>
      <c r="AKL98" s="82"/>
      <c r="AKM98" s="82"/>
      <c r="AKN98" s="82"/>
      <c r="AKO98" s="82"/>
      <c r="AKP98" s="82"/>
      <c r="AKQ98" s="82"/>
      <c r="AKR98" s="82"/>
      <c r="AKS98" s="82"/>
      <c r="AKT98" s="82"/>
      <c r="AKU98" s="82"/>
      <c r="AKV98" s="82"/>
      <c r="AKW98" s="82"/>
      <c r="AKX98" s="82"/>
      <c r="AKY98" s="82"/>
      <c r="AKZ98" s="82"/>
      <c r="ALA98" s="82"/>
      <c r="ALB98" s="82"/>
      <c r="ALC98" s="82"/>
      <c r="ALD98" s="82"/>
      <c r="ALE98" s="82"/>
      <c r="ALF98" s="82"/>
      <c r="ALG98" s="82"/>
      <c r="ALH98" s="82"/>
      <c r="ALI98" s="82"/>
      <c r="ALJ98" s="82"/>
      <c r="ALK98" s="82"/>
      <c r="ALL98" s="82"/>
      <c r="ALM98" s="82"/>
      <c r="ALN98" s="82"/>
      <c r="ALO98" s="82"/>
      <c r="ALP98" s="82"/>
      <c r="ALQ98" s="82"/>
      <c r="ALR98" s="82"/>
      <c r="ALS98" s="82"/>
      <c r="ALT98" s="82"/>
      <c r="ALU98" s="82"/>
      <c r="ALV98" s="82"/>
      <c r="ALW98" s="82"/>
      <c r="ALX98" s="82"/>
      <c r="ALY98" s="82"/>
    </row>
    <row r="99" spans="1:1013" ht="14.5" x14ac:dyDescent="0.35">
      <c r="A99" s="80">
        <v>98</v>
      </c>
      <c r="B99" s="83" t="s">
        <v>460</v>
      </c>
      <c r="C99" s="83" t="s">
        <v>461</v>
      </c>
      <c r="D99" s="81" t="s">
        <v>462</v>
      </c>
      <c r="E99" s="82"/>
      <c r="F99" s="82"/>
      <c r="G99" s="82"/>
      <c r="H99" s="82"/>
      <c r="I99" s="82"/>
      <c r="J99" s="82"/>
      <c r="K99" s="82"/>
      <c r="L99" s="82"/>
      <c r="M99" s="82"/>
      <c r="N99" s="82"/>
      <c r="O99" s="82"/>
      <c r="P99" s="82"/>
      <c r="Q99" s="82"/>
      <c r="R99" s="82"/>
      <c r="S99" s="82"/>
      <c r="T99" s="82"/>
      <c r="U99" s="82"/>
      <c r="V99" s="82"/>
      <c r="W99" s="82"/>
      <c r="X99" s="82"/>
      <c r="Y99" s="82"/>
      <c r="Z99" s="82"/>
      <c r="AA99" s="82"/>
      <c r="AB99" s="82"/>
      <c r="AC99" s="82"/>
      <c r="AD99" s="82"/>
      <c r="AE99" s="82"/>
      <c r="AF99" s="82"/>
      <c r="AG99" s="82"/>
      <c r="AH99" s="82"/>
      <c r="AI99" s="82"/>
      <c r="AJ99" s="82"/>
      <c r="AK99" s="82"/>
      <c r="AL99" s="82"/>
      <c r="AM99" s="82"/>
      <c r="AN99" s="82"/>
      <c r="AO99" s="82"/>
      <c r="AP99" s="82"/>
      <c r="AQ99" s="82"/>
      <c r="AR99" s="82"/>
      <c r="AS99" s="82"/>
      <c r="AT99" s="82"/>
      <c r="AU99" s="82"/>
      <c r="AV99" s="82"/>
      <c r="AW99" s="82"/>
      <c r="AX99" s="82"/>
      <c r="AY99" s="82"/>
      <c r="AZ99" s="82"/>
      <c r="BA99" s="82"/>
      <c r="BB99" s="82"/>
      <c r="BC99" s="82"/>
      <c r="BD99" s="82"/>
      <c r="BE99" s="82"/>
      <c r="BF99" s="82"/>
      <c r="BG99" s="82"/>
      <c r="BH99" s="82"/>
      <c r="BI99" s="82"/>
      <c r="BJ99" s="82"/>
      <c r="BK99" s="82"/>
      <c r="BL99" s="82"/>
      <c r="BM99" s="82"/>
      <c r="BN99" s="82"/>
      <c r="BO99" s="82"/>
      <c r="BP99" s="82"/>
      <c r="BQ99" s="82"/>
      <c r="BR99" s="82"/>
      <c r="BS99" s="82"/>
      <c r="BT99" s="82"/>
      <c r="BU99" s="82"/>
      <c r="BV99" s="82"/>
      <c r="BW99" s="82"/>
      <c r="BX99" s="82"/>
      <c r="BY99" s="82"/>
      <c r="BZ99" s="82"/>
      <c r="CA99" s="82"/>
      <c r="CB99" s="82"/>
      <c r="CC99" s="82"/>
      <c r="CD99" s="82"/>
      <c r="CE99" s="82"/>
      <c r="CF99" s="82"/>
      <c r="CG99" s="82"/>
      <c r="CH99" s="82"/>
      <c r="CI99" s="82"/>
      <c r="CJ99" s="82"/>
      <c r="CK99" s="82"/>
      <c r="CL99" s="82"/>
      <c r="CM99" s="82"/>
      <c r="CN99" s="82"/>
      <c r="CO99" s="82"/>
      <c r="CP99" s="82"/>
      <c r="CQ99" s="82"/>
      <c r="CR99" s="82"/>
      <c r="CS99" s="82"/>
      <c r="CT99" s="82"/>
      <c r="CU99" s="82"/>
      <c r="CV99" s="82"/>
      <c r="CW99" s="82"/>
      <c r="CX99" s="82"/>
      <c r="CY99" s="82"/>
      <c r="CZ99" s="82"/>
      <c r="DA99" s="82"/>
      <c r="DB99" s="82"/>
      <c r="DC99" s="82"/>
      <c r="DD99" s="82"/>
      <c r="DE99" s="82"/>
      <c r="DF99" s="82"/>
      <c r="DG99" s="82"/>
      <c r="DH99" s="82"/>
      <c r="DI99" s="82"/>
      <c r="DJ99" s="82"/>
      <c r="DK99" s="82"/>
      <c r="DL99" s="82"/>
      <c r="DM99" s="82"/>
      <c r="DN99" s="82"/>
      <c r="DO99" s="82"/>
      <c r="DP99" s="82"/>
      <c r="DQ99" s="82"/>
      <c r="DR99" s="82"/>
      <c r="DS99" s="82"/>
      <c r="DT99" s="82"/>
      <c r="DU99" s="82"/>
      <c r="DV99" s="82"/>
      <c r="DW99" s="82"/>
      <c r="DX99" s="82"/>
      <c r="DY99" s="82"/>
      <c r="DZ99" s="82"/>
      <c r="EA99" s="82"/>
      <c r="EB99" s="82"/>
      <c r="EC99" s="82"/>
      <c r="ED99" s="82"/>
      <c r="EE99" s="82"/>
      <c r="EF99" s="82"/>
      <c r="EG99" s="82"/>
      <c r="EH99" s="82"/>
      <c r="EI99" s="82"/>
      <c r="EJ99" s="82"/>
      <c r="EK99" s="82"/>
      <c r="EL99" s="82"/>
      <c r="EM99" s="82"/>
      <c r="EN99" s="82"/>
      <c r="EO99" s="82"/>
      <c r="EP99" s="82"/>
      <c r="EQ99" s="82"/>
      <c r="ER99" s="82"/>
      <c r="ES99" s="82"/>
      <c r="ET99" s="82"/>
      <c r="EU99" s="82"/>
      <c r="EV99" s="82"/>
      <c r="EW99" s="82"/>
      <c r="EX99" s="82"/>
      <c r="EY99" s="82"/>
      <c r="EZ99" s="82"/>
      <c r="FA99" s="82"/>
      <c r="FB99" s="82"/>
      <c r="FC99" s="82"/>
      <c r="FD99" s="82"/>
      <c r="FE99" s="82"/>
      <c r="FF99" s="82"/>
      <c r="FG99" s="82"/>
      <c r="FH99" s="82"/>
      <c r="FI99" s="82"/>
      <c r="FJ99" s="82"/>
      <c r="FK99" s="82"/>
      <c r="FL99" s="82"/>
      <c r="FM99" s="82"/>
      <c r="FN99" s="82"/>
      <c r="FO99" s="82"/>
      <c r="FP99" s="82"/>
      <c r="FQ99" s="82"/>
      <c r="FR99" s="82"/>
      <c r="FS99" s="82"/>
      <c r="FT99" s="82"/>
      <c r="FU99" s="82"/>
      <c r="FV99" s="82"/>
      <c r="FW99" s="82"/>
      <c r="FX99" s="82"/>
      <c r="FY99" s="82"/>
      <c r="FZ99" s="82"/>
      <c r="GA99" s="82"/>
      <c r="GB99" s="82"/>
      <c r="GC99" s="82"/>
      <c r="GD99" s="82"/>
      <c r="GE99" s="82"/>
      <c r="GF99" s="82"/>
      <c r="GG99" s="82"/>
      <c r="GH99" s="82"/>
      <c r="GI99" s="82"/>
      <c r="GJ99" s="82"/>
      <c r="GK99" s="82"/>
      <c r="GL99" s="82"/>
      <c r="GM99" s="82"/>
      <c r="GN99" s="82"/>
      <c r="GO99" s="82"/>
      <c r="GP99" s="82"/>
      <c r="GQ99" s="82"/>
      <c r="GR99" s="82"/>
      <c r="GS99" s="82"/>
      <c r="GT99" s="82"/>
      <c r="GU99" s="82"/>
      <c r="GV99" s="82"/>
      <c r="GW99" s="82"/>
      <c r="GX99" s="82"/>
      <c r="GY99" s="82"/>
      <c r="GZ99" s="82"/>
      <c r="HA99" s="82"/>
      <c r="HB99" s="82"/>
      <c r="HC99" s="82"/>
      <c r="HD99" s="82"/>
      <c r="HE99" s="82"/>
      <c r="HF99" s="82"/>
      <c r="HG99" s="82"/>
      <c r="HH99" s="82"/>
      <c r="HI99" s="82"/>
      <c r="HJ99" s="82"/>
      <c r="HK99" s="82"/>
      <c r="HL99" s="82"/>
      <c r="HM99" s="82"/>
      <c r="HN99" s="82"/>
      <c r="HO99" s="82"/>
      <c r="HP99" s="82"/>
      <c r="HQ99" s="82"/>
      <c r="HR99" s="82"/>
      <c r="HS99" s="82"/>
      <c r="HT99" s="82"/>
      <c r="HU99" s="82"/>
      <c r="HV99" s="82"/>
      <c r="HW99" s="82"/>
      <c r="HX99" s="82"/>
      <c r="HY99" s="82"/>
      <c r="HZ99" s="82"/>
      <c r="IA99" s="82"/>
      <c r="IB99" s="82"/>
      <c r="IC99" s="82"/>
      <c r="ID99" s="82"/>
      <c r="IE99" s="82"/>
      <c r="IF99" s="82"/>
      <c r="IG99" s="82"/>
      <c r="IH99" s="82"/>
      <c r="II99" s="82"/>
      <c r="IJ99" s="82"/>
      <c r="IK99" s="82"/>
      <c r="IL99" s="82"/>
      <c r="IM99" s="82"/>
      <c r="IN99" s="82"/>
      <c r="IO99" s="82"/>
      <c r="IP99" s="82"/>
      <c r="IQ99" s="82"/>
      <c r="IR99" s="82"/>
      <c r="IS99" s="82"/>
      <c r="IT99" s="82"/>
      <c r="IU99" s="82"/>
      <c r="IV99" s="82"/>
      <c r="IW99" s="82"/>
      <c r="IX99" s="82"/>
      <c r="IY99" s="82"/>
      <c r="IZ99" s="82"/>
      <c r="JA99" s="82"/>
      <c r="JB99" s="82"/>
      <c r="JC99" s="82"/>
      <c r="JD99" s="82"/>
      <c r="JE99" s="82"/>
      <c r="JF99" s="82"/>
      <c r="JG99" s="82"/>
      <c r="JH99" s="82"/>
      <c r="JI99" s="82"/>
      <c r="JJ99" s="82"/>
      <c r="JK99" s="82"/>
      <c r="JL99" s="82"/>
      <c r="JM99" s="82"/>
      <c r="JN99" s="82"/>
      <c r="JO99" s="82"/>
      <c r="JP99" s="82"/>
      <c r="JQ99" s="82"/>
      <c r="JR99" s="82"/>
      <c r="JS99" s="82"/>
      <c r="JT99" s="82"/>
      <c r="JU99" s="82"/>
      <c r="JV99" s="82"/>
      <c r="JW99" s="82"/>
      <c r="JX99" s="82"/>
      <c r="JY99" s="82"/>
      <c r="JZ99" s="82"/>
      <c r="KA99" s="82"/>
      <c r="KB99" s="82"/>
      <c r="KC99" s="82"/>
      <c r="KD99" s="82"/>
      <c r="KE99" s="82"/>
      <c r="KF99" s="82"/>
      <c r="KG99" s="82"/>
      <c r="KH99" s="82"/>
      <c r="KI99" s="82"/>
      <c r="KJ99" s="82"/>
      <c r="KK99" s="82"/>
      <c r="KL99" s="82"/>
      <c r="KM99" s="82"/>
      <c r="KN99" s="82"/>
      <c r="KO99" s="82"/>
      <c r="KP99" s="82"/>
      <c r="KQ99" s="82"/>
      <c r="KR99" s="82"/>
      <c r="KS99" s="82"/>
      <c r="KT99" s="82"/>
      <c r="KU99" s="82"/>
      <c r="KV99" s="82"/>
      <c r="KW99" s="82"/>
      <c r="KX99" s="82"/>
      <c r="KY99" s="82"/>
      <c r="KZ99" s="82"/>
      <c r="LA99" s="82"/>
      <c r="LB99" s="82"/>
      <c r="LC99" s="82"/>
      <c r="LD99" s="82"/>
      <c r="LE99" s="82"/>
      <c r="LF99" s="82"/>
      <c r="LG99" s="82"/>
      <c r="LH99" s="82"/>
      <c r="LI99" s="82"/>
      <c r="LJ99" s="82"/>
      <c r="LK99" s="82"/>
      <c r="LL99" s="82"/>
      <c r="LM99" s="82"/>
      <c r="LN99" s="82"/>
      <c r="LO99" s="82"/>
      <c r="LP99" s="82"/>
      <c r="LQ99" s="82"/>
      <c r="LR99" s="82"/>
      <c r="LS99" s="82"/>
      <c r="LT99" s="82"/>
      <c r="LU99" s="82"/>
      <c r="LV99" s="82"/>
      <c r="LW99" s="82"/>
      <c r="LX99" s="82"/>
      <c r="LY99" s="82"/>
      <c r="LZ99" s="82"/>
      <c r="MA99" s="82"/>
      <c r="MB99" s="82"/>
      <c r="MC99" s="82"/>
      <c r="MD99" s="82"/>
      <c r="ME99" s="82"/>
      <c r="MF99" s="82"/>
      <c r="MG99" s="82"/>
      <c r="MH99" s="82"/>
      <c r="MI99" s="82"/>
      <c r="MJ99" s="82"/>
      <c r="MK99" s="82"/>
      <c r="ML99" s="82"/>
      <c r="MM99" s="82"/>
      <c r="MN99" s="82"/>
      <c r="MO99" s="82"/>
      <c r="MP99" s="82"/>
      <c r="MQ99" s="82"/>
      <c r="MR99" s="82"/>
      <c r="MS99" s="82"/>
      <c r="MT99" s="82"/>
      <c r="MU99" s="82"/>
      <c r="MV99" s="82"/>
      <c r="MW99" s="82"/>
      <c r="MX99" s="82"/>
      <c r="MY99" s="82"/>
      <c r="MZ99" s="82"/>
      <c r="NA99" s="82"/>
      <c r="NB99" s="82"/>
      <c r="NC99" s="82"/>
      <c r="ND99" s="82"/>
      <c r="NE99" s="82"/>
      <c r="NF99" s="82"/>
      <c r="NG99" s="82"/>
      <c r="NH99" s="82"/>
      <c r="NI99" s="82"/>
      <c r="NJ99" s="82"/>
      <c r="NK99" s="82"/>
      <c r="NL99" s="82"/>
      <c r="NM99" s="82"/>
      <c r="NN99" s="82"/>
      <c r="NO99" s="82"/>
      <c r="NP99" s="82"/>
      <c r="NQ99" s="82"/>
      <c r="NR99" s="82"/>
      <c r="NS99" s="82"/>
      <c r="NT99" s="82"/>
      <c r="NU99" s="82"/>
      <c r="NV99" s="82"/>
      <c r="NW99" s="82"/>
      <c r="NX99" s="82"/>
      <c r="NY99" s="82"/>
      <c r="NZ99" s="82"/>
      <c r="OA99" s="82"/>
      <c r="OB99" s="82"/>
      <c r="OC99" s="82"/>
      <c r="OD99" s="82"/>
      <c r="OE99" s="82"/>
      <c r="OF99" s="82"/>
      <c r="OG99" s="82"/>
      <c r="OH99" s="82"/>
      <c r="OI99" s="82"/>
      <c r="OJ99" s="82"/>
      <c r="OK99" s="82"/>
      <c r="OL99" s="82"/>
      <c r="OM99" s="82"/>
      <c r="ON99" s="82"/>
      <c r="OO99" s="82"/>
      <c r="OP99" s="82"/>
      <c r="OQ99" s="82"/>
      <c r="OR99" s="82"/>
      <c r="OS99" s="82"/>
      <c r="OT99" s="82"/>
      <c r="OU99" s="82"/>
      <c r="OV99" s="82"/>
      <c r="OW99" s="82"/>
      <c r="OX99" s="82"/>
      <c r="OY99" s="82"/>
      <c r="OZ99" s="82"/>
      <c r="PA99" s="82"/>
      <c r="PB99" s="82"/>
      <c r="PC99" s="82"/>
      <c r="PD99" s="82"/>
      <c r="PE99" s="82"/>
      <c r="PF99" s="82"/>
      <c r="PG99" s="82"/>
      <c r="PH99" s="82"/>
      <c r="PI99" s="82"/>
      <c r="PJ99" s="82"/>
      <c r="PK99" s="82"/>
      <c r="PL99" s="82"/>
      <c r="PM99" s="82"/>
      <c r="PN99" s="82"/>
      <c r="PO99" s="82"/>
      <c r="PP99" s="82"/>
      <c r="PQ99" s="82"/>
      <c r="PR99" s="82"/>
      <c r="PS99" s="82"/>
      <c r="PT99" s="82"/>
      <c r="PU99" s="82"/>
      <c r="PV99" s="82"/>
      <c r="PW99" s="82"/>
      <c r="PX99" s="82"/>
      <c r="PY99" s="82"/>
      <c r="PZ99" s="82"/>
      <c r="QA99" s="82"/>
      <c r="QB99" s="82"/>
      <c r="QC99" s="82"/>
      <c r="QD99" s="82"/>
      <c r="QE99" s="82"/>
      <c r="QF99" s="82"/>
      <c r="QG99" s="82"/>
      <c r="QH99" s="82"/>
      <c r="QI99" s="82"/>
      <c r="QJ99" s="82"/>
      <c r="QK99" s="82"/>
      <c r="QL99" s="82"/>
      <c r="QM99" s="82"/>
      <c r="QN99" s="82"/>
      <c r="QO99" s="82"/>
      <c r="QP99" s="82"/>
      <c r="QQ99" s="82"/>
      <c r="QR99" s="82"/>
      <c r="QS99" s="82"/>
      <c r="QT99" s="82"/>
      <c r="QU99" s="82"/>
      <c r="QV99" s="82"/>
      <c r="QW99" s="82"/>
      <c r="QX99" s="82"/>
      <c r="QY99" s="82"/>
      <c r="QZ99" s="82"/>
      <c r="RA99" s="82"/>
      <c r="RB99" s="82"/>
      <c r="RC99" s="82"/>
      <c r="RD99" s="82"/>
      <c r="RE99" s="82"/>
      <c r="RF99" s="82"/>
      <c r="RG99" s="82"/>
      <c r="RH99" s="82"/>
      <c r="RI99" s="82"/>
      <c r="RJ99" s="82"/>
      <c r="RK99" s="82"/>
      <c r="RL99" s="82"/>
      <c r="RM99" s="82"/>
      <c r="RN99" s="82"/>
      <c r="RO99" s="82"/>
      <c r="RP99" s="82"/>
      <c r="RQ99" s="82"/>
      <c r="RR99" s="82"/>
      <c r="RS99" s="82"/>
      <c r="RT99" s="82"/>
      <c r="RU99" s="82"/>
      <c r="RV99" s="82"/>
      <c r="RW99" s="82"/>
      <c r="RX99" s="82"/>
      <c r="RY99" s="82"/>
      <c r="RZ99" s="82"/>
      <c r="SA99" s="82"/>
      <c r="SB99" s="82"/>
      <c r="SC99" s="82"/>
      <c r="SD99" s="82"/>
      <c r="SE99" s="82"/>
      <c r="SF99" s="82"/>
      <c r="SG99" s="82"/>
      <c r="SH99" s="82"/>
      <c r="SI99" s="82"/>
      <c r="SJ99" s="82"/>
      <c r="SK99" s="82"/>
      <c r="SL99" s="82"/>
      <c r="SM99" s="82"/>
      <c r="SN99" s="82"/>
      <c r="SO99" s="82"/>
      <c r="SP99" s="82"/>
      <c r="SQ99" s="82"/>
      <c r="SR99" s="82"/>
      <c r="SS99" s="82"/>
      <c r="ST99" s="82"/>
      <c r="SU99" s="82"/>
      <c r="SV99" s="82"/>
      <c r="SW99" s="82"/>
      <c r="SX99" s="82"/>
      <c r="SY99" s="82"/>
      <c r="SZ99" s="82"/>
      <c r="TA99" s="82"/>
      <c r="TB99" s="82"/>
      <c r="TC99" s="82"/>
      <c r="TD99" s="82"/>
      <c r="TE99" s="82"/>
      <c r="TF99" s="82"/>
      <c r="TG99" s="82"/>
      <c r="TH99" s="82"/>
      <c r="TI99" s="82"/>
      <c r="TJ99" s="82"/>
      <c r="TK99" s="82"/>
      <c r="TL99" s="82"/>
      <c r="TM99" s="82"/>
      <c r="TN99" s="82"/>
      <c r="TO99" s="82"/>
      <c r="TP99" s="82"/>
      <c r="TQ99" s="82"/>
      <c r="TR99" s="82"/>
      <c r="TS99" s="82"/>
      <c r="TT99" s="82"/>
      <c r="TU99" s="82"/>
      <c r="TV99" s="82"/>
      <c r="TW99" s="82"/>
      <c r="TX99" s="82"/>
      <c r="TY99" s="82"/>
      <c r="TZ99" s="82"/>
      <c r="UA99" s="82"/>
      <c r="UB99" s="82"/>
      <c r="UC99" s="82"/>
      <c r="UD99" s="82"/>
      <c r="UE99" s="82"/>
      <c r="UF99" s="82"/>
      <c r="UG99" s="82"/>
      <c r="UH99" s="82"/>
      <c r="UI99" s="82"/>
      <c r="UJ99" s="82"/>
      <c r="UK99" s="82"/>
      <c r="UL99" s="82"/>
      <c r="UM99" s="82"/>
      <c r="UN99" s="82"/>
      <c r="UO99" s="82"/>
      <c r="UP99" s="82"/>
      <c r="UQ99" s="82"/>
      <c r="UR99" s="82"/>
      <c r="US99" s="82"/>
      <c r="UT99" s="82"/>
      <c r="UU99" s="82"/>
      <c r="UV99" s="82"/>
      <c r="UW99" s="82"/>
      <c r="UX99" s="82"/>
      <c r="UY99" s="82"/>
      <c r="UZ99" s="82"/>
      <c r="VA99" s="82"/>
      <c r="VB99" s="82"/>
      <c r="VC99" s="82"/>
      <c r="VD99" s="82"/>
      <c r="VE99" s="82"/>
      <c r="VF99" s="82"/>
      <c r="VG99" s="82"/>
      <c r="VH99" s="82"/>
      <c r="VI99" s="82"/>
      <c r="VJ99" s="82"/>
      <c r="VK99" s="82"/>
      <c r="VL99" s="82"/>
      <c r="VM99" s="82"/>
      <c r="VN99" s="82"/>
      <c r="VO99" s="82"/>
      <c r="VP99" s="82"/>
      <c r="VQ99" s="82"/>
      <c r="VR99" s="82"/>
      <c r="VS99" s="82"/>
      <c r="VT99" s="82"/>
      <c r="VU99" s="82"/>
      <c r="VV99" s="82"/>
      <c r="VW99" s="82"/>
      <c r="VX99" s="82"/>
      <c r="VY99" s="82"/>
      <c r="VZ99" s="82"/>
      <c r="WA99" s="82"/>
      <c r="WB99" s="82"/>
      <c r="WC99" s="82"/>
      <c r="WD99" s="82"/>
      <c r="WE99" s="82"/>
      <c r="WF99" s="82"/>
      <c r="WG99" s="82"/>
      <c r="WH99" s="82"/>
      <c r="WI99" s="82"/>
      <c r="WJ99" s="82"/>
      <c r="WK99" s="82"/>
      <c r="WL99" s="82"/>
      <c r="WM99" s="82"/>
      <c r="WN99" s="82"/>
      <c r="WO99" s="82"/>
      <c r="WP99" s="82"/>
      <c r="WQ99" s="82"/>
      <c r="WR99" s="82"/>
      <c r="WS99" s="82"/>
      <c r="WT99" s="82"/>
      <c r="WU99" s="82"/>
      <c r="WV99" s="82"/>
      <c r="WW99" s="82"/>
      <c r="WX99" s="82"/>
      <c r="WY99" s="82"/>
      <c r="WZ99" s="82"/>
      <c r="XA99" s="82"/>
      <c r="XB99" s="82"/>
      <c r="XC99" s="82"/>
      <c r="XD99" s="82"/>
      <c r="XE99" s="82"/>
      <c r="XF99" s="82"/>
      <c r="XG99" s="82"/>
      <c r="XH99" s="82"/>
      <c r="XI99" s="82"/>
      <c r="XJ99" s="82"/>
      <c r="XK99" s="82"/>
      <c r="XL99" s="82"/>
      <c r="XM99" s="82"/>
      <c r="XN99" s="82"/>
      <c r="XO99" s="82"/>
      <c r="XP99" s="82"/>
      <c r="XQ99" s="82"/>
      <c r="XR99" s="82"/>
      <c r="XS99" s="82"/>
      <c r="XT99" s="82"/>
      <c r="XU99" s="82"/>
      <c r="XV99" s="82"/>
      <c r="XW99" s="82"/>
      <c r="XX99" s="82"/>
      <c r="XY99" s="82"/>
      <c r="XZ99" s="82"/>
      <c r="YA99" s="82"/>
      <c r="YB99" s="82"/>
      <c r="YC99" s="82"/>
      <c r="YD99" s="82"/>
      <c r="YE99" s="82"/>
      <c r="YF99" s="82"/>
      <c r="YG99" s="82"/>
      <c r="YH99" s="82"/>
      <c r="YI99" s="82"/>
      <c r="YJ99" s="82"/>
      <c r="YK99" s="82"/>
      <c r="YL99" s="82"/>
      <c r="YM99" s="82"/>
      <c r="YN99" s="82"/>
      <c r="YO99" s="82"/>
      <c r="YP99" s="82"/>
      <c r="YQ99" s="82"/>
      <c r="YR99" s="82"/>
      <c r="YS99" s="82"/>
      <c r="YT99" s="82"/>
      <c r="YU99" s="82"/>
      <c r="YV99" s="82"/>
      <c r="YW99" s="82"/>
      <c r="YX99" s="82"/>
      <c r="YY99" s="82"/>
      <c r="YZ99" s="82"/>
      <c r="ZA99" s="82"/>
      <c r="ZB99" s="82"/>
      <c r="ZC99" s="82"/>
      <c r="ZD99" s="82"/>
      <c r="ZE99" s="82"/>
      <c r="ZF99" s="82"/>
      <c r="ZG99" s="82"/>
      <c r="ZH99" s="82"/>
      <c r="ZI99" s="82"/>
      <c r="ZJ99" s="82"/>
      <c r="ZK99" s="82"/>
      <c r="ZL99" s="82"/>
      <c r="ZM99" s="82"/>
      <c r="ZN99" s="82"/>
      <c r="ZO99" s="82"/>
      <c r="ZP99" s="82"/>
      <c r="ZQ99" s="82"/>
      <c r="ZR99" s="82"/>
      <c r="ZS99" s="82"/>
      <c r="ZT99" s="82"/>
      <c r="ZU99" s="82"/>
      <c r="ZV99" s="82"/>
      <c r="ZW99" s="82"/>
      <c r="ZX99" s="82"/>
      <c r="ZY99" s="82"/>
      <c r="ZZ99" s="82"/>
      <c r="AAA99" s="82"/>
      <c r="AAB99" s="82"/>
      <c r="AAC99" s="82"/>
      <c r="AAD99" s="82"/>
      <c r="AAE99" s="82"/>
      <c r="AAF99" s="82"/>
      <c r="AAG99" s="82"/>
      <c r="AAH99" s="82"/>
      <c r="AAI99" s="82"/>
      <c r="AAJ99" s="82"/>
      <c r="AAK99" s="82"/>
      <c r="AAL99" s="82"/>
      <c r="AAM99" s="82"/>
      <c r="AAN99" s="82"/>
      <c r="AAO99" s="82"/>
      <c r="AAP99" s="82"/>
      <c r="AAQ99" s="82"/>
      <c r="AAR99" s="82"/>
      <c r="AAS99" s="82"/>
      <c r="AAT99" s="82"/>
      <c r="AAU99" s="82"/>
      <c r="AAV99" s="82"/>
      <c r="AAW99" s="82"/>
      <c r="AAX99" s="82"/>
      <c r="AAY99" s="82"/>
      <c r="AAZ99" s="82"/>
      <c r="ABA99" s="82"/>
      <c r="ABB99" s="82"/>
      <c r="ABC99" s="82"/>
      <c r="ABD99" s="82"/>
      <c r="ABE99" s="82"/>
      <c r="ABF99" s="82"/>
      <c r="ABG99" s="82"/>
      <c r="ABH99" s="82"/>
      <c r="ABI99" s="82"/>
      <c r="ABJ99" s="82"/>
      <c r="ABK99" s="82"/>
      <c r="ABL99" s="82"/>
      <c r="ABM99" s="82"/>
      <c r="ABN99" s="82"/>
      <c r="ABO99" s="82"/>
      <c r="ABP99" s="82"/>
      <c r="ABQ99" s="82"/>
      <c r="ABR99" s="82"/>
      <c r="ABS99" s="82"/>
      <c r="ABT99" s="82"/>
      <c r="ABU99" s="82"/>
      <c r="ABV99" s="82"/>
      <c r="ABW99" s="82"/>
      <c r="ABX99" s="82"/>
      <c r="ABY99" s="82"/>
      <c r="ABZ99" s="82"/>
      <c r="ACA99" s="82"/>
      <c r="ACB99" s="82"/>
      <c r="ACC99" s="82"/>
      <c r="ACD99" s="82"/>
      <c r="ACE99" s="82"/>
      <c r="ACF99" s="82"/>
      <c r="ACG99" s="82"/>
      <c r="ACH99" s="82"/>
      <c r="ACI99" s="82"/>
      <c r="ACJ99" s="82"/>
      <c r="ACK99" s="82"/>
      <c r="ACL99" s="82"/>
      <c r="ACM99" s="82"/>
      <c r="ACN99" s="82"/>
      <c r="ACO99" s="82"/>
      <c r="ACP99" s="82"/>
      <c r="ACQ99" s="82"/>
      <c r="ACR99" s="82"/>
      <c r="ACS99" s="82"/>
      <c r="ACT99" s="82"/>
      <c r="ACU99" s="82"/>
      <c r="ACV99" s="82"/>
      <c r="ACW99" s="82"/>
      <c r="ACX99" s="82"/>
      <c r="ACY99" s="82"/>
      <c r="ACZ99" s="82"/>
      <c r="ADA99" s="82"/>
      <c r="ADB99" s="82"/>
      <c r="ADC99" s="82"/>
      <c r="ADD99" s="82"/>
      <c r="ADE99" s="82"/>
      <c r="ADF99" s="82"/>
      <c r="ADG99" s="82"/>
      <c r="ADH99" s="82"/>
      <c r="ADI99" s="82"/>
      <c r="ADJ99" s="82"/>
      <c r="ADK99" s="82"/>
      <c r="ADL99" s="82"/>
      <c r="ADM99" s="82"/>
      <c r="ADN99" s="82"/>
      <c r="ADO99" s="82"/>
      <c r="ADP99" s="82"/>
      <c r="ADQ99" s="82"/>
      <c r="ADR99" s="82"/>
      <c r="ADS99" s="82"/>
      <c r="ADT99" s="82"/>
      <c r="ADU99" s="82"/>
      <c r="ADV99" s="82"/>
      <c r="ADW99" s="82"/>
      <c r="ADX99" s="82"/>
      <c r="ADY99" s="82"/>
      <c r="ADZ99" s="82"/>
      <c r="AEA99" s="82"/>
      <c r="AEB99" s="82"/>
      <c r="AEC99" s="82"/>
      <c r="AED99" s="82"/>
      <c r="AEE99" s="82"/>
      <c r="AEF99" s="82"/>
      <c r="AEG99" s="82"/>
      <c r="AEH99" s="82"/>
      <c r="AEI99" s="82"/>
      <c r="AEJ99" s="82"/>
      <c r="AEK99" s="82"/>
      <c r="AEL99" s="82"/>
      <c r="AEM99" s="82"/>
      <c r="AEN99" s="82"/>
      <c r="AEO99" s="82"/>
      <c r="AEP99" s="82"/>
      <c r="AEQ99" s="82"/>
      <c r="AER99" s="82"/>
      <c r="AES99" s="82"/>
      <c r="AET99" s="82"/>
      <c r="AEU99" s="82"/>
      <c r="AEV99" s="82"/>
      <c r="AEW99" s="82"/>
      <c r="AEX99" s="82"/>
      <c r="AEY99" s="82"/>
      <c r="AEZ99" s="82"/>
      <c r="AFA99" s="82"/>
      <c r="AFB99" s="82"/>
      <c r="AFC99" s="82"/>
      <c r="AFD99" s="82"/>
      <c r="AFE99" s="82"/>
      <c r="AFF99" s="82"/>
      <c r="AFG99" s="82"/>
      <c r="AFH99" s="82"/>
      <c r="AFI99" s="82"/>
      <c r="AFJ99" s="82"/>
      <c r="AFK99" s="82"/>
      <c r="AFL99" s="82"/>
      <c r="AFM99" s="82"/>
      <c r="AFN99" s="82"/>
      <c r="AFO99" s="82"/>
      <c r="AFP99" s="82"/>
      <c r="AFQ99" s="82"/>
      <c r="AFR99" s="82"/>
      <c r="AFS99" s="82"/>
      <c r="AFT99" s="82"/>
      <c r="AFU99" s="82"/>
      <c r="AFV99" s="82"/>
      <c r="AFW99" s="82"/>
      <c r="AFX99" s="82"/>
      <c r="AFY99" s="82"/>
      <c r="AFZ99" s="82"/>
      <c r="AGA99" s="82"/>
      <c r="AGB99" s="82"/>
      <c r="AGC99" s="82"/>
      <c r="AGD99" s="82"/>
      <c r="AGE99" s="82"/>
      <c r="AGF99" s="82"/>
      <c r="AGG99" s="82"/>
      <c r="AGH99" s="82"/>
      <c r="AGI99" s="82"/>
      <c r="AGJ99" s="82"/>
      <c r="AGK99" s="82"/>
      <c r="AGL99" s="82"/>
      <c r="AGM99" s="82"/>
      <c r="AGN99" s="82"/>
      <c r="AGO99" s="82"/>
      <c r="AGP99" s="82"/>
      <c r="AGQ99" s="82"/>
      <c r="AGR99" s="82"/>
      <c r="AGS99" s="82"/>
      <c r="AGT99" s="82"/>
      <c r="AGU99" s="82"/>
      <c r="AGV99" s="82"/>
      <c r="AGW99" s="82"/>
      <c r="AGX99" s="82"/>
      <c r="AGY99" s="82"/>
      <c r="AGZ99" s="82"/>
      <c r="AHA99" s="82"/>
      <c r="AHB99" s="82"/>
      <c r="AHC99" s="82"/>
      <c r="AHD99" s="82"/>
      <c r="AHE99" s="82"/>
      <c r="AHF99" s="82"/>
      <c r="AHG99" s="82"/>
      <c r="AHH99" s="82"/>
      <c r="AHI99" s="82"/>
      <c r="AHJ99" s="82"/>
      <c r="AHK99" s="82"/>
      <c r="AHL99" s="82"/>
      <c r="AHM99" s="82"/>
      <c r="AHN99" s="82"/>
      <c r="AHO99" s="82"/>
      <c r="AHP99" s="82"/>
      <c r="AHQ99" s="82"/>
      <c r="AHR99" s="82"/>
      <c r="AHS99" s="82"/>
      <c r="AHT99" s="82"/>
      <c r="AHU99" s="82"/>
      <c r="AHV99" s="82"/>
      <c r="AHW99" s="82"/>
      <c r="AHX99" s="82"/>
      <c r="AHY99" s="82"/>
      <c r="AHZ99" s="82"/>
      <c r="AIA99" s="82"/>
      <c r="AIB99" s="82"/>
      <c r="AIC99" s="82"/>
      <c r="AID99" s="82"/>
      <c r="AIE99" s="82"/>
      <c r="AIF99" s="82"/>
      <c r="AIG99" s="82"/>
      <c r="AIH99" s="82"/>
      <c r="AII99" s="82"/>
      <c r="AIJ99" s="82"/>
      <c r="AIK99" s="82"/>
      <c r="AIL99" s="82"/>
      <c r="AIM99" s="82"/>
      <c r="AIN99" s="82"/>
      <c r="AIO99" s="82"/>
      <c r="AIP99" s="82"/>
      <c r="AIQ99" s="82"/>
      <c r="AIR99" s="82"/>
      <c r="AIS99" s="82"/>
      <c r="AIT99" s="82"/>
      <c r="AIU99" s="82"/>
      <c r="AIV99" s="82"/>
      <c r="AIW99" s="82"/>
      <c r="AIX99" s="82"/>
      <c r="AIY99" s="82"/>
      <c r="AIZ99" s="82"/>
      <c r="AJA99" s="82"/>
      <c r="AJB99" s="82"/>
      <c r="AJC99" s="82"/>
      <c r="AJD99" s="82"/>
      <c r="AJE99" s="82"/>
      <c r="AJF99" s="82"/>
      <c r="AJG99" s="82"/>
      <c r="AJH99" s="82"/>
      <c r="AJI99" s="82"/>
      <c r="AJJ99" s="82"/>
      <c r="AJK99" s="82"/>
      <c r="AJL99" s="82"/>
      <c r="AJM99" s="82"/>
      <c r="AJN99" s="82"/>
      <c r="AJO99" s="82"/>
      <c r="AJP99" s="82"/>
      <c r="AJQ99" s="82"/>
      <c r="AJR99" s="82"/>
      <c r="AJS99" s="82"/>
      <c r="AJT99" s="82"/>
      <c r="AJU99" s="82"/>
      <c r="AJV99" s="82"/>
      <c r="AJW99" s="82"/>
      <c r="AJX99" s="82"/>
      <c r="AJY99" s="82"/>
      <c r="AJZ99" s="82"/>
      <c r="AKA99" s="82"/>
      <c r="AKB99" s="82"/>
      <c r="AKC99" s="82"/>
      <c r="AKD99" s="82"/>
      <c r="AKE99" s="82"/>
      <c r="AKF99" s="82"/>
      <c r="AKG99" s="82"/>
      <c r="AKH99" s="82"/>
      <c r="AKI99" s="82"/>
      <c r="AKJ99" s="82"/>
      <c r="AKK99" s="82"/>
      <c r="AKL99" s="82"/>
      <c r="AKM99" s="82"/>
      <c r="AKN99" s="82"/>
      <c r="AKO99" s="82"/>
      <c r="AKP99" s="82"/>
      <c r="AKQ99" s="82"/>
      <c r="AKR99" s="82"/>
      <c r="AKS99" s="82"/>
      <c r="AKT99" s="82"/>
      <c r="AKU99" s="82"/>
      <c r="AKV99" s="82"/>
      <c r="AKW99" s="82"/>
      <c r="AKX99" s="82"/>
      <c r="AKY99" s="82"/>
      <c r="AKZ99" s="82"/>
      <c r="ALA99" s="82"/>
      <c r="ALB99" s="82"/>
      <c r="ALC99" s="82"/>
      <c r="ALD99" s="82"/>
      <c r="ALE99" s="82"/>
      <c r="ALF99" s="82"/>
      <c r="ALG99" s="82"/>
      <c r="ALH99" s="82"/>
      <c r="ALI99" s="82"/>
      <c r="ALJ99" s="82"/>
      <c r="ALK99" s="82"/>
      <c r="ALL99" s="82"/>
      <c r="ALM99" s="82"/>
      <c r="ALN99" s="82"/>
      <c r="ALO99" s="82"/>
      <c r="ALP99" s="82"/>
      <c r="ALQ99" s="82"/>
      <c r="ALR99" s="82"/>
      <c r="ALS99" s="82"/>
      <c r="ALT99" s="82"/>
      <c r="ALU99" s="82"/>
      <c r="ALV99" s="82"/>
      <c r="ALW99" s="82"/>
      <c r="ALX99" s="82"/>
      <c r="ALY99" s="82"/>
    </row>
    <row r="100" spans="1:1013" ht="14.5" x14ac:dyDescent="0.35">
      <c r="A100" s="80">
        <v>99</v>
      </c>
      <c r="B100" s="81" t="s">
        <v>463</v>
      </c>
      <c r="C100" s="81" t="s">
        <v>464</v>
      </c>
      <c r="D100" s="81" t="s">
        <v>465</v>
      </c>
    </row>
    <row r="101" spans="1:1013" ht="14.5" x14ac:dyDescent="0.35">
      <c r="A101" s="80">
        <v>100</v>
      </c>
      <c r="B101" s="83" t="s">
        <v>466</v>
      </c>
      <c r="C101" s="83" t="s">
        <v>467</v>
      </c>
      <c r="D101" s="83" t="s">
        <v>468</v>
      </c>
      <c r="E101" s="82"/>
      <c r="F101" s="82"/>
      <c r="G101" s="82"/>
      <c r="H101" s="82"/>
      <c r="I101" s="82"/>
      <c r="J101" s="82"/>
      <c r="K101" s="82"/>
      <c r="L101" s="82"/>
      <c r="M101" s="82"/>
      <c r="N101" s="82"/>
      <c r="O101" s="82"/>
      <c r="P101" s="82"/>
      <c r="Q101" s="82"/>
      <c r="R101" s="82"/>
      <c r="S101" s="82"/>
      <c r="T101" s="82"/>
      <c r="U101" s="82"/>
      <c r="V101" s="82"/>
      <c r="W101" s="82"/>
      <c r="X101" s="82"/>
      <c r="Y101" s="82"/>
      <c r="Z101" s="82"/>
      <c r="AA101" s="82"/>
      <c r="AB101" s="82"/>
      <c r="AC101" s="82"/>
      <c r="AD101" s="82"/>
      <c r="AE101" s="82"/>
      <c r="AF101" s="82"/>
      <c r="AG101" s="82"/>
      <c r="AH101" s="82"/>
      <c r="AI101" s="82"/>
      <c r="AJ101" s="82"/>
      <c r="AK101" s="82"/>
      <c r="AL101" s="82"/>
      <c r="AM101" s="82"/>
      <c r="AN101" s="82"/>
      <c r="AO101" s="82"/>
      <c r="AP101" s="82"/>
      <c r="AQ101" s="82"/>
      <c r="AR101" s="82"/>
      <c r="AS101" s="82"/>
      <c r="AT101" s="82"/>
      <c r="AU101" s="82"/>
      <c r="AV101" s="82"/>
      <c r="AW101" s="82"/>
      <c r="AX101" s="82"/>
      <c r="AY101" s="82"/>
      <c r="AZ101" s="82"/>
      <c r="BA101" s="82"/>
      <c r="BB101" s="82"/>
      <c r="BC101" s="82"/>
      <c r="BD101" s="82"/>
      <c r="BE101" s="82"/>
      <c r="BF101" s="82"/>
      <c r="BG101" s="82"/>
      <c r="BH101" s="82"/>
      <c r="BI101" s="82"/>
      <c r="BJ101" s="82"/>
      <c r="BK101" s="82"/>
      <c r="BL101" s="82"/>
      <c r="BM101" s="82"/>
      <c r="BN101" s="82"/>
      <c r="BO101" s="82"/>
      <c r="BP101" s="82"/>
      <c r="BQ101" s="82"/>
      <c r="BR101" s="82"/>
      <c r="BS101" s="82"/>
      <c r="BT101" s="82"/>
      <c r="BU101" s="82"/>
      <c r="BV101" s="82"/>
      <c r="BW101" s="82"/>
      <c r="BX101" s="82"/>
      <c r="BY101" s="82"/>
      <c r="BZ101" s="82"/>
      <c r="CA101" s="82"/>
      <c r="CB101" s="82"/>
      <c r="CC101" s="82"/>
      <c r="CD101" s="82"/>
      <c r="CE101" s="82"/>
      <c r="CF101" s="82"/>
      <c r="CG101" s="82"/>
      <c r="CH101" s="82"/>
      <c r="CI101" s="82"/>
      <c r="CJ101" s="82"/>
      <c r="CK101" s="82"/>
      <c r="CL101" s="82"/>
      <c r="CM101" s="82"/>
      <c r="CN101" s="82"/>
      <c r="CO101" s="82"/>
      <c r="CP101" s="82"/>
      <c r="CQ101" s="82"/>
      <c r="CR101" s="82"/>
      <c r="CS101" s="82"/>
      <c r="CT101" s="82"/>
      <c r="CU101" s="82"/>
      <c r="CV101" s="82"/>
      <c r="CW101" s="82"/>
      <c r="CX101" s="82"/>
      <c r="CY101" s="82"/>
      <c r="CZ101" s="82"/>
      <c r="DA101" s="82"/>
      <c r="DB101" s="82"/>
      <c r="DC101" s="82"/>
      <c r="DD101" s="82"/>
      <c r="DE101" s="82"/>
      <c r="DF101" s="82"/>
      <c r="DG101" s="82"/>
      <c r="DH101" s="82"/>
      <c r="DI101" s="82"/>
      <c r="DJ101" s="82"/>
      <c r="DK101" s="82"/>
      <c r="DL101" s="82"/>
      <c r="DM101" s="82"/>
      <c r="DN101" s="82"/>
      <c r="DO101" s="82"/>
      <c r="DP101" s="82"/>
      <c r="DQ101" s="82"/>
      <c r="DR101" s="82"/>
      <c r="DS101" s="82"/>
      <c r="DT101" s="82"/>
      <c r="DU101" s="82"/>
      <c r="DV101" s="82"/>
      <c r="DW101" s="82"/>
      <c r="DX101" s="82"/>
      <c r="DY101" s="82"/>
      <c r="DZ101" s="82"/>
      <c r="EA101" s="82"/>
      <c r="EB101" s="82"/>
      <c r="EC101" s="82"/>
      <c r="ED101" s="82"/>
      <c r="EE101" s="82"/>
      <c r="EF101" s="82"/>
      <c r="EG101" s="82"/>
      <c r="EH101" s="82"/>
      <c r="EI101" s="82"/>
      <c r="EJ101" s="82"/>
      <c r="EK101" s="82"/>
      <c r="EL101" s="82"/>
      <c r="EM101" s="82"/>
      <c r="EN101" s="82"/>
      <c r="EO101" s="82"/>
      <c r="EP101" s="82"/>
      <c r="EQ101" s="82"/>
      <c r="ER101" s="82"/>
      <c r="ES101" s="82"/>
      <c r="ET101" s="82"/>
      <c r="EU101" s="82"/>
      <c r="EV101" s="82"/>
      <c r="EW101" s="82"/>
      <c r="EX101" s="82"/>
      <c r="EY101" s="82"/>
      <c r="EZ101" s="82"/>
      <c r="FA101" s="82"/>
      <c r="FB101" s="82"/>
      <c r="FC101" s="82"/>
      <c r="FD101" s="82"/>
      <c r="FE101" s="82"/>
      <c r="FF101" s="82"/>
      <c r="FG101" s="82"/>
      <c r="FH101" s="82"/>
      <c r="FI101" s="82"/>
      <c r="FJ101" s="82"/>
      <c r="FK101" s="82"/>
      <c r="FL101" s="82"/>
      <c r="FM101" s="82"/>
      <c r="FN101" s="82"/>
      <c r="FO101" s="82"/>
      <c r="FP101" s="82"/>
      <c r="FQ101" s="82"/>
      <c r="FR101" s="82"/>
      <c r="FS101" s="82"/>
      <c r="FT101" s="82"/>
      <c r="FU101" s="82"/>
      <c r="FV101" s="82"/>
      <c r="FW101" s="82"/>
      <c r="FX101" s="82"/>
      <c r="FY101" s="82"/>
      <c r="FZ101" s="82"/>
      <c r="GA101" s="82"/>
      <c r="GB101" s="82"/>
      <c r="GC101" s="82"/>
      <c r="GD101" s="82"/>
      <c r="GE101" s="82"/>
      <c r="GF101" s="82"/>
      <c r="GG101" s="82"/>
      <c r="GH101" s="82"/>
      <c r="GI101" s="82"/>
      <c r="GJ101" s="82"/>
      <c r="GK101" s="82"/>
      <c r="GL101" s="82"/>
      <c r="GM101" s="82"/>
      <c r="GN101" s="82"/>
      <c r="GO101" s="82"/>
      <c r="GP101" s="82"/>
      <c r="GQ101" s="82"/>
      <c r="GR101" s="82"/>
      <c r="GS101" s="82"/>
      <c r="GT101" s="82"/>
      <c r="GU101" s="82"/>
      <c r="GV101" s="82"/>
      <c r="GW101" s="82"/>
      <c r="GX101" s="82"/>
      <c r="GY101" s="82"/>
      <c r="GZ101" s="82"/>
      <c r="HA101" s="82"/>
      <c r="HB101" s="82"/>
      <c r="HC101" s="82"/>
      <c r="HD101" s="82"/>
      <c r="HE101" s="82"/>
      <c r="HF101" s="82"/>
      <c r="HG101" s="82"/>
      <c r="HH101" s="82"/>
      <c r="HI101" s="82"/>
      <c r="HJ101" s="82"/>
      <c r="HK101" s="82"/>
      <c r="HL101" s="82"/>
      <c r="HM101" s="82"/>
      <c r="HN101" s="82"/>
      <c r="HO101" s="82"/>
      <c r="HP101" s="82"/>
      <c r="HQ101" s="82"/>
      <c r="HR101" s="82"/>
      <c r="HS101" s="82"/>
      <c r="HT101" s="82"/>
      <c r="HU101" s="82"/>
      <c r="HV101" s="82"/>
      <c r="HW101" s="82"/>
      <c r="HX101" s="82"/>
      <c r="HY101" s="82"/>
      <c r="HZ101" s="82"/>
      <c r="IA101" s="82"/>
      <c r="IB101" s="82"/>
      <c r="IC101" s="82"/>
      <c r="ID101" s="82"/>
      <c r="IE101" s="82"/>
      <c r="IF101" s="82"/>
      <c r="IG101" s="82"/>
      <c r="IH101" s="82"/>
      <c r="II101" s="82"/>
      <c r="IJ101" s="82"/>
      <c r="IK101" s="82"/>
      <c r="IL101" s="82"/>
      <c r="IM101" s="82"/>
      <c r="IN101" s="82"/>
      <c r="IO101" s="82"/>
      <c r="IP101" s="82"/>
      <c r="IQ101" s="82"/>
      <c r="IR101" s="82"/>
      <c r="IS101" s="82"/>
      <c r="IT101" s="82"/>
      <c r="IU101" s="82"/>
      <c r="IV101" s="82"/>
      <c r="IW101" s="82"/>
      <c r="IX101" s="82"/>
      <c r="IY101" s="82"/>
      <c r="IZ101" s="82"/>
      <c r="JA101" s="82"/>
      <c r="JB101" s="82"/>
      <c r="JC101" s="82"/>
      <c r="JD101" s="82"/>
      <c r="JE101" s="82"/>
      <c r="JF101" s="82"/>
      <c r="JG101" s="82"/>
      <c r="JH101" s="82"/>
      <c r="JI101" s="82"/>
      <c r="JJ101" s="82"/>
      <c r="JK101" s="82"/>
      <c r="JL101" s="82"/>
      <c r="JM101" s="82"/>
      <c r="JN101" s="82"/>
      <c r="JO101" s="82"/>
      <c r="JP101" s="82"/>
      <c r="JQ101" s="82"/>
      <c r="JR101" s="82"/>
      <c r="JS101" s="82"/>
      <c r="JT101" s="82"/>
      <c r="JU101" s="82"/>
      <c r="JV101" s="82"/>
      <c r="JW101" s="82"/>
      <c r="JX101" s="82"/>
      <c r="JY101" s="82"/>
      <c r="JZ101" s="82"/>
      <c r="KA101" s="82"/>
      <c r="KB101" s="82"/>
      <c r="KC101" s="82"/>
      <c r="KD101" s="82"/>
      <c r="KE101" s="82"/>
      <c r="KF101" s="82"/>
      <c r="KG101" s="82"/>
      <c r="KH101" s="82"/>
      <c r="KI101" s="82"/>
      <c r="KJ101" s="82"/>
      <c r="KK101" s="82"/>
      <c r="KL101" s="82"/>
      <c r="KM101" s="82"/>
      <c r="KN101" s="82"/>
      <c r="KO101" s="82"/>
      <c r="KP101" s="82"/>
      <c r="KQ101" s="82"/>
      <c r="KR101" s="82"/>
      <c r="KS101" s="82"/>
      <c r="KT101" s="82"/>
      <c r="KU101" s="82"/>
      <c r="KV101" s="82"/>
      <c r="KW101" s="82"/>
      <c r="KX101" s="82"/>
      <c r="KY101" s="82"/>
      <c r="KZ101" s="82"/>
      <c r="LA101" s="82"/>
      <c r="LB101" s="82"/>
      <c r="LC101" s="82"/>
      <c r="LD101" s="82"/>
      <c r="LE101" s="82"/>
      <c r="LF101" s="82"/>
      <c r="LG101" s="82"/>
      <c r="LH101" s="82"/>
      <c r="LI101" s="82"/>
      <c r="LJ101" s="82"/>
      <c r="LK101" s="82"/>
      <c r="LL101" s="82"/>
      <c r="LM101" s="82"/>
      <c r="LN101" s="82"/>
      <c r="LO101" s="82"/>
      <c r="LP101" s="82"/>
      <c r="LQ101" s="82"/>
      <c r="LR101" s="82"/>
      <c r="LS101" s="82"/>
      <c r="LT101" s="82"/>
      <c r="LU101" s="82"/>
      <c r="LV101" s="82"/>
      <c r="LW101" s="82"/>
      <c r="LX101" s="82"/>
      <c r="LY101" s="82"/>
      <c r="LZ101" s="82"/>
      <c r="MA101" s="82"/>
      <c r="MB101" s="82"/>
      <c r="MC101" s="82"/>
      <c r="MD101" s="82"/>
      <c r="ME101" s="82"/>
      <c r="MF101" s="82"/>
      <c r="MG101" s="82"/>
      <c r="MH101" s="82"/>
      <c r="MI101" s="82"/>
      <c r="MJ101" s="82"/>
      <c r="MK101" s="82"/>
      <c r="ML101" s="82"/>
      <c r="MM101" s="82"/>
      <c r="MN101" s="82"/>
      <c r="MO101" s="82"/>
      <c r="MP101" s="82"/>
      <c r="MQ101" s="82"/>
      <c r="MR101" s="82"/>
      <c r="MS101" s="82"/>
      <c r="MT101" s="82"/>
      <c r="MU101" s="82"/>
      <c r="MV101" s="82"/>
      <c r="MW101" s="82"/>
      <c r="MX101" s="82"/>
      <c r="MY101" s="82"/>
      <c r="MZ101" s="82"/>
      <c r="NA101" s="82"/>
      <c r="NB101" s="82"/>
      <c r="NC101" s="82"/>
      <c r="ND101" s="82"/>
      <c r="NE101" s="82"/>
      <c r="NF101" s="82"/>
      <c r="NG101" s="82"/>
      <c r="NH101" s="82"/>
      <c r="NI101" s="82"/>
      <c r="NJ101" s="82"/>
      <c r="NK101" s="82"/>
      <c r="NL101" s="82"/>
      <c r="NM101" s="82"/>
      <c r="NN101" s="82"/>
      <c r="NO101" s="82"/>
      <c r="NP101" s="82"/>
      <c r="NQ101" s="82"/>
      <c r="NR101" s="82"/>
      <c r="NS101" s="82"/>
      <c r="NT101" s="82"/>
      <c r="NU101" s="82"/>
      <c r="NV101" s="82"/>
      <c r="NW101" s="82"/>
      <c r="NX101" s="82"/>
      <c r="NY101" s="82"/>
      <c r="NZ101" s="82"/>
      <c r="OA101" s="82"/>
      <c r="OB101" s="82"/>
      <c r="OC101" s="82"/>
      <c r="OD101" s="82"/>
      <c r="OE101" s="82"/>
      <c r="OF101" s="82"/>
      <c r="OG101" s="82"/>
      <c r="OH101" s="82"/>
      <c r="OI101" s="82"/>
      <c r="OJ101" s="82"/>
      <c r="OK101" s="82"/>
      <c r="OL101" s="82"/>
      <c r="OM101" s="82"/>
      <c r="ON101" s="82"/>
      <c r="OO101" s="82"/>
      <c r="OP101" s="82"/>
      <c r="OQ101" s="82"/>
      <c r="OR101" s="82"/>
      <c r="OS101" s="82"/>
      <c r="OT101" s="82"/>
      <c r="OU101" s="82"/>
      <c r="OV101" s="82"/>
      <c r="OW101" s="82"/>
      <c r="OX101" s="82"/>
      <c r="OY101" s="82"/>
      <c r="OZ101" s="82"/>
      <c r="PA101" s="82"/>
      <c r="PB101" s="82"/>
      <c r="PC101" s="82"/>
      <c r="PD101" s="82"/>
      <c r="PE101" s="82"/>
      <c r="PF101" s="82"/>
      <c r="PG101" s="82"/>
      <c r="PH101" s="82"/>
      <c r="PI101" s="82"/>
      <c r="PJ101" s="82"/>
      <c r="PK101" s="82"/>
      <c r="PL101" s="82"/>
      <c r="PM101" s="82"/>
      <c r="PN101" s="82"/>
      <c r="PO101" s="82"/>
      <c r="PP101" s="82"/>
      <c r="PQ101" s="82"/>
      <c r="PR101" s="82"/>
      <c r="PS101" s="82"/>
      <c r="PT101" s="82"/>
      <c r="PU101" s="82"/>
      <c r="PV101" s="82"/>
      <c r="PW101" s="82"/>
      <c r="PX101" s="82"/>
      <c r="PY101" s="82"/>
      <c r="PZ101" s="82"/>
      <c r="QA101" s="82"/>
      <c r="QB101" s="82"/>
      <c r="QC101" s="82"/>
      <c r="QD101" s="82"/>
      <c r="QE101" s="82"/>
      <c r="QF101" s="82"/>
      <c r="QG101" s="82"/>
      <c r="QH101" s="82"/>
      <c r="QI101" s="82"/>
      <c r="QJ101" s="82"/>
      <c r="QK101" s="82"/>
      <c r="QL101" s="82"/>
      <c r="QM101" s="82"/>
      <c r="QN101" s="82"/>
      <c r="QO101" s="82"/>
      <c r="QP101" s="82"/>
      <c r="QQ101" s="82"/>
      <c r="QR101" s="82"/>
      <c r="QS101" s="82"/>
      <c r="QT101" s="82"/>
      <c r="QU101" s="82"/>
      <c r="QV101" s="82"/>
      <c r="QW101" s="82"/>
      <c r="QX101" s="82"/>
      <c r="QY101" s="82"/>
      <c r="QZ101" s="82"/>
      <c r="RA101" s="82"/>
      <c r="RB101" s="82"/>
      <c r="RC101" s="82"/>
      <c r="RD101" s="82"/>
      <c r="RE101" s="82"/>
      <c r="RF101" s="82"/>
      <c r="RG101" s="82"/>
      <c r="RH101" s="82"/>
      <c r="RI101" s="82"/>
      <c r="RJ101" s="82"/>
      <c r="RK101" s="82"/>
      <c r="RL101" s="82"/>
      <c r="RM101" s="82"/>
      <c r="RN101" s="82"/>
      <c r="RO101" s="82"/>
      <c r="RP101" s="82"/>
      <c r="RQ101" s="82"/>
      <c r="RR101" s="82"/>
      <c r="RS101" s="82"/>
      <c r="RT101" s="82"/>
      <c r="RU101" s="82"/>
      <c r="RV101" s="82"/>
      <c r="RW101" s="82"/>
      <c r="RX101" s="82"/>
      <c r="RY101" s="82"/>
      <c r="RZ101" s="82"/>
      <c r="SA101" s="82"/>
      <c r="SB101" s="82"/>
      <c r="SC101" s="82"/>
      <c r="SD101" s="82"/>
      <c r="SE101" s="82"/>
      <c r="SF101" s="82"/>
      <c r="SG101" s="82"/>
      <c r="SH101" s="82"/>
      <c r="SI101" s="82"/>
      <c r="SJ101" s="82"/>
      <c r="SK101" s="82"/>
      <c r="SL101" s="82"/>
      <c r="SM101" s="82"/>
      <c r="SN101" s="82"/>
      <c r="SO101" s="82"/>
      <c r="SP101" s="82"/>
      <c r="SQ101" s="82"/>
      <c r="SR101" s="82"/>
      <c r="SS101" s="82"/>
      <c r="ST101" s="82"/>
      <c r="SU101" s="82"/>
      <c r="SV101" s="82"/>
      <c r="SW101" s="82"/>
      <c r="SX101" s="82"/>
      <c r="SY101" s="82"/>
      <c r="SZ101" s="82"/>
      <c r="TA101" s="82"/>
      <c r="TB101" s="82"/>
      <c r="TC101" s="82"/>
      <c r="TD101" s="82"/>
      <c r="TE101" s="82"/>
      <c r="TF101" s="82"/>
      <c r="TG101" s="82"/>
      <c r="TH101" s="82"/>
      <c r="TI101" s="82"/>
      <c r="TJ101" s="82"/>
      <c r="TK101" s="82"/>
      <c r="TL101" s="82"/>
      <c r="TM101" s="82"/>
      <c r="TN101" s="82"/>
      <c r="TO101" s="82"/>
      <c r="TP101" s="82"/>
      <c r="TQ101" s="82"/>
      <c r="TR101" s="82"/>
      <c r="TS101" s="82"/>
      <c r="TT101" s="82"/>
      <c r="TU101" s="82"/>
      <c r="TV101" s="82"/>
      <c r="TW101" s="82"/>
      <c r="TX101" s="82"/>
      <c r="TY101" s="82"/>
      <c r="TZ101" s="82"/>
      <c r="UA101" s="82"/>
      <c r="UB101" s="82"/>
      <c r="UC101" s="82"/>
      <c r="UD101" s="82"/>
      <c r="UE101" s="82"/>
      <c r="UF101" s="82"/>
      <c r="UG101" s="82"/>
      <c r="UH101" s="82"/>
      <c r="UI101" s="82"/>
      <c r="UJ101" s="82"/>
      <c r="UK101" s="82"/>
      <c r="UL101" s="82"/>
      <c r="UM101" s="82"/>
      <c r="UN101" s="82"/>
      <c r="UO101" s="82"/>
      <c r="UP101" s="82"/>
      <c r="UQ101" s="82"/>
      <c r="UR101" s="82"/>
      <c r="US101" s="82"/>
      <c r="UT101" s="82"/>
      <c r="UU101" s="82"/>
      <c r="UV101" s="82"/>
      <c r="UW101" s="82"/>
      <c r="UX101" s="82"/>
      <c r="UY101" s="82"/>
      <c r="UZ101" s="82"/>
      <c r="VA101" s="82"/>
      <c r="VB101" s="82"/>
      <c r="VC101" s="82"/>
      <c r="VD101" s="82"/>
      <c r="VE101" s="82"/>
      <c r="VF101" s="82"/>
      <c r="VG101" s="82"/>
      <c r="VH101" s="82"/>
      <c r="VI101" s="82"/>
      <c r="VJ101" s="82"/>
      <c r="VK101" s="82"/>
      <c r="VL101" s="82"/>
      <c r="VM101" s="82"/>
      <c r="VN101" s="82"/>
      <c r="VO101" s="82"/>
      <c r="VP101" s="82"/>
      <c r="VQ101" s="82"/>
      <c r="VR101" s="82"/>
      <c r="VS101" s="82"/>
      <c r="VT101" s="82"/>
      <c r="VU101" s="82"/>
      <c r="VV101" s="82"/>
      <c r="VW101" s="82"/>
      <c r="VX101" s="82"/>
      <c r="VY101" s="82"/>
      <c r="VZ101" s="82"/>
      <c r="WA101" s="82"/>
      <c r="WB101" s="82"/>
      <c r="WC101" s="82"/>
      <c r="WD101" s="82"/>
      <c r="WE101" s="82"/>
      <c r="WF101" s="82"/>
      <c r="WG101" s="82"/>
      <c r="WH101" s="82"/>
      <c r="WI101" s="82"/>
      <c r="WJ101" s="82"/>
      <c r="WK101" s="82"/>
      <c r="WL101" s="82"/>
      <c r="WM101" s="82"/>
      <c r="WN101" s="82"/>
      <c r="WO101" s="82"/>
      <c r="WP101" s="82"/>
      <c r="WQ101" s="82"/>
      <c r="WR101" s="82"/>
      <c r="WS101" s="82"/>
      <c r="WT101" s="82"/>
      <c r="WU101" s="82"/>
      <c r="WV101" s="82"/>
      <c r="WW101" s="82"/>
      <c r="WX101" s="82"/>
      <c r="WY101" s="82"/>
      <c r="WZ101" s="82"/>
      <c r="XA101" s="82"/>
      <c r="XB101" s="82"/>
      <c r="XC101" s="82"/>
      <c r="XD101" s="82"/>
      <c r="XE101" s="82"/>
      <c r="XF101" s="82"/>
      <c r="XG101" s="82"/>
      <c r="XH101" s="82"/>
      <c r="XI101" s="82"/>
      <c r="XJ101" s="82"/>
      <c r="XK101" s="82"/>
      <c r="XL101" s="82"/>
      <c r="XM101" s="82"/>
      <c r="XN101" s="82"/>
      <c r="XO101" s="82"/>
      <c r="XP101" s="82"/>
      <c r="XQ101" s="82"/>
      <c r="XR101" s="82"/>
      <c r="XS101" s="82"/>
      <c r="XT101" s="82"/>
      <c r="XU101" s="82"/>
      <c r="XV101" s="82"/>
      <c r="XW101" s="82"/>
      <c r="XX101" s="82"/>
      <c r="XY101" s="82"/>
      <c r="XZ101" s="82"/>
      <c r="YA101" s="82"/>
      <c r="YB101" s="82"/>
      <c r="YC101" s="82"/>
      <c r="YD101" s="82"/>
      <c r="YE101" s="82"/>
      <c r="YF101" s="82"/>
      <c r="YG101" s="82"/>
      <c r="YH101" s="82"/>
      <c r="YI101" s="82"/>
      <c r="YJ101" s="82"/>
      <c r="YK101" s="82"/>
      <c r="YL101" s="82"/>
      <c r="YM101" s="82"/>
      <c r="YN101" s="82"/>
      <c r="YO101" s="82"/>
      <c r="YP101" s="82"/>
      <c r="YQ101" s="82"/>
      <c r="YR101" s="82"/>
      <c r="YS101" s="82"/>
      <c r="YT101" s="82"/>
      <c r="YU101" s="82"/>
      <c r="YV101" s="82"/>
      <c r="YW101" s="82"/>
      <c r="YX101" s="82"/>
      <c r="YY101" s="82"/>
      <c r="YZ101" s="82"/>
      <c r="ZA101" s="82"/>
      <c r="ZB101" s="82"/>
      <c r="ZC101" s="82"/>
      <c r="ZD101" s="82"/>
      <c r="ZE101" s="82"/>
      <c r="ZF101" s="82"/>
      <c r="ZG101" s="82"/>
      <c r="ZH101" s="82"/>
      <c r="ZI101" s="82"/>
      <c r="ZJ101" s="82"/>
      <c r="ZK101" s="82"/>
      <c r="ZL101" s="82"/>
      <c r="ZM101" s="82"/>
      <c r="ZN101" s="82"/>
      <c r="ZO101" s="82"/>
      <c r="ZP101" s="82"/>
      <c r="ZQ101" s="82"/>
      <c r="ZR101" s="82"/>
      <c r="ZS101" s="82"/>
      <c r="ZT101" s="82"/>
      <c r="ZU101" s="82"/>
      <c r="ZV101" s="82"/>
      <c r="ZW101" s="82"/>
      <c r="ZX101" s="82"/>
      <c r="ZY101" s="82"/>
      <c r="ZZ101" s="82"/>
      <c r="AAA101" s="82"/>
      <c r="AAB101" s="82"/>
      <c r="AAC101" s="82"/>
      <c r="AAD101" s="82"/>
      <c r="AAE101" s="82"/>
      <c r="AAF101" s="82"/>
      <c r="AAG101" s="82"/>
      <c r="AAH101" s="82"/>
      <c r="AAI101" s="82"/>
      <c r="AAJ101" s="82"/>
      <c r="AAK101" s="82"/>
      <c r="AAL101" s="82"/>
      <c r="AAM101" s="82"/>
      <c r="AAN101" s="82"/>
      <c r="AAO101" s="82"/>
      <c r="AAP101" s="82"/>
      <c r="AAQ101" s="82"/>
      <c r="AAR101" s="82"/>
      <c r="AAS101" s="82"/>
      <c r="AAT101" s="82"/>
      <c r="AAU101" s="82"/>
      <c r="AAV101" s="82"/>
      <c r="AAW101" s="82"/>
      <c r="AAX101" s="82"/>
      <c r="AAY101" s="82"/>
      <c r="AAZ101" s="82"/>
      <c r="ABA101" s="82"/>
      <c r="ABB101" s="82"/>
      <c r="ABC101" s="82"/>
      <c r="ABD101" s="82"/>
      <c r="ABE101" s="82"/>
      <c r="ABF101" s="82"/>
      <c r="ABG101" s="82"/>
      <c r="ABH101" s="82"/>
      <c r="ABI101" s="82"/>
      <c r="ABJ101" s="82"/>
      <c r="ABK101" s="82"/>
      <c r="ABL101" s="82"/>
      <c r="ABM101" s="82"/>
      <c r="ABN101" s="82"/>
      <c r="ABO101" s="82"/>
      <c r="ABP101" s="82"/>
      <c r="ABQ101" s="82"/>
      <c r="ABR101" s="82"/>
      <c r="ABS101" s="82"/>
      <c r="ABT101" s="82"/>
      <c r="ABU101" s="82"/>
      <c r="ABV101" s="82"/>
      <c r="ABW101" s="82"/>
      <c r="ABX101" s="82"/>
      <c r="ABY101" s="82"/>
      <c r="ABZ101" s="82"/>
      <c r="ACA101" s="82"/>
      <c r="ACB101" s="82"/>
      <c r="ACC101" s="82"/>
      <c r="ACD101" s="82"/>
      <c r="ACE101" s="82"/>
      <c r="ACF101" s="82"/>
      <c r="ACG101" s="82"/>
      <c r="ACH101" s="82"/>
      <c r="ACI101" s="82"/>
      <c r="ACJ101" s="82"/>
      <c r="ACK101" s="82"/>
      <c r="ACL101" s="82"/>
      <c r="ACM101" s="82"/>
      <c r="ACN101" s="82"/>
      <c r="ACO101" s="82"/>
      <c r="ACP101" s="82"/>
      <c r="ACQ101" s="82"/>
      <c r="ACR101" s="82"/>
      <c r="ACS101" s="82"/>
      <c r="ACT101" s="82"/>
      <c r="ACU101" s="82"/>
      <c r="ACV101" s="82"/>
      <c r="ACW101" s="82"/>
      <c r="ACX101" s="82"/>
      <c r="ACY101" s="82"/>
      <c r="ACZ101" s="82"/>
      <c r="ADA101" s="82"/>
      <c r="ADB101" s="82"/>
      <c r="ADC101" s="82"/>
      <c r="ADD101" s="82"/>
      <c r="ADE101" s="82"/>
      <c r="ADF101" s="82"/>
      <c r="ADG101" s="82"/>
      <c r="ADH101" s="82"/>
      <c r="ADI101" s="82"/>
      <c r="ADJ101" s="82"/>
      <c r="ADK101" s="82"/>
      <c r="ADL101" s="82"/>
      <c r="ADM101" s="82"/>
      <c r="ADN101" s="82"/>
      <c r="ADO101" s="82"/>
      <c r="ADP101" s="82"/>
      <c r="ADQ101" s="82"/>
      <c r="ADR101" s="82"/>
      <c r="ADS101" s="82"/>
      <c r="ADT101" s="82"/>
      <c r="ADU101" s="82"/>
      <c r="ADV101" s="82"/>
      <c r="ADW101" s="82"/>
      <c r="ADX101" s="82"/>
      <c r="ADY101" s="82"/>
      <c r="ADZ101" s="82"/>
      <c r="AEA101" s="82"/>
      <c r="AEB101" s="82"/>
      <c r="AEC101" s="82"/>
      <c r="AED101" s="82"/>
      <c r="AEE101" s="82"/>
      <c r="AEF101" s="82"/>
      <c r="AEG101" s="82"/>
      <c r="AEH101" s="82"/>
      <c r="AEI101" s="82"/>
      <c r="AEJ101" s="82"/>
      <c r="AEK101" s="82"/>
      <c r="AEL101" s="82"/>
      <c r="AEM101" s="82"/>
      <c r="AEN101" s="82"/>
      <c r="AEO101" s="82"/>
      <c r="AEP101" s="82"/>
      <c r="AEQ101" s="82"/>
      <c r="AER101" s="82"/>
      <c r="AES101" s="82"/>
      <c r="AET101" s="82"/>
      <c r="AEU101" s="82"/>
      <c r="AEV101" s="82"/>
      <c r="AEW101" s="82"/>
      <c r="AEX101" s="82"/>
      <c r="AEY101" s="82"/>
      <c r="AEZ101" s="82"/>
      <c r="AFA101" s="82"/>
      <c r="AFB101" s="82"/>
      <c r="AFC101" s="82"/>
      <c r="AFD101" s="82"/>
      <c r="AFE101" s="82"/>
      <c r="AFF101" s="82"/>
      <c r="AFG101" s="82"/>
      <c r="AFH101" s="82"/>
      <c r="AFI101" s="82"/>
      <c r="AFJ101" s="82"/>
      <c r="AFK101" s="82"/>
      <c r="AFL101" s="82"/>
      <c r="AFM101" s="82"/>
      <c r="AFN101" s="82"/>
      <c r="AFO101" s="82"/>
      <c r="AFP101" s="82"/>
      <c r="AFQ101" s="82"/>
      <c r="AFR101" s="82"/>
      <c r="AFS101" s="82"/>
      <c r="AFT101" s="82"/>
      <c r="AFU101" s="82"/>
      <c r="AFV101" s="82"/>
      <c r="AFW101" s="82"/>
      <c r="AFX101" s="82"/>
      <c r="AFY101" s="82"/>
      <c r="AFZ101" s="82"/>
      <c r="AGA101" s="82"/>
      <c r="AGB101" s="82"/>
      <c r="AGC101" s="82"/>
      <c r="AGD101" s="82"/>
      <c r="AGE101" s="82"/>
      <c r="AGF101" s="82"/>
      <c r="AGG101" s="82"/>
      <c r="AGH101" s="82"/>
      <c r="AGI101" s="82"/>
      <c r="AGJ101" s="82"/>
      <c r="AGK101" s="82"/>
      <c r="AGL101" s="82"/>
      <c r="AGM101" s="82"/>
      <c r="AGN101" s="82"/>
      <c r="AGO101" s="82"/>
      <c r="AGP101" s="82"/>
      <c r="AGQ101" s="82"/>
      <c r="AGR101" s="82"/>
      <c r="AGS101" s="82"/>
      <c r="AGT101" s="82"/>
      <c r="AGU101" s="82"/>
      <c r="AGV101" s="82"/>
      <c r="AGW101" s="82"/>
      <c r="AGX101" s="82"/>
      <c r="AGY101" s="82"/>
      <c r="AGZ101" s="82"/>
      <c r="AHA101" s="82"/>
      <c r="AHB101" s="82"/>
      <c r="AHC101" s="82"/>
      <c r="AHD101" s="82"/>
      <c r="AHE101" s="82"/>
      <c r="AHF101" s="82"/>
      <c r="AHG101" s="82"/>
      <c r="AHH101" s="82"/>
      <c r="AHI101" s="82"/>
      <c r="AHJ101" s="82"/>
      <c r="AHK101" s="82"/>
      <c r="AHL101" s="82"/>
      <c r="AHM101" s="82"/>
      <c r="AHN101" s="82"/>
      <c r="AHO101" s="82"/>
      <c r="AHP101" s="82"/>
      <c r="AHQ101" s="82"/>
      <c r="AHR101" s="82"/>
      <c r="AHS101" s="82"/>
      <c r="AHT101" s="82"/>
      <c r="AHU101" s="82"/>
      <c r="AHV101" s="82"/>
      <c r="AHW101" s="82"/>
      <c r="AHX101" s="82"/>
      <c r="AHY101" s="82"/>
      <c r="AHZ101" s="82"/>
      <c r="AIA101" s="82"/>
      <c r="AIB101" s="82"/>
      <c r="AIC101" s="82"/>
      <c r="AID101" s="82"/>
      <c r="AIE101" s="82"/>
      <c r="AIF101" s="82"/>
      <c r="AIG101" s="82"/>
      <c r="AIH101" s="82"/>
      <c r="AII101" s="82"/>
      <c r="AIJ101" s="82"/>
      <c r="AIK101" s="82"/>
      <c r="AIL101" s="82"/>
      <c r="AIM101" s="82"/>
      <c r="AIN101" s="82"/>
      <c r="AIO101" s="82"/>
      <c r="AIP101" s="82"/>
      <c r="AIQ101" s="82"/>
      <c r="AIR101" s="82"/>
      <c r="AIS101" s="82"/>
      <c r="AIT101" s="82"/>
      <c r="AIU101" s="82"/>
      <c r="AIV101" s="82"/>
      <c r="AIW101" s="82"/>
      <c r="AIX101" s="82"/>
      <c r="AIY101" s="82"/>
      <c r="AIZ101" s="82"/>
      <c r="AJA101" s="82"/>
      <c r="AJB101" s="82"/>
      <c r="AJC101" s="82"/>
      <c r="AJD101" s="82"/>
      <c r="AJE101" s="82"/>
      <c r="AJF101" s="82"/>
      <c r="AJG101" s="82"/>
      <c r="AJH101" s="82"/>
      <c r="AJI101" s="82"/>
      <c r="AJJ101" s="82"/>
      <c r="AJK101" s="82"/>
      <c r="AJL101" s="82"/>
      <c r="AJM101" s="82"/>
      <c r="AJN101" s="82"/>
      <c r="AJO101" s="82"/>
      <c r="AJP101" s="82"/>
      <c r="AJQ101" s="82"/>
      <c r="AJR101" s="82"/>
      <c r="AJS101" s="82"/>
      <c r="AJT101" s="82"/>
      <c r="AJU101" s="82"/>
      <c r="AJV101" s="82"/>
      <c r="AJW101" s="82"/>
      <c r="AJX101" s="82"/>
      <c r="AJY101" s="82"/>
      <c r="AJZ101" s="82"/>
      <c r="AKA101" s="82"/>
      <c r="AKB101" s="82"/>
      <c r="AKC101" s="82"/>
      <c r="AKD101" s="82"/>
      <c r="AKE101" s="82"/>
      <c r="AKF101" s="82"/>
      <c r="AKG101" s="82"/>
      <c r="AKH101" s="82"/>
      <c r="AKI101" s="82"/>
      <c r="AKJ101" s="82"/>
      <c r="AKK101" s="82"/>
      <c r="AKL101" s="82"/>
      <c r="AKM101" s="82"/>
      <c r="AKN101" s="82"/>
      <c r="AKO101" s="82"/>
      <c r="AKP101" s="82"/>
      <c r="AKQ101" s="82"/>
      <c r="AKR101" s="82"/>
      <c r="AKS101" s="82"/>
      <c r="AKT101" s="82"/>
      <c r="AKU101" s="82"/>
      <c r="AKV101" s="82"/>
      <c r="AKW101" s="82"/>
      <c r="AKX101" s="82"/>
      <c r="AKY101" s="82"/>
      <c r="AKZ101" s="82"/>
      <c r="ALA101" s="82"/>
      <c r="ALB101" s="82"/>
      <c r="ALC101" s="82"/>
      <c r="ALD101" s="82"/>
      <c r="ALE101" s="82"/>
      <c r="ALF101" s="82"/>
      <c r="ALG101" s="82"/>
      <c r="ALH101" s="82"/>
      <c r="ALI101" s="82"/>
      <c r="ALJ101" s="82"/>
      <c r="ALK101" s="82"/>
      <c r="ALL101" s="82"/>
      <c r="ALM101" s="82"/>
      <c r="ALN101" s="82"/>
      <c r="ALO101" s="82"/>
      <c r="ALP101" s="82"/>
      <c r="ALQ101" s="82"/>
      <c r="ALR101" s="82"/>
      <c r="ALS101" s="82"/>
      <c r="ALT101" s="82"/>
      <c r="ALU101" s="82"/>
      <c r="ALV101" s="82"/>
      <c r="ALW101" s="82"/>
      <c r="ALX101" s="82"/>
      <c r="ALY101" s="82"/>
    </row>
    <row r="102" spans="1:1013" ht="14.5" x14ac:dyDescent="0.35">
      <c r="A102" s="84">
        <v>101</v>
      </c>
      <c r="B102" s="86" t="s">
        <v>469</v>
      </c>
      <c r="C102" s="86" t="s">
        <v>470</v>
      </c>
      <c r="D102" s="86" t="s">
        <v>456</v>
      </c>
    </row>
    <row r="103" spans="1:1013" ht="14.5" x14ac:dyDescent="0.35">
      <c r="A103" s="84">
        <v>102</v>
      </c>
      <c r="B103" s="86" t="s">
        <v>471</v>
      </c>
      <c r="C103" s="86" t="s">
        <v>472</v>
      </c>
      <c r="D103" s="86" t="s">
        <v>473</v>
      </c>
    </row>
    <row r="104" spans="1:1013" ht="14.5" x14ac:dyDescent="0.35">
      <c r="A104" s="84">
        <v>103</v>
      </c>
      <c r="B104" s="86" t="s">
        <v>474</v>
      </c>
      <c r="C104" s="86" t="s">
        <v>475</v>
      </c>
      <c r="D104" s="86" t="s">
        <v>123</v>
      </c>
    </row>
    <row r="105" spans="1:1013" ht="14.5" x14ac:dyDescent="0.35">
      <c r="A105" s="84">
        <v>104</v>
      </c>
      <c r="B105" s="86" t="s">
        <v>367</v>
      </c>
      <c r="C105" s="86" t="s">
        <v>368</v>
      </c>
      <c r="D105" s="86" t="s">
        <v>369</v>
      </c>
    </row>
    <row r="106" spans="1:1013" ht="14.5" x14ac:dyDescent="0.35">
      <c r="A106" s="84">
        <v>105</v>
      </c>
      <c r="B106" s="86" t="s">
        <v>476</v>
      </c>
      <c r="C106" s="86" t="s">
        <v>477</v>
      </c>
      <c r="D106" s="86" t="s">
        <v>478</v>
      </c>
    </row>
    <row r="107" spans="1:1013" ht="14.5" x14ac:dyDescent="0.35">
      <c r="A107" s="84">
        <v>106</v>
      </c>
      <c r="B107" s="86" t="s">
        <v>479</v>
      </c>
      <c r="C107" s="86" t="s">
        <v>480</v>
      </c>
      <c r="D107" s="86" t="s">
        <v>481</v>
      </c>
    </row>
    <row r="108" spans="1:1013" ht="14.5" x14ac:dyDescent="0.35">
      <c r="A108" s="84">
        <v>107</v>
      </c>
      <c r="B108" s="86" t="s">
        <v>482</v>
      </c>
      <c r="C108" s="86" t="s">
        <v>483</v>
      </c>
      <c r="D108" s="86" t="s">
        <v>484</v>
      </c>
    </row>
    <row r="109" spans="1:1013" ht="14.5" x14ac:dyDescent="0.35">
      <c r="A109" s="84">
        <v>108</v>
      </c>
      <c r="B109" s="87" t="s">
        <v>485</v>
      </c>
      <c r="C109" s="86" t="s">
        <v>486</v>
      </c>
      <c r="D109" s="86" t="s">
        <v>487</v>
      </c>
    </row>
    <row r="110" spans="1:1013" ht="14.5" x14ac:dyDescent="0.35">
      <c r="A110" s="84">
        <v>109</v>
      </c>
      <c r="B110" s="86" t="s">
        <v>488</v>
      </c>
      <c r="C110" s="86" t="s">
        <v>489</v>
      </c>
      <c r="D110" s="86" t="s">
        <v>357</v>
      </c>
    </row>
    <row r="111" spans="1:1013" ht="14.5" x14ac:dyDescent="0.35">
      <c r="A111" s="84">
        <v>110</v>
      </c>
      <c r="B111" s="86" t="s">
        <v>490</v>
      </c>
      <c r="C111" s="86" t="s">
        <v>491</v>
      </c>
      <c r="D111" s="86" t="s">
        <v>492</v>
      </c>
    </row>
    <row r="112" spans="1:1013" ht="14.5" x14ac:dyDescent="0.35">
      <c r="A112" s="84">
        <v>111</v>
      </c>
      <c r="B112" s="86" t="s">
        <v>493</v>
      </c>
      <c r="C112" s="86" t="s">
        <v>494</v>
      </c>
      <c r="D112" s="86" t="s">
        <v>495</v>
      </c>
    </row>
    <row r="113" spans="1:1013" ht="14.5" x14ac:dyDescent="0.35">
      <c r="A113" s="84">
        <v>112</v>
      </c>
      <c r="B113" s="85" t="s">
        <v>496</v>
      </c>
      <c r="C113" s="85" t="s">
        <v>497</v>
      </c>
      <c r="D113" s="85" t="s">
        <v>498</v>
      </c>
    </row>
    <row r="114" spans="1:1013" ht="14.5" x14ac:dyDescent="0.35">
      <c r="A114" s="84">
        <v>113</v>
      </c>
      <c r="B114" s="86" t="s">
        <v>499</v>
      </c>
      <c r="C114" s="86" t="s">
        <v>500</v>
      </c>
      <c r="D114" s="86" t="s">
        <v>501</v>
      </c>
      <c r="E114" s="82"/>
      <c r="F114" s="82"/>
      <c r="G114" s="82"/>
      <c r="H114" s="82"/>
      <c r="I114" s="82"/>
      <c r="J114" s="82"/>
      <c r="K114" s="82"/>
      <c r="L114" s="82"/>
      <c r="M114" s="82"/>
      <c r="N114" s="82"/>
      <c r="O114" s="82"/>
      <c r="P114" s="82"/>
      <c r="Q114" s="82"/>
      <c r="R114" s="82"/>
      <c r="S114" s="82"/>
      <c r="T114" s="82"/>
      <c r="U114" s="82"/>
      <c r="V114" s="82"/>
      <c r="W114" s="82"/>
      <c r="X114" s="82"/>
      <c r="Y114" s="82"/>
      <c r="Z114" s="82"/>
      <c r="AA114" s="82"/>
      <c r="AB114" s="82"/>
      <c r="AC114" s="82"/>
      <c r="AD114" s="82"/>
      <c r="AE114" s="82"/>
      <c r="AF114" s="82"/>
      <c r="AG114" s="82"/>
      <c r="AH114" s="82"/>
      <c r="AI114" s="82"/>
      <c r="AJ114" s="82"/>
      <c r="AK114" s="82"/>
      <c r="AL114" s="82"/>
      <c r="AM114" s="82"/>
      <c r="AN114" s="82"/>
      <c r="AO114" s="82"/>
      <c r="AP114" s="82"/>
      <c r="AQ114" s="82"/>
      <c r="AR114" s="82"/>
      <c r="AS114" s="82"/>
      <c r="AT114" s="82"/>
      <c r="AU114" s="82"/>
      <c r="AV114" s="82"/>
      <c r="AW114" s="82"/>
      <c r="AX114" s="82"/>
      <c r="AY114" s="82"/>
      <c r="AZ114" s="82"/>
      <c r="BA114" s="82"/>
      <c r="BB114" s="82"/>
      <c r="BC114" s="82"/>
      <c r="BD114" s="82"/>
      <c r="BE114" s="82"/>
      <c r="BF114" s="82"/>
      <c r="BG114" s="82"/>
      <c r="BH114" s="82"/>
      <c r="BI114" s="82"/>
      <c r="BJ114" s="82"/>
      <c r="BK114" s="82"/>
      <c r="BL114" s="82"/>
      <c r="BM114" s="82"/>
      <c r="BN114" s="82"/>
      <c r="BO114" s="82"/>
      <c r="BP114" s="82"/>
      <c r="BQ114" s="82"/>
      <c r="BR114" s="82"/>
      <c r="BS114" s="82"/>
      <c r="BT114" s="82"/>
      <c r="BU114" s="82"/>
      <c r="BV114" s="82"/>
      <c r="BW114" s="82"/>
      <c r="BX114" s="82"/>
      <c r="BY114" s="82"/>
      <c r="BZ114" s="82"/>
      <c r="CA114" s="82"/>
      <c r="CB114" s="82"/>
      <c r="CC114" s="82"/>
      <c r="CD114" s="82"/>
      <c r="CE114" s="82"/>
      <c r="CF114" s="82"/>
      <c r="CG114" s="82"/>
      <c r="CH114" s="82"/>
      <c r="CI114" s="82"/>
      <c r="CJ114" s="82"/>
      <c r="CK114" s="82"/>
      <c r="CL114" s="82"/>
      <c r="CM114" s="82"/>
      <c r="CN114" s="82"/>
      <c r="CO114" s="82"/>
      <c r="CP114" s="82"/>
      <c r="CQ114" s="82"/>
      <c r="CR114" s="82"/>
      <c r="CS114" s="82"/>
      <c r="CT114" s="82"/>
      <c r="CU114" s="82"/>
      <c r="CV114" s="82"/>
      <c r="CW114" s="82"/>
      <c r="CX114" s="82"/>
      <c r="CY114" s="82"/>
      <c r="CZ114" s="82"/>
      <c r="DA114" s="82"/>
      <c r="DB114" s="82"/>
      <c r="DC114" s="82"/>
      <c r="DD114" s="82"/>
      <c r="DE114" s="82"/>
      <c r="DF114" s="82"/>
      <c r="DG114" s="82"/>
      <c r="DH114" s="82"/>
      <c r="DI114" s="82"/>
      <c r="DJ114" s="82"/>
      <c r="DK114" s="82"/>
      <c r="DL114" s="82"/>
      <c r="DM114" s="82"/>
      <c r="DN114" s="82"/>
      <c r="DO114" s="82"/>
      <c r="DP114" s="82"/>
      <c r="DQ114" s="82"/>
      <c r="DR114" s="82"/>
      <c r="DS114" s="82"/>
      <c r="DT114" s="82"/>
      <c r="DU114" s="82"/>
      <c r="DV114" s="82"/>
      <c r="DW114" s="82"/>
      <c r="DX114" s="82"/>
      <c r="DY114" s="82"/>
      <c r="DZ114" s="82"/>
      <c r="EA114" s="82"/>
      <c r="EB114" s="82"/>
      <c r="EC114" s="82"/>
      <c r="ED114" s="82"/>
      <c r="EE114" s="82"/>
      <c r="EF114" s="82"/>
      <c r="EG114" s="82"/>
      <c r="EH114" s="82"/>
      <c r="EI114" s="82"/>
      <c r="EJ114" s="82"/>
      <c r="EK114" s="82"/>
      <c r="EL114" s="82"/>
      <c r="EM114" s="82"/>
      <c r="EN114" s="82"/>
      <c r="EO114" s="82"/>
      <c r="EP114" s="82"/>
      <c r="EQ114" s="82"/>
      <c r="ER114" s="82"/>
      <c r="ES114" s="82"/>
      <c r="ET114" s="82"/>
      <c r="EU114" s="82"/>
      <c r="EV114" s="82"/>
      <c r="EW114" s="82"/>
      <c r="EX114" s="82"/>
      <c r="EY114" s="82"/>
      <c r="EZ114" s="82"/>
      <c r="FA114" s="82"/>
      <c r="FB114" s="82"/>
      <c r="FC114" s="82"/>
      <c r="FD114" s="82"/>
      <c r="FE114" s="82"/>
      <c r="FF114" s="82"/>
      <c r="FG114" s="82"/>
      <c r="FH114" s="82"/>
      <c r="FI114" s="82"/>
      <c r="FJ114" s="82"/>
      <c r="FK114" s="82"/>
      <c r="FL114" s="82"/>
      <c r="FM114" s="82"/>
      <c r="FN114" s="82"/>
      <c r="FO114" s="82"/>
      <c r="FP114" s="82"/>
      <c r="FQ114" s="82"/>
      <c r="FR114" s="82"/>
      <c r="FS114" s="82"/>
      <c r="FT114" s="82"/>
      <c r="FU114" s="82"/>
      <c r="FV114" s="82"/>
      <c r="FW114" s="82"/>
      <c r="FX114" s="82"/>
      <c r="FY114" s="82"/>
      <c r="FZ114" s="82"/>
      <c r="GA114" s="82"/>
      <c r="GB114" s="82"/>
      <c r="GC114" s="82"/>
      <c r="GD114" s="82"/>
      <c r="GE114" s="82"/>
      <c r="GF114" s="82"/>
      <c r="GG114" s="82"/>
      <c r="GH114" s="82"/>
      <c r="GI114" s="82"/>
      <c r="GJ114" s="82"/>
      <c r="GK114" s="82"/>
      <c r="GL114" s="82"/>
      <c r="GM114" s="82"/>
      <c r="GN114" s="82"/>
      <c r="GO114" s="82"/>
      <c r="GP114" s="82"/>
      <c r="GQ114" s="82"/>
      <c r="GR114" s="82"/>
      <c r="GS114" s="82"/>
      <c r="GT114" s="82"/>
      <c r="GU114" s="82"/>
      <c r="GV114" s="82"/>
      <c r="GW114" s="82"/>
      <c r="GX114" s="82"/>
      <c r="GY114" s="82"/>
      <c r="GZ114" s="82"/>
      <c r="HA114" s="82"/>
      <c r="HB114" s="82"/>
      <c r="HC114" s="82"/>
      <c r="HD114" s="82"/>
      <c r="HE114" s="82"/>
      <c r="HF114" s="82"/>
      <c r="HG114" s="82"/>
      <c r="HH114" s="82"/>
      <c r="HI114" s="82"/>
      <c r="HJ114" s="82"/>
      <c r="HK114" s="82"/>
      <c r="HL114" s="82"/>
      <c r="HM114" s="82"/>
      <c r="HN114" s="82"/>
      <c r="HO114" s="82"/>
      <c r="HP114" s="82"/>
      <c r="HQ114" s="82"/>
      <c r="HR114" s="82"/>
      <c r="HS114" s="82"/>
      <c r="HT114" s="82"/>
      <c r="HU114" s="82"/>
      <c r="HV114" s="82"/>
      <c r="HW114" s="82"/>
      <c r="HX114" s="82"/>
      <c r="HY114" s="82"/>
      <c r="HZ114" s="82"/>
      <c r="IA114" s="82"/>
      <c r="IB114" s="82"/>
      <c r="IC114" s="82"/>
      <c r="ID114" s="82"/>
      <c r="IE114" s="82"/>
      <c r="IF114" s="82"/>
      <c r="IG114" s="82"/>
      <c r="IH114" s="82"/>
      <c r="II114" s="82"/>
      <c r="IJ114" s="82"/>
      <c r="IK114" s="82"/>
      <c r="IL114" s="82"/>
      <c r="IM114" s="82"/>
      <c r="IN114" s="82"/>
      <c r="IO114" s="82"/>
      <c r="IP114" s="82"/>
      <c r="IQ114" s="82"/>
      <c r="IR114" s="82"/>
      <c r="IS114" s="82"/>
      <c r="IT114" s="82"/>
      <c r="IU114" s="82"/>
      <c r="IV114" s="82"/>
      <c r="IW114" s="82"/>
      <c r="IX114" s="82"/>
      <c r="IY114" s="82"/>
      <c r="IZ114" s="82"/>
      <c r="JA114" s="82"/>
      <c r="JB114" s="82"/>
      <c r="JC114" s="82"/>
      <c r="JD114" s="82"/>
      <c r="JE114" s="82"/>
      <c r="JF114" s="82"/>
      <c r="JG114" s="82"/>
      <c r="JH114" s="82"/>
      <c r="JI114" s="82"/>
      <c r="JJ114" s="82"/>
      <c r="JK114" s="82"/>
      <c r="JL114" s="82"/>
      <c r="JM114" s="82"/>
      <c r="JN114" s="82"/>
      <c r="JO114" s="82"/>
      <c r="JP114" s="82"/>
      <c r="JQ114" s="82"/>
      <c r="JR114" s="82"/>
      <c r="JS114" s="82"/>
      <c r="JT114" s="82"/>
      <c r="JU114" s="82"/>
      <c r="JV114" s="82"/>
      <c r="JW114" s="82"/>
      <c r="JX114" s="82"/>
      <c r="JY114" s="82"/>
      <c r="JZ114" s="82"/>
      <c r="KA114" s="82"/>
      <c r="KB114" s="82"/>
      <c r="KC114" s="82"/>
      <c r="KD114" s="82"/>
      <c r="KE114" s="82"/>
      <c r="KF114" s="82"/>
      <c r="KG114" s="82"/>
      <c r="KH114" s="82"/>
      <c r="KI114" s="82"/>
      <c r="KJ114" s="82"/>
      <c r="KK114" s="82"/>
      <c r="KL114" s="82"/>
      <c r="KM114" s="82"/>
      <c r="KN114" s="82"/>
      <c r="KO114" s="82"/>
      <c r="KP114" s="82"/>
      <c r="KQ114" s="82"/>
      <c r="KR114" s="82"/>
      <c r="KS114" s="82"/>
      <c r="KT114" s="82"/>
      <c r="KU114" s="82"/>
      <c r="KV114" s="82"/>
      <c r="KW114" s="82"/>
      <c r="KX114" s="82"/>
      <c r="KY114" s="82"/>
      <c r="KZ114" s="82"/>
      <c r="LA114" s="82"/>
      <c r="LB114" s="82"/>
      <c r="LC114" s="82"/>
      <c r="LD114" s="82"/>
      <c r="LE114" s="82"/>
      <c r="LF114" s="82"/>
      <c r="LG114" s="82"/>
      <c r="LH114" s="82"/>
      <c r="LI114" s="82"/>
      <c r="LJ114" s="82"/>
      <c r="LK114" s="82"/>
      <c r="LL114" s="82"/>
      <c r="LM114" s="82"/>
      <c r="LN114" s="82"/>
      <c r="LO114" s="82"/>
      <c r="LP114" s="82"/>
      <c r="LQ114" s="82"/>
      <c r="LR114" s="82"/>
      <c r="LS114" s="82"/>
      <c r="LT114" s="82"/>
      <c r="LU114" s="82"/>
      <c r="LV114" s="82"/>
      <c r="LW114" s="82"/>
      <c r="LX114" s="82"/>
      <c r="LY114" s="82"/>
      <c r="LZ114" s="82"/>
      <c r="MA114" s="82"/>
      <c r="MB114" s="82"/>
      <c r="MC114" s="82"/>
      <c r="MD114" s="82"/>
      <c r="ME114" s="82"/>
      <c r="MF114" s="82"/>
      <c r="MG114" s="82"/>
      <c r="MH114" s="82"/>
      <c r="MI114" s="82"/>
      <c r="MJ114" s="82"/>
      <c r="MK114" s="82"/>
      <c r="ML114" s="82"/>
      <c r="MM114" s="82"/>
      <c r="MN114" s="82"/>
      <c r="MO114" s="82"/>
      <c r="MP114" s="82"/>
      <c r="MQ114" s="82"/>
      <c r="MR114" s="82"/>
      <c r="MS114" s="82"/>
      <c r="MT114" s="82"/>
      <c r="MU114" s="82"/>
      <c r="MV114" s="82"/>
      <c r="MW114" s="82"/>
      <c r="MX114" s="82"/>
      <c r="MY114" s="82"/>
      <c r="MZ114" s="82"/>
      <c r="NA114" s="82"/>
      <c r="NB114" s="82"/>
      <c r="NC114" s="82"/>
      <c r="ND114" s="82"/>
      <c r="NE114" s="82"/>
      <c r="NF114" s="82"/>
      <c r="NG114" s="82"/>
      <c r="NH114" s="82"/>
      <c r="NI114" s="82"/>
      <c r="NJ114" s="82"/>
      <c r="NK114" s="82"/>
      <c r="NL114" s="82"/>
      <c r="NM114" s="82"/>
      <c r="NN114" s="82"/>
      <c r="NO114" s="82"/>
      <c r="NP114" s="82"/>
      <c r="NQ114" s="82"/>
      <c r="NR114" s="82"/>
      <c r="NS114" s="82"/>
      <c r="NT114" s="82"/>
      <c r="NU114" s="82"/>
      <c r="NV114" s="82"/>
      <c r="NW114" s="82"/>
      <c r="NX114" s="82"/>
      <c r="NY114" s="82"/>
      <c r="NZ114" s="82"/>
      <c r="OA114" s="82"/>
      <c r="OB114" s="82"/>
      <c r="OC114" s="82"/>
      <c r="OD114" s="82"/>
      <c r="OE114" s="82"/>
      <c r="OF114" s="82"/>
      <c r="OG114" s="82"/>
      <c r="OH114" s="82"/>
      <c r="OI114" s="82"/>
      <c r="OJ114" s="82"/>
      <c r="OK114" s="82"/>
      <c r="OL114" s="82"/>
      <c r="OM114" s="82"/>
      <c r="ON114" s="82"/>
      <c r="OO114" s="82"/>
      <c r="OP114" s="82"/>
      <c r="OQ114" s="82"/>
      <c r="OR114" s="82"/>
      <c r="OS114" s="82"/>
      <c r="OT114" s="82"/>
      <c r="OU114" s="82"/>
      <c r="OV114" s="82"/>
      <c r="OW114" s="82"/>
      <c r="OX114" s="82"/>
      <c r="OY114" s="82"/>
      <c r="OZ114" s="82"/>
      <c r="PA114" s="82"/>
      <c r="PB114" s="82"/>
      <c r="PC114" s="82"/>
      <c r="PD114" s="82"/>
      <c r="PE114" s="82"/>
      <c r="PF114" s="82"/>
      <c r="PG114" s="82"/>
      <c r="PH114" s="82"/>
      <c r="PI114" s="82"/>
      <c r="PJ114" s="82"/>
      <c r="PK114" s="82"/>
      <c r="PL114" s="82"/>
      <c r="PM114" s="82"/>
      <c r="PN114" s="82"/>
      <c r="PO114" s="82"/>
      <c r="PP114" s="82"/>
      <c r="PQ114" s="82"/>
      <c r="PR114" s="82"/>
      <c r="PS114" s="82"/>
      <c r="PT114" s="82"/>
      <c r="PU114" s="82"/>
      <c r="PV114" s="82"/>
      <c r="PW114" s="82"/>
      <c r="PX114" s="82"/>
      <c r="PY114" s="82"/>
      <c r="PZ114" s="82"/>
      <c r="QA114" s="82"/>
      <c r="QB114" s="82"/>
      <c r="QC114" s="82"/>
      <c r="QD114" s="82"/>
      <c r="QE114" s="82"/>
      <c r="QF114" s="82"/>
      <c r="QG114" s="82"/>
      <c r="QH114" s="82"/>
      <c r="QI114" s="82"/>
      <c r="QJ114" s="82"/>
      <c r="QK114" s="82"/>
      <c r="QL114" s="82"/>
      <c r="QM114" s="82"/>
      <c r="QN114" s="82"/>
      <c r="QO114" s="82"/>
      <c r="QP114" s="82"/>
      <c r="QQ114" s="82"/>
      <c r="QR114" s="82"/>
      <c r="QS114" s="82"/>
      <c r="QT114" s="82"/>
      <c r="QU114" s="82"/>
      <c r="QV114" s="82"/>
      <c r="QW114" s="82"/>
      <c r="QX114" s="82"/>
      <c r="QY114" s="82"/>
      <c r="QZ114" s="82"/>
      <c r="RA114" s="82"/>
      <c r="RB114" s="82"/>
      <c r="RC114" s="82"/>
      <c r="RD114" s="82"/>
      <c r="RE114" s="82"/>
      <c r="RF114" s="82"/>
      <c r="RG114" s="82"/>
      <c r="RH114" s="82"/>
      <c r="RI114" s="82"/>
      <c r="RJ114" s="82"/>
      <c r="RK114" s="82"/>
      <c r="RL114" s="82"/>
      <c r="RM114" s="82"/>
      <c r="RN114" s="82"/>
      <c r="RO114" s="82"/>
      <c r="RP114" s="82"/>
      <c r="RQ114" s="82"/>
      <c r="RR114" s="82"/>
      <c r="RS114" s="82"/>
      <c r="RT114" s="82"/>
      <c r="RU114" s="82"/>
      <c r="RV114" s="82"/>
      <c r="RW114" s="82"/>
      <c r="RX114" s="82"/>
      <c r="RY114" s="82"/>
      <c r="RZ114" s="82"/>
      <c r="SA114" s="82"/>
      <c r="SB114" s="82"/>
      <c r="SC114" s="82"/>
      <c r="SD114" s="82"/>
      <c r="SE114" s="82"/>
      <c r="SF114" s="82"/>
      <c r="SG114" s="82"/>
      <c r="SH114" s="82"/>
      <c r="SI114" s="82"/>
      <c r="SJ114" s="82"/>
      <c r="SK114" s="82"/>
      <c r="SL114" s="82"/>
      <c r="SM114" s="82"/>
      <c r="SN114" s="82"/>
      <c r="SO114" s="82"/>
      <c r="SP114" s="82"/>
      <c r="SQ114" s="82"/>
      <c r="SR114" s="82"/>
      <c r="SS114" s="82"/>
      <c r="ST114" s="82"/>
      <c r="SU114" s="82"/>
      <c r="SV114" s="82"/>
      <c r="SW114" s="82"/>
      <c r="SX114" s="82"/>
      <c r="SY114" s="82"/>
      <c r="SZ114" s="82"/>
      <c r="TA114" s="82"/>
      <c r="TB114" s="82"/>
      <c r="TC114" s="82"/>
      <c r="TD114" s="82"/>
      <c r="TE114" s="82"/>
      <c r="TF114" s="82"/>
      <c r="TG114" s="82"/>
      <c r="TH114" s="82"/>
      <c r="TI114" s="82"/>
      <c r="TJ114" s="82"/>
      <c r="TK114" s="82"/>
      <c r="TL114" s="82"/>
      <c r="TM114" s="82"/>
      <c r="TN114" s="82"/>
      <c r="TO114" s="82"/>
      <c r="TP114" s="82"/>
      <c r="TQ114" s="82"/>
      <c r="TR114" s="82"/>
      <c r="TS114" s="82"/>
      <c r="TT114" s="82"/>
      <c r="TU114" s="82"/>
      <c r="TV114" s="82"/>
      <c r="TW114" s="82"/>
      <c r="TX114" s="82"/>
      <c r="TY114" s="82"/>
      <c r="TZ114" s="82"/>
      <c r="UA114" s="82"/>
      <c r="UB114" s="82"/>
      <c r="UC114" s="82"/>
      <c r="UD114" s="82"/>
      <c r="UE114" s="82"/>
      <c r="UF114" s="82"/>
      <c r="UG114" s="82"/>
      <c r="UH114" s="82"/>
      <c r="UI114" s="82"/>
      <c r="UJ114" s="82"/>
      <c r="UK114" s="82"/>
      <c r="UL114" s="82"/>
      <c r="UM114" s="82"/>
      <c r="UN114" s="82"/>
      <c r="UO114" s="82"/>
      <c r="UP114" s="82"/>
      <c r="UQ114" s="82"/>
      <c r="UR114" s="82"/>
      <c r="US114" s="82"/>
      <c r="UT114" s="82"/>
      <c r="UU114" s="82"/>
      <c r="UV114" s="82"/>
      <c r="UW114" s="82"/>
      <c r="UX114" s="82"/>
      <c r="UY114" s="82"/>
      <c r="UZ114" s="82"/>
      <c r="VA114" s="82"/>
      <c r="VB114" s="82"/>
      <c r="VC114" s="82"/>
      <c r="VD114" s="82"/>
      <c r="VE114" s="82"/>
      <c r="VF114" s="82"/>
      <c r="VG114" s="82"/>
      <c r="VH114" s="82"/>
      <c r="VI114" s="82"/>
      <c r="VJ114" s="82"/>
      <c r="VK114" s="82"/>
      <c r="VL114" s="82"/>
      <c r="VM114" s="82"/>
      <c r="VN114" s="82"/>
      <c r="VO114" s="82"/>
      <c r="VP114" s="82"/>
      <c r="VQ114" s="82"/>
      <c r="VR114" s="82"/>
      <c r="VS114" s="82"/>
      <c r="VT114" s="82"/>
      <c r="VU114" s="82"/>
      <c r="VV114" s="82"/>
      <c r="VW114" s="82"/>
      <c r="VX114" s="82"/>
      <c r="VY114" s="82"/>
      <c r="VZ114" s="82"/>
      <c r="WA114" s="82"/>
      <c r="WB114" s="82"/>
      <c r="WC114" s="82"/>
      <c r="WD114" s="82"/>
      <c r="WE114" s="82"/>
      <c r="WF114" s="82"/>
      <c r="WG114" s="82"/>
      <c r="WH114" s="82"/>
      <c r="WI114" s="82"/>
      <c r="WJ114" s="82"/>
      <c r="WK114" s="82"/>
      <c r="WL114" s="82"/>
      <c r="WM114" s="82"/>
      <c r="WN114" s="82"/>
      <c r="WO114" s="82"/>
      <c r="WP114" s="82"/>
      <c r="WQ114" s="82"/>
      <c r="WR114" s="82"/>
      <c r="WS114" s="82"/>
      <c r="WT114" s="82"/>
      <c r="WU114" s="82"/>
      <c r="WV114" s="82"/>
      <c r="WW114" s="82"/>
      <c r="WX114" s="82"/>
      <c r="WY114" s="82"/>
      <c r="WZ114" s="82"/>
      <c r="XA114" s="82"/>
      <c r="XB114" s="82"/>
      <c r="XC114" s="82"/>
      <c r="XD114" s="82"/>
      <c r="XE114" s="82"/>
      <c r="XF114" s="82"/>
      <c r="XG114" s="82"/>
      <c r="XH114" s="82"/>
      <c r="XI114" s="82"/>
      <c r="XJ114" s="82"/>
      <c r="XK114" s="82"/>
      <c r="XL114" s="82"/>
      <c r="XM114" s="82"/>
      <c r="XN114" s="82"/>
      <c r="XO114" s="82"/>
      <c r="XP114" s="82"/>
      <c r="XQ114" s="82"/>
      <c r="XR114" s="82"/>
      <c r="XS114" s="82"/>
      <c r="XT114" s="82"/>
      <c r="XU114" s="82"/>
      <c r="XV114" s="82"/>
      <c r="XW114" s="82"/>
      <c r="XX114" s="82"/>
      <c r="XY114" s="82"/>
      <c r="XZ114" s="82"/>
      <c r="YA114" s="82"/>
      <c r="YB114" s="82"/>
      <c r="YC114" s="82"/>
      <c r="YD114" s="82"/>
      <c r="YE114" s="82"/>
      <c r="YF114" s="82"/>
      <c r="YG114" s="82"/>
      <c r="YH114" s="82"/>
      <c r="YI114" s="82"/>
      <c r="YJ114" s="82"/>
      <c r="YK114" s="82"/>
      <c r="YL114" s="82"/>
      <c r="YM114" s="82"/>
      <c r="YN114" s="82"/>
      <c r="YO114" s="82"/>
      <c r="YP114" s="82"/>
      <c r="YQ114" s="82"/>
      <c r="YR114" s="82"/>
      <c r="YS114" s="82"/>
      <c r="YT114" s="82"/>
      <c r="YU114" s="82"/>
      <c r="YV114" s="82"/>
      <c r="YW114" s="82"/>
      <c r="YX114" s="82"/>
      <c r="YY114" s="82"/>
      <c r="YZ114" s="82"/>
      <c r="ZA114" s="82"/>
      <c r="ZB114" s="82"/>
      <c r="ZC114" s="82"/>
      <c r="ZD114" s="82"/>
      <c r="ZE114" s="82"/>
      <c r="ZF114" s="82"/>
      <c r="ZG114" s="82"/>
      <c r="ZH114" s="82"/>
      <c r="ZI114" s="82"/>
      <c r="ZJ114" s="82"/>
      <c r="ZK114" s="82"/>
      <c r="ZL114" s="82"/>
      <c r="ZM114" s="82"/>
      <c r="ZN114" s="82"/>
      <c r="ZO114" s="82"/>
      <c r="ZP114" s="82"/>
      <c r="ZQ114" s="82"/>
      <c r="ZR114" s="82"/>
      <c r="ZS114" s="82"/>
      <c r="ZT114" s="82"/>
      <c r="ZU114" s="82"/>
      <c r="ZV114" s="82"/>
      <c r="ZW114" s="82"/>
      <c r="ZX114" s="82"/>
      <c r="ZY114" s="82"/>
      <c r="ZZ114" s="82"/>
      <c r="AAA114" s="82"/>
      <c r="AAB114" s="82"/>
      <c r="AAC114" s="82"/>
      <c r="AAD114" s="82"/>
      <c r="AAE114" s="82"/>
      <c r="AAF114" s="82"/>
      <c r="AAG114" s="82"/>
      <c r="AAH114" s="82"/>
      <c r="AAI114" s="82"/>
      <c r="AAJ114" s="82"/>
      <c r="AAK114" s="82"/>
      <c r="AAL114" s="82"/>
      <c r="AAM114" s="82"/>
      <c r="AAN114" s="82"/>
      <c r="AAO114" s="82"/>
      <c r="AAP114" s="82"/>
      <c r="AAQ114" s="82"/>
      <c r="AAR114" s="82"/>
      <c r="AAS114" s="82"/>
      <c r="AAT114" s="82"/>
      <c r="AAU114" s="82"/>
      <c r="AAV114" s="82"/>
      <c r="AAW114" s="82"/>
      <c r="AAX114" s="82"/>
      <c r="AAY114" s="82"/>
      <c r="AAZ114" s="82"/>
      <c r="ABA114" s="82"/>
      <c r="ABB114" s="82"/>
      <c r="ABC114" s="82"/>
      <c r="ABD114" s="82"/>
      <c r="ABE114" s="82"/>
      <c r="ABF114" s="82"/>
      <c r="ABG114" s="82"/>
      <c r="ABH114" s="82"/>
      <c r="ABI114" s="82"/>
      <c r="ABJ114" s="82"/>
      <c r="ABK114" s="82"/>
      <c r="ABL114" s="82"/>
      <c r="ABM114" s="82"/>
      <c r="ABN114" s="82"/>
      <c r="ABO114" s="82"/>
      <c r="ABP114" s="82"/>
      <c r="ABQ114" s="82"/>
      <c r="ABR114" s="82"/>
      <c r="ABS114" s="82"/>
      <c r="ABT114" s="82"/>
      <c r="ABU114" s="82"/>
      <c r="ABV114" s="82"/>
      <c r="ABW114" s="82"/>
      <c r="ABX114" s="82"/>
      <c r="ABY114" s="82"/>
      <c r="ABZ114" s="82"/>
      <c r="ACA114" s="82"/>
      <c r="ACB114" s="82"/>
      <c r="ACC114" s="82"/>
      <c r="ACD114" s="82"/>
      <c r="ACE114" s="82"/>
      <c r="ACF114" s="82"/>
      <c r="ACG114" s="82"/>
      <c r="ACH114" s="82"/>
      <c r="ACI114" s="82"/>
      <c r="ACJ114" s="82"/>
      <c r="ACK114" s="82"/>
      <c r="ACL114" s="82"/>
      <c r="ACM114" s="82"/>
      <c r="ACN114" s="82"/>
      <c r="ACO114" s="82"/>
      <c r="ACP114" s="82"/>
      <c r="ACQ114" s="82"/>
      <c r="ACR114" s="82"/>
      <c r="ACS114" s="82"/>
      <c r="ACT114" s="82"/>
      <c r="ACU114" s="82"/>
      <c r="ACV114" s="82"/>
      <c r="ACW114" s="82"/>
      <c r="ACX114" s="82"/>
      <c r="ACY114" s="82"/>
      <c r="ACZ114" s="82"/>
      <c r="ADA114" s="82"/>
      <c r="ADB114" s="82"/>
      <c r="ADC114" s="82"/>
      <c r="ADD114" s="82"/>
      <c r="ADE114" s="82"/>
      <c r="ADF114" s="82"/>
      <c r="ADG114" s="82"/>
      <c r="ADH114" s="82"/>
      <c r="ADI114" s="82"/>
      <c r="ADJ114" s="82"/>
      <c r="ADK114" s="82"/>
      <c r="ADL114" s="82"/>
      <c r="ADM114" s="82"/>
      <c r="ADN114" s="82"/>
      <c r="ADO114" s="82"/>
      <c r="ADP114" s="82"/>
      <c r="ADQ114" s="82"/>
      <c r="ADR114" s="82"/>
      <c r="ADS114" s="82"/>
      <c r="ADT114" s="82"/>
      <c r="ADU114" s="82"/>
      <c r="ADV114" s="82"/>
      <c r="ADW114" s="82"/>
      <c r="ADX114" s="82"/>
      <c r="ADY114" s="82"/>
      <c r="ADZ114" s="82"/>
      <c r="AEA114" s="82"/>
      <c r="AEB114" s="82"/>
      <c r="AEC114" s="82"/>
      <c r="AED114" s="82"/>
      <c r="AEE114" s="82"/>
      <c r="AEF114" s="82"/>
      <c r="AEG114" s="82"/>
      <c r="AEH114" s="82"/>
      <c r="AEI114" s="82"/>
      <c r="AEJ114" s="82"/>
      <c r="AEK114" s="82"/>
      <c r="AEL114" s="82"/>
      <c r="AEM114" s="82"/>
      <c r="AEN114" s="82"/>
      <c r="AEO114" s="82"/>
      <c r="AEP114" s="82"/>
      <c r="AEQ114" s="82"/>
      <c r="AER114" s="82"/>
      <c r="AES114" s="82"/>
      <c r="AET114" s="82"/>
      <c r="AEU114" s="82"/>
      <c r="AEV114" s="82"/>
      <c r="AEW114" s="82"/>
      <c r="AEX114" s="82"/>
      <c r="AEY114" s="82"/>
      <c r="AEZ114" s="82"/>
      <c r="AFA114" s="82"/>
      <c r="AFB114" s="82"/>
      <c r="AFC114" s="82"/>
      <c r="AFD114" s="82"/>
      <c r="AFE114" s="82"/>
      <c r="AFF114" s="82"/>
      <c r="AFG114" s="82"/>
      <c r="AFH114" s="82"/>
      <c r="AFI114" s="82"/>
      <c r="AFJ114" s="82"/>
      <c r="AFK114" s="82"/>
      <c r="AFL114" s="82"/>
      <c r="AFM114" s="82"/>
      <c r="AFN114" s="82"/>
      <c r="AFO114" s="82"/>
      <c r="AFP114" s="82"/>
      <c r="AFQ114" s="82"/>
      <c r="AFR114" s="82"/>
      <c r="AFS114" s="82"/>
      <c r="AFT114" s="82"/>
      <c r="AFU114" s="82"/>
      <c r="AFV114" s="82"/>
      <c r="AFW114" s="82"/>
      <c r="AFX114" s="82"/>
      <c r="AFY114" s="82"/>
      <c r="AFZ114" s="82"/>
      <c r="AGA114" s="82"/>
      <c r="AGB114" s="82"/>
      <c r="AGC114" s="82"/>
      <c r="AGD114" s="82"/>
      <c r="AGE114" s="82"/>
      <c r="AGF114" s="82"/>
      <c r="AGG114" s="82"/>
      <c r="AGH114" s="82"/>
      <c r="AGI114" s="82"/>
      <c r="AGJ114" s="82"/>
      <c r="AGK114" s="82"/>
      <c r="AGL114" s="82"/>
      <c r="AGM114" s="82"/>
      <c r="AGN114" s="82"/>
      <c r="AGO114" s="82"/>
      <c r="AGP114" s="82"/>
      <c r="AGQ114" s="82"/>
      <c r="AGR114" s="82"/>
      <c r="AGS114" s="82"/>
      <c r="AGT114" s="82"/>
      <c r="AGU114" s="82"/>
      <c r="AGV114" s="82"/>
      <c r="AGW114" s="82"/>
      <c r="AGX114" s="82"/>
      <c r="AGY114" s="82"/>
      <c r="AGZ114" s="82"/>
      <c r="AHA114" s="82"/>
      <c r="AHB114" s="82"/>
      <c r="AHC114" s="82"/>
      <c r="AHD114" s="82"/>
      <c r="AHE114" s="82"/>
      <c r="AHF114" s="82"/>
      <c r="AHG114" s="82"/>
      <c r="AHH114" s="82"/>
      <c r="AHI114" s="82"/>
      <c r="AHJ114" s="82"/>
      <c r="AHK114" s="82"/>
      <c r="AHL114" s="82"/>
      <c r="AHM114" s="82"/>
      <c r="AHN114" s="82"/>
      <c r="AHO114" s="82"/>
      <c r="AHP114" s="82"/>
      <c r="AHQ114" s="82"/>
      <c r="AHR114" s="82"/>
      <c r="AHS114" s="82"/>
      <c r="AHT114" s="82"/>
      <c r="AHU114" s="82"/>
      <c r="AHV114" s="82"/>
      <c r="AHW114" s="82"/>
      <c r="AHX114" s="82"/>
      <c r="AHY114" s="82"/>
      <c r="AHZ114" s="82"/>
      <c r="AIA114" s="82"/>
      <c r="AIB114" s="82"/>
      <c r="AIC114" s="82"/>
      <c r="AID114" s="82"/>
      <c r="AIE114" s="82"/>
      <c r="AIF114" s="82"/>
      <c r="AIG114" s="82"/>
      <c r="AIH114" s="82"/>
      <c r="AII114" s="82"/>
      <c r="AIJ114" s="82"/>
      <c r="AIK114" s="82"/>
      <c r="AIL114" s="82"/>
      <c r="AIM114" s="82"/>
      <c r="AIN114" s="82"/>
      <c r="AIO114" s="82"/>
      <c r="AIP114" s="82"/>
      <c r="AIQ114" s="82"/>
      <c r="AIR114" s="82"/>
      <c r="AIS114" s="82"/>
      <c r="AIT114" s="82"/>
      <c r="AIU114" s="82"/>
      <c r="AIV114" s="82"/>
      <c r="AIW114" s="82"/>
      <c r="AIX114" s="82"/>
      <c r="AIY114" s="82"/>
      <c r="AIZ114" s="82"/>
      <c r="AJA114" s="82"/>
      <c r="AJB114" s="82"/>
      <c r="AJC114" s="82"/>
      <c r="AJD114" s="82"/>
      <c r="AJE114" s="82"/>
      <c r="AJF114" s="82"/>
      <c r="AJG114" s="82"/>
      <c r="AJH114" s="82"/>
      <c r="AJI114" s="82"/>
      <c r="AJJ114" s="82"/>
      <c r="AJK114" s="82"/>
      <c r="AJL114" s="82"/>
      <c r="AJM114" s="82"/>
      <c r="AJN114" s="82"/>
      <c r="AJO114" s="82"/>
      <c r="AJP114" s="82"/>
      <c r="AJQ114" s="82"/>
      <c r="AJR114" s="82"/>
      <c r="AJS114" s="82"/>
      <c r="AJT114" s="82"/>
      <c r="AJU114" s="82"/>
      <c r="AJV114" s="82"/>
      <c r="AJW114" s="82"/>
      <c r="AJX114" s="82"/>
      <c r="AJY114" s="82"/>
      <c r="AJZ114" s="82"/>
      <c r="AKA114" s="82"/>
      <c r="AKB114" s="82"/>
      <c r="AKC114" s="82"/>
      <c r="AKD114" s="82"/>
      <c r="AKE114" s="82"/>
      <c r="AKF114" s="82"/>
      <c r="AKG114" s="82"/>
      <c r="AKH114" s="82"/>
      <c r="AKI114" s="82"/>
      <c r="AKJ114" s="82"/>
      <c r="AKK114" s="82"/>
      <c r="AKL114" s="82"/>
      <c r="AKM114" s="82"/>
      <c r="AKN114" s="82"/>
      <c r="AKO114" s="82"/>
      <c r="AKP114" s="82"/>
      <c r="AKQ114" s="82"/>
      <c r="AKR114" s="82"/>
      <c r="AKS114" s="82"/>
      <c r="AKT114" s="82"/>
      <c r="AKU114" s="82"/>
      <c r="AKV114" s="82"/>
      <c r="AKW114" s="82"/>
      <c r="AKX114" s="82"/>
      <c r="AKY114" s="82"/>
      <c r="AKZ114" s="82"/>
      <c r="ALA114" s="82"/>
      <c r="ALB114" s="82"/>
      <c r="ALC114" s="82"/>
      <c r="ALD114" s="82"/>
      <c r="ALE114" s="82"/>
      <c r="ALF114" s="82"/>
      <c r="ALG114" s="82"/>
      <c r="ALH114" s="82"/>
      <c r="ALI114" s="82"/>
      <c r="ALJ114" s="82"/>
      <c r="ALK114" s="82"/>
      <c r="ALL114" s="82"/>
      <c r="ALM114" s="82"/>
      <c r="ALN114" s="82"/>
      <c r="ALO114" s="82"/>
      <c r="ALP114" s="82"/>
      <c r="ALQ114" s="82"/>
      <c r="ALR114" s="82"/>
      <c r="ALS114" s="82"/>
      <c r="ALT114" s="82"/>
      <c r="ALU114" s="82"/>
      <c r="ALV114" s="82"/>
      <c r="ALW114" s="82"/>
      <c r="ALX114" s="82"/>
      <c r="ALY114" s="82"/>
    </row>
    <row r="115" spans="1:1013" ht="14.5" x14ac:dyDescent="0.35">
      <c r="A115" s="84">
        <v>114</v>
      </c>
      <c r="B115" s="86" t="s">
        <v>502</v>
      </c>
      <c r="C115" s="86" t="s">
        <v>503</v>
      </c>
      <c r="D115" s="86" t="s">
        <v>504</v>
      </c>
    </row>
    <row r="116" spans="1:1013" ht="14.5" x14ac:dyDescent="0.35">
      <c r="A116" s="84">
        <v>115</v>
      </c>
      <c r="B116" s="86" t="s">
        <v>505</v>
      </c>
      <c r="C116" s="86" t="s">
        <v>506</v>
      </c>
      <c r="D116" s="86" t="s">
        <v>507</v>
      </c>
    </row>
    <row r="117" spans="1:1013" ht="14.5" x14ac:dyDescent="0.35">
      <c r="A117" s="84">
        <v>116</v>
      </c>
      <c r="B117" s="86" t="s">
        <v>508</v>
      </c>
      <c r="C117" s="86" t="s">
        <v>509</v>
      </c>
      <c r="D117" s="86" t="s">
        <v>510</v>
      </c>
    </row>
    <row r="118" spans="1:1013" ht="14.5" x14ac:dyDescent="0.35">
      <c r="A118" s="84">
        <v>117</v>
      </c>
      <c r="B118" s="86" t="s">
        <v>511</v>
      </c>
      <c r="C118" s="86" t="s">
        <v>512</v>
      </c>
      <c r="D118" s="86" t="s">
        <v>156</v>
      </c>
    </row>
    <row r="119" spans="1:1013" ht="14.5" x14ac:dyDescent="0.35">
      <c r="A119" s="84">
        <v>118</v>
      </c>
      <c r="B119" s="86" t="s">
        <v>513</v>
      </c>
      <c r="C119" s="86" t="s">
        <v>514</v>
      </c>
      <c r="D119" s="86" t="s">
        <v>515</v>
      </c>
    </row>
    <row r="120" spans="1:1013" ht="14.5" x14ac:dyDescent="0.35">
      <c r="A120" s="84">
        <v>119</v>
      </c>
      <c r="B120" s="86" t="s">
        <v>516</v>
      </c>
      <c r="C120" s="86" t="s">
        <v>232</v>
      </c>
      <c r="D120" s="86" t="s">
        <v>232</v>
      </c>
    </row>
    <row r="121" spans="1:1013" ht="14.5" x14ac:dyDescent="0.35">
      <c r="A121" s="84">
        <v>120</v>
      </c>
      <c r="B121" s="86" t="s">
        <v>517</v>
      </c>
      <c r="C121" s="86" t="s">
        <v>518</v>
      </c>
      <c r="D121" s="86" t="s">
        <v>123</v>
      </c>
    </row>
    <row r="122" spans="1:1013" ht="14.5" x14ac:dyDescent="0.35">
      <c r="A122" s="84">
        <v>121</v>
      </c>
      <c r="B122" s="86" t="s">
        <v>519</v>
      </c>
      <c r="C122" s="86" t="s">
        <v>520</v>
      </c>
      <c r="D122" s="86" t="s">
        <v>521</v>
      </c>
    </row>
    <row r="123" spans="1:1013" ht="14.5" x14ac:dyDescent="0.35">
      <c r="A123" s="84">
        <v>122</v>
      </c>
      <c r="B123" s="85" t="s">
        <v>522</v>
      </c>
      <c r="C123" s="85" t="s">
        <v>523</v>
      </c>
      <c r="D123" s="85" t="s">
        <v>264</v>
      </c>
    </row>
    <row r="124" spans="1:1013" ht="14.5" x14ac:dyDescent="0.35">
      <c r="A124" s="84">
        <v>123</v>
      </c>
      <c r="B124" s="86" t="s">
        <v>524</v>
      </c>
      <c r="C124" s="86" t="s">
        <v>525</v>
      </c>
      <c r="D124" s="86" t="s">
        <v>526</v>
      </c>
      <c r="E124" s="82"/>
      <c r="F124" s="82"/>
      <c r="G124" s="82"/>
      <c r="H124" s="82"/>
      <c r="I124" s="82"/>
      <c r="J124" s="82"/>
      <c r="K124" s="82"/>
      <c r="L124" s="82"/>
      <c r="M124" s="82"/>
      <c r="N124" s="82"/>
      <c r="O124" s="82"/>
      <c r="P124" s="82"/>
      <c r="Q124" s="82"/>
      <c r="R124" s="82"/>
      <c r="S124" s="82"/>
      <c r="T124" s="82"/>
      <c r="U124" s="82"/>
      <c r="V124" s="82"/>
      <c r="W124" s="82"/>
      <c r="X124" s="82"/>
      <c r="Y124" s="82"/>
      <c r="Z124" s="82"/>
      <c r="AA124" s="82"/>
      <c r="AB124" s="82"/>
      <c r="AC124" s="82"/>
      <c r="AD124" s="82"/>
      <c r="AE124" s="82"/>
      <c r="AF124" s="82"/>
      <c r="AG124" s="82"/>
      <c r="AH124" s="82"/>
      <c r="AI124" s="82"/>
      <c r="AJ124" s="82"/>
      <c r="AK124" s="82"/>
      <c r="AL124" s="82"/>
      <c r="AM124" s="82"/>
      <c r="AN124" s="82"/>
      <c r="AO124" s="82"/>
      <c r="AP124" s="82"/>
      <c r="AQ124" s="82"/>
      <c r="AR124" s="82"/>
      <c r="AS124" s="82"/>
      <c r="AT124" s="82"/>
      <c r="AU124" s="82"/>
      <c r="AV124" s="82"/>
      <c r="AW124" s="82"/>
      <c r="AX124" s="82"/>
      <c r="AY124" s="82"/>
      <c r="AZ124" s="82"/>
      <c r="BA124" s="82"/>
      <c r="BB124" s="82"/>
      <c r="BC124" s="82"/>
      <c r="BD124" s="82"/>
      <c r="BE124" s="82"/>
      <c r="BF124" s="82"/>
      <c r="BG124" s="82"/>
      <c r="BH124" s="82"/>
      <c r="BI124" s="82"/>
      <c r="BJ124" s="82"/>
      <c r="BK124" s="82"/>
      <c r="BL124" s="82"/>
      <c r="BM124" s="82"/>
      <c r="BN124" s="82"/>
      <c r="BO124" s="82"/>
      <c r="BP124" s="82"/>
      <c r="BQ124" s="82"/>
      <c r="BR124" s="82"/>
      <c r="BS124" s="82"/>
      <c r="BT124" s="82"/>
      <c r="BU124" s="82"/>
      <c r="BV124" s="82"/>
      <c r="BW124" s="82"/>
      <c r="BX124" s="82"/>
      <c r="BY124" s="82"/>
      <c r="BZ124" s="82"/>
      <c r="CA124" s="82"/>
      <c r="CB124" s="82"/>
      <c r="CC124" s="82"/>
      <c r="CD124" s="82"/>
      <c r="CE124" s="82"/>
      <c r="CF124" s="82"/>
      <c r="CG124" s="82"/>
      <c r="CH124" s="82"/>
      <c r="CI124" s="82"/>
      <c r="CJ124" s="82"/>
      <c r="CK124" s="82"/>
      <c r="CL124" s="82"/>
      <c r="CM124" s="82"/>
      <c r="CN124" s="82"/>
      <c r="CO124" s="82"/>
      <c r="CP124" s="82"/>
      <c r="CQ124" s="82"/>
      <c r="CR124" s="82"/>
      <c r="CS124" s="82"/>
      <c r="CT124" s="82"/>
      <c r="CU124" s="82"/>
      <c r="CV124" s="82"/>
      <c r="CW124" s="82"/>
      <c r="CX124" s="82"/>
      <c r="CY124" s="82"/>
      <c r="CZ124" s="82"/>
      <c r="DA124" s="82"/>
      <c r="DB124" s="82"/>
      <c r="DC124" s="82"/>
      <c r="DD124" s="82"/>
      <c r="DE124" s="82"/>
      <c r="DF124" s="82"/>
      <c r="DG124" s="82"/>
      <c r="DH124" s="82"/>
      <c r="DI124" s="82"/>
      <c r="DJ124" s="82"/>
      <c r="DK124" s="82"/>
      <c r="DL124" s="82"/>
      <c r="DM124" s="82"/>
      <c r="DN124" s="82"/>
      <c r="DO124" s="82"/>
      <c r="DP124" s="82"/>
      <c r="DQ124" s="82"/>
      <c r="DR124" s="82"/>
      <c r="DS124" s="82"/>
      <c r="DT124" s="82"/>
      <c r="DU124" s="82"/>
      <c r="DV124" s="82"/>
      <c r="DW124" s="82"/>
      <c r="DX124" s="82"/>
      <c r="DY124" s="82"/>
      <c r="DZ124" s="82"/>
      <c r="EA124" s="82"/>
      <c r="EB124" s="82"/>
      <c r="EC124" s="82"/>
      <c r="ED124" s="82"/>
      <c r="EE124" s="82"/>
      <c r="EF124" s="82"/>
      <c r="EG124" s="82"/>
      <c r="EH124" s="82"/>
      <c r="EI124" s="82"/>
      <c r="EJ124" s="82"/>
      <c r="EK124" s="82"/>
      <c r="EL124" s="82"/>
      <c r="EM124" s="82"/>
      <c r="EN124" s="82"/>
      <c r="EO124" s="82"/>
      <c r="EP124" s="82"/>
      <c r="EQ124" s="82"/>
      <c r="ER124" s="82"/>
      <c r="ES124" s="82"/>
      <c r="ET124" s="82"/>
      <c r="EU124" s="82"/>
      <c r="EV124" s="82"/>
      <c r="EW124" s="82"/>
      <c r="EX124" s="82"/>
      <c r="EY124" s="82"/>
      <c r="EZ124" s="82"/>
      <c r="FA124" s="82"/>
      <c r="FB124" s="82"/>
      <c r="FC124" s="82"/>
      <c r="FD124" s="82"/>
      <c r="FE124" s="82"/>
      <c r="FF124" s="82"/>
      <c r="FG124" s="82"/>
      <c r="FH124" s="82"/>
      <c r="FI124" s="82"/>
      <c r="FJ124" s="82"/>
      <c r="FK124" s="82"/>
      <c r="FL124" s="82"/>
      <c r="FM124" s="82"/>
      <c r="FN124" s="82"/>
      <c r="FO124" s="82"/>
      <c r="FP124" s="82"/>
      <c r="FQ124" s="82"/>
      <c r="FR124" s="82"/>
      <c r="FS124" s="82"/>
      <c r="FT124" s="82"/>
      <c r="FU124" s="82"/>
      <c r="FV124" s="82"/>
      <c r="FW124" s="82"/>
      <c r="FX124" s="82"/>
      <c r="FY124" s="82"/>
      <c r="FZ124" s="82"/>
      <c r="GA124" s="82"/>
      <c r="GB124" s="82"/>
      <c r="GC124" s="82"/>
      <c r="GD124" s="82"/>
      <c r="GE124" s="82"/>
      <c r="GF124" s="82"/>
      <c r="GG124" s="82"/>
      <c r="GH124" s="82"/>
      <c r="GI124" s="82"/>
      <c r="GJ124" s="82"/>
      <c r="GK124" s="82"/>
      <c r="GL124" s="82"/>
      <c r="GM124" s="82"/>
      <c r="GN124" s="82"/>
      <c r="GO124" s="82"/>
      <c r="GP124" s="82"/>
      <c r="GQ124" s="82"/>
      <c r="GR124" s="82"/>
      <c r="GS124" s="82"/>
      <c r="GT124" s="82"/>
      <c r="GU124" s="82"/>
      <c r="GV124" s="82"/>
      <c r="GW124" s="82"/>
      <c r="GX124" s="82"/>
      <c r="GY124" s="82"/>
      <c r="GZ124" s="82"/>
      <c r="HA124" s="82"/>
      <c r="HB124" s="82"/>
      <c r="HC124" s="82"/>
      <c r="HD124" s="82"/>
      <c r="HE124" s="82"/>
      <c r="HF124" s="82"/>
      <c r="HG124" s="82"/>
      <c r="HH124" s="82"/>
      <c r="HI124" s="82"/>
      <c r="HJ124" s="82"/>
      <c r="HK124" s="82"/>
      <c r="HL124" s="82"/>
      <c r="HM124" s="82"/>
      <c r="HN124" s="82"/>
      <c r="HO124" s="82"/>
      <c r="HP124" s="82"/>
      <c r="HQ124" s="82"/>
      <c r="HR124" s="82"/>
      <c r="HS124" s="82"/>
      <c r="HT124" s="82"/>
      <c r="HU124" s="82"/>
      <c r="HV124" s="82"/>
      <c r="HW124" s="82"/>
      <c r="HX124" s="82"/>
      <c r="HY124" s="82"/>
      <c r="HZ124" s="82"/>
      <c r="IA124" s="82"/>
      <c r="IB124" s="82"/>
      <c r="IC124" s="82"/>
      <c r="ID124" s="82"/>
      <c r="IE124" s="82"/>
      <c r="IF124" s="82"/>
      <c r="IG124" s="82"/>
      <c r="IH124" s="82"/>
      <c r="II124" s="82"/>
      <c r="IJ124" s="82"/>
      <c r="IK124" s="82"/>
      <c r="IL124" s="82"/>
      <c r="IM124" s="82"/>
      <c r="IN124" s="82"/>
      <c r="IO124" s="82"/>
      <c r="IP124" s="82"/>
      <c r="IQ124" s="82"/>
      <c r="IR124" s="82"/>
      <c r="IS124" s="82"/>
      <c r="IT124" s="82"/>
      <c r="IU124" s="82"/>
      <c r="IV124" s="82"/>
      <c r="IW124" s="82"/>
      <c r="IX124" s="82"/>
      <c r="IY124" s="82"/>
      <c r="IZ124" s="82"/>
      <c r="JA124" s="82"/>
      <c r="JB124" s="82"/>
      <c r="JC124" s="82"/>
      <c r="JD124" s="82"/>
      <c r="JE124" s="82"/>
      <c r="JF124" s="82"/>
      <c r="JG124" s="82"/>
      <c r="JH124" s="82"/>
      <c r="JI124" s="82"/>
      <c r="JJ124" s="82"/>
      <c r="JK124" s="82"/>
      <c r="JL124" s="82"/>
      <c r="JM124" s="82"/>
      <c r="JN124" s="82"/>
      <c r="JO124" s="82"/>
      <c r="JP124" s="82"/>
      <c r="JQ124" s="82"/>
      <c r="JR124" s="82"/>
      <c r="JS124" s="82"/>
      <c r="JT124" s="82"/>
      <c r="JU124" s="82"/>
      <c r="JV124" s="82"/>
      <c r="JW124" s="82"/>
      <c r="JX124" s="82"/>
      <c r="JY124" s="82"/>
      <c r="JZ124" s="82"/>
      <c r="KA124" s="82"/>
      <c r="KB124" s="82"/>
      <c r="KC124" s="82"/>
      <c r="KD124" s="82"/>
      <c r="KE124" s="82"/>
      <c r="KF124" s="82"/>
      <c r="KG124" s="82"/>
      <c r="KH124" s="82"/>
      <c r="KI124" s="82"/>
      <c r="KJ124" s="82"/>
      <c r="KK124" s="82"/>
      <c r="KL124" s="82"/>
      <c r="KM124" s="82"/>
      <c r="KN124" s="82"/>
      <c r="KO124" s="82"/>
      <c r="KP124" s="82"/>
      <c r="KQ124" s="82"/>
      <c r="KR124" s="82"/>
      <c r="KS124" s="82"/>
      <c r="KT124" s="82"/>
      <c r="KU124" s="82"/>
      <c r="KV124" s="82"/>
      <c r="KW124" s="82"/>
      <c r="KX124" s="82"/>
      <c r="KY124" s="82"/>
      <c r="KZ124" s="82"/>
      <c r="LA124" s="82"/>
      <c r="LB124" s="82"/>
      <c r="LC124" s="82"/>
      <c r="LD124" s="82"/>
      <c r="LE124" s="82"/>
      <c r="LF124" s="82"/>
      <c r="LG124" s="82"/>
      <c r="LH124" s="82"/>
      <c r="LI124" s="82"/>
      <c r="LJ124" s="82"/>
      <c r="LK124" s="82"/>
      <c r="LL124" s="82"/>
      <c r="LM124" s="82"/>
      <c r="LN124" s="82"/>
      <c r="LO124" s="82"/>
      <c r="LP124" s="82"/>
      <c r="LQ124" s="82"/>
      <c r="LR124" s="82"/>
      <c r="LS124" s="82"/>
      <c r="LT124" s="82"/>
      <c r="LU124" s="82"/>
      <c r="LV124" s="82"/>
      <c r="LW124" s="82"/>
      <c r="LX124" s="82"/>
      <c r="LY124" s="82"/>
      <c r="LZ124" s="82"/>
      <c r="MA124" s="82"/>
      <c r="MB124" s="82"/>
      <c r="MC124" s="82"/>
      <c r="MD124" s="82"/>
      <c r="ME124" s="82"/>
      <c r="MF124" s="82"/>
      <c r="MG124" s="82"/>
      <c r="MH124" s="82"/>
      <c r="MI124" s="82"/>
      <c r="MJ124" s="82"/>
      <c r="MK124" s="82"/>
      <c r="ML124" s="82"/>
      <c r="MM124" s="82"/>
      <c r="MN124" s="82"/>
      <c r="MO124" s="82"/>
      <c r="MP124" s="82"/>
      <c r="MQ124" s="82"/>
      <c r="MR124" s="82"/>
      <c r="MS124" s="82"/>
      <c r="MT124" s="82"/>
      <c r="MU124" s="82"/>
      <c r="MV124" s="82"/>
      <c r="MW124" s="82"/>
      <c r="MX124" s="82"/>
      <c r="MY124" s="82"/>
      <c r="MZ124" s="82"/>
      <c r="NA124" s="82"/>
      <c r="NB124" s="82"/>
      <c r="NC124" s="82"/>
      <c r="ND124" s="82"/>
      <c r="NE124" s="82"/>
      <c r="NF124" s="82"/>
      <c r="NG124" s="82"/>
      <c r="NH124" s="82"/>
      <c r="NI124" s="82"/>
      <c r="NJ124" s="82"/>
      <c r="NK124" s="82"/>
      <c r="NL124" s="82"/>
      <c r="NM124" s="82"/>
      <c r="NN124" s="82"/>
      <c r="NO124" s="82"/>
      <c r="NP124" s="82"/>
      <c r="NQ124" s="82"/>
      <c r="NR124" s="82"/>
      <c r="NS124" s="82"/>
      <c r="NT124" s="82"/>
      <c r="NU124" s="82"/>
      <c r="NV124" s="82"/>
      <c r="NW124" s="82"/>
      <c r="NX124" s="82"/>
      <c r="NY124" s="82"/>
      <c r="NZ124" s="82"/>
      <c r="OA124" s="82"/>
      <c r="OB124" s="82"/>
      <c r="OC124" s="82"/>
      <c r="OD124" s="82"/>
      <c r="OE124" s="82"/>
      <c r="OF124" s="82"/>
      <c r="OG124" s="82"/>
      <c r="OH124" s="82"/>
      <c r="OI124" s="82"/>
      <c r="OJ124" s="82"/>
      <c r="OK124" s="82"/>
      <c r="OL124" s="82"/>
      <c r="OM124" s="82"/>
      <c r="ON124" s="82"/>
      <c r="OO124" s="82"/>
      <c r="OP124" s="82"/>
      <c r="OQ124" s="82"/>
      <c r="OR124" s="82"/>
      <c r="OS124" s="82"/>
      <c r="OT124" s="82"/>
      <c r="OU124" s="82"/>
      <c r="OV124" s="82"/>
      <c r="OW124" s="82"/>
      <c r="OX124" s="82"/>
      <c r="OY124" s="82"/>
      <c r="OZ124" s="82"/>
      <c r="PA124" s="82"/>
      <c r="PB124" s="82"/>
      <c r="PC124" s="82"/>
      <c r="PD124" s="82"/>
      <c r="PE124" s="82"/>
      <c r="PF124" s="82"/>
      <c r="PG124" s="82"/>
      <c r="PH124" s="82"/>
      <c r="PI124" s="82"/>
      <c r="PJ124" s="82"/>
      <c r="PK124" s="82"/>
      <c r="PL124" s="82"/>
      <c r="PM124" s="82"/>
      <c r="PN124" s="82"/>
      <c r="PO124" s="82"/>
      <c r="PP124" s="82"/>
      <c r="PQ124" s="82"/>
      <c r="PR124" s="82"/>
      <c r="PS124" s="82"/>
      <c r="PT124" s="82"/>
      <c r="PU124" s="82"/>
      <c r="PV124" s="82"/>
      <c r="PW124" s="82"/>
      <c r="PX124" s="82"/>
      <c r="PY124" s="82"/>
      <c r="PZ124" s="82"/>
      <c r="QA124" s="82"/>
      <c r="QB124" s="82"/>
      <c r="QC124" s="82"/>
      <c r="QD124" s="82"/>
      <c r="QE124" s="82"/>
      <c r="QF124" s="82"/>
      <c r="QG124" s="82"/>
      <c r="QH124" s="82"/>
      <c r="QI124" s="82"/>
      <c r="QJ124" s="82"/>
      <c r="QK124" s="82"/>
      <c r="QL124" s="82"/>
      <c r="QM124" s="82"/>
      <c r="QN124" s="82"/>
      <c r="QO124" s="82"/>
      <c r="QP124" s="82"/>
      <c r="QQ124" s="82"/>
      <c r="QR124" s="82"/>
      <c r="QS124" s="82"/>
      <c r="QT124" s="82"/>
      <c r="QU124" s="82"/>
      <c r="QV124" s="82"/>
      <c r="QW124" s="82"/>
      <c r="QX124" s="82"/>
      <c r="QY124" s="82"/>
      <c r="QZ124" s="82"/>
      <c r="RA124" s="82"/>
      <c r="RB124" s="82"/>
      <c r="RC124" s="82"/>
      <c r="RD124" s="82"/>
      <c r="RE124" s="82"/>
      <c r="RF124" s="82"/>
      <c r="RG124" s="82"/>
      <c r="RH124" s="82"/>
      <c r="RI124" s="82"/>
      <c r="RJ124" s="82"/>
      <c r="RK124" s="82"/>
      <c r="RL124" s="82"/>
      <c r="RM124" s="82"/>
      <c r="RN124" s="82"/>
      <c r="RO124" s="82"/>
      <c r="RP124" s="82"/>
      <c r="RQ124" s="82"/>
      <c r="RR124" s="82"/>
      <c r="RS124" s="82"/>
      <c r="RT124" s="82"/>
      <c r="RU124" s="82"/>
      <c r="RV124" s="82"/>
      <c r="RW124" s="82"/>
      <c r="RX124" s="82"/>
      <c r="RY124" s="82"/>
      <c r="RZ124" s="82"/>
      <c r="SA124" s="82"/>
      <c r="SB124" s="82"/>
      <c r="SC124" s="82"/>
      <c r="SD124" s="82"/>
      <c r="SE124" s="82"/>
      <c r="SF124" s="82"/>
      <c r="SG124" s="82"/>
      <c r="SH124" s="82"/>
      <c r="SI124" s="82"/>
      <c r="SJ124" s="82"/>
      <c r="SK124" s="82"/>
      <c r="SL124" s="82"/>
      <c r="SM124" s="82"/>
      <c r="SN124" s="82"/>
      <c r="SO124" s="82"/>
      <c r="SP124" s="82"/>
      <c r="SQ124" s="82"/>
      <c r="SR124" s="82"/>
      <c r="SS124" s="82"/>
      <c r="ST124" s="82"/>
      <c r="SU124" s="82"/>
      <c r="SV124" s="82"/>
      <c r="SW124" s="82"/>
      <c r="SX124" s="82"/>
      <c r="SY124" s="82"/>
      <c r="SZ124" s="82"/>
      <c r="TA124" s="82"/>
      <c r="TB124" s="82"/>
      <c r="TC124" s="82"/>
      <c r="TD124" s="82"/>
      <c r="TE124" s="82"/>
      <c r="TF124" s="82"/>
      <c r="TG124" s="82"/>
      <c r="TH124" s="82"/>
      <c r="TI124" s="82"/>
      <c r="TJ124" s="82"/>
      <c r="TK124" s="82"/>
      <c r="TL124" s="82"/>
      <c r="TM124" s="82"/>
      <c r="TN124" s="82"/>
      <c r="TO124" s="82"/>
      <c r="TP124" s="82"/>
      <c r="TQ124" s="82"/>
      <c r="TR124" s="82"/>
      <c r="TS124" s="82"/>
      <c r="TT124" s="82"/>
      <c r="TU124" s="82"/>
      <c r="TV124" s="82"/>
      <c r="TW124" s="82"/>
      <c r="TX124" s="82"/>
      <c r="TY124" s="82"/>
      <c r="TZ124" s="82"/>
      <c r="UA124" s="82"/>
      <c r="UB124" s="82"/>
      <c r="UC124" s="82"/>
      <c r="UD124" s="82"/>
      <c r="UE124" s="82"/>
      <c r="UF124" s="82"/>
      <c r="UG124" s="82"/>
      <c r="UH124" s="82"/>
      <c r="UI124" s="82"/>
      <c r="UJ124" s="82"/>
      <c r="UK124" s="82"/>
      <c r="UL124" s="82"/>
      <c r="UM124" s="82"/>
      <c r="UN124" s="82"/>
      <c r="UO124" s="82"/>
      <c r="UP124" s="82"/>
      <c r="UQ124" s="82"/>
      <c r="UR124" s="82"/>
      <c r="US124" s="82"/>
      <c r="UT124" s="82"/>
      <c r="UU124" s="82"/>
      <c r="UV124" s="82"/>
      <c r="UW124" s="82"/>
      <c r="UX124" s="82"/>
      <c r="UY124" s="82"/>
      <c r="UZ124" s="82"/>
      <c r="VA124" s="82"/>
      <c r="VB124" s="82"/>
      <c r="VC124" s="82"/>
      <c r="VD124" s="82"/>
      <c r="VE124" s="82"/>
      <c r="VF124" s="82"/>
      <c r="VG124" s="82"/>
      <c r="VH124" s="82"/>
      <c r="VI124" s="82"/>
      <c r="VJ124" s="82"/>
      <c r="VK124" s="82"/>
      <c r="VL124" s="82"/>
      <c r="VM124" s="82"/>
      <c r="VN124" s="82"/>
      <c r="VO124" s="82"/>
      <c r="VP124" s="82"/>
      <c r="VQ124" s="82"/>
      <c r="VR124" s="82"/>
      <c r="VS124" s="82"/>
      <c r="VT124" s="82"/>
      <c r="VU124" s="82"/>
      <c r="VV124" s="82"/>
      <c r="VW124" s="82"/>
      <c r="VX124" s="82"/>
      <c r="VY124" s="82"/>
      <c r="VZ124" s="82"/>
      <c r="WA124" s="82"/>
      <c r="WB124" s="82"/>
      <c r="WC124" s="82"/>
      <c r="WD124" s="82"/>
      <c r="WE124" s="82"/>
      <c r="WF124" s="82"/>
      <c r="WG124" s="82"/>
      <c r="WH124" s="82"/>
      <c r="WI124" s="82"/>
      <c r="WJ124" s="82"/>
      <c r="WK124" s="82"/>
      <c r="WL124" s="82"/>
      <c r="WM124" s="82"/>
      <c r="WN124" s="82"/>
      <c r="WO124" s="82"/>
      <c r="WP124" s="82"/>
      <c r="WQ124" s="82"/>
      <c r="WR124" s="82"/>
      <c r="WS124" s="82"/>
      <c r="WT124" s="82"/>
      <c r="WU124" s="82"/>
      <c r="WV124" s="82"/>
      <c r="WW124" s="82"/>
      <c r="WX124" s="82"/>
      <c r="WY124" s="82"/>
      <c r="WZ124" s="82"/>
      <c r="XA124" s="82"/>
      <c r="XB124" s="82"/>
      <c r="XC124" s="82"/>
      <c r="XD124" s="82"/>
      <c r="XE124" s="82"/>
      <c r="XF124" s="82"/>
      <c r="XG124" s="82"/>
      <c r="XH124" s="82"/>
      <c r="XI124" s="82"/>
      <c r="XJ124" s="82"/>
      <c r="XK124" s="82"/>
      <c r="XL124" s="82"/>
      <c r="XM124" s="82"/>
      <c r="XN124" s="82"/>
      <c r="XO124" s="82"/>
      <c r="XP124" s="82"/>
      <c r="XQ124" s="82"/>
      <c r="XR124" s="82"/>
      <c r="XS124" s="82"/>
      <c r="XT124" s="82"/>
      <c r="XU124" s="82"/>
      <c r="XV124" s="82"/>
      <c r="XW124" s="82"/>
      <c r="XX124" s="82"/>
      <c r="XY124" s="82"/>
      <c r="XZ124" s="82"/>
      <c r="YA124" s="82"/>
      <c r="YB124" s="82"/>
      <c r="YC124" s="82"/>
      <c r="YD124" s="82"/>
      <c r="YE124" s="82"/>
      <c r="YF124" s="82"/>
      <c r="YG124" s="82"/>
      <c r="YH124" s="82"/>
      <c r="YI124" s="82"/>
      <c r="YJ124" s="82"/>
      <c r="YK124" s="82"/>
      <c r="YL124" s="82"/>
      <c r="YM124" s="82"/>
      <c r="YN124" s="82"/>
      <c r="YO124" s="82"/>
      <c r="YP124" s="82"/>
      <c r="YQ124" s="82"/>
      <c r="YR124" s="82"/>
      <c r="YS124" s="82"/>
      <c r="YT124" s="82"/>
      <c r="YU124" s="82"/>
      <c r="YV124" s="82"/>
      <c r="YW124" s="82"/>
      <c r="YX124" s="82"/>
      <c r="YY124" s="82"/>
      <c r="YZ124" s="82"/>
      <c r="ZA124" s="82"/>
      <c r="ZB124" s="82"/>
      <c r="ZC124" s="82"/>
      <c r="ZD124" s="82"/>
      <c r="ZE124" s="82"/>
      <c r="ZF124" s="82"/>
      <c r="ZG124" s="82"/>
      <c r="ZH124" s="82"/>
      <c r="ZI124" s="82"/>
      <c r="ZJ124" s="82"/>
      <c r="ZK124" s="82"/>
      <c r="ZL124" s="82"/>
      <c r="ZM124" s="82"/>
      <c r="ZN124" s="82"/>
      <c r="ZO124" s="82"/>
      <c r="ZP124" s="82"/>
      <c r="ZQ124" s="82"/>
      <c r="ZR124" s="82"/>
      <c r="ZS124" s="82"/>
      <c r="ZT124" s="82"/>
      <c r="ZU124" s="82"/>
      <c r="ZV124" s="82"/>
      <c r="ZW124" s="82"/>
      <c r="ZX124" s="82"/>
      <c r="ZY124" s="82"/>
      <c r="ZZ124" s="82"/>
      <c r="AAA124" s="82"/>
      <c r="AAB124" s="82"/>
      <c r="AAC124" s="82"/>
      <c r="AAD124" s="82"/>
      <c r="AAE124" s="82"/>
      <c r="AAF124" s="82"/>
      <c r="AAG124" s="82"/>
      <c r="AAH124" s="82"/>
      <c r="AAI124" s="82"/>
      <c r="AAJ124" s="82"/>
      <c r="AAK124" s="82"/>
      <c r="AAL124" s="82"/>
      <c r="AAM124" s="82"/>
      <c r="AAN124" s="82"/>
      <c r="AAO124" s="82"/>
      <c r="AAP124" s="82"/>
      <c r="AAQ124" s="82"/>
      <c r="AAR124" s="82"/>
      <c r="AAS124" s="82"/>
      <c r="AAT124" s="82"/>
      <c r="AAU124" s="82"/>
      <c r="AAV124" s="82"/>
      <c r="AAW124" s="82"/>
      <c r="AAX124" s="82"/>
      <c r="AAY124" s="82"/>
      <c r="AAZ124" s="82"/>
      <c r="ABA124" s="82"/>
      <c r="ABB124" s="82"/>
      <c r="ABC124" s="82"/>
      <c r="ABD124" s="82"/>
      <c r="ABE124" s="82"/>
      <c r="ABF124" s="82"/>
      <c r="ABG124" s="82"/>
      <c r="ABH124" s="82"/>
      <c r="ABI124" s="82"/>
      <c r="ABJ124" s="82"/>
      <c r="ABK124" s="82"/>
      <c r="ABL124" s="82"/>
      <c r="ABM124" s="82"/>
      <c r="ABN124" s="82"/>
      <c r="ABO124" s="82"/>
      <c r="ABP124" s="82"/>
      <c r="ABQ124" s="82"/>
      <c r="ABR124" s="82"/>
      <c r="ABS124" s="82"/>
      <c r="ABT124" s="82"/>
      <c r="ABU124" s="82"/>
      <c r="ABV124" s="82"/>
      <c r="ABW124" s="82"/>
      <c r="ABX124" s="82"/>
      <c r="ABY124" s="82"/>
      <c r="ABZ124" s="82"/>
      <c r="ACA124" s="82"/>
      <c r="ACB124" s="82"/>
      <c r="ACC124" s="82"/>
      <c r="ACD124" s="82"/>
      <c r="ACE124" s="82"/>
      <c r="ACF124" s="82"/>
      <c r="ACG124" s="82"/>
      <c r="ACH124" s="82"/>
      <c r="ACI124" s="82"/>
      <c r="ACJ124" s="82"/>
      <c r="ACK124" s="82"/>
      <c r="ACL124" s="82"/>
      <c r="ACM124" s="82"/>
      <c r="ACN124" s="82"/>
      <c r="ACO124" s="82"/>
      <c r="ACP124" s="82"/>
      <c r="ACQ124" s="82"/>
      <c r="ACR124" s="82"/>
      <c r="ACS124" s="82"/>
      <c r="ACT124" s="82"/>
      <c r="ACU124" s="82"/>
      <c r="ACV124" s="82"/>
      <c r="ACW124" s="82"/>
      <c r="ACX124" s="82"/>
      <c r="ACY124" s="82"/>
      <c r="ACZ124" s="82"/>
      <c r="ADA124" s="82"/>
      <c r="ADB124" s="82"/>
      <c r="ADC124" s="82"/>
      <c r="ADD124" s="82"/>
      <c r="ADE124" s="82"/>
      <c r="ADF124" s="82"/>
      <c r="ADG124" s="82"/>
      <c r="ADH124" s="82"/>
      <c r="ADI124" s="82"/>
      <c r="ADJ124" s="82"/>
      <c r="ADK124" s="82"/>
      <c r="ADL124" s="82"/>
      <c r="ADM124" s="82"/>
      <c r="ADN124" s="82"/>
      <c r="ADO124" s="82"/>
      <c r="ADP124" s="82"/>
      <c r="ADQ124" s="82"/>
      <c r="ADR124" s="82"/>
      <c r="ADS124" s="82"/>
      <c r="ADT124" s="82"/>
      <c r="ADU124" s="82"/>
      <c r="ADV124" s="82"/>
      <c r="ADW124" s="82"/>
      <c r="ADX124" s="82"/>
      <c r="ADY124" s="82"/>
      <c r="ADZ124" s="82"/>
      <c r="AEA124" s="82"/>
      <c r="AEB124" s="82"/>
      <c r="AEC124" s="82"/>
      <c r="AED124" s="82"/>
      <c r="AEE124" s="82"/>
      <c r="AEF124" s="82"/>
      <c r="AEG124" s="82"/>
      <c r="AEH124" s="82"/>
      <c r="AEI124" s="82"/>
      <c r="AEJ124" s="82"/>
      <c r="AEK124" s="82"/>
      <c r="AEL124" s="82"/>
      <c r="AEM124" s="82"/>
      <c r="AEN124" s="82"/>
      <c r="AEO124" s="82"/>
      <c r="AEP124" s="82"/>
      <c r="AEQ124" s="82"/>
      <c r="AER124" s="82"/>
      <c r="AES124" s="82"/>
      <c r="AET124" s="82"/>
      <c r="AEU124" s="82"/>
      <c r="AEV124" s="82"/>
      <c r="AEW124" s="82"/>
      <c r="AEX124" s="82"/>
      <c r="AEY124" s="82"/>
      <c r="AEZ124" s="82"/>
      <c r="AFA124" s="82"/>
      <c r="AFB124" s="82"/>
      <c r="AFC124" s="82"/>
      <c r="AFD124" s="82"/>
      <c r="AFE124" s="82"/>
      <c r="AFF124" s="82"/>
      <c r="AFG124" s="82"/>
      <c r="AFH124" s="82"/>
      <c r="AFI124" s="82"/>
      <c r="AFJ124" s="82"/>
      <c r="AFK124" s="82"/>
      <c r="AFL124" s="82"/>
      <c r="AFM124" s="82"/>
      <c r="AFN124" s="82"/>
      <c r="AFO124" s="82"/>
      <c r="AFP124" s="82"/>
      <c r="AFQ124" s="82"/>
      <c r="AFR124" s="82"/>
      <c r="AFS124" s="82"/>
      <c r="AFT124" s="82"/>
      <c r="AFU124" s="82"/>
      <c r="AFV124" s="82"/>
      <c r="AFW124" s="82"/>
      <c r="AFX124" s="82"/>
      <c r="AFY124" s="82"/>
      <c r="AFZ124" s="82"/>
      <c r="AGA124" s="82"/>
      <c r="AGB124" s="82"/>
      <c r="AGC124" s="82"/>
      <c r="AGD124" s="82"/>
      <c r="AGE124" s="82"/>
      <c r="AGF124" s="82"/>
      <c r="AGG124" s="82"/>
      <c r="AGH124" s="82"/>
      <c r="AGI124" s="82"/>
      <c r="AGJ124" s="82"/>
      <c r="AGK124" s="82"/>
      <c r="AGL124" s="82"/>
      <c r="AGM124" s="82"/>
      <c r="AGN124" s="82"/>
      <c r="AGO124" s="82"/>
      <c r="AGP124" s="82"/>
      <c r="AGQ124" s="82"/>
      <c r="AGR124" s="82"/>
      <c r="AGS124" s="82"/>
      <c r="AGT124" s="82"/>
      <c r="AGU124" s="82"/>
      <c r="AGV124" s="82"/>
      <c r="AGW124" s="82"/>
      <c r="AGX124" s="82"/>
      <c r="AGY124" s="82"/>
      <c r="AGZ124" s="82"/>
      <c r="AHA124" s="82"/>
      <c r="AHB124" s="82"/>
      <c r="AHC124" s="82"/>
      <c r="AHD124" s="82"/>
      <c r="AHE124" s="82"/>
      <c r="AHF124" s="82"/>
      <c r="AHG124" s="82"/>
      <c r="AHH124" s="82"/>
      <c r="AHI124" s="82"/>
      <c r="AHJ124" s="82"/>
      <c r="AHK124" s="82"/>
      <c r="AHL124" s="82"/>
      <c r="AHM124" s="82"/>
      <c r="AHN124" s="82"/>
      <c r="AHO124" s="82"/>
      <c r="AHP124" s="82"/>
      <c r="AHQ124" s="82"/>
      <c r="AHR124" s="82"/>
      <c r="AHS124" s="82"/>
      <c r="AHT124" s="82"/>
      <c r="AHU124" s="82"/>
      <c r="AHV124" s="82"/>
      <c r="AHW124" s="82"/>
      <c r="AHX124" s="82"/>
      <c r="AHY124" s="82"/>
      <c r="AHZ124" s="82"/>
      <c r="AIA124" s="82"/>
      <c r="AIB124" s="82"/>
      <c r="AIC124" s="82"/>
      <c r="AID124" s="82"/>
      <c r="AIE124" s="82"/>
      <c r="AIF124" s="82"/>
      <c r="AIG124" s="82"/>
      <c r="AIH124" s="82"/>
      <c r="AII124" s="82"/>
      <c r="AIJ124" s="82"/>
      <c r="AIK124" s="82"/>
      <c r="AIL124" s="82"/>
      <c r="AIM124" s="82"/>
      <c r="AIN124" s="82"/>
      <c r="AIO124" s="82"/>
      <c r="AIP124" s="82"/>
      <c r="AIQ124" s="82"/>
      <c r="AIR124" s="82"/>
      <c r="AIS124" s="82"/>
      <c r="AIT124" s="82"/>
      <c r="AIU124" s="82"/>
      <c r="AIV124" s="82"/>
      <c r="AIW124" s="82"/>
      <c r="AIX124" s="82"/>
      <c r="AIY124" s="82"/>
      <c r="AIZ124" s="82"/>
      <c r="AJA124" s="82"/>
      <c r="AJB124" s="82"/>
      <c r="AJC124" s="82"/>
      <c r="AJD124" s="82"/>
      <c r="AJE124" s="82"/>
      <c r="AJF124" s="82"/>
      <c r="AJG124" s="82"/>
      <c r="AJH124" s="82"/>
      <c r="AJI124" s="82"/>
      <c r="AJJ124" s="82"/>
      <c r="AJK124" s="82"/>
      <c r="AJL124" s="82"/>
      <c r="AJM124" s="82"/>
      <c r="AJN124" s="82"/>
      <c r="AJO124" s="82"/>
      <c r="AJP124" s="82"/>
      <c r="AJQ124" s="82"/>
      <c r="AJR124" s="82"/>
      <c r="AJS124" s="82"/>
      <c r="AJT124" s="82"/>
      <c r="AJU124" s="82"/>
      <c r="AJV124" s="82"/>
      <c r="AJW124" s="82"/>
      <c r="AJX124" s="82"/>
      <c r="AJY124" s="82"/>
      <c r="AJZ124" s="82"/>
      <c r="AKA124" s="82"/>
      <c r="AKB124" s="82"/>
      <c r="AKC124" s="82"/>
      <c r="AKD124" s="82"/>
      <c r="AKE124" s="82"/>
      <c r="AKF124" s="82"/>
      <c r="AKG124" s="82"/>
      <c r="AKH124" s="82"/>
      <c r="AKI124" s="82"/>
      <c r="AKJ124" s="82"/>
      <c r="AKK124" s="82"/>
      <c r="AKL124" s="82"/>
      <c r="AKM124" s="82"/>
      <c r="AKN124" s="82"/>
      <c r="AKO124" s="82"/>
      <c r="AKP124" s="82"/>
      <c r="AKQ124" s="82"/>
      <c r="AKR124" s="82"/>
      <c r="AKS124" s="82"/>
      <c r="AKT124" s="82"/>
      <c r="AKU124" s="82"/>
      <c r="AKV124" s="82"/>
      <c r="AKW124" s="82"/>
      <c r="AKX124" s="82"/>
      <c r="AKY124" s="82"/>
      <c r="AKZ124" s="82"/>
      <c r="ALA124" s="82"/>
      <c r="ALB124" s="82"/>
      <c r="ALC124" s="82"/>
      <c r="ALD124" s="82"/>
      <c r="ALE124" s="82"/>
      <c r="ALF124" s="82"/>
      <c r="ALG124" s="82"/>
      <c r="ALH124" s="82"/>
      <c r="ALI124" s="82"/>
      <c r="ALJ124" s="82"/>
      <c r="ALK124" s="82"/>
      <c r="ALL124" s="82"/>
      <c r="ALM124" s="82"/>
      <c r="ALN124" s="82"/>
      <c r="ALO124" s="82"/>
      <c r="ALP124" s="82"/>
      <c r="ALQ124" s="82"/>
      <c r="ALR124" s="82"/>
      <c r="ALS124" s="82"/>
      <c r="ALT124" s="82"/>
      <c r="ALU124" s="82"/>
      <c r="ALV124" s="82"/>
      <c r="ALW124" s="82"/>
      <c r="ALX124" s="82"/>
      <c r="ALY124" s="82"/>
    </row>
    <row r="125" spans="1:1013" ht="14.5" x14ac:dyDescent="0.35">
      <c r="A125" s="84">
        <v>124</v>
      </c>
      <c r="B125" s="86" t="s">
        <v>527</v>
      </c>
      <c r="C125" s="86" t="s">
        <v>287</v>
      </c>
      <c r="D125" s="86" t="s">
        <v>288</v>
      </c>
    </row>
    <row r="126" spans="1:1013" ht="14.5" x14ac:dyDescent="0.35">
      <c r="A126" s="84">
        <v>125</v>
      </c>
      <c r="B126" s="85" t="s">
        <v>528</v>
      </c>
      <c r="C126" s="85" t="s">
        <v>529</v>
      </c>
      <c r="D126" s="85" t="s">
        <v>264</v>
      </c>
    </row>
    <row r="127" spans="1:1013" ht="14.5" x14ac:dyDescent="0.35">
      <c r="A127" s="84">
        <v>126</v>
      </c>
      <c r="B127" s="86" t="s">
        <v>530</v>
      </c>
      <c r="C127" s="86" t="s">
        <v>531</v>
      </c>
      <c r="D127" s="86" t="s">
        <v>212</v>
      </c>
      <c r="E127" s="82"/>
      <c r="F127" s="82"/>
      <c r="G127" s="82"/>
      <c r="H127" s="82"/>
      <c r="I127" s="82"/>
      <c r="J127" s="82"/>
      <c r="K127" s="82"/>
      <c r="L127" s="82"/>
      <c r="M127" s="82"/>
      <c r="N127" s="82"/>
      <c r="O127" s="82"/>
      <c r="P127" s="82"/>
      <c r="Q127" s="82"/>
      <c r="R127" s="82"/>
      <c r="S127" s="82"/>
      <c r="T127" s="82"/>
      <c r="U127" s="82"/>
      <c r="V127" s="82"/>
      <c r="W127" s="82"/>
      <c r="X127" s="82"/>
      <c r="Y127" s="82"/>
      <c r="Z127" s="82"/>
      <c r="AA127" s="82"/>
      <c r="AB127" s="82"/>
      <c r="AC127" s="82"/>
      <c r="AD127" s="82"/>
      <c r="AE127" s="82"/>
      <c r="AF127" s="82"/>
      <c r="AG127" s="82"/>
      <c r="AH127" s="82"/>
      <c r="AI127" s="82"/>
      <c r="AJ127" s="82"/>
      <c r="AK127" s="82"/>
      <c r="AL127" s="82"/>
      <c r="AM127" s="82"/>
      <c r="AN127" s="82"/>
      <c r="AO127" s="82"/>
      <c r="AP127" s="82"/>
      <c r="AQ127" s="82"/>
      <c r="AR127" s="82"/>
      <c r="AS127" s="82"/>
      <c r="AT127" s="82"/>
      <c r="AU127" s="82"/>
      <c r="AV127" s="82"/>
      <c r="AW127" s="82"/>
      <c r="AX127" s="82"/>
      <c r="AY127" s="82"/>
      <c r="AZ127" s="82"/>
      <c r="BA127" s="82"/>
      <c r="BB127" s="82"/>
      <c r="BC127" s="82"/>
      <c r="BD127" s="82"/>
      <c r="BE127" s="82"/>
      <c r="BF127" s="82"/>
      <c r="BG127" s="82"/>
      <c r="BH127" s="82"/>
      <c r="BI127" s="82"/>
      <c r="BJ127" s="82"/>
      <c r="BK127" s="82"/>
      <c r="BL127" s="82"/>
      <c r="BM127" s="82"/>
      <c r="BN127" s="82"/>
      <c r="BO127" s="82"/>
      <c r="BP127" s="82"/>
      <c r="BQ127" s="82"/>
      <c r="BR127" s="82"/>
      <c r="BS127" s="82"/>
      <c r="BT127" s="82"/>
      <c r="BU127" s="82"/>
      <c r="BV127" s="82"/>
      <c r="BW127" s="82"/>
      <c r="BX127" s="82"/>
      <c r="BY127" s="82"/>
      <c r="BZ127" s="82"/>
      <c r="CA127" s="82"/>
      <c r="CB127" s="82"/>
      <c r="CC127" s="82"/>
      <c r="CD127" s="82"/>
      <c r="CE127" s="82"/>
      <c r="CF127" s="82"/>
      <c r="CG127" s="82"/>
      <c r="CH127" s="82"/>
      <c r="CI127" s="82"/>
      <c r="CJ127" s="82"/>
      <c r="CK127" s="82"/>
      <c r="CL127" s="82"/>
      <c r="CM127" s="82"/>
      <c r="CN127" s="82"/>
      <c r="CO127" s="82"/>
      <c r="CP127" s="82"/>
      <c r="CQ127" s="82"/>
      <c r="CR127" s="82"/>
      <c r="CS127" s="82"/>
      <c r="CT127" s="82"/>
      <c r="CU127" s="82"/>
      <c r="CV127" s="82"/>
      <c r="CW127" s="82"/>
      <c r="CX127" s="82"/>
      <c r="CY127" s="82"/>
      <c r="CZ127" s="82"/>
      <c r="DA127" s="82"/>
      <c r="DB127" s="82"/>
      <c r="DC127" s="82"/>
      <c r="DD127" s="82"/>
      <c r="DE127" s="82"/>
      <c r="DF127" s="82"/>
      <c r="DG127" s="82"/>
      <c r="DH127" s="82"/>
      <c r="DI127" s="82"/>
      <c r="DJ127" s="82"/>
      <c r="DK127" s="82"/>
      <c r="DL127" s="82"/>
      <c r="DM127" s="82"/>
      <c r="DN127" s="82"/>
      <c r="DO127" s="82"/>
      <c r="DP127" s="82"/>
      <c r="DQ127" s="82"/>
      <c r="DR127" s="82"/>
      <c r="DS127" s="82"/>
      <c r="DT127" s="82"/>
      <c r="DU127" s="82"/>
      <c r="DV127" s="82"/>
      <c r="DW127" s="82"/>
      <c r="DX127" s="82"/>
      <c r="DY127" s="82"/>
      <c r="DZ127" s="82"/>
      <c r="EA127" s="82"/>
      <c r="EB127" s="82"/>
      <c r="EC127" s="82"/>
      <c r="ED127" s="82"/>
      <c r="EE127" s="82"/>
      <c r="EF127" s="82"/>
      <c r="EG127" s="82"/>
      <c r="EH127" s="82"/>
      <c r="EI127" s="82"/>
      <c r="EJ127" s="82"/>
      <c r="EK127" s="82"/>
      <c r="EL127" s="82"/>
      <c r="EM127" s="82"/>
      <c r="EN127" s="82"/>
      <c r="EO127" s="82"/>
      <c r="EP127" s="82"/>
      <c r="EQ127" s="82"/>
      <c r="ER127" s="82"/>
      <c r="ES127" s="82"/>
      <c r="ET127" s="82"/>
      <c r="EU127" s="82"/>
      <c r="EV127" s="82"/>
      <c r="EW127" s="82"/>
      <c r="EX127" s="82"/>
      <c r="EY127" s="82"/>
      <c r="EZ127" s="82"/>
      <c r="FA127" s="82"/>
      <c r="FB127" s="82"/>
      <c r="FC127" s="82"/>
      <c r="FD127" s="82"/>
      <c r="FE127" s="82"/>
      <c r="FF127" s="82"/>
      <c r="FG127" s="82"/>
      <c r="FH127" s="82"/>
      <c r="FI127" s="82"/>
      <c r="FJ127" s="82"/>
      <c r="FK127" s="82"/>
      <c r="FL127" s="82"/>
      <c r="FM127" s="82"/>
      <c r="FN127" s="82"/>
      <c r="FO127" s="82"/>
      <c r="FP127" s="82"/>
      <c r="FQ127" s="82"/>
      <c r="FR127" s="82"/>
      <c r="FS127" s="82"/>
      <c r="FT127" s="82"/>
      <c r="FU127" s="82"/>
      <c r="FV127" s="82"/>
      <c r="FW127" s="82"/>
      <c r="FX127" s="82"/>
      <c r="FY127" s="82"/>
      <c r="FZ127" s="82"/>
      <c r="GA127" s="82"/>
      <c r="GB127" s="82"/>
      <c r="GC127" s="82"/>
      <c r="GD127" s="82"/>
      <c r="GE127" s="82"/>
      <c r="GF127" s="82"/>
      <c r="GG127" s="82"/>
      <c r="GH127" s="82"/>
      <c r="GI127" s="82"/>
      <c r="GJ127" s="82"/>
      <c r="GK127" s="82"/>
      <c r="GL127" s="82"/>
      <c r="GM127" s="82"/>
      <c r="GN127" s="82"/>
      <c r="GO127" s="82"/>
      <c r="GP127" s="82"/>
      <c r="GQ127" s="82"/>
      <c r="GR127" s="82"/>
      <c r="GS127" s="82"/>
      <c r="GT127" s="82"/>
      <c r="GU127" s="82"/>
      <c r="GV127" s="82"/>
      <c r="GW127" s="82"/>
      <c r="GX127" s="82"/>
      <c r="GY127" s="82"/>
      <c r="GZ127" s="82"/>
      <c r="HA127" s="82"/>
      <c r="HB127" s="82"/>
      <c r="HC127" s="82"/>
      <c r="HD127" s="82"/>
      <c r="HE127" s="82"/>
      <c r="HF127" s="82"/>
      <c r="HG127" s="82"/>
      <c r="HH127" s="82"/>
      <c r="HI127" s="82"/>
      <c r="HJ127" s="82"/>
      <c r="HK127" s="82"/>
      <c r="HL127" s="82"/>
      <c r="HM127" s="82"/>
      <c r="HN127" s="82"/>
      <c r="HO127" s="82"/>
      <c r="HP127" s="82"/>
      <c r="HQ127" s="82"/>
      <c r="HR127" s="82"/>
      <c r="HS127" s="82"/>
      <c r="HT127" s="82"/>
      <c r="HU127" s="82"/>
      <c r="HV127" s="82"/>
      <c r="HW127" s="82"/>
      <c r="HX127" s="82"/>
      <c r="HY127" s="82"/>
      <c r="HZ127" s="82"/>
      <c r="IA127" s="82"/>
      <c r="IB127" s="82"/>
      <c r="IC127" s="82"/>
      <c r="ID127" s="82"/>
      <c r="IE127" s="82"/>
      <c r="IF127" s="82"/>
      <c r="IG127" s="82"/>
      <c r="IH127" s="82"/>
      <c r="II127" s="82"/>
      <c r="IJ127" s="82"/>
      <c r="IK127" s="82"/>
      <c r="IL127" s="82"/>
      <c r="IM127" s="82"/>
      <c r="IN127" s="82"/>
      <c r="IO127" s="82"/>
      <c r="IP127" s="82"/>
      <c r="IQ127" s="82"/>
      <c r="IR127" s="82"/>
      <c r="IS127" s="82"/>
      <c r="IT127" s="82"/>
      <c r="IU127" s="82"/>
      <c r="IV127" s="82"/>
      <c r="IW127" s="82"/>
      <c r="IX127" s="82"/>
      <c r="IY127" s="82"/>
      <c r="IZ127" s="82"/>
      <c r="JA127" s="82"/>
      <c r="JB127" s="82"/>
      <c r="JC127" s="82"/>
      <c r="JD127" s="82"/>
      <c r="JE127" s="82"/>
      <c r="JF127" s="82"/>
      <c r="JG127" s="82"/>
      <c r="JH127" s="82"/>
      <c r="JI127" s="82"/>
      <c r="JJ127" s="82"/>
      <c r="JK127" s="82"/>
      <c r="JL127" s="82"/>
      <c r="JM127" s="82"/>
      <c r="JN127" s="82"/>
      <c r="JO127" s="82"/>
      <c r="JP127" s="82"/>
      <c r="JQ127" s="82"/>
      <c r="JR127" s="82"/>
      <c r="JS127" s="82"/>
      <c r="JT127" s="82"/>
      <c r="JU127" s="82"/>
      <c r="JV127" s="82"/>
      <c r="JW127" s="82"/>
      <c r="JX127" s="82"/>
      <c r="JY127" s="82"/>
      <c r="JZ127" s="82"/>
      <c r="KA127" s="82"/>
      <c r="KB127" s="82"/>
      <c r="KC127" s="82"/>
      <c r="KD127" s="82"/>
      <c r="KE127" s="82"/>
      <c r="KF127" s="82"/>
      <c r="KG127" s="82"/>
      <c r="KH127" s="82"/>
      <c r="KI127" s="82"/>
      <c r="KJ127" s="82"/>
      <c r="KK127" s="82"/>
      <c r="KL127" s="82"/>
      <c r="KM127" s="82"/>
      <c r="KN127" s="82"/>
      <c r="KO127" s="82"/>
      <c r="KP127" s="82"/>
      <c r="KQ127" s="82"/>
      <c r="KR127" s="82"/>
      <c r="KS127" s="82"/>
      <c r="KT127" s="82"/>
      <c r="KU127" s="82"/>
      <c r="KV127" s="82"/>
      <c r="KW127" s="82"/>
      <c r="KX127" s="82"/>
      <c r="KY127" s="82"/>
      <c r="KZ127" s="82"/>
      <c r="LA127" s="82"/>
      <c r="LB127" s="82"/>
      <c r="LC127" s="82"/>
      <c r="LD127" s="82"/>
      <c r="LE127" s="82"/>
      <c r="LF127" s="82"/>
      <c r="LG127" s="82"/>
      <c r="LH127" s="82"/>
      <c r="LI127" s="82"/>
      <c r="LJ127" s="82"/>
      <c r="LK127" s="82"/>
      <c r="LL127" s="82"/>
      <c r="LM127" s="82"/>
      <c r="LN127" s="82"/>
      <c r="LO127" s="82"/>
      <c r="LP127" s="82"/>
      <c r="LQ127" s="82"/>
      <c r="LR127" s="82"/>
      <c r="LS127" s="82"/>
      <c r="LT127" s="82"/>
      <c r="LU127" s="82"/>
      <c r="LV127" s="82"/>
      <c r="LW127" s="82"/>
      <c r="LX127" s="82"/>
      <c r="LY127" s="82"/>
      <c r="LZ127" s="82"/>
      <c r="MA127" s="82"/>
      <c r="MB127" s="82"/>
      <c r="MC127" s="82"/>
      <c r="MD127" s="82"/>
      <c r="ME127" s="82"/>
      <c r="MF127" s="82"/>
      <c r="MG127" s="82"/>
      <c r="MH127" s="82"/>
      <c r="MI127" s="82"/>
      <c r="MJ127" s="82"/>
      <c r="MK127" s="82"/>
      <c r="ML127" s="82"/>
      <c r="MM127" s="82"/>
      <c r="MN127" s="82"/>
      <c r="MO127" s="82"/>
      <c r="MP127" s="82"/>
      <c r="MQ127" s="82"/>
      <c r="MR127" s="82"/>
      <c r="MS127" s="82"/>
      <c r="MT127" s="82"/>
      <c r="MU127" s="82"/>
      <c r="MV127" s="82"/>
      <c r="MW127" s="82"/>
      <c r="MX127" s="82"/>
      <c r="MY127" s="82"/>
      <c r="MZ127" s="82"/>
      <c r="NA127" s="82"/>
      <c r="NB127" s="82"/>
      <c r="NC127" s="82"/>
      <c r="ND127" s="82"/>
      <c r="NE127" s="82"/>
      <c r="NF127" s="82"/>
      <c r="NG127" s="82"/>
      <c r="NH127" s="82"/>
      <c r="NI127" s="82"/>
      <c r="NJ127" s="82"/>
      <c r="NK127" s="82"/>
      <c r="NL127" s="82"/>
      <c r="NM127" s="82"/>
      <c r="NN127" s="82"/>
      <c r="NO127" s="82"/>
      <c r="NP127" s="82"/>
      <c r="NQ127" s="82"/>
      <c r="NR127" s="82"/>
      <c r="NS127" s="82"/>
      <c r="NT127" s="82"/>
      <c r="NU127" s="82"/>
      <c r="NV127" s="82"/>
      <c r="NW127" s="82"/>
      <c r="NX127" s="82"/>
      <c r="NY127" s="82"/>
      <c r="NZ127" s="82"/>
      <c r="OA127" s="82"/>
      <c r="OB127" s="82"/>
      <c r="OC127" s="82"/>
      <c r="OD127" s="82"/>
      <c r="OE127" s="82"/>
      <c r="OF127" s="82"/>
      <c r="OG127" s="82"/>
      <c r="OH127" s="82"/>
      <c r="OI127" s="82"/>
      <c r="OJ127" s="82"/>
      <c r="OK127" s="82"/>
      <c r="OL127" s="82"/>
      <c r="OM127" s="82"/>
      <c r="ON127" s="82"/>
      <c r="OO127" s="82"/>
      <c r="OP127" s="82"/>
      <c r="OQ127" s="82"/>
      <c r="OR127" s="82"/>
      <c r="OS127" s="82"/>
      <c r="OT127" s="82"/>
      <c r="OU127" s="82"/>
      <c r="OV127" s="82"/>
      <c r="OW127" s="82"/>
      <c r="OX127" s="82"/>
      <c r="OY127" s="82"/>
      <c r="OZ127" s="82"/>
      <c r="PA127" s="82"/>
      <c r="PB127" s="82"/>
      <c r="PC127" s="82"/>
      <c r="PD127" s="82"/>
      <c r="PE127" s="82"/>
      <c r="PF127" s="82"/>
      <c r="PG127" s="82"/>
      <c r="PH127" s="82"/>
      <c r="PI127" s="82"/>
      <c r="PJ127" s="82"/>
      <c r="PK127" s="82"/>
      <c r="PL127" s="82"/>
      <c r="PM127" s="82"/>
      <c r="PN127" s="82"/>
      <c r="PO127" s="82"/>
      <c r="PP127" s="82"/>
      <c r="PQ127" s="82"/>
      <c r="PR127" s="82"/>
      <c r="PS127" s="82"/>
      <c r="PT127" s="82"/>
      <c r="PU127" s="82"/>
      <c r="PV127" s="82"/>
      <c r="PW127" s="82"/>
      <c r="PX127" s="82"/>
      <c r="PY127" s="82"/>
      <c r="PZ127" s="82"/>
      <c r="QA127" s="82"/>
      <c r="QB127" s="82"/>
      <c r="QC127" s="82"/>
      <c r="QD127" s="82"/>
      <c r="QE127" s="82"/>
      <c r="QF127" s="82"/>
      <c r="QG127" s="82"/>
      <c r="QH127" s="82"/>
      <c r="QI127" s="82"/>
      <c r="QJ127" s="82"/>
      <c r="QK127" s="82"/>
      <c r="QL127" s="82"/>
      <c r="QM127" s="82"/>
      <c r="QN127" s="82"/>
      <c r="QO127" s="82"/>
      <c r="QP127" s="82"/>
      <c r="QQ127" s="82"/>
      <c r="QR127" s="82"/>
      <c r="QS127" s="82"/>
      <c r="QT127" s="82"/>
      <c r="QU127" s="82"/>
      <c r="QV127" s="82"/>
      <c r="QW127" s="82"/>
      <c r="QX127" s="82"/>
      <c r="QY127" s="82"/>
      <c r="QZ127" s="82"/>
      <c r="RA127" s="82"/>
      <c r="RB127" s="82"/>
      <c r="RC127" s="82"/>
      <c r="RD127" s="82"/>
      <c r="RE127" s="82"/>
      <c r="RF127" s="82"/>
      <c r="RG127" s="82"/>
      <c r="RH127" s="82"/>
      <c r="RI127" s="82"/>
      <c r="RJ127" s="82"/>
      <c r="RK127" s="82"/>
      <c r="RL127" s="82"/>
      <c r="RM127" s="82"/>
      <c r="RN127" s="82"/>
      <c r="RO127" s="82"/>
      <c r="RP127" s="82"/>
      <c r="RQ127" s="82"/>
      <c r="RR127" s="82"/>
      <c r="RS127" s="82"/>
      <c r="RT127" s="82"/>
      <c r="RU127" s="82"/>
      <c r="RV127" s="82"/>
      <c r="RW127" s="82"/>
      <c r="RX127" s="82"/>
      <c r="RY127" s="82"/>
      <c r="RZ127" s="82"/>
      <c r="SA127" s="82"/>
      <c r="SB127" s="82"/>
      <c r="SC127" s="82"/>
      <c r="SD127" s="82"/>
      <c r="SE127" s="82"/>
      <c r="SF127" s="82"/>
      <c r="SG127" s="82"/>
      <c r="SH127" s="82"/>
      <c r="SI127" s="82"/>
      <c r="SJ127" s="82"/>
      <c r="SK127" s="82"/>
      <c r="SL127" s="82"/>
      <c r="SM127" s="82"/>
      <c r="SN127" s="82"/>
      <c r="SO127" s="82"/>
      <c r="SP127" s="82"/>
      <c r="SQ127" s="82"/>
      <c r="SR127" s="82"/>
      <c r="SS127" s="82"/>
      <c r="ST127" s="82"/>
      <c r="SU127" s="82"/>
      <c r="SV127" s="82"/>
      <c r="SW127" s="82"/>
      <c r="SX127" s="82"/>
      <c r="SY127" s="82"/>
      <c r="SZ127" s="82"/>
      <c r="TA127" s="82"/>
      <c r="TB127" s="82"/>
      <c r="TC127" s="82"/>
      <c r="TD127" s="82"/>
      <c r="TE127" s="82"/>
      <c r="TF127" s="82"/>
      <c r="TG127" s="82"/>
      <c r="TH127" s="82"/>
      <c r="TI127" s="82"/>
      <c r="TJ127" s="82"/>
      <c r="TK127" s="82"/>
      <c r="TL127" s="82"/>
      <c r="TM127" s="82"/>
      <c r="TN127" s="82"/>
      <c r="TO127" s="82"/>
      <c r="TP127" s="82"/>
      <c r="TQ127" s="82"/>
      <c r="TR127" s="82"/>
      <c r="TS127" s="82"/>
      <c r="TT127" s="82"/>
      <c r="TU127" s="82"/>
      <c r="TV127" s="82"/>
      <c r="TW127" s="82"/>
      <c r="TX127" s="82"/>
      <c r="TY127" s="82"/>
      <c r="TZ127" s="82"/>
      <c r="UA127" s="82"/>
      <c r="UB127" s="82"/>
      <c r="UC127" s="82"/>
      <c r="UD127" s="82"/>
      <c r="UE127" s="82"/>
      <c r="UF127" s="82"/>
      <c r="UG127" s="82"/>
      <c r="UH127" s="82"/>
      <c r="UI127" s="82"/>
      <c r="UJ127" s="82"/>
      <c r="UK127" s="82"/>
      <c r="UL127" s="82"/>
      <c r="UM127" s="82"/>
      <c r="UN127" s="82"/>
      <c r="UO127" s="82"/>
      <c r="UP127" s="82"/>
      <c r="UQ127" s="82"/>
      <c r="UR127" s="82"/>
      <c r="US127" s="82"/>
      <c r="UT127" s="82"/>
      <c r="UU127" s="82"/>
      <c r="UV127" s="82"/>
      <c r="UW127" s="82"/>
      <c r="UX127" s="82"/>
      <c r="UY127" s="82"/>
      <c r="UZ127" s="82"/>
      <c r="VA127" s="82"/>
      <c r="VB127" s="82"/>
      <c r="VC127" s="82"/>
      <c r="VD127" s="82"/>
      <c r="VE127" s="82"/>
      <c r="VF127" s="82"/>
      <c r="VG127" s="82"/>
      <c r="VH127" s="82"/>
      <c r="VI127" s="82"/>
      <c r="VJ127" s="82"/>
      <c r="VK127" s="82"/>
      <c r="VL127" s="82"/>
      <c r="VM127" s="82"/>
      <c r="VN127" s="82"/>
      <c r="VO127" s="82"/>
      <c r="VP127" s="82"/>
      <c r="VQ127" s="82"/>
      <c r="VR127" s="82"/>
      <c r="VS127" s="82"/>
      <c r="VT127" s="82"/>
      <c r="VU127" s="82"/>
      <c r="VV127" s="82"/>
      <c r="VW127" s="82"/>
      <c r="VX127" s="82"/>
      <c r="VY127" s="82"/>
      <c r="VZ127" s="82"/>
      <c r="WA127" s="82"/>
      <c r="WB127" s="82"/>
      <c r="WC127" s="82"/>
      <c r="WD127" s="82"/>
      <c r="WE127" s="82"/>
      <c r="WF127" s="82"/>
      <c r="WG127" s="82"/>
      <c r="WH127" s="82"/>
      <c r="WI127" s="82"/>
      <c r="WJ127" s="82"/>
      <c r="WK127" s="82"/>
      <c r="WL127" s="82"/>
      <c r="WM127" s="82"/>
      <c r="WN127" s="82"/>
      <c r="WO127" s="82"/>
      <c r="WP127" s="82"/>
      <c r="WQ127" s="82"/>
      <c r="WR127" s="82"/>
      <c r="WS127" s="82"/>
      <c r="WT127" s="82"/>
      <c r="WU127" s="82"/>
      <c r="WV127" s="82"/>
      <c r="WW127" s="82"/>
      <c r="WX127" s="82"/>
      <c r="WY127" s="82"/>
      <c r="WZ127" s="82"/>
      <c r="XA127" s="82"/>
      <c r="XB127" s="82"/>
      <c r="XC127" s="82"/>
      <c r="XD127" s="82"/>
      <c r="XE127" s="82"/>
      <c r="XF127" s="82"/>
      <c r="XG127" s="82"/>
      <c r="XH127" s="82"/>
      <c r="XI127" s="82"/>
      <c r="XJ127" s="82"/>
      <c r="XK127" s="82"/>
      <c r="XL127" s="82"/>
      <c r="XM127" s="82"/>
      <c r="XN127" s="82"/>
      <c r="XO127" s="82"/>
      <c r="XP127" s="82"/>
      <c r="XQ127" s="82"/>
      <c r="XR127" s="82"/>
      <c r="XS127" s="82"/>
      <c r="XT127" s="82"/>
      <c r="XU127" s="82"/>
      <c r="XV127" s="82"/>
      <c r="XW127" s="82"/>
      <c r="XX127" s="82"/>
      <c r="XY127" s="82"/>
      <c r="XZ127" s="82"/>
      <c r="YA127" s="82"/>
      <c r="YB127" s="82"/>
      <c r="YC127" s="82"/>
      <c r="YD127" s="82"/>
      <c r="YE127" s="82"/>
      <c r="YF127" s="82"/>
      <c r="YG127" s="82"/>
      <c r="YH127" s="82"/>
      <c r="YI127" s="82"/>
      <c r="YJ127" s="82"/>
      <c r="YK127" s="82"/>
      <c r="YL127" s="82"/>
      <c r="YM127" s="82"/>
      <c r="YN127" s="82"/>
      <c r="YO127" s="82"/>
      <c r="YP127" s="82"/>
      <c r="YQ127" s="82"/>
      <c r="YR127" s="82"/>
      <c r="YS127" s="82"/>
      <c r="YT127" s="82"/>
      <c r="YU127" s="82"/>
      <c r="YV127" s="82"/>
      <c r="YW127" s="82"/>
      <c r="YX127" s="82"/>
      <c r="YY127" s="82"/>
      <c r="YZ127" s="82"/>
      <c r="ZA127" s="82"/>
      <c r="ZB127" s="82"/>
      <c r="ZC127" s="82"/>
      <c r="ZD127" s="82"/>
      <c r="ZE127" s="82"/>
      <c r="ZF127" s="82"/>
      <c r="ZG127" s="82"/>
      <c r="ZH127" s="82"/>
      <c r="ZI127" s="82"/>
      <c r="ZJ127" s="82"/>
      <c r="ZK127" s="82"/>
      <c r="ZL127" s="82"/>
      <c r="ZM127" s="82"/>
      <c r="ZN127" s="82"/>
      <c r="ZO127" s="82"/>
      <c r="ZP127" s="82"/>
      <c r="ZQ127" s="82"/>
      <c r="ZR127" s="82"/>
      <c r="ZS127" s="82"/>
      <c r="ZT127" s="82"/>
      <c r="ZU127" s="82"/>
      <c r="ZV127" s="82"/>
      <c r="ZW127" s="82"/>
      <c r="ZX127" s="82"/>
      <c r="ZY127" s="82"/>
      <c r="ZZ127" s="82"/>
      <c r="AAA127" s="82"/>
      <c r="AAB127" s="82"/>
      <c r="AAC127" s="82"/>
      <c r="AAD127" s="82"/>
      <c r="AAE127" s="82"/>
      <c r="AAF127" s="82"/>
      <c r="AAG127" s="82"/>
      <c r="AAH127" s="82"/>
      <c r="AAI127" s="82"/>
      <c r="AAJ127" s="82"/>
      <c r="AAK127" s="82"/>
      <c r="AAL127" s="82"/>
      <c r="AAM127" s="82"/>
      <c r="AAN127" s="82"/>
      <c r="AAO127" s="82"/>
      <c r="AAP127" s="82"/>
      <c r="AAQ127" s="82"/>
      <c r="AAR127" s="82"/>
      <c r="AAS127" s="82"/>
      <c r="AAT127" s="82"/>
      <c r="AAU127" s="82"/>
      <c r="AAV127" s="82"/>
      <c r="AAW127" s="82"/>
      <c r="AAX127" s="82"/>
      <c r="AAY127" s="82"/>
      <c r="AAZ127" s="82"/>
      <c r="ABA127" s="82"/>
      <c r="ABB127" s="82"/>
      <c r="ABC127" s="82"/>
      <c r="ABD127" s="82"/>
      <c r="ABE127" s="82"/>
      <c r="ABF127" s="82"/>
      <c r="ABG127" s="82"/>
      <c r="ABH127" s="82"/>
      <c r="ABI127" s="82"/>
      <c r="ABJ127" s="82"/>
      <c r="ABK127" s="82"/>
      <c r="ABL127" s="82"/>
      <c r="ABM127" s="82"/>
      <c r="ABN127" s="82"/>
      <c r="ABO127" s="82"/>
      <c r="ABP127" s="82"/>
      <c r="ABQ127" s="82"/>
      <c r="ABR127" s="82"/>
      <c r="ABS127" s="82"/>
      <c r="ABT127" s="82"/>
      <c r="ABU127" s="82"/>
      <c r="ABV127" s="82"/>
      <c r="ABW127" s="82"/>
      <c r="ABX127" s="82"/>
      <c r="ABY127" s="82"/>
      <c r="ABZ127" s="82"/>
      <c r="ACA127" s="82"/>
      <c r="ACB127" s="82"/>
      <c r="ACC127" s="82"/>
      <c r="ACD127" s="82"/>
      <c r="ACE127" s="82"/>
      <c r="ACF127" s="82"/>
      <c r="ACG127" s="82"/>
      <c r="ACH127" s="82"/>
      <c r="ACI127" s="82"/>
      <c r="ACJ127" s="82"/>
      <c r="ACK127" s="82"/>
      <c r="ACL127" s="82"/>
      <c r="ACM127" s="82"/>
      <c r="ACN127" s="82"/>
      <c r="ACO127" s="82"/>
      <c r="ACP127" s="82"/>
      <c r="ACQ127" s="82"/>
      <c r="ACR127" s="82"/>
      <c r="ACS127" s="82"/>
      <c r="ACT127" s="82"/>
      <c r="ACU127" s="82"/>
      <c r="ACV127" s="82"/>
      <c r="ACW127" s="82"/>
      <c r="ACX127" s="82"/>
      <c r="ACY127" s="82"/>
      <c r="ACZ127" s="82"/>
      <c r="ADA127" s="82"/>
      <c r="ADB127" s="82"/>
      <c r="ADC127" s="82"/>
      <c r="ADD127" s="82"/>
      <c r="ADE127" s="82"/>
      <c r="ADF127" s="82"/>
      <c r="ADG127" s="82"/>
      <c r="ADH127" s="82"/>
      <c r="ADI127" s="82"/>
      <c r="ADJ127" s="82"/>
      <c r="ADK127" s="82"/>
      <c r="ADL127" s="82"/>
      <c r="ADM127" s="82"/>
      <c r="ADN127" s="82"/>
      <c r="ADO127" s="82"/>
      <c r="ADP127" s="82"/>
      <c r="ADQ127" s="82"/>
      <c r="ADR127" s="82"/>
      <c r="ADS127" s="82"/>
      <c r="ADT127" s="82"/>
      <c r="ADU127" s="82"/>
      <c r="ADV127" s="82"/>
      <c r="ADW127" s="82"/>
      <c r="ADX127" s="82"/>
      <c r="ADY127" s="82"/>
      <c r="ADZ127" s="82"/>
      <c r="AEA127" s="82"/>
      <c r="AEB127" s="82"/>
      <c r="AEC127" s="82"/>
      <c r="AED127" s="82"/>
      <c r="AEE127" s="82"/>
      <c r="AEF127" s="82"/>
      <c r="AEG127" s="82"/>
      <c r="AEH127" s="82"/>
      <c r="AEI127" s="82"/>
      <c r="AEJ127" s="82"/>
      <c r="AEK127" s="82"/>
      <c r="AEL127" s="82"/>
      <c r="AEM127" s="82"/>
      <c r="AEN127" s="82"/>
      <c r="AEO127" s="82"/>
      <c r="AEP127" s="82"/>
      <c r="AEQ127" s="82"/>
      <c r="AER127" s="82"/>
      <c r="AES127" s="82"/>
      <c r="AET127" s="82"/>
      <c r="AEU127" s="82"/>
      <c r="AEV127" s="82"/>
      <c r="AEW127" s="82"/>
      <c r="AEX127" s="82"/>
      <c r="AEY127" s="82"/>
      <c r="AEZ127" s="82"/>
      <c r="AFA127" s="82"/>
      <c r="AFB127" s="82"/>
      <c r="AFC127" s="82"/>
      <c r="AFD127" s="82"/>
      <c r="AFE127" s="82"/>
      <c r="AFF127" s="82"/>
      <c r="AFG127" s="82"/>
      <c r="AFH127" s="82"/>
      <c r="AFI127" s="82"/>
      <c r="AFJ127" s="82"/>
      <c r="AFK127" s="82"/>
      <c r="AFL127" s="82"/>
      <c r="AFM127" s="82"/>
      <c r="AFN127" s="82"/>
      <c r="AFO127" s="82"/>
      <c r="AFP127" s="82"/>
      <c r="AFQ127" s="82"/>
      <c r="AFR127" s="82"/>
      <c r="AFS127" s="82"/>
      <c r="AFT127" s="82"/>
      <c r="AFU127" s="82"/>
      <c r="AFV127" s="82"/>
      <c r="AFW127" s="82"/>
      <c r="AFX127" s="82"/>
      <c r="AFY127" s="82"/>
      <c r="AFZ127" s="82"/>
      <c r="AGA127" s="82"/>
      <c r="AGB127" s="82"/>
      <c r="AGC127" s="82"/>
      <c r="AGD127" s="82"/>
      <c r="AGE127" s="82"/>
      <c r="AGF127" s="82"/>
      <c r="AGG127" s="82"/>
      <c r="AGH127" s="82"/>
      <c r="AGI127" s="82"/>
      <c r="AGJ127" s="82"/>
      <c r="AGK127" s="82"/>
      <c r="AGL127" s="82"/>
      <c r="AGM127" s="82"/>
      <c r="AGN127" s="82"/>
      <c r="AGO127" s="82"/>
      <c r="AGP127" s="82"/>
      <c r="AGQ127" s="82"/>
      <c r="AGR127" s="82"/>
      <c r="AGS127" s="82"/>
      <c r="AGT127" s="82"/>
      <c r="AGU127" s="82"/>
      <c r="AGV127" s="82"/>
      <c r="AGW127" s="82"/>
      <c r="AGX127" s="82"/>
      <c r="AGY127" s="82"/>
      <c r="AGZ127" s="82"/>
      <c r="AHA127" s="82"/>
      <c r="AHB127" s="82"/>
      <c r="AHC127" s="82"/>
      <c r="AHD127" s="82"/>
      <c r="AHE127" s="82"/>
      <c r="AHF127" s="82"/>
      <c r="AHG127" s="82"/>
      <c r="AHH127" s="82"/>
      <c r="AHI127" s="82"/>
      <c r="AHJ127" s="82"/>
      <c r="AHK127" s="82"/>
      <c r="AHL127" s="82"/>
      <c r="AHM127" s="82"/>
      <c r="AHN127" s="82"/>
      <c r="AHO127" s="82"/>
      <c r="AHP127" s="82"/>
      <c r="AHQ127" s="82"/>
      <c r="AHR127" s="82"/>
      <c r="AHS127" s="82"/>
      <c r="AHT127" s="82"/>
      <c r="AHU127" s="82"/>
      <c r="AHV127" s="82"/>
      <c r="AHW127" s="82"/>
      <c r="AHX127" s="82"/>
      <c r="AHY127" s="82"/>
      <c r="AHZ127" s="82"/>
      <c r="AIA127" s="82"/>
      <c r="AIB127" s="82"/>
      <c r="AIC127" s="82"/>
      <c r="AID127" s="82"/>
      <c r="AIE127" s="82"/>
      <c r="AIF127" s="82"/>
      <c r="AIG127" s="82"/>
      <c r="AIH127" s="82"/>
      <c r="AII127" s="82"/>
      <c r="AIJ127" s="82"/>
      <c r="AIK127" s="82"/>
      <c r="AIL127" s="82"/>
      <c r="AIM127" s="82"/>
      <c r="AIN127" s="82"/>
      <c r="AIO127" s="82"/>
      <c r="AIP127" s="82"/>
      <c r="AIQ127" s="82"/>
      <c r="AIR127" s="82"/>
      <c r="AIS127" s="82"/>
      <c r="AIT127" s="82"/>
      <c r="AIU127" s="82"/>
      <c r="AIV127" s="82"/>
      <c r="AIW127" s="82"/>
      <c r="AIX127" s="82"/>
      <c r="AIY127" s="82"/>
      <c r="AIZ127" s="82"/>
      <c r="AJA127" s="82"/>
      <c r="AJB127" s="82"/>
      <c r="AJC127" s="82"/>
      <c r="AJD127" s="82"/>
      <c r="AJE127" s="82"/>
      <c r="AJF127" s="82"/>
      <c r="AJG127" s="82"/>
      <c r="AJH127" s="82"/>
      <c r="AJI127" s="82"/>
      <c r="AJJ127" s="82"/>
      <c r="AJK127" s="82"/>
      <c r="AJL127" s="82"/>
      <c r="AJM127" s="82"/>
      <c r="AJN127" s="82"/>
      <c r="AJO127" s="82"/>
      <c r="AJP127" s="82"/>
      <c r="AJQ127" s="82"/>
      <c r="AJR127" s="82"/>
      <c r="AJS127" s="82"/>
      <c r="AJT127" s="82"/>
      <c r="AJU127" s="82"/>
      <c r="AJV127" s="82"/>
      <c r="AJW127" s="82"/>
      <c r="AJX127" s="82"/>
      <c r="AJY127" s="82"/>
      <c r="AJZ127" s="82"/>
      <c r="AKA127" s="82"/>
      <c r="AKB127" s="82"/>
      <c r="AKC127" s="82"/>
      <c r="AKD127" s="82"/>
      <c r="AKE127" s="82"/>
      <c r="AKF127" s="82"/>
      <c r="AKG127" s="82"/>
      <c r="AKH127" s="82"/>
      <c r="AKI127" s="82"/>
      <c r="AKJ127" s="82"/>
      <c r="AKK127" s="82"/>
      <c r="AKL127" s="82"/>
      <c r="AKM127" s="82"/>
      <c r="AKN127" s="82"/>
      <c r="AKO127" s="82"/>
      <c r="AKP127" s="82"/>
      <c r="AKQ127" s="82"/>
      <c r="AKR127" s="82"/>
      <c r="AKS127" s="82"/>
      <c r="AKT127" s="82"/>
      <c r="AKU127" s="82"/>
      <c r="AKV127" s="82"/>
      <c r="AKW127" s="82"/>
      <c r="AKX127" s="82"/>
      <c r="AKY127" s="82"/>
      <c r="AKZ127" s="82"/>
      <c r="ALA127" s="82"/>
      <c r="ALB127" s="82"/>
      <c r="ALC127" s="82"/>
      <c r="ALD127" s="82"/>
      <c r="ALE127" s="82"/>
      <c r="ALF127" s="82"/>
      <c r="ALG127" s="82"/>
      <c r="ALH127" s="82"/>
      <c r="ALI127" s="82"/>
      <c r="ALJ127" s="82"/>
      <c r="ALK127" s="82"/>
      <c r="ALL127" s="82"/>
      <c r="ALM127" s="82"/>
      <c r="ALN127" s="82"/>
      <c r="ALO127" s="82"/>
      <c r="ALP127" s="82"/>
      <c r="ALQ127" s="82"/>
      <c r="ALR127" s="82"/>
      <c r="ALS127" s="82"/>
      <c r="ALT127" s="82"/>
      <c r="ALU127" s="82"/>
      <c r="ALV127" s="82"/>
      <c r="ALW127" s="82"/>
      <c r="ALX127" s="82"/>
      <c r="ALY127" s="82"/>
    </row>
    <row r="128" spans="1:1013" ht="14.5" x14ac:dyDescent="0.35">
      <c r="A128" s="84">
        <v>127</v>
      </c>
      <c r="B128" s="86" t="s">
        <v>532</v>
      </c>
      <c r="C128" s="86" t="s">
        <v>533</v>
      </c>
      <c r="D128" s="86" t="s">
        <v>534</v>
      </c>
    </row>
    <row r="129" spans="1:1013" ht="14.5" x14ac:dyDescent="0.35">
      <c r="A129" s="84">
        <v>128</v>
      </c>
      <c r="B129" s="85" t="s">
        <v>535</v>
      </c>
      <c r="C129" s="85" t="s">
        <v>536</v>
      </c>
      <c r="D129" s="86" t="s">
        <v>537</v>
      </c>
    </row>
    <row r="130" spans="1:1013" ht="14.5" x14ac:dyDescent="0.35">
      <c r="A130" s="84">
        <v>129</v>
      </c>
      <c r="B130" s="86" t="s">
        <v>538</v>
      </c>
      <c r="C130" s="86" t="s">
        <v>539</v>
      </c>
      <c r="D130" s="86" t="s">
        <v>379</v>
      </c>
      <c r="E130" s="82"/>
      <c r="F130" s="82"/>
      <c r="G130" s="82"/>
      <c r="H130" s="82"/>
      <c r="I130" s="82"/>
      <c r="J130" s="82"/>
      <c r="K130" s="82"/>
      <c r="L130" s="82"/>
      <c r="M130" s="82"/>
      <c r="N130" s="82"/>
      <c r="O130" s="82"/>
      <c r="P130" s="82"/>
      <c r="Q130" s="82"/>
      <c r="R130" s="82"/>
      <c r="S130" s="82"/>
      <c r="T130" s="82"/>
      <c r="U130" s="82"/>
      <c r="V130" s="82"/>
      <c r="W130" s="82"/>
      <c r="X130" s="82"/>
      <c r="Y130" s="82"/>
      <c r="Z130" s="82"/>
      <c r="AA130" s="82"/>
      <c r="AB130" s="82"/>
      <c r="AC130" s="82"/>
      <c r="AD130" s="82"/>
      <c r="AE130" s="82"/>
      <c r="AF130" s="82"/>
      <c r="AG130" s="82"/>
      <c r="AH130" s="82"/>
      <c r="AI130" s="82"/>
      <c r="AJ130" s="82"/>
      <c r="AK130" s="82"/>
      <c r="AL130" s="82"/>
      <c r="AM130" s="82"/>
      <c r="AN130" s="82"/>
      <c r="AO130" s="82"/>
      <c r="AP130" s="82"/>
      <c r="AQ130" s="82"/>
      <c r="AR130" s="82"/>
      <c r="AS130" s="82"/>
      <c r="AT130" s="82"/>
      <c r="AU130" s="82"/>
      <c r="AV130" s="82"/>
      <c r="AW130" s="82"/>
      <c r="AX130" s="82"/>
      <c r="AY130" s="82"/>
      <c r="AZ130" s="82"/>
      <c r="BA130" s="82"/>
      <c r="BB130" s="82"/>
      <c r="BC130" s="82"/>
      <c r="BD130" s="82"/>
      <c r="BE130" s="82"/>
      <c r="BF130" s="82"/>
      <c r="BG130" s="82"/>
      <c r="BH130" s="82"/>
      <c r="BI130" s="82"/>
      <c r="BJ130" s="82"/>
      <c r="BK130" s="82"/>
      <c r="BL130" s="82"/>
      <c r="BM130" s="82"/>
      <c r="BN130" s="82"/>
      <c r="BO130" s="82"/>
      <c r="BP130" s="82"/>
      <c r="BQ130" s="82"/>
      <c r="BR130" s="82"/>
      <c r="BS130" s="82"/>
      <c r="BT130" s="82"/>
      <c r="BU130" s="82"/>
      <c r="BV130" s="82"/>
      <c r="BW130" s="82"/>
      <c r="BX130" s="82"/>
      <c r="BY130" s="82"/>
      <c r="BZ130" s="82"/>
      <c r="CA130" s="82"/>
      <c r="CB130" s="82"/>
      <c r="CC130" s="82"/>
      <c r="CD130" s="82"/>
      <c r="CE130" s="82"/>
      <c r="CF130" s="82"/>
      <c r="CG130" s="82"/>
      <c r="CH130" s="82"/>
      <c r="CI130" s="82"/>
      <c r="CJ130" s="82"/>
      <c r="CK130" s="82"/>
      <c r="CL130" s="82"/>
      <c r="CM130" s="82"/>
      <c r="CN130" s="82"/>
      <c r="CO130" s="82"/>
      <c r="CP130" s="82"/>
      <c r="CQ130" s="82"/>
      <c r="CR130" s="82"/>
      <c r="CS130" s="82"/>
      <c r="CT130" s="82"/>
      <c r="CU130" s="82"/>
      <c r="CV130" s="82"/>
      <c r="CW130" s="82"/>
      <c r="CX130" s="82"/>
      <c r="CY130" s="82"/>
      <c r="CZ130" s="82"/>
      <c r="DA130" s="82"/>
      <c r="DB130" s="82"/>
      <c r="DC130" s="82"/>
      <c r="DD130" s="82"/>
      <c r="DE130" s="82"/>
      <c r="DF130" s="82"/>
      <c r="DG130" s="82"/>
      <c r="DH130" s="82"/>
      <c r="DI130" s="82"/>
      <c r="DJ130" s="82"/>
      <c r="DK130" s="82"/>
      <c r="DL130" s="82"/>
      <c r="DM130" s="82"/>
      <c r="DN130" s="82"/>
      <c r="DO130" s="82"/>
      <c r="DP130" s="82"/>
      <c r="DQ130" s="82"/>
      <c r="DR130" s="82"/>
      <c r="DS130" s="82"/>
      <c r="DT130" s="82"/>
      <c r="DU130" s="82"/>
      <c r="DV130" s="82"/>
      <c r="DW130" s="82"/>
      <c r="DX130" s="82"/>
      <c r="DY130" s="82"/>
      <c r="DZ130" s="82"/>
      <c r="EA130" s="82"/>
      <c r="EB130" s="82"/>
      <c r="EC130" s="82"/>
      <c r="ED130" s="82"/>
      <c r="EE130" s="82"/>
      <c r="EF130" s="82"/>
      <c r="EG130" s="82"/>
      <c r="EH130" s="82"/>
      <c r="EI130" s="82"/>
      <c r="EJ130" s="82"/>
      <c r="EK130" s="82"/>
      <c r="EL130" s="82"/>
      <c r="EM130" s="82"/>
      <c r="EN130" s="82"/>
      <c r="EO130" s="82"/>
      <c r="EP130" s="82"/>
      <c r="EQ130" s="82"/>
      <c r="ER130" s="82"/>
      <c r="ES130" s="82"/>
      <c r="ET130" s="82"/>
      <c r="EU130" s="82"/>
      <c r="EV130" s="82"/>
      <c r="EW130" s="82"/>
      <c r="EX130" s="82"/>
      <c r="EY130" s="82"/>
      <c r="EZ130" s="82"/>
      <c r="FA130" s="82"/>
      <c r="FB130" s="82"/>
      <c r="FC130" s="82"/>
      <c r="FD130" s="82"/>
      <c r="FE130" s="82"/>
      <c r="FF130" s="82"/>
      <c r="FG130" s="82"/>
      <c r="FH130" s="82"/>
      <c r="FI130" s="82"/>
      <c r="FJ130" s="82"/>
      <c r="FK130" s="82"/>
      <c r="FL130" s="82"/>
      <c r="FM130" s="82"/>
      <c r="FN130" s="82"/>
      <c r="FO130" s="82"/>
      <c r="FP130" s="82"/>
      <c r="FQ130" s="82"/>
      <c r="FR130" s="82"/>
      <c r="FS130" s="82"/>
      <c r="FT130" s="82"/>
      <c r="FU130" s="82"/>
      <c r="FV130" s="82"/>
      <c r="FW130" s="82"/>
      <c r="FX130" s="82"/>
      <c r="FY130" s="82"/>
      <c r="FZ130" s="82"/>
      <c r="GA130" s="82"/>
      <c r="GB130" s="82"/>
      <c r="GC130" s="82"/>
      <c r="GD130" s="82"/>
      <c r="GE130" s="82"/>
      <c r="GF130" s="82"/>
      <c r="GG130" s="82"/>
      <c r="GH130" s="82"/>
      <c r="GI130" s="82"/>
      <c r="GJ130" s="82"/>
      <c r="GK130" s="82"/>
      <c r="GL130" s="82"/>
      <c r="GM130" s="82"/>
      <c r="GN130" s="82"/>
      <c r="GO130" s="82"/>
      <c r="GP130" s="82"/>
      <c r="GQ130" s="82"/>
      <c r="GR130" s="82"/>
      <c r="GS130" s="82"/>
      <c r="GT130" s="82"/>
      <c r="GU130" s="82"/>
      <c r="GV130" s="82"/>
      <c r="GW130" s="82"/>
      <c r="GX130" s="82"/>
      <c r="GY130" s="82"/>
      <c r="GZ130" s="82"/>
      <c r="HA130" s="82"/>
      <c r="HB130" s="82"/>
      <c r="HC130" s="82"/>
      <c r="HD130" s="82"/>
      <c r="HE130" s="82"/>
      <c r="HF130" s="82"/>
      <c r="HG130" s="82"/>
      <c r="HH130" s="82"/>
      <c r="HI130" s="82"/>
      <c r="HJ130" s="82"/>
      <c r="HK130" s="82"/>
      <c r="HL130" s="82"/>
      <c r="HM130" s="82"/>
      <c r="HN130" s="82"/>
      <c r="HO130" s="82"/>
      <c r="HP130" s="82"/>
      <c r="HQ130" s="82"/>
      <c r="HR130" s="82"/>
      <c r="HS130" s="82"/>
      <c r="HT130" s="82"/>
      <c r="HU130" s="82"/>
      <c r="HV130" s="82"/>
      <c r="HW130" s="82"/>
      <c r="HX130" s="82"/>
      <c r="HY130" s="82"/>
      <c r="HZ130" s="82"/>
      <c r="IA130" s="82"/>
      <c r="IB130" s="82"/>
      <c r="IC130" s="82"/>
      <c r="ID130" s="82"/>
      <c r="IE130" s="82"/>
      <c r="IF130" s="82"/>
      <c r="IG130" s="82"/>
      <c r="IH130" s="82"/>
      <c r="II130" s="82"/>
      <c r="IJ130" s="82"/>
      <c r="IK130" s="82"/>
      <c r="IL130" s="82"/>
      <c r="IM130" s="82"/>
      <c r="IN130" s="82"/>
      <c r="IO130" s="82"/>
      <c r="IP130" s="82"/>
      <c r="IQ130" s="82"/>
      <c r="IR130" s="82"/>
      <c r="IS130" s="82"/>
      <c r="IT130" s="82"/>
      <c r="IU130" s="82"/>
      <c r="IV130" s="82"/>
      <c r="IW130" s="82"/>
      <c r="IX130" s="82"/>
      <c r="IY130" s="82"/>
      <c r="IZ130" s="82"/>
      <c r="JA130" s="82"/>
      <c r="JB130" s="82"/>
      <c r="JC130" s="82"/>
      <c r="JD130" s="82"/>
      <c r="JE130" s="82"/>
      <c r="JF130" s="82"/>
      <c r="JG130" s="82"/>
      <c r="JH130" s="82"/>
      <c r="JI130" s="82"/>
      <c r="JJ130" s="82"/>
      <c r="JK130" s="82"/>
      <c r="JL130" s="82"/>
      <c r="JM130" s="82"/>
      <c r="JN130" s="82"/>
      <c r="JO130" s="82"/>
      <c r="JP130" s="82"/>
      <c r="JQ130" s="82"/>
      <c r="JR130" s="82"/>
      <c r="JS130" s="82"/>
      <c r="JT130" s="82"/>
      <c r="JU130" s="82"/>
      <c r="JV130" s="82"/>
      <c r="JW130" s="82"/>
      <c r="JX130" s="82"/>
      <c r="JY130" s="82"/>
      <c r="JZ130" s="82"/>
      <c r="KA130" s="82"/>
      <c r="KB130" s="82"/>
      <c r="KC130" s="82"/>
      <c r="KD130" s="82"/>
      <c r="KE130" s="82"/>
      <c r="KF130" s="82"/>
      <c r="KG130" s="82"/>
      <c r="KH130" s="82"/>
      <c r="KI130" s="82"/>
      <c r="KJ130" s="82"/>
      <c r="KK130" s="82"/>
      <c r="KL130" s="82"/>
      <c r="KM130" s="82"/>
      <c r="KN130" s="82"/>
      <c r="KO130" s="82"/>
      <c r="KP130" s="82"/>
      <c r="KQ130" s="82"/>
      <c r="KR130" s="82"/>
      <c r="KS130" s="82"/>
      <c r="KT130" s="82"/>
      <c r="KU130" s="82"/>
      <c r="KV130" s="82"/>
      <c r="KW130" s="82"/>
      <c r="KX130" s="82"/>
      <c r="KY130" s="82"/>
      <c r="KZ130" s="82"/>
      <c r="LA130" s="82"/>
      <c r="LB130" s="82"/>
      <c r="LC130" s="82"/>
      <c r="LD130" s="82"/>
      <c r="LE130" s="82"/>
      <c r="LF130" s="82"/>
      <c r="LG130" s="82"/>
      <c r="LH130" s="82"/>
      <c r="LI130" s="82"/>
      <c r="LJ130" s="82"/>
      <c r="LK130" s="82"/>
      <c r="LL130" s="82"/>
      <c r="LM130" s="82"/>
      <c r="LN130" s="82"/>
      <c r="LO130" s="82"/>
      <c r="LP130" s="82"/>
      <c r="LQ130" s="82"/>
      <c r="LR130" s="82"/>
      <c r="LS130" s="82"/>
      <c r="LT130" s="82"/>
      <c r="LU130" s="82"/>
      <c r="LV130" s="82"/>
      <c r="LW130" s="82"/>
      <c r="LX130" s="82"/>
      <c r="LY130" s="82"/>
      <c r="LZ130" s="82"/>
      <c r="MA130" s="82"/>
      <c r="MB130" s="82"/>
      <c r="MC130" s="82"/>
      <c r="MD130" s="82"/>
      <c r="ME130" s="82"/>
      <c r="MF130" s="82"/>
      <c r="MG130" s="82"/>
      <c r="MH130" s="82"/>
      <c r="MI130" s="82"/>
      <c r="MJ130" s="82"/>
      <c r="MK130" s="82"/>
      <c r="ML130" s="82"/>
      <c r="MM130" s="82"/>
      <c r="MN130" s="82"/>
      <c r="MO130" s="82"/>
      <c r="MP130" s="82"/>
      <c r="MQ130" s="82"/>
      <c r="MR130" s="82"/>
      <c r="MS130" s="82"/>
      <c r="MT130" s="82"/>
      <c r="MU130" s="82"/>
      <c r="MV130" s="82"/>
      <c r="MW130" s="82"/>
      <c r="MX130" s="82"/>
      <c r="MY130" s="82"/>
      <c r="MZ130" s="82"/>
      <c r="NA130" s="82"/>
      <c r="NB130" s="82"/>
      <c r="NC130" s="82"/>
      <c r="ND130" s="82"/>
      <c r="NE130" s="82"/>
      <c r="NF130" s="82"/>
      <c r="NG130" s="82"/>
      <c r="NH130" s="82"/>
      <c r="NI130" s="82"/>
      <c r="NJ130" s="82"/>
      <c r="NK130" s="82"/>
      <c r="NL130" s="82"/>
      <c r="NM130" s="82"/>
      <c r="NN130" s="82"/>
      <c r="NO130" s="82"/>
      <c r="NP130" s="82"/>
      <c r="NQ130" s="82"/>
      <c r="NR130" s="82"/>
      <c r="NS130" s="82"/>
      <c r="NT130" s="82"/>
      <c r="NU130" s="82"/>
      <c r="NV130" s="82"/>
      <c r="NW130" s="82"/>
      <c r="NX130" s="82"/>
      <c r="NY130" s="82"/>
      <c r="NZ130" s="82"/>
      <c r="OA130" s="82"/>
      <c r="OB130" s="82"/>
      <c r="OC130" s="82"/>
      <c r="OD130" s="82"/>
      <c r="OE130" s="82"/>
      <c r="OF130" s="82"/>
      <c r="OG130" s="82"/>
      <c r="OH130" s="82"/>
      <c r="OI130" s="82"/>
      <c r="OJ130" s="82"/>
      <c r="OK130" s="82"/>
      <c r="OL130" s="82"/>
      <c r="OM130" s="82"/>
      <c r="ON130" s="82"/>
      <c r="OO130" s="82"/>
      <c r="OP130" s="82"/>
      <c r="OQ130" s="82"/>
      <c r="OR130" s="82"/>
      <c r="OS130" s="82"/>
      <c r="OT130" s="82"/>
      <c r="OU130" s="82"/>
      <c r="OV130" s="82"/>
      <c r="OW130" s="82"/>
      <c r="OX130" s="82"/>
      <c r="OY130" s="82"/>
      <c r="OZ130" s="82"/>
      <c r="PA130" s="82"/>
      <c r="PB130" s="82"/>
      <c r="PC130" s="82"/>
      <c r="PD130" s="82"/>
      <c r="PE130" s="82"/>
      <c r="PF130" s="82"/>
      <c r="PG130" s="82"/>
      <c r="PH130" s="82"/>
      <c r="PI130" s="82"/>
      <c r="PJ130" s="82"/>
      <c r="PK130" s="82"/>
      <c r="PL130" s="82"/>
      <c r="PM130" s="82"/>
      <c r="PN130" s="82"/>
      <c r="PO130" s="82"/>
      <c r="PP130" s="82"/>
      <c r="PQ130" s="82"/>
      <c r="PR130" s="82"/>
      <c r="PS130" s="82"/>
      <c r="PT130" s="82"/>
      <c r="PU130" s="82"/>
      <c r="PV130" s="82"/>
      <c r="PW130" s="82"/>
      <c r="PX130" s="82"/>
      <c r="PY130" s="82"/>
      <c r="PZ130" s="82"/>
      <c r="QA130" s="82"/>
      <c r="QB130" s="82"/>
      <c r="QC130" s="82"/>
      <c r="QD130" s="82"/>
      <c r="QE130" s="82"/>
      <c r="QF130" s="82"/>
      <c r="QG130" s="82"/>
      <c r="QH130" s="82"/>
      <c r="QI130" s="82"/>
      <c r="QJ130" s="82"/>
      <c r="QK130" s="82"/>
      <c r="QL130" s="82"/>
      <c r="QM130" s="82"/>
      <c r="QN130" s="82"/>
      <c r="QO130" s="82"/>
      <c r="QP130" s="82"/>
      <c r="QQ130" s="82"/>
      <c r="QR130" s="82"/>
      <c r="QS130" s="82"/>
      <c r="QT130" s="82"/>
      <c r="QU130" s="82"/>
      <c r="QV130" s="82"/>
      <c r="QW130" s="82"/>
      <c r="QX130" s="82"/>
      <c r="QY130" s="82"/>
      <c r="QZ130" s="82"/>
      <c r="RA130" s="82"/>
      <c r="RB130" s="82"/>
      <c r="RC130" s="82"/>
      <c r="RD130" s="82"/>
      <c r="RE130" s="82"/>
      <c r="RF130" s="82"/>
      <c r="RG130" s="82"/>
      <c r="RH130" s="82"/>
      <c r="RI130" s="82"/>
      <c r="RJ130" s="82"/>
      <c r="RK130" s="82"/>
      <c r="RL130" s="82"/>
      <c r="RM130" s="82"/>
      <c r="RN130" s="82"/>
      <c r="RO130" s="82"/>
      <c r="RP130" s="82"/>
      <c r="RQ130" s="82"/>
      <c r="RR130" s="82"/>
      <c r="RS130" s="82"/>
      <c r="RT130" s="82"/>
      <c r="RU130" s="82"/>
      <c r="RV130" s="82"/>
      <c r="RW130" s="82"/>
      <c r="RX130" s="82"/>
      <c r="RY130" s="82"/>
      <c r="RZ130" s="82"/>
      <c r="SA130" s="82"/>
      <c r="SB130" s="82"/>
      <c r="SC130" s="82"/>
      <c r="SD130" s="82"/>
      <c r="SE130" s="82"/>
      <c r="SF130" s="82"/>
      <c r="SG130" s="82"/>
      <c r="SH130" s="82"/>
      <c r="SI130" s="82"/>
      <c r="SJ130" s="82"/>
      <c r="SK130" s="82"/>
      <c r="SL130" s="82"/>
      <c r="SM130" s="82"/>
      <c r="SN130" s="82"/>
      <c r="SO130" s="82"/>
      <c r="SP130" s="82"/>
      <c r="SQ130" s="82"/>
      <c r="SR130" s="82"/>
      <c r="SS130" s="82"/>
      <c r="ST130" s="82"/>
      <c r="SU130" s="82"/>
      <c r="SV130" s="82"/>
      <c r="SW130" s="82"/>
      <c r="SX130" s="82"/>
      <c r="SY130" s="82"/>
      <c r="SZ130" s="82"/>
      <c r="TA130" s="82"/>
      <c r="TB130" s="82"/>
      <c r="TC130" s="82"/>
      <c r="TD130" s="82"/>
      <c r="TE130" s="82"/>
      <c r="TF130" s="82"/>
      <c r="TG130" s="82"/>
      <c r="TH130" s="82"/>
      <c r="TI130" s="82"/>
      <c r="TJ130" s="82"/>
      <c r="TK130" s="82"/>
      <c r="TL130" s="82"/>
      <c r="TM130" s="82"/>
      <c r="TN130" s="82"/>
      <c r="TO130" s="82"/>
      <c r="TP130" s="82"/>
      <c r="TQ130" s="82"/>
      <c r="TR130" s="82"/>
      <c r="TS130" s="82"/>
      <c r="TT130" s="82"/>
      <c r="TU130" s="82"/>
      <c r="TV130" s="82"/>
      <c r="TW130" s="82"/>
      <c r="TX130" s="82"/>
      <c r="TY130" s="82"/>
      <c r="TZ130" s="82"/>
      <c r="UA130" s="82"/>
      <c r="UB130" s="82"/>
      <c r="UC130" s="82"/>
      <c r="UD130" s="82"/>
      <c r="UE130" s="82"/>
      <c r="UF130" s="82"/>
      <c r="UG130" s="82"/>
      <c r="UH130" s="82"/>
      <c r="UI130" s="82"/>
      <c r="UJ130" s="82"/>
      <c r="UK130" s="82"/>
      <c r="UL130" s="82"/>
      <c r="UM130" s="82"/>
      <c r="UN130" s="82"/>
      <c r="UO130" s="82"/>
      <c r="UP130" s="82"/>
      <c r="UQ130" s="82"/>
      <c r="UR130" s="82"/>
      <c r="US130" s="82"/>
      <c r="UT130" s="82"/>
      <c r="UU130" s="82"/>
      <c r="UV130" s="82"/>
      <c r="UW130" s="82"/>
      <c r="UX130" s="82"/>
      <c r="UY130" s="82"/>
      <c r="UZ130" s="82"/>
      <c r="VA130" s="82"/>
      <c r="VB130" s="82"/>
      <c r="VC130" s="82"/>
      <c r="VD130" s="82"/>
      <c r="VE130" s="82"/>
      <c r="VF130" s="82"/>
      <c r="VG130" s="82"/>
      <c r="VH130" s="82"/>
      <c r="VI130" s="82"/>
      <c r="VJ130" s="82"/>
      <c r="VK130" s="82"/>
      <c r="VL130" s="82"/>
      <c r="VM130" s="82"/>
      <c r="VN130" s="82"/>
      <c r="VO130" s="82"/>
      <c r="VP130" s="82"/>
      <c r="VQ130" s="82"/>
      <c r="VR130" s="82"/>
      <c r="VS130" s="82"/>
      <c r="VT130" s="82"/>
      <c r="VU130" s="82"/>
      <c r="VV130" s="82"/>
      <c r="VW130" s="82"/>
      <c r="VX130" s="82"/>
      <c r="VY130" s="82"/>
      <c r="VZ130" s="82"/>
      <c r="WA130" s="82"/>
      <c r="WB130" s="82"/>
      <c r="WC130" s="82"/>
      <c r="WD130" s="82"/>
      <c r="WE130" s="82"/>
      <c r="WF130" s="82"/>
      <c r="WG130" s="82"/>
      <c r="WH130" s="82"/>
      <c r="WI130" s="82"/>
      <c r="WJ130" s="82"/>
      <c r="WK130" s="82"/>
      <c r="WL130" s="82"/>
      <c r="WM130" s="82"/>
      <c r="WN130" s="82"/>
      <c r="WO130" s="82"/>
      <c r="WP130" s="82"/>
      <c r="WQ130" s="82"/>
      <c r="WR130" s="82"/>
      <c r="WS130" s="82"/>
      <c r="WT130" s="82"/>
      <c r="WU130" s="82"/>
      <c r="WV130" s="82"/>
      <c r="WW130" s="82"/>
      <c r="WX130" s="82"/>
      <c r="WY130" s="82"/>
      <c r="WZ130" s="82"/>
      <c r="XA130" s="82"/>
      <c r="XB130" s="82"/>
      <c r="XC130" s="82"/>
      <c r="XD130" s="82"/>
      <c r="XE130" s="82"/>
      <c r="XF130" s="82"/>
      <c r="XG130" s="82"/>
      <c r="XH130" s="82"/>
      <c r="XI130" s="82"/>
      <c r="XJ130" s="82"/>
      <c r="XK130" s="82"/>
      <c r="XL130" s="82"/>
      <c r="XM130" s="82"/>
      <c r="XN130" s="82"/>
      <c r="XO130" s="82"/>
      <c r="XP130" s="82"/>
      <c r="XQ130" s="82"/>
      <c r="XR130" s="82"/>
      <c r="XS130" s="82"/>
      <c r="XT130" s="82"/>
      <c r="XU130" s="82"/>
      <c r="XV130" s="82"/>
      <c r="XW130" s="82"/>
      <c r="XX130" s="82"/>
      <c r="XY130" s="82"/>
      <c r="XZ130" s="82"/>
      <c r="YA130" s="82"/>
      <c r="YB130" s="82"/>
      <c r="YC130" s="82"/>
      <c r="YD130" s="82"/>
      <c r="YE130" s="82"/>
      <c r="YF130" s="82"/>
      <c r="YG130" s="82"/>
      <c r="YH130" s="82"/>
      <c r="YI130" s="82"/>
      <c r="YJ130" s="82"/>
      <c r="YK130" s="82"/>
      <c r="YL130" s="82"/>
      <c r="YM130" s="82"/>
      <c r="YN130" s="82"/>
      <c r="YO130" s="82"/>
      <c r="YP130" s="82"/>
      <c r="YQ130" s="82"/>
      <c r="YR130" s="82"/>
      <c r="YS130" s="82"/>
      <c r="YT130" s="82"/>
      <c r="YU130" s="82"/>
      <c r="YV130" s="82"/>
      <c r="YW130" s="82"/>
      <c r="YX130" s="82"/>
      <c r="YY130" s="82"/>
      <c r="YZ130" s="82"/>
      <c r="ZA130" s="82"/>
      <c r="ZB130" s="82"/>
      <c r="ZC130" s="82"/>
      <c r="ZD130" s="82"/>
      <c r="ZE130" s="82"/>
      <c r="ZF130" s="82"/>
      <c r="ZG130" s="82"/>
      <c r="ZH130" s="82"/>
      <c r="ZI130" s="82"/>
      <c r="ZJ130" s="82"/>
      <c r="ZK130" s="82"/>
      <c r="ZL130" s="82"/>
      <c r="ZM130" s="82"/>
      <c r="ZN130" s="82"/>
      <c r="ZO130" s="82"/>
      <c r="ZP130" s="82"/>
      <c r="ZQ130" s="82"/>
      <c r="ZR130" s="82"/>
      <c r="ZS130" s="82"/>
      <c r="ZT130" s="82"/>
      <c r="ZU130" s="82"/>
      <c r="ZV130" s="82"/>
      <c r="ZW130" s="82"/>
      <c r="ZX130" s="82"/>
      <c r="ZY130" s="82"/>
      <c r="ZZ130" s="82"/>
      <c r="AAA130" s="82"/>
      <c r="AAB130" s="82"/>
      <c r="AAC130" s="82"/>
      <c r="AAD130" s="82"/>
      <c r="AAE130" s="82"/>
      <c r="AAF130" s="82"/>
      <c r="AAG130" s="82"/>
      <c r="AAH130" s="82"/>
      <c r="AAI130" s="82"/>
      <c r="AAJ130" s="82"/>
      <c r="AAK130" s="82"/>
      <c r="AAL130" s="82"/>
      <c r="AAM130" s="82"/>
      <c r="AAN130" s="82"/>
      <c r="AAO130" s="82"/>
      <c r="AAP130" s="82"/>
      <c r="AAQ130" s="82"/>
      <c r="AAR130" s="82"/>
      <c r="AAS130" s="82"/>
      <c r="AAT130" s="82"/>
      <c r="AAU130" s="82"/>
      <c r="AAV130" s="82"/>
      <c r="AAW130" s="82"/>
      <c r="AAX130" s="82"/>
      <c r="AAY130" s="82"/>
      <c r="AAZ130" s="82"/>
      <c r="ABA130" s="82"/>
      <c r="ABB130" s="82"/>
      <c r="ABC130" s="82"/>
      <c r="ABD130" s="82"/>
      <c r="ABE130" s="82"/>
      <c r="ABF130" s="82"/>
      <c r="ABG130" s="82"/>
      <c r="ABH130" s="82"/>
      <c r="ABI130" s="82"/>
      <c r="ABJ130" s="82"/>
      <c r="ABK130" s="82"/>
      <c r="ABL130" s="82"/>
      <c r="ABM130" s="82"/>
      <c r="ABN130" s="82"/>
      <c r="ABO130" s="82"/>
      <c r="ABP130" s="82"/>
      <c r="ABQ130" s="82"/>
      <c r="ABR130" s="82"/>
      <c r="ABS130" s="82"/>
      <c r="ABT130" s="82"/>
      <c r="ABU130" s="82"/>
      <c r="ABV130" s="82"/>
      <c r="ABW130" s="82"/>
      <c r="ABX130" s="82"/>
      <c r="ABY130" s="82"/>
      <c r="ABZ130" s="82"/>
      <c r="ACA130" s="82"/>
      <c r="ACB130" s="82"/>
      <c r="ACC130" s="82"/>
      <c r="ACD130" s="82"/>
      <c r="ACE130" s="82"/>
      <c r="ACF130" s="82"/>
      <c r="ACG130" s="82"/>
      <c r="ACH130" s="82"/>
      <c r="ACI130" s="82"/>
      <c r="ACJ130" s="82"/>
      <c r="ACK130" s="82"/>
      <c r="ACL130" s="82"/>
      <c r="ACM130" s="82"/>
      <c r="ACN130" s="82"/>
      <c r="ACO130" s="82"/>
      <c r="ACP130" s="82"/>
      <c r="ACQ130" s="82"/>
      <c r="ACR130" s="82"/>
      <c r="ACS130" s="82"/>
      <c r="ACT130" s="82"/>
      <c r="ACU130" s="82"/>
      <c r="ACV130" s="82"/>
      <c r="ACW130" s="82"/>
      <c r="ACX130" s="82"/>
      <c r="ACY130" s="82"/>
      <c r="ACZ130" s="82"/>
      <c r="ADA130" s="82"/>
      <c r="ADB130" s="82"/>
      <c r="ADC130" s="82"/>
      <c r="ADD130" s="82"/>
      <c r="ADE130" s="82"/>
      <c r="ADF130" s="82"/>
      <c r="ADG130" s="82"/>
      <c r="ADH130" s="82"/>
      <c r="ADI130" s="82"/>
      <c r="ADJ130" s="82"/>
      <c r="ADK130" s="82"/>
      <c r="ADL130" s="82"/>
      <c r="ADM130" s="82"/>
      <c r="ADN130" s="82"/>
      <c r="ADO130" s="82"/>
      <c r="ADP130" s="82"/>
      <c r="ADQ130" s="82"/>
      <c r="ADR130" s="82"/>
      <c r="ADS130" s="82"/>
      <c r="ADT130" s="82"/>
      <c r="ADU130" s="82"/>
      <c r="ADV130" s="82"/>
      <c r="ADW130" s="82"/>
      <c r="ADX130" s="82"/>
      <c r="ADY130" s="82"/>
      <c r="ADZ130" s="82"/>
      <c r="AEA130" s="82"/>
      <c r="AEB130" s="82"/>
      <c r="AEC130" s="82"/>
      <c r="AED130" s="82"/>
      <c r="AEE130" s="82"/>
      <c r="AEF130" s="82"/>
      <c r="AEG130" s="82"/>
      <c r="AEH130" s="82"/>
      <c r="AEI130" s="82"/>
      <c r="AEJ130" s="82"/>
      <c r="AEK130" s="82"/>
      <c r="AEL130" s="82"/>
      <c r="AEM130" s="82"/>
      <c r="AEN130" s="82"/>
      <c r="AEO130" s="82"/>
      <c r="AEP130" s="82"/>
      <c r="AEQ130" s="82"/>
      <c r="AER130" s="82"/>
      <c r="AES130" s="82"/>
      <c r="AET130" s="82"/>
      <c r="AEU130" s="82"/>
      <c r="AEV130" s="82"/>
      <c r="AEW130" s="82"/>
      <c r="AEX130" s="82"/>
      <c r="AEY130" s="82"/>
      <c r="AEZ130" s="82"/>
      <c r="AFA130" s="82"/>
      <c r="AFB130" s="82"/>
      <c r="AFC130" s="82"/>
      <c r="AFD130" s="82"/>
      <c r="AFE130" s="82"/>
      <c r="AFF130" s="82"/>
      <c r="AFG130" s="82"/>
      <c r="AFH130" s="82"/>
      <c r="AFI130" s="82"/>
      <c r="AFJ130" s="82"/>
      <c r="AFK130" s="82"/>
      <c r="AFL130" s="82"/>
      <c r="AFM130" s="82"/>
      <c r="AFN130" s="82"/>
      <c r="AFO130" s="82"/>
      <c r="AFP130" s="82"/>
      <c r="AFQ130" s="82"/>
      <c r="AFR130" s="82"/>
      <c r="AFS130" s="82"/>
      <c r="AFT130" s="82"/>
      <c r="AFU130" s="82"/>
      <c r="AFV130" s="82"/>
      <c r="AFW130" s="82"/>
      <c r="AFX130" s="82"/>
      <c r="AFY130" s="82"/>
      <c r="AFZ130" s="82"/>
      <c r="AGA130" s="82"/>
      <c r="AGB130" s="82"/>
      <c r="AGC130" s="82"/>
      <c r="AGD130" s="82"/>
      <c r="AGE130" s="82"/>
      <c r="AGF130" s="82"/>
      <c r="AGG130" s="82"/>
      <c r="AGH130" s="82"/>
      <c r="AGI130" s="82"/>
      <c r="AGJ130" s="82"/>
      <c r="AGK130" s="82"/>
      <c r="AGL130" s="82"/>
      <c r="AGM130" s="82"/>
      <c r="AGN130" s="82"/>
      <c r="AGO130" s="82"/>
      <c r="AGP130" s="82"/>
      <c r="AGQ130" s="82"/>
      <c r="AGR130" s="82"/>
      <c r="AGS130" s="82"/>
      <c r="AGT130" s="82"/>
      <c r="AGU130" s="82"/>
      <c r="AGV130" s="82"/>
      <c r="AGW130" s="82"/>
      <c r="AGX130" s="82"/>
      <c r="AGY130" s="82"/>
      <c r="AGZ130" s="82"/>
      <c r="AHA130" s="82"/>
      <c r="AHB130" s="82"/>
      <c r="AHC130" s="82"/>
      <c r="AHD130" s="82"/>
      <c r="AHE130" s="82"/>
      <c r="AHF130" s="82"/>
      <c r="AHG130" s="82"/>
      <c r="AHH130" s="82"/>
      <c r="AHI130" s="82"/>
      <c r="AHJ130" s="82"/>
      <c r="AHK130" s="82"/>
      <c r="AHL130" s="82"/>
      <c r="AHM130" s="82"/>
      <c r="AHN130" s="82"/>
      <c r="AHO130" s="82"/>
      <c r="AHP130" s="82"/>
      <c r="AHQ130" s="82"/>
      <c r="AHR130" s="82"/>
      <c r="AHS130" s="82"/>
      <c r="AHT130" s="82"/>
      <c r="AHU130" s="82"/>
      <c r="AHV130" s="82"/>
      <c r="AHW130" s="82"/>
      <c r="AHX130" s="82"/>
      <c r="AHY130" s="82"/>
      <c r="AHZ130" s="82"/>
      <c r="AIA130" s="82"/>
      <c r="AIB130" s="82"/>
      <c r="AIC130" s="82"/>
      <c r="AID130" s="82"/>
      <c r="AIE130" s="82"/>
      <c r="AIF130" s="82"/>
      <c r="AIG130" s="82"/>
      <c r="AIH130" s="82"/>
      <c r="AII130" s="82"/>
      <c r="AIJ130" s="82"/>
      <c r="AIK130" s="82"/>
      <c r="AIL130" s="82"/>
      <c r="AIM130" s="82"/>
      <c r="AIN130" s="82"/>
      <c r="AIO130" s="82"/>
      <c r="AIP130" s="82"/>
      <c r="AIQ130" s="82"/>
      <c r="AIR130" s="82"/>
      <c r="AIS130" s="82"/>
      <c r="AIT130" s="82"/>
      <c r="AIU130" s="82"/>
      <c r="AIV130" s="82"/>
      <c r="AIW130" s="82"/>
      <c r="AIX130" s="82"/>
      <c r="AIY130" s="82"/>
      <c r="AIZ130" s="82"/>
      <c r="AJA130" s="82"/>
      <c r="AJB130" s="82"/>
      <c r="AJC130" s="82"/>
      <c r="AJD130" s="82"/>
      <c r="AJE130" s="82"/>
      <c r="AJF130" s="82"/>
      <c r="AJG130" s="82"/>
      <c r="AJH130" s="82"/>
      <c r="AJI130" s="82"/>
      <c r="AJJ130" s="82"/>
      <c r="AJK130" s="82"/>
      <c r="AJL130" s="82"/>
      <c r="AJM130" s="82"/>
      <c r="AJN130" s="82"/>
      <c r="AJO130" s="82"/>
      <c r="AJP130" s="82"/>
      <c r="AJQ130" s="82"/>
      <c r="AJR130" s="82"/>
      <c r="AJS130" s="82"/>
      <c r="AJT130" s="82"/>
      <c r="AJU130" s="82"/>
      <c r="AJV130" s="82"/>
      <c r="AJW130" s="82"/>
      <c r="AJX130" s="82"/>
      <c r="AJY130" s="82"/>
      <c r="AJZ130" s="82"/>
      <c r="AKA130" s="82"/>
      <c r="AKB130" s="82"/>
      <c r="AKC130" s="82"/>
      <c r="AKD130" s="82"/>
      <c r="AKE130" s="82"/>
      <c r="AKF130" s="82"/>
      <c r="AKG130" s="82"/>
      <c r="AKH130" s="82"/>
      <c r="AKI130" s="82"/>
      <c r="AKJ130" s="82"/>
      <c r="AKK130" s="82"/>
      <c r="AKL130" s="82"/>
      <c r="AKM130" s="82"/>
      <c r="AKN130" s="82"/>
      <c r="AKO130" s="82"/>
      <c r="AKP130" s="82"/>
      <c r="AKQ130" s="82"/>
      <c r="AKR130" s="82"/>
      <c r="AKS130" s="82"/>
      <c r="AKT130" s="82"/>
      <c r="AKU130" s="82"/>
      <c r="AKV130" s="82"/>
      <c r="AKW130" s="82"/>
      <c r="AKX130" s="82"/>
      <c r="AKY130" s="82"/>
      <c r="AKZ130" s="82"/>
      <c r="ALA130" s="82"/>
      <c r="ALB130" s="82"/>
      <c r="ALC130" s="82"/>
      <c r="ALD130" s="82"/>
      <c r="ALE130" s="82"/>
      <c r="ALF130" s="82"/>
      <c r="ALG130" s="82"/>
      <c r="ALH130" s="82"/>
      <c r="ALI130" s="82"/>
      <c r="ALJ130" s="82"/>
      <c r="ALK130" s="82"/>
      <c r="ALL130" s="82"/>
      <c r="ALM130" s="82"/>
      <c r="ALN130" s="82"/>
      <c r="ALO130" s="82"/>
      <c r="ALP130" s="82"/>
      <c r="ALQ130" s="82"/>
      <c r="ALR130" s="82"/>
      <c r="ALS130" s="82"/>
      <c r="ALT130" s="82"/>
      <c r="ALU130" s="82"/>
      <c r="ALV130" s="82"/>
      <c r="ALW130" s="82"/>
      <c r="ALX130" s="82"/>
      <c r="ALY130" s="82"/>
    </row>
    <row r="131" spans="1:1013" ht="14.5" x14ac:dyDescent="0.35">
      <c r="A131" s="84">
        <v>130</v>
      </c>
      <c r="B131" s="85" t="s">
        <v>540</v>
      </c>
      <c r="C131" s="85" t="s">
        <v>541</v>
      </c>
      <c r="D131" s="86" t="s">
        <v>542</v>
      </c>
    </row>
    <row r="132" spans="1:1013" ht="14.5" x14ac:dyDescent="0.35">
      <c r="A132" s="84">
        <v>131</v>
      </c>
      <c r="B132" s="86" t="s">
        <v>543</v>
      </c>
      <c r="C132" s="86" t="s">
        <v>544</v>
      </c>
      <c r="D132" s="86" t="s">
        <v>545</v>
      </c>
      <c r="E132" s="82"/>
      <c r="F132" s="82"/>
      <c r="G132" s="82"/>
      <c r="H132" s="82"/>
      <c r="I132" s="82"/>
      <c r="J132" s="82"/>
      <c r="K132" s="82"/>
      <c r="L132" s="82"/>
      <c r="M132" s="82"/>
      <c r="N132" s="82"/>
      <c r="O132" s="82"/>
      <c r="P132" s="82"/>
      <c r="Q132" s="82"/>
      <c r="R132" s="82"/>
      <c r="S132" s="82"/>
      <c r="T132" s="82"/>
      <c r="U132" s="82"/>
      <c r="V132" s="82"/>
      <c r="W132" s="82"/>
      <c r="X132" s="82"/>
      <c r="Y132" s="82"/>
      <c r="Z132" s="82"/>
      <c r="AA132" s="82"/>
      <c r="AB132" s="82"/>
      <c r="AC132" s="82"/>
      <c r="AD132" s="82"/>
      <c r="AE132" s="82"/>
      <c r="AF132" s="82"/>
      <c r="AG132" s="82"/>
      <c r="AH132" s="82"/>
      <c r="AI132" s="82"/>
      <c r="AJ132" s="82"/>
      <c r="AK132" s="82"/>
      <c r="AL132" s="82"/>
      <c r="AM132" s="82"/>
      <c r="AN132" s="82"/>
      <c r="AO132" s="82"/>
      <c r="AP132" s="82"/>
      <c r="AQ132" s="82"/>
      <c r="AR132" s="82"/>
      <c r="AS132" s="82"/>
      <c r="AT132" s="82"/>
      <c r="AU132" s="82"/>
      <c r="AV132" s="82"/>
      <c r="AW132" s="82"/>
      <c r="AX132" s="82"/>
      <c r="AY132" s="82"/>
      <c r="AZ132" s="82"/>
      <c r="BA132" s="82"/>
      <c r="BB132" s="82"/>
      <c r="BC132" s="82"/>
      <c r="BD132" s="82"/>
      <c r="BE132" s="82"/>
      <c r="BF132" s="82"/>
      <c r="BG132" s="82"/>
      <c r="BH132" s="82"/>
      <c r="BI132" s="82"/>
      <c r="BJ132" s="82"/>
      <c r="BK132" s="82"/>
      <c r="BL132" s="82"/>
      <c r="BM132" s="82"/>
      <c r="BN132" s="82"/>
      <c r="BO132" s="82"/>
      <c r="BP132" s="82"/>
      <c r="BQ132" s="82"/>
      <c r="BR132" s="82"/>
      <c r="BS132" s="82"/>
      <c r="BT132" s="82"/>
      <c r="BU132" s="82"/>
      <c r="BV132" s="82"/>
      <c r="BW132" s="82"/>
      <c r="BX132" s="82"/>
      <c r="BY132" s="82"/>
      <c r="BZ132" s="82"/>
      <c r="CA132" s="82"/>
      <c r="CB132" s="82"/>
      <c r="CC132" s="82"/>
      <c r="CD132" s="82"/>
      <c r="CE132" s="82"/>
      <c r="CF132" s="82"/>
      <c r="CG132" s="82"/>
      <c r="CH132" s="82"/>
      <c r="CI132" s="82"/>
      <c r="CJ132" s="82"/>
      <c r="CK132" s="82"/>
      <c r="CL132" s="82"/>
      <c r="CM132" s="82"/>
      <c r="CN132" s="82"/>
      <c r="CO132" s="82"/>
      <c r="CP132" s="82"/>
      <c r="CQ132" s="82"/>
      <c r="CR132" s="82"/>
      <c r="CS132" s="82"/>
      <c r="CT132" s="82"/>
      <c r="CU132" s="82"/>
      <c r="CV132" s="82"/>
      <c r="CW132" s="82"/>
      <c r="CX132" s="82"/>
      <c r="CY132" s="82"/>
      <c r="CZ132" s="82"/>
      <c r="DA132" s="82"/>
      <c r="DB132" s="82"/>
      <c r="DC132" s="82"/>
      <c r="DD132" s="82"/>
      <c r="DE132" s="82"/>
      <c r="DF132" s="82"/>
      <c r="DG132" s="82"/>
      <c r="DH132" s="82"/>
      <c r="DI132" s="82"/>
      <c r="DJ132" s="82"/>
      <c r="DK132" s="82"/>
      <c r="DL132" s="82"/>
      <c r="DM132" s="82"/>
      <c r="DN132" s="82"/>
      <c r="DO132" s="82"/>
      <c r="DP132" s="82"/>
      <c r="DQ132" s="82"/>
      <c r="DR132" s="82"/>
      <c r="DS132" s="82"/>
      <c r="DT132" s="82"/>
      <c r="DU132" s="82"/>
      <c r="DV132" s="82"/>
      <c r="DW132" s="82"/>
      <c r="DX132" s="82"/>
      <c r="DY132" s="82"/>
      <c r="DZ132" s="82"/>
      <c r="EA132" s="82"/>
      <c r="EB132" s="82"/>
      <c r="EC132" s="82"/>
      <c r="ED132" s="82"/>
      <c r="EE132" s="82"/>
      <c r="EF132" s="82"/>
      <c r="EG132" s="82"/>
      <c r="EH132" s="82"/>
      <c r="EI132" s="82"/>
      <c r="EJ132" s="82"/>
      <c r="EK132" s="82"/>
      <c r="EL132" s="82"/>
      <c r="EM132" s="82"/>
      <c r="EN132" s="82"/>
      <c r="EO132" s="82"/>
      <c r="EP132" s="82"/>
      <c r="EQ132" s="82"/>
      <c r="ER132" s="82"/>
      <c r="ES132" s="82"/>
      <c r="ET132" s="82"/>
      <c r="EU132" s="82"/>
      <c r="EV132" s="82"/>
      <c r="EW132" s="82"/>
      <c r="EX132" s="82"/>
      <c r="EY132" s="82"/>
      <c r="EZ132" s="82"/>
      <c r="FA132" s="82"/>
      <c r="FB132" s="82"/>
      <c r="FC132" s="82"/>
      <c r="FD132" s="82"/>
      <c r="FE132" s="82"/>
      <c r="FF132" s="82"/>
      <c r="FG132" s="82"/>
      <c r="FH132" s="82"/>
      <c r="FI132" s="82"/>
      <c r="FJ132" s="82"/>
      <c r="FK132" s="82"/>
      <c r="FL132" s="82"/>
      <c r="FM132" s="82"/>
      <c r="FN132" s="82"/>
      <c r="FO132" s="82"/>
      <c r="FP132" s="82"/>
      <c r="FQ132" s="82"/>
      <c r="FR132" s="82"/>
      <c r="FS132" s="82"/>
      <c r="FT132" s="82"/>
      <c r="FU132" s="82"/>
      <c r="FV132" s="82"/>
      <c r="FW132" s="82"/>
      <c r="FX132" s="82"/>
      <c r="FY132" s="82"/>
      <c r="FZ132" s="82"/>
      <c r="GA132" s="82"/>
      <c r="GB132" s="82"/>
      <c r="GC132" s="82"/>
      <c r="GD132" s="82"/>
      <c r="GE132" s="82"/>
      <c r="GF132" s="82"/>
      <c r="GG132" s="82"/>
      <c r="GH132" s="82"/>
      <c r="GI132" s="82"/>
      <c r="GJ132" s="82"/>
      <c r="GK132" s="82"/>
      <c r="GL132" s="82"/>
      <c r="GM132" s="82"/>
      <c r="GN132" s="82"/>
      <c r="GO132" s="82"/>
      <c r="GP132" s="82"/>
      <c r="GQ132" s="82"/>
      <c r="GR132" s="82"/>
      <c r="GS132" s="82"/>
      <c r="GT132" s="82"/>
      <c r="GU132" s="82"/>
      <c r="GV132" s="82"/>
      <c r="GW132" s="82"/>
      <c r="GX132" s="82"/>
      <c r="GY132" s="82"/>
      <c r="GZ132" s="82"/>
      <c r="HA132" s="82"/>
      <c r="HB132" s="82"/>
      <c r="HC132" s="82"/>
      <c r="HD132" s="82"/>
      <c r="HE132" s="82"/>
      <c r="HF132" s="82"/>
      <c r="HG132" s="82"/>
      <c r="HH132" s="82"/>
      <c r="HI132" s="82"/>
      <c r="HJ132" s="82"/>
      <c r="HK132" s="82"/>
      <c r="HL132" s="82"/>
      <c r="HM132" s="82"/>
      <c r="HN132" s="82"/>
      <c r="HO132" s="82"/>
      <c r="HP132" s="82"/>
      <c r="HQ132" s="82"/>
      <c r="HR132" s="82"/>
      <c r="HS132" s="82"/>
      <c r="HT132" s="82"/>
      <c r="HU132" s="82"/>
      <c r="HV132" s="82"/>
      <c r="HW132" s="82"/>
      <c r="HX132" s="82"/>
      <c r="HY132" s="82"/>
      <c r="HZ132" s="82"/>
      <c r="IA132" s="82"/>
      <c r="IB132" s="82"/>
      <c r="IC132" s="82"/>
      <c r="ID132" s="82"/>
      <c r="IE132" s="82"/>
      <c r="IF132" s="82"/>
      <c r="IG132" s="82"/>
      <c r="IH132" s="82"/>
      <c r="II132" s="82"/>
      <c r="IJ132" s="82"/>
      <c r="IK132" s="82"/>
      <c r="IL132" s="82"/>
      <c r="IM132" s="82"/>
      <c r="IN132" s="82"/>
      <c r="IO132" s="82"/>
      <c r="IP132" s="82"/>
      <c r="IQ132" s="82"/>
      <c r="IR132" s="82"/>
      <c r="IS132" s="82"/>
      <c r="IT132" s="82"/>
      <c r="IU132" s="82"/>
      <c r="IV132" s="82"/>
      <c r="IW132" s="82"/>
      <c r="IX132" s="82"/>
      <c r="IY132" s="82"/>
      <c r="IZ132" s="82"/>
      <c r="JA132" s="82"/>
      <c r="JB132" s="82"/>
      <c r="JC132" s="82"/>
      <c r="JD132" s="82"/>
      <c r="JE132" s="82"/>
      <c r="JF132" s="82"/>
      <c r="JG132" s="82"/>
      <c r="JH132" s="82"/>
      <c r="JI132" s="82"/>
      <c r="JJ132" s="82"/>
      <c r="JK132" s="82"/>
      <c r="JL132" s="82"/>
      <c r="JM132" s="82"/>
      <c r="JN132" s="82"/>
      <c r="JO132" s="82"/>
      <c r="JP132" s="82"/>
      <c r="JQ132" s="82"/>
      <c r="JR132" s="82"/>
      <c r="JS132" s="82"/>
      <c r="JT132" s="82"/>
      <c r="JU132" s="82"/>
      <c r="JV132" s="82"/>
      <c r="JW132" s="82"/>
      <c r="JX132" s="82"/>
      <c r="JY132" s="82"/>
      <c r="JZ132" s="82"/>
      <c r="KA132" s="82"/>
      <c r="KB132" s="82"/>
      <c r="KC132" s="82"/>
      <c r="KD132" s="82"/>
      <c r="KE132" s="82"/>
      <c r="KF132" s="82"/>
      <c r="KG132" s="82"/>
      <c r="KH132" s="82"/>
      <c r="KI132" s="82"/>
      <c r="KJ132" s="82"/>
      <c r="KK132" s="82"/>
      <c r="KL132" s="82"/>
      <c r="KM132" s="82"/>
      <c r="KN132" s="82"/>
      <c r="KO132" s="82"/>
      <c r="KP132" s="82"/>
      <c r="KQ132" s="82"/>
      <c r="KR132" s="82"/>
      <c r="KS132" s="82"/>
      <c r="KT132" s="82"/>
      <c r="KU132" s="82"/>
      <c r="KV132" s="82"/>
      <c r="KW132" s="82"/>
      <c r="KX132" s="82"/>
      <c r="KY132" s="82"/>
      <c r="KZ132" s="82"/>
      <c r="LA132" s="82"/>
      <c r="LB132" s="82"/>
      <c r="LC132" s="82"/>
      <c r="LD132" s="82"/>
      <c r="LE132" s="82"/>
      <c r="LF132" s="82"/>
      <c r="LG132" s="82"/>
      <c r="LH132" s="82"/>
      <c r="LI132" s="82"/>
      <c r="LJ132" s="82"/>
      <c r="LK132" s="82"/>
      <c r="LL132" s="82"/>
      <c r="LM132" s="82"/>
      <c r="LN132" s="82"/>
      <c r="LO132" s="82"/>
      <c r="LP132" s="82"/>
      <c r="LQ132" s="82"/>
      <c r="LR132" s="82"/>
      <c r="LS132" s="82"/>
      <c r="LT132" s="82"/>
      <c r="LU132" s="82"/>
      <c r="LV132" s="82"/>
      <c r="LW132" s="82"/>
      <c r="LX132" s="82"/>
      <c r="LY132" s="82"/>
      <c r="LZ132" s="82"/>
      <c r="MA132" s="82"/>
      <c r="MB132" s="82"/>
      <c r="MC132" s="82"/>
      <c r="MD132" s="82"/>
      <c r="ME132" s="82"/>
      <c r="MF132" s="82"/>
      <c r="MG132" s="82"/>
      <c r="MH132" s="82"/>
      <c r="MI132" s="82"/>
      <c r="MJ132" s="82"/>
      <c r="MK132" s="82"/>
      <c r="ML132" s="82"/>
      <c r="MM132" s="82"/>
      <c r="MN132" s="82"/>
      <c r="MO132" s="82"/>
      <c r="MP132" s="82"/>
      <c r="MQ132" s="82"/>
      <c r="MR132" s="82"/>
      <c r="MS132" s="82"/>
      <c r="MT132" s="82"/>
      <c r="MU132" s="82"/>
      <c r="MV132" s="82"/>
      <c r="MW132" s="82"/>
      <c r="MX132" s="82"/>
      <c r="MY132" s="82"/>
      <c r="MZ132" s="82"/>
      <c r="NA132" s="82"/>
      <c r="NB132" s="82"/>
      <c r="NC132" s="82"/>
      <c r="ND132" s="82"/>
      <c r="NE132" s="82"/>
      <c r="NF132" s="82"/>
      <c r="NG132" s="82"/>
      <c r="NH132" s="82"/>
      <c r="NI132" s="82"/>
      <c r="NJ132" s="82"/>
      <c r="NK132" s="82"/>
      <c r="NL132" s="82"/>
      <c r="NM132" s="82"/>
      <c r="NN132" s="82"/>
      <c r="NO132" s="82"/>
      <c r="NP132" s="82"/>
      <c r="NQ132" s="82"/>
      <c r="NR132" s="82"/>
      <c r="NS132" s="82"/>
      <c r="NT132" s="82"/>
      <c r="NU132" s="82"/>
      <c r="NV132" s="82"/>
      <c r="NW132" s="82"/>
      <c r="NX132" s="82"/>
      <c r="NY132" s="82"/>
      <c r="NZ132" s="82"/>
      <c r="OA132" s="82"/>
      <c r="OB132" s="82"/>
      <c r="OC132" s="82"/>
      <c r="OD132" s="82"/>
      <c r="OE132" s="82"/>
      <c r="OF132" s="82"/>
      <c r="OG132" s="82"/>
      <c r="OH132" s="82"/>
      <c r="OI132" s="82"/>
      <c r="OJ132" s="82"/>
      <c r="OK132" s="82"/>
      <c r="OL132" s="82"/>
      <c r="OM132" s="82"/>
      <c r="ON132" s="82"/>
      <c r="OO132" s="82"/>
      <c r="OP132" s="82"/>
      <c r="OQ132" s="82"/>
      <c r="OR132" s="82"/>
      <c r="OS132" s="82"/>
      <c r="OT132" s="82"/>
      <c r="OU132" s="82"/>
      <c r="OV132" s="82"/>
      <c r="OW132" s="82"/>
      <c r="OX132" s="82"/>
      <c r="OY132" s="82"/>
      <c r="OZ132" s="82"/>
      <c r="PA132" s="82"/>
      <c r="PB132" s="82"/>
      <c r="PC132" s="82"/>
      <c r="PD132" s="82"/>
      <c r="PE132" s="82"/>
      <c r="PF132" s="82"/>
      <c r="PG132" s="82"/>
      <c r="PH132" s="82"/>
      <c r="PI132" s="82"/>
      <c r="PJ132" s="82"/>
      <c r="PK132" s="82"/>
      <c r="PL132" s="82"/>
      <c r="PM132" s="82"/>
      <c r="PN132" s="82"/>
      <c r="PO132" s="82"/>
      <c r="PP132" s="82"/>
      <c r="PQ132" s="82"/>
      <c r="PR132" s="82"/>
      <c r="PS132" s="82"/>
      <c r="PT132" s="82"/>
      <c r="PU132" s="82"/>
      <c r="PV132" s="82"/>
      <c r="PW132" s="82"/>
      <c r="PX132" s="82"/>
      <c r="PY132" s="82"/>
      <c r="PZ132" s="82"/>
      <c r="QA132" s="82"/>
      <c r="QB132" s="82"/>
      <c r="QC132" s="82"/>
      <c r="QD132" s="82"/>
      <c r="QE132" s="82"/>
      <c r="QF132" s="82"/>
      <c r="QG132" s="82"/>
      <c r="QH132" s="82"/>
      <c r="QI132" s="82"/>
      <c r="QJ132" s="82"/>
      <c r="QK132" s="82"/>
      <c r="QL132" s="82"/>
      <c r="QM132" s="82"/>
      <c r="QN132" s="82"/>
      <c r="QO132" s="82"/>
      <c r="QP132" s="82"/>
      <c r="QQ132" s="82"/>
      <c r="QR132" s="82"/>
      <c r="QS132" s="82"/>
      <c r="QT132" s="82"/>
      <c r="QU132" s="82"/>
      <c r="QV132" s="82"/>
      <c r="QW132" s="82"/>
      <c r="QX132" s="82"/>
      <c r="QY132" s="82"/>
      <c r="QZ132" s="82"/>
      <c r="RA132" s="82"/>
      <c r="RB132" s="82"/>
      <c r="RC132" s="82"/>
      <c r="RD132" s="82"/>
      <c r="RE132" s="82"/>
      <c r="RF132" s="82"/>
      <c r="RG132" s="82"/>
      <c r="RH132" s="82"/>
      <c r="RI132" s="82"/>
      <c r="RJ132" s="82"/>
      <c r="RK132" s="82"/>
      <c r="RL132" s="82"/>
      <c r="RM132" s="82"/>
      <c r="RN132" s="82"/>
      <c r="RO132" s="82"/>
      <c r="RP132" s="82"/>
      <c r="RQ132" s="82"/>
      <c r="RR132" s="82"/>
      <c r="RS132" s="82"/>
      <c r="RT132" s="82"/>
      <c r="RU132" s="82"/>
      <c r="RV132" s="82"/>
      <c r="RW132" s="82"/>
      <c r="RX132" s="82"/>
      <c r="RY132" s="82"/>
      <c r="RZ132" s="82"/>
      <c r="SA132" s="82"/>
      <c r="SB132" s="82"/>
      <c r="SC132" s="82"/>
      <c r="SD132" s="82"/>
      <c r="SE132" s="82"/>
      <c r="SF132" s="82"/>
      <c r="SG132" s="82"/>
      <c r="SH132" s="82"/>
      <c r="SI132" s="82"/>
      <c r="SJ132" s="82"/>
      <c r="SK132" s="82"/>
      <c r="SL132" s="82"/>
      <c r="SM132" s="82"/>
      <c r="SN132" s="82"/>
      <c r="SO132" s="82"/>
      <c r="SP132" s="82"/>
      <c r="SQ132" s="82"/>
      <c r="SR132" s="82"/>
      <c r="SS132" s="82"/>
      <c r="ST132" s="82"/>
      <c r="SU132" s="82"/>
      <c r="SV132" s="82"/>
      <c r="SW132" s="82"/>
      <c r="SX132" s="82"/>
      <c r="SY132" s="82"/>
      <c r="SZ132" s="82"/>
      <c r="TA132" s="82"/>
      <c r="TB132" s="82"/>
      <c r="TC132" s="82"/>
      <c r="TD132" s="82"/>
      <c r="TE132" s="82"/>
      <c r="TF132" s="82"/>
      <c r="TG132" s="82"/>
      <c r="TH132" s="82"/>
      <c r="TI132" s="82"/>
      <c r="TJ132" s="82"/>
      <c r="TK132" s="82"/>
      <c r="TL132" s="82"/>
      <c r="TM132" s="82"/>
      <c r="TN132" s="82"/>
      <c r="TO132" s="82"/>
      <c r="TP132" s="82"/>
      <c r="TQ132" s="82"/>
      <c r="TR132" s="82"/>
      <c r="TS132" s="82"/>
      <c r="TT132" s="82"/>
      <c r="TU132" s="82"/>
      <c r="TV132" s="82"/>
      <c r="TW132" s="82"/>
      <c r="TX132" s="82"/>
      <c r="TY132" s="82"/>
      <c r="TZ132" s="82"/>
      <c r="UA132" s="82"/>
      <c r="UB132" s="82"/>
      <c r="UC132" s="82"/>
      <c r="UD132" s="82"/>
      <c r="UE132" s="82"/>
      <c r="UF132" s="82"/>
      <c r="UG132" s="82"/>
      <c r="UH132" s="82"/>
      <c r="UI132" s="82"/>
      <c r="UJ132" s="82"/>
      <c r="UK132" s="82"/>
      <c r="UL132" s="82"/>
      <c r="UM132" s="82"/>
      <c r="UN132" s="82"/>
      <c r="UO132" s="82"/>
      <c r="UP132" s="82"/>
      <c r="UQ132" s="82"/>
      <c r="UR132" s="82"/>
      <c r="US132" s="82"/>
      <c r="UT132" s="82"/>
      <c r="UU132" s="82"/>
      <c r="UV132" s="82"/>
      <c r="UW132" s="82"/>
      <c r="UX132" s="82"/>
      <c r="UY132" s="82"/>
      <c r="UZ132" s="82"/>
      <c r="VA132" s="82"/>
      <c r="VB132" s="82"/>
      <c r="VC132" s="82"/>
      <c r="VD132" s="82"/>
      <c r="VE132" s="82"/>
      <c r="VF132" s="82"/>
      <c r="VG132" s="82"/>
      <c r="VH132" s="82"/>
      <c r="VI132" s="82"/>
      <c r="VJ132" s="82"/>
      <c r="VK132" s="82"/>
      <c r="VL132" s="82"/>
      <c r="VM132" s="82"/>
      <c r="VN132" s="82"/>
      <c r="VO132" s="82"/>
      <c r="VP132" s="82"/>
      <c r="VQ132" s="82"/>
      <c r="VR132" s="82"/>
      <c r="VS132" s="82"/>
      <c r="VT132" s="82"/>
      <c r="VU132" s="82"/>
      <c r="VV132" s="82"/>
      <c r="VW132" s="82"/>
      <c r="VX132" s="82"/>
      <c r="VY132" s="82"/>
      <c r="VZ132" s="82"/>
      <c r="WA132" s="82"/>
      <c r="WB132" s="82"/>
      <c r="WC132" s="82"/>
      <c r="WD132" s="82"/>
      <c r="WE132" s="82"/>
      <c r="WF132" s="82"/>
      <c r="WG132" s="82"/>
      <c r="WH132" s="82"/>
      <c r="WI132" s="82"/>
      <c r="WJ132" s="82"/>
      <c r="WK132" s="82"/>
      <c r="WL132" s="82"/>
      <c r="WM132" s="82"/>
      <c r="WN132" s="82"/>
      <c r="WO132" s="82"/>
      <c r="WP132" s="82"/>
      <c r="WQ132" s="82"/>
      <c r="WR132" s="82"/>
      <c r="WS132" s="82"/>
      <c r="WT132" s="82"/>
      <c r="WU132" s="82"/>
      <c r="WV132" s="82"/>
      <c r="WW132" s="82"/>
      <c r="WX132" s="82"/>
      <c r="WY132" s="82"/>
      <c r="WZ132" s="82"/>
      <c r="XA132" s="82"/>
      <c r="XB132" s="82"/>
      <c r="XC132" s="82"/>
      <c r="XD132" s="82"/>
      <c r="XE132" s="82"/>
      <c r="XF132" s="82"/>
      <c r="XG132" s="82"/>
      <c r="XH132" s="82"/>
      <c r="XI132" s="82"/>
      <c r="XJ132" s="82"/>
      <c r="XK132" s="82"/>
      <c r="XL132" s="82"/>
      <c r="XM132" s="82"/>
      <c r="XN132" s="82"/>
      <c r="XO132" s="82"/>
      <c r="XP132" s="82"/>
      <c r="XQ132" s="82"/>
      <c r="XR132" s="82"/>
      <c r="XS132" s="82"/>
      <c r="XT132" s="82"/>
      <c r="XU132" s="82"/>
      <c r="XV132" s="82"/>
      <c r="XW132" s="82"/>
      <c r="XX132" s="82"/>
      <c r="XY132" s="82"/>
      <c r="XZ132" s="82"/>
      <c r="YA132" s="82"/>
      <c r="YB132" s="82"/>
      <c r="YC132" s="82"/>
      <c r="YD132" s="82"/>
      <c r="YE132" s="82"/>
      <c r="YF132" s="82"/>
      <c r="YG132" s="82"/>
      <c r="YH132" s="82"/>
      <c r="YI132" s="82"/>
      <c r="YJ132" s="82"/>
      <c r="YK132" s="82"/>
      <c r="YL132" s="82"/>
      <c r="YM132" s="82"/>
      <c r="YN132" s="82"/>
      <c r="YO132" s="82"/>
      <c r="YP132" s="82"/>
      <c r="YQ132" s="82"/>
      <c r="YR132" s="82"/>
      <c r="YS132" s="82"/>
      <c r="YT132" s="82"/>
      <c r="YU132" s="82"/>
      <c r="YV132" s="82"/>
      <c r="YW132" s="82"/>
      <c r="YX132" s="82"/>
      <c r="YY132" s="82"/>
      <c r="YZ132" s="82"/>
      <c r="ZA132" s="82"/>
      <c r="ZB132" s="82"/>
      <c r="ZC132" s="82"/>
      <c r="ZD132" s="82"/>
      <c r="ZE132" s="82"/>
      <c r="ZF132" s="82"/>
      <c r="ZG132" s="82"/>
      <c r="ZH132" s="82"/>
      <c r="ZI132" s="82"/>
      <c r="ZJ132" s="82"/>
      <c r="ZK132" s="82"/>
      <c r="ZL132" s="82"/>
      <c r="ZM132" s="82"/>
      <c r="ZN132" s="82"/>
      <c r="ZO132" s="82"/>
      <c r="ZP132" s="82"/>
      <c r="ZQ132" s="82"/>
      <c r="ZR132" s="82"/>
      <c r="ZS132" s="82"/>
      <c r="ZT132" s="82"/>
      <c r="ZU132" s="82"/>
      <c r="ZV132" s="82"/>
      <c r="ZW132" s="82"/>
      <c r="ZX132" s="82"/>
      <c r="ZY132" s="82"/>
      <c r="ZZ132" s="82"/>
      <c r="AAA132" s="82"/>
      <c r="AAB132" s="82"/>
      <c r="AAC132" s="82"/>
      <c r="AAD132" s="82"/>
      <c r="AAE132" s="82"/>
      <c r="AAF132" s="82"/>
      <c r="AAG132" s="82"/>
      <c r="AAH132" s="82"/>
      <c r="AAI132" s="82"/>
      <c r="AAJ132" s="82"/>
      <c r="AAK132" s="82"/>
      <c r="AAL132" s="82"/>
      <c r="AAM132" s="82"/>
      <c r="AAN132" s="82"/>
      <c r="AAO132" s="82"/>
      <c r="AAP132" s="82"/>
      <c r="AAQ132" s="82"/>
      <c r="AAR132" s="82"/>
      <c r="AAS132" s="82"/>
      <c r="AAT132" s="82"/>
      <c r="AAU132" s="82"/>
      <c r="AAV132" s="82"/>
      <c r="AAW132" s="82"/>
      <c r="AAX132" s="82"/>
      <c r="AAY132" s="82"/>
      <c r="AAZ132" s="82"/>
      <c r="ABA132" s="82"/>
      <c r="ABB132" s="82"/>
      <c r="ABC132" s="82"/>
      <c r="ABD132" s="82"/>
      <c r="ABE132" s="82"/>
      <c r="ABF132" s="82"/>
      <c r="ABG132" s="82"/>
      <c r="ABH132" s="82"/>
      <c r="ABI132" s="82"/>
      <c r="ABJ132" s="82"/>
      <c r="ABK132" s="82"/>
      <c r="ABL132" s="82"/>
      <c r="ABM132" s="82"/>
      <c r="ABN132" s="82"/>
      <c r="ABO132" s="82"/>
      <c r="ABP132" s="82"/>
      <c r="ABQ132" s="82"/>
      <c r="ABR132" s="82"/>
      <c r="ABS132" s="82"/>
      <c r="ABT132" s="82"/>
      <c r="ABU132" s="82"/>
      <c r="ABV132" s="82"/>
      <c r="ABW132" s="82"/>
      <c r="ABX132" s="82"/>
      <c r="ABY132" s="82"/>
      <c r="ABZ132" s="82"/>
      <c r="ACA132" s="82"/>
      <c r="ACB132" s="82"/>
      <c r="ACC132" s="82"/>
      <c r="ACD132" s="82"/>
      <c r="ACE132" s="82"/>
      <c r="ACF132" s="82"/>
      <c r="ACG132" s="82"/>
      <c r="ACH132" s="82"/>
      <c r="ACI132" s="82"/>
      <c r="ACJ132" s="82"/>
      <c r="ACK132" s="82"/>
      <c r="ACL132" s="82"/>
      <c r="ACM132" s="82"/>
      <c r="ACN132" s="82"/>
      <c r="ACO132" s="82"/>
      <c r="ACP132" s="82"/>
      <c r="ACQ132" s="82"/>
      <c r="ACR132" s="82"/>
      <c r="ACS132" s="82"/>
      <c r="ACT132" s="82"/>
      <c r="ACU132" s="82"/>
      <c r="ACV132" s="82"/>
      <c r="ACW132" s="82"/>
      <c r="ACX132" s="82"/>
      <c r="ACY132" s="82"/>
      <c r="ACZ132" s="82"/>
      <c r="ADA132" s="82"/>
      <c r="ADB132" s="82"/>
      <c r="ADC132" s="82"/>
      <c r="ADD132" s="82"/>
      <c r="ADE132" s="82"/>
      <c r="ADF132" s="82"/>
      <c r="ADG132" s="82"/>
      <c r="ADH132" s="82"/>
      <c r="ADI132" s="82"/>
      <c r="ADJ132" s="82"/>
      <c r="ADK132" s="82"/>
      <c r="ADL132" s="82"/>
      <c r="ADM132" s="82"/>
      <c r="ADN132" s="82"/>
      <c r="ADO132" s="82"/>
      <c r="ADP132" s="82"/>
      <c r="ADQ132" s="82"/>
      <c r="ADR132" s="82"/>
      <c r="ADS132" s="82"/>
      <c r="ADT132" s="82"/>
      <c r="ADU132" s="82"/>
      <c r="ADV132" s="82"/>
      <c r="ADW132" s="82"/>
      <c r="ADX132" s="82"/>
      <c r="ADY132" s="82"/>
      <c r="ADZ132" s="82"/>
      <c r="AEA132" s="82"/>
      <c r="AEB132" s="82"/>
      <c r="AEC132" s="82"/>
      <c r="AED132" s="82"/>
      <c r="AEE132" s="82"/>
      <c r="AEF132" s="82"/>
      <c r="AEG132" s="82"/>
      <c r="AEH132" s="82"/>
      <c r="AEI132" s="82"/>
      <c r="AEJ132" s="82"/>
      <c r="AEK132" s="82"/>
      <c r="AEL132" s="82"/>
      <c r="AEM132" s="82"/>
      <c r="AEN132" s="82"/>
      <c r="AEO132" s="82"/>
      <c r="AEP132" s="82"/>
      <c r="AEQ132" s="82"/>
      <c r="AER132" s="82"/>
      <c r="AES132" s="82"/>
      <c r="AET132" s="82"/>
      <c r="AEU132" s="82"/>
      <c r="AEV132" s="82"/>
      <c r="AEW132" s="82"/>
      <c r="AEX132" s="82"/>
      <c r="AEY132" s="82"/>
      <c r="AEZ132" s="82"/>
      <c r="AFA132" s="82"/>
      <c r="AFB132" s="82"/>
      <c r="AFC132" s="82"/>
      <c r="AFD132" s="82"/>
      <c r="AFE132" s="82"/>
      <c r="AFF132" s="82"/>
      <c r="AFG132" s="82"/>
      <c r="AFH132" s="82"/>
      <c r="AFI132" s="82"/>
      <c r="AFJ132" s="82"/>
      <c r="AFK132" s="82"/>
      <c r="AFL132" s="82"/>
      <c r="AFM132" s="82"/>
      <c r="AFN132" s="82"/>
      <c r="AFO132" s="82"/>
      <c r="AFP132" s="82"/>
      <c r="AFQ132" s="82"/>
      <c r="AFR132" s="82"/>
      <c r="AFS132" s="82"/>
      <c r="AFT132" s="82"/>
      <c r="AFU132" s="82"/>
      <c r="AFV132" s="82"/>
      <c r="AFW132" s="82"/>
      <c r="AFX132" s="82"/>
      <c r="AFY132" s="82"/>
      <c r="AFZ132" s="82"/>
      <c r="AGA132" s="82"/>
      <c r="AGB132" s="82"/>
      <c r="AGC132" s="82"/>
      <c r="AGD132" s="82"/>
      <c r="AGE132" s="82"/>
      <c r="AGF132" s="82"/>
      <c r="AGG132" s="82"/>
      <c r="AGH132" s="82"/>
      <c r="AGI132" s="82"/>
      <c r="AGJ132" s="82"/>
      <c r="AGK132" s="82"/>
      <c r="AGL132" s="82"/>
      <c r="AGM132" s="82"/>
      <c r="AGN132" s="82"/>
      <c r="AGO132" s="82"/>
      <c r="AGP132" s="82"/>
      <c r="AGQ132" s="82"/>
      <c r="AGR132" s="82"/>
      <c r="AGS132" s="82"/>
      <c r="AGT132" s="82"/>
      <c r="AGU132" s="82"/>
      <c r="AGV132" s="82"/>
      <c r="AGW132" s="82"/>
      <c r="AGX132" s="82"/>
      <c r="AGY132" s="82"/>
      <c r="AGZ132" s="82"/>
      <c r="AHA132" s="82"/>
      <c r="AHB132" s="82"/>
      <c r="AHC132" s="82"/>
      <c r="AHD132" s="82"/>
      <c r="AHE132" s="82"/>
      <c r="AHF132" s="82"/>
      <c r="AHG132" s="82"/>
      <c r="AHH132" s="82"/>
      <c r="AHI132" s="82"/>
      <c r="AHJ132" s="82"/>
      <c r="AHK132" s="82"/>
      <c r="AHL132" s="82"/>
      <c r="AHM132" s="82"/>
      <c r="AHN132" s="82"/>
      <c r="AHO132" s="82"/>
      <c r="AHP132" s="82"/>
      <c r="AHQ132" s="82"/>
      <c r="AHR132" s="82"/>
      <c r="AHS132" s="82"/>
      <c r="AHT132" s="82"/>
      <c r="AHU132" s="82"/>
      <c r="AHV132" s="82"/>
      <c r="AHW132" s="82"/>
      <c r="AHX132" s="82"/>
      <c r="AHY132" s="82"/>
      <c r="AHZ132" s="82"/>
      <c r="AIA132" s="82"/>
      <c r="AIB132" s="82"/>
      <c r="AIC132" s="82"/>
      <c r="AID132" s="82"/>
      <c r="AIE132" s="82"/>
      <c r="AIF132" s="82"/>
      <c r="AIG132" s="82"/>
      <c r="AIH132" s="82"/>
      <c r="AII132" s="82"/>
      <c r="AIJ132" s="82"/>
      <c r="AIK132" s="82"/>
      <c r="AIL132" s="82"/>
      <c r="AIM132" s="82"/>
      <c r="AIN132" s="82"/>
      <c r="AIO132" s="82"/>
      <c r="AIP132" s="82"/>
      <c r="AIQ132" s="82"/>
      <c r="AIR132" s="82"/>
      <c r="AIS132" s="82"/>
      <c r="AIT132" s="82"/>
      <c r="AIU132" s="82"/>
      <c r="AIV132" s="82"/>
      <c r="AIW132" s="82"/>
      <c r="AIX132" s="82"/>
      <c r="AIY132" s="82"/>
      <c r="AIZ132" s="82"/>
      <c r="AJA132" s="82"/>
      <c r="AJB132" s="82"/>
      <c r="AJC132" s="82"/>
      <c r="AJD132" s="82"/>
      <c r="AJE132" s="82"/>
      <c r="AJF132" s="82"/>
      <c r="AJG132" s="82"/>
      <c r="AJH132" s="82"/>
      <c r="AJI132" s="82"/>
      <c r="AJJ132" s="82"/>
      <c r="AJK132" s="82"/>
      <c r="AJL132" s="82"/>
      <c r="AJM132" s="82"/>
      <c r="AJN132" s="82"/>
      <c r="AJO132" s="82"/>
      <c r="AJP132" s="82"/>
      <c r="AJQ132" s="82"/>
      <c r="AJR132" s="82"/>
      <c r="AJS132" s="82"/>
      <c r="AJT132" s="82"/>
      <c r="AJU132" s="82"/>
      <c r="AJV132" s="82"/>
      <c r="AJW132" s="82"/>
      <c r="AJX132" s="82"/>
      <c r="AJY132" s="82"/>
      <c r="AJZ132" s="82"/>
      <c r="AKA132" s="82"/>
      <c r="AKB132" s="82"/>
      <c r="AKC132" s="82"/>
      <c r="AKD132" s="82"/>
      <c r="AKE132" s="82"/>
      <c r="AKF132" s="82"/>
      <c r="AKG132" s="82"/>
      <c r="AKH132" s="82"/>
      <c r="AKI132" s="82"/>
      <c r="AKJ132" s="82"/>
      <c r="AKK132" s="82"/>
      <c r="AKL132" s="82"/>
      <c r="AKM132" s="82"/>
      <c r="AKN132" s="82"/>
      <c r="AKO132" s="82"/>
      <c r="AKP132" s="82"/>
      <c r="AKQ132" s="82"/>
      <c r="AKR132" s="82"/>
      <c r="AKS132" s="82"/>
      <c r="AKT132" s="82"/>
      <c r="AKU132" s="82"/>
      <c r="AKV132" s="82"/>
      <c r="AKW132" s="82"/>
      <c r="AKX132" s="82"/>
      <c r="AKY132" s="82"/>
      <c r="AKZ132" s="82"/>
      <c r="ALA132" s="82"/>
      <c r="ALB132" s="82"/>
      <c r="ALC132" s="82"/>
      <c r="ALD132" s="82"/>
      <c r="ALE132" s="82"/>
      <c r="ALF132" s="82"/>
      <c r="ALG132" s="82"/>
      <c r="ALH132" s="82"/>
      <c r="ALI132" s="82"/>
      <c r="ALJ132" s="82"/>
      <c r="ALK132" s="82"/>
      <c r="ALL132" s="82"/>
      <c r="ALM132" s="82"/>
      <c r="ALN132" s="82"/>
      <c r="ALO132" s="82"/>
      <c r="ALP132" s="82"/>
      <c r="ALQ132" s="82"/>
      <c r="ALR132" s="82"/>
      <c r="ALS132" s="82"/>
      <c r="ALT132" s="82"/>
      <c r="ALU132" s="82"/>
      <c r="ALV132" s="82"/>
      <c r="ALW132" s="82"/>
      <c r="ALX132" s="82"/>
      <c r="ALY132" s="82"/>
    </row>
    <row r="133" spans="1:1013" ht="14.5" x14ac:dyDescent="0.35">
      <c r="A133" s="84">
        <v>132</v>
      </c>
      <c r="B133" s="86" t="s">
        <v>546</v>
      </c>
      <c r="C133" s="86" t="s">
        <v>547</v>
      </c>
      <c r="D133" s="86" t="s">
        <v>548</v>
      </c>
    </row>
    <row r="134" spans="1:1013" ht="14.5" x14ac:dyDescent="0.35">
      <c r="A134" s="84">
        <v>133</v>
      </c>
      <c r="B134" s="86" t="s">
        <v>549</v>
      </c>
      <c r="C134" s="86" t="s">
        <v>550</v>
      </c>
      <c r="D134" s="86" t="s">
        <v>551</v>
      </c>
    </row>
    <row r="135" spans="1:1013" ht="14.5" x14ac:dyDescent="0.35">
      <c r="A135" s="84">
        <v>134</v>
      </c>
      <c r="B135" s="86" t="s">
        <v>552</v>
      </c>
      <c r="C135" s="86" t="s">
        <v>553</v>
      </c>
      <c r="D135" s="86" t="s">
        <v>554</v>
      </c>
    </row>
    <row r="136" spans="1:1013" ht="14.5" x14ac:dyDescent="0.35">
      <c r="A136" s="84">
        <v>135</v>
      </c>
      <c r="B136" s="86" t="s">
        <v>555</v>
      </c>
      <c r="C136" s="86" t="s">
        <v>556</v>
      </c>
      <c r="D136" s="86" t="s">
        <v>557</v>
      </c>
    </row>
    <row r="137" spans="1:1013" ht="14.5" x14ac:dyDescent="0.35">
      <c r="A137" s="84">
        <v>136</v>
      </c>
      <c r="B137" s="86" t="s">
        <v>558</v>
      </c>
      <c r="C137" s="86" t="s">
        <v>559</v>
      </c>
      <c r="D137" s="86" t="s">
        <v>459</v>
      </c>
    </row>
    <row r="138" spans="1:1013" ht="14.5" x14ac:dyDescent="0.35">
      <c r="A138" s="84">
        <v>137</v>
      </c>
      <c r="B138" s="86" t="s">
        <v>560</v>
      </c>
      <c r="C138" s="86" t="s">
        <v>561</v>
      </c>
      <c r="D138" s="86" t="s">
        <v>562</v>
      </c>
    </row>
    <row r="139" spans="1:1013" ht="14.5" x14ac:dyDescent="0.35">
      <c r="A139" s="84">
        <v>138</v>
      </c>
      <c r="B139" s="86" t="s">
        <v>563</v>
      </c>
      <c r="C139" s="86" t="s">
        <v>564</v>
      </c>
      <c r="D139" s="86" t="s">
        <v>123</v>
      </c>
    </row>
    <row r="140" spans="1:1013" ht="14.5" x14ac:dyDescent="0.35">
      <c r="A140" s="84">
        <v>139</v>
      </c>
      <c r="B140" s="86" t="s">
        <v>565</v>
      </c>
      <c r="C140" s="86" t="s">
        <v>566</v>
      </c>
      <c r="D140" s="86" t="s">
        <v>567</v>
      </c>
    </row>
    <row r="141" spans="1:1013" ht="14.5" x14ac:dyDescent="0.35">
      <c r="A141" s="84">
        <v>140</v>
      </c>
      <c r="B141" s="86" t="s">
        <v>568</v>
      </c>
      <c r="C141" s="86" t="s">
        <v>432</v>
      </c>
      <c r="D141" s="86" t="s">
        <v>433</v>
      </c>
    </row>
    <row r="142" spans="1:1013" ht="14.5" x14ac:dyDescent="0.35">
      <c r="A142" s="84">
        <v>141</v>
      </c>
      <c r="B142" s="86" t="s">
        <v>569</v>
      </c>
      <c r="C142" s="86" t="s">
        <v>570</v>
      </c>
      <c r="D142" s="86" t="s">
        <v>571</v>
      </c>
    </row>
    <row r="143" spans="1:1013" ht="14.5" x14ac:dyDescent="0.35">
      <c r="A143" s="84">
        <v>142</v>
      </c>
      <c r="B143" s="86" t="s">
        <v>355</v>
      </c>
      <c r="C143" s="85" t="s">
        <v>572</v>
      </c>
      <c r="D143" s="85" t="s">
        <v>357</v>
      </c>
    </row>
    <row r="144" spans="1:1013" ht="14.5" x14ac:dyDescent="0.35">
      <c r="A144" s="84">
        <v>143</v>
      </c>
      <c r="B144" s="86" t="s">
        <v>573</v>
      </c>
      <c r="C144" s="86" t="s">
        <v>574</v>
      </c>
      <c r="D144" s="86" t="s">
        <v>575</v>
      </c>
      <c r="E144" s="82"/>
      <c r="F144" s="82"/>
      <c r="G144" s="82"/>
      <c r="H144" s="82"/>
      <c r="I144" s="82"/>
      <c r="J144" s="82"/>
      <c r="K144" s="82"/>
      <c r="L144" s="82"/>
      <c r="M144" s="82"/>
      <c r="N144" s="82"/>
      <c r="O144" s="82"/>
      <c r="P144" s="82"/>
      <c r="Q144" s="82"/>
      <c r="R144" s="82"/>
      <c r="S144" s="82"/>
      <c r="T144" s="82"/>
      <c r="U144" s="82"/>
      <c r="V144" s="82"/>
      <c r="W144" s="82"/>
      <c r="X144" s="82"/>
      <c r="Y144" s="82"/>
      <c r="Z144" s="82"/>
      <c r="AA144" s="82"/>
      <c r="AB144" s="82"/>
      <c r="AC144" s="82"/>
      <c r="AD144" s="82"/>
      <c r="AE144" s="82"/>
      <c r="AF144" s="82"/>
      <c r="AG144" s="82"/>
      <c r="AH144" s="82"/>
      <c r="AI144" s="82"/>
      <c r="AJ144" s="82"/>
      <c r="AK144" s="82"/>
      <c r="AL144" s="82"/>
      <c r="AM144" s="82"/>
      <c r="AN144" s="82"/>
      <c r="AO144" s="82"/>
      <c r="AP144" s="82"/>
      <c r="AQ144" s="82"/>
      <c r="AR144" s="82"/>
      <c r="AS144" s="82"/>
      <c r="AT144" s="82"/>
      <c r="AU144" s="82"/>
      <c r="AV144" s="82"/>
      <c r="AW144" s="82"/>
      <c r="AX144" s="82"/>
      <c r="AY144" s="82"/>
      <c r="AZ144" s="82"/>
      <c r="BA144" s="82"/>
      <c r="BB144" s="82"/>
      <c r="BC144" s="82"/>
      <c r="BD144" s="82"/>
      <c r="BE144" s="82"/>
      <c r="BF144" s="82"/>
      <c r="BG144" s="82"/>
      <c r="BH144" s="82"/>
      <c r="BI144" s="82"/>
      <c r="BJ144" s="82"/>
      <c r="BK144" s="82"/>
      <c r="BL144" s="82"/>
      <c r="BM144" s="82"/>
      <c r="BN144" s="82"/>
      <c r="BO144" s="82"/>
      <c r="BP144" s="82"/>
      <c r="BQ144" s="82"/>
      <c r="BR144" s="82"/>
      <c r="BS144" s="82"/>
      <c r="BT144" s="82"/>
      <c r="BU144" s="82"/>
      <c r="BV144" s="82"/>
      <c r="BW144" s="82"/>
      <c r="BX144" s="82"/>
      <c r="BY144" s="82"/>
      <c r="BZ144" s="82"/>
      <c r="CA144" s="82"/>
      <c r="CB144" s="82"/>
      <c r="CC144" s="82"/>
      <c r="CD144" s="82"/>
      <c r="CE144" s="82"/>
      <c r="CF144" s="82"/>
      <c r="CG144" s="82"/>
      <c r="CH144" s="82"/>
      <c r="CI144" s="82"/>
      <c r="CJ144" s="82"/>
      <c r="CK144" s="82"/>
      <c r="CL144" s="82"/>
      <c r="CM144" s="82"/>
      <c r="CN144" s="82"/>
      <c r="CO144" s="82"/>
      <c r="CP144" s="82"/>
      <c r="CQ144" s="82"/>
      <c r="CR144" s="82"/>
      <c r="CS144" s="82"/>
      <c r="CT144" s="82"/>
      <c r="CU144" s="82"/>
      <c r="CV144" s="82"/>
      <c r="CW144" s="82"/>
      <c r="CX144" s="82"/>
      <c r="CY144" s="82"/>
      <c r="CZ144" s="82"/>
      <c r="DA144" s="82"/>
      <c r="DB144" s="82"/>
      <c r="DC144" s="82"/>
      <c r="DD144" s="82"/>
      <c r="DE144" s="82"/>
      <c r="DF144" s="82"/>
      <c r="DG144" s="82"/>
      <c r="DH144" s="82"/>
      <c r="DI144" s="82"/>
      <c r="DJ144" s="82"/>
      <c r="DK144" s="82"/>
      <c r="DL144" s="82"/>
      <c r="DM144" s="82"/>
      <c r="DN144" s="82"/>
      <c r="DO144" s="82"/>
      <c r="DP144" s="82"/>
      <c r="DQ144" s="82"/>
      <c r="DR144" s="82"/>
      <c r="DS144" s="82"/>
      <c r="DT144" s="82"/>
      <c r="DU144" s="82"/>
      <c r="DV144" s="82"/>
      <c r="DW144" s="82"/>
      <c r="DX144" s="82"/>
      <c r="DY144" s="82"/>
      <c r="DZ144" s="82"/>
      <c r="EA144" s="82"/>
      <c r="EB144" s="82"/>
      <c r="EC144" s="82"/>
      <c r="ED144" s="82"/>
      <c r="EE144" s="82"/>
      <c r="EF144" s="82"/>
      <c r="EG144" s="82"/>
      <c r="EH144" s="82"/>
      <c r="EI144" s="82"/>
      <c r="EJ144" s="82"/>
      <c r="EK144" s="82"/>
      <c r="EL144" s="82"/>
      <c r="EM144" s="82"/>
      <c r="EN144" s="82"/>
      <c r="EO144" s="82"/>
      <c r="EP144" s="82"/>
      <c r="EQ144" s="82"/>
      <c r="ER144" s="82"/>
      <c r="ES144" s="82"/>
      <c r="ET144" s="82"/>
      <c r="EU144" s="82"/>
      <c r="EV144" s="82"/>
      <c r="EW144" s="82"/>
      <c r="EX144" s="82"/>
      <c r="EY144" s="82"/>
      <c r="EZ144" s="82"/>
      <c r="FA144" s="82"/>
      <c r="FB144" s="82"/>
      <c r="FC144" s="82"/>
      <c r="FD144" s="82"/>
      <c r="FE144" s="82"/>
      <c r="FF144" s="82"/>
      <c r="FG144" s="82"/>
      <c r="FH144" s="82"/>
      <c r="FI144" s="82"/>
      <c r="FJ144" s="82"/>
      <c r="FK144" s="82"/>
      <c r="FL144" s="82"/>
      <c r="FM144" s="82"/>
      <c r="FN144" s="82"/>
      <c r="FO144" s="82"/>
      <c r="FP144" s="82"/>
      <c r="FQ144" s="82"/>
      <c r="FR144" s="82"/>
      <c r="FS144" s="82"/>
      <c r="FT144" s="82"/>
      <c r="FU144" s="82"/>
      <c r="FV144" s="82"/>
      <c r="FW144" s="82"/>
      <c r="FX144" s="82"/>
      <c r="FY144" s="82"/>
      <c r="FZ144" s="82"/>
      <c r="GA144" s="82"/>
      <c r="GB144" s="82"/>
      <c r="GC144" s="82"/>
      <c r="GD144" s="82"/>
      <c r="GE144" s="82"/>
      <c r="GF144" s="82"/>
      <c r="GG144" s="82"/>
      <c r="GH144" s="82"/>
      <c r="GI144" s="82"/>
      <c r="GJ144" s="82"/>
      <c r="GK144" s="82"/>
      <c r="GL144" s="82"/>
      <c r="GM144" s="82"/>
      <c r="GN144" s="82"/>
      <c r="GO144" s="82"/>
      <c r="GP144" s="82"/>
      <c r="GQ144" s="82"/>
      <c r="GR144" s="82"/>
      <c r="GS144" s="82"/>
      <c r="GT144" s="82"/>
      <c r="GU144" s="82"/>
      <c r="GV144" s="82"/>
      <c r="GW144" s="82"/>
      <c r="GX144" s="82"/>
      <c r="GY144" s="82"/>
      <c r="GZ144" s="82"/>
      <c r="HA144" s="82"/>
      <c r="HB144" s="82"/>
      <c r="HC144" s="82"/>
      <c r="HD144" s="82"/>
      <c r="HE144" s="82"/>
      <c r="HF144" s="82"/>
      <c r="HG144" s="82"/>
      <c r="HH144" s="82"/>
      <c r="HI144" s="82"/>
      <c r="HJ144" s="82"/>
      <c r="HK144" s="82"/>
      <c r="HL144" s="82"/>
      <c r="HM144" s="82"/>
      <c r="HN144" s="82"/>
      <c r="HO144" s="82"/>
      <c r="HP144" s="82"/>
      <c r="HQ144" s="82"/>
      <c r="HR144" s="82"/>
      <c r="HS144" s="82"/>
      <c r="HT144" s="82"/>
      <c r="HU144" s="82"/>
      <c r="HV144" s="82"/>
      <c r="HW144" s="82"/>
      <c r="HX144" s="82"/>
      <c r="HY144" s="82"/>
      <c r="HZ144" s="82"/>
      <c r="IA144" s="82"/>
      <c r="IB144" s="82"/>
      <c r="IC144" s="82"/>
      <c r="ID144" s="82"/>
      <c r="IE144" s="82"/>
      <c r="IF144" s="82"/>
      <c r="IG144" s="82"/>
      <c r="IH144" s="82"/>
      <c r="II144" s="82"/>
      <c r="IJ144" s="82"/>
      <c r="IK144" s="82"/>
      <c r="IL144" s="82"/>
      <c r="IM144" s="82"/>
      <c r="IN144" s="82"/>
      <c r="IO144" s="82"/>
      <c r="IP144" s="82"/>
      <c r="IQ144" s="82"/>
      <c r="IR144" s="82"/>
      <c r="IS144" s="82"/>
      <c r="IT144" s="82"/>
      <c r="IU144" s="82"/>
      <c r="IV144" s="82"/>
      <c r="IW144" s="82"/>
      <c r="IX144" s="82"/>
      <c r="IY144" s="82"/>
      <c r="IZ144" s="82"/>
      <c r="JA144" s="82"/>
      <c r="JB144" s="82"/>
      <c r="JC144" s="82"/>
      <c r="JD144" s="82"/>
      <c r="JE144" s="82"/>
      <c r="JF144" s="82"/>
      <c r="JG144" s="82"/>
      <c r="JH144" s="82"/>
      <c r="JI144" s="82"/>
      <c r="JJ144" s="82"/>
      <c r="JK144" s="82"/>
      <c r="JL144" s="82"/>
      <c r="JM144" s="82"/>
      <c r="JN144" s="82"/>
      <c r="JO144" s="82"/>
      <c r="JP144" s="82"/>
      <c r="JQ144" s="82"/>
      <c r="JR144" s="82"/>
      <c r="JS144" s="82"/>
      <c r="JT144" s="82"/>
      <c r="JU144" s="82"/>
      <c r="JV144" s="82"/>
      <c r="JW144" s="82"/>
      <c r="JX144" s="82"/>
      <c r="JY144" s="82"/>
      <c r="JZ144" s="82"/>
      <c r="KA144" s="82"/>
      <c r="KB144" s="82"/>
      <c r="KC144" s="82"/>
      <c r="KD144" s="82"/>
      <c r="KE144" s="82"/>
      <c r="KF144" s="82"/>
      <c r="KG144" s="82"/>
      <c r="KH144" s="82"/>
      <c r="KI144" s="82"/>
      <c r="KJ144" s="82"/>
      <c r="KK144" s="82"/>
      <c r="KL144" s="82"/>
      <c r="KM144" s="82"/>
      <c r="KN144" s="82"/>
      <c r="KO144" s="82"/>
      <c r="KP144" s="82"/>
      <c r="KQ144" s="82"/>
      <c r="KR144" s="82"/>
      <c r="KS144" s="82"/>
      <c r="KT144" s="82"/>
      <c r="KU144" s="82"/>
      <c r="KV144" s="82"/>
      <c r="KW144" s="82"/>
      <c r="KX144" s="82"/>
      <c r="KY144" s="82"/>
      <c r="KZ144" s="82"/>
      <c r="LA144" s="82"/>
      <c r="LB144" s="82"/>
      <c r="LC144" s="82"/>
      <c r="LD144" s="82"/>
      <c r="LE144" s="82"/>
      <c r="LF144" s="82"/>
      <c r="LG144" s="82"/>
      <c r="LH144" s="82"/>
      <c r="LI144" s="82"/>
      <c r="LJ144" s="82"/>
      <c r="LK144" s="82"/>
      <c r="LL144" s="82"/>
      <c r="LM144" s="82"/>
      <c r="LN144" s="82"/>
      <c r="LO144" s="82"/>
      <c r="LP144" s="82"/>
      <c r="LQ144" s="82"/>
      <c r="LR144" s="82"/>
      <c r="LS144" s="82"/>
      <c r="LT144" s="82"/>
      <c r="LU144" s="82"/>
      <c r="LV144" s="82"/>
      <c r="LW144" s="82"/>
      <c r="LX144" s="82"/>
      <c r="LY144" s="82"/>
      <c r="LZ144" s="82"/>
      <c r="MA144" s="82"/>
      <c r="MB144" s="82"/>
      <c r="MC144" s="82"/>
      <c r="MD144" s="82"/>
      <c r="ME144" s="82"/>
      <c r="MF144" s="82"/>
      <c r="MG144" s="82"/>
      <c r="MH144" s="82"/>
      <c r="MI144" s="82"/>
      <c r="MJ144" s="82"/>
      <c r="MK144" s="82"/>
      <c r="ML144" s="82"/>
      <c r="MM144" s="82"/>
      <c r="MN144" s="82"/>
      <c r="MO144" s="82"/>
      <c r="MP144" s="82"/>
      <c r="MQ144" s="82"/>
      <c r="MR144" s="82"/>
      <c r="MS144" s="82"/>
      <c r="MT144" s="82"/>
      <c r="MU144" s="82"/>
      <c r="MV144" s="82"/>
      <c r="MW144" s="82"/>
      <c r="MX144" s="82"/>
      <c r="MY144" s="82"/>
      <c r="MZ144" s="82"/>
      <c r="NA144" s="82"/>
      <c r="NB144" s="82"/>
      <c r="NC144" s="82"/>
      <c r="ND144" s="82"/>
      <c r="NE144" s="82"/>
      <c r="NF144" s="82"/>
      <c r="NG144" s="82"/>
      <c r="NH144" s="82"/>
      <c r="NI144" s="82"/>
      <c r="NJ144" s="82"/>
      <c r="NK144" s="82"/>
      <c r="NL144" s="82"/>
      <c r="NM144" s="82"/>
      <c r="NN144" s="82"/>
      <c r="NO144" s="82"/>
      <c r="NP144" s="82"/>
      <c r="NQ144" s="82"/>
      <c r="NR144" s="82"/>
      <c r="NS144" s="82"/>
      <c r="NT144" s="82"/>
      <c r="NU144" s="82"/>
      <c r="NV144" s="82"/>
      <c r="NW144" s="82"/>
      <c r="NX144" s="82"/>
      <c r="NY144" s="82"/>
      <c r="NZ144" s="82"/>
      <c r="OA144" s="82"/>
      <c r="OB144" s="82"/>
      <c r="OC144" s="82"/>
      <c r="OD144" s="82"/>
      <c r="OE144" s="82"/>
      <c r="OF144" s="82"/>
      <c r="OG144" s="82"/>
      <c r="OH144" s="82"/>
      <c r="OI144" s="82"/>
      <c r="OJ144" s="82"/>
      <c r="OK144" s="82"/>
      <c r="OL144" s="82"/>
      <c r="OM144" s="82"/>
      <c r="ON144" s="82"/>
      <c r="OO144" s="82"/>
      <c r="OP144" s="82"/>
      <c r="OQ144" s="82"/>
      <c r="OR144" s="82"/>
      <c r="OS144" s="82"/>
      <c r="OT144" s="82"/>
      <c r="OU144" s="82"/>
      <c r="OV144" s="82"/>
      <c r="OW144" s="82"/>
      <c r="OX144" s="82"/>
      <c r="OY144" s="82"/>
      <c r="OZ144" s="82"/>
      <c r="PA144" s="82"/>
      <c r="PB144" s="82"/>
      <c r="PC144" s="82"/>
      <c r="PD144" s="82"/>
      <c r="PE144" s="82"/>
      <c r="PF144" s="82"/>
      <c r="PG144" s="82"/>
      <c r="PH144" s="82"/>
      <c r="PI144" s="82"/>
      <c r="PJ144" s="82"/>
      <c r="PK144" s="82"/>
      <c r="PL144" s="82"/>
      <c r="PM144" s="82"/>
      <c r="PN144" s="82"/>
      <c r="PO144" s="82"/>
      <c r="PP144" s="82"/>
      <c r="PQ144" s="82"/>
      <c r="PR144" s="82"/>
      <c r="PS144" s="82"/>
      <c r="PT144" s="82"/>
      <c r="PU144" s="82"/>
      <c r="PV144" s="82"/>
      <c r="PW144" s="82"/>
      <c r="PX144" s="82"/>
      <c r="PY144" s="82"/>
      <c r="PZ144" s="82"/>
      <c r="QA144" s="82"/>
      <c r="QB144" s="82"/>
      <c r="QC144" s="82"/>
      <c r="QD144" s="82"/>
      <c r="QE144" s="82"/>
      <c r="QF144" s="82"/>
      <c r="QG144" s="82"/>
      <c r="QH144" s="82"/>
      <c r="QI144" s="82"/>
      <c r="QJ144" s="82"/>
      <c r="QK144" s="82"/>
      <c r="QL144" s="82"/>
      <c r="QM144" s="82"/>
      <c r="QN144" s="82"/>
      <c r="QO144" s="82"/>
      <c r="QP144" s="82"/>
      <c r="QQ144" s="82"/>
      <c r="QR144" s="82"/>
      <c r="QS144" s="82"/>
      <c r="QT144" s="82"/>
      <c r="QU144" s="82"/>
      <c r="QV144" s="82"/>
      <c r="QW144" s="82"/>
      <c r="QX144" s="82"/>
      <c r="QY144" s="82"/>
      <c r="QZ144" s="82"/>
      <c r="RA144" s="82"/>
      <c r="RB144" s="82"/>
      <c r="RC144" s="82"/>
      <c r="RD144" s="82"/>
      <c r="RE144" s="82"/>
      <c r="RF144" s="82"/>
      <c r="RG144" s="82"/>
      <c r="RH144" s="82"/>
      <c r="RI144" s="82"/>
      <c r="RJ144" s="82"/>
      <c r="RK144" s="82"/>
      <c r="RL144" s="82"/>
      <c r="RM144" s="82"/>
      <c r="RN144" s="82"/>
      <c r="RO144" s="82"/>
      <c r="RP144" s="82"/>
      <c r="RQ144" s="82"/>
      <c r="RR144" s="82"/>
      <c r="RS144" s="82"/>
      <c r="RT144" s="82"/>
      <c r="RU144" s="82"/>
      <c r="RV144" s="82"/>
      <c r="RW144" s="82"/>
      <c r="RX144" s="82"/>
      <c r="RY144" s="82"/>
      <c r="RZ144" s="82"/>
      <c r="SA144" s="82"/>
      <c r="SB144" s="82"/>
      <c r="SC144" s="82"/>
      <c r="SD144" s="82"/>
      <c r="SE144" s="82"/>
      <c r="SF144" s="82"/>
      <c r="SG144" s="82"/>
      <c r="SH144" s="82"/>
      <c r="SI144" s="82"/>
      <c r="SJ144" s="82"/>
      <c r="SK144" s="82"/>
      <c r="SL144" s="82"/>
      <c r="SM144" s="82"/>
      <c r="SN144" s="82"/>
      <c r="SO144" s="82"/>
      <c r="SP144" s="82"/>
      <c r="SQ144" s="82"/>
      <c r="SR144" s="82"/>
      <c r="SS144" s="82"/>
      <c r="ST144" s="82"/>
      <c r="SU144" s="82"/>
      <c r="SV144" s="82"/>
      <c r="SW144" s="82"/>
      <c r="SX144" s="82"/>
      <c r="SY144" s="82"/>
      <c r="SZ144" s="82"/>
      <c r="TA144" s="82"/>
      <c r="TB144" s="82"/>
      <c r="TC144" s="82"/>
      <c r="TD144" s="82"/>
      <c r="TE144" s="82"/>
      <c r="TF144" s="82"/>
      <c r="TG144" s="82"/>
      <c r="TH144" s="82"/>
      <c r="TI144" s="82"/>
      <c r="TJ144" s="82"/>
      <c r="TK144" s="82"/>
      <c r="TL144" s="82"/>
      <c r="TM144" s="82"/>
      <c r="TN144" s="82"/>
      <c r="TO144" s="82"/>
      <c r="TP144" s="82"/>
      <c r="TQ144" s="82"/>
      <c r="TR144" s="82"/>
      <c r="TS144" s="82"/>
      <c r="TT144" s="82"/>
      <c r="TU144" s="82"/>
      <c r="TV144" s="82"/>
      <c r="TW144" s="82"/>
      <c r="TX144" s="82"/>
      <c r="TY144" s="82"/>
      <c r="TZ144" s="82"/>
      <c r="UA144" s="82"/>
      <c r="UB144" s="82"/>
      <c r="UC144" s="82"/>
      <c r="UD144" s="82"/>
      <c r="UE144" s="82"/>
      <c r="UF144" s="82"/>
      <c r="UG144" s="82"/>
      <c r="UH144" s="82"/>
      <c r="UI144" s="82"/>
      <c r="UJ144" s="82"/>
      <c r="UK144" s="82"/>
      <c r="UL144" s="82"/>
      <c r="UM144" s="82"/>
      <c r="UN144" s="82"/>
      <c r="UO144" s="82"/>
      <c r="UP144" s="82"/>
      <c r="UQ144" s="82"/>
      <c r="UR144" s="82"/>
      <c r="US144" s="82"/>
      <c r="UT144" s="82"/>
      <c r="UU144" s="82"/>
      <c r="UV144" s="82"/>
      <c r="UW144" s="82"/>
      <c r="UX144" s="82"/>
      <c r="UY144" s="82"/>
      <c r="UZ144" s="82"/>
      <c r="VA144" s="82"/>
      <c r="VB144" s="82"/>
      <c r="VC144" s="82"/>
      <c r="VD144" s="82"/>
      <c r="VE144" s="82"/>
      <c r="VF144" s="82"/>
      <c r="VG144" s="82"/>
      <c r="VH144" s="82"/>
      <c r="VI144" s="82"/>
      <c r="VJ144" s="82"/>
      <c r="VK144" s="82"/>
      <c r="VL144" s="82"/>
      <c r="VM144" s="82"/>
      <c r="VN144" s="82"/>
      <c r="VO144" s="82"/>
      <c r="VP144" s="82"/>
      <c r="VQ144" s="82"/>
      <c r="VR144" s="82"/>
      <c r="VS144" s="82"/>
      <c r="VT144" s="82"/>
      <c r="VU144" s="82"/>
      <c r="VV144" s="82"/>
      <c r="VW144" s="82"/>
      <c r="VX144" s="82"/>
      <c r="VY144" s="82"/>
      <c r="VZ144" s="82"/>
      <c r="WA144" s="82"/>
      <c r="WB144" s="82"/>
      <c r="WC144" s="82"/>
      <c r="WD144" s="82"/>
      <c r="WE144" s="82"/>
      <c r="WF144" s="82"/>
      <c r="WG144" s="82"/>
      <c r="WH144" s="82"/>
      <c r="WI144" s="82"/>
      <c r="WJ144" s="82"/>
      <c r="WK144" s="82"/>
      <c r="WL144" s="82"/>
      <c r="WM144" s="82"/>
      <c r="WN144" s="82"/>
      <c r="WO144" s="82"/>
      <c r="WP144" s="82"/>
      <c r="WQ144" s="82"/>
      <c r="WR144" s="82"/>
      <c r="WS144" s="82"/>
      <c r="WT144" s="82"/>
      <c r="WU144" s="82"/>
      <c r="WV144" s="82"/>
      <c r="WW144" s="82"/>
      <c r="WX144" s="82"/>
      <c r="WY144" s="82"/>
      <c r="WZ144" s="82"/>
      <c r="XA144" s="82"/>
      <c r="XB144" s="82"/>
      <c r="XC144" s="82"/>
      <c r="XD144" s="82"/>
      <c r="XE144" s="82"/>
      <c r="XF144" s="82"/>
      <c r="XG144" s="82"/>
      <c r="XH144" s="82"/>
      <c r="XI144" s="82"/>
      <c r="XJ144" s="82"/>
      <c r="XK144" s="82"/>
      <c r="XL144" s="82"/>
      <c r="XM144" s="82"/>
      <c r="XN144" s="82"/>
      <c r="XO144" s="82"/>
      <c r="XP144" s="82"/>
      <c r="XQ144" s="82"/>
      <c r="XR144" s="82"/>
      <c r="XS144" s="82"/>
      <c r="XT144" s="82"/>
      <c r="XU144" s="82"/>
      <c r="XV144" s="82"/>
      <c r="XW144" s="82"/>
      <c r="XX144" s="82"/>
      <c r="XY144" s="82"/>
      <c r="XZ144" s="82"/>
      <c r="YA144" s="82"/>
      <c r="YB144" s="82"/>
      <c r="YC144" s="82"/>
      <c r="YD144" s="82"/>
      <c r="YE144" s="82"/>
      <c r="YF144" s="82"/>
      <c r="YG144" s="82"/>
      <c r="YH144" s="82"/>
      <c r="YI144" s="82"/>
      <c r="YJ144" s="82"/>
      <c r="YK144" s="82"/>
      <c r="YL144" s="82"/>
      <c r="YM144" s="82"/>
      <c r="YN144" s="82"/>
      <c r="YO144" s="82"/>
      <c r="YP144" s="82"/>
      <c r="YQ144" s="82"/>
      <c r="YR144" s="82"/>
      <c r="YS144" s="82"/>
      <c r="YT144" s="82"/>
      <c r="YU144" s="82"/>
      <c r="YV144" s="82"/>
      <c r="YW144" s="82"/>
      <c r="YX144" s="82"/>
      <c r="YY144" s="82"/>
      <c r="YZ144" s="82"/>
      <c r="ZA144" s="82"/>
      <c r="ZB144" s="82"/>
      <c r="ZC144" s="82"/>
      <c r="ZD144" s="82"/>
      <c r="ZE144" s="82"/>
      <c r="ZF144" s="82"/>
      <c r="ZG144" s="82"/>
      <c r="ZH144" s="82"/>
      <c r="ZI144" s="82"/>
      <c r="ZJ144" s="82"/>
      <c r="ZK144" s="82"/>
      <c r="ZL144" s="82"/>
      <c r="ZM144" s="82"/>
      <c r="ZN144" s="82"/>
      <c r="ZO144" s="82"/>
      <c r="ZP144" s="82"/>
      <c r="ZQ144" s="82"/>
      <c r="ZR144" s="82"/>
      <c r="ZS144" s="82"/>
      <c r="ZT144" s="82"/>
      <c r="ZU144" s="82"/>
      <c r="ZV144" s="82"/>
      <c r="ZW144" s="82"/>
      <c r="ZX144" s="82"/>
      <c r="ZY144" s="82"/>
      <c r="ZZ144" s="82"/>
      <c r="AAA144" s="82"/>
      <c r="AAB144" s="82"/>
      <c r="AAC144" s="82"/>
      <c r="AAD144" s="82"/>
      <c r="AAE144" s="82"/>
      <c r="AAF144" s="82"/>
      <c r="AAG144" s="82"/>
      <c r="AAH144" s="82"/>
      <c r="AAI144" s="82"/>
      <c r="AAJ144" s="82"/>
      <c r="AAK144" s="82"/>
      <c r="AAL144" s="82"/>
      <c r="AAM144" s="82"/>
      <c r="AAN144" s="82"/>
      <c r="AAO144" s="82"/>
      <c r="AAP144" s="82"/>
      <c r="AAQ144" s="82"/>
      <c r="AAR144" s="82"/>
      <c r="AAS144" s="82"/>
      <c r="AAT144" s="82"/>
      <c r="AAU144" s="82"/>
      <c r="AAV144" s="82"/>
      <c r="AAW144" s="82"/>
      <c r="AAX144" s="82"/>
      <c r="AAY144" s="82"/>
      <c r="AAZ144" s="82"/>
      <c r="ABA144" s="82"/>
      <c r="ABB144" s="82"/>
      <c r="ABC144" s="82"/>
      <c r="ABD144" s="82"/>
      <c r="ABE144" s="82"/>
      <c r="ABF144" s="82"/>
      <c r="ABG144" s="82"/>
      <c r="ABH144" s="82"/>
      <c r="ABI144" s="82"/>
      <c r="ABJ144" s="82"/>
      <c r="ABK144" s="82"/>
      <c r="ABL144" s="82"/>
      <c r="ABM144" s="82"/>
      <c r="ABN144" s="82"/>
      <c r="ABO144" s="82"/>
      <c r="ABP144" s="82"/>
      <c r="ABQ144" s="82"/>
      <c r="ABR144" s="82"/>
      <c r="ABS144" s="82"/>
      <c r="ABT144" s="82"/>
      <c r="ABU144" s="82"/>
      <c r="ABV144" s="82"/>
      <c r="ABW144" s="82"/>
      <c r="ABX144" s="82"/>
      <c r="ABY144" s="82"/>
      <c r="ABZ144" s="82"/>
      <c r="ACA144" s="82"/>
      <c r="ACB144" s="82"/>
      <c r="ACC144" s="82"/>
      <c r="ACD144" s="82"/>
      <c r="ACE144" s="82"/>
      <c r="ACF144" s="82"/>
      <c r="ACG144" s="82"/>
      <c r="ACH144" s="82"/>
      <c r="ACI144" s="82"/>
      <c r="ACJ144" s="82"/>
      <c r="ACK144" s="82"/>
      <c r="ACL144" s="82"/>
      <c r="ACM144" s="82"/>
      <c r="ACN144" s="82"/>
      <c r="ACO144" s="82"/>
      <c r="ACP144" s="82"/>
      <c r="ACQ144" s="82"/>
      <c r="ACR144" s="82"/>
      <c r="ACS144" s="82"/>
      <c r="ACT144" s="82"/>
      <c r="ACU144" s="82"/>
      <c r="ACV144" s="82"/>
      <c r="ACW144" s="82"/>
      <c r="ACX144" s="82"/>
      <c r="ACY144" s="82"/>
      <c r="ACZ144" s="82"/>
      <c r="ADA144" s="82"/>
      <c r="ADB144" s="82"/>
      <c r="ADC144" s="82"/>
      <c r="ADD144" s="82"/>
      <c r="ADE144" s="82"/>
      <c r="ADF144" s="82"/>
      <c r="ADG144" s="82"/>
      <c r="ADH144" s="82"/>
      <c r="ADI144" s="82"/>
      <c r="ADJ144" s="82"/>
      <c r="ADK144" s="82"/>
      <c r="ADL144" s="82"/>
      <c r="ADM144" s="82"/>
      <c r="ADN144" s="82"/>
      <c r="ADO144" s="82"/>
      <c r="ADP144" s="82"/>
      <c r="ADQ144" s="82"/>
      <c r="ADR144" s="82"/>
      <c r="ADS144" s="82"/>
      <c r="ADT144" s="82"/>
      <c r="ADU144" s="82"/>
      <c r="ADV144" s="82"/>
      <c r="ADW144" s="82"/>
      <c r="ADX144" s="82"/>
      <c r="ADY144" s="82"/>
      <c r="ADZ144" s="82"/>
      <c r="AEA144" s="82"/>
      <c r="AEB144" s="82"/>
      <c r="AEC144" s="82"/>
      <c r="AED144" s="82"/>
      <c r="AEE144" s="82"/>
      <c r="AEF144" s="82"/>
      <c r="AEG144" s="82"/>
      <c r="AEH144" s="82"/>
      <c r="AEI144" s="82"/>
      <c r="AEJ144" s="82"/>
      <c r="AEK144" s="82"/>
      <c r="AEL144" s="82"/>
      <c r="AEM144" s="82"/>
      <c r="AEN144" s="82"/>
      <c r="AEO144" s="82"/>
      <c r="AEP144" s="82"/>
      <c r="AEQ144" s="82"/>
      <c r="AER144" s="82"/>
      <c r="AES144" s="82"/>
      <c r="AET144" s="82"/>
      <c r="AEU144" s="82"/>
      <c r="AEV144" s="82"/>
      <c r="AEW144" s="82"/>
      <c r="AEX144" s="82"/>
      <c r="AEY144" s="82"/>
      <c r="AEZ144" s="82"/>
      <c r="AFA144" s="82"/>
      <c r="AFB144" s="82"/>
      <c r="AFC144" s="82"/>
      <c r="AFD144" s="82"/>
      <c r="AFE144" s="82"/>
      <c r="AFF144" s="82"/>
      <c r="AFG144" s="82"/>
      <c r="AFH144" s="82"/>
      <c r="AFI144" s="82"/>
      <c r="AFJ144" s="82"/>
      <c r="AFK144" s="82"/>
      <c r="AFL144" s="82"/>
      <c r="AFM144" s="82"/>
      <c r="AFN144" s="82"/>
      <c r="AFO144" s="82"/>
      <c r="AFP144" s="82"/>
      <c r="AFQ144" s="82"/>
      <c r="AFR144" s="82"/>
      <c r="AFS144" s="82"/>
      <c r="AFT144" s="82"/>
      <c r="AFU144" s="82"/>
      <c r="AFV144" s="82"/>
      <c r="AFW144" s="82"/>
      <c r="AFX144" s="82"/>
      <c r="AFY144" s="82"/>
      <c r="AFZ144" s="82"/>
      <c r="AGA144" s="82"/>
      <c r="AGB144" s="82"/>
      <c r="AGC144" s="82"/>
      <c r="AGD144" s="82"/>
      <c r="AGE144" s="82"/>
      <c r="AGF144" s="82"/>
      <c r="AGG144" s="82"/>
      <c r="AGH144" s="82"/>
      <c r="AGI144" s="82"/>
      <c r="AGJ144" s="82"/>
      <c r="AGK144" s="82"/>
      <c r="AGL144" s="82"/>
      <c r="AGM144" s="82"/>
      <c r="AGN144" s="82"/>
      <c r="AGO144" s="82"/>
      <c r="AGP144" s="82"/>
      <c r="AGQ144" s="82"/>
      <c r="AGR144" s="82"/>
      <c r="AGS144" s="82"/>
      <c r="AGT144" s="82"/>
      <c r="AGU144" s="82"/>
      <c r="AGV144" s="82"/>
      <c r="AGW144" s="82"/>
      <c r="AGX144" s="82"/>
      <c r="AGY144" s="82"/>
      <c r="AGZ144" s="82"/>
      <c r="AHA144" s="82"/>
      <c r="AHB144" s="82"/>
      <c r="AHC144" s="82"/>
      <c r="AHD144" s="82"/>
      <c r="AHE144" s="82"/>
      <c r="AHF144" s="82"/>
      <c r="AHG144" s="82"/>
      <c r="AHH144" s="82"/>
      <c r="AHI144" s="82"/>
      <c r="AHJ144" s="82"/>
      <c r="AHK144" s="82"/>
      <c r="AHL144" s="82"/>
      <c r="AHM144" s="82"/>
      <c r="AHN144" s="82"/>
      <c r="AHO144" s="82"/>
      <c r="AHP144" s="82"/>
      <c r="AHQ144" s="82"/>
      <c r="AHR144" s="82"/>
      <c r="AHS144" s="82"/>
      <c r="AHT144" s="82"/>
      <c r="AHU144" s="82"/>
      <c r="AHV144" s="82"/>
      <c r="AHW144" s="82"/>
      <c r="AHX144" s="82"/>
      <c r="AHY144" s="82"/>
      <c r="AHZ144" s="82"/>
      <c r="AIA144" s="82"/>
      <c r="AIB144" s="82"/>
      <c r="AIC144" s="82"/>
      <c r="AID144" s="82"/>
      <c r="AIE144" s="82"/>
      <c r="AIF144" s="82"/>
      <c r="AIG144" s="82"/>
      <c r="AIH144" s="82"/>
      <c r="AII144" s="82"/>
      <c r="AIJ144" s="82"/>
      <c r="AIK144" s="82"/>
      <c r="AIL144" s="82"/>
      <c r="AIM144" s="82"/>
      <c r="AIN144" s="82"/>
      <c r="AIO144" s="82"/>
      <c r="AIP144" s="82"/>
      <c r="AIQ144" s="82"/>
      <c r="AIR144" s="82"/>
      <c r="AIS144" s="82"/>
      <c r="AIT144" s="82"/>
      <c r="AIU144" s="82"/>
      <c r="AIV144" s="82"/>
      <c r="AIW144" s="82"/>
      <c r="AIX144" s="82"/>
      <c r="AIY144" s="82"/>
      <c r="AIZ144" s="82"/>
      <c r="AJA144" s="82"/>
      <c r="AJB144" s="82"/>
      <c r="AJC144" s="82"/>
      <c r="AJD144" s="82"/>
      <c r="AJE144" s="82"/>
      <c r="AJF144" s="82"/>
      <c r="AJG144" s="82"/>
      <c r="AJH144" s="82"/>
      <c r="AJI144" s="82"/>
      <c r="AJJ144" s="82"/>
      <c r="AJK144" s="82"/>
      <c r="AJL144" s="82"/>
      <c r="AJM144" s="82"/>
      <c r="AJN144" s="82"/>
      <c r="AJO144" s="82"/>
      <c r="AJP144" s="82"/>
      <c r="AJQ144" s="82"/>
      <c r="AJR144" s="82"/>
      <c r="AJS144" s="82"/>
      <c r="AJT144" s="82"/>
      <c r="AJU144" s="82"/>
      <c r="AJV144" s="82"/>
      <c r="AJW144" s="82"/>
      <c r="AJX144" s="82"/>
      <c r="AJY144" s="82"/>
      <c r="AJZ144" s="82"/>
      <c r="AKA144" s="82"/>
      <c r="AKB144" s="82"/>
      <c r="AKC144" s="82"/>
      <c r="AKD144" s="82"/>
      <c r="AKE144" s="82"/>
      <c r="AKF144" s="82"/>
      <c r="AKG144" s="82"/>
      <c r="AKH144" s="82"/>
      <c r="AKI144" s="82"/>
      <c r="AKJ144" s="82"/>
      <c r="AKK144" s="82"/>
      <c r="AKL144" s="82"/>
      <c r="AKM144" s="82"/>
      <c r="AKN144" s="82"/>
      <c r="AKO144" s="82"/>
      <c r="AKP144" s="82"/>
      <c r="AKQ144" s="82"/>
      <c r="AKR144" s="82"/>
      <c r="AKS144" s="82"/>
      <c r="AKT144" s="82"/>
      <c r="AKU144" s="82"/>
      <c r="AKV144" s="82"/>
      <c r="AKW144" s="82"/>
      <c r="AKX144" s="82"/>
      <c r="AKY144" s="82"/>
      <c r="AKZ144" s="82"/>
      <c r="ALA144" s="82"/>
      <c r="ALB144" s="82"/>
      <c r="ALC144" s="82"/>
      <c r="ALD144" s="82"/>
      <c r="ALE144" s="82"/>
      <c r="ALF144" s="82"/>
      <c r="ALG144" s="82"/>
      <c r="ALH144" s="82"/>
      <c r="ALI144" s="82"/>
      <c r="ALJ144" s="82"/>
      <c r="ALK144" s="82"/>
      <c r="ALL144" s="82"/>
      <c r="ALM144" s="82"/>
      <c r="ALN144" s="82"/>
      <c r="ALO144" s="82"/>
      <c r="ALP144" s="82"/>
      <c r="ALQ144" s="82"/>
      <c r="ALR144" s="82"/>
      <c r="ALS144" s="82"/>
      <c r="ALT144" s="82"/>
      <c r="ALU144" s="82"/>
      <c r="ALV144" s="82"/>
      <c r="ALW144" s="82"/>
      <c r="ALX144" s="82"/>
      <c r="ALY144" s="82"/>
    </row>
    <row r="145" spans="1:1013" ht="14.5" x14ac:dyDescent="0.35">
      <c r="A145" s="80">
        <v>144</v>
      </c>
      <c r="B145" s="81" t="s">
        <v>576</v>
      </c>
      <c r="C145" s="81" t="s">
        <v>577</v>
      </c>
      <c r="D145" s="81" t="s">
        <v>578</v>
      </c>
    </row>
    <row r="146" spans="1:1013" ht="14.5" x14ac:dyDescent="0.35">
      <c r="A146" s="80">
        <v>145</v>
      </c>
      <c r="B146" s="81" t="s">
        <v>579</v>
      </c>
      <c r="C146" s="81" t="s">
        <v>580</v>
      </c>
      <c r="D146" s="81" t="s">
        <v>581</v>
      </c>
    </row>
    <row r="147" spans="1:1013" ht="14.5" x14ac:dyDescent="0.35">
      <c r="A147" s="80">
        <v>146</v>
      </c>
      <c r="B147" s="88" t="s">
        <v>582</v>
      </c>
      <c r="C147" s="81" t="s">
        <v>583</v>
      </c>
      <c r="D147" s="81" t="s">
        <v>584</v>
      </c>
    </row>
    <row r="148" spans="1:1013" ht="14.5" x14ac:dyDescent="0.35">
      <c r="A148" s="80">
        <v>147</v>
      </c>
      <c r="B148" s="83" t="s">
        <v>585</v>
      </c>
      <c r="C148" s="83" t="s">
        <v>586</v>
      </c>
      <c r="D148" s="83" t="s">
        <v>264</v>
      </c>
      <c r="E148" s="82"/>
      <c r="F148" s="82"/>
      <c r="G148" s="82"/>
      <c r="H148" s="82"/>
      <c r="I148" s="82"/>
      <c r="J148" s="82"/>
      <c r="K148" s="82"/>
      <c r="L148" s="82"/>
      <c r="M148" s="82"/>
      <c r="N148" s="82"/>
      <c r="O148" s="82"/>
      <c r="P148" s="82"/>
      <c r="Q148" s="82"/>
      <c r="R148" s="82"/>
      <c r="S148" s="82"/>
      <c r="T148" s="82"/>
      <c r="U148" s="82"/>
      <c r="V148" s="82"/>
      <c r="W148" s="82"/>
      <c r="X148" s="82"/>
      <c r="Y148" s="82"/>
      <c r="Z148" s="82"/>
      <c r="AA148" s="82"/>
      <c r="AB148" s="82"/>
      <c r="AC148" s="82"/>
      <c r="AD148" s="82"/>
      <c r="AE148" s="82"/>
      <c r="AF148" s="82"/>
      <c r="AG148" s="82"/>
      <c r="AH148" s="82"/>
      <c r="AI148" s="82"/>
      <c r="AJ148" s="82"/>
      <c r="AK148" s="82"/>
      <c r="AL148" s="82"/>
      <c r="AM148" s="82"/>
      <c r="AN148" s="82"/>
      <c r="AO148" s="82"/>
      <c r="AP148" s="82"/>
      <c r="AQ148" s="82"/>
      <c r="AR148" s="82"/>
      <c r="AS148" s="82"/>
      <c r="AT148" s="82"/>
      <c r="AU148" s="82"/>
      <c r="AV148" s="82"/>
      <c r="AW148" s="82"/>
      <c r="AX148" s="82"/>
      <c r="AY148" s="82"/>
      <c r="AZ148" s="82"/>
      <c r="BA148" s="82"/>
      <c r="BB148" s="82"/>
      <c r="BC148" s="82"/>
      <c r="BD148" s="82"/>
      <c r="BE148" s="82"/>
      <c r="BF148" s="82"/>
      <c r="BG148" s="82"/>
      <c r="BH148" s="82"/>
      <c r="BI148" s="82"/>
      <c r="BJ148" s="82"/>
      <c r="BK148" s="82"/>
      <c r="BL148" s="82"/>
      <c r="BM148" s="82"/>
      <c r="BN148" s="82"/>
      <c r="BO148" s="82"/>
      <c r="BP148" s="82"/>
      <c r="BQ148" s="82"/>
      <c r="BR148" s="82"/>
      <c r="BS148" s="82"/>
      <c r="BT148" s="82"/>
      <c r="BU148" s="82"/>
      <c r="BV148" s="82"/>
      <c r="BW148" s="82"/>
      <c r="BX148" s="82"/>
      <c r="BY148" s="82"/>
      <c r="BZ148" s="82"/>
      <c r="CA148" s="82"/>
      <c r="CB148" s="82"/>
      <c r="CC148" s="82"/>
      <c r="CD148" s="82"/>
      <c r="CE148" s="82"/>
      <c r="CF148" s="82"/>
      <c r="CG148" s="82"/>
      <c r="CH148" s="82"/>
      <c r="CI148" s="82"/>
      <c r="CJ148" s="82"/>
      <c r="CK148" s="82"/>
      <c r="CL148" s="82"/>
      <c r="CM148" s="82"/>
      <c r="CN148" s="82"/>
      <c r="CO148" s="82"/>
      <c r="CP148" s="82"/>
      <c r="CQ148" s="82"/>
      <c r="CR148" s="82"/>
      <c r="CS148" s="82"/>
      <c r="CT148" s="82"/>
      <c r="CU148" s="82"/>
      <c r="CV148" s="82"/>
      <c r="CW148" s="82"/>
      <c r="CX148" s="82"/>
      <c r="CY148" s="82"/>
      <c r="CZ148" s="82"/>
      <c r="DA148" s="82"/>
      <c r="DB148" s="82"/>
      <c r="DC148" s="82"/>
      <c r="DD148" s="82"/>
      <c r="DE148" s="82"/>
      <c r="DF148" s="82"/>
      <c r="DG148" s="82"/>
      <c r="DH148" s="82"/>
      <c r="DI148" s="82"/>
      <c r="DJ148" s="82"/>
      <c r="DK148" s="82"/>
      <c r="DL148" s="82"/>
      <c r="DM148" s="82"/>
      <c r="DN148" s="82"/>
      <c r="DO148" s="82"/>
      <c r="DP148" s="82"/>
      <c r="DQ148" s="82"/>
      <c r="DR148" s="82"/>
      <c r="DS148" s="82"/>
      <c r="DT148" s="82"/>
      <c r="DU148" s="82"/>
      <c r="DV148" s="82"/>
      <c r="DW148" s="82"/>
      <c r="DX148" s="82"/>
      <c r="DY148" s="82"/>
      <c r="DZ148" s="82"/>
      <c r="EA148" s="82"/>
      <c r="EB148" s="82"/>
      <c r="EC148" s="82"/>
      <c r="ED148" s="82"/>
      <c r="EE148" s="82"/>
      <c r="EF148" s="82"/>
      <c r="EG148" s="82"/>
      <c r="EH148" s="82"/>
      <c r="EI148" s="82"/>
      <c r="EJ148" s="82"/>
      <c r="EK148" s="82"/>
      <c r="EL148" s="82"/>
      <c r="EM148" s="82"/>
      <c r="EN148" s="82"/>
      <c r="EO148" s="82"/>
      <c r="EP148" s="82"/>
      <c r="EQ148" s="82"/>
      <c r="ER148" s="82"/>
      <c r="ES148" s="82"/>
      <c r="ET148" s="82"/>
      <c r="EU148" s="82"/>
      <c r="EV148" s="82"/>
      <c r="EW148" s="82"/>
      <c r="EX148" s="82"/>
      <c r="EY148" s="82"/>
      <c r="EZ148" s="82"/>
      <c r="FA148" s="82"/>
      <c r="FB148" s="82"/>
      <c r="FC148" s="82"/>
      <c r="FD148" s="82"/>
      <c r="FE148" s="82"/>
      <c r="FF148" s="82"/>
      <c r="FG148" s="82"/>
      <c r="FH148" s="82"/>
      <c r="FI148" s="82"/>
      <c r="FJ148" s="82"/>
      <c r="FK148" s="82"/>
      <c r="FL148" s="82"/>
      <c r="FM148" s="82"/>
      <c r="FN148" s="82"/>
      <c r="FO148" s="82"/>
      <c r="FP148" s="82"/>
      <c r="FQ148" s="82"/>
      <c r="FR148" s="82"/>
      <c r="FS148" s="82"/>
      <c r="FT148" s="82"/>
      <c r="FU148" s="82"/>
      <c r="FV148" s="82"/>
      <c r="FW148" s="82"/>
      <c r="FX148" s="82"/>
      <c r="FY148" s="82"/>
      <c r="FZ148" s="82"/>
      <c r="GA148" s="82"/>
      <c r="GB148" s="82"/>
      <c r="GC148" s="82"/>
      <c r="GD148" s="82"/>
      <c r="GE148" s="82"/>
      <c r="GF148" s="82"/>
      <c r="GG148" s="82"/>
      <c r="GH148" s="82"/>
      <c r="GI148" s="82"/>
      <c r="GJ148" s="82"/>
      <c r="GK148" s="82"/>
      <c r="GL148" s="82"/>
      <c r="GM148" s="82"/>
      <c r="GN148" s="82"/>
      <c r="GO148" s="82"/>
      <c r="GP148" s="82"/>
      <c r="GQ148" s="82"/>
      <c r="GR148" s="82"/>
      <c r="GS148" s="82"/>
      <c r="GT148" s="82"/>
      <c r="GU148" s="82"/>
      <c r="GV148" s="82"/>
      <c r="GW148" s="82"/>
      <c r="GX148" s="82"/>
      <c r="GY148" s="82"/>
      <c r="GZ148" s="82"/>
      <c r="HA148" s="82"/>
      <c r="HB148" s="82"/>
      <c r="HC148" s="82"/>
      <c r="HD148" s="82"/>
      <c r="HE148" s="82"/>
      <c r="HF148" s="82"/>
      <c r="HG148" s="82"/>
      <c r="HH148" s="82"/>
      <c r="HI148" s="82"/>
      <c r="HJ148" s="82"/>
      <c r="HK148" s="82"/>
      <c r="HL148" s="82"/>
      <c r="HM148" s="82"/>
      <c r="HN148" s="82"/>
      <c r="HO148" s="82"/>
      <c r="HP148" s="82"/>
      <c r="HQ148" s="82"/>
      <c r="HR148" s="82"/>
      <c r="HS148" s="82"/>
      <c r="HT148" s="82"/>
      <c r="HU148" s="82"/>
      <c r="HV148" s="82"/>
      <c r="HW148" s="82"/>
      <c r="HX148" s="82"/>
      <c r="HY148" s="82"/>
      <c r="HZ148" s="82"/>
      <c r="IA148" s="82"/>
      <c r="IB148" s="82"/>
      <c r="IC148" s="82"/>
      <c r="ID148" s="82"/>
      <c r="IE148" s="82"/>
      <c r="IF148" s="82"/>
      <c r="IG148" s="82"/>
      <c r="IH148" s="82"/>
      <c r="II148" s="82"/>
      <c r="IJ148" s="82"/>
      <c r="IK148" s="82"/>
      <c r="IL148" s="82"/>
      <c r="IM148" s="82"/>
      <c r="IN148" s="82"/>
      <c r="IO148" s="82"/>
      <c r="IP148" s="82"/>
      <c r="IQ148" s="82"/>
      <c r="IR148" s="82"/>
      <c r="IS148" s="82"/>
      <c r="IT148" s="82"/>
      <c r="IU148" s="82"/>
      <c r="IV148" s="82"/>
      <c r="IW148" s="82"/>
      <c r="IX148" s="82"/>
      <c r="IY148" s="82"/>
      <c r="IZ148" s="82"/>
      <c r="JA148" s="82"/>
      <c r="JB148" s="82"/>
      <c r="JC148" s="82"/>
      <c r="JD148" s="82"/>
      <c r="JE148" s="82"/>
      <c r="JF148" s="82"/>
      <c r="JG148" s="82"/>
      <c r="JH148" s="82"/>
      <c r="JI148" s="82"/>
      <c r="JJ148" s="82"/>
      <c r="JK148" s="82"/>
      <c r="JL148" s="82"/>
      <c r="JM148" s="82"/>
      <c r="JN148" s="82"/>
      <c r="JO148" s="82"/>
      <c r="JP148" s="82"/>
      <c r="JQ148" s="82"/>
      <c r="JR148" s="82"/>
      <c r="JS148" s="82"/>
      <c r="JT148" s="82"/>
      <c r="JU148" s="82"/>
      <c r="JV148" s="82"/>
      <c r="JW148" s="82"/>
      <c r="JX148" s="82"/>
      <c r="JY148" s="82"/>
      <c r="JZ148" s="82"/>
      <c r="KA148" s="82"/>
      <c r="KB148" s="82"/>
      <c r="KC148" s="82"/>
      <c r="KD148" s="82"/>
      <c r="KE148" s="82"/>
      <c r="KF148" s="82"/>
      <c r="KG148" s="82"/>
      <c r="KH148" s="82"/>
      <c r="KI148" s="82"/>
      <c r="KJ148" s="82"/>
      <c r="KK148" s="82"/>
      <c r="KL148" s="82"/>
      <c r="KM148" s="82"/>
      <c r="KN148" s="82"/>
      <c r="KO148" s="82"/>
      <c r="KP148" s="82"/>
      <c r="KQ148" s="82"/>
      <c r="KR148" s="82"/>
      <c r="KS148" s="82"/>
      <c r="KT148" s="82"/>
      <c r="KU148" s="82"/>
      <c r="KV148" s="82"/>
      <c r="KW148" s="82"/>
      <c r="KX148" s="82"/>
      <c r="KY148" s="82"/>
      <c r="KZ148" s="82"/>
      <c r="LA148" s="82"/>
      <c r="LB148" s="82"/>
      <c r="LC148" s="82"/>
      <c r="LD148" s="82"/>
      <c r="LE148" s="82"/>
      <c r="LF148" s="82"/>
      <c r="LG148" s="82"/>
      <c r="LH148" s="82"/>
      <c r="LI148" s="82"/>
      <c r="LJ148" s="82"/>
      <c r="LK148" s="82"/>
      <c r="LL148" s="82"/>
      <c r="LM148" s="82"/>
      <c r="LN148" s="82"/>
      <c r="LO148" s="82"/>
      <c r="LP148" s="82"/>
      <c r="LQ148" s="82"/>
      <c r="LR148" s="82"/>
      <c r="LS148" s="82"/>
      <c r="LT148" s="82"/>
      <c r="LU148" s="82"/>
      <c r="LV148" s="82"/>
      <c r="LW148" s="82"/>
      <c r="LX148" s="82"/>
      <c r="LY148" s="82"/>
      <c r="LZ148" s="82"/>
      <c r="MA148" s="82"/>
      <c r="MB148" s="82"/>
      <c r="MC148" s="82"/>
      <c r="MD148" s="82"/>
      <c r="ME148" s="82"/>
      <c r="MF148" s="82"/>
      <c r="MG148" s="82"/>
      <c r="MH148" s="82"/>
      <c r="MI148" s="82"/>
      <c r="MJ148" s="82"/>
      <c r="MK148" s="82"/>
      <c r="ML148" s="82"/>
      <c r="MM148" s="82"/>
      <c r="MN148" s="82"/>
      <c r="MO148" s="82"/>
      <c r="MP148" s="82"/>
      <c r="MQ148" s="82"/>
      <c r="MR148" s="82"/>
      <c r="MS148" s="82"/>
      <c r="MT148" s="82"/>
      <c r="MU148" s="82"/>
      <c r="MV148" s="82"/>
      <c r="MW148" s="82"/>
      <c r="MX148" s="82"/>
      <c r="MY148" s="82"/>
      <c r="MZ148" s="82"/>
      <c r="NA148" s="82"/>
      <c r="NB148" s="82"/>
      <c r="NC148" s="82"/>
      <c r="ND148" s="82"/>
      <c r="NE148" s="82"/>
      <c r="NF148" s="82"/>
      <c r="NG148" s="82"/>
      <c r="NH148" s="82"/>
      <c r="NI148" s="82"/>
      <c r="NJ148" s="82"/>
      <c r="NK148" s="82"/>
      <c r="NL148" s="82"/>
      <c r="NM148" s="82"/>
      <c r="NN148" s="82"/>
      <c r="NO148" s="82"/>
      <c r="NP148" s="82"/>
      <c r="NQ148" s="82"/>
      <c r="NR148" s="82"/>
      <c r="NS148" s="82"/>
      <c r="NT148" s="82"/>
      <c r="NU148" s="82"/>
      <c r="NV148" s="82"/>
      <c r="NW148" s="82"/>
      <c r="NX148" s="82"/>
      <c r="NY148" s="82"/>
      <c r="NZ148" s="82"/>
      <c r="OA148" s="82"/>
      <c r="OB148" s="82"/>
      <c r="OC148" s="82"/>
      <c r="OD148" s="82"/>
      <c r="OE148" s="82"/>
      <c r="OF148" s="82"/>
      <c r="OG148" s="82"/>
      <c r="OH148" s="82"/>
      <c r="OI148" s="82"/>
      <c r="OJ148" s="82"/>
      <c r="OK148" s="82"/>
      <c r="OL148" s="82"/>
      <c r="OM148" s="82"/>
      <c r="ON148" s="82"/>
      <c r="OO148" s="82"/>
      <c r="OP148" s="82"/>
      <c r="OQ148" s="82"/>
      <c r="OR148" s="82"/>
      <c r="OS148" s="82"/>
      <c r="OT148" s="82"/>
      <c r="OU148" s="82"/>
      <c r="OV148" s="82"/>
      <c r="OW148" s="82"/>
      <c r="OX148" s="82"/>
      <c r="OY148" s="82"/>
      <c r="OZ148" s="82"/>
      <c r="PA148" s="82"/>
      <c r="PB148" s="82"/>
      <c r="PC148" s="82"/>
      <c r="PD148" s="82"/>
      <c r="PE148" s="82"/>
      <c r="PF148" s="82"/>
      <c r="PG148" s="82"/>
      <c r="PH148" s="82"/>
      <c r="PI148" s="82"/>
      <c r="PJ148" s="82"/>
      <c r="PK148" s="82"/>
      <c r="PL148" s="82"/>
      <c r="PM148" s="82"/>
      <c r="PN148" s="82"/>
      <c r="PO148" s="82"/>
      <c r="PP148" s="82"/>
      <c r="PQ148" s="82"/>
      <c r="PR148" s="82"/>
      <c r="PS148" s="82"/>
      <c r="PT148" s="82"/>
      <c r="PU148" s="82"/>
      <c r="PV148" s="82"/>
      <c r="PW148" s="82"/>
      <c r="PX148" s="82"/>
      <c r="PY148" s="82"/>
      <c r="PZ148" s="82"/>
      <c r="QA148" s="82"/>
      <c r="QB148" s="82"/>
      <c r="QC148" s="82"/>
      <c r="QD148" s="82"/>
      <c r="QE148" s="82"/>
      <c r="QF148" s="82"/>
      <c r="QG148" s="82"/>
      <c r="QH148" s="82"/>
      <c r="QI148" s="82"/>
      <c r="QJ148" s="82"/>
      <c r="QK148" s="82"/>
      <c r="QL148" s="82"/>
      <c r="QM148" s="82"/>
      <c r="QN148" s="82"/>
      <c r="QO148" s="82"/>
      <c r="QP148" s="82"/>
      <c r="QQ148" s="82"/>
      <c r="QR148" s="82"/>
      <c r="QS148" s="82"/>
      <c r="QT148" s="82"/>
      <c r="QU148" s="82"/>
      <c r="QV148" s="82"/>
      <c r="QW148" s="82"/>
      <c r="QX148" s="82"/>
      <c r="QY148" s="82"/>
      <c r="QZ148" s="82"/>
      <c r="RA148" s="82"/>
      <c r="RB148" s="82"/>
      <c r="RC148" s="82"/>
      <c r="RD148" s="82"/>
      <c r="RE148" s="82"/>
      <c r="RF148" s="82"/>
      <c r="RG148" s="82"/>
      <c r="RH148" s="82"/>
      <c r="RI148" s="82"/>
      <c r="RJ148" s="82"/>
      <c r="RK148" s="82"/>
      <c r="RL148" s="82"/>
      <c r="RM148" s="82"/>
      <c r="RN148" s="82"/>
      <c r="RO148" s="82"/>
      <c r="RP148" s="82"/>
      <c r="RQ148" s="82"/>
      <c r="RR148" s="82"/>
      <c r="RS148" s="82"/>
      <c r="RT148" s="82"/>
      <c r="RU148" s="82"/>
      <c r="RV148" s="82"/>
      <c r="RW148" s="82"/>
      <c r="RX148" s="82"/>
      <c r="RY148" s="82"/>
      <c r="RZ148" s="82"/>
      <c r="SA148" s="82"/>
      <c r="SB148" s="82"/>
      <c r="SC148" s="82"/>
      <c r="SD148" s="82"/>
      <c r="SE148" s="82"/>
      <c r="SF148" s="82"/>
      <c r="SG148" s="82"/>
      <c r="SH148" s="82"/>
      <c r="SI148" s="82"/>
      <c r="SJ148" s="82"/>
      <c r="SK148" s="82"/>
      <c r="SL148" s="82"/>
      <c r="SM148" s="82"/>
      <c r="SN148" s="82"/>
      <c r="SO148" s="82"/>
      <c r="SP148" s="82"/>
      <c r="SQ148" s="82"/>
      <c r="SR148" s="82"/>
      <c r="SS148" s="82"/>
      <c r="ST148" s="82"/>
      <c r="SU148" s="82"/>
      <c r="SV148" s="82"/>
      <c r="SW148" s="82"/>
      <c r="SX148" s="82"/>
      <c r="SY148" s="82"/>
      <c r="SZ148" s="82"/>
      <c r="TA148" s="82"/>
      <c r="TB148" s="82"/>
      <c r="TC148" s="82"/>
      <c r="TD148" s="82"/>
      <c r="TE148" s="82"/>
      <c r="TF148" s="82"/>
      <c r="TG148" s="82"/>
      <c r="TH148" s="82"/>
      <c r="TI148" s="82"/>
      <c r="TJ148" s="82"/>
      <c r="TK148" s="82"/>
      <c r="TL148" s="82"/>
      <c r="TM148" s="82"/>
      <c r="TN148" s="82"/>
      <c r="TO148" s="82"/>
      <c r="TP148" s="82"/>
      <c r="TQ148" s="82"/>
      <c r="TR148" s="82"/>
      <c r="TS148" s="82"/>
      <c r="TT148" s="82"/>
      <c r="TU148" s="82"/>
      <c r="TV148" s="82"/>
      <c r="TW148" s="82"/>
      <c r="TX148" s="82"/>
      <c r="TY148" s="82"/>
      <c r="TZ148" s="82"/>
      <c r="UA148" s="82"/>
      <c r="UB148" s="82"/>
      <c r="UC148" s="82"/>
      <c r="UD148" s="82"/>
      <c r="UE148" s="82"/>
      <c r="UF148" s="82"/>
      <c r="UG148" s="82"/>
      <c r="UH148" s="82"/>
      <c r="UI148" s="82"/>
      <c r="UJ148" s="82"/>
      <c r="UK148" s="82"/>
      <c r="UL148" s="82"/>
      <c r="UM148" s="82"/>
      <c r="UN148" s="82"/>
      <c r="UO148" s="82"/>
      <c r="UP148" s="82"/>
      <c r="UQ148" s="82"/>
      <c r="UR148" s="82"/>
      <c r="US148" s="82"/>
      <c r="UT148" s="82"/>
      <c r="UU148" s="82"/>
      <c r="UV148" s="82"/>
      <c r="UW148" s="82"/>
      <c r="UX148" s="82"/>
      <c r="UY148" s="82"/>
      <c r="UZ148" s="82"/>
      <c r="VA148" s="82"/>
      <c r="VB148" s="82"/>
      <c r="VC148" s="82"/>
      <c r="VD148" s="82"/>
      <c r="VE148" s="82"/>
      <c r="VF148" s="82"/>
      <c r="VG148" s="82"/>
      <c r="VH148" s="82"/>
      <c r="VI148" s="82"/>
      <c r="VJ148" s="82"/>
      <c r="VK148" s="82"/>
      <c r="VL148" s="82"/>
      <c r="VM148" s="82"/>
      <c r="VN148" s="82"/>
      <c r="VO148" s="82"/>
      <c r="VP148" s="82"/>
      <c r="VQ148" s="82"/>
      <c r="VR148" s="82"/>
      <c r="VS148" s="82"/>
      <c r="VT148" s="82"/>
      <c r="VU148" s="82"/>
      <c r="VV148" s="82"/>
      <c r="VW148" s="82"/>
      <c r="VX148" s="82"/>
      <c r="VY148" s="82"/>
      <c r="VZ148" s="82"/>
      <c r="WA148" s="82"/>
      <c r="WB148" s="82"/>
      <c r="WC148" s="82"/>
      <c r="WD148" s="82"/>
      <c r="WE148" s="82"/>
      <c r="WF148" s="82"/>
      <c r="WG148" s="82"/>
      <c r="WH148" s="82"/>
      <c r="WI148" s="82"/>
      <c r="WJ148" s="82"/>
      <c r="WK148" s="82"/>
      <c r="WL148" s="82"/>
      <c r="WM148" s="82"/>
      <c r="WN148" s="82"/>
      <c r="WO148" s="82"/>
      <c r="WP148" s="82"/>
      <c r="WQ148" s="82"/>
      <c r="WR148" s="82"/>
      <c r="WS148" s="82"/>
      <c r="WT148" s="82"/>
      <c r="WU148" s="82"/>
      <c r="WV148" s="82"/>
      <c r="WW148" s="82"/>
      <c r="WX148" s="82"/>
      <c r="WY148" s="82"/>
      <c r="WZ148" s="82"/>
      <c r="XA148" s="82"/>
      <c r="XB148" s="82"/>
      <c r="XC148" s="82"/>
      <c r="XD148" s="82"/>
      <c r="XE148" s="82"/>
      <c r="XF148" s="82"/>
      <c r="XG148" s="82"/>
      <c r="XH148" s="82"/>
      <c r="XI148" s="82"/>
      <c r="XJ148" s="82"/>
      <c r="XK148" s="82"/>
      <c r="XL148" s="82"/>
      <c r="XM148" s="82"/>
      <c r="XN148" s="82"/>
      <c r="XO148" s="82"/>
      <c r="XP148" s="82"/>
      <c r="XQ148" s="82"/>
      <c r="XR148" s="82"/>
      <c r="XS148" s="82"/>
      <c r="XT148" s="82"/>
      <c r="XU148" s="82"/>
      <c r="XV148" s="82"/>
      <c r="XW148" s="82"/>
      <c r="XX148" s="82"/>
      <c r="XY148" s="82"/>
      <c r="XZ148" s="82"/>
      <c r="YA148" s="82"/>
      <c r="YB148" s="82"/>
      <c r="YC148" s="82"/>
      <c r="YD148" s="82"/>
      <c r="YE148" s="82"/>
      <c r="YF148" s="82"/>
      <c r="YG148" s="82"/>
      <c r="YH148" s="82"/>
      <c r="YI148" s="82"/>
      <c r="YJ148" s="82"/>
      <c r="YK148" s="82"/>
      <c r="YL148" s="82"/>
      <c r="YM148" s="82"/>
      <c r="YN148" s="82"/>
      <c r="YO148" s="82"/>
      <c r="YP148" s="82"/>
      <c r="YQ148" s="82"/>
      <c r="YR148" s="82"/>
      <c r="YS148" s="82"/>
      <c r="YT148" s="82"/>
      <c r="YU148" s="82"/>
      <c r="YV148" s="82"/>
      <c r="YW148" s="82"/>
      <c r="YX148" s="82"/>
      <c r="YY148" s="82"/>
      <c r="YZ148" s="82"/>
      <c r="ZA148" s="82"/>
      <c r="ZB148" s="82"/>
      <c r="ZC148" s="82"/>
      <c r="ZD148" s="82"/>
      <c r="ZE148" s="82"/>
      <c r="ZF148" s="82"/>
      <c r="ZG148" s="82"/>
      <c r="ZH148" s="82"/>
      <c r="ZI148" s="82"/>
      <c r="ZJ148" s="82"/>
      <c r="ZK148" s="82"/>
      <c r="ZL148" s="82"/>
      <c r="ZM148" s="82"/>
      <c r="ZN148" s="82"/>
      <c r="ZO148" s="82"/>
      <c r="ZP148" s="82"/>
      <c r="ZQ148" s="82"/>
      <c r="ZR148" s="82"/>
      <c r="ZS148" s="82"/>
      <c r="ZT148" s="82"/>
      <c r="ZU148" s="82"/>
      <c r="ZV148" s="82"/>
      <c r="ZW148" s="82"/>
      <c r="ZX148" s="82"/>
      <c r="ZY148" s="82"/>
      <c r="ZZ148" s="82"/>
      <c r="AAA148" s="82"/>
      <c r="AAB148" s="82"/>
      <c r="AAC148" s="82"/>
      <c r="AAD148" s="82"/>
      <c r="AAE148" s="82"/>
      <c r="AAF148" s="82"/>
      <c r="AAG148" s="82"/>
      <c r="AAH148" s="82"/>
      <c r="AAI148" s="82"/>
      <c r="AAJ148" s="82"/>
      <c r="AAK148" s="82"/>
      <c r="AAL148" s="82"/>
      <c r="AAM148" s="82"/>
      <c r="AAN148" s="82"/>
      <c r="AAO148" s="82"/>
      <c r="AAP148" s="82"/>
      <c r="AAQ148" s="82"/>
      <c r="AAR148" s="82"/>
      <c r="AAS148" s="82"/>
      <c r="AAT148" s="82"/>
      <c r="AAU148" s="82"/>
      <c r="AAV148" s="82"/>
      <c r="AAW148" s="82"/>
      <c r="AAX148" s="82"/>
      <c r="AAY148" s="82"/>
      <c r="AAZ148" s="82"/>
      <c r="ABA148" s="82"/>
      <c r="ABB148" s="82"/>
      <c r="ABC148" s="82"/>
      <c r="ABD148" s="82"/>
      <c r="ABE148" s="82"/>
      <c r="ABF148" s="82"/>
      <c r="ABG148" s="82"/>
      <c r="ABH148" s="82"/>
      <c r="ABI148" s="82"/>
      <c r="ABJ148" s="82"/>
      <c r="ABK148" s="82"/>
      <c r="ABL148" s="82"/>
      <c r="ABM148" s="82"/>
      <c r="ABN148" s="82"/>
      <c r="ABO148" s="82"/>
      <c r="ABP148" s="82"/>
      <c r="ABQ148" s="82"/>
      <c r="ABR148" s="82"/>
      <c r="ABS148" s="82"/>
      <c r="ABT148" s="82"/>
      <c r="ABU148" s="82"/>
      <c r="ABV148" s="82"/>
      <c r="ABW148" s="82"/>
      <c r="ABX148" s="82"/>
      <c r="ABY148" s="82"/>
      <c r="ABZ148" s="82"/>
      <c r="ACA148" s="82"/>
      <c r="ACB148" s="82"/>
      <c r="ACC148" s="82"/>
      <c r="ACD148" s="82"/>
      <c r="ACE148" s="82"/>
      <c r="ACF148" s="82"/>
      <c r="ACG148" s="82"/>
      <c r="ACH148" s="82"/>
      <c r="ACI148" s="82"/>
      <c r="ACJ148" s="82"/>
      <c r="ACK148" s="82"/>
      <c r="ACL148" s="82"/>
      <c r="ACM148" s="82"/>
      <c r="ACN148" s="82"/>
      <c r="ACO148" s="82"/>
      <c r="ACP148" s="82"/>
      <c r="ACQ148" s="82"/>
      <c r="ACR148" s="82"/>
      <c r="ACS148" s="82"/>
      <c r="ACT148" s="82"/>
      <c r="ACU148" s="82"/>
      <c r="ACV148" s="82"/>
      <c r="ACW148" s="82"/>
      <c r="ACX148" s="82"/>
      <c r="ACY148" s="82"/>
      <c r="ACZ148" s="82"/>
      <c r="ADA148" s="82"/>
      <c r="ADB148" s="82"/>
      <c r="ADC148" s="82"/>
      <c r="ADD148" s="82"/>
      <c r="ADE148" s="82"/>
      <c r="ADF148" s="82"/>
      <c r="ADG148" s="82"/>
      <c r="ADH148" s="82"/>
      <c r="ADI148" s="82"/>
      <c r="ADJ148" s="82"/>
      <c r="ADK148" s="82"/>
      <c r="ADL148" s="82"/>
      <c r="ADM148" s="82"/>
      <c r="ADN148" s="82"/>
      <c r="ADO148" s="82"/>
      <c r="ADP148" s="82"/>
      <c r="ADQ148" s="82"/>
      <c r="ADR148" s="82"/>
      <c r="ADS148" s="82"/>
      <c r="ADT148" s="82"/>
      <c r="ADU148" s="82"/>
      <c r="ADV148" s="82"/>
      <c r="ADW148" s="82"/>
      <c r="ADX148" s="82"/>
      <c r="ADY148" s="82"/>
      <c r="ADZ148" s="82"/>
      <c r="AEA148" s="82"/>
      <c r="AEB148" s="82"/>
      <c r="AEC148" s="82"/>
      <c r="AED148" s="82"/>
      <c r="AEE148" s="82"/>
      <c r="AEF148" s="82"/>
      <c r="AEG148" s="82"/>
      <c r="AEH148" s="82"/>
      <c r="AEI148" s="82"/>
      <c r="AEJ148" s="82"/>
      <c r="AEK148" s="82"/>
      <c r="AEL148" s="82"/>
      <c r="AEM148" s="82"/>
      <c r="AEN148" s="82"/>
      <c r="AEO148" s="82"/>
      <c r="AEP148" s="82"/>
      <c r="AEQ148" s="82"/>
      <c r="AER148" s="82"/>
      <c r="AES148" s="82"/>
      <c r="AET148" s="82"/>
      <c r="AEU148" s="82"/>
      <c r="AEV148" s="82"/>
      <c r="AEW148" s="82"/>
      <c r="AEX148" s="82"/>
      <c r="AEY148" s="82"/>
      <c r="AEZ148" s="82"/>
      <c r="AFA148" s="82"/>
      <c r="AFB148" s="82"/>
      <c r="AFC148" s="82"/>
      <c r="AFD148" s="82"/>
      <c r="AFE148" s="82"/>
      <c r="AFF148" s="82"/>
      <c r="AFG148" s="82"/>
      <c r="AFH148" s="82"/>
      <c r="AFI148" s="82"/>
      <c r="AFJ148" s="82"/>
      <c r="AFK148" s="82"/>
      <c r="AFL148" s="82"/>
      <c r="AFM148" s="82"/>
      <c r="AFN148" s="82"/>
      <c r="AFO148" s="82"/>
      <c r="AFP148" s="82"/>
      <c r="AFQ148" s="82"/>
      <c r="AFR148" s="82"/>
      <c r="AFS148" s="82"/>
      <c r="AFT148" s="82"/>
      <c r="AFU148" s="82"/>
      <c r="AFV148" s="82"/>
      <c r="AFW148" s="82"/>
      <c r="AFX148" s="82"/>
      <c r="AFY148" s="82"/>
      <c r="AFZ148" s="82"/>
      <c r="AGA148" s="82"/>
      <c r="AGB148" s="82"/>
      <c r="AGC148" s="82"/>
      <c r="AGD148" s="82"/>
      <c r="AGE148" s="82"/>
      <c r="AGF148" s="82"/>
      <c r="AGG148" s="82"/>
      <c r="AGH148" s="82"/>
      <c r="AGI148" s="82"/>
      <c r="AGJ148" s="82"/>
      <c r="AGK148" s="82"/>
      <c r="AGL148" s="82"/>
      <c r="AGM148" s="82"/>
      <c r="AGN148" s="82"/>
      <c r="AGO148" s="82"/>
      <c r="AGP148" s="82"/>
      <c r="AGQ148" s="82"/>
      <c r="AGR148" s="82"/>
      <c r="AGS148" s="82"/>
      <c r="AGT148" s="82"/>
      <c r="AGU148" s="82"/>
      <c r="AGV148" s="82"/>
      <c r="AGW148" s="82"/>
      <c r="AGX148" s="82"/>
      <c r="AGY148" s="82"/>
      <c r="AGZ148" s="82"/>
      <c r="AHA148" s="82"/>
      <c r="AHB148" s="82"/>
      <c r="AHC148" s="82"/>
      <c r="AHD148" s="82"/>
      <c r="AHE148" s="82"/>
      <c r="AHF148" s="82"/>
      <c r="AHG148" s="82"/>
      <c r="AHH148" s="82"/>
      <c r="AHI148" s="82"/>
      <c r="AHJ148" s="82"/>
      <c r="AHK148" s="82"/>
      <c r="AHL148" s="82"/>
      <c r="AHM148" s="82"/>
      <c r="AHN148" s="82"/>
      <c r="AHO148" s="82"/>
      <c r="AHP148" s="82"/>
      <c r="AHQ148" s="82"/>
      <c r="AHR148" s="82"/>
      <c r="AHS148" s="82"/>
      <c r="AHT148" s="82"/>
      <c r="AHU148" s="82"/>
      <c r="AHV148" s="82"/>
      <c r="AHW148" s="82"/>
      <c r="AHX148" s="82"/>
      <c r="AHY148" s="82"/>
      <c r="AHZ148" s="82"/>
      <c r="AIA148" s="82"/>
      <c r="AIB148" s="82"/>
      <c r="AIC148" s="82"/>
      <c r="AID148" s="82"/>
      <c r="AIE148" s="82"/>
      <c r="AIF148" s="82"/>
      <c r="AIG148" s="82"/>
      <c r="AIH148" s="82"/>
      <c r="AII148" s="82"/>
      <c r="AIJ148" s="82"/>
      <c r="AIK148" s="82"/>
      <c r="AIL148" s="82"/>
      <c r="AIM148" s="82"/>
      <c r="AIN148" s="82"/>
      <c r="AIO148" s="82"/>
      <c r="AIP148" s="82"/>
      <c r="AIQ148" s="82"/>
      <c r="AIR148" s="82"/>
      <c r="AIS148" s="82"/>
      <c r="AIT148" s="82"/>
      <c r="AIU148" s="82"/>
      <c r="AIV148" s="82"/>
      <c r="AIW148" s="82"/>
      <c r="AIX148" s="82"/>
      <c r="AIY148" s="82"/>
      <c r="AIZ148" s="82"/>
      <c r="AJA148" s="82"/>
      <c r="AJB148" s="82"/>
      <c r="AJC148" s="82"/>
      <c r="AJD148" s="82"/>
      <c r="AJE148" s="82"/>
      <c r="AJF148" s="82"/>
      <c r="AJG148" s="82"/>
      <c r="AJH148" s="82"/>
      <c r="AJI148" s="82"/>
      <c r="AJJ148" s="82"/>
      <c r="AJK148" s="82"/>
      <c r="AJL148" s="82"/>
      <c r="AJM148" s="82"/>
      <c r="AJN148" s="82"/>
      <c r="AJO148" s="82"/>
      <c r="AJP148" s="82"/>
      <c r="AJQ148" s="82"/>
      <c r="AJR148" s="82"/>
      <c r="AJS148" s="82"/>
      <c r="AJT148" s="82"/>
      <c r="AJU148" s="82"/>
      <c r="AJV148" s="82"/>
      <c r="AJW148" s="82"/>
      <c r="AJX148" s="82"/>
      <c r="AJY148" s="82"/>
      <c r="AJZ148" s="82"/>
      <c r="AKA148" s="82"/>
      <c r="AKB148" s="82"/>
      <c r="AKC148" s="82"/>
      <c r="AKD148" s="82"/>
      <c r="AKE148" s="82"/>
      <c r="AKF148" s="82"/>
      <c r="AKG148" s="82"/>
      <c r="AKH148" s="82"/>
      <c r="AKI148" s="82"/>
      <c r="AKJ148" s="82"/>
      <c r="AKK148" s="82"/>
      <c r="AKL148" s="82"/>
      <c r="AKM148" s="82"/>
      <c r="AKN148" s="82"/>
      <c r="AKO148" s="82"/>
      <c r="AKP148" s="82"/>
      <c r="AKQ148" s="82"/>
      <c r="AKR148" s="82"/>
      <c r="AKS148" s="82"/>
      <c r="AKT148" s="82"/>
      <c r="AKU148" s="82"/>
      <c r="AKV148" s="82"/>
      <c r="AKW148" s="82"/>
      <c r="AKX148" s="82"/>
      <c r="AKY148" s="82"/>
      <c r="AKZ148" s="82"/>
      <c r="ALA148" s="82"/>
      <c r="ALB148" s="82"/>
      <c r="ALC148" s="82"/>
      <c r="ALD148" s="82"/>
      <c r="ALE148" s="82"/>
      <c r="ALF148" s="82"/>
      <c r="ALG148" s="82"/>
      <c r="ALH148" s="82"/>
      <c r="ALI148" s="82"/>
      <c r="ALJ148" s="82"/>
      <c r="ALK148" s="82"/>
      <c r="ALL148" s="82"/>
      <c r="ALM148" s="82"/>
      <c r="ALN148" s="82"/>
      <c r="ALO148" s="82"/>
      <c r="ALP148" s="82"/>
      <c r="ALQ148" s="82"/>
      <c r="ALR148" s="82"/>
      <c r="ALS148" s="82"/>
      <c r="ALT148" s="82"/>
      <c r="ALU148" s="82"/>
      <c r="ALV148" s="82"/>
      <c r="ALW148" s="82"/>
      <c r="ALX148" s="82"/>
      <c r="ALY148" s="82"/>
    </row>
    <row r="149" spans="1:1013" ht="14.5" x14ac:dyDescent="0.35">
      <c r="A149" s="80">
        <v>148</v>
      </c>
      <c r="B149" s="81" t="s">
        <v>587</v>
      </c>
      <c r="C149" s="81" t="s">
        <v>588</v>
      </c>
      <c r="D149" s="81" t="s">
        <v>589</v>
      </c>
    </row>
    <row r="150" spans="1:1013" ht="14.5" x14ac:dyDescent="0.35">
      <c r="A150" s="80">
        <v>149</v>
      </c>
      <c r="B150" s="81" t="s">
        <v>590</v>
      </c>
      <c r="C150" s="81" t="s">
        <v>591</v>
      </c>
      <c r="D150" s="81" t="s">
        <v>592</v>
      </c>
    </row>
    <row r="151" spans="1:1013" ht="14.5" x14ac:dyDescent="0.35">
      <c r="A151" s="80">
        <v>150</v>
      </c>
      <c r="B151" s="81" t="s">
        <v>593</v>
      </c>
      <c r="C151" s="81" t="s">
        <v>594</v>
      </c>
      <c r="D151" s="81" t="s">
        <v>578</v>
      </c>
    </row>
    <row r="152" spans="1:1013" ht="14.5" x14ac:dyDescent="0.35">
      <c r="A152" s="80">
        <v>151</v>
      </c>
      <c r="B152" s="81" t="s">
        <v>595</v>
      </c>
      <c r="C152" s="81" t="s">
        <v>596</v>
      </c>
      <c r="D152" s="81" t="s">
        <v>267</v>
      </c>
    </row>
    <row r="153" spans="1:1013" ht="14.5" x14ac:dyDescent="0.35">
      <c r="A153" s="80">
        <v>152</v>
      </c>
      <c r="B153" s="81" t="s">
        <v>597</v>
      </c>
      <c r="C153" s="81" t="s">
        <v>598</v>
      </c>
      <c r="D153" s="81" t="s">
        <v>599</v>
      </c>
    </row>
    <row r="154" spans="1:1013" ht="14.5" x14ac:dyDescent="0.35">
      <c r="A154" s="80">
        <v>153</v>
      </c>
      <c r="B154" s="81" t="s">
        <v>600</v>
      </c>
      <c r="C154" s="81" t="s">
        <v>601</v>
      </c>
      <c r="D154" s="81" t="s">
        <v>602</v>
      </c>
    </row>
    <row r="155" spans="1:1013" ht="14.5" x14ac:dyDescent="0.35">
      <c r="A155" s="80">
        <v>154</v>
      </c>
      <c r="B155" s="81" t="s">
        <v>603</v>
      </c>
      <c r="C155" s="81" t="s">
        <v>604</v>
      </c>
      <c r="D155" s="81" t="s">
        <v>605</v>
      </c>
    </row>
    <row r="156" spans="1:1013" ht="14.5" x14ac:dyDescent="0.35">
      <c r="A156" s="80">
        <v>155</v>
      </c>
      <c r="B156" s="83" t="s">
        <v>582</v>
      </c>
      <c r="C156" s="83" t="s">
        <v>583</v>
      </c>
      <c r="D156" s="83" t="s">
        <v>584</v>
      </c>
      <c r="E156" s="82"/>
      <c r="F156" s="82"/>
      <c r="G156" s="82"/>
      <c r="H156" s="82"/>
      <c r="I156" s="82"/>
      <c r="J156" s="82"/>
      <c r="K156" s="82"/>
      <c r="L156" s="82"/>
      <c r="M156" s="82"/>
      <c r="N156" s="82"/>
      <c r="O156" s="82"/>
      <c r="P156" s="82"/>
      <c r="Q156" s="82"/>
      <c r="R156" s="82"/>
      <c r="S156" s="82"/>
      <c r="T156" s="82"/>
      <c r="U156" s="82"/>
      <c r="V156" s="82"/>
      <c r="W156" s="82"/>
      <c r="X156" s="82"/>
      <c r="Y156" s="82"/>
      <c r="Z156" s="82"/>
      <c r="AA156" s="82"/>
      <c r="AB156" s="82"/>
      <c r="AC156" s="82"/>
      <c r="AD156" s="82"/>
      <c r="AE156" s="82"/>
      <c r="AF156" s="82"/>
      <c r="AG156" s="82"/>
      <c r="AH156" s="82"/>
      <c r="AI156" s="82"/>
      <c r="AJ156" s="82"/>
      <c r="AK156" s="82"/>
      <c r="AL156" s="82"/>
      <c r="AM156" s="82"/>
      <c r="AN156" s="82"/>
      <c r="AO156" s="82"/>
      <c r="AP156" s="82"/>
      <c r="AQ156" s="82"/>
      <c r="AR156" s="82"/>
      <c r="AS156" s="82"/>
      <c r="AT156" s="82"/>
      <c r="AU156" s="82"/>
      <c r="AV156" s="82"/>
      <c r="AW156" s="82"/>
      <c r="AX156" s="82"/>
      <c r="AY156" s="82"/>
      <c r="AZ156" s="82"/>
      <c r="BA156" s="82"/>
      <c r="BB156" s="82"/>
      <c r="BC156" s="82"/>
      <c r="BD156" s="82"/>
      <c r="BE156" s="82"/>
      <c r="BF156" s="82"/>
      <c r="BG156" s="82"/>
      <c r="BH156" s="82"/>
      <c r="BI156" s="82"/>
      <c r="BJ156" s="82"/>
      <c r="BK156" s="82"/>
      <c r="BL156" s="82"/>
      <c r="BM156" s="82"/>
      <c r="BN156" s="82"/>
      <c r="BO156" s="82"/>
      <c r="BP156" s="82"/>
      <c r="BQ156" s="82"/>
      <c r="BR156" s="82"/>
      <c r="BS156" s="82"/>
      <c r="BT156" s="82"/>
      <c r="BU156" s="82"/>
      <c r="BV156" s="82"/>
      <c r="BW156" s="82"/>
      <c r="BX156" s="82"/>
      <c r="BY156" s="82"/>
      <c r="BZ156" s="82"/>
      <c r="CA156" s="82"/>
      <c r="CB156" s="82"/>
      <c r="CC156" s="82"/>
      <c r="CD156" s="82"/>
      <c r="CE156" s="82"/>
      <c r="CF156" s="82"/>
      <c r="CG156" s="82"/>
      <c r="CH156" s="82"/>
      <c r="CI156" s="82"/>
      <c r="CJ156" s="82"/>
      <c r="CK156" s="82"/>
      <c r="CL156" s="82"/>
      <c r="CM156" s="82"/>
      <c r="CN156" s="82"/>
      <c r="CO156" s="82"/>
      <c r="CP156" s="82"/>
      <c r="CQ156" s="82"/>
      <c r="CR156" s="82"/>
      <c r="CS156" s="82"/>
      <c r="CT156" s="82"/>
      <c r="CU156" s="82"/>
      <c r="CV156" s="82"/>
      <c r="CW156" s="82"/>
      <c r="CX156" s="82"/>
      <c r="CY156" s="82"/>
      <c r="CZ156" s="82"/>
      <c r="DA156" s="82"/>
      <c r="DB156" s="82"/>
      <c r="DC156" s="82"/>
      <c r="DD156" s="82"/>
      <c r="DE156" s="82"/>
      <c r="DF156" s="82"/>
      <c r="DG156" s="82"/>
      <c r="DH156" s="82"/>
      <c r="DI156" s="82"/>
      <c r="DJ156" s="82"/>
      <c r="DK156" s="82"/>
      <c r="DL156" s="82"/>
      <c r="DM156" s="82"/>
      <c r="DN156" s="82"/>
      <c r="DO156" s="82"/>
      <c r="DP156" s="82"/>
      <c r="DQ156" s="82"/>
      <c r="DR156" s="82"/>
      <c r="DS156" s="82"/>
      <c r="DT156" s="82"/>
      <c r="DU156" s="82"/>
      <c r="DV156" s="82"/>
      <c r="DW156" s="82"/>
      <c r="DX156" s="82"/>
      <c r="DY156" s="82"/>
      <c r="DZ156" s="82"/>
      <c r="EA156" s="82"/>
      <c r="EB156" s="82"/>
      <c r="EC156" s="82"/>
      <c r="ED156" s="82"/>
      <c r="EE156" s="82"/>
      <c r="EF156" s="82"/>
      <c r="EG156" s="82"/>
      <c r="EH156" s="82"/>
      <c r="EI156" s="82"/>
      <c r="EJ156" s="82"/>
      <c r="EK156" s="82"/>
      <c r="EL156" s="82"/>
      <c r="EM156" s="82"/>
      <c r="EN156" s="82"/>
      <c r="EO156" s="82"/>
      <c r="EP156" s="82"/>
      <c r="EQ156" s="82"/>
      <c r="ER156" s="82"/>
      <c r="ES156" s="82"/>
      <c r="ET156" s="82"/>
      <c r="EU156" s="82"/>
      <c r="EV156" s="82"/>
      <c r="EW156" s="82"/>
      <c r="EX156" s="82"/>
      <c r="EY156" s="82"/>
      <c r="EZ156" s="82"/>
      <c r="FA156" s="82"/>
      <c r="FB156" s="82"/>
      <c r="FC156" s="82"/>
      <c r="FD156" s="82"/>
      <c r="FE156" s="82"/>
      <c r="FF156" s="82"/>
      <c r="FG156" s="82"/>
      <c r="FH156" s="82"/>
      <c r="FI156" s="82"/>
      <c r="FJ156" s="82"/>
      <c r="FK156" s="82"/>
      <c r="FL156" s="82"/>
      <c r="FM156" s="82"/>
      <c r="FN156" s="82"/>
      <c r="FO156" s="82"/>
      <c r="FP156" s="82"/>
      <c r="FQ156" s="82"/>
      <c r="FR156" s="82"/>
      <c r="FS156" s="82"/>
      <c r="FT156" s="82"/>
      <c r="FU156" s="82"/>
      <c r="FV156" s="82"/>
      <c r="FW156" s="82"/>
      <c r="FX156" s="82"/>
      <c r="FY156" s="82"/>
      <c r="FZ156" s="82"/>
      <c r="GA156" s="82"/>
      <c r="GB156" s="82"/>
      <c r="GC156" s="82"/>
      <c r="GD156" s="82"/>
      <c r="GE156" s="82"/>
      <c r="GF156" s="82"/>
      <c r="GG156" s="82"/>
      <c r="GH156" s="82"/>
      <c r="GI156" s="82"/>
      <c r="GJ156" s="82"/>
      <c r="GK156" s="82"/>
      <c r="GL156" s="82"/>
      <c r="GM156" s="82"/>
      <c r="GN156" s="82"/>
      <c r="GO156" s="82"/>
      <c r="GP156" s="82"/>
      <c r="GQ156" s="82"/>
      <c r="GR156" s="82"/>
      <c r="GS156" s="82"/>
      <c r="GT156" s="82"/>
      <c r="GU156" s="82"/>
      <c r="GV156" s="82"/>
      <c r="GW156" s="82"/>
      <c r="GX156" s="82"/>
      <c r="GY156" s="82"/>
      <c r="GZ156" s="82"/>
      <c r="HA156" s="82"/>
      <c r="HB156" s="82"/>
      <c r="HC156" s="82"/>
      <c r="HD156" s="82"/>
      <c r="HE156" s="82"/>
      <c r="HF156" s="82"/>
      <c r="HG156" s="82"/>
      <c r="HH156" s="82"/>
      <c r="HI156" s="82"/>
      <c r="HJ156" s="82"/>
      <c r="HK156" s="82"/>
      <c r="HL156" s="82"/>
      <c r="HM156" s="82"/>
      <c r="HN156" s="82"/>
      <c r="HO156" s="82"/>
      <c r="HP156" s="82"/>
      <c r="HQ156" s="82"/>
      <c r="HR156" s="82"/>
      <c r="HS156" s="82"/>
      <c r="HT156" s="82"/>
      <c r="HU156" s="82"/>
      <c r="HV156" s="82"/>
      <c r="HW156" s="82"/>
      <c r="HX156" s="82"/>
      <c r="HY156" s="82"/>
      <c r="HZ156" s="82"/>
      <c r="IA156" s="82"/>
      <c r="IB156" s="82"/>
      <c r="IC156" s="82"/>
      <c r="ID156" s="82"/>
      <c r="IE156" s="82"/>
      <c r="IF156" s="82"/>
      <c r="IG156" s="82"/>
      <c r="IH156" s="82"/>
      <c r="II156" s="82"/>
      <c r="IJ156" s="82"/>
      <c r="IK156" s="82"/>
      <c r="IL156" s="82"/>
      <c r="IM156" s="82"/>
      <c r="IN156" s="82"/>
      <c r="IO156" s="82"/>
      <c r="IP156" s="82"/>
      <c r="IQ156" s="82"/>
      <c r="IR156" s="82"/>
      <c r="IS156" s="82"/>
      <c r="IT156" s="82"/>
      <c r="IU156" s="82"/>
      <c r="IV156" s="82"/>
      <c r="IW156" s="82"/>
      <c r="IX156" s="82"/>
      <c r="IY156" s="82"/>
      <c r="IZ156" s="82"/>
      <c r="JA156" s="82"/>
      <c r="JB156" s="82"/>
      <c r="JC156" s="82"/>
      <c r="JD156" s="82"/>
      <c r="JE156" s="82"/>
      <c r="JF156" s="82"/>
      <c r="JG156" s="82"/>
      <c r="JH156" s="82"/>
      <c r="JI156" s="82"/>
      <c r="JJ156" s="82"/>
      <c r="JK156" s="82"/>
      <c r="JL156" s="82"/>
      <c r="JM156" s="82"/>
      <c r="JN156" s="82"/>
      <c r="JO156" s="82"/>
      <c r="JP156" s="82"/>
      <c r="JQ156" s="82"/>
      <c r="JR156" s="82"/>
      <c r="JS156" s="82"/>
      <c r="JT156" s="82"/>
      <c r="JU156" s="82"/>
      <c r="JV156" s="82"/>
      <c r="JW156" s="82"/>
      <c r="JX156" s="82"/>
      <c r="JY156" s="82"/>
      <c r="JZ156" s="82"/>
      <c r="KA156" s="82"/>
      <c r="KB156" s="82"/>
      <c r="KC156" s="82"/>
      <c r="KD156" s="82"/>
      <c r="KE156" s="82"/>
      <c r="KF156" s="82"/>
      <c r="KG156" s="82"/>
      <c r="KH156" s="82"/>
      <c r="KI156" s="82"/>
      <c r="KJ156" s="82"/>
      <c r="KK156" s="82"/>
      <c r="KL156" s="82"/>
      <c r="KM156" s="82"/>
      <c r="KN156" s="82"/>
      <c r="KO156" s="82"/>
      <c r="KP156" s="82"/>
      <c r="KQ156" s="82"/>
      <c r="KR156" s="82"/>
      <c r="KS156" s="82"/>
      <c r="KT156" s="82"/>
      <c r="KU156" s="82"/>
      <c r="KV156" s="82"/>
      <c r="KW156" s="82"/>
      <c r="KX156" s="82"/>
      <c r="KY156" s="82"/>
      <c r="KZ156" s="82"/>
      <c r="LA156" s="82"/>
      <c r="LB156" s="82"/>
      <c r="LC156" s="82"/>
      <c r="LD156" s="82"/>
      <c r="LE156" s="82"/>
      <c r="LF156" s="82"/>
      <c r="LG156" s="82"/>
      <c r="LH156" s="82"/>
      <c r="LI156" s="82"/>
      <c r="LJ156" s="82"/>
      <c r="LK156" s="82"/>
      <c r="LL156" s="82"/>
      <c r="LM156" s="82"/>
      <c r="LN156" s="82"/>
      <c r="LO156" s="82"/>
      <c r="LP156" s="82"/>
      <c r="LQ156" s="82"/>
      <c r="LR156" s="82"/>
      <c r="LS156" s="82"/>
      <c r="LT156" s="82"/>
      <c r="LU156" s="82"/>
      <c r="LV156" s="82"/>
      <c r="LW156" s="82"/>
      <c r="LX156" s="82"/>
      <c r="LY156" s="82"/>
      <c r="LZ156" s="82"/>
      <c r="MA156" s="82"/>
      <c r="MB156" s="82"/>
      <c r="MC156" s="82"/>
      <c r="MD156" s="82"/>
      <c r="ME156" s="82"/>
      <c r="MF156" s="82"/>
      <c r="MG156" s="82"/>
      <c r="MH156" s="82"/>
      <c r="MI156" s="82"/>
      <c r="MJ156" s="82"/>
      <c r="MK156" s="82"/>
      <c r="ML156" s="82"/>
      <c r="MM156" s="82"/>
      <c r="MN156" s="82"/>
      <c r="MO156" s="82"/>
      <c r="MP156" s="82"/>
      <c r="MQ156" s="82"/>
      <c r="MR156" s="82"/>
      <c r="MS156" s="82"/>
      <c r="MT156" s="82"/>
      <c r="MU156" s="82"/>
      <c r="MV156" s="82"/>
      <c r="MW156" s="82"/>
      <c r="MX156" s="82"/>
      <c r="MY156" s="82"/>
      <c r="MZ156" s="82"/>
      <c r="NA156" s="82"/>
      <c r="NB156" s="82"/>
      <c r="NC156" s="82"/>
      <c r="ND156" s="82"/>
      <c r="NE156" s="82"/>
      <c r="NF156" s="82"/>
      <c r="NG156" s="82"/>
      <c r="NH156" s="82"/>
      <c r="NI156" s="82"/>
      <c r="NJ156" s="82"/>
      <c r="NK156" s="82"/>
      <c r="NL156" s="82"/>
      <c r="NM156" s="82"/>
      <c r="NN156" s="82"/>
      <c r="NO156" s="82"/>
      <c r="NP156" s="82"/>
      <c r="NQ156" s="82"/>
      <c r="NR156" s="82"/>
      <c r="NS156" s="82"/>
      <c r="NT156" s="82"/>
      <c r="NU156" s="82"/>
      <c r="NV156" s="82"/>
      <c r="NW156" s="82"/>
      <c r="NX156" s="82"/>
      <c r="NY156" s="82"/>
      <c r="NZ156" s="82"/>
      <c r="OA156" s="82"/>
      <c r="OB156" s="82"/>
      <c r="OC156" s="82"/>
      <c r="OD156" s="82"/>
      <c r="OE156" s="82"/>
      <c r="OF156" s="82"/>
      <c r="OG156" s="82"/>
      <c r="OH156" s="82"/>
      <c r="OI156" s="82"/>
      <c r="OJ156" s="82"/>
      <c r="OK156" s="82"/>
      <c r="OL156" s="82"/>
      <c r="OM156" s="82"/>
      <c r="ON156" s="82"/>
      <c r="OO156" s="82"/>
      <c r="OP156" s="82"/>
      <c r="OQ156" s="82"/>
      <c r="OR156" s="82"/>
      <c r="OS156" s="82"/>
      <c r="OT156" s="82"/>
      <c r="OU156" s="82"/>
      <c r="OV156" s="82"/>
      <c r="OW156" s="82"/>
      <c r="OX156" s="82"/>
      <c r="OY156" s="82"/>
      <c r="OZ156" s="82"/>
      <c r="PA156" s="82"/>
      <c r="PB156" s="82"/>
      <c r="PC156" s="82"/>
      <c r="PD156" s="82"/>
      <c r="PE156" s="82"/>
      <c r="PF156" s="82"/>
      <c r="PG156" s="82"/>
      <c r="PH156" s="82"/>
      <c r="PI156" s="82"/>
      <c r="PJ156" s="82"/>
      <c r="PK156" s="82"/>
      <c r="PL156" s="82"/>
      <c r="PM156" s="82"/>
      <c r="PN156" s="82"/>
      <c r="PO156" s="82"/>
      <c r="PP156" s="82"/>
      <c r="PQ156" s="82"/>
      <c r="PR156" s="82"/>
      <c r="PS156" s="82"/>
      <c r="PT156" s="82"/>
      <c r="PU156" s="82"/>
      <c r="PV156" s="82"/>
      <c r="PW156" s="82"/>
      <c r="PX156" s="82"/>
      <c r="PY156" s="82"/>
      <c r="PZ156" s="82"/>
      <c r="QA156" s="82"/>
      <c r="QB156" s="82"/>
      <c r="QC156" s="82"/>
      <c r="QD156" s="82"/>
      <c r="QE156" s="82"/>
      <c r="QF156" s="82"/>
      <c r="QG156" s="82"/>
      <c r="QH156" s="82"/>
      <c r="QI156" s="82"/>
      <c r="QJ156" s="82"/>
      <c r="QK156" s="82"/>
      <c r="QL156" s="82"/>
      <c r="QM156" s="82"/>
      <c r="QN156" s="82"/>
      <c r="QO156" s="82"/>
      <c r="QP156" s="82"/>
      <c r="QQ156" s="82"/>
      <c r="QR156" s="82"/>
      <c r="QS156" s="82"/>
      <c r="QT156" s="82"/>
      <c r="QU156" s="82"/>
      <c r="QV156" s="82"/>
      <c r="QW156" s="82"/>
      <c r="QX156" s="82"/>
      <c r="QY156" s="82"/>
      <c r="QZ156" s="82"/>
      <c r="RA156" s="82"/>
      <c r="RB156" s="82"/>
      <c r="RC156" s="82"/>
      <c r="RD156" s="82"/>
      <c r="RE156" s="82"/>
      <c r="RF156" s="82"/>
      <c r="RG156" s="82"/>
      <c r="RH156" s="82"/>
      <c r="RI156" s="82"/>
      <c r="RJ156" s="82"/>
      <c r="RK156" s="82"/>
      <c r="RL156" s="82"/>
      <c r="RM156" s="82"/>
      <c r="RN156" s="82"/>
      <c r="RO156" s="82"/>
      <c r="RP156" s="82"/>
      <c r="RQ156" s="82"/>
      <c r="RR156" s="82"/>
      <c r="RS156" s="82"/>
      <c r="RT156" s="82"/>
      <c r="RU156" s="82"/>
      <c r="RV156" s="82"/>
      <c r="RW156" s="82"/>
      <c r="RX156" s="82"/>
      <c r="RY156" s="82"/>
      <c r="RZ156" s="82"/>
      <c r="SA156" s="82"/>
      <c r="SB156" s="82"/>
      <c r="SC156" s="82"/>
      <c r="SD156" s="82"/>
      <c r="SE156" s="82"/>
      <c r="SF156" s="82"/>
      <c r="SG156" s="82"/>
      <c r="SH156" s="82"/>
      <c r="SI156" s="82"/>
      <c r="SJ156" s="82"/>
      <c r="SK156" s="82"/>
      <c r="SL156" s="82"/>
      <c r="SM156" s="82"/>
      <c r="SN156" s="82"/>
      <c r="SO156" s="82"/>
      <c r="SP156" s="82"/>
      <c r="SQ156" s="82"/>
      <c r="SR156" s="82"/>
      <c r="SS156" s="82"/>
      <c r="ST156" s="82"/>
      <c r="SU156" s="82"/>
      <c r="SV156" s="82"/>
      <c r="SW156" s="82"/>
      <c r="SX156" s="82"/>
      <c r="SY156" s="82"/>
      <c r="SZ156" s="82"/>
      <c r="TA156" s="82"/>
      <c r="TB156" s="82"/>
      <c r="TC156" s="82"/>
      <c r="TD156" s="82"/>
      <c r="TE156" s="82"/>
      <c r="TF156" s="82"/>
      <c r="TG156" s="82"/>
      <c r="TH156" s="82"/>
      <c r="TI156" s="82"/>
      <c r="TJ156" s="82"/>
      <c r="TK156" s="82"/>
      <c r="TL156" s="82"/>
      <c r="TM156" s="82"/>
      <c r="TN156" s="82"/>
      <c r="TO156" s="82"/>
      <c r="TP156" s="82"/>
      <c r="TQ156" s="82"/>
      <c r="TR156" s="82"/>
      <c r="TS156" s="82"/>
      <c r="TT156" s="82"/>
      <c r="TU156" s="82"/>
      <c r="TV156" s="82"/>
      <c r="TW156" s="82"/>
      <c r="TX156" s="82"/>
      <c r="TY156" s="82"/>
      <c r="TZ156" s="82"/>
      <c r="UA156" s="82"/>
      <c r="UB156" s="82"/>
      <c r="UC156" s="82"/>
      <c r="UD156" s="82"/>
      <c r="UE156" s="82"/>
      <c r="UF156" s="82"/>
      <c r="UG156" s="82"/>
      <c r="UH156" s="82"/>
      <c r="UI156" s="82"/>
      <c r="UJ156" s="82"/>
      <c r="UK156" s="82"/>
      <c r="UL156" s="82"/>
      <c r="UM156" s="82"/>
      <c r="UN156" s="82"/>
      <c r="UO156" s="82"/>
      <c r="UP156" s="82"/>
      <c r="UQ156" s="82"/>
      <c r="UR156" s="82"/>
      <c r="US156" s="82"/>
      <c r="UT156" s="82"/>
      <c r="UU156" s="82"/>
      <c r="UV156" s="82"/>
      <c r="UW156" s="82"/>
      <c r="UX156" s="82"/>
      <c r="UY156" s="82"/>
      <c r="UZ156" s="82"/>
      <c r="VA156" s="82"/>
      <c r="VB156" s="82"/>
      <c r="VC156" s="82"/>
      <c r="VD156" s="82"/>
      <c r="VE156" s="82"/>
      <c r="VF156" s="82"/>
      <c r="VG156" s="82"/>
      <c r="VH156" s="82"/>
      <c r="VI156" s="82"/>
      <c r="VJ156" s="82"/>
      <c r="VK156" s="82"/>
      <c r="VL156" s="82"/>
      <c r="VM156" s="82"/>
      <c r="VN156" s="82"/>
      <c r="VO156" s="82"/>
      <c r="VP156" s="82"/>
      <c r="VQ156" s="82"/>
      <c r="VR156" s="82"/>
      <c r="VS156" s="82"/>
      <c r="VT156" s="82"/>
      <c r="VU156" s="82"/>
      <c r="VV156" s="82"/>
      <c r="VW156" s="82"/>
      <c r="VX156" s="82"/>
      <c r="VY156" s="82"/>
      <c r="VZ156" s="82"/>
      <c r="WA156" s="82"/>
      <c r="WB156" s="82"/>
      <c r="WC156" s="82"/>
      <c r="WD156" s="82"/>
      <c r="WE156" s="82"/>
      <c r="WF156" s="82"/>
      <c r="WG156" s="82"/>
      <c r="WH156" s="82"/>
      <c r="WI156" s="82"/>
      <c r="WJ156" s="82"/>
      <c r="WK156" s="82"/>
      <c r="WL156" s="82"/>
      <c r="WM156" s="82"/>
      <c r="WN156" s="82"/>
      <c r="WO156" s="82"/>
      <c r="WP156" s="82"/>
      <c r="WQ156" s="82"/>
      <c r="WR156" s="82"/>
      <c r="WS156" s="82"/>
      <c r="WT156" s="82"/>
      <c r="WU156" s="82"/>
      <c r="WV156" s="82"/>
      <c r="WW156" s="82"/>
      <c r="WX156" s="82"/>
      <c r="WY156" s="82"/>
      <c r="WZ156" s="82"/>
      <c r="XA156" s="82"/>
      <c r="XB156" s="82"/>
      <c r="XC156" s="82"/>
      <c r="XD156" s="82"/>
      <c r="XE156" s="82"/>
      <c r="XF156" s="82"/>
      <c r="XG156" s="82"/>
      <c r="XH156" s="82"/>
      <c r="XI156" s="82"/>
      <c r="XJ156" s="82"/>
      <c r="XK156" s="82"/>
      <c r="XL156" s="82"/>
      <c r="XM156" s="82"/>
      <c r="XN156" s="82"/>
      <c r="XO156" s="82"/>
      <c r="XP156" s="82"/>
      <c r="XQ156" s="82"/>
      <c r="XR156" s="82"/>
      <c r="XS156" s="82"/>
      <c r="XT156" s="82"/>
      <c r="XU156" s="82"/>
      <c r="XV156" s="82"/>
      <c r="XW156" s="82"/>
      <c r="XX156" s="82"/>
      <c r="XY156" s="82"/>
      <c r="XZ156" s="82"/>
      <c r="YA156" s="82"/>
      <c r="YB156" s="82"/>
      <c r="YC156" s="82"/>
      <c r="YD156" s="82"/>
      <c r="YE156" s="82"/>
      <c r="YF156" s="82"/>
      <c r="YG156" s="82"/>
      <c r="YH156" s="82"/>
      <c r="YI156" s="82"/>
      <c r="YJ156" s="82"/>
      <c r="YK156" s="82"/>
      <c r="YL156" s="82"/>
      <c r="YM156" s="82"/>
      <c r="YN156" s="82"/>
      <c r="YO156" s="82"/>
      <c r="YP156" s="82"/>
      <c r="YQ156" s="82"/>
      <c r="YR156" s="82"/>
      <c r="YS156" s="82"/>
      <c r="YT156" s="82"/>
      <c r="YU156" s="82"/>
      <c r="YV156" s="82"/>
      <c r="YW156" s="82"/>
      <c r="YX156" s="82"/>
      <c r="YY156" s="82"/>
      <c r="YZ156" s="82"/>
      <c r="ZA156" s="82"/>
      <c r="ZB156" s="82"/>
      <c r="ZC156" s="82"/>
      <c r="ZD156" s="82"/>
      <c r="ZE156" s="82"/>
      <c r="ZF156" s="82"/>
      <c r="ZG156" s="82"/>
      <c r="ZH156" s="82"/>
      <c r="ZI156" s="82"/>
      <c r="ZJ156" s="82"/>
      <c r="ZK156" s="82"/>
      <c r="ZL156" s="82"/>
      <c r="ZM156" s="82"/>
      <c r="ZN156" s="82"/>
      <c r="ZO156" s="82"/>
      <c r="ZP156" s="82"/>
      <c r="ZQ156" s="82"/>
      <c r="ZR156" s="82"/>
      <c r="ZS156" s="82"/>
      <c r="ZT156" s="82"/>
      <c r="ZU156" s="82"/>
      <c r="ZV156" s="82"/>
      <c r="ZW156" s="82"/>
      <c r="ZX156" s="82"/>
      <c r="ZY156" s="82"/>
      <c r="ZZ156" s="82"/>
      <c r="AAA156" s="82"/>
      <c r="AAB156" s="82"/>
      <c r="AAC156" s="82"/>
      <c r="AAD156" s="82"/>
      <c r="AAE156" s="82"/>
      <c r="AAF156" s="82"/>
      <c r="AAG156" s="82"/>
      <c r="AAH156" s="82"/>
      <c r="AAI156" s="82"/>
      <c r="AAJ156" s="82"/>
      <c r="AAK156" s="82"/>
      <c r="AAL156" s="82"/>
      <c r="AAM156" s="82"/>
      <c r="AAN156" s="82"/>
      <c r="AAO156" s="82"/>
      <c r="AAP156" s="82"/>
      <c r="AAQ156" s="82"/>
      <c r="AAR156" s="82"/>
      <c r="AAS156" s="82"/>
      <c r="AAT156" s="82"/>
      <c r="AAU156" s="82"/>
      <c r="AAV156" s="82"/>
      <c r="AAW156" s="82"/>
      <c r="AAX156" s="82"/>
      <c r="AAY156" s="82"/>
      <c r="AAZ156" s="82"/>
      <c r="ABA156" s="82"/>
      <c r="ABB156" s="82"/>
      <c r="ABC156" s="82"/>
      <c r="ABD156" s="82"/>
      <c r="ABE156" s="82"/>
      <c r="ABF156" s="82"/>
      <c r="ABG156" s="82"/>
      <c r="ABH156" s="82"/>
      <c r="ABI156" s="82"/>
      <c r="ABJ156" s="82"/>
      <c r="ABK156" s="82"/>
      <c r="ABL156" s="82"/>
      <c r="ABM156" s="82"/>
      <c r="ABN156" s="82"/>
      <c r="ABO156" s="82"/>
      <c r="ABP156" s="82"/>
      <c r="ABQ156" s="82"/>
      <c r="ABR156" s="82"/>
      <c r="ABS156" s="82"/>
      <c r="ABT156" s="82"/>
      <c r="ABU156" s="82"/>
      <c r="ABV156" s="82"/>
      <c r="ABW156" s="82"/>
      <c r="ABX156" s="82"/>
      <c r="ABY156" s="82"/>
      <c r="ABZ156" s="82"/>
      <c r="ACA156" s="82"/>
      <c r="ACB156" s="82"/>
      <c r="ACC156" s="82"/>
      <c r="ACD156" s="82"/>
      <c r="ACE156" s="82"/>
      <c r="ACF156" s="82"/>
      <c r="ACG156" s="82"/>
      <c r="ACH156" s="82"/>
      <c r="ACI156" s="82"/>
      <c r="ACJ156" s="82"/>
      <c r="ACK156" s="82"/>
      <c r="ACL156" s="82"/>
      <c r="ACM156" s="82"/>
      <c r="ACN156" s="82"/>
      <c r="ACO156" s="82"/>
      <c r="ACP156" s="82"/>
      <c r="ACQ156" s="82"/>
      <c r="ACR156" s="82"/>
      <c r="ACS156" s="82"/>
      <c r="ACT156" s="82"/>
      <c r="ACU156" s="82"/>
      <c r="ACV156" s="82"/>
      <c r="ACW156" s="82"/>
      <c r="ACX156" s="82"/>
      <c r="ACY156" s="82"/>
      <c r="ACZ156" s="82"/>
      <c r="ADA156" s="82"/>
      <c r="ADB156" s="82"/>
      <c r="ADC156" s="82"/>
      <c r="ADD156" s="82"/>
      <c r="ADE156" s="82"/>
      <c r="ADF156" s="82"/>
      <c r="ADG156" s="82"/>
      <c r="ADH156" s="82"/>
      <c r="ADI156" s="82"/>
      <c r="ADJ156" s="82"/>
      <c r="ADK156" s="82"/>
      <c r="ADL156" s="82"/>
      <c r="ADM156" s="82"/>
      <c r="ADN156" s="82"/>
      <c r="ADO156" s="82"/>
      <c r="ADP156" s="82"/>
      <c r="ADQ156" s="82"/>
      <c r="ADR156" s="82"/>
      <c r="ADS156" s="82"/>
      <c r="ADT156" s="82"/>
      <c r="ADU156" s="82"/>
      <c r="ADV156" s="82"/>
      <c r="ADW156" s="82"/>
      <c r="ADX156" s="82"/>
      <c r="ADY156" s="82"/>
      <c r="ADZ156" s="82"/>
      <c r="AEA156" s="82"/>
      <c r="AEB156" s="82"/>
      <c r="AEC156" s="82"/>
      <c r="AED156" s="82"/>
      <c r="AEE156" s="82"/>
      <c r="AEF156" s="82"/>
      <c r="AEG156" s="82"/>
      <c r="AEH156" s="82"/>
      <c r="AEI156" s="82"/>
      <c r="AEJ156" s="82"/>
      <c r="AEK156" s="82"/>
      <c r="AEL156" s="82"/>
      <c r="AEM156" s="82"/>
      <c r="AEN156" s="82"/>
      <c r="AEO156" s="82"/>
      <c r="AEP156" s="82"/>
      <c r="AEQ156" s="82"/>
      <c r="AER156" s="82"/>
      <c r="AES156" s="82"/>
      <c r="AET156" s="82"/>
      <c r="AEU156" s="82"/>
      <c r="AEV156" s="82"/>
      <c r="AEW156" s="82"/>
      <c r="AEX156" s="82"/>
      <c r="AEY156" s="82"/>
      <c r="AEZ156" s="82"/>
      <c r="AFA156" s="82"/>
      <c r="AFB156" s="82"/>
      <c r="AFC156" s="82"/>
      <c r="AFD156" s="82"/>
      <c r="AFE156" s="82"/>
      <c r="AFF156" s="82"/>
      <c r="AFG156" s="82"/>
      <c r="AFH156" s="82"/>
      <c r="AFI156" s="82"/>
      <c r="AFJ156" s="82"/>
      <c r="AFK156" s="82"/>
      <c r="AFL156" s="82"/>
      <c r="AFM156" s="82"/>
      <c r="AFN156" s="82"/>
      <c r="AFO156" s="82"/>
      <c r="AFP156" s="82"/>
      <c r="AFQ156" s="82"/>
      <c r="AFR156" s="82"/>
      <c r="AFS156" s="82"/>
      <c r="AFT156" s="82"/>
      <c r="AFU156" s="82"/>
      <c r="AFV156" s="82"/>
      <c r="AFW156" s="82"/>
      <c r="AFX156" s="82"/>
      <c r="AFY156" s="82"/>
      <c r="AFZ156" s="82"/>
      <c r="AGA156" s="82"/>
      <c r="AGB156" s="82"/>
      <c r="AGC156" s="82"/>
      <c r="AGD156" s="82"/>
      <c r="AGE156" s="82"/>
      <c r="AGF156" s="82"/>
      <c r="AGG156" s="82"/>
      <c r="AGH156" s="82"/>
      <c r="AGI156" s="82"/>
      <c r="AGJ156" s="82"/>
      <c r="AGK156" s="82"/>
      <c r="AGL156" s="82"/>
      <c r="AGM156" s="82"/>
      <c r="AGN156" s="82"/>
      <c r="AGO156" s="82"/>
      <c r="AGP156" s="82"/>
      <c r="AGQ156" s="82"/>
      <c r="AGR156" s="82"/>
      <c r="AGS156" s="82"/>
      <c r="AGT156" s="82"/>
      <c r="AGU156" s="82"/>
      <c r="AGV156" s="82"/>
      <c r="AGW156" s="82"/>
      <c r="AGX156" s="82"/>
      <c r="AGY156" s="82"/>
      <c r="AGZ156" s="82"/>
      <c r="AHA156" s="82"/>
      <c r="AHB156" s="82"/>
      <c r="AHC156" s="82"/>
      <c r="AHD156" s="82"/>
      <c r="AHE156" s="82"/>
      <c r="AHF156" s="82"/>
      <c r="AHG156" s="82"/>
      <c r="AHH156" s="82"/>
      <c r="AHI156" s="82"/>
      <c r="AHJ156" s="82"/>
      <c r="AHK156" s="82"/>
      <c r="AHL156" s="82"/>
      <c r="AHM156" s="82"/>
      <c r="AHN156" s="82"/>
      <c r="AHO156" s="82"/>
      <c r="AHP156" s="82"/>
      <c r="AHQ156" s="82"/>
      <c r="AHR156" s="82"/>
      <c r="AHS156" s="82"/>
      <c r="AHT156" s="82"/>
      <c r="AHU156" s="82"/>
      <c r="AHV156" s="82"/>
      <c r="AHW156" s="82"/>
      <c r="AHX156" s="82"/>
      <c r="AHY156" s="82"/>
      <c r="AHZ156" s="82"/>
      <c r="AIA156" s="82"/>
      <c r="AIB156" s="82"/>
      <c r="AIC156" s="82"/>
      <c r="AID156" s="82"/>
      <c r="AIE156" s="82"/>
      <c r="AIF156" s="82"/>
      <c r="AIG156" s="82"/>
      <c r="AIH156" s="82"/>
      <c r="AII156" s="82"/>
      <c r="AIJ156" s="82"/>
      <c r="AIK156" s="82"/>
      <c r="AIL156" s="82"/>
      <c r="AIM156" s="82"/>
      <c r="AIN156" s="82"/>
      <c r="AIO156" s="82"/>
      <c r="AIP156" s="82"/>
      <c r="AIQ156" s="82"/>
      <c r="AIR156" s="82"/>
      <c r="AIS156" s="82"/>
      <c r="AIT156" s="82"/>
      <c r="AIU156" s="82"/>
      <c r="AIV156" s="82"/>
      <c r="AIW156" s="82"/>
      <c r="AIX156" s="82"/>
      <c r="AIY156" s="82"/>
      <c r="AIZ156" s="82"/>
      <c r="AJA156" s="82"/>
      <c r="AJB156" s="82"/>
      <c r="AJC156" s="82"/>
      <c r="AJD156" s="82"/>
      <c r="AJE156" s="82"/>
      <c r="AJF156" s="82"/>
      <c r="AJG156" s="82"/>
      <c r="AJH156" s="82"/>
      <c r="AJI156" s="82"/>
      <c r="AJJ156" s="82"/>
      <c r="AJK156" s="82"/>
      <c r="AJL156" s="82"/>
      <c r="AJM156" s="82"/>
      <c r="AJN156" s="82"/>
      <c r="AJO156" s="82"/>
      <c r="AJP156" s="82"/>
      <c r="AJQ156" s="82"/>
      <c r="AJR156" s="82"/>
      <c r="AJS156" s="82"/>
      <c r="AJT156" s="82"/>
      <c r="AJU156" s="82"/>
      <c r="AJV156" s="82"/>
      <c r="AJW156" s="82"/>
      <c r="AJX156" s="82"/>
      <c r="AJY156" s="82"/>
      <c r="AJZ156" s="82"/>
      <c r="AKA156" s="82"/>
      <c r="AKB156" s="82"/>
      <c r="AKC156" s="82"/>
      <c r="AKD156" s="82"/>
      <c r="AKE156" s="82"/>
      <c r="AKF156" s="82"/>
      <c r="AKG156" s="82"/>
      <c r="AKH156" s="82"/>
      <c r="AKI156" s="82"/>
      <c r="AKJ156" s="82"/>
      <c r="AKK156" s="82"/>
      <c r="AKL156" s="82"/>
      <c r="AKM156" s="82"/>
      <c r="AKN156" s="82"/>
      <c r="AKO156" s="82"/>
      <c r="AKP156" s="82"/>
      <c r="AKQ156" s="82"/>
      <c r="AKR156" s="82"/>
      <c r="AKS156" s="82"/>
      <c r="AKT156" s="82"/>
      <c r="AKU156" s="82"/>
      <c r="AKV156" s="82"/>
      <c r="AKW156" s="82"/>
      <c r="AKX156" s="82"/>
      <c r="AKY156" s="82"/>
      <c r="AKZ156" s="82"/>
      <c r="ALA156" s="82"/>
      <c r="ALB156" s="82"/>
      <c r="ALC156" s="82"/>
      <c r="ALD156" s="82"/>
      <c r="ALE156" s="82"/>
      <c r="ALF156" s="82"/>
      <c r="ALG156" s="82"/>
      <c r="ALH156" s="82"/>
      <c r="ALI156" s="82"/>
      <c r="ALJ156" s="82"/>
      <c r="ALK156" s="82"/>
      <c r="ALL156" s="82"/>
      <c r="ALM156" s="82"/>
      <c r="ALN156" s="82"/>
      <c r="ALO156" s="82"/>
      <c r="ALP156" s="82"/>
      <c r="ALQ156" s="82"/>
      <c r="ALR156" s="82"/>
      <c r="ALS156" s="82"/>
      <c r="ALT156" s="82"/>
      <c r="ALU156" s="82"/>
      <c r="ALV156" s="82"/>
      <c r="ALW156" s="82"/>
      <c r="ALX156" s="82"/>
      <c r="ALY156" s="82"/>
    </row>
    <row r="157" spans="1:1013" ht="14.5" x14ac:dyDescent="0.35">
      <c r="A157" s="80">
        <v>156</v>
      </c>
      <c r="B157" s="83" t="s">
        <v>606</v>
      </c>
      <c r="C157" s="83" t="s">
        <v>607</v>
      </c>
      <c r="D157" s="83" t="s">
        <v>608</v>
      </c>
      <c r="E157" s="82"/>
      <c r="F157" s="82"/>
      <c r="G157" s="82"/>
      <c r="H157" s="82"/>
      <c r="I157" s="82"/>
      <c r="J157" s="82"/>
      <c r="K157" s="82"/>
      <c r="L157" s="82"/>
      <c r="M157" s="82"/>
      <c r="N157" s="82"/>
      <c r="O157" s="82"/>
      <c r="P157" s="82"/>
      <c r="Q157" s="82"/>
      <c r="R157" s="82"/>
      <c r="S157" s="82"/>
      <c r="T157" s="82"/>
      <c r="U157" s="82"/>
      <c r="V157" s="82"/>
      <c r="W157" s="82"/>
      <c r="X157" s="82"/>
      <c r="Y157" s="82"/>
      <c r="Z157" s="82"/>
      <c r="AA157" s="82"/>
      <c r="AB157" s="82"/>
      <c r="AC157" s="82"/>
      <c r="AD157" s="82"/>
      <c r="AE157" s="82"/>
      <c r="AF157" s="82"/>
      <c r="AG157" s="82"/>
      <c r="AH157" s="82"/>
      <c r="AI157" s="82"/>
      <c r="AJ157" s="82"/>
      <c r="AK157" s="82"/>
      <c r="AL157" s="82"/>
      <c r="AM157" s="82"/>
      <c r="AN157" s="82"/>
      <c r="AO157" s="82"/>
      <c r="AP157" s="82"/>
      <c r="AQ157" s="82"/>
      <c r="AR157" s="82"/>
      <c r="AS157" s="82"/>
      <c r="AT157" s="82"/>
      <c r="AU157" s="82"/>
      <c r="AV157" s="82"/>
      <c r="AW157" s="82"/>
      <c r="AX157" s="82"/>
      <c r="AY157" s="82"/>
      <c r="AZ157" s="82"/>
      <c r="BA157" s="82"/>
      <c r="BB157" s="82"/>
      <c r="BC157" s="82"/>
      <c r="BD157" s="82"/>
      <c r="BE157" s="82"/>
      <c r="BF157" s="82"/>
      <c r="BG157" s="82"/>
      <c r="BH157" s="82"/>
      <c r="BI157" s="82"/>
      <c r="BJ157" s="82"/>
      <c r="BK157" s="82"/>
      <c r="BL157" s="82"/>
      <c r="BM157" s="82"/>
      <c r="BN157" s="82"/>
      <c r="BO157" s="82"/>
      <c r="BP157" s="82"/>
      <c r="BQ157" s="82"/>
      <c r="BR157" s="82"/>
      <c r="BS157" s="82"/>
      <c r="BT157" s="82"/>
      <c r="BU157" s="82"/>
      <c r="BV157" s="82"/>
      <c r="BW157" s="82"/>
      <c r="BX157" s="82"/>
      <c r="BY157" s="82"/>
      <c r="BZ157" s="82"/>
      <c r="CA157" s="82"/>
      <c r="CB157" s="82"/>
      <c r="CC157" s="82"/>
      <c r="CD157" s="82"/>
      <c r="CE157" s="82"/>
      <c r="CF157" s="82"/>
      <c r="CG157" s="82"/>
      <c r="CH157" s="82"/>
      <c r="CI157" s="82"/>
      <c r="CJ157" s="82"/>
      <c r="CK157" s="82"/>
      <c r="CL157" s="82"/>
      <c r="CM157" s="82"/>
      <c r="CN157" s="82"/>
      <c r="CO157" s="82"/>
      <c r="CP157" s="82"/>
      <c r="CQ157" s="82"/>
      <c r="CR157" s="82"/>
      <c r="CS157" s="82"/>
      <c r="CT157" s="82"/>
      <c r="CU157" s="82"/>
      <c r="CV157" s="82"/>
      <c r="CW157" s="82"/>
      <c r="CX157" s="82"/>
      <c r="CY157" s="82"/>
      <c r="CZ157" s="82"/>
      <c r="DA157" s="82"/>
      <c r="DB157" s="82"/>
      <c r="DC157" s="82"/>
      <c r="DD157" s="82"/>
      <c r="DE157" s="82"/>
      <c r="DF157" s="82"/>
      <c r="DG157" s="82"/>
      <c r="DH157" s="82"/>
      <c r="DI157" s="82"/>
      <c r="DJ157" s="82"/>
      <c r="DK157" s="82"/>
      <c r="DL157" s="82"/>
      <c r="DM157" s="82"/>
      <c r="DN157" s="82"/>
      <c r="DO157" s="82"/>
      <c r="DP157" s="82"/>
      <c r="DQ157" s="82"/>
      <c r="DR157" s="82"/>
      <c r="DS157" s="82"/>
      <c r="DT157" s="82"/>
      <c r="DU157" s="82"/>
      <c r="DV157" s="82"/>
      <c r="DW157" s="82"/>
      <c r="DX157" s="82"/>
      <c r="DY157" s="82"/>
      <c r="DZ157" s="82"/>
      <c r="EA157" s="82"/>
      <c r="EB157" s="82"/>
      <c r="EC157" s="82"/>
      <c r="ED157" s="82"/>
      <c r="EE157" s="82"/>
      <c r="EF157" s="82"/>
      <c r="EG157" s="82"/>
      <c r="EH157" s="82"/>
      <c r="EI157" s="82"/>
      <c r="EJ157" s="82"/>
      <c r="EK157" s="82"/>
      <c r="EL157" s="82"/>
      <c r="EM157" s="82"/>
      <c r="EN157" s="82"/>
      <c r="EO157" s="82"/>
      <c r="EP157" s="82"/>
      <c r="EQ157" s="82"/>
      <c r="ER157" s="82"/>
      <c r="ES157" s="82"/>
      <c r="ET157" s="82"/>
      <c r="EU157" s="82"/>
      <c r="EV157" s="82"/>
      <c r="EW157" s="82"/>
      <c r="EX157" s="82"/>
      <c r="EY157" s="82"/>
      <c r="EZ157" s="82"/>
      <c r="FA157" s="82"/>
      <c r="FB157" s="82"/>
      <c r="FC157" s="82"/>
      <c r="FD157" s="82"/>
      <c r="FE157" s="82"/>
      <c r="FF157" s="82"/>
      <c r="FG157" s="82"/>
      <c r="FH157" s="82"/>
      <c r="FI157" s="82"/>
      <c r="FJ157" s="82"/>
      <c r="FK157" s="82"/>
      <c r="FL157" s="82"/>
      <c r="FM157" s="82"/>
      <c r="FN157" s="82"/>
      <c r="FO157" s="82"/>
      <c r="FP157" s="82"/>
      <c r="FQ157" s="82"/>
      <c r="FR157" s="82"/>
      <c r="FS157" s="82"/>
      <c r="FT157" s="82"/>
      <c r="FU157" s="82"/>
      <c r="FV157" s="82"/>
      <c r="FW157" s="82"/>
      <c r="FX157" s="82"/>
      <c r="FY157" s="82"/>
      <c r="FZ157" s="82"/>
      <c r="GA157" s="82"/>
      <c r="GB157" s="82"/>
      <c r="GC157" s="82"/>
      <c r="GD157" s="82"/>
      <c r="GE157" s="82"/>
      <c r="GF157" s="82"/>
      <c r="GG157" s="82"/>
      <c r="GH157" s="82"/>
      <c r="GI157" s="82"/>
      <c r="GJ157" s="82"/>
      <c r="GK157" s="82"/>
      <c r="GL157" s="82"/>
      <c r="GM157" s="82"/>
      <c r="GN157" s="82"/>
      <c r="GO157" s="82"/>
      <c r="GP157" s="82"/>
      <c r="GQ157" s="82"/>
      <c r="GR157" s="82"/>
      <c r="GS157" s="82"/>
      <c r="GT157" s="82"/>
      <c r="GU157" s="82"/>
      <c r="GV157" s="82"/>
      <c r="GW157" s="82"/>
      <c r="GX157" s="82"/>
      <c r="GY157" s="82"/>
      <c r="GZ157" s="82"/>
      <c r="HA157" s="82"/>
      <c r="HB157" s="82"/>
      <c r="HC157" s="82"/>
      <c r="HD157" s="82"/>
      <c r="HE157" s="82"/>
      <c r="HF157" s="82"/>
      <c r="HG157" s="82"/>
      <c r="HH157" s="82"/>
      <c r="HI157" s="82"/>
      <c r="HJ157" s="82"/>
      <c r="HK157" s="82"/>
      <c r="HL157" s="82"/>
      <c r="HM157" s="82"/>
      <c r="HN157" s="82"/>
      <c r="HO157" s="82"/>
      <c r="HP157" s="82"/>
      <c r="HQ157" s="82"/>
      <c r="HR157" s="82"/>
      <c r="HS157" s="82"/>
      <c r="HT157" s="82"/>
      <c r="HU157" s="82"/>
      <c r="HV157" s="82"/>
      <c r="HW157" s="82"/>
      <c r="HX157" s="82"/>
      <c r="HY157" s="82"/>
      <c r="HZ157" s="82"/>
      <c r="IA157" s="82"/>
      <c r="IB157" s="82"/>
      <c r="IC157" s="82"/>
      <c r="ID157" s="82"/>
      <c r="IE157" s="82"/>
      <c r="IF157" s="82"/>
      <c r="IG157" s="82"/>
      <c r="IH157" s="82"/>
      <c r="II157" s="82"/>
      <c r="IJ157" s="82"/>
      <c r="IK157" s="82"/>
      <c r="IL157" s="82"/>
      <c r="IM157" s="82"/>
      <c r="IN157" s="82"/>
      <c r="IO157" s="82"/>
      <c r="IP157" s="82"/>
      <c r="IQ157" s="82"/>
      <c r="IR157" s="82"/>
      <c r="IS157" s="82"/>
      <c r="IT157" s="82"/>
      <c r="IU157" s="82"/>
      <c r="IV157" s="82"/>
      <c r="IW157" s="82"/>
      <c r="IX157" s="82"/>
      <c r="IY157" s="82"/>
      <c r="IZ157" s="82"/>
      <c r="JA157" s="82"/>
      <c r="JB157" s="82"/>
      <c r="JC157" s="82"/>
      <c r="JD157" s="82"/>
      <c r="JE157" s="82"/>
      <c r="JF157" s="82"/>
      <c r="JG157" s="82"/>
      <c r="JH157" s="82"/>
      <c r="JI157" s="82"/>
      <c r="JJ157" s="82"/>
      <c r="JK157" s="82"/>
      <c r="JL157" s="82"/>
      <c r="JM157" s="82"/>
      <c r="JN157" s="82"/>
      <c r="JO157" s="82"/>
      <c r="JP157" s="82"/>
      <c r="JQ157" s="82"/>
      <c r="JR157" s="82"/>
      <c r="JS157" s="82"/>
      <c r="JT157" s="82"/>
      <c r="JU157" s="82"/>
      <c r="JV157" s="82"/>
      <c r="JW157" s="82"/>
      <c r="JX157" s="82"/>
      <c r="JY157" s="82"/>
      <c r="JZ157" s="82"/>
      <c r="KA157" s="82"/>
      <c r="KB157" s="82"/>
      <c r="KC157" s="82"/>
      <c r="KD157" s="82"/>
      <c r="KE157" s="82"/>
      <c r="KF157" s="82"/>
      <c r="KG157" s="82"/>
      <c r="KH157" s="82"/>
      <c r="KI157" s="82"/>
      <c r="KJ157" s="82"/>
      <c r="KK157" s="82"/>
      <c r="KL157" s="82"/>
      <c r="KM157" s="82"/>
      <c r="KN157" s="82"/>
      <c r="KO157" s="82"/>
      <c r="KP157" s="82"/>
      <c r="KQ157" s="82"/>
      <c r="KR157" s="82"/>
      <c r="KS157" s="82"/>
      <c r="KT157" s="82"/>
      <c r="KU157" s="82"/>
      <c r="KV157" s="82"/>
      <c r="KW157" s="82"/>
      <c r="KX157" s="82"/>
      <c r="KY157" s="82"/>
      <c r="KZ157" s="82"/>
      <c r="LA157" s="82"/>
      <c r="LB157" s="82"/>
      <c r="LC157" s="82"/>
      <c r="LD157" s="82"/>
      <c r="LE157" s="82"/>
      <c r="LF157" s="82"/>
      <c r="LG157" s="82"/>
      <c r="LH157" s="82"/>
      <c r="LI157" s="82"/>
      <c r="LJ157" s="82"/>
      <c r="LK157" s="82"/>
      <c r="LL157" s="82"/>
      <c r="LM157" s="82"/>
      <c r="LN157" s="82"/>
      <c r="LO157" s="82"/>
      <c r="LP157" s="82"/>
      <c r="LQ157" s="82"/>
      <c r="LR157" s="82"/>
      <c r="LS157" s="82"/>
      <c r="LT157" s="82"/>
      <c r="LU157" s="82"/>
      <c r="LV157" s="82"/>
      <c r="LW157" s="82"/>
      <c r="LX157" s="82"/>
      <c r="LY157" s="82"/>
      <c r="LZ157" s="82"/>
      <c r="MA157" s="82"/>
      <c r="MB157" s="82"/>
      <c r="MC157" s="82"/>
      <c r="MD157" s="82"/>
      <c r="ME157" s="82"/>
      <c r="MF157" s="82"/>
      <c r="MG157" s="82"/>
      <c r="MH157" s="82"/>
      <c r="MI157" s="82"/>
      <c r="MJ157" s="82"/>
      <c r="MK157" s="82"/>
      <c r="ML157" s="82"/>
      <c r="MM157" s="82"/>
      <c r="MN157" s="82"/>
      <c r="MO157" s="82"/>
      <c r="MP157" s="82"/>
      <c r="MQ157" s="82"/>
      <c r="MR157" s="82"/>
      <c r="MS157" s="82"/>
      <c r="MT157" s="82"/>
      <c r="MU157" s="82"/>
      <c r="MV157" s="82"/>
      <c r="MW157" s="82"/>
      <c r="MX157" s="82"/>
      <c r="MY157" s="82"/>
      <c r="MZ157" s="82"/>
      <c r="NA157" s="82"/>
      <c r="NB157" s="82"/>
      <c r="NC157" s="82"/>
      <c r="ND157" s="82"/>
      <c r="NE157" s="82"/>
      <c r="NF157" s="82"/>
      <c r="NG157" s="82"/>
      <c r="NH157" s="82"/>
      <c r="NI157" s="82"/>
      <c r="NJ157" s="82"/>
      <c r="NK157" s="82"/>
      <c r="NL157" s="82"/>
      <c r="NM157" s="82"/>
      <c r="NN157" s="82"/>
      <c r="NO157" s="82"/>
      <c r="NP157" s="82"/>
      <c r="NQ157" s="82"/>
      <c r="NR157" s="82"/>
      <c r="NS157" s="82"/>
      <c r="NT157" s="82"/>
      <c r="NU157" s="82"/>
      <c r="NV157" s="82"/>
      <c r="NW157" s="82"/>
      <c r="NX157" s="82"/>
      <c r="NY157" s="82"/>
      <c r="NZ157" s="82"/>
      <c r="OA157" s="82"/>
      <c r="OB157" s="82"/>
      <c r="OC157" s="82"/>
      <c r="OD157" s="82"/>
      <c r="OE157" s="82"/>
      <c r="OF157" s="82"/>
      <c r="OG157" s="82"/>
      <c r="OH157" s="82"/>
      <c r="OI157" s="82"/>
      <c r="OJ157" s="82"/>
      <c r="OK157" s="82"/>
      <c r="OL157" s="82"/>
      <c r="OM157" s="82"/>
      <c r="ON157" s="82"/>
      <c r="OO157" s="82"/>
      <c r="OP157" s="82"/>
      <c r="OQ157" s="82"/>
      <c r="OR157" s="82"/>
      <c r="OS157" s="82"/>
      <c r="OT157" s="82"/>
      <c r="OU157" s="82"/>
      <c r="OV157" s="82"/>
      <c r="OW157" s="82"/>
      <c r="OX157" s="82"/>
      <c r="OY157" s="82"/>
      <c r="OZ157" s="82"/>
      <c r="PA157" s="82"/>
      <c r="PB157" s="82"/>
      <c r="PC157" s="82"/>
      <c r="PD157" s="82"/>
      <c r="PE157" s="82"/>
      <c r="PF157" s="82"/>
      <c r="PG157" s="82"/>
      <c r="PH157" s="82"/>
      <c r="PI157" s="82"/>
      <c r="PJ157" s="82"/>
      <c r="PK157" s="82"/>
      <c r="PL157" s="82"/>
      <c r="PM157" s="82"/>
      <c r="PN157" s="82"/>
      <c r="PO157" s="82"/>
      <c r="PP157" s="82"/>
      <c r="PQ157" s="82"/>
      <c r="PR157" s="82"/>
      <c r="PS157" s="82"/>
      <c r="PT157" s="82"/>
      <c r="PU157" s="82"/>
      <c r="PV157" s="82"/>
      <c r="PW157" s="82"/>
      <c r="PX157" s="82"/>
      <c r="PY157" s="82"/>
      <c r="PZ157" s="82"/>
      <c r="QA157" s="82"/>
      <c r="QB157" s="82"/>
      <c r="QC157" s="82"/>
      <c r="QD157" s="82"/>
      <c r="QE157" s="82"/>
      <c r="QF157" s="82"/>
      <c r="QG157" s="82"/>
      <c r="QH157" s="82"/>
      <c r="QI157" s="82"/>
      <c r="QJ157" s="82"/>
      <c r="QK157" s="82"/>
      <c r="QL157" s="82"/>
      <c r="QM157" s="82"/>
      <c r="QN157" s="82"/>
      <c r="QO157" s="82"/>
      <c r="QP157" s="82"/>
      <c r="QQ157" s="82"/>
      <c r="QR157" s="82"/>
      <c r="QS157" s="82"/>
      <c r="QT157" s="82"/>
      <c r="QU157" s="82"/>
      <c r="QV157" s="82"/>
      <c r="QW157" s="82"/>
      <c r="QX157" s="82"/>
      <c r="QY157" s="82"/>
      <c r="QZ157" s="82"/>
      <c r="RA157" s="82"/>
      <c r="RB157" s="82"/>
      <c r="RC157" s="82"/>
      <c r="RD157" s="82"/>
      <c r="RE157" s="82"/>
      <c r="RF157" s="82"/>
      <c r="RG157" s="82"/>
      <c r="RH157" s="82"/>
      <c r="RI157" s="82"/>
      <c r="RJ157" s="82"/>
      <c r="RK157" s="82"/>
      <c r="RL157" s="82"/>
      <c r="RM157" s="82"/>
      <c r="RN157" s="82"/>
      <c r="RO157" s="82"/>
      <c r="RP157" s="82"/>
      <c r="RQ157" s="82"/>
      <c r="RR157" s="82"/>
      <c r="RS157" s="82"/>
      <c r="RT157" s="82"/>
      <c r="RU157" s="82"/>
      <c r="RV157" s="82"/>
      <c r="RW157" s="82"/>
      <c r="RX157" s="82"/>
      <c r="RY157" s="82"/>
      <c r="RZ157" s="82"/>
      <c r="SA157" s="82"/>
      <c r="SB157" s="82"/>
      <c r="SC157" s="82"/>
      <c r="SD157" s="82"/>
      <c r="SE157" s="82"/>
      <c r="SF157" s="82"/>
      <c r="SG157" s="82"/>
      <c r="SH157" s="82"/>
      <c r="SI157" s="82"/>
      <c r="SJ157" s="82"/>
      <c r="SK157" s="82"/>
      <c r="SL157" s="82"/>
      <c r="SM157" s="82"/>
      <c r="SN157" s="82"/>
      <c r="SO157" s="82"/>
      <c r="SP157" s="82"/>
      <c r="SQ157" s="82"/>
      <c r="SR157" s="82"/>
      <c r="SS157" s="82"/>
      <c r="ST157" s="82"/>
      <c r="SU157" s="82"/>
      <c r="SV157" s="82"/>
      <c r="SW157" s="82"/>
      <c r="SX157" s="82"/>
      <c r="SY157" s="82"/>
      <c r="SZ157" s="82"/>
      <c r="TA157" s="82"/>
      <c r="TB157" s="82"/>
      <c r="TC157" s="82"/>
      <c r="TD157" s="82"/>
      <c r="TE157" s="82"/>
      <c r="TF157" s="82"/>
      <c r="TG157" s="82"/>
      <c r="TH157" s="82"/>
      <c r="TI157" s="82"/>
      <c r="TJ157" s="82"/>
      <c r="TK157" s="82"/>
      <c r="TL157" s="82"/>
      <c r="TM157" s="82"/>
      <c r="TN157" s="82"/>
      <c r="TO157" s="82"/>
      <c r="TP157" s="82"/>
      <c r="TQ157" s="82"/>
      <c r="TR157" s="82"/>
      <c r="TS157" s="82"/>
      <c r="TT157" s="82"/>
      <c r="TU157" s="82"/>
      <c r="TV157" s="82"/>
      <c r="TW157" s="82"/>
      <c r="TX157" s="82"/>
      <c r="TY157" s="82"/>
      <c r="TZ157" s="82"/>
      <c r="UA157" s="82"/>
      <c r="UB157" s="82"/>
      <c r="UC157" s="82"/>
      <c r="UD157" s="82"/>
      <c r="UE157" s="82"/>
      <c r="UF157" s="82"/>
      <c r="UG157" s="82"/>
      <c r="UH157" s="82"/>
      <c r="UI157" s="82"/>
      <c r="UJ157" s="82"/>
      <c r="UK157" s="82"/>
      <c r="UL157" s="82"/>
      <c r="UM157" s="82"/>
      <c r="UN157" s="82"/>
      <c r="UO157" s="82"/>
      <c r="UP157" s="82"/>
      <c r="UQ157" s="82"/>
      <c r="UR157" s="82"/>
      <c r="US157" s="82"/>
      <c r="UT157" s="82"/>
      <c r="UU157" s="82"/>
      <c r="UV157" s="82"/>
      <c r="UW157" s="82"/>
      <c r="UX157" s="82"/>
      <c r="UY157" s="82"/>
      <c r="UZ157" s="82"/>
      <c r="VA157" s="82"/>
      <c r="VB157" s="82"/>
      <c r="VC157" s="82"/>
      <c r="VD157" s="82"/>
      <c r="VE157" s="82"/>
      <c r="VF157" s="82"/>
      <c r="VG157" s="82"/>
      <c r="VH157" s="82"/>
      <c r="VI157" s="82"/>
      <c r="VJ157" s="82"/>
      <c r="VK157" s="82"/>
      <c r="VL157" s="82"/>
      <c r="VM157" s="82"/>
      <c r="VN157" s="82"/>
      <c r="VO157" s="82"/>
      <c r="VP157" s="82"/>
      <c r="VQ157" s="82"/>
      <c r="VR157" s="82"/>
      <c r="VS157" s="82"/>
      <c r="VT157" s="82"/>
      <c r="VU157" s="82"/>
      <c r="VV157" s="82"/>
      <c r="VW157" s="82"/>
      <c r="VX157" s="82"/>
      <c r="VY157" s="82"/>
      <c r="VZ157" s="82"/>
      <c r="WA157" s="82"/>
      <c r="WB157" s="82"/>
      <c r="WC157" s="82"/>
      <c r="WD157" s="82"/>
      <c r="WE157" s="82"/>
      <c r="WF157" s="82"/>
      <c r="WG157" s="82"/>
      <c r="WH157" s="82"/>
      <c r="WI157" s="82"/>
      <c r="WJ157" s="82"/>
      <c r="WK157" s="82"/>
      <c r="WL157" s="82"/>
      <c r="WM157" s="82"/>
      <c r="WN157" s="82"/>
      <c r="WO157" s="82"/>
      <c r="WP157" s="82"/>
      <c r="WQ157" s="82"/>
      <c r="WR157" s="82"/>
      <c r="WS157" s="82"/>
      <c r="WT157" s="82"/>
      <c r="WU157" s="82"/>
      <c r="WV157" s="82"/>
      <c r="WW157" s="82"/>
      <c r="WX157" s="82"/>
      <c r="WY157" s="82"/>
      <c r="WZ157" s="82"/>
      <c r="XA157" s="82"/>
      <c r="XB157" s="82"/>
      <c r="XC157" s="82"/>
      <c r="XD157" s="82"/>
      <c r="XE157" s="82"/>
      <c r="XF157" s="82"/>
      <c r="XG157" s="82"/>
      <c r="XH157" s="82"/>
      <c r="XI157" s="82"/>
      <c r="XJ157" s="82"/>
      <c r="XK157" s="82"/>
      <c r="XL157" s="82"/>
      <c r="XM157" s="82"/>
      <c r="XN157" s="82"/>
      <c r="XO157" s="82"/>
      <c r="XP157" s="82"/>
      <c r="XQ157" s="82"/>
      <c r="XR157" s="82"/>
      <c r="XS157" s="82"/>
      <c r="XT157" s="82"/>
      <c r="XU157" s="82"/>
      <c r="XV157" s="82"/>
      <c r="XW157" s="82"/>
      <c r="XX157" s="82"/>
      <c r="XY157" s="82"/>
      <c r="XZ157" s="82"/>
      <c r="YA157" s="82"/>
      <c r="YB157" s="82"/>
      <c r="YC157" s="82"/>
      <c r="YD157" s="82"/>
      <c r="YE157" s="82"/>
      <c r="YF157" s="82"/>
      <c r="YG157" s="82"/>
      <c r="YH157" s="82"/>
      <c r="YI157" s="82"/>
      <c r="YJ157" s="82"/>
      <c r="YK157" s="82"/>
      <c r="YL157" s="82"/>
      <c r="YM157" s="82"/>
      <c r="YN157" s="82"/>
      <c r="YO157" s="82"/>
      <c r="YP157" s="82"/>
      <c r="YQ157" s="82"/>
      <c r="YR157" s="82"/>
      <c r="YS157" s="82"/>
      <c r="YT157" s="82"/>
      <c r="YU157" s="82"/>
      <c r="YV157" s="82"/>
      <c r="YW157" s="82"/>
      <c r="YX157" s="82"/>
      <c r="YY157" s="82"/>
      <c r="YZ157" s="82"/>
      <c r="ZA157" s="82"/>
      <c r="ZB157" s="82"/>
      <c r="ZC157" s="82"/>
      <c r="ZD157" s="82"/>
      <c r="ZE157" s="82"/>
      <c r="ZF157" s="82"/>
      <c r="ZG157" s="82"/>
      <c r="ZH157" s="82"/>
      <c r="ZI157" s="82"/>
      <c r="ZJ157" s="82"/>
      <c r="ZK157" s="82"/>
      <c r="ZL157" s="82"/>
      <c r="ZM157" s="82"/>
      <c r="ZN157" s="82"/>
      <c r="ZO157" s="82"/>
      <c r="ZP157" s="82"/>
      <c r="ZQ157" s="82"/>
      <c r="ZR157" s="82"/>
      <c r="ZS157" s="82"/>
      <c r="ZT157" s="82"/>
      <c r="ZU157" s="82"/>
      <c r="ZV157" s="82"/>
      <c r="ZW157" s="82"/>
      <c r="ZX157" s="82"/>
      <c r="ZY157" s="82"/>
      <c r="ZZ157" s="82"/>
      <c r="AAA157" s="82"/>
      <c r="AAB157" s="82"/>
      <c r="AAC157" s="82"/>
      <c r="AAD157" s="82"/>
      <c r="AAE157" s="82"/>
      <c r="AAF157" s="82"/>
      <c r="AAG157" s="82"/>
      <c r="AAH157" s="82"/>
      <c r="AAI157" s="82"/>
      <c r="AAJ157" s="82"/>
      <c r="AAK157" s="82"/>
      <c r="AAL157" s="82"/>
      <c r="AAM157" s="82"/>
      <c r="AAN157" s="82"/>
      <c r="AAO157" s="82"/>
      <c r="AAP157" s="82"/>
      <c r="AAQ157" s="82"/>
      <c r="AAR157" s="82"/>
      <c r="AAS157" s="82"/>
      <c r="AAT157" s="82"/>
      <c r="AAU157" s="82"/>
      <c r="AAV157" s="82"/>
      <c r="AAW157" s="82"/>
      <c r="AAX157" s="82"/>
      <c r="AAY157" s="82"/>
      <c r="AAZ157" s="82"/>
      <c r="ABA157" s="82"/>
      <c r="ABB157" s="82"/>
      <c r="ABC157" s="82"/>
      <c r="ABD157" s="82"/>
      <c r="ABE157" s="82"/>
      <c r="ABF157" s="82"/>
      <c r="ABG157" s="82"/>
      <c r="ABH157" s="82"/>
      <c r="ABI157" s="82"/>
      <c r="ABJ157" s="82"/>
      <c r="ABK157" s="82"/>
      <c r="ABL157" s="82"/>
      <c r="ABM157" s="82"/>
      <c r="ABN157" s="82"/>
      <c r="ABO157" s="82"/>
      <c r="ABP157" s="82"/>
      <c r="ABQ157" s="82"/>
      <c r="ABR157" s="82"/>
      <c r="ABS157" s="82"/>
      <c r="ABT157" s="82"/>
      <c r="ABU157" s="82"/>
      <c r="ABV157" s="82"/>
      <c r="ABW157" s="82"/>
      <c r="ABX157" s="82"/>
      <c r="ABY157" s="82"/>
      <c r="ABZ157" s="82"/>
      <c r="ACA157" s="82"/>
      <c r="ACB157" s="82"/>
      <c r="ACC157" s="82"/>
      <c r="ACD157" s="82"/>
      <c r="ACE157" s="82"/>
      <c r="ACF157" s="82"/>
      <c r="ACG157" s="82"/>
      <c r="ACH157" s="82"/>
      <c r="ACI157" s="82"/>
      <c r="ACJ157" s="82"/>
      <c r="ACK157" s="82"/>
      <c r="ACL157" s="82"/>
      <c r="ACM157" s="82"/>
      <c r="ACN157" s="82"/>
      <c r="ACO157" s="82"/>
      <c r="ACP157" s="82"/>
      <c r="ACQ157" s="82"/>
      <c r="ACR157" s="82"/>
      <c r="ACS157" s="82"/>
      <c r="ACT157" s="82"/>
      <c r="ACU157" s="82"/>
      <c r="ACV157" s="82"/>
      <c r="ACW157" s="82"/>
      <c r="ACX157" s="82"/>
      <c r="ACY157" s="82"/>
      <c r="ACZ157" s="82"/>
      <c r="ADA157" s="82"/>
      <c r="ADB157" s="82"/>
      <c r="ADC157" s="82"/>
      <c r="ADD157" s="82"/>
      <c r="ADE157" s="82"/>
      <c r="ADF157" s="82"/>
      <c r="ADG157" s="82"/>
      <c r="ADH157" s="82"/>
      <c r="ADI157" s="82"/>
      <c r="ADJ157" s="82"/>
      <c r="ADK157" s="82"/>
      <c r="ADL157" s="82"/>
      <c r="ADM157" s="82"/>
      <c r="ADN157" s="82"/>
      <c r="ADO157" s="82"/>
      <c r="ADP157" s="82"/>
      <c r="ADQ157" s="82"/>
      <c r="ADR157" s="82"/>
      <c r="ADS157" s="82"/>
      <c r="ADT157" s="82"/>
      <c r="ADU157" s="82"/>
      <c r="ADV157" s="82"/>
      <c r="ADW157" s="82"/>
      <c r="ADX157" s="82"/>
      <c r="ADY157" s="82"/>
      <c r="ADZ157" s="82"/>
      <c r="AEA157" s="82"/>
      <c r="AEB157" s="82"/>
      <c r="AEC157" s="82"/>
      <c r="AED157" s="82"/>
      <c r="AEE157" s="82"/>
      <c r="AEF157" s="82"/>
      <c r="AEG157" s="82"/>
      <c r="AEH157" s="82"/>
      <c r="AEI157" s="82"/>
      <c r="AEJ157" s="82"/>
      <c r="AEK157" s="82"/>
      <c r="AEL157" s="82"/>
      <c r="AEM157" s="82"/>
      <c r="AEN157" s="82"/>
      <c r="AEO157" s="82"/>
      <c r="AEP157" s="82"/>
      <c r="AEQ157" s="82"/>
      <c r="AER157" s="82"/>
      <c r="AES157" s="82"/>
      <c r="AET157" s="82"/>
      <c r="AEU157" s="82"/>
      <c r="AEV157" s="82"/>
      <c r="AEW157" s="82"/>
      <c r="AEX157" s="82"/>
      <c r="AEY157" s="82"/>
      <c r="AEZ157" s="82"/>
      <c r="AFA157" s="82"/>
      <c r="AFB157" s="82"/>
      <c r="AFC157" s="82"/>
      <c r="AFD157" s="82"/>
      <c r="AFE157" s="82"/>
      <c r="AFF157" s="82"/>
      <c r="AFG157" s="82"/>
      <c r="AFH157" s="82"/>
      <c r="AFI157" s="82"/>
      <c r="AFJ157" s="82"/>
      <c r="AFK157" s="82"/>
      <c r="AFL157" s="82"/>
      <c r="AFM157" s="82"/>
      <c r="AFN157" s="82"/>
      <c r="AFO157" s="82"/>
      <c r="AFP157" s="82"/>
      <c r="AFQ157" s="82"/>
      <c r="AFR157" s="82"/>
      <c r="AFS157" s="82"/>
      <c r="AFT157" s="82"/>
      <c r="AFU157" s="82"/>
      <c r="AFV157" s="82"/>
      <c r="AFW157" s="82"/>
      <c r="AFX157" s="82"/>
      <c r="AFY157" s="82"/>
      <c r="AFZ157" s="82"/>
      <c r="AGA157" s="82"/>
      <c r="AGB157" s="82"/>
      <c r="AGC157" s="82"/>
      <c r="AGD157" s="82"/>
      <c r="AGE157" s="82"/>
      <c r="AGF157" s="82"/>
      <c r="AGG157" s="82"/>
      <c r="AGH157" s="82"/>
      <c r="AGI157" s="82"/>
      <c r="AGJ157" s="82"/>
      <c r="AGK157" s="82"/>
      <c r="AGL157" s="82"/>
      <c r="AGM157" s="82"/>
      <c r="AGN157" s="82"/>
      <c r="AGO157" s="82"/>
      <c r="AGP157" s="82"/>
      <c r="AGQ157" s="82"/>
      <c r="AGR157" s="82"/>
      <c r="AGS157" s="82"/>
      <c r="AGT157" s="82"/>
      <c r="AGU157" s="82"/>
      <c r="AGV157" s="82"/>
      <c r="AGW157" s="82"/>
      <c r="AGX157" s="82"/>
      <c r="AGY157" s="82"/>
      <c r="AGZ157" s="82"/>
      <c r="AHA157" s="82"/>
      <c r="AHB157" s="82"/>
      <c r="AHC157" s="82"/>
      <c r="AHD157" s="82"/>
      <c r="AHE157" s="82"/>
      <c r="AHF157" s="82"/>
      <c r="AHG157" s="82"/>
      <c r="AHH157" s="82"/>
      <c r="AHI157" s="82"/>
      <c r="AHJ157" s="82"/>
      <c r="AHK157" s="82"/>
      <c r="AHL157" s="82"/>
      <c r="AHM157" s="82"/>
      <c r="AHN157" s="82"/>
      <c r="AHO157" s="82"/>
      <c r="AHP157" s="82"/>
      <c r="AHQ157" s="82"/>
      <c r="AHR157" s="82"/>
      <c r="AHS157" s="82"/>
      <c r="AHT157" s="82"/>
      <c r="AHU157" s="82"/>
      <c r="AHV157" s="82"/>
      <c r="AHW157" s="82"/>
      <c r="AHX157" s="82"/>
      <c r="AHY157" s="82"/>
      <c r="AHZ157" s="82"/>
      <c r="AIA157" s="82"/>
      <c r="AIB157" s="82"/>
      <c r="AIC157" s="82"/>
      <c r="AID157" s="82"/>
      <c r="AIE157" s="82"/>
      <c r="AIF157" s="82"/>
      <c r="AIG157" s="82"/>
      <c r="AIH157" s="82"/>
      <c r="AII157" s="82"/>
      <c r="AIJ157" s="82"/>
      <c r="AIK157" s="82"/>
      <c r="AIL157" s="82"/>
      <c r="AIM157" s="82"/>
      <c r="AIN157" s="82"/>
      <c r="AIO157" s="82"/>
      <c r="AIP157" s="82"/>
      <c r="AIQ157" s="82"/>
      <c r="AIR157" s="82"/>
      <c r="AIS157" s="82"/>
      <c r="AIT157" s="82"/>
      <c r="AIU157" s="82"/>
      <c r="AIV157" s="82"/>
      <c r="AIW157" s="82"/>
      <c r="AIX157" s="82"/>
      <c r="AIY157" s="82"/>
      <c r="AIZ157" s="82"/>
      <c r="AJA157" s="82"/>
      <c r="AJB157" s="82"/>
      <c r="AJC157" s="82"/>
      <c r="AJD157" s="82"/>
      <c r="AJE157" s="82"/>
      <c r="AJF157" s="82"/>
      <c r="AJG157" s="82"/>
      <c r="AJH157" s="82"/>
      <c r="AJI157" s="82"/>
      <c r="AJJ157" s="82"/>
      <c r="AJK157" s="82"/>
      <c r="AJL157" s="82"/>
      <c r="AJM157" s="82"/>
      <c r="AJN157" s="82"/>
      <c r="AJO157" s="82"/>
      <c r="AJP157" s="82"/>
      <c r="AJQ157" s="82"/>
      <c r="AJR157" s="82"/>
      <c r="AJS157" s="82"/>
      <c r="AJT157" s="82"/>
      <c r="AJU157" s="82"/>
      <c r="AJV157" s="82"/>
      <c r="AJW157" s="82"/>
      <c r="AJX157" s="82"/>
      <c r="AJY157" s="82"/>
      <c r="AJZ157" s="82"/>
      <c r="AKA157" s="82"/>
      <c r="AKB157" s="82"/>
      <c r="AKC157" s="82"/>
      <c r="AKD157" s="82"/>
      <c r="AKE157" s="82"/>
      <c r="AKF157" s="82"/>
      <c r="AKG157" s="82"/>
      <c r="AKH157" s="82"/>
      <c r="AKI157" s="82"/>
      <c r="AKJ157" s="82"/>
      <c r="AKK157" s="82"/>
      <c r="AKL157" s="82"/>
      <c r="AKM157" s="82"/>
      <c r="AKN157" s="82"/>
      <c r="AKO157" s="82"/>
      <c r="AKP157" s="82"/>
      <c r="AKQ157" s="82"/>
      <c r="AKR157" s="82"/>
      <c r="AKS157" s="82"/>
      <c r="AKT157" s="82"/>
      <c r="AKU157" s="82"/>
      <c r="AKV157" s="82"/>
      <c r="AKW157" s="82"/>
      <c r="AKX157" s="82"/>
      <c r="AKY157" s="82"/>
      <c r="AKZ157" s="82"/>
      <c r="ALA157" s="82"/>
      <c r="ALB157" s="82"/>
      <c r="ALC157" s="82"/>
      <c r="ALD157" s="82"/>
      <c r="ALE157" s="82"/>
      <c r="ALF157" s="82"/>
      <c r="ALG157" s="82"/>
      <c r="ALH157" s="82"/>
      <c r="ALI157" s="82"/>
      <c r="ALJ157" s="82"/>
      <c r="ALK157" s="82"/>
      <c r="ALL157" s="82"/>
      <c r="ALM157" s="82"/>
      <c r="ALN157" s="82"/>
      <c r="ALO157" s="82"/>
      <c r="ALP157" s="82"/>
      <c r="ALQ157" s="82"/>
      <c r="ALR157" s="82"/>
      <c r="ALS157" s="82"/>
      <c r="ALT157" s="82"/>
      <c r="ALU157" s="82"/>
      <c r="ALV157" s="82"/>
      <c r="ALW157" s="82"/>
      <c r="ALX157" s="82"/>
      <c r="ALY157" s="82"/>
    </row>
    <row r="158" spans="1:1013" ht="14.5" x14ac:dyDescent="0.35">
      <c r="A158" s="80">
        <v>157</v>
      </c>
      <c r="B158" s="81" t="s">
        <v>609</v>
      </c>
      <c r="C158" s="81" t="s">
        <v>610</v>
      </c>
      <c r="D158" s="81" t="s">
        <v>611</v>
      </c>
    </row>
    <row r="159" spans="1:1013" ht="14.5" x14ac:dyDescent="0.35">
      <c r="A159" s="80">
        <v>158</v>
      </c>
      <c r="B159" s="81" t="s">
        <v>612</v>
      </c>
      <c r="C159" s="81" t="s">
        <v>613</v>
      </c>
      <c r="D159" s="81" t="s">
        <v>123</v>
      </c>
    </row>
    <row r="160" spans="1:1013" ht="14.5" x14ac:dyDescent="0.35">
      <c r="A160" s="84">
        <v>159</v>
      </c>
      <c r="B160" s="85" t="s">
        <v>614</v>
      </c>
      <c r="C160" s="85" t="s">
        <v>615</v>
      </c>
      <c r="D160" s="85" t="s">
        <v>616</v>
      </c>
      <c r="E160" s="82"/>
      <c r="F160" s="82"/>
      <c r="G160" s="82"/>
      <c r="H160" s="82"/>
      <c r="I160" s="82"/>
      <c r="J160" s="82"/>
      <c r="K160" s="82"/>
      <c r="L160" s="82"/>
      <c r="M160" s="82"/>
      <c r="N160" s="82"/>
      <c r="O160" s="82"/>
      <c r="P160" s="82"/>
      <c r="Q160" s="82"/>
      <c r="R160" s="82"/>
      <c r="S160" s="82"/>
      <c r="T160" s="82"/>
      <c r="U160" s="82"/>
      <c r="V160" s="82"/>
      <c r="W160" s="82"/>
      <c r="X160" s="82"/>
      <c r="Y160" s="82"/>
      <c r="Z160" s="82"/>
      <c r="AA160" s="82"/>
      <c r="AB160" s="82"/>
      <c r="AC160" s="82"/>
      <c r="AD160" s="82"/>
      <c r="AE160" s="82"/>
      <c r="AF160" s="82"/>
      <c r="AG160" s="82"/>
      <c r="AH160" s="82"/>
      <c r="AI160" s="82"/>
      <c r="AJ160" s="82"/>
      <c r="AK160" s="82"/>
      <c r="AL160" s="82"/>
      <c r="AM160" s="82"/>
      <c r="AN160" s="82"/>
      <c r="AO160" s="82"/>
      <c r="AP160" s="82"/>
      <c r="AQ160" s="82"/>
      <c r="AR160" s="82"/>
      <c r="AS160" s="82"/>
      <c r="AT160" s="82"/>
      <c r="AU160" s="82"/>
      <c r="AV160" s="82"/>
      <c r="AW160" s="82"/>
      <c r="AX160" s="82"/>
      <c r="AY160" s="82"/>
      <c r="AZ160" s="82"/>
      <c r="BA160" s="82"/>
      <c r="BB160" s="82"/>
      <c r="BC160" s="82"/>
      <c r="BD160" s="82"/>
      <c r="BE160" s="82"/>
      <c r="BF160" s="82"/>
      <c r="BG160" s="82"/>
      <c r="BH160" s="82"/>
      <c r="BI160" s="82"/>
      <c r="BJ160" s="82"/>
      <c r="BK160" s="82"/>
      <c r="BL160" s="82"/>
      <c r="BM160" s="82"/>
      <c r="BN160" s="82"/>
      <c r="BO160" s="82"/>
      <c r="BP160" s="82"/>
      <c r="BQ160" s="82"/>
      <c r="BR160" s="82"/>
      <c r="BS160" s="82"/>
      <c r="BT160" s="82"/>
      <c r="BU160" s="82"/>
      <c r="BV160" s="82"/>
      <c r="BW160" s="82"/>
      <c r="BX160" s="82"/>
      <c r="BY160" s="82"/>
      <c r="BZ160" s="82"/>
      <c r="CA160" s="82"/>
      <c r="CB160" s="82"/>
      <c r="CC160" s="82"/>
      <c r="CD160" s="82"/>
      <c r="CE160" s="82"/>
      <c r="CF160" s="82"/>
      <c r="CG160" s="82"/>
      <c r="CH160" s="82"/>
      <c r="CI160" s="82"/>
      <c r="CJ160" s="82"/>
      <c r="CK160" s="82"/>
      <c r="CL160" s="82"/>
      <c r="CM160" s="82"/>
      <c r="CN160" s="82"/>
      <c r="CO160" s="82"/>
      <c r="CP160" s="82"/>
      <c r="CQ160" s="82"/>
      <c r="CR160" s="82"/>
      <c r="CS160" s="82"/>
      <c r="CT160" s="82"/>
      <c r="CU160" s="82"/>
      <c r="CV160" s="82"/>
      <c r="CW160" s="82"/>
      <c r="CX160" s="82"/>
      <c r="CY160" s="82"/>
      <c r="CZ160" s="82"/>
      <c r="DA160" s="82"/>
      <c r="DB160" s="82"/>
      <c r="DC160" s="82"/>
      <c r="DD160" s="82"/>
      <c r="DE160" s="82"/>
      <c r="DF160" s="82"/>
      <c r="DG160" s="82"/>
      <c r="DH160" s="82"/>
      <c r="DI160" s="82"/>
      <c r="DJ160" s="82"/>
      <c r="DK160" s="82"/>
      <c r="DL160" s="82"/>
      <c r="DM160" s="82"/>
      <c r="DN160" s="82"/>
      <c r="DO160" s="82"/>
      <c r="DP160" s="82"/>
      <c r="DQ160" s="82"/>
      <c r="DR160" s="82"/>
      <c r="DS160" s="82"/>
      <c r="DT160" s="82"/>
      <c r="DU160" s="82"/>
      <c r="DV160" s="82"/>
      <c r="DW160" s="82"/>
      <c r="DX160" s="82"/>
      <c r="DY160" s="82"/>
      <c r="DZ160" s="82"/>
      <c r="EA160" s="82"/>
      <c r="EB160" s="82"/>
      <c r="EC160" s="82"/>
      <c r="ED160" s="82"/>
      <c r="EE160" s="82"/>
      <c r="EF160" s="82"/>
      <c r="EG160" s="82"/>
      <c r="EH160" s="82"/>
      <c r="EI160" s="82"/>
      <c r="EJ160" s="82"/>
      <c r="EK160" s="82"/>
      <c r="EL160" s="82"/>
      <c r="EM160" s="82"/>
      <c r="EN160" s="82"/>
      <c r="EO160" s="82"/>
      <c r="EP160" s="82"/>
      <c r="EQ160" s="82"/>
      <c r="ER160" s="82"/>
      <c r="ES160" s="82"/>
      <c r="ET160" s="82"/>
      <c r="EU160" s="82"/>
      <c r="EV160" s="82"/>
      <c r="EW160" s="82"/>
      <c r="EX160" s="82"/>
      <c r="EY160" s="82"/>
      <c r="EZ160" s="82"/>
      <c r="FA160" s="82"/>
      <c r="FB160" s="82"/>
      <c r="FC160" s="82"/>
      <c r="FD160" s="82"/>
      <c r="FE160" s="82"/>
      <c r="FF160" s="82"/>
      <c r="FG160" s="82"/>
      <c r="FH160" s="82"/>
      <c r="FI160" s="82"/>
      <c r="FJ160" s="82"/>
      <c r="FK160" s="82"/>
      <c r="FL160" s="82"/>
      <c r="FM160" s="82"/>
      <c r="FN160" s="82"/>
      <c r="FO160" s="82"/>
      <c r="FP160" s="82"/>
      <c r="FQ160" s="82"/>
      <c r="FR160" s="82"/>
      <c r="FS160" s="82"/>
      <c r="FT160" s="82"/>
      <c r="FU160" s="82"/>
      <c r="FV160" s="82"/>
      <c r="FW160" s="82"/>
      <c r="FX160" s="82"/>
      <c r="FY160" s="82"/>
      <c r="FZ160" s="82"/>
      <c r="GA160" s="82"/>
      <c r="GB160" s="82"/>
      <c r="GC160" s="82"/>
      <c r="GD160" s="82"/>
      <c r="GE160" s="82"/>
      <c r="GF160" s="82"/>
      <c r="GG160" s="82"/>
      <c r="GH160" s="82"/>
      <c r="GI160" s="82"/>
      <c r="GJ160" s="82"/>
      <c r="GK160" s="82"/>
      <c r="GL160" s="82"/>
      <c r="GM160" s="82"/>
      <c r="GN160" s="82"/>
      <c r="GO160" s="82"/>
      <c r="GP160" s="82"/>
      <c r="GQ160" s="82"/>
      <c r="GR160" s="82"/>
      <c r="GS160" s="82"/>
      <c r="GT160" s="82"/>
      <c r="GU160" s="82"/>
      <c r="GV160" s="82"/>
      <c r="GW160" s="82"/>
      <c r="GX160" s="82"/>
      <c r="GY160" s="82"/>
      <c r="GZ160" s="82"/>
      <c r="HA160" s="82"/>
      <c r="HB160" s="82"/>
      <c r="HC160" s="82"/>
      <c r="HD160" s="82"/>
      <c r="HE160" s="82"/>
      <c r="HF160" s="82"/>
      <c r="HG160" s="82"/>
      <c r="HH160" s="82"/>
      <c r="HI160" s="82"/>
      <c r="HJ160" s="82"/>
      <c r="HK160" s="82"/>
      <c r="HL160" s="82"/>
      <c r="HM160" s="82"/>
      <c r="HN160" s="82"/>
      <c r="HO160" s="82"/>
      <c r="HP160" s="82"/>
      <c r="HQ160" s="82"/>
      <c r="HR160" s="82"/>
      <c r="HS160" s="82"/>
      <c r="HT160" s="82"/>
      <c r="HU160" s="82"/>
      <c r="HV160" s="82"/>
      <c r="HW160" s="82"/>
      <c r="HX160" s="82"/>
      <c r="HY160" s="82"/>
      <c r="HZ160" s="82"/>
      <c r="IA160" s="82"/>
      <c r="IB160" s="82"/>
      <c r="IC160" s="82"/>
      <c r="ID160" s="82"/>
      <c r="IE160" s="82"/>
      <c r="IF160" s="82"/>
      <c r="IG160" s="82"/>
      <c r="IH160" s="82"/>
      <c r="II160" s="82"/>
      <c r="IJ160" s="82"/>
      <c r="IK160" s="82"/>
      <c r="IL160" s="82"/>
      <c r="IM160" s="82"/>
      <c r="IN160" s="82"/>
      <c r="IO160" s="82"/>
      <c r="IP160" s="82"/>
      <c r="IQ160" s="82"/>
      <c r="IR160" s="82"/>
      <c r="IS160" s="82"/>
      <c r="IT160" s="82"/>
      <c r="IU160" s="82"/>
      <c r="IV160" s="82"/>
      <c r="IW160" s="82"/>
      <c r="IX160" s="82"/>
      <c r="IY160" s="82"/>
      <c r="IZ160" s="82"/>
      <c r="JA160" s="82"/>
      <c r="JB160" s="82"/>
      <c r="JC160" s="82"/>
      <c r="JD160" s="82"/>
      <c r="JE160" s="82"/>
      <c r="JF160" s="82"/>
      <c r="JG160" s="82"/>
      <c r="JH160" s="82"/>
      <c r="JI160" s="82"/>
      <c r="JJ160" s="82"/>
      <c r="JK160" s="82"/>
      <c r="JL160" s="82"/>
      <c r="JM160" s="82"/>
      <c r="JN160" s="82"/>
      <c r="JO160" s="82"/>
      <c r="JP160" s="82"/>
      <c r="JQ160" s="82"/>
      <c r="JR160" s="82"/>
      <c r="JS160" s="82"/>
      <c r="JT160" s="82"/>
      <c r="JU160" s="82"/>
      <c r="JV160" s="82"/>
      <c r="JW160" s="82"/>
      <c r="JX160" s="82"/>
      <c r="JY160" s="82"/>
      <c r="JZ160" s="82"/>
      <c r="KA160" s="82"/>
      <c r="KB160" s="82"/>
      <c r="KC160" s="82"/>
      <c r="KD160" s="82"/>
      <c r="KE160" s="82"/>
      <c r="KF160" s="82"/>
      <c r="KG160" s="82"/>
      <c r="KH160" s="82"/>
      <c r="KI160" s="82"/>
      <c r="KJ160" s="82"/>
      <c r="KK160" s="82"/>
      <c r="KL160" s="82"/>
      <c r="KM160" s="82"/>
      <c r="KN160" s="82"/>
      <c r="KO160" s="82"/>
      <c r="KP160" s="82"/>
      <c r="KQ160" s="82"/>
      <c r="KR160" s="82"/>
      <c r="KS160" s="82"/>
      <c r="KT160" s="82"/>
      <c r="KU160" s="82"/>
      <c r="KV160" s="82"/>
      <c r="KW160" s="82"/>
      <c r="KX160" s="82"/>
      <c r="KY160" s="82"/>
      <c r="KZ160" s="82"/>
      <c r="LA160" s="82"/>
      <c r="LB160" s="82"/>
      <c r="LC160" s="82"/>
      <c r="LD160" s="82"/>
      <c r="LE160" s="82"/>
      <c r="LF160" s="82"/>
      <c r="LG160" s="82"/>
      <c r="LH160" s="82"/>
      <c r="LI160" s="82"/>
      <c r="LJ160" s="82"/>
      <c r="LK160" s="82"/>
      <c r="LL160" s="82"/>
      <c r="LM160" s="82"/>
      <c r="LN160" s="82"/>
      <c r="LO160" s="82"/>
      <c r="LP160" s="82"/>
      <c r="LQ160" s="82"/>
      <c r="LR160" s="82"/>
      <c r="LS160" s="82"/>
      <c r="LT160" s="82"/>
      <c r="LU160" s="82"/>
      <c r="LV160" s="82"/>
      <c r="LW160" s="82"/>
      <c r="LX160" s="82"/>
      <c r="LY160" s="82"/>
      <c r="LZ160" s="82"/>
      <c r="MA160" s="82"/>
      <c r="MB160" s="82"/>
      <c r="MC160" s="82"/>
      <c r="MD160" s="82"/>
      <c r="ME160" s="82"/>
      <c r="MF160" s="82"/>
      <c r="MG160" s="82"/>
      <c r="MH160" s="82"/>
      <c r="MI160" s="82"/>
      <c r="MJ160" s="82"/>
      <c r="MK160" s="82"/>
      <c r="ML160" s="82"/>
      <c r="MM160" s="82"/>
      <c r="MN160" s="82"/>
      <c r="MO160" s="82"/>
      <c r="MP160" s="82"/>
      <c r="MQ160" s="82"/>
      <c r="MR160" s="82"/>
      <c r="MS160" s="82"/>
      <c r="MT160" s="82"/>
      <c r="MU160" s="82"/>
      <c r="MV160" s="82"/>
      <c r="MW160" s="82"/>
      <c r="MX160" s="82"/>
      <c r="MY160" s="82"/>
      <c r="MZ160" s="82"/>
      <c r="NA160" s="82"/>
      <c r="NB160" s="82"/>
      <c r="NC160" s="82"/>
      <c r="ND160" s="82"/>
      <c r="NE160" s="82"/>
      <c r="NF160" s="82"/>
      <c r="NG160" s="82"/>
      <c r="NH160" s="82"/>
      <c r="NI160" s="82"/>
      <c r="NJ160" s="82"/>
      <c r="NK160" s="82"/>
      <c r="NL160" s="82"/>
      <c r="NM160" s="82"/>
      <c r="NN160" s="82"/>
      <c r="NO160" s="82"/>
      <c r="NP160" s="82"/>
      <c r="NQ160" s="82"/>
      <c r="NR160" s="82"/>
      <c r="NS160" s="82"/>
      <c r="NT160" s="82"/>
      <c r="NU160" s="82"/>
      <c r="NV160" s="82"/>
      <c r="NW160" s="82"/>
      <c r="NX160" s="82"/>
      <c r="NY160" s="82"/>
      <c r="NZ160" s="82"/>
      <c r="OA160" s="82"/>
      <c r="OB160" s="82"/>
      <c r="OC160" s="82"/>
      <c r="OD160" s="82"/>
      <c r="OE160" s="82"/>
      <c r="OF160" s="82"/>
      <c r="OG160" s="82"/>
      <c r="OH160" s="82"/>
      <c r="OI160" s="82"/>
      <c r="OJ160" s="82"/>
      <c r="OK160" s="82"/>
      <c r="OL160" s="82"/>
      <c r="OM160" s="82"/>
      <c r="ON160" s="82"/>
      <c r="OO160" s="82"/>
      <c r="OP160" s="82"/>
      <c r="OQ160" s="82"/>
      <c r="OR160" s="82"/>
      <c r="OS160" s="82"/>
      <c r="OT160" s="82"/>
      <c r="OU160" s="82"/>
      <c r="OV160" s="82"/>
      <c r="OW160" s="82"/>
      <c r="OX160" s="82"/>
      <c r="OY160" s="82"/>
      <c r="OZ160" s="82"/>
      <c r="PA160" s="82"/>
      <c r="PB160" s="82"/>
      <c r="PC160" s="82"/>
      <c r="PD160" s="82"/>
      <c r="PE160" s="82"/>
      <c r="PF160" s="82"/>
      <c r="PG160" s="82"/>
      <c r="PH160" s="82"/>
      <c r="PI160" s="82"/>
      <c r="PJ160" s="82"/>
      <c r="PK160" s="82"/>
      <c r="PL160" s="82"/>
      <c r="PM160" s="82"/>
      <c r="PN160" s="82"/>
      <c r="PO160" s="82"/>
      <c r="PP160" s="82"/>
      <c r="PQ160" s="82"/>
      <c r="PR160" s="82"/>
      <c r="PS160" s="82"/>
      <c r="PT160" s="82"/>
      <c r="PU160" s="82"/>
      <c r="PV160" s="82"/>
      <c r="PW160" s="82"/>
      <c r="PX160" s="82"/>
      <c r="PY160" s="82"/>
      <c r="PZ160" s="82"/>
      <c r="QA160" s="82"/>
      <c r="QB160" s="82"/>
      <c r="QC160" s="82"/>
      <c r="QD160" s="82"/>
      <c r="QE160" s="82"/>
      <c r="QF160" s="82"/>
      <c r="QG160" s="82"/>
      <c r="QH160" s="82"/>
      <c r="QI160" s="82"/>
      <c r="QJ160" s="82"/>
      <c r="QK160" s="82"/>
      <c r="QL160" s="82"/>
      <c r="QM160" s="82"/>
      <c r="QN160" s="82"/>
      <c r="QO160" s="82"/>
      <c r="QP160" s="82"/>
      <c r="QQ160" s="82"/>
      <c r="QR160" s="82"/>
      <c r="QS160" s="82"/>
      <c r="QT160" s="82"/>
      <c r="QU160" s="82"/>
      <c r="QV160" s="82"/>
      <c r="QW160" s="82"/>
      <c r="QX160" s="82"/>
      <c r="QY160" s="82"/>
      <c r="QZ160" s="82"/>
      <c r="RA160" s="82"/>
      <c r="RB160" s="82"/>
      <c r="RC160" s="82"/>
      <c r="RD160" s="82"/>
      <c r="RE160" s="82"/>
      <c r="RF160" s="82"/>
      <c r="RG160" s="82"/>
      <c r="RH160" s="82"/>
      <c r="RI160" s="82"/>
      <c r="RJ160" s="82"/>
      <c r="RK160" s="82"/>
      <c r="RL160" s="82"/>
      <c r="RM160" s="82"/>
      <c r="RN160" s="82"/>
      <c r="RO160" s="82"/>
      <c r="RP160" s="82"/>
      <c r="RQ160" s="82"/>
      <c r="RR160" s="82"/>
      <c r="RS160" s="82"/>
      <c r="RT160" s="82"/>
      <c r="RU160" s="82"/>
      <c r="RV160" s="82"/>
      <c r="RW160" s="82"/>
      <c r="RX160" s="82"/>
      <c r="RY160" s="82"/>
      <c r="RZ160" s="82"/>
      <c r="SA160" s="82"/>
      <c r="SB160" s="82"/>
      <c r="SC160" s="82"/>
      <c r="SD160" s="82"/>
      <c r="SE160" s="82"/>
      <c r="SF160" s="82"/>
      <c r="SG160" s="82"/>
      <c r="SH160" s="82"/>
      <c r="SI160" s="82"/>
      <c r="SJ160" s="82"/>
      <c r="SK160" s="82"/>
      <c r="SL160" s="82"/>
      <c r="SM160" s="82"/>
      <c r="SN160" s="82"/>
      <c r="SO160" s="82"/>
      <c r="SP160" s="82"/>
      <c r="SQ160" s="82"/>
      <c r="SR160" s="82"/>
      <c r="SS160" s="82"/>
      <c r="ST160" s="82"/>
      <c r="SU160" s="82"/>
      <c r="SV160" s="82"/>
      <c r="SW160" s="82"/>
      <c r="SX160" s="82"/>
      <c r="SY160" s="82"/>
      <c r="SZ160" s="82"/>
      <c r="TA160" s="82"/>
      <c r="TB160" s="82"/>
      <c r="TC160" s="82"/>
      <c r="TD160" s="82"/>
      <c r="TE160" s="82"/>
      <c r="TF160" s="82"/>
      <c r="TG160" s="82"/>
      <c r="TH160" s="82"/>
      <c r="TI160" s="82"/>
      <c r="TJ160" s="82"/>
      <c r="TK160" s="82"/>
      <c r="TL160" s="82"/>
      <c r="TM160" s="82"/>
      <c r="TN160" s="82"/>
      <c r="TO160" s="82"/>
      <c r="TP160" s="82"/>
      <c r="TQ160" s="82"/>
      <c r="TR160" s="82"/>
      <c r="TS160" s="82"/>
      <c r="TT160" s="82"/>
      <c r="TU160" s="82"/>
      <c r="TV160" s="82"/>
      <c r="TW160" s="82"/>
      <c r="TX160" s="82"/>
      <c r="TY160" s="82"/>
      <c r="TZ160" s="82"/>
      <c r="UA160" s="82"/>
      <c r="UB160" s="82"/>
      <c r="UC160" s="82"/>
      <c r="UD160" s="82"/>
      <c r="UE160" s="82"/>
      <c r="UF160" s="82"/>
      <c r="UG160" s="82"/>
      <c r="UH160" s="82"/>
      <c r="UI160" s="82"/>
      <c r="UJ160" s="82"/>
      <c r="UK160" s="82"/>
      <c r="UL160" s="82"/>
      <c r="UM160" s="82"/>
      <c r="UN160" s="82"/>
      <c r="UO160" s="82"/>
      <c r="UP160" s="82"/>
      <c r="UQ160" s="82"/>
      <c r="UR160" s="82"/>
      <c r="US160" s="82"/>
      <c r="UT160" s="82"/>
      <c r="UU160" s="82"/>
      <c r="UV160" s="82"/>
      <c r="UW160" s="82"/>
      <c r="UX160" s="82"/>
      <c r="UY160" s="82"/>
      <c r="UZ160" s="82"/>
      <c r="VA160" s="82"/>
      <c r="VB160" s="82"/>
      <c r="VC160" s="82"/>
      <c r="VD160" s="82"/>
      <c r="VE160" s="82"/>
      <c r="VF160" s="82"/>
      <c r="VG160" s="82"/>
      <c r="VH160" s="82"/>
      <c r="VI160" s="82"/>
      <c r="VJ160" s="82"/>
      <c r="VK160" s="82"/>
      <c r="VL160" s="82"/>
      <c r="VM160" s="82"/>
      <c r="VN160" s="82"/>
      <c r="VO160" s="82"/>
      <c r="VP160" s="82"/>
      <c r="VQ160" s="82"/>
      <c r="VR160" s="82"/>
      <c r="VS160" s="82"/>
      <c r="VT160" s="82"/>
      <c r="VU160" s="82"/>
      <c r="VV160" s="82"/>
      <c r="VW160" s="82"/>
      <c r="VX160" s="82"/>
      <c r="VY160" s="82"/>
      <c r="VZ160" s="82"/>
      <c r="WA160" s="82"/>
      <c r="WB160" s="82"/>
      <c r="WC160" s="82"/>
      <c r="WD160" s="82"/>
      <c r="WE160" s="82"/>
      <c r="WF160" s="82"/>
      <c r="WG160" s="82"/>
      <c r="WH160" s="82"/>
      <c r="WI160" s="82"/>
      <c r="WJ160" s="82"/>
      <c r="WK160" s="82"/>
      <c r="WL160" s="82"/>
      <c r="WM160" s="82"/>
      <c r="WN160" s="82"/>
      <c r="WO160" s="82"/>
      <c r="WP160" s="82"/>
      <c r="WQ160" s="82"/>
      <c r="WR160" s="82"/>
      <c r="WS160" s="82"/>
      <c r="WT160" s="82"/>
      <c r="WU160" s="82"/>
      <c r="WV160" s="82"/>
      <c r="WW160" s="82"/>
      <c r="WX160" s="82"/>
      <c r="WY160" s="82"/>
      <c r="WZ160" s="82"/>
      <c r="XA160" s="82"/>
      <c r="XB160" s="82"/>
      <c r="XC160" s="82"/>
      <c r="XD160" s="82"/>
      <c r="XE160" s="82"/>
      <c r="XF160" s="82"/>
      <c r="XG160" s="82"/>
      <c r="XH160" s="82"/>
      <c r="XI160" s="82"/>
      <c r="XJ160" s="82"/>
      <c r="XK160" s="82"/>
      <c r="XL160" s="82"/>
      <c r="XM160" s="82"/>
      <c r="XN160" s="82"/>
      <c r="XO160" s="82"/>
      <c r="XP160" s="82"/>
      <c r="XQ160" s="82"/>
      <c r="XR160" s="82"/>
      <c r="XS160" s="82"/>
      <c r="XT160" s="82"/>
      <c r="XU160" s="82"/>
      <c r="XV160" s="82"/>
      <c r="XW160" s="82"/>
      <c r="XX160" s="82"/>
      <c r="XY160" s="82"/>
      <c r="XZ160" s="82"/>
      <c r="YA160" s="82"/>
      <c r="YB160" s="82"/>
      <c r="YC160" s="82"/>
      <c r="YD160" s="82"/>
      <c r="YE160" s="82"/>
      <c r="YF160" s="82"/>
      <c r="YG160" s="82"/>
      <c r="YH160" s="82"/>
      <c r="YI160" s="82"/>
      <c r="YJ160" s="82"/>
      <c r="YK160" s="82"/>
      <c r="YL160" s="82"/>
      <c r="YM160" s="82"/>
      <c r="YN160" s="82"/>
      <c r="YO160" s="82"/>
      <c r="YP160" s="82"/>
      <c r="YQ160" s="82"/>
      <c r="YR160" s="82"/>
      <c r="YS160" s="82"/>
      <c r="YT160" s="82"/>
      <c r="YU160" s="82"/>
      <c r="YV160" s="82"/>
      <c r="YW160" s="82"/>
      <c r="YX160" s="82"/>
      <c r="YY160" s="82"/>
      <c r="YZ160" s="82"/>
      <c r="ZA160" s="82"/>
      <c r="ZB160" s="82"/>
      <c r="ZC160" s="82"/>
      <c r="ZD160" s="82"/>
      <c r="ZE160" s="82"/>
      <c r="ZF160" s="82"/>
      <c r="ZG160" s="82"/>
      <c r="ZH160" s="82"/>
      <c r="ZI160" s="82"/>
      <c r="ZJ160" s="82"/>
      <c r="ZK160" s="82"/>
      <c r="ZL160" s="82"/>
      <c r="ZM160" s="82"/>
      <c r="ZN160" s="82"/>
      <c r="ZO160" s="82"/>
      <c r="ZP160" s="82"/>
      <c r="ZQ160" s="82"/>
      <c r="ZR160" s="82"/>
      <c r="ZS160" s="82"/>
      <c r="ZT160" s="82"/>
      <c r="ZU160" s="82"/>
      <c r="ZV160" s="82"/>
      <c r="ZW160" s="82"/>
      <c r="ZX160" s="82"/>
      <c r="ZY160" s="82"/>
      <c r="ZZ160" s="82"/>
      <c r="AAA160" s="82"/>
      <c r="AAB160" s="82"/>
      <c r="AAC160" s="82"/>
      <c r="AAD160" s="82"/>
      <c r="AAE160" s="82"/>
      <c r="AAF160" s="82"/>
      <c r="AAG160" s="82"/>
      <c r="AAH160" s="82"/>
      <c r="AAI160" s="82"/>
      <c r="AAJ160" s="82"/>
      <c r="AAK160" s="82"/>
      <c r="AAL160" s="82"/>
      <c r="AAM160" s="82"/>
      <c r="AAN160" s="82"/>
      <c r="AAO160" s="82"/>
      <c r="AAP160" s="82"/>
      <c r="AAQ160" s="82"/>
      <c r="AAR160" s="82"/>
      <c r="AAS160" s="82"/>
      <c r="AAT160" s="82"/>
      <c r="AAU160" s="82"/>
      <c r="AAV160" s="82"/>
      <c r="AAW160" s="82"/>
      <c r="AAX160" s="82"/>
      <c r="AAY160" s="82"/>
      <c r="AAZ160" s="82"/>
      <c r="ABA160" s="82"/>
      <c r="ABB160" s="82"/>
      <c r="ABC160" s="82"/>
      <c r="ABD160" s="82"/>
      <c r="ABE160" s="82"/>
      <c r="ABF160" s="82"/>
      <c r="ABG160" s="82"/>
      <c r="ABH160" s="82"/>
      <c r="ABI160" s="82"/>
      <c r="ABJ160" s="82"/>
      <c r="ABK160" s="82"/>
      <c r="ABL160" s="82"/>
      <c r="ABM160" s="82"/>
      <c r="ABN160" s="82"/>
      <c r="ABO160" s="82"/>
      <c r="ABP160" s="82"/>
      <c r="ABQ160" s="82"/>
      <c r="ABR160" s="82"/>
      <c r="ABS160" s="82"/>
      <c r="ABT160" s="82"/>
      <c r="ABU160" s="82"/>
      <c r="ABV160" s="82"/>
      <c r="ABW160" s="82"/>
      <c r="ABX160" s="82"/>
      <c r="ABY160" s="82"/>
      <c r="ABZ160" s="82"/>
      <c r="ACA160" s="82"/>
      <c r="ACB160" s="82"/>
      <c r="ACC160" s="82"/>
      <c r="ACD160" s="82"/>
      <c r="ACE160" s="82"/>
      <c r="ACF160" s="82"/>
      <c r="ACG160" s="82"/>
      <c r="ACH160" s="82"/>
      <c r="ACI160" s="82"/>
      <c r="ACJ160" s="82"/>
      <c r="ACK160" s="82"/>
      <c r="ACL160" s="82"/>
      <c r="ACM160" s="82"/>
      <c r="ACN160" s="82"/>
      <c r="ACO160" s="82"/>
      <c r="ACP160" s="82"/>
      <c r="ACQ160" s="82"/>
      <c r="ACR160" s="82"/>
      <c r="ACS160" s="82"/>
      <c r="ACT160" s="82"/>
      <c r="ACU160" s="82"/>
      <c r="ACV160" s="82"/>
      <c r="ACW160" s="82"/>
      <c r="ACX160" s="82"/>
      <c r="ACY160" s="82"/>
      <c r="ACZ160" s="82"/>
      <c r="ADA160" s="82"/>
      <c r="ADB160" s="82"/>
      <c r="ADC160" s="82"/>
      <c r="ADD160" s="82"/>
      <c r="ADE160" s="82"/>
      <c r="ADF160" s="82"/>
      <c r="ADG160" s="82"/>
      <c r="ADH160" s="82"/>
      <c r="ADI160" s="82"/>
      <c r="ADJ160" s="82"/>
      <c r="ADK160" s="82"/>
      <c r="ADL160" s="82"/>
      <c r="ADM160" s="82"/>
      <c r="ADN160" s="82"/>
      <c r="ADO160" s="82"/>
      <c r="ADP160" s="82"/>
      <c r="ADQ160" s="82"/>
      <c r="ADR160" s="82"/>
      <c r="ADS160" s="82"/>
      <c r="ADT160" s="82"/>
      <c r="ADU160" s="82"/>
      <c r="ADV160" s="82"/>
      <c r="ADW160" s="82"/>
      <c r="ADX160" s="82"/>
      <c r="ADY160" s="82"/>
      <c r="ADZ160" s="82"/>
      <c r="AEA160" s="82"/>
      <c r="AEB160" s="82"/>
      <c r="AEC160" s="82"/>
      <c r="AED160" s="82"/>
      <c r="AEE160" s="82"/>
      <c r="AEF160" s="82"/>
      <c r="AEG160" s="82"/>
      <c r="AEH160" s="82"/>
      <c r="AEI160" s="82"/>
      <c r="AEJ160" s="82"/>
      <c r="AEK160" s="82"/>
      <c r="AEL160" s="82"/>
      <c r="AEM160" s="82"/>
      <c r="AEN160" s="82"/>
      <c r="AEO160" s="82"/>
      <c r="AEP160" s="82"/>
      <c r="AEQ160" s="82"/>
      <c r="AER160" s="82"/>
      <c r="AES160" s="82"/>
      <c r="AET160" s="82"/>
      <c r="AEU160" s="82"/>
      <c r="AEV160" s="82"/>
      <c r="AEW160" s="82"/>
      <c r="AEX160" s="82"/>
      <c r="AEY160" s="82"/>
      <c r="AEZ160" s="82"/>
      <c r="AFA160" s="82"/>
      <c r="AFB160" s="82"/>
      <c r="AFC160" s="82"/>
      <c r="AFD160" s="82"/>
      <c r="AFE160" s="82"/>
      <c r="AFF160" s="82"/>
      <c r="AFG160" s="82"/>
      <c r="AFH160" s="82"/>
      <c r="AFI160" s="82"/>
      <c r="AFJ160" s="82"/>
      <c r="AFK160" s="82"/>
      <c r="AFL160" s="82"/>
      <c r="AFM160" s="82"/>
      <c r="AFN160" s="82"/>
      <c r="AFO160" s="82"/>
      <c r="AFP160" s="82"/>
      <c r="AFQ160" s="82"/>
      <c r="AFR160" s="82"/>
      <c r="AFS160" s="82"/>
      <c r="AFT160" s="82"/>
      <c r="AFU160" s="82"/>
      <c r="AFV160" s="82"/>
      <c r="AFW160" s="82"/>
      <c r="AFX160" s="82"/>
      <c r="AFY160" s="82"/>
      <c r="AFZ160" s="82"/>
      <c r="AGA160" s="82"/>
      <c r="AGB160" s="82"/>
      <c r="AGC160" s="82"/>
      <c r="AGD160" s="82"/>
      <c r="AGE160" s="82"/>
      <c r="AGF160" s="82"/>
      <c r="AGG160" s="82"/>
      <c r="AGH160" s="82"/>
      <c r="AGI160" s="82"/>
      <c r="AGJ160" s="82"/>
      <c r="AGK160" s="82"/>
      <c r="AGL160" s="82"/>
      <c r="AGM160" s="82"/>
      <c r="AGN160" s="82"/>
      <c r="AGO160" s="82"/>
      <c r="AGP160" s="82"/>
      <c r="AGQ160" s="82"/>
      <c r="AGR160" s="82"/>
      <c r="AGS160" s="82"/>
      <c r="AGT160" s="82"/>
      <c r="AGU160" s="82"/>
      <c r="AGV160" s="82"/>
      <c r="AGW160" s="82"/>
      <c r="AGX160" s="82"/>
      <c r="AGY160" s="82"/>
      <c r="AGZ160" s="82"/>
      <c r="AHA160" s="82"/>
      <c r="AHB160" s="82"/>
      <c r="AHC160" s="82"/>
      <c r="AHD160" s="82"/>
      <c r="AHE160" s="82"/>
      <c r="AHF160" s="82"/>
      <c r="AHG160" s="82"/>
      <c r="AHH160" s="82"/>
      <c r="AHI160" s="82"/>
      <c r="AHJ160" s="82"/>
      <c r="AHK160" s="82"/>
      <c r="AHL160" s="82"/>
      <c r="AHM160" s="82"/>
      <c r="AHN160" s="82"/>
      <c r="AHO160" s="82"/>
      <c r="AHP160" s="82"/>
      <c r="AHQ160" s="82"/>
      <c r="AHR160" s="82"/>
      <c r="AHS160" s="82"/>
      <c r="AHT160" s="82"/>
      <c r="AHU160" s="82"/>
      <c r="AHV160" s="82"/>
      <c r="AHW160" s="82"/>
      <c r="AHX160" s="82"/>
      <c r="AHY160" s="82"/>
      <c r="AHZ160" s="82"/>
      <c r="AIA160" s="82"/>
      <c r="AIB160" s="82"/>
      <c r="AIC160" s="82"/>
      <c r="AID160" s="82"/>
      <c r="AIE160" s="82"/>
      <c r="AIF160" s="82"/>
      <c r="AIG160" s="82"/>
      <c r="AIH160" s="82"/>
      <c r="AII160" s="82"/>
      <c r="AIJ160" s="82"/>
      <c r="AIK160" s="82"/>
      <c r="AIL160" s="82"/>
      <c r="AIM160" s="82"/>
      <c r="AIN160" s="82"/>
      <c r="AIO160" s="82"/>
      <c r="AIP160" s="82"/>
      <c r="AIQ160" s="82"/>
      <c r="AIR160" s="82"/>
      <c r="AIS160" s="82"/>
      <c r="AIT160" s="82"/>
      <c r="AIU160" s="82"/>
      <c r="AIV160" s="82"/>
      <c r="AIW160" s="82"/>
      <c r="AIX160" s="82"/>
      <c r="AIY160" s="82"/>
      <c r="AIZ160" s="82"/>
      <c r="AJA160" s="82"/>
      <c r="AJB160" s="82"/>
      <c r="AJC160" s="82"/>
      <c r="AJD160" s="82"/>
      <c r="AJE160" s="82"/>
      <c r="AJF160" s="82"/>
      <c r="AJG160" s="82"/>
      <c r="AJH160" s="82"/>
      <c r="AJI160" s="82"/>
      <c r="AJJ160" s="82"/>
      <c r="AJK160" s="82"/>
      <c r="AJL160" s="82"/>
      <c r="AJM160" s="82"/>
      <c r="AJN160" s="82"/>
      <c r="AJO160" s="82"/>
      <c r="AJP160" s="82"/>
      <c r="AJQ160" s="82"/>
      <c r="AJR160" s="82"/>
      <c r="AJS160" s="82"/>
      <c r="AJT160" s="82"/>
      <c r="AJU160" s="82"/>
      <c r="AJV160" s="82"/>
      <c r="AJW160" s="82"/>
      <c r="AJX160" s="82"/>
      <c r="AJY160" s="82"/>
      <c r="AJZ160" s="82"/>
      <c r="AKA160" s="82"/>
      <c r="AKB160" s="82"/>
      <c r="AKC160" s="82"/>
      <c r="AKD160" s="82"/>
      <c r="AKE160" s="82"/>
      <c r="AKF160" s="82"/>
      <c r="AKG160" s="82"/>
      <c r="AKH160" s="82"/>
      <c r="AKI160" s="82"/>
      <c r="AKJ160" s="82"/>
      <c r="AKK160" s="82"/>
      <c r="AKL160" s="82"/>
      <c r="AKM160" s="82"/>
      <c r="AKN160" s="82"/>
      <c r="AKO160" s="82"/>
      <c r="AKP160" s="82"/>
      <c r="AKQ160" s="82"/>
      <c r="AKR160" s="82"/>
      <c r="AKS160" s="82"/>
      <c r="AKT160" s="82"/>
      <c r="AKU160" s="82"/>
      <c r="AKV160" s="82"/>
      <c r="AKW160" s="82"/>
      <c r="AKX160" s="82"/>
      <c r="AKY160" s="82"/>
      <c r="AKZ160" s="82"/>
      <c r="ALA160" s="82"/>
      <c r="ALB160" s="82"/>
      <c r="ALC160" s="82"/>
      <c r="ALD160" s="82"/>
      <c r="ALE160" s="82"/>
      <c r="ALF160" s="82"/>
      <c r="ALG160" s="82"/>
      <c r="ALH160" s="82"/>
      <c r="ALI160" s="82"/>
      <c r="ALJ160" s="82"/>
      <c r="ALK160" s="82"/>
      <c r="ALL160" s="82"/>
      <c r="ALM160" s="82"/>
      <c r="ALN160" s="82"/>
      <c r="ALO160" s="82"/>
      <c r="ALP160" s="82"/>
      <c r="ALQ160" s="82"/>
      <c r="ALR160" s="82"/>
      <c r="ALS160" s="82"/>
      <c r="ALT160" s="82"/>
      <c r="ALU160" s="82"/>
      <c r="ALV160" s="82"/>
      <c r="ALW160" s="82"/>
      <c r="ALX160" s="82"/>
      <c r="ALY160" s="82"/>
    </row>
    <row r="161" spans="1:1013" ht="14.5" x14ac:dyDescent="0.35">
      <c r="A161" s="84">
        <v>160</v>
      </c>
      <c r="B161" s="85" t="s">
        <v>614</v>
      </c>
      <c r="C161" s="85" t="s">
        <v>615</v>
      </c>
      <c r="D161" s="85" t="s">
        <v>616</v>
      </c>
      <c r="E161" s="82"/>
      <c r="F161" s="82"/>
      <c r="G161" s="82"/>
      <c r="H161" s="82"/>
      <c r="I161" s="82"/>
      <c r="J161" s="82"/>
      <c r="K161" s="82"/>
      <c r="L161" s="82"/>
      <c r="M161" s="82"/>
      <c r="N161" s="82"/>
      <c r="O161" s="82"/>
      <c r="P161" s="82"/>
      <c r="Q161" s="82"/>
      <c r="R161" s="82"/>
      <c r="S161" s="82"/>
      <c r="T161" s="82"/>
      <c r="U161" s="82"/>
      <c r="V161" s="82"/>
      <c r="W161" s="82"/>
      <c r="X161" s="82"/>
      <c r="Y161" s="82"/>
      <c r="Z161" s="82"/>
      <c r="AA161" s="82"/>
      <c r="AB161" s="82"/>
      <c r="AC161" s="82"/>
      <c r="AD161" s="82"/>
      <c r="AE161" s="82"/>
      <c r="AF161" s="82"/>
      <c r="AG161" s="82"/>
      <c r="AH161" s="82"/>
      <c r="AI161" s="82"/>
      <c r="AJ161" s="82"/>
      <c r="AK161" s="82"/>
      <c r="AL161" s="82"/>
      <c r="AM161" s="82"/>
      <c r="AN161" s="82"/>
      <c r="AO161" s="82"/>
      <c r="AP161" s="82"/>
      <c r="AQ161" s="82"/>
      <c r="AR161" s="82"/>
      <c r="AS161" s="82"/>
      <c r="AT161" s="82"/>
      <c r="AU161" s="82"/>
      <c r="AV161" s="82"/>
      <c r="AW161" s="82"/>
      <c r="AX161" s="82"/>
      <c r="AY161" s="82"/>
      <c r="AZ161" s="82"/>
      <c r="BA161" s="82"/>
      <c r="BB161" s="82"/>
      <c r="BC161" s="82"/>
      <c r="BD161" s="82"/>
      <c r="BE161" s="82"/>
      <c r="BF161" s="82"/>
      <c r="BG161" s="82"/>
      <c r="BH161" s="82"/>
      <c r="BI161" s="82"/>
      <c r="BJ161" s="82"/>
      <c r="BK161" s="82"/>
      <c r="BL161" s="82"/>
      <c r="BM161" s="82"/>
      <c r="BN161" s="82"/>
      <c r="BO161" s="82"/>
      <c r="BP161" s="82"/>
      <c r="BQ161" s="82"/>
      <c r="BR161" s="82"/>
      <c r="BS161" s="82"/>
      <c r="BT161" s="82"/>
      <c r="BU161" s="82"/>
      <c r="BV161" s="82"/>
      <c r="BW161" s="82"/>
      <c r="BX161" s="82"/>
      <c r="BY161" s="82"/>
      <c r="BZ161" s="82"/>
      <c r="CA161" s="82"/>
      <c r="CB161" s="82"/>
      <c r="CC161" s="82"/>
      <c r="CD161" s="82"/>
      <c r="CE161" s="82"/>
      <c r="CF161" s="82"/>
      <c r="CG161" s="82"/>
      <c r="CH161" s="82"/>
      <c r="CI161" s="82"/>
      <c r="CJ161" s="82"/>
      <c r="CK161" s="82"/>
      <c r="CL161" s="82"/>
      <c r="CM161" s="82"/>
      <c r="CN161" s="82"/>
      <c r="CO161" s="82"/>
      <c r="CP161" s="82"/>
      <c r="CQ161" s="82"/>
      <c r="CR161" s="82"/>
      <c r="CS161" s="82"/>
      <c r="CT161" s="82"/>
      <c r="CU161" s="82"/>
      <c r="CV161" s="82"/>
      <c r="CW161" s="82"/>
      <c r="CX161" s="82"/>
      <c r="CY161" s="82"/>
      <c r="CZ161" s="82"/>
      <c r="DA161" s="82"/>
      <c r="DB161" s="82"/>
      <c r="DC161" s="82"/>
      <c r="DD161" s="82"/>
      <c r="DE161" s="82"/>
      <c r="DF161" s="82"/>
      <c r="DG161" s="82"/>
      <c r="DH161" s="82"/>
      <c r="DI161" s="82"/>
      <c r="DJ161" s="82"/>
      <c r="DK161" s="82"/>
      <c r="DL161" s="82"/>
      <c r="DM161" s="82"/>
      <c r="DN161" s="82"/>
      <c r="DO161" s="82"/>
      <c r="DP161" s="82"/>
      <c r="DQ161" s="82"/>
      <c r="DR161" s="82"/>
      <c r="DS161" s="82"/>
      <c r="DT161" s="82"/>
      <c r="DU161" s="82"/>
      <c r="DV161" s="82"/>
      <c r="DW161" s="82"/>
      <c r="DX161" s="82"/>
      <c r="DY161" s="82"/>
      <c r="DZ161" s="82"/>
      <c r="EA161" s="82"/>
      <c r="EB161" s="82"/>
      <c r="EC161" s="82"/>
      <c r="ED161" s="82"/>
      <c r="EE161" s="82"/>
      <c r="EF161" s="82"/>
      <c r="EG161" s="82"/>
      <c r="EH161" s="82"/>
      <c r="EI161" s="82"/>
      <c r="EJ161" s="82"/>
      <c r="EK161" s="82"/>
      <c r="EL161" s="82"/>
      <c r="EM161" s="82"/>
      <c r="EN161" s="82"/>
      <c r="EO161" s="82"/>
      <c r="EP161" s="82"/>
      <c r="EQ161" s="82"/>
      <c r="ER161" s="82"/>
      <c r="ES161" s="82"/>
      <c r="ET161" s="82"/>
      <c r="EU161" s="82"/>
      <c r="EV161" s="82"/>
      <c r="EW161" s="82"/>
      <c r="EX161" s="82"/>
      <c r="EY161" s="82"/>
      <c r="EZ161" s="82"/>
      <c r="FA161" s="82"/>
      <c r="FB161" s="82"/>
      <c r="FC161" s="82"/>
      <c r="FD161" s="82"/>
      <c r="FE161" s="82"/>
      <c r="FF161" s="82"/>
      <c r="FG161" s="82"/>
      <c r="FH161" s="82"/>
      <c r="FI161" s="82"/>
      <c r="FJ161" s="82"/>
      <c r="FK161" s="82"/>
      <c r="FL161" s="82"/>
      <c r="FM161" s="82"/>
      <c r="FN161" s="82"/>
      <c r="FO161" s="82"/>
      <c r="FP161" s="82"/>
      <c r="FQ161" s="82"/>
      <c r="FR161" s="82"/>
      <c r="FS161" s="82"/>
      <c r="FT161" s="82"/>
      <c r="FU161" s="82"/>
      <c r="FV161" s="82"/>
      <c r="FW161" s="82"/>
      <c r="FX161" s="82"/>
      <c r="FY161" s="82"/>
      <c r="FZ161" s="82"/>
      <c r="GA161" s="82"/>
      <c r="GB161" s="82"/>
      <c r="GC161" s="82"/>
      <c r="GD161" s="82"/>
      <c r="GE161" s="82"/>
      <c r="GF161" s="82"/>
      <c r="GG161" s="82"/>
      <c r="GH161" s="82"/>
      <c r="GI161" s="82"/>
      <c r="GJ161" s="82"/>
      <c r="GK161" s="82"/>
      <c r="GL161" s="82"/>
      <c r="GM161" s="82"/>
      <c r="GN161" s="82"/>
      <c r="GO161" s="82"/>
      <c r="GP161" s="82"/>
      <c r="GQ161" s="82"/>
      <c r="GR161" s="82"/>
      <c r="GS161" s="82"/>
      <c r="GT161" s="82"/>
      <c r="GU161" s="82"/>
      <c r="GV161" s="82"/>
      <c r="GW161" s="82"/>
      <c r="GX161" s="82"/>
      <c r="GY161" s="82"/>
      <c r="GZ161" s="82"/>
      <c r="HA161" s="82"/>
      <c r="HB161" s="82"/>
      <c r="HC161" s="82"/>
      <c r="HD161" s="82"/>
      <c r="HE161" s="82"/>
      <c r="HF161" s="82"/>
      <c r="HG161" s="82"/>
      <c r="HH161" s="82"/>
      <c r="HI161" s="82"/>
      <c r="HJ161" s="82"/>
      <c r="HK161" s="82"/>
      <c r="HL161" s="82"/>
      <c r="HM161" s="82"/>
      <c r="HN161" s="82"/>
      <c r="HO161" s="82"/>
      <c r="HP161" s="82"/>
      <c r="HQ161" s="82"/>
      <c r="HR161" s="82"/>
      <c r="HS161" s="82"/>
      <c r="HT161" s="82"/>
      <c r="HU161" s="82"/>
      <c r="HV161" s="82"/>
      <c r="HW161" s="82"/>
      <c r="HX161" s="82"/>
      <c r="HY161" s="82"/>
      <c r="HZ161" s="82"/>
      <c r="IA161" s="82"/>
      <c r="IB161" s="82"/>
      <c r="IC161" s="82"/>
      <c r="ID161" s="82"/>
      <c r="IE161" s="82"/>
      <c r="IF161" s="82"/>
      <c r="IG161" s="82"/>
      <c r="IH161" s="82"/>
      <c r="II161" s="82"/>
      <c r="IJ161" s="82"/>
      <c r="IK161" s="82"/>
      <c r="IL161" s="82"/>
      <c r="IM161" s="82"/>
      <c r="IN161" s="82"/>
      <c r="IO161" s="82"/>
      <c r="IP161" s="82"/>
      <c r="IQ161" s="82"/>
      <c r="IR161" s="82"/>
      <c r="IS161" s="82"/>
      <c r="IT161" s="82"/>
      <c r="IU161" s="82"/>
      <c r="IV161" s="82"/>
      <c r="IW161" s="82"/>
      <c r="IX161" s="82"/>
      <c r="IY161" s="82"/>
      <c r="IZ161" s="82"/>
      <c r="JA161" s="82"/>
      <c r="JB161" s="82"/>
      <c r="JC161" s="82"/>
      <c r="JD161" s="82"/>
      <c r="JE161" s="82"/>
      <c r="JF161" s="82"/>
      <c r="JG161" s="82"/>
      <c r="JH161" s="82"/>
      <c r="JI161" s="82"/>
      <c r="JJ161" s="82"/>
      <c r="JK161" s="82"/>
      <c r="JL161" s="82"/>
      <c r="JM161" s="82"/>
      <c r="JN161" s="82"/>
      <c r="JO161" s="82"/>
      <c r="JP161" s="82"/>
      <c r="JQ161" s="82"/>
      <c r="JR161" s="82"/>
      <c r="JS161" s="82"/>
      <c r="JT161" s="82"/>
      <c r="JU161" s="82"/>
      <c r="JV161" s="82"/>
      <c r="JW161" s="82"/>
      <c r="JX161" s="82"/>
      <c r="JY161" s="82"/>
      <c r="JZ161" s="82"/>
      <c r="KA161" s="82"/>
      <c r="KB161" s="82"/>
      <c r="KC161" s="82"/>
      <c r="KD161" s="82"/>
      <c r="KE161" s="82"/>
      <c r="KF161" s="82"/>
      <c r="KG161" s="82"/>
      <c r="KH161" s="82"/>
      <c r="KI161" s="82"/>
      <c r="KJ161" s="82"/>
      <c r="KK161" s="82"/>
      <c r="KL161" s="82"/>
      <c r="KM161" s="82"/>
      <c r="KN161" s="82"/>
      <c r="KO161" s="82"/>
      <c r="KP161" s="82"/>
      <c r="KQ161" s="82"/>
      <c r="KR161" s="82"/>
      <c r="KS161" s="82"/>
      <c r="KT161" s="82"/>
      <c r="KU161" s="82"/>
      <c r="KV161" s="82"/>
      <c r="KW161" s="82"/>
      <c r="KX161" s="82"/>
      <c r="KY161" s="82"/>
      <c r="KZ161" s="82"/>
      <c r="LA161" s="82"/>
      <c r="LB161" s="82"/>
      <c r="LC161" s="82"/>
      <c r="LD161" s="82"/>
      <c r="LE161" s="82"/>
      <c r="LF161" s="82"/>
      <c r="LG161" s="82"/>
      <c r="LH161" s="82"/>
      <c r="LI161" s="82"/>
      <c r="LJ161" s="82"/>
      <c r="LK161" s="82"/>
      <c r="LL161" s="82"/>
      <c r="LM161" s="82"/>
      <c r="LN161" s="82"/>
      <c r="LO161" s="82"/>
      <c r="LP161" s="82"/>
      <c r="LQ161" s="82"/>
      <c r="LR161" s="82"/>
      <c r="LS161" s="82"/>
      <c r="LT161" s="82"/>
      <c r="LU161" s="82"/>
      <c r="LV161" s="82"/>
      <c r="LW161" s="82"/>
      <c r="LX161" s="82"/>
      <c r="LY161" s="82"/>
      <c r="LZ161" s="82"/>
      <c r="MA161" s="82"/>
      <c r="MB161" s="82"/>
      <c r="MC161" s="82"/>
      <c r="MD161" s="82"/>
      <c r="ME161" s="82"/>
      <c r="MF161" s="82"/>
      <c r="MG161" s="82"/>
      <c r="MH161" s="82"/>
      <c r="MI161" s="82"/>
      <c r="MJ161" s="82"/>
      <c r="MK161" s="82"/>
      <c r="ML161" s="82"/>
      <c r="MM161" s="82"/>
      <c r="MN161" s="82"/>
      <c r="MO161" s="82"/>
      <c r="MP161" s="82"/>
      <c r="MQ161" s="82"/>
      <c r="MR161" s="82"/>
      <c r="MS161" s="82"/>
      <c r="MT161" s="82"/>
      <c r="MU161" s="82"/>
      <c r="MV161" s="82"/>
      <c r="MW161" s="82"/>
      <c r="MX161" s="82"/>
      <c r="MY161" s="82"/>
      <c r="MZ161" s="82"/>
      <c r="NA161" s="82"/>
      <c r="NB161" s="82"/>
      <c r="NC161" s="82"/>
      <c r="ND161" s="82"/>
      <c r="NE161" s="82"/>
      <c r="NF161" s="82"/>
      <c r="NG161" s="82"/>
      <c r="NH161" s="82"/>
      <c r="NI161" s="82"/>
      <c r="NJ161" s="82"/>
      <c r="NK161" s="82"/>
      <c r="NL161" s="82"/>
      <c r="NM161" s="82"/>
      <c r="NN161" s="82"/>
      <c r="NO161" s="82"/>
      <c r="NP161" s="82"/>
      <c r="NQ161" s="82"/>
      <c r="NR161" s="82"/>
      <c r="NS161" s="82"/>
      <c r="NT161" s="82"/>
      <c r="NU161" s="82"/>
      <c r="NV161" s="82"/>
      <c r="NW161" s="82"/>
      <c r="NX161" s="82"/>
      <c r="NY161" s="82"/>
      <c r="NZ161" s="82"/>
      <c r="OA161" s="82"/>
      <c r="OB161" s="82"/>
      <c r="OC161" s="82"/>
      <c r="OD161" s="82"/>
      <c r="OE161" s="82"/>
      <c r="OF161" s="82"/>
      <c r="OG161" s="82"/>
      <c r="OH161" s="82"/>
      <c r="OI161" s="82"/>
      <c r="OJ161" s="82"/>
      <c r="OK161" s="82"/>
      <c r="OL161" s="82"/>
      <c r="OM161" s="82"/>
      <c r="ON161" s="82"/>
      <c r="OO161" s="82"/>
      <c r="OP161" s="82"/>
      <c r="OQ161" s="82"/>
      <c r="OR161" s="82"/>
      <c r="OS161" s="82"/>
      <c r="OT161" s="82"/>
      <c r="OU161" s="82"/>
      <c r="OV161" s="82"/>
      <c r="OW161" s="82"/>
      <c r="OX161" s="82"/>
      <c r="OY161" s="82"/>
      <c r="OZ161" s="82"/>
      <c r="PA161" s="82"/>
      <c r="PB161" s="82"/>
      <c r="PC161" s="82"/>
      <c r="PD161" s="82"/>
      <c r="PE161" s="82"/>
      <c r="PF161" s="82"/>
      <c r="PG161" s="82"/>
      <c r="PH161" s="82"/>
      <c r="PI161" s="82"/>
      <c r="PJ161" s="82"/>
      <c r="PK161" s="82"/>
      <c r="PL161" s="82"/>
      <c r="PM161" s="82"/>
      <c r="PN161" s="82"/>
      <c r="PO161" s="82"/>
      <c r="PP161" s="82"/>
      <c r="PQ161" s="82"/>
      <c r="PR161" s="82"/>
      <c r="PS161" s="82"/>
      <c r="PT161" s="82"/>
      <c r="PU161" s="82"/>
      <c r="PV161" s="82"/>
      <c r="PW161" s="82"/>
      <c r="PX161" s="82"/>
      <c r="PY161" s="82"/>
      <c r="PZ161" s="82"/>
      <c r="QA161" s="82"/>
      <c r="QB161" s="82"/>
      <c r="QC161" s="82"/>
      <c r="QD161" s="82"/>
      <c r="QE161" s="82"/>
      <c r="QF161" s="82"/>
      <c r="QG161" s="82"/>
      <c r="QH161" s="82"/>
      <c r="QI161" s="82"/>
      <c r="QJ161" s="82"/>
      <c r="QK161" s="82"/>
      <c r="QL161" s="82"/>
      <c r="QM161" s="82"/>
      <c r="QN161" s="82"/>
      <c r="QO161" s="82"/>
      <c r="QP161" s="82"/>
      <c r="QQ161" s="82"/>
      <c r="QR161" s="82"/>
      <c r="QS161" s="82"/>
      <c r="QT161" s="82"/>
      <c r="QU161" s="82"/>
      <c r="QV161" s="82"/>
      <c r="QW161" s="82"/>
      <c r="QX161" s="82"/>
      <c r="QY161" s="82"/>
      <c r="QZ161" s="82"/>
      <c r="RA161" s="82"/>
      <c r="RB161" s="82"/>
      <c r="RC161" s="82"/>
      <c r="RD161" s="82"/>
      <c r="RE161" s="82"/>
      <c r="RF161" s="82"/>
      <c r="RG161" s="82"/>
      <c r="RH161" s="82"/>
      <c r="RI161" s="82"/>
      <c r="RJ161" s="82"/>
      <c r="RK161" s="82"/>
      <c r="RL161" s="82"/>
      <c r="RM161" s="82"/>
      <c r="RN161" s="82"/>
      <c r="RO161" s="82"/>
      <c r="RP161" s="82"/>
      <c r="RQ161" s="82"/>
      <c r="RR161" s="82"/>
      <c r="RS161" s="82"/>
      <c r="RT161" s="82"/>
      <c r="RU161" s="82"/>
      <c r="RV161" s="82"/>
      <c r="RW161" s="82"/>
      <c r="RX161" s="82"/>
      <c r="RY161" s="82"/>
      <c r="RZ161" s="82"/>
      <c r="SA161" s="82"/>
      <c r="SB161" s="82"/>
      <c r="SC161" s="82"/>
      <c r="SD161" s="82"/>
      <c r="SE161" s="82"/>
      <c r="SF161" s="82"/>
      <c r="SG161" s="82"/>
      <c r="SH161" s="82"/>
      <c r="SI161" s="82"/>
      <c r="SJ161" s="82"/>
      <c r="SK161" s="82"/>
      <c r="SL161" s="82"/>
      <c r="SM161" s="82"/>
      <c r="SN161" s="82"/>
      <c r="SO161" s="82"/>
      <c r="SP161" s="82"/>
      <c r="SQ161" s="82"/>
      <c r="SR161" s="82"/>
      <c r="SS161" s="82"/>
      <c r="ST161" s="82"/>
      <c r="SU161" s="82"/>
      <c r="SV161" s="82"/>
      <c r="SW161" s="82"/>
      <c r="SX161" s="82"/>
      <c r="SY161" s="82"/>
      <c r="SZ161" s="82"/>
      <c r="TA161" s="82"/>
      <c r="TB161" s="82"/>
      <c r="TC161" s="82"/>
      <c r="TD161" s="82"/>
      <c r="TE161" s="82"/>
      <c r="TF161" s="82"/>
      <c r="TG161" s="82"/>
      <c r="TH161" s="82"/>
      <c r="TI161" s="82"/>
      <c r="TJ161" s="82"/>
      <c r="TK161" s="82"/>
      <c r="TL161" s="82"/>
      <c r="TM161" s="82"/>
      <c r="TN161" s="82"/>
      <c r="TO161" s="82"/>
      <c r="TP161" s="82"/>
      <c r="TQ161" s="82"/>
      <c r="TR161" s="82"/>
      <c r="TS161" s="82"/>
      <c r="TT161" s="82"/>
      <c r="TU161" s="82"/>
      <c r="TV161" s="82"/>
      <c r="TW161" s="82"/>
      <c r="TX161" s="82"/>
      <c r="TY161" s="82"/>
      <c r="TZ161" s="82"/>
      <c r="UA161" s="82"/>
      <c r="UB161" s="82"/>
      <c r="UC161" s="82"/>
      <c r="UD161" s="82"/>
      <c r="UE161" s="82"/>
      <c r="UF161" s="82"/>
      <c r="UG161" s="82"/>
      <c r="UH161" s="82"/>
      <c r="UI161" s="82"/>
      <c r="UJ161" s="82"/>
      <c r="UK161" s="82"/>
      <c r="UL161" s="82"/>
      <c r="UM161" s="82"/>
      <c r="UN161" s="82"/>
      <c r="UO161" s="82"/>
      <c r="UP161" s="82"/>
      <c r="UQ161" s="82"/>
      <c r="UR161" s="82"/>
      <c r="US161" s="82"/>
      <c r="UT161" s="82"/>
      <c r="UU161" s="82"/>
      <c r="UV161" s="82"/>
      <c r="UW161" s="82"/>
      <c r="UX161" s="82"/>
      <c r="UY161" s="82"/>
      <c r="UZ161" s="82"/>
      <c r="VA161" s="82"/>
      <c r="VB161" s="82"/>
      <c r="VC161" s="82"/>
      <c r="VD161" s="82"/>
      <c r="VE161" s="82"/>
      <c r="VF161" s="82"/>
      <c r="VG161" s="82"/>
      <c r="VH161" s="82"/>
      <c r="VI161" s="82"/>
      <c r="VJ161" s="82"/>
      <c r="VK161" s="82"/>
      <c r="VL161" s="82"/>
      <c r="VM161" s="82"/>
      <c r="VN161" s="82"/>
      <c r="VO161" s="82"/>
      <c r="VP161" s="82"/>
      <c r="VQ161" s="82"/>
      <c r="VR161" s="82"/>
      <c r="VS161" s="82"/>
      <c r="VT161" s="82"/>
      <c r="VU161" s="82"/>
      <c r="VV161" s="82"/>
      <c r="VW161" s="82"/>
      <c r="VX161" s="82"/>
      <c r="VY161" s="82"/>
      <c r="VZ161" s="82"/>
      <c r="WA161" s="82"/>
      <c r="WB161" s="82"/>
      <c r="WC161" s="82"/>
      <c r="WD161" s="82"/>
      <c r="WE161" s="82"/>
      <c r="WF161" s="82"/>
      <c r="WG161" s="82"/>
      <c r="WH161" s="82"/>
      <c r="WI161" s="82"/>
      <c r="WJ161" s="82"/>
      <c r="WK161" s="82"/>
      <c r="WL161" s="82"/>
      <c r="WM161" s="82"/>
      <c r="WN161" s="82"/>
      <c r="WO161" s="82"/>
      <c r="WP161" s="82"/>
      <c r="WQ161" s="82"/>
      <c r="WR161" s="82"/>
      <c r="WS161" s="82"/>
      <c r="WT161" s="82"/>
      <c r="WU161" s="82"/>
      <c r="WV161" s="82"/>
      <c r="WW161" s="82"/>
      <c r="WX161" s="82"/>
      <c r="WY161" s="82"/>
      <c r="WZ161" s="82"/>
      <c r="XA161" s="82"/>
      <c r="XB161" s="82"/>
      <c r="XC161" s="82"/>
      <c r="XD161" s="82"/>
      <c r="XE161" s="82"/>
      <c r="XF161" s="82"/>
      <c r="XG161" s="82"/>
      <c r="XH161" s="82"/>
      <c r="XI161" s="82"/>
      <c r="XJ161" s="82"/>
      <c r="XK161" s="82"/>
      <c r="XL161" s="82"/>
      <c r="XM161" s="82"/>
      <c r="XN161" s="82"/>
      <c r="XO161" s="82"/>
      <c r="XP161" s="82"/>
      <c r="XQ161" s="82"/>
      <c r="XR161" s="82"/>
      <c r="XS161" s="82"/>
      <c r="XT161" s="82"/>
      <c r="XU161" s="82"/>
      <c r="XV161" s="82"/>
      <c r="XW161" s="82"/>
      <c r="XX161" s="82"/>
      <c r="XY161" s="82"/>
      <c r="XZ161" s="82"/>
      <c r="YA161" s="82"/>
      <c r="YB161" s="82"/>
      <c r="YC161" s="82"/>
      <c r="YD161" s="82"/>
      <c r="YE161" s="82"/>
      <c r="YF161" s="82"/>
      <c r="YG161" s="82"/>
      <c r="YH161" s="82"/>
      <c r="YI161" s="82"/>
      <c r="YJ161" s="82"/>
      <c r="YK161" s="82"/>
      <c r="YL161" s="82"/>
      <c r="YM161" s="82"/>
      <c r="YN161" s="82"/>
      <c r="YO161" s="82"/>
      <c r="YP161" s="82"/>
      <c r="YQ161" s="82"/>
      <c r="YR161" s="82"/>
      <c r="YS161" s="82"/>
      <c r="YT161" s="82"/>
      <c r="YU161" s="82"/>
      <c r="YV161" s="82"/>
      <c r="YW161" s="82"/>
      <c r="YX161" s="82"/>
      <c r="YY161" s="82"/>
      <c r="YZ161" s="82"/>
      <c r="ZA161" s="82"/>
      <c r="ZB161" s="82"/>
      <c r="ZC161" s="82"/>
      <c r="ZD161" s="82"/>
      <c r="ZE161" s="82"/>
      <c r="ZF161" s="82"/>
      <c r="ZG161" s="82"/>
      <c r="ZH161" s="82"/>
      <c r="ZI161" s="82"/>
      <c r="ZJ161" s="82"/>
      <c r="ZK161" s="82"/>
      <c r="ZL161" s="82"/>
      <c r="ZM161" s="82"/>
      <c r="ZN161" s="82"/>
      <c r="ZO161" s="82"/>
      <c r="ZP161" s="82"/>
      <c r="ZQ161" s="82"/>
      <c r="ZR161" s="82"/>
      <c r="ZS161" s="82"/>
      <c r="ZT161" s="82"/>
      <c r="ZU161" s="82"/>
      <c r="ZV161" s="82"/>
      <c r="ZW161" s="82"/>
      <c r="ZX161" s="82"/>
      <c r="ZY161" s="82"/>
      <c r="ZZ161" s="82"/>
      <c r="AAA161" s="82"/>
      <c r="AAB161" s="82"/>
      <c r="AAC161" s="82"/>
      <c r="AAD161" s="82"/>
      <c r="AAE161" s="82"/>
      <c r="AAF161" s="82"/>
      <c r="AAG161" s="82"/>
      <c r="AAH161" s="82"/>
      <c r="AAI161" s="82"/>
      <c r="AAJ161" s="82"/>
      <c r="AAK161" s="82"/>
      <c r="AAL161" s="82"/>
      <c r="AAM161" s="82"/>
      <c r="AAN161" s="82"/>
      <c r="AAO161" s="82"/>
      <c r="AAP161" s="82"/>
      <c r="AAQ161" s="82"/>
      <c r="AAR161" s="82"/>
      <c r="AAS161" s="82"/>
      <c r="AAT161" s="82"/>
      <c r="AAU161" s="82"/>
      <c r="AAV161" s="82"/>
      <c r="AAW161" s="82"/>
      <c r="AAX161" s="82"/>
      <c r="AAY161" s="82"/>
      <c r="AAZ161" s="82"/>
      <c r="ABA161" s="82"/>
      <c r="ABB161" s="82"/>
      <c r="ABC161" s="82"/>
      <c r="ABD161" s="82"/>
      <c r="ABE161" s="82"/>
      <c r="ABF161" s="82"/>
      <c r="ABG161" s="82"/>
      <c r="ABH161" s="82"/>
      <c r="ABI161" s="82"/>
      <c r="ABJ161" s="82"/>
      <c r="ABK161" s="82"/>
      <c r="ABL161" s="82"/>
      <c r="ABM161" s="82"/>
      <c r="ABN161" s="82"/>
      <c r="ABO161" s="82"/>
      <c r="ABP161" s="82"/>
      <c r="ABQ161" s="82"/>
      <c r="ABR161" s="82"/>
      <c r="ABS161" s="82"/>
      <c r="ABT161" s="82"/>
      <c r="ABU161" s="82"/>
      <c r="ABV161" s="82"/>
      <c r="ABW161" s="82"/>
      <c r="ABX161" s="82"/>
      <c r="ABY161" s="82"/>
      <c r="ABZ161" s="82"/>
      <c r="ACA161" s="82"/>
      <c r="ACB161" s="82"/>
      <c r="ACC161" s="82"/>
      <c r="ACD161" s="82"/>
      <c r="ACE161" s="82"/>
      <c r="ACF161" s="82"/>
      <c r="ACG161" s="82"/>
      <c r="ACH161" s="82"/>
      <c r="ACI161" s="82"/>
      <c r="ACJ161" s="82"/>
      <c r="ACK161" s="82"/>
      <c r="ACL161" s="82"/>
      <c r="ACM161" s="82"/>
      <c r="ACN161" s="82"/>
      <c r="ACO161" s="82"/>
      <c r="ACP161" s="82"/>
      <c r="ACQ161" s="82"/>
      <c r="ACR161" s="82"/>
      <c r="ACS161" s="82"/>
      <c r="ACT161" s="82"/>
      <c r="ACU161" s="82"/>
      <c r="ACV161" s="82"/>
      <c r="ACW161" s="82"/>
      <c r="ACX161" s="82"/>
      <c r="ACY161" s="82"/>
      <c r="ACZ161" s="82"/>
      <c r="ADA161" s="82"/>
      <c r="ADB161" s="82"/>
      <c r="ADC161" s="82"/>
      <c r="ADD161" s="82"/>
      <c r="ADE161" s="82"/>
      <c r="ADF161" s="82"/>
      <c r="ADG161" s="82"/>
      <c r="ADH161" s="82"/>
      <c r="ADI161" s="82"/>
      <c r="ADJ161" s="82"/>
      <c r="ADK161" s="82"/>
      <c r="ADL161" s="82"/>
      <c r="ADM161" s="82"/>
      <c r="ADN161" s="82"/>
      <c r="ADO161" s="82"/>
      <c r="ADP161" s="82"/>
      <c r="ADQ161" s="82"/>
      <c r="ADR161" s="82"/>
      <c r="ADS161" s="82"/>
      <c r="ADT161" s="82"/>
      <c r="ADU161" s="82"/>
      <c r="ADV161" s="82"/>
      <c r="ADW161" s="82"/>
      <c r="ADX161" s="82"/>
      <c r="ADY161" s="82"/>
      <c r="ADZ161" s="82"/>
      <c r="AEA161" s="82"/>
      <c r="AEB161" s="82"/>
      <c r="AEC161" s="82"/>
      <c r="AED161" s="82"/>
      <c r="AEE161" s="82"/>
      <c r="AEF161" s="82"/>
      <c r="AEG161" s="82"/>
      <c r="AEH161" s="82"/>
      <c r="AEI161" s="82"/>
      <c r="AEJ161" s="82"/>
      <c r="AEK161" s="82"/>
      <c r="AEL161" s="82"/>
      <c r="AEM161" s="82"/>
      <c r="AEN161" s="82"/>
      <c r="AEO161" s="82"/>
      <c r="AEP161" s="82"/>
      <c r="AEQ161" s="82"/>
      <c r="AER161" s="82"/>
      <c r="AES161" s="82"/>
      <c r="AET161" s="82"/>
      <c r="AEU161" s="82"/>
      <c r="AEV161" s="82"/>
      <c r="AEW161" s="82"/>
      <c r="AEX161" s="82"/>
      <c r="AEY161" s="82"/>
      <c r="AEZ161" s="82"/>
      <c r="AFA161" s="82"/>
      <c r="AFB161" s="82"/>
      <c r="AFC161" s="82"/>
      <c r="AFD161" s="82"/>
      <c r="AFE161" s="82"/>
      <c r="AFF161" s="82"/>
      <c r="AFG161" s="82"/>
      <c r="AFH161" s="82"/>
      <c r="AFI161" s="82"/>
      <c r="AFJ161" s="82"/>
      <c r="AFK161" s="82"/>
      <c r="AFL161" s="82"/>
      <c r="AFM161" s="82"/>
      <c r="AFN161" s="82"/>
      <c r="AFO161" s="82"/>
      <c r="AFP161" s="82"/>
      <c r="AFQ161" s="82"/>
      <c r="AFR161" s="82"/>
      <c r="AFS161" s="82"/>
      <c r="AFT161" s="82"/>
      <c r="AFU161" s="82"/>
      <c r="AFV161" s="82"/>
      <c r="AFW161" s="82"/>
      <c r="AFX161" s="82"/>
      <c r="AFY161" s="82"/>
      <c r="AFZ161" s="82"/>
      <c r="AGA161" s="82"/>
      <c r="AGB161" s="82"/>
      <c r="AGC161" s="82"/>
      <c r="AGD161" s="82"/>
      <c r="AGE161" s="82"/>
      <c r="AGF161" s="82"/>
      <c r="AGG161" s="82"/>
      <c r="AGH161" s="82"/>
      <c r="AGI161" s="82"/>
      <c r="AGJ161" s="82"/>
      <c r="AGK161" s="82"/>
      <c r="AGL161" s="82"/>
      <c r="AGM161" s="82"/>
      <c r="AGN161" s="82"/>
      <c r="AGO161" s="82"/>
      <c r="AGP161" s="82"/>
      <c r="AGQ161" s="82"/>
      <c r="AGR161" s="82"/>
      <c r="AGS161" s="82"/>
      <c r="AGT161" s="82"/>
      <c r="AGU161" s="82"/>
      <c r="AGV161" s="82"/>
      <c r="AGW161" s="82"/>
      <c r="AGX161" s="82"/>
      <c r="AGY161" s="82"/>
      <c r="AGZ161" s="82"/>
      <c r="AHA161" s="82"/>
      <c r="AHB161" s="82"/>
      <c r="AHC161" s="82"/>
      <c r="AHD161" s="82"/>
      <c r="AHE161" s="82"/>
      <c r="AHF161" s="82"/>
      <c r="AHG161" s="82"/>
      <c r="AHH161" s="82"/>
      <c r="AHI161" s="82"/>
      <c r="AHJ161" s="82"/>
      <c r="AHK161" s="82"/>
      <c r="AHL161" s="82"/>
      <c r="AHM161" s="82"/>
      <c r="AHN161" s="82"/>
      <c r="AHO161" s="82"/>
      <c r="AHP161" s="82"/>
      <c r="AHQ161" s="82"/>
      <c r="AHR161" s="82"/>
      <c r="AHS161" s="82"/>
      <c r="AHT161" s="82"/>
      <c r="AHU161" s="82"/>
      <c r="AHV161" s="82"/>
      <c r="AHW161" s="82"/>
      <c r="AHX161" s="82"/>
      <c r="AHY161" s="82"/>
      <c r="AHZ161" s="82"/>
      <c r="AIA161" s="82"/>
      <c r="AIB161" s="82"/>
      <c r="AIC161" s="82"/>
      <c r="AID161" s="82"/>
      <c r="AIE161" s="82"/>
      <c r="AIF161" s="82"/>
      <c r="AIG161" s="82"/>
      <c r="AIH161" s="82"/>
      <c r="AII161" s="82"/>
      <c r="AIJ161" s="82"/>
      <c r="AIK161" s="82"/>
      <c r="AIL161" s="82"/>
      <c r="AIM161" s="82"/>
      <c r="AIN161" s="82"/>
      <c r="AIO161" s="82"/>
      <c r="AIP161" s="82"/>
      <c r="AIQ161" s="82"/>
      <c r="AIR161" s="82"/>
      <c r="AIS161" s="82"/>
      <c r="AIT161" s="82"/>
      <c r="AIU161" s="82"/>
      <c r="AIV161" s="82"/>
      <c r="AIW161" s="82"/>
      <c r="AIX161" s="82"/>
      <c r="AIY161" s="82"/>
      <c r="AIZ161" s="82"/>
      <c r="AJA161" s="82"/>
      <c r="AJB161" s="82"/>
      <c r="AJC161" s="82"/>
      <c r="AJD161" s="82"/>
      <c r="AJE161" s="82"/>
      <c r="AJF161" s="82"/>
      <c r="AJG161" s="82"/>
      <c r="AJH161" s="82"/>
      <c r="AJI161" s="82"/>
      <c r="AJJ161" s="82"/>
      <c r="AJK161" s="82"/>
      <c r="AJL161" s="82"/>
      <c r="AJM161" s="82"/>
      <c r="AJN161" s="82"/>
      <c r="AJO161" s="82"/>
      <c r="AJP161" s="82"/>
      <c r="AJQ161" s="82"/>
      <c r="AJR161" s="82"/>
      <c r="AJS161" s="82"/>
      <c r="AJT161" s="82"/>
      <c r="AJU161" s="82"/>
      <c r="AJV161" s="82"/>
      <c r="AJW161" s="82"/>
      <c r="AJX161" s="82"/>
      <c r="AJY161" s="82"/>
      <c r="AJZ161" s="82"/>
      <c r="AKA161" s="82"/>
      <c r="AKB161" s="82"/>
      <c r="AKC161" s="82"/>
      <c r="AKD161" s="82"/>
      <c r="AKE161" s="82"/>
      <c r="AKF161" s="82"/>
      <c r="AKG161" s="82"/>
      <c r="AKH161" s="82"/>
      <c r="AKI161" s="82"/>
      <c r="AKJ161" s="82"/>
      <c r="AKK161" s="82"/>
      <c r="AKL161" s="82"/>
      <c r="AKM161" s="82"/>
      <c r="AKN161" s="82"/>
      <c r="AKO161" s="82"/>
      <c r="AKP161" s="82"/>
      <c r="AKQ161" s="82"/>
      <c r="AKR161" s="82"/>
      <c r="AKS161" s="82"/>
      <c r="AKT161" s="82"/>
      <c r="AKU161" s="82"/>
      <c r="AKV161" s="82"/>
      <c r="AKW161" s="82"/>
      <c r="AKX161" s="82"/>
      <c r="AKY161" s="82"/>
      <c r="AKZ161" s="82"/>
      <c r="ALA161" s="82"/>
      <c r="ALB161" s="82"/>
      <c r="ALC161" s="82"/>
      <c r="ALD161" s="82"/>
      <c r="ALE161" s="82"/>
      <c r="ALF161" s="82"/>
      <c r="ALG161" s="82"/>
      <c r="ALH161" s="82"/>
      <c r="ALI161" s="82"/>
      <c r="ALJ161" s="82"/>
      <c r="ALK161" s="82"/>
      <c r="ALL161" s="82"/>
      <c r="ALM161" s="82"/>
      <c r="ALN161" s="82"/>
      <c r="ALO161" s="82"/>
      <c r="ALP161" s="82"/>
      <c r="ALQ161" s="82"/>
      <c r="ALR161" s="82"/>
      <c r="ALS161" s="82"/>
      <c r="ALT161" s="82"/>
      <c r="ALU161" s="82"/>
      <c r="ALV161" s="82"/>
      <c r="ALW161" s="82"/>
      <c r="ALX161" s="82"/>
      <c r="ALY161" s="82"/>
    </row>
    <row r="162" spans="1:1013" ht="14.5" x14ac:dyDescent="0.35">
      <c r="A162" s="84">
        <v>161</v>
      </c>
      <c r="B162" s="85" t="s">
        <v>617</v>
      </c>
      <c r="C162" s="85" t="s">
        <v>618</v>
      </c>
      <c r="D162" s="85" t="s">
        <v>619</v>
      </c>
    </row>
    <row r="163" spans="1:1013" ht="14.5" x14ac:dyDescent="0.35">
      <c r="A163" s="84">
        <v>162</v>
      </c>
      <c r="B163" s="86" t="s">
        <v>620</v>
      </c>
      <c r="C163" s="86" t="s">
        <v>621</v>
      </c>
      <c r="D163" s="86" t="s">
        <v>622</v>
      </c>
      <c r="E163" s="82"/>
      <c r="F163" s="82"/>
      <c r="G163" s="82"/>
      <c r="H163" s="82"/>
      <c r="I163" s="82"/>
      <c r="J163" s="82"/>
      <c r="K163" s="82"/>
      <c r="L163" s="82"/>
      <c r="M163" s="82"/>
      <c r="N163" s="82"/>
      <c r="O163" s="82"/>
      <c r="P163" s="82"/>
      <c r="Q163" s="82"/>
      <c r="R163" s="82"/>
      <c r="S163" s="82"/>
      <c r="T163" s="82"/>
      <c r="U163" s="82"/>
      <c r="V163" s="82"/>
      <c r="W163" s="82"/>
      <c r="X163" s="82"/>
      <c r="Y163" s="82"/>
      <c r="Z163" s="82"/>
      <c r="AA163" s="82"/>
      <c r="AB163" s="82"/>
      <c r="AC163" s="82"/>
      <c r="AD163" s="82"/>
      <c r="AE163" s="82"/>
      <c r="AF163" s="82"/>
      <c r="AG163" s="82"/>
      <c r="AH163" s="82"/>
      <c r="AI163" s="82"/>
      <c r="AJ163" s="82"/>
      <c r="AK163" s="82"/>
      <c r="AL163" s="82"/>
      <c r="AM163" s="82"/>
      <c r="AN163" s="82"/>
      <c r="AO163" s="82"/>
      <c r="AP163" s="82"/>
      <c r="AQ163" s="82"/>
      <c r="AR163" s="82"/>
      <c r="AS163" s="82"/>
      <c r="AT163" s="82"/>
      <c r="AU163" s="82"/>
      <c r="AV163" s="82"/>
      <c r="AW163" s="82"/>
      <c r="AX163" s="82"/>
      <c r="AY163" s="82"/>
      <c r="AZ163" s="82"/>
      <c r="BA163" s="82"/>
      <c r="BB163" s="82"/>
      <c r="BC163" s="82"/>
      <c r="BD163" s="82"/>
      <c r="BE163" s="82"/>
      <c r="BF163" s="82"/>
      <c r="BG163" s="82"/>
      <c r="BH163" s="82"/>
      <c r="BI163" s="82"/>
      <c r="BJ163" s="82"/>
      <c r="BK163" s="82"/>
      <c r="BL163" s="82"/>
      <c r="BM163" s="82"/>
      <c r="BN163" s="82"/>
      <c r="BO163" s="82"/>
      <c r="BP163" s="82"/>
      <c r="BQ163" s="82"/>
      <c r="BR163" s="82"/>
      <c r="BS163" s="82"/>
      <c r="BT163" s="82"/>
      <c r="BU163" s="82"/>
      <c r="BV163" s="82"/>
      <c r="BW163" s="82"/>
      <c r="BX163" s="82"/>
      <c r="BY163" s="82"/>
      <c r="BZ163" s="82"/>
      <c r="CA163" s="82"/>
      <c r="CB163" s="82"/>
      <c r="CC163" s="82"/>
      <c r="CD163" s="82"/>
      <c r="CE163" s="82"/>
      <c r="CF163" s="82"/>
      <c r="CG163" s="82"/>
      <c r="CH163" s="82"/>
      <c r="CI163" s="82"/>
      <c r="CJ163" s="82"/>
      <c r="CK163" s="82"/>
      <c r="CL163" s="82"/>
      <c r="CM163" s="82"/>
      <c r="CN163" s="82"/>
      <c r="CO163" s="82"/>
      <c r="CP163" s="82"/>
      <c r="CQ163" s="82"/>
      <c r="CR163" s="82"/>
      <c r="CS163" s="82"/>
      <c r="CT163" s="82"/>
      <c r="CU163" s="82"/>
      <c r="CV163" s="82"/>
      <c r="CW163" s="82"/>
      <c r="CX163" s="82"/>
      <c r="CY163" s="82"/>
      <c r="CZ163" s="82"/>
      <c r="DA163" s="82"/>
      <c r="DB163" s="82"/>
      <c r="DC163" s="82"/>
      <c r="DD163" s="82"/>
      <c r="DE163" s="82"/>
      <c r="DF163" s="82"/>
      <c r="DG163" s="82"/>
      <c r="DH163" s="82"/>
      <c r="DI163" s="82"/>
      <c r="DJ163" s="82"/>
      <c r="DK163" s="82"/>
      <c r="DL163" s="82"/>
      <c r="DM163" s="82"/>
      <c r="DN163" s="82"/>
      <c r="DO163" s="82"/>
      <c r="DP163" s="82"/>
      <c r="DQ163" s="82"/>
      <c r="DR163" s="82"/>
      <c r="DS163" s="82"/>
      <c r="DT163" s="82"/>
      <c r="DU163" s="82"/>
      <c r="DV163" s="82"/>
      <c r="DW163" s="82"/>
      <c r="DX163" s="82"/>
      <c r="DY163" s="82"/>
      <c r="DZ163" s="82"/>
      <c r="EA163" s="82"/>
      <c r="EB163" s="82"/>
      <c r="EC163" s="82"/>
      <c r="ED163" s="82"/>
      <c r="EE163" s="82"/>
      <c r="EF163" s="82"/>
      <c r="EG163" s="82"/>
      <c r="EH163" s="82"/>
      <c r="EI163" s="82"/>
      <c r="EJ163" s="82"/>
      <c r="EK163" s="82"/>
      <c r="EL163" s="82"/>
      <c r="EM163" s="82"/>
      <c r="EN163" s="82"/>
      <c r="EO163" s="82"/>
      <c r="EP163" s="82"/>
      <c r="EQ163" s="82"/>
      <c r="ER163" s="82"/>
      <c r="ES163" s="82"/>
      <c r="ET163" s="82"/>
      <c r="EU163" s="82"/>
      <c r="EV163" s="82"/>
      <c r="EW163" s="82"/>
      <c r="EX163" s="82"/>
      <c r="EY163" s="82"/>
      <c r="EZ163" s="82"/>
      <c r="FA163" s="82"/>
      <c r="FB163" s="82"/>
      <c r="FC163" s="82"/>
      <c r="FD163" s="82"/>
      <c r="FE163" s="82"/>
      <c r="FF163" s="82"/>
      <c r="FG163" s="82"/>
      <c r="FH163" s="82"/>
      <c r="FI163" s="82"/>
      <c r="FJ163" s="82"/>
      <c r="FK163" s="82"/>
      <c r="FL163" s="82"/>
      <c r="FM163" s="82"/>
      <c r="FN163" s="82"/>
      <c r="FO163" s="82"/>
      <c r="FP163" s="82"/>
      <c r="FQ163" s="82"/>
      <c r="FR163" s="82"/>
      <c r="FS163" s="82"/>
      <c r="FT163" s="82"/>
      <c r="FU163" s="82"/>
      <c r="FV163" s="82"/>
      <c r="FW163" s="82"/>
      <c r="FX163" s="82"/>
      <c r="FY163" s="82"/>
      <c r="FZ163" s="82"/>
      <c r="GA163" s="82"/>
      <c r="GB163" s="82"/>
      <c r="GC163" s="82"/>
      <c r="GD163" s="82"/>
      <c r="GE163" s="82"/>
      <c r="GF163" s="82"/>
      <c r="GG163" s="82"/>
      <c r="GH163" s="82"/>
      <c r="GI163" s="82"/>
      <c r="GJ163" s="82"/>
      <c r="GK163" s="82"/>
      <c r="GL163" s="82"/>
      <c r="GM163" s="82"/>
      <c r="GN163" s="82"/>
      <c r="GO163" s="82"/>
      <c r="GP163" s="82"/>
      <c r="GQ163" s="82"/>
      <c r="GR163" s="82"/>
      <c r="GS163" s="82"/>
      <c r="GT163" s="82"/>
      <c r="GU163" s="82"/>
      <c r="GV163" s="82"/>
      <c r="GW163" s="82"/>
      <c r="GX163" s="82"/>
      <c r="GY163" s="82"/>
      <c r="GZ163" s="82"/>
      <c r="HA163" s="82"/>
      <c r="HB163" s="82"/>
      <c r="HC163" s="82"/>
      <c r="HD163" s="82"/>
      <c r="HE163" s="82"/>
      <c r="HF163" s="82"/>
      <c r="HG163" s="82"/>
      <c r="HH163" s="82"/>
      <c r="HI163" s="82"/>
      <c r="HJ163" s="82"/>
      <c r="HK163" s="82"/>
      <c r="HL163" s="82"/>
      <c r="HM163" s="82"/>
      <c r="HN163" s="82"/>
      <c r="HO163" s="82"/>
      <c r="HP163" s="82"/>
      <c r="HQ163" s="82"/>
      <c r="HR163" s="82"/>
      <c r="HS163" s="82"/>
      <c r="HT163" s="82"/>
      <c r="HU163" s="82"/>
      <c r="HV163" s="82"/>
      <c r="HW163" s="82"/>
      <c r="HX163" s="82"/>
      <c r="HY163" s="82"/>
      <c r="HZ163" s="82"/>
      <c r="IA163" s="82"/>
      <c r="IB163" s="82"/>
      <c r="IC163" s="82"/>
      <c r="ID163" s="82"/>
      <c r="IE163" s="82"/>
      <c r="IF163" s="82"/>
      <c r="IG163" s="82"/>
      <c r="IH163" s="82"/>
      <c r="II163" s="82"/>
      <c r="IJ163" s="82"/>
      <c r="IK163" s="82"/>
      <c r="IL163" s="82"/>
      <c r="IM163" s="82"/>
      <c r="IN163" s="82"/>
      <c r="IO163" s="82"/>
      <c r="IP163" s="82"/>
      <c r="IQ163" s="82"/>
      <c r="IR163" s="82"/>
      <c r="IS163" s="82"/>
      <c r="IT163" s="82"/>
      <c r="IU163" s="82"/>
      <c r="IV163" s="82"/>
      <c r="IW163" s="82"/>
      <c r="IX163" s="82"/>
      <c r="IY163" s="82"/>
      <c r="IZ163" s="82"/>
      <c r="JA163" s="82"/>
      <c r="JB163" s="82"/>
      <c r="JC163" s="82"/>
      <c r="JD163" s="82"/>
      <c r="JE163" s="82"/>
      <c r="JF163" s="82"/>
      <c r="JG163" s="82"/>
      <c r="JH163" s="82"/>
      <c r="JI163" s="82"/>
      <c r="JJ163" s="82"/>
      <c r="JK163" s="82"/>
      <c r="JL163" s="82"/>
      <c r="JM163" s="82"/>
      <c r="JN163" s="82"/>
      <c r="JO163" s="82"/>
      <c r="JP163" s="82"/>
      <c r="JQ163" s="82"/>
      <c r="JR163" s="82"/>
      <c r="JS163" s="82"/>
      <c r="JT163" s="82"/>
      <c r="JU163" s="82"/>
      <c r="JV163" s="82"/>
      <c r="JW163" s="82"/>
      <c r="JX163" s="82"/>
      <c r="JY163" s="82"/>
      <c r="JZ163" s="82"/>
      <c r="KA163" s="82"/>
      <c r="KB163" s="82"/>
      <c r="KC163" s="82"/>
      <c r="KD163" s="82"/>
      <c r="KE163" s="82"/>
      <c r="KF163" s="82"/>
      <c r="KG163" s="82"/>
      <c r="KH163" s="82"/>
      <c r="KI163" s="82"/>
      <c r="KJ163" s="82"/>
      <c r="KK163" s="82"/>
      <c r="KL163" s="82"/>
      <c r="KM163" s="82"/>
      <c r="KN163" s="82"/>
      <c r="KO163" s="82"/>
      <c r="KP163" s="82"/>
      <c r="KQ163" s="82"/>
      <c r="KR163" s="82"/>
      <c r="KS163" s="82"/>
      <c r="KT163" s="82"/>
      <c r="KU163" s="82"/>
      <c r="KV163" s="82"/>
      <c r="KW163" s="82"/>
      <c r="KX163" s="82"/>
      <c r="KY163" s="82"/>
      <c r="KZ163" s="82"/>
      <c r="LA163" s="82"/>
      <c r="LB163" s="82"/>
      <c r="LC163" s="82"/>
      <c r="LD163" s="82"/>
      <c r="LE163" s="82"/>
      <c r="LF163" s="82"/>
      <c r="LG163" s="82"/>
      <c r="LH163" s="82"/>
      <c r="LI163" s="82"/>
      <c r="LJ163" s="82"/>
      <c r="LK163" s="82"/>
      <c r="LL163" s="82"/>
      <c r="LM163" s="82"/>
      <c r="LN163" s="82"/>
      <c r="LO163" s="82"/>
      <c r="LP163" s="82"/>
      <c r="LQ163" s="82"/>
      <c r="LR163" s="82"/>
      <c r="LS163" s="82"/>
      <c r="LT163" s="82"/>
      <c r="LU163" s="82"/>
      <c r="LV163" s="82"/>
      <c r="LW163" s="82"/>
      <c r="LX163" s="82"/>
      <c r="LY163" s="82"/>
      <c r="LZ163" s="82"/>
      <c r="MA163" s="82"/>
      <c r="MB163" s="82"/>
      <c r="MC163" s="82"/>
      <c r="MD163" s="82"/>
      <c r="ME163" s="82"/>
      <c r="MF163" s="82"/>
      <c r="MG163" s="82"/>
      <c r="MH163" s="82"/>
      <c r="MI163" s="82"/>
      <c r="MJ163" s="82"/>
      <c r="MK163" s="82"/>
      <c r="ML163" s="82"/>
      <c r="MM163" s="82"/>
      <c r="MN163" s="82"/>
      <c r="MO163" s="82"/>
      <c r="MP163" s="82"/>
      <c r="MQ163" s="82"/>
      <c r="MR163" s="82"/>
      <c r="MS163" s="82"/>
      <c r="MT163" s="82"/>
      <c r="MU163" s="82"/>
      <c r="MV163" s="82"/>
      <c r="MW163" s="82"/>
      <c r="MX163" s="82"/>
      <c r="MY163" s="82"/>
      <c r="MZ163" s="82"/>
      <c r="NA163" s="82"/>
      <c r="NB163" s="82"/>
      <c r="NC163" s="82"/>
      <c r="ND163" s="82"/>
      <c r="NE163" s="82"/>
      <c r="NF163" s="82"/>
      <c r="NG163" s="82"/>
      <c r="NH163" s="82"/>
      <c r="NI163" s="82"/>
      <c r="NJ163" s="82"/>
      <c r="NK163" s="82"/>
      <c r="NL163" s="82"/>
      <c r="NM163" s="82"/>
      <c r="NN163" s="82"/>
      <c r="NO163" s="82"/>
      <c r="NP163" s="82"/>
      <c r="NQ163" s="82"/>
      <c r="NR163" s="82"/>
      <c r="NS163" s="82"/>
      <c r="NT163" s="82"/>
      <c r="NU163" s="82"/>
      <c r="NV163" s="82"/>
      <c r="NW163" s="82"/>
      <c r="NX163" s="82"/>
      <c r="NY163" s="82"/>
      <c r="NZ163" s="82"/>
      <c r="OA163" s="82"/>
      <c r="OB163" s="82"/>
      <c r="OC163" s="82"/>
      <c r="OD163" s="82"/>
      <c r="OE163" s="82"/>
      <c r="OF163" s="82"/>
      <c r="OG163" s="82"/>
      <c r="OH163" s="82"/>
      <c r="OI163" s="82"/>
      <c r="OJ163" s="82"/>
      <c r="OK163" s="82"/>
      <c r="OL163" s="82"/>
      <c r="OM163" s="82"/>
      <c r="ON163" s="82"/>
      <c r="OO163" s="82"/>
      <c r="OP163" s="82"/>
      <c r="OQ163" s="82"/>
      <c r="OR163" s="82"/>
      <c r="OS163" s="82"/>
      <c r="OT163" s="82"/>
      <c r="OU163" s="82"/>
      <c r="OV163" s="82"/>
      <c r="OW163" s="82"/>
      <c r="OX163" s="82"/>
      <c r="OY163" s="82"/>
      <c r="OZ163" s="82"/>
      <c r="PA163" s="82"/>
      <c r="PB163" s="82"/>
      <c r="PC163" s="82"/>
      <c r="PD163" s="82"/>
      <c r="PE163" s="82"/>
      <c r="PF163" s="82"/>
      <c r="PG163" s="82"/>
      <c r="PH163" s="82"/>
      <c r="PI163" s="82"/>
      <c r="PJ163" s="82"/>
      <c r="PK163" s="82"/>
      <c r="PL163" s="82"/>
      <c r="PM163" s="82"/>
      <c r="PN163" s="82"/>
      <c r="PO163" s="82"/>
      <c r="PP163" s="82"/>
      <c r="PQ163" s="82"/>
      <c r="PR163" s="82"/>
      <c r="PS163" s="82"/>
      <c r="PT163" s="82"/>
      <c r="PU163" s="82"/>
      <c r="PV163" s="82"/>
      <c r="PW163" s="82"/>
      <c r="PX163" s="82"/>
      <c r="PY163" s="82"/>
      <c r="PZ163" s="82"/>
      <c r="QA163" s="82"/>
      <c r="QB163" s="82"/>
      <c r="QC163" s="82"/>
      <c r="QD163" s="82"/>
      <c r="QE163" s="82"/>
      <c r="QF163" s="82"/>
      <c r="QG163" s="82"/>
      <c r="QH163" s="82"/>
      <c r="QI163" s="82"/>
      <c r="QJ163" s="82"/>
      <c r="QK163" s="82"/>
      <c r="QL163" s="82"/>
      <c r="QM163" s="82"/>
      <c r="QN163" s="82"/>
      <c r="QO163" s="82"/>
      <c r="QP163" s="82"/>
      <c r="QQ163" s="82"/>
      <c r="QR163" s="82"/>
      <c r="QS163" s="82"/>
      <c r="QT163" s="82"/>
      <c r="QU163" s="82"/>
      <c r="QV163" s="82"/>
      <c r="QW163" s="82"/>
      <c r="QX163" s="82"/>
      <c r="QY163" s="82"/>
      <c r="QZ163" s="82"/>
      <c r="RA163" s="82"/>
      <c r="RB163" s="82"/>
      <c r="RC163" s="82"/>
      <c r="RD163" s="82"/>
      <c r="RE163" s="82"/>
      <c r="RF163" s="82"/>
      <c r="RG163" s="82"/>
      <c r="RH163" s="82"/>
      <c r="RI163" s="82"/>
      <c r="RJ163" s="82"/>
      <c r="RK163" s="82"/>
      <c r="RL163" s="82"/>
      <c r="RM163" s="82"/>
      <c r="RN163" s="82"/>
      <c r="RO163" s="82"/>
      <c r="RP163" s="82"/>
      <c r="RQ163" s="82"/>
      <c r="RR163" s="82"/>
      <c r="RS163" s="82"/>
      <c r="RT163" s="82"/>
      <c r="RU163" s="82"/>
      <c r="RV163" s="82"/>
      <c r="RW163" s="82"/>
      <c r="RX163" s="82"/>
      <c r="RY163" s="82"/>
      <c r="RZ163" s="82"/>
      <c r="SA163" s="82"/>
      <c r="SB163" s="82"/>
      <c r="SC163" s="82"/>
      <c r="SD163" s="82"/>
      <c r="SE163" s="82"/>
      <c r="SF163" s="82"/>
      <c r="SG163" s="82"/>
      <c r="SH163" s="82"/>
      <c r="SI163" s="82"/>
      <c r="SJ163" s="82"/>
      <c r="SK163" s="82"/>
      <c r="SL163" s="82"/>
      <c r="SM163" s="82"/>
      <c r="SN163" s="82"/>
      <c r="SO163" s="82"/>
      <c r="SP163" s="82"/>
      <c r="SQ163" s="82"/>
      <c r="SR163" s="82"/>
      <c r="SS163" s="82"/>
      <c r="ST163" s="82"/>
      <c r="SU163" s="82"/>
      <c r="SV163" s="82"/>
      <c r="SW163" s="82"/>
      <c r="SX163" s="82"/>
      <c r="SY163" s="82"/>
      <c r="SZ163" s="82"/>
      <c r="TA163" s="82"/>
      <c r="TB163" s="82"/>
      <c r="TC163" s="82"/>
      <c r="TD163" s="82"/>
      <c r="TE163" s="82"/>
      <c r="TF163" s="82"/>
      <c r="TG163" s="82"/>
      <c r="TH163" s="82"/>
      <c r="TI163" s="82"/>
      <c r="TJ163" s="82"/>
      <c r="TK163" s="82"/>
      <c r="TL163" s="82"/>
      <c r="TM163" s="82"/>
      <c r="TN163" s="82"/>
      <c r="TO163" s="82"/>
      <c r="TP163" s="82"/>
      <c r="TQ163" s="82"/>
      <c r="TR163" s="82"/>
      <c r="TS163" s="82"/>
      <c r="TT163" s="82"/>
      <c r="TU163" s="82"/>
      <c r="TV163" s="82"/>
      <c r="TW163" s="82"/>
      <c r="TX163" s="82"/>
      <c r="TY163" s="82"/>
      <c r="TZ163" s="82"/>
      <c r="UA163" s="82"/>
      <c r="UB163" s="82"/>
      <c r="UC163" s="82"/>
      <c r="UD163" s="82"/>
      <c r="UE163" s="82"/>
      <c r="UF163" s="82"/>
      <c r="UG163" s="82"/>
      <c r="UH163" s="82"/>
      <c r="UI163" s="82"/>
      <c r="UJ163" s="82"/>
      <c r="UK163" s="82"/>
      <c r="UL163" s="82"/>
      <c r="UM163" s="82"/>
      <c r="UN163" s="82"/>
      <c r="UO163" s="82"/>
      <c r="UP163" s="82"/>
      <c r="UQ163" s="82"/>
      <c r="UR163" s="82"/>
      <c r="US163" s="82"/>
      <c r="UT163" s="82"/>
      <c r="UU163" s="82"/>
      <c r="UV163" s="82"/>
      <c r="UW163" s="82"/>
      <c r="UX163" s="82"/>
      <c r="UY163" s="82"/>
      <c r="UZ163" s="82"/>
      <c r="VA163" s="82"/>
      <c r="VB163" s="82"/>
      <c r="VC163" s="82"/>
      <c r="VD163" s="82"/>
      <c r="VE163" s="82"/>
      <c r="VF163" s="82"/>
      <c r="VG163" s="82"/>
      <c r="VH163" s="82"/>
      <c r="VI163" s="82"/>
      <c r="VJ163" s="82"/>
      <c r="VK163" s="82"/>
      <c r="VL163" s="82"/>
      <c r="VM163" s="82"/>
      <c r="VN163" s="82"/>
      <c r="VO163" s="82"/>
      <c r="VP163" s="82"/>
      <c r="VQ163" s="82"/>
      <c r="VR163" s="82"/>
      <c r="VS163" s="82"/>
      <c r="VT163" s="82"/>
      <c r="VU163" s="82"/>
      <c r="VV163" s="82"/>
      <c r="VW163" s="82"/>
      <c r="VX163" s="82"/>
      <c r="VY163" s="82"/>
      <c r="VZ163" s="82"/>
      <c r="WA163" s="82"/>
      <c r="WB163" s="82"/>
      <c r="WC163" s="82"/>
      <c r="WD163" s="82"/>
      <c r="WE163" s="82"/>
      <c r="WF163" s="82"/>
      <c r="WG163" s="82"/>
      <c r="WH163" s="82"/>
      <c r="WI163" s="82"/>
      <c r="WJ163" s="82"/>
      <c r="WK163" s="82"/>
      <c r="WL163" s="82"/>
      <c r="WM163" s="82"/>
      <c r="WN163" s="82"/>
      <c r="WO163" s="82"/>
      <c r="WP163" s="82"/>
      <c r="WQ163" s="82"/>
      <c r="WR163" s="82"/>
      <c r="WS163" s="82"/>
      <c r="WT163" s="82"/>
      <c r="WU163" s="82"/>
      <c r="WV163" s="82"/>
      <c r="WW163" s="82"/>
      <c r="WX163" s="82"/>
      <c r="WY163" s="82"/>
      <c r="WZ163" s="82"/>
      <c r="XA163" s="82"/>
      <c r="XB163" s="82"/>
      <c r="XC163" s="82"/>
      <c r="XD163" s="82"/>
      <c r="XE163" s="82"/>
      <c r="XF163" s="82"/>
      <c r="XG163" s="82"/>
      <c r="XH163" s="82"/>
      <c r="XI163" s="82"/>
      <c r="XJ163" s="82"/>
      <c r="XK163" s="82"/>
      <c r="XL163" s="82"/>
      <c r="XM163" s="82"/>
      <c r="XN163" s="82"/>
      <c r="XO163" s="82"/>
      <c r="XP163" s="82"/>
      <c r="XQ163" s="82"/>
      <c r="XR163" s="82"/>
      <c r="XS163" s="82"/>
      <c r="XT163" s="82"/>
      <c r="XU163" s="82"/>
      <c r="XV163" s="82"/>
      <c r="XW163" s="82"/>
      <c r="XX163" s="82"/>
      <c r="XY163" s="82"/>
      <c r="XZ163" s="82"/>
      <c r="YA163" s="82"/>
      <c r="YB163" s="82"/>
      <c r="YC163" s="82"/>
      <c r="YD163" s="82"/>
      <c r="YE163" s="82"/>
      <c r="YF163" s="82"/>
      <c r="YG163" s="82"/>
      <c r="YH163" s="82"/>
      <c r="YI163" s="82"/>
      <c r="YJ163" s="82"/>
      <c r="YK163" s="82"/>
      <c r="YL163" s="82"/>
      <c r="YM163" s="82"/>
      <c r="YN163" s="82"/>
      <c r="YO163" s="82"/>
      <c r="YP163" s="82"/>
      <c r="YQ163" s="82"/>
      <c r="YR163" s="82"/>
      <c r="YS163" s="82"/>
      <c r="YT163" s="82"/>
      <c r="YU163" s="82"/>
      <c r="YV163" s="82"/>
      <c r="YW163" s="82"/>
      <c r="YX163" s="82"/>
      <c r="YY163" s="82"/>
      <c r="YZ163" s="82"/>
      <c r="ZA163" s="82"/>
      <c r="ZB163" s="82"/>
      <c r="ZC163" s="82"/>
      <c r="ZD163" s="82"/>
      <c r="ZE163" s="82"/>
      <c r="ZF163" s="82"/>
      <c r="ZG163" s="82"/>
      <c r="ZH163" s="82"/>
      <c r="ZI163" s="82"/>
      <c r="ZJ163" s="82"/>
      <c r="ZK163" s="82"/>
      <c r="ZL163" s="82"/>
      <c r="ZM163" s="82"/>
      <c r="ZN163" s="82"/>
      <c r="ZO163" s="82"/>
      <c r="ZP163" s="82"/>
      <c r="ZQ163" s="82"/>
      <c r="ZR163" s="82"/>
      <c r="ZS163" s="82"/>
      <c r="ZT163" s="82"/>
      <c r="ZU163" s="82"/>
      <c r="ZV163" s="82"/>
      <c r="ZW163" s="82"/>
      <c r="ZX163" s="82"/>
      <c r="ZY163" s="82"/>
      <c r="ZZ163" s="82"/>
      <c r="AAA163" s="82"/>
      <c r="AAB163" s="82"/>
      <c r="AAC163" s="82"/>
      <c r="AAD163" s="82"/>
      <c r="AAE163" s="82"/>
      <c r="AAF163" s="82"/>
      <c r="AAG163" s="82"/>
      <c r="AAH163" s="82"/>
      <c r="AAI163" s="82"/>
      <c r="AAJ163" s="82"/>
      <c r="AAK163" s="82"/>
      <c r="AAL163" s="82"/>
      <c r="AAM163" s="82"/>
      <c r="AAN163" s="82"/>
      <c r="AAO163" s="82"/>
      <c r="AAP163" s="82"/>
      <c r="AAQ163" s="82"/>
      <c r="AAR163" s="82"/>
      <c r="AAS163" s="82"/>
      <c r="AAT163" s="82"/>
      <c r="AAU163" s="82"/>
      <c r="AAV163" s="82"/>
      <c r="AAW163" s="82"/>
      <c r="AAX163" s="82"/>
      <c r="AAY163" s="82"/>
      <c r="AAZ163" s="82"/>
      <c r="ABA163" s="82"/>
      <c r="ABB163" s="82"/>
      <c r="ABC163" s="82"/>
      <c r="ABD163" s="82"/>
      <c r="ABE163" s="82"/>
      <c r="ABF163" s="82"/>
      <c r="ABG163" s="82"/>
      <c r="ABH163" s="82"/>
      <c r="ABI163" s="82"/>
      <c r="ABJ163" s="82"/>
      <c r="ABK163" s="82"/>
      <c r="ABL163" s="82"/>
      <c r="ABM163" s="82"/>
      <c r="ABN163" s="82"/>
      <c r="ABO163" s="82"/>
      <c r="ABP163" s="82"/>
      <c r="ABQ163" s="82"/>
      <c r="ABR163" s="82"/>
      <c r="ABS163" s="82"/>
      <c r="ABT163" s="82"/>
      <c r="ABU163" s="82"/>
      <c r="ABV163" s="82"/>
      <c r="ABW163" s="82"/>
      <c r="ABX163" s="82"/>
      <c r="ABY163" s="82"/>
      <c r="ABZ163" s="82"/>
      <c r="ACA163" s="82"/>
      <c r="ACB163" s="82"/>
      <c r="ACC163" s="82"/>
      <c r="ACD163" s="82"/>
      <c r="ACE163" s="82"/>
      <c r="ACF163" s="82"/>
      <c r="ACG163" s="82"/>
      <c r="ACH163" s="82"/>
      <c r="ACI163" s="82"/>
      <c r="ACJ163" s="82"/>
      <c r="ACK163" s="82"/>
      <c r="ACL163" s="82"/>
      <c r="ACM163" s="82"/>
      <c r="ACN163" s="82"/>
      <c r="ACO163" s="82"/>
      <c r="ACP163" s="82"/>
      <c r="ACQ163" s="82"/>
      <c r="ACR163" s="82"/>
      <c r="ACS163" s="82"/>
      <c r="ACT163" s="82"/>
      <c r="ACU163" s="82"/>
      <c r="ACV163" s="82"/>
      <c r="ACW163" s="82"/>
      <c r="ACX163" s="82"/>
      <c r="ACY163" s="82"/>
      <c r="ACZ163" s="82"/>
      <c r="ADA163" s="82"/>
      <c r="ADB163" s="82"/>
      <c r="ADC163" s="82"/>
      <c r="ADD163" s="82"/>
      <c r="ADE163" s="82"/>
      <c r="ADF163" s="82"/>
      <c r="ADG163" s="82"/>
      <c r="ADH163" s="82"/>
      <c r="ADI163" s="82"/>
      <c r="ADJ163" s="82"/>
      <c r="ADK163" s="82"/>
      <c r="ADL163" s="82"/>
      <c r="ADM163" s="82"/>
      <c r="ADN163" s="82"/>
      <c r="ADO163" s="82"/>
      <c r="ADP163" s="82"/>
      <c r="ADQ163" s="82"/>
      <c r="ADR163" s="82"/>
      <c r="ADS163" s="82"/>
      <c r="ADT163" s="82"/>
      <c r="ADU163" s="82"/>
      <c r="ADV163" s="82"/>
      <c r="ADW163" s="82"/>
      <c r="ADX163" s="82"/>
      <c r="ADY163" s="82"/>
      <c r="ADZ163" s="82"/>
      <c r="AEA163" s="82"/>
      <c r="AEB163" s="82"/>
      <c r="AEC163" s="82"/>
      <c r="AED163" s="82"/>
      <c r="AEE163" s="82"/>
      <c r="AEF163" s="82"/>
      <c r="AEG163" s="82"/>
      <c r="AEH163" s="82"/>
      <c r="AEI163" s="82"/>
      <c r="AEJ163" s="82"/>
      <c r="AEK163" s="82"/>
      <c r="AEL163" s="82"/>
      <c r="AEM163" s="82"/>
      <c r="AEN163" s="82"/>
      <c r="AEO163" s="82"/>
      <c r="AEP163" s="82"/>
      <c r="AEQ163" s="82"/>
      <c r="AER163" s="82"/>
      <c r="AES163" s="82"/>
      <c r="AET163" s="82"/>
      <c r="AEU163" s="82"/>
      <c r="AEV163" s="82"/>
      <c r="AEW163" s="82"/>
      <c r="AEX163" s="82"/>
      <c r="AEY163" s="82"/>
      <c r="AEZ163" s="82"/>
      <c r="AFA163" s="82"/>
      <c r="AFB163" s="82"/>
      <c r="AFC163" s="82"/>
      <c r="AFD163" s="82"/>
      <c r="AFE163" s="82"/>
      <c r="AFF163" s="82"/>
      <c r="AFG163" s="82"/>
      <c r="AFH163" s="82"/>
      <c r="AFI163" s="82"/>
      <c r="AFJ163" s="82"/>
      <c r="AFK163" s="82"/>
      <c r="AFL163" s="82"/>
      <c r="AFM163" s="82"/>
      <c r="AFN163" s="82"/>
      <c r="AFO163" s="82"/>
      <c r="AFP163" s="82"/>
      <c r="AFQ163" s="82"/>
      <c r="AFR163" s="82"/>
      <c r="AFS163" s="82"/>
      <c r="AFT163" s="82"/>
      <c r="AFU163" s="82"/>
      <c r="AFV163" s="82"/>
      <c r="AFW163" s="82"/>
      <c r="AFX163" s="82"/>
      <c r="AFY163" s="82"/>
      <c r="AFZ163" s="82"/>
      <c r="AGA163" s="82"/>
      <c r="AGB163" s="82"/>
      <c r="AGC163" s="82"/>
      <c r="AGD163" s="82"/>
      <c r="AGE163" s="82"/>
      <c r="AGF163" s="82"/>
      <c r="AGG163" s="82"/>
      <c r="AGH163" s="82"/>
      <c r="AGI163" s="82"/>
      <c r="AGJ163" s="82"/>
      <c r="AGK163" s="82"/>
      <c r="AGL163" s="82"/>
      <c r="AGM163" s="82"/>
      <c r="AGN163" s="82"/>
      <c r="AGO163" s="82"/>
      <c r="AGP163" s="82"/>
      <c r="AGQ163" s="82"/>
      <c r="AGR163" s="82"/>
      <c r="AGS163" s="82"/>
      <c r="AGT163" s="82"/>
      <c r="AGU163" s="82"/>
      <c r="AGV163" s="82"/>
      <c r="AGW163" s="82"/>
      <c r="AGX163" s="82"/>
      <c r="AGY163" s="82"/>
      <c r="AGZ163" s="82"/>
      <c r="AHA163" s="82"/>
      <c r="AHB163" s="82"/>
      <c r="AHC163" s="82"/>
      <c r="AHD163" s="82"/>
      <c r="AHE163" s="82"/>
      <c r="AHF163" s="82"/>
      <c r="AHG163" s="82"/>
      <c r="AHH163" s="82"/>
      <c r="AHI163" s="82"/>
      <c r="AHJ163" s="82"/>
      <c r="AHK163" s="82"/>
      <c r="AHL163" s="82"/>
      <c r="AHM163" s="82"/>
      <c r="AHN163" s="82"/>
      <c r="AHO163" s="82"/>
      <c r="AHP163" s="82"/>
      <c r="AHQ163" s="82"/>
      <c r="AHR163" s="82"/>
      <c r="AHS163" s="82"/>
      <c r="AHT163" s="82"/>
      <c r="AHU163" s="82"/>
      <c r="AHV163" s="82"/>
      <c r="AHW163" s="82"/>
      <c r="AHX163" s="82"/>
      <c r="AHY163" s="82"/>
      <c r="AHZ163" s="82"/>
      <c r="AIA163" s="82"/>
      <c r="AIB163" s="82"/>
      <c r="AIC163" s="82"/>
      <c r="AID163" s="82"/>
      <c r="AIE163" s="82"/>
      <c r="AIF163" s="82"/>
      <c r="AIG163" s="82"/>
      <c r="AIH163" s="82"/>
      <c r="AII163" s="82"/>
      <c r="AIJ163" s="82"/>
      <c r="AIK163" s="82"/>
      <c r="AIL163" s="82"/>
      <c r="AIM163" s="82"/>
      <c r="AIN163" s="82"/>
      <c r="AIO163" s="82"/>
      <c r="AIP163" s="82"/>
      <c r="AIQ163" s="82"/>
      <c r="AIR163" s="82"/>
      <c r="AIS163" s="82"/>
      <c r="AIT163" s="82"/>
      <c r="AIU163" s="82"/>
      <c r="AIV163" s="82"/>
      <c r="AIW163" s="82"/>
      <c r="AIX163" s="82"/>
      <c r="AIY163" s="82"/>
      <c r="AIZ163" s="82"/>
      <c r="AJA163" s="82"/>
      <c r="AJB163" s="82"/>
      <c r="AJC163" s="82"/>
      <c r="AJD163" s="82"/>
      <c r="AJE163" s="82"/>
      <c r="AJF163" s="82"/>
      <c r="AJG163" s="82"/>
      <c r="AJH163" s="82"/>
      <c r="AJI163" s="82"/>
      <c r="AJJ163" s="82"/>
      <c r="AJK163" s="82"/>
      <c r="AJL163" s="82"/>
      <c r="AJM163" s="82"/>
      <c r="AJN163" s="82"/>
      <c r="AJO163" s="82"/>
      <c r="AJP163" s="82"/>
      <c r="AJQ163" s="82"/>
      <c r="AJR163" s="82"/>
      <c r="AJS163" s="82"/>
      <c r="AJT163" s="82"/>
      <c r="AJU163" s="82"/>
      <c r="AJV163" s="82"/>
      <c r="AJW163" s="82"/>
      <c r="AJX163" s="82"/>
      <c r="AJY163" s="82"/>
      <c r="AJZ163" s="82"/>
      <c r="AKA163" s="82"/>
      <c r="AKB163" s="82"/>
      <c r="AKC163" s="82"/>
      <c r="AKD163" s="82"/>
      <c r="AKE163" s="82"/>
      <c r="AKF163" s="82"/>
      <c r="AKG163" s="82"/>
      <c r="AKH163" s="82"/>
      <c r="AKI163" s="82"/>
      <c r="AKJ163" s="82"/>
      <c r="AKK163" s="82"/>
      <c r="AKL163" s="82"/>
      <c r="AKM163" s="82"/>
      <c r="AKN163" s="82"/>
      <c r="AKO163" s="82"/>
      <c r="AKP163" s="82"/>
      <c r="AKQ163" s="82"/>
      <c r="AKR163" s="82"/>
      <c r="AKS163" s="82"/>
      <c r="AKT163" s="82"/>
      <c r="AKU163" s="82"/>
      <c r="AKV163" s="82"/>
      <c r="AKW163" s="82"/>
      <c r="AKX163" s="82"/>
      <c r="AKY163" s="82"/>
      <c r="AKZ163" s="82"/>
      <c r="ALA163" s="82"/>
      <c r="ALB163" s="82"/>
      <c r="ALC163" s="82"/>
      <c r="ALD163" s="82"/>
      <c r="ALE163" s="82"/>
      <c r="ALF163" s="82"/>
      <c r="ALG163" s="82"/>
      <c r="ALH163" s="82"/>
      <c r="ALI163" s="82"/>
      <c r="ALJ163" s="82"/>
      <c r="ALK163" s="82"/>
      <c r="ALL163" s="82"/>
      <c r="ALM163" s="82"/>
      <c r="ALN163" s="82"/>
      <c r="ALO163" s="82"/>
      <c r="ALP163" s="82"/>
      <c r="ALQ163" s="82"/>
      <c r="ALR163" s="82"/>
      <c r="ALS163" s="82"/>
      <c r="ALT163" s="82"/>
      <c r="ALU163" s="82"/>
      <c r="ALV163" s="82"/>
      <c r="ALW163" s="82"/>
      <c r="ALX163" s="82"/>
      <c r="ALY163" s="82"/>
    </row>
    <row r="164" spans="1:1013" ht="14.5" x14ac:dyDescent="0.35">
      <c r="A164" s="84">
        <v>163</v>
      </c>
      <c r="B164" s="86" t="s">
        <v>623</v>
      </c>
      <c r="C164" s="86" t="s">
        <v>624</v>
      </c>
      <c r="D164" s="86" t="s">
        <v>393</v>
      </c>
    </row>
    <row r="165" spans="1:1013" ht="14.5" x14ac:dyDescent="0.35">
      <c r="A165" s="84">
        <v>164</v>
      </c>
      <c r="B165" s="86" t="s">
        <v>625</v>
      </c>
      <c r="C165" s="86" t="s">
        <v>626</v>
      </c>
      <c r="D165" s="86" t="s">
        <v>627</v>
      </c>
    </row>
    <row r="166" spans="1:1013" ht="14.5" x14ac:dyDescent="0.35">
      <c r="A166" s="84">
        <v>165</v>
      </c>
      <c r="B166" s="85" t="s">
        <v>628</v>
      </c>
      <c r="C166" s="85" t="s">
        <v>629</v>
      </c>
      <c r="D166" s="86" t="s">
        <v>393</v>
      </c>
    </row>
    <row r="167" spans="1:1013" ht="14.5" x14ac:dyDescent="0.35">
      <c r="A167" s="84">
        <v>166</v>
      </c>
      <c r="B167" s="86" t="s">
        <v>630</v>
      </c>
      <c r="C167" s="86" t="s">
        <v>631</v>
      </c>
      <c r="D167" s="86" t="s">
        <v>632</v>
      </c>
      <c r="E167" s="82"/>
      <c r="F167" s="82"/>
      <c r="G167" s="82"/>
      <c r="H167" s="82"/>
      <c r="I167" s="82"/>
      <c r="J167" s="82"/>
      <c r="K167" s="82"/>
      <c r="L167" s="82"/>
      <c r="M167" s="82"/>
      <c r="N167" s="82"/>
      <c r="O167" s="82"/>
      <c r="P167" s="82"/>
      <c r="Q167" s="82"/>
      <c r="R167" s="82"/>
      <c r="S167" s="82"/>
      <c r="T167" s="82"/>
      <c r="U167" s="82"/>
      <c r="V167" s="82"/>
      <c r="W167" s="82"/>
      <c r="X167" s="82"/>
      <c r="Y167" s="82"/>
      <c r="Z167" s="82"/>
      <c r="AA167" s="82"/>
      <c r="AB167" s="82"/>
      <c r="AC167" s="82"/>
      <c r="AD167" s="82"/>
      <c r="AE167" s="82"/>
      <c r="AF167" s="82"/>
      <c r="AG167" s="82"/>
      <c r="AH167" s="82"/>
      <c r="AI167" s="82"/>
      <c r="AJ167" s="82"/>
      <c r="AK167" s="82"/>
      <c r="AL167" s="82"/>
      <c r="AM167" s="82"/>
      <c r="AN167" s="82"/>
      <c r="AO167" s="82"/>
      <c r="AP167" s="82"/>
      <c r="AQ167" s="82"/>
      <c r="AR167" s="82"/>
      <c r="AS167" s="82"/>
      <c r="AT167" s="82"/>
      <c r="AU167" s="82"/>
      <c r="AV167" s="82"/>
      <c r="AW167" s="82"/>
      <c r="AX167" s="82"/>
      <c r="AY167" s="82"/>
      <c r="AZ167" s="82"/>
      <c r="BA167" s="82"/>
      <c r="BB167" s="82"/>
      <c r="BC167" s="82"/>
      <c r="BD167" s="82"/>
      <c r="BE167" s="82"/>
      <c r="BF167" s="82"/>
      <c r="BG167" s="82"/>
      <c r="BH167" s="82"/>
      <c r="BI167" s="82"/>
      <c r="BJ167" s="82"/>
      <c r="BK167" s="82"/>
      <c r="BL167" s="82"/>
      <c r="BM167" s="82"/>
      <c r="BN167" s="82"/>
      <c r="BO167" s="82"/>
      <c r="BP167" s="82"/>
      <c r="BQ167" s="82"/>
      <c r="BR167" s="82"/>
      <c r="BS167" s="82"/>
      <c r="BT167" s="82"/>
      <c r="BU167" s="82"/>
      <c r="BV167" s="82"/>
      <c r="BW167" s="82"/>
      <c r="BX167" s="82"/>
      <c r="BY167" s="82"/>
      <c r="BZ167" s="82"/>
      <c r="CA167" s="82"/>
      <c r="CB167" s="82"/>
      <c r="CC167" s="82"/>
      <c r="CD167" s="82"/>
      <c r="CE167" s="82"/>
      <c r="CF167" s="82"/>
      <c r="CG167" s="82"/>
      <c r="CH167" s="82"/>
      <c r="CI167" s="82"/>
      <c r="CJ167" s="82"/>
      <c r="CK167" s="82"/>
      <c r="CL167" s="82"/>
      <c r="CM167" s="82"/>
      <c r="CN167" s="82"/>
      <c r="CO167" s="82"/>
      <c r="CP167" s="82"/>
      <c r="CQ167" s="82"/>
      <c r="CR167" s="82"/>
      <c r="CS167" s="82"/>
      <c r="CT167" s="82"/>
      <c r="CU167" s="82"/>
      <c r="CV167" s="82"/>
      <c r="CW167" s="82"/>
      <c r="CX167" s="82"/>
      <c r="CY167" s="82"/>
      <c r="CZ167" s="82"/>
      <c r="DA167" s="82"/>
      <c r="DB167" s="82"/>
      <c r="DC167" s="82"/>
      <c r="DD167" s="82"/>
      <c r="DE167" s="82"/>
      <c r="DF167" s="82"/>
      <c r="DG167" s="82"/>
      <c r="DH167" s="82"/>
      <c r="DI167" s="82"/>
      <c r="DJ167" s="82"/>
      <c r="DK167" s="82"/>
      <c r="DL167" s="82"/>
      <c r="DM167" s="82"/>
      <c r="DN167" s="82"/>
      <c r="DO167" s="82"/>
      <c r="DP167" s="82"/>
      <c r="DQ167" s="82"/>
      <c r="DR167" s="82"/>
      <c r="DS167" s="82"/>
      <c r="DT167" s="82"/>
      <c r="DU167" s="82"/>
      <c r="DV167" s="82"/>
      <c r="DW167" s="82"/>
      <c r="DX167" s="82"/>
      <c r="DY167" s="82"/>
      <c r="DZ167" s="82"/>
      <c r="EA167" s="82"/>
      <c r="EB167" s="82"/>
      <c r="EC167" s="82"/>
      <c r="ED167" s="82"/>
      <c r="EE167" s="82"/>
      <c r="EF167" s="82"/>
      <c r="EG167" s="82"/>
      <c r="EH167" s="82"/>
      <c r="EI167" s="82"/>
      <c r="EJ167" s="82"/>
      <c r="EK167" s="82"/>
      <c r="EL167" s="82"/>
      <c r="EM167" s="82"/>
      <c r="EN167" s="82"/>
      <c r="EO167" s="82"/>
      <c r="EP167" s="82"/>
      <c r="EQ167" s="82"/>
      <c r="ER167" s="82"/>
      <c r="ES167" s="82"/>
      <c r="ET167" s="82"/>
      <c r="EU167" s="82"/>
      <c r="EV167" s="82"/>
      <c r="EW167" s="82"/>
      <c r="EX167" s="82"/>
      <c r="EY167" s="82"/>
      <c r="EZ167" s="82"/>
      <c r="FA167" s="82"/>
      <c r="FB167" s="82"/>
      <c r="FC167" s="82"/>
      <c r="FD167" s="82"/>
      <c r="FE167" s="82"/>
      <c r="FF167" s="82"/>
      <c r="FG167" s="82"/>
      <c r="FH167" s="82"/>
      <c r="FI167" s="82"/>
      <c r="FJ167" s="82"/>
      <c r="FK167" s="82"/>
      <c r="FL167" s="82"/>
      <c r="FM167" s="82"/>
      <c r="FN167" s="82"/>
      <c r="FO167" s="82"/>
      <c r="FP167" s="82"/>
      <c r="FQ167" s="82"/>
      <c r="FR167" s="82"/>
      <c r="FS167" s="82"/>
      <c r="FT167" s="82"/>
      <c r="FU167" s="82"/>
      <c r="FV167" s="82"/>
      <c r="FW167" s="82"/>
      <c r="FX167" s="82"/>
      <c r="FY167" s="82"/>
      <c r="FZ167" s="82"/>
      <c r="GA167" s="82"/>
      <c r="GB167" s="82"/>
      <c r="GC167" s="82"/>
      <c r="GD167" s="82"/>
      <c r="GE167" s="82"/>
      <c r="GF167" s="82"/>
      <c r="GG167" s="82"/>
      <c r="GH167" s="82"/>
      <c r="GI167" s="82"/>
      <c r="GJ167" s="82"/>
      <c r="GK167" s="82"/>
      <c r="GL167" s="82"/>
      <c r="GM167" s="82"/>
      <c r="GN167" s="82"/>
      <c r="GO167" s="82"/>
      <c r="GP167" s="82"/>
      <c r="GQ167" s="82"/>
      <c r="GR167" s="82"/>
      <c r="GS167" s="82"/>
      <c r="GT167" s="82"/>
      <c r="GU167" s="82"/>
      <c r="GV167" s="82"/>
      <c r="GW167" s="82"/>
      <c r="GX167" s="82"/>
      <c r="GY167" s="82"/>
      <c r="GZ167" s="82"/>
      <c r="HA167" s="82"/>
      <c r="HB167" s="82"/>
      <c r="HC167" s="82"/>
      <c r="HD167" s="82"/>
      <c r="HE167" s="82"/>
      <c r="HF167" s="82"/>
      <c r="HG167" s="82"/>
      <c r="HH167" s="82"/>
      <c r="HI167" s="82"/>
      <c r="HJ167" s="82"/>
      <c r="HK167" s="82"/>
      <c r="HL167" s="82"/>
      <c r="HM167" s="82"/>
      <c r="HN167" s="82"/>
      <c r="HO167" s="82"/>
      <c r="HP167" s="82"/>
      <c r="HQ167" s="82"/>
      <c r="HR167" s="82"/>
      <c r="HS167" s="82"/>
      <c r="HT167" s="82"/>
      <c r="HU167" s="82"/>
      <c r="HV167" s="82"/>
      <c r="HW167" s="82"/>
      <c r="HX167" s="82"/>
      <c r="HY167" s="82"/>
      <c r="HZ167" s="82"/>
      <c r="IA167" s="82"/>
      <c r="IB167" s="82"/>
      <c r="IC167" s="82"/>
      <c r="ID167" s="82"/>
      <c r="IE167" s="82"/>
      <c r="IF167" s="82"/>
      <c r="IG167" s="82"/>
      <c r="IH167" s="82"/>
      <c r="II167" s="82"/>
      <c r="IJ167" s="82"/>
      <c r="IK167" s="82"/>
      <c r="IL167" s="82"/>
      <c r="IM167" s="82"/>
      <c r="IN167" s="82"/>
      <c r="IO167" s="82"/>
      <c r="IP167" s="82"/>
      <c r="IQ167" s="82"/>
      <c r="IR167" s="82"/>
      <c r="IS167" s="82"/>
      <c r="IT167" s="82"/>
      <c r="IU167" s="82"/>
      <c r="IV167" s="82"/>
      <c r="IW167" s="82"/>
      <c r="IX167" s="82"/>
      <c r="IY167" s="82"/>
      <c r="IZ167" s="82"/>
      <c r="JA167" s="82"/>
      <c r="JB167" s="82"/>
      <c r="JC167" s="82"/>
      <c r="JD167" s="82"/>
      <c r="JE167" s="82"/>
      <c r="JF167" s="82"/>
      <c r="JG167" s="82"/>
      <c r="JH167" s="82"/>
      <c r="JI167" s="82"/>
      <c r="JJ167" s="82"/>
      <c r="JK167" s="82"/>
      <c r="JL167" s="82"/>
      <c r="JM167" s="82"/>
      <c r="JN167" s="82"/>
      <c r="JO167" s="82"/>
      <c r="JP167" s="82"/>
      <c r="JQ167" s="82"/>
      <c r="JR167" s="82"/>
      <c r="JS167" s="82"/>
      <c r="JT167" s="82"/>
      <c r="JU167" s="82"/>
      <c r="JV167" s="82"/>
      <c r="JW167" s="82"/>
      <c r="JX167" s="82"/>
      <c r="JY167" s="82"/>
      <c r="JZ167" s="82"/>
      <c r="KA167" s="82"/>
      <c r="KB167" s="82"/>
      <c r="KC167" s="82"/>
      <c r="KD167" s="82"/>
      <c r="KE167" s="82"/>
      <c r="KF167" s="82"/>
      <c r="KG167" s="82"/>
      <c r="KH167" s="82"/>
      <c r="KI167" s="82"/>
      <c r="KJ167" s="82"/>
      <c r="KK167" s="82"/>
      <c r="KL167" s="82"/>
      <c r="KM167" s="82"/>
      <c r="KN167" s="82"/>
      <c r="KO167" s="82"/>
      <c r="KP167" s="82"/>
      <c r="KQ167" s="82"/>
      <c r="KR167" s="82"/>
      <c r="KS167" s="82"/>
      <c r="KT167" s="82"/>
      <c r="KU167" s="82"/>
      <c r="KV167" s="82"/>
      <c r="KW167" s="82"/>
      <c r="KX167" s="82"/>
      <c r="KY167" s="82"/>
      <c r="KZ167" s="82"/>
      <c r="LA167" s="82"/>
      <c r="LB167" s="82"/>
      <c r="LC167" s="82"/>
      <c r="LD167" s="82"/>
      <c r="LE167" s="82"/>
      <c r="LF167" s="82"/>
      <c r="LG167" s="82"/>
      <c r="LH167" s="82"/>
      <c r="LI167" s="82"/>
      <c r="LJ167" s="82"/>
      <c r="LK167" s="82"/>
      <c r="LL167" s="82"/>
      <c r="LM167" s="82"/>
      <c r="LN167" s="82"/>
      <c r="LO167" s="82"/>
      <c r="LP167" s="82"/>
      <c r="LQ167" s="82"/>
      <c r="LR167" s="82"/>
      <c r="LS167" s="82"/>
      <c r="LT167" s="82"/>
      <c r="LU167" s="82"/>
      <c r="LV167" s="82"/>
      <c r="LW167" s="82"/>
      <c r="LX167" s="82"/>
      <c r="LY167" s="82"/>
      <c r="LZ167" s="82"/>
      <c r="MA167" s="82"/>
      <c r="MB167" s="82"/>
      <c r="MC167" s="82"/>
      <c r="MD167" s="82"/>
      <c r="ME167" s="82"/>
      <c r="MF167" s="82"/>
      <c r="MG167" s="82"/>
      <c r="MH167" s="82"/>
      <c r="MI167" s="82"/>
      <c r="MJ167" s="82"/>
      <c r="MK167" s="82"/>
      <c r="ML167" s="82"/>
      <c r="MM167" s="82"/>
      <c r="MN167" s="82"/>
      <c r="MO167" s="82"/>
      <c r="MP167" s="82"/>
      <c r="MQ167" s="82"/>
      <c r="MR167" s="82"/>
      <c r="MS167" s="82"/>
      <c r="MT167" s="82"/>
      <c r="MU167" s="82"/>
      <c r="MV167" s="82"/>
      <c r="MW167" s="82"/>
      <c r="MX167" s="82"/>
      <c r="MY167" s="82"/>
      <c r="MZ167" s="82"/>
      <c r="NA167" s="82"/>
      <c r="NB167" s="82"/>
      <c r="NC167" s="82"/>
      <c r="ND167" s="82"/>
      <c r="NE167" s="82"/>
      <c r="NF167" s="82"/>
      <c r="NG167" s="82"/>
      <c r="NH167" s="82"/>
      <c r="NI167" s="82"/>
      <c r="NJ167" s="82"/>
      <c r="NK167" s="82"/>
      <c r="NL167" s="82"/>
      <c r="NM167" s="82"/>
      <c r="NN167" s="82"/>
      <c r="NO167" s="82"/>
      <c r="NP167" s="82"/>
      <c r="NQ167" s="82"/>
      <c r="NR167" s="82"/>
      <c r="NS167" s="82"/>
      <c r="NT167" s="82"/>
      <c r="NU167" s="82"/>
      <c r="NV167" s="82"/>
      <c r="NW167" s="82"/>
      <c r="NX167" s="82"/>
      <c r="NY167" s="82"/>
      <c r="NZ167" s="82"/>
      <c r="OA167" s="82"/>
      <c r="OB167" s="82"/>
      <c r="OC167" s="82"/>
      <c r="OD167" s="82"/>
      <c r="OE167" s="82"/>
      <c r="OF167" s="82"/>
      <c r="OG167" s="82"/>
      <c r="OH167" s="82"/>
      <c r="OI167" s="82"/>
      <c r="OJ167" s="82"/>
      <c r="OK167" s="82"/>
      <c r="OL167" s="82"/>
      <c r="OM167" s="82"/>
      <c r="ON167" s="82"/>
      <c r="OO167" s="82"/>
      <c r="OP167" s="82"/>
      <c r="OQ167" s="82"/>
      <c r="OR167" s="82"/>
      <c r="OS167" s="82"/>
      <c r="OT167" s="82"/>
      <c r="OU167" s="82"/>
      <c r="OV167" s="82"/>
      <c r="OW167" s="82"/>
      <c r="OX167" s="82"/>
      <c r="OY167" s="82"/>
      <c r="OZ167" s="82"/>
      <c r="PA167" s="82"/>
      <c r="PB167" s="82"/>
      <c r="PC167" s="82"/>
      <c r="PD167" s="82"/>
      <c r="PE167" s="82"/>
      <c r="PF167" s="82"/>
      <c r="PG167" s="82"/>
      <c r="PH167" s="82"/>
      <c r="PI167" s="82"/>
      <c r="PJ167" s="82"/>
      <c r="PK167" s="82"/>
      <c r="PL167" s="82"/>
      <c r="PM167" s="82"/>
      <c r="PN167" s="82"/>
      <c r="PO167" s="82"/>
      <c r="PP167" s="82"/>
      <c r="PQ167" s="82"/>
      <c r="PR167" s="82"/>
      <c r="PS167" s="82"/>
      <c r="PT167" s="82"/>
      <c r="PU167" s="82"/>
      <c r="PV167" s="82"/>
      <c r="PW167" s="82"/>
      <c r="PX167" s="82"/>
      <c r="PY167" s="82"/>
      <c r="PZ167" s="82"/>
      <c r="QA167" s="82"/>
      <c r="QB167" s="82"/>
      <c r="QC167" s="82"/>
      <c r="QD167" s="82"/>
      <c r="QE167" s="82"/>
      <c r="QF167" s="82"/>
      <c r="QG167" s="82"/>
      <c r="QH167" s="82"/>
      <c r="QI167" s="82"/>
      <c r="QJ167" s="82"/>
      <c r="QK167" s="82"/>
      <c r="QL167" s="82"/>
      <c r="QM167" s="82"/>
      <c r="QN167" s="82"/>
      <c r="QO167" s="82"/>
      <c r="QP167" s="82"/>
      <c r="QQ167" s="82"/>
      <c r="QR167" s="82"/>
      <c r="QS167" s="82"/>
      <c r="QT167" s="82"/>
      <c r="QU167" s="82"/>
      <c r="QV167" s="82"/>
      <c r="QW167" s="82"/>
      <c r="QX167" s="82"/>
      <c r="QY167" s="82"/>
      <c r="QZ167" s="82"/>
      <c r="RA167" s="82"/>
      <c r="RB167" s="82"/>
      <c r="RC167" s="82"/>
      <c r="RD167" s="82"/>
      <c r="RE167" s="82"/>
      <c r="RF167" s="82"/>
      <c r="RG167" s="82"/>
      <c r="RH167" s="82"/>
      <c r="RI167" s="82"/>
      <c r="RJ167" s="82"/>
      <c r="RK167" s="82"/>
      <c r="RL167" s="82"/>
      <c r="RM167" s="82"/>
      <c r="RN167" s="82"/>
      <c r="RO167" s="82"/>
      <c r="RP167" s="82"/>
      <c r="RQ167" s="82"/>
      <c r="RR167" s="82"/>
      <c r="RS167" s="82"/>
      <c r="RT167" s="82"/>
      <c r="RU167" s="82"/>
      <c r="RV167" s="82"/>
      <c r="RW167" s="82"/>
      <c r="RX167" s="82"/>
      <c r="RY167" s="82"/>
      <c r="RZ167" s="82"/>
      <c r="SA167" s="82"/>
      <c r="SB167" s="82"/>
      <c r="SC167" s="82"/>
      <c r="SD167" s="82"/>
      <c r="SE167" s="82"/>
      <c r="SF167" s="82"/>
      <c r="SG167" s="82"/>
      <c r="SH167" s="82"/>
      <c r="SI167" s="82"/>
      <c r="SJ167" s="82"/>
      <c r="SK167" s="82"/>
      <c r="SL167" s="82"/>
      <c r="SM167" s="82"/>
      <c r="SN167" s="82"/>
      <c r="SO167" s="82"/>
      <c r="SP167" s="82"/>
      <c r="SQ167" s="82"/>
      <c r="SR167" s="82"/>
      <c r="SS167" s="82"/>
      <c r="ST167" s="82"/>
      <c r="SU167" s="82"/>
      <c r="SV167" s="82"/>
      <c r="SW167" s="82"/>
      <c r="SX167" s="82"/>
      <c r="SY167" s="82"/>
      <c r="SZ167" s="82"/>
      <c r="TA167" s="82"/>
      <c r="TB167" s="82"/>
      <c r="TC167" s="82"/>
      <c r="TD167" s="82"/>
      <c r="TE167" s="82"/>
      <c r="TF167" s="82"/>
      <c r="TG167" s="82"/>
      <c r="TH167" s="82"/>
      <c r="TI167" s="82"/>
      <c r="TJ167" s="82"/>
      <c r="TK167" s="82"/>
      <c r="TL167" s="82"/>
      <c r="TM167" s="82"/>
      <c r="TN167" s="82"/>
      <c r="TO167" s="82"/>
      <c r="TP167" s="82"/>
      <c r="TQ167" s="82"/>
      <c r="TR167" s="82"/>
      <c r="TS167" s="82"/>
      <c r="TT167" s="82"/>
      <c r="TU167" s="82"/>
      <c r="TV167" s="82"/>
      <c r="TW167" s="82"/>
      <c r="TX167" s="82"/>
      <c r="TY167" s="82"/>
      <c r="TZ167" s="82"/>
      <c r="UA167" s="82"/>
      <c r="UB167" s="82"/>
      <c r="UC167" s="82"/>
      <c r="UD167" s="82"/>
      <c r="UE167" s="82"/>
      <c r="UF167" s="82"/>
      <c r="UG167" s="82"/>
      <c r="UH167" s="82"/>
      <c r="UI167" s="82"/>
      <c r="UJ167" s="82"/>
      <c r="UK167" s="82"/>
      <c r="UL167" s="82"/>
      <c r="UM167" s="82"/>
      <c r="UN167" s="82"/>
      <c r="UO167" s="82"/>
      <c r="UP167" s="82"/>
      <c r="UQ167" s="82"/>
      <c r="UR167" s="82"/>
      <c r="US167" s="82"/>
      <c r="UT167" s="82"/>
      <c r="UU167" s="82"/>
      <c r="UV167" s="82"/>
      <c r="UW167" s="82"/>
      <c r="UX167" s="82"/>
      <c r="UY167" s="82"/>
      <c r="UZ167" s="82"/>
      <c r="VA167" s="82"/>
      <c r="VB167" s="82"/>
      <c r="VC167" s="82"/>
      <c r="VD167" s="82"/>
      <c r="VE167" s="82"/>
      <c r="VF167" s="82"/>
      <c r="VG167" s="82"/>
      <c r="VH167" s="82"/>
      <c r="VI167" s="82"/>
      <c r="VJ167" s="82"/>
      <c r="VK167" s="82"/>
      <c r="VL167" s="82"/>
      <c r="VM167" s="82"/>
      <c r="VN167" s="82"/>
      <c r="VO167" s="82"/>
      <c r="VP167" s="82"/>
      <c r="VQ167" s="82"/>
      <c r="VR167" s="82"/>
      <c r="VS167" s="82"/>
      <c r="VT167" s="82"/>
      <c r="VU167" s="82"/>
      <c r="VV167" s="82"/>
      <c r="VW167" s="82"/>
      <c r="VX167" s="82"/>
      <c r="VY167" s="82"/>
      <c r="VZ167" s="82"/>
      <c r="WA167" s="82"/>
      <c r="WB167" s="82"/>
      <c r="WC167" s="82"/>
      <c r="WD167" s="82"/>
      <c r="WE167" s="82"/>
      <c r="WF167" s="82"/>
      <c r="WG167" s="82"/>
      <c r="WH167" s="82"/>
      <c r="WI167" s="82"/>
      <c r="WJ167" s="82"/>
      <c r="WK167" s="82"/>
      <c r="WL167" s="82"/>
      <c r="WM167" s="82"/>
      <c r="WN167" s="82"/>
      <c r="WO167" s="82"/>
      <c r="WP167" s="82"/>
      <c r="WQ167" s="82"/>
      <c r="WR167" s="82"/>
      <c r="WS167" s="82"/>
      <c r="WT167" s="82"/>
      <c r="WU167" s="82"/>
      <c r="WV167" s="82"/>
      <c r="WW167" s="82"/>
      <c r="WX167" s="82"/>
      <c r="WY167" s="82"/>
      <c r="WZ167" s="82"/>
      <c r="XA167" s="82"/>
      <c r="XB167" s="82"/>
      <c r="XC167" s="82"/>
      <c r="XD167" s="82"/>
      <c r="XE167" s="82"/>
      <c r="XF167" s="82"/>
      <c r="XG167" s="82"/>
      <c r="XH167" s="82"/>
      <c r="XI167" s="82"/>
      <c r="XJ167" s="82"/>
      <c r="XK167" s="82"/>
      <c r="XL167" s="82"/>
      <c r="XM167" s="82"/>
      <c r="XN167" s="82"/>
      <c r="XO167" s="82"/>
      <c r="XP167" s="82"/>
      <c r="XQ167" s="82"/>
      <c r="XR167" s="82"/>
      <c r="XS167" s="82"/>
      <c r="XT167" s="82"/>
      <c r="XU167" s="82"/>
      <c r="XV167" s="82"/>
      <c r="XW167" s="82"/>
      <c r="XX167" s="82"/>
      <c r="XY167" s="82"/>
      <c r="XZ167" s="82"/>
      <c r="YA167" s="82"/>
      <c r="YB167" s="82"/>
      <c r="YC167" s="82"/>
      <c r="YD167" s="82"/>
      <c r="YE167" s="82"/>
      <c r="YF167" s="82"/>
      <c r="YG167" s="82"/>
      <c r="YH167" s="82"/>
      <c r="YI167" s="82"/>
      <c r="YJ167" s="82"/>
      <c r="YK167" s="82"/>
      <c r="YL167" s="82"/>
      <c r="YM167" s="82"/>
      <c r="YN167" s="82"/>
      <c r="YO167" s="82"/>
      <c r="YP167" s="82"/>
      <c r="YQ167" s="82"/>
      <c r="YR167" s="82"/>
      <c r="YS167" s="82"/>
      <c r="YT167" s="82"/>
      <c r="YU167" s="82"/>
      <c r="YV167" s="82"/>
      <c r="YW167" s="82"/>
      <c r="YX167" s="82"/>
      <c r="YY167" s="82"/>
      <c r="YZ167" s="82"/>
      <c r="ZA167" s="82"/>
      <c r="ZB167" s="82"/>
      <c r="ZC167" s="82"/>
      <c r="ZD167" s="82"/>
      <c r="ZE167" s="82"/>
      <c r="ZF167" s="82"/>
      <c r="ZG167" s="82"/>
      <c r="ZH167" s="82"/>
      <c r="ZI167" s="82"/>
      <c r="ZJ167" s="82"/>
      <c r="ZK167" s="82"/>
      <c r="ZL167" s="82"/>
      <c r="ZM167" s="82"/>
      <c r="ZN167" s="82"/>
      <c r="ZO167" s="82"/>
      <c r="ZP167" s="82"/>
      <c r="ZQ167" s="82"/>
      <c r="ZR167" s="82"/>
      <c r="ZS167" s="82"/>
      <c r="ZT167" s="82"/>
      <c r="ZU167" s="82"/>
      <c r="ZV167" s="82"/>
      <c r="ZW167" s="82"/>
      <c r="ZX167" s="82"/>
      <c r="ZY167" s="82"/>
      <c r="ZZ167" s="82"/>
      <c r="AAA167" s="82"/>
      <c r="AAB167" s="82"/>
      <c r="AAC167" s="82"/>
      <c r="AAD167" s="82"/>
      <c r="AAE167" s="82"/>
      <c r="AAF167" s="82"/>
      <c r="AAG167" s="82"/>
      <c r="AAH167" s="82"/>
      <c r="AAI167" s="82"/>
      <c r="AAJ167" s="82"/>
      <c r="AAK167" s="82"/>
      <c r="AAL167" s="82"/>
      <c r="AAM167" s="82"/>
      <c r="AAN167" s="82"/>
      <c r="AAO167" s="82"/>
      <c r="AAP167" s="82"/>
      <c r="AAQ167" s="82"/>
      <c r="AAR167" s="82"/>
      <c r="AAS167" s="82"/>
      <c r="AAT167" s="82"/>
      <c r="AAU167" s="82"/>
      <c r="AAV167" s="82"/>
      <c r="AAW167" s="82"/>
      <c r="AAX167" s="82"/>
      <c r="AAY167" s="82"/>
      <c r="AAZ167" s="82"/>
      <c r="ABA167" s="82"/>
      <c r="ABB167" s="82"/>
      <c r="ABC167" s="82"/>
      <c r="ABD167" s="82"/>
      <c r="ABE167" s="82"/>
      <c r="ABF167" s="82"/>
      <c r="ABG167" s="82"/>
      <c r="ABH167" s="82"/>
      <c r="ABI167" s="82"/>
      <c r="ABJ167" s="82"/>
      <c r="ABK167" s="82"/>
      <c r="ABL167" s="82"/>
      <c r="ABM167" s="82"/>
      <c r="ABN167" s="82"/>
      <c r="ABO167" s="82"/>
      <c r="ABP167" s="82"/>
      <c r="ABQ167" s="82"/>
      <c r="ABR167" s="82"/>
      <c r="ABS167" s="82"/>
      <c r="ABT167" s="82"/>
      <c r="ABU167" s="82"/>
      <c r="ABV167" s="82"/>
      <c r="ABW167" s="82"/>
      <c r="ABX167" s="82"/>
      <c r="ABY167" s="82"/>
      <c r="ABZ167" s="82"/>
      <c r="ACA167" s="82"/>
      <c r="ACB167" s="82"/>
      <c r="ACC167" s="82"/>
      <c r="ACD167" s="82"/>
      <c r="ACE167" s="82"/>
      <c r="ACF167" s="82"/>
      <c r="ACG167" s="82"/>
      <c r="ACH167" s="82"/>
      <c r="ACI167" s="82"/>
      <c r="ACJ167" s="82"/>
      <c r="ACK167" s="82"/>
      <c r="ACL167" s="82"/>
      <c r="ACM167" s="82"/>
      <c r="ACN167" s="82"/>
      <c r="ACO167" s="82"/>
      <c r="ACP167" s="82"/>
      <c r="ACQ167" s="82"/>
      <c r="ACR167" s="82"/>
      <c r="ACS167" s="82"/>
      <c r="ACT167" s="82"/>
      <c r="ACU167" s="82"/>
      <c r="ACV167" s="82"/>
      <c r="ACW167" s="82"/>
      <c r="ACX167" s="82"/>
      <c r="ACY167" s="82"/>
      <c r="ACZ167" s="82"/>
      <c r="ADA167" s="82"/>
      <c r="ADB167" s="82"/>
      <c r="ADC167" s="82"/>
      <c r="ADD167" s="82"/>
      <c r="ADE167" s="82"/>
      <c r="ADF167" s="82"/>
      <c r="ADG167" s="82"/>
      <c r="ADH167" s="82"/>
      <c r="ADI167" s="82"/>
      <c r="ADJ167" s="82"/>
      <c r="ADK167" s="82"/>
      <c r="ADL167" s="82"/>
      <c r="ADM167" s="82"/>
      <c r="ADN167" s="82"/>
      <c r="ADO167" s="82"/>
      <c r="ADP167" s="82"/>
      <c r="ADQ167" s="82"/>
      <c r="ADR167" s="82"/>
      <c r="ADS167" s="82"/>
      <c r="ADT167" s="82"/>
      <c r="ADU167" s="82"/>
      <c r="ADV167" s="82"/>
      <c r="ADW167" s="82"/>
      <c r="ADX167" s="82"/>
      <c r="ADY167" s="82"/>
      <c r="ADZ167" s="82"/>
      <c r="AEA167" s="82"/>
      <c r="AEB167" s="82"/>
      <c r="AEC167" s="82"/>
      <c r="AED167" s="82"/>
      <c r="AEE167" s="82"/>
      <c r="AEF167" s="82"/>
      <c r="AEG167" s="82"/>
      <c r="AEH167" s="82"/>
      <c r="AEI167" s="82"/>
      <c r="AEJ167" s="82"/>
      <c r="AEK167" s="82"/>
      <c r="AEL167" s="82"/>
      <c r="AEM167" s="82"/>
      <c r="AEN167" s="82"/>
      <c r="AEO167" s="82"/>
      <c r="AEP167" s="82"/>
      <c r="AEQ167" s="82"/>
      <c r="AER167" s="82"/>
      <c r="AES167" s="82"/>
      <c r="AET167" s="82"/>
      <c r="AEU167" s="82"/>
      <c r="AEV167" s="82"/>
      <c r="AEW167" s="82"/>
      <c r="AEX167" s="82"/>
      <c r="AEY167" s="82"/>
      <c r="AEZ167" s="82"/>
      <c r="AFA167" s="82"/>
      <c r="AFB167" s="82"/>
      <c r="AFC167" s="82"/>
      <c r="AFD167" s="82"/>
      <c r="AFE167" s="82"/>
      <c r="AFF167" s="82"/>
      <c r="AFG167" s="82"/>
      <c r="AFH167" s="82"/>
      <c r="AFI167" s="82"/>
      <c r="AFJ167" s="82"/>
      <c r="AFK167" s="82"/>
      <c r="AFL167" s="82"/>
      <c r="AFM167" s="82"/>
      <c r="AFN167" s="82"/>
      <c r="AFO167" s="82"/>
      <c r="AFP167" s="82"/>
      <c r="AFQ167" s="82"/>
      <c r="AFR167" s="82"/>
      <c r="AFS167" s="82"/>
      <c r="AFT167" s="82"/>
      <c r="AFU167" s="82"/>
      <c r="AFV167" s="82"/>
      <c r="AFW167" s="82"/>
      <c r="AFX167" s="82"/>
      <c r="AFY167" s="82"/>
      <c r="AFZ167" s="82"/>
      <c r="AGA167" s="82"/>
      <c r="AGB167" s="82"/>
      <c r="AGC167" s="82"/>
      <c r="AGD167" s="82"/>
      <c r="AGE167" s="82"/>
      <c r="AGF167" s="82"/>
      <c r="AGG167" s="82"/>
      <c r="AGH167" s="82"/>
      <c r="AGI167" s="82"/>
      <c r="AGJ167" s="82"/>
      <c r="AGK167" s="82"/>
      <c r="AGL167" s="82"/>
      <c r="AGM167" s="82"/>
      <c r="AGN167" s="82"/>
      <c r="AGO167" s="82"/>
      <c r="AGP167" s="82"/>
      <c r="AGQ167" s="82"/>
      <c r="AGR167" s="82"/>
      <c r="AGS167" s="82"/>
      <c r="AGT167" s="82"/>
      <c r="AGU167" s="82"/>
      <c r="AGV167" s="82"/>
      <c r="AGW167" s="82"/>
      <c r="AGX167" s="82"/>
      <c r="AGY167" s="82"/>
      <c r="AGZ167" s="82"/>
      <c r="AHA167" s="82"/>
      <c r="AHB167" s="82"/>
      <c r="AHC167" s="82"/>
      <c r="AHD167" s="82"/>
      <c r="AHE167" s="82"/>
      <c r="AHF167" s="82"/>
      <c r="AHG167" s="82"/>
      <c r="AHH167" s="82"/>
      <c r="AHI167" s="82"/>
      <c r="AHJ167" s="82"/>
      <c r="AHK167" s="82"/>
      <c r="AHL167" s="82"/>
      <c r="AHM167" s="82"/>
      <c r="AHN167" s="82"/>
      <c r="AHO167" s="82"/>
      <c r="AHP167" s="82"/>
      <c r="AHQ167" s="82"/>
      <c r="AHR167" s="82"/>
      <c r="AHS167" s="82"/>
      <c r="AHT167" s="82"/>
      <c r="AHU167" s="82"/>
      <c r="AHV167" s="82"/>
      <c r="AHW167" s="82"/>
      <c r="AHX167" s="82"/>
      <c r="AHY167" s="82"/>
      <c r="AHZ167" s="82"/>
      <c r="AIA167" s="82"/>
      <c r="AIB167" s="82"/>
      <c r="AIC167" s="82"/>
      <c r="AID167" s="82"/>
      <c r="AIE167" s="82"/>
      <c r="AIF167" s="82"/>
      <c r="AIG167" s="82"/>
      <c r="AIH167" s="82"/>
      <c r="AII167" s="82"/>
      <c r="AIJ167" s="82"/>
      <c r="AIK167" s="82"/>
      <c r="AIL167" s="82"/>
      <c r="AIM167" s="82"/>
      <c r="AIN167" s="82"/>
      <c r="AIO167" s="82"/>
      <c r="AIP167" s="82"/>
      <c r="AIQ167" s="82"/>
      <c r="AIR167" s="82"/>
      <c r="AIS167" s="82"/>
      <c r="AIT167" s="82"/>
      <c r="AIU167" s="82"/>
      <c r="AIV167" s="82"/>
      <c r="AIW167" s="82"/>
      <c r="AIX167" s="82"/>
      <c r="AIY167" s="82"/>
      <c r="AIZ167" s="82"/>
      <c r="AJA167" s="82"/>
      <c r="AJB167" s="82"/>
      <c r="AJC167" s="82"/>
      <c r="AJD167" s="82"/>
      <c r="AJE167" s="82"/>
      <c r="AJF167" s="82"/>
      <c r="AJG167" s="82"/>
      <c r="AJH167" s="82"/>
      <c r="AJI167" s="82"/>
      <c r="AJJ167" s="82"/>
      <c r="AJK167" s="82"/>
      <c r="AJL167" s="82"/>
      <c r="AJM167" s="82"/>
      <c r="AJN167" s="82"/>
      <c r="AJO167" s="82"/>
      <c r="AJP167" s="82"/>
      <c r="AJQ167" s="82"/>
      <c r="AJR167" s="82"/>
      <c r="AJS167" s="82"/>
      <c r="AJT167" s="82"/>
      <c r="AJU167" s="82"/>
      <c r="AJV167" s="82"/>
      <c r="AJW167" s="82"/>
      <c r="AJX167" s="82"/>
      <c r="AJY167" s="82"/>
      <c r="AJZ167" s="82"/>
      <c r="AKA167" s="82"/>
      <c r="AKB167" s="82"/>
      <c r="AKC167" s="82"/>
      <c r="AKD167" s="82"/>
      <c r="AKE167" s="82"/>
      <c r="AKF167" s="82"/>
      <c r="AKG167" s="82"/>
      <c r="AKH167" s="82"/>
      <c r="AKI167" s="82"/>
      <c r="AKJ167" s="82"/>
      <c r="AKK167" s="82"/>
      <c r="AKL167" s="82"/>
      <c r="AKM167" s="82"/>
      <c r="AKN167" s="82"/>
      <c r="AKO167" s="82"/>
      <c r="AKP167" s="82"/>
      <c r="AKQ167" s="82"/>
      <c r="AKR167" s="82"/>
      <c r="AKS167" s="82"/>
      <c r="AKT167" s="82"/>
      <c r="AKU167" s="82"/>
      <c r="AKV167" s="82"/>
      <c r="AKW167" s="82"/>
      <c r="AKX167" s="82"/>
      <c r="AKY167" s="82"/>
      <c r="AKZ167" s="82"/>
      <c r="ALA167" s="82"/>
      <c r="ALB167" s="82"/>
      <c r="ALC167" s="82"/>
      <c r="ALD167" s="82"/>
      <c r="ALE167" s="82"/>
      <c r="ALF167" s="82"/>
      <c r="ALG167" s="82"/>
      <c r="ALH167" s="82"/>
      <c r="ALI167" s="82"/>
      <c r="ALJ167" s="82"/>
      <c r="ALK167" s="82"/>
      <c r="ALL167" s="82"/>
      <c r="ALM167" s="82"/>
      <c r="ALN167" s="82"/>
      <c r="ALO167" s="82"/>
      <c r="ALP167" s="82"/>
      <c r="ALQ167" s="82"/>
      <c r="ALR167" s="82"/>
      <c r="ALS167" s="82"/>
      <c r="ALT167" s="82"/>
      <c r="ALU167" s="82"/>
      <c r="ALV167" s="82"/>
      <c r="ALW167" s="82"/>
      <c r="ALX167" s="82"/>
      <c r="ALY167" s="82"/>
    </row>
    <row r="168" spans="1:1013" ht="14.5" x14ac:dyDescent="0.35">
      <c r="A168" s="84">
        <v>167</v>
      </c>
      <c r="B168" s="86" t="s">
        <v>633</v>
      </c>
      <c r="C168" s="86" t="s">
        <v>634</v>
      </c>
      <c r="D168" s="86" t="s">
        <v>430</v>
      </c>
    </row>
    <row r="169" spans="1:1013" ht="14.5" x14ac:dyDescent="0.35">
      <c r="A169" s="84">
        <v>168</v>
      </c>
      <c r="B169" s="86" t="s">
        <v>635</v>
      </c>
      <c r="C169" s="86" t="s">
        <v>636</v>
      </c>
      <c r="D169" s="86" t="s">
        <v>235</v>
      </c>
    </row>
    <row r="170" spans="1:1013" ht="14.5" x14ac:dyDescent="0.35">
      <c r="A170" s="84">
        <v>169</v>
      </c>
      <c r="B170" s="85" t="s">
        <v>637</v>
      </c>
      <c r="C170" s="85" t="s">
        <v>638</v>
      </c>
      <c r="D170" s="85" t="s">
        <v>154</v>
      </c>
    </row>
    <row r="171" spans="1:1013" ht="14.5" x14ac:dyDescent="0.35">
      <c r="A171" s="84">
        <v>170</v>
      </c>
      <c r="B171" s="86" t="s">
        <v>600</v>
      </c>
      <c r="C171" s="86" t="s">
        <v>639</v>
      </c>
      <c r="D171" s="86" t="s">
        <v>123</v>
      </c>
      <c r="E171" s="82"/>
      <c r="F171" s="82"/>
      <c r="G171" s="82"/>
      <c r="H171" s="82"/>
      <c r="I171" s="82"/>
      <c r="J171" s="82"/>
      <c r="K171" s="82"/>
      <c r="L171" s="82"/>
      <c r="M171" s="82"/>
      <c r="N171" s="82"/>
      <c r="O171" s="82"/>
      <c r="P171" s="82"/>
      <c r="Q171" s="82"/>
      <c r="R171" s="82"/>
      <c r="S171" s="82"/>
      <c r="T171" s="82"/>
      <c r="U171" s="82"/>
      <c r="V171" s="82"/>
      <c r="W171" s="82"/>
      <c r="X171" s="82"/>
      <c r="Y171" s="82"/>
      <c r="Z171" s="82"/>
      <c r="AA171" s="82"/>
      <c r="AB171" s="82"/>
      <c r="AC171" s="82"/>
      <c r="AD171" s="82"/>
      <c r="AE171" s="82"/>
      <c r="AF171" s="82"/>
      <c r="AG171" s="82"/>
      <c r="AH171" s="82"/>
      <c r="AI171" s="82"/>
      <c r="AJ171" s="82"/>
      <c r="AK171" s="82"/>
      <c r="AL171" s="82"/>
      <c r="AM171" s="82"/>
      <c r="AN171" s="82"/>
      <c r="AO171" s="82"/>
      <c r="AP171" s="82"/>
      <c r="AQ171" s="82"/>
      <c r="AR171" s="82"/>
      <c r="AS171" s="82"/>
      <c r="AT171" s="82"/>
      <c r="AU171" s="82"/>
      <c r="AV171" s="82"/>
      <c r="AW171" s="82"/>
      <c r="AX171" s="82"/>
      <c r="AY171" s="82"/>
      <c r="AZ171" s="82"/>
      <c r="BA171" s="82"/>
      <c r="BB171" s="82"/>
      <c r="BC171" s="82"/>
      <c r="BD171" s="82"/>
      <c r="BE171" s="82"/>
      <c r="BF171" s="82"/>
      <c r="BG171" s="82"/>
      <c r="BH171" s="82"/>
      <c r="BI171" s="82"/>
      <c r="BJ171" s="82"/>
      <c r="BK171" s="82"/>
      <c r="BL171" s="82"/>
      <c r="BM171" s="82"/>
      <c r="BN171" s="82"/>
      <c r="BO171" s="82"/>
      <c r="BP171" s="82"/>
      <c r="BQ171" s="82"/>
      <c r="BR171" s="82"/>
      <c r="BS171" s="82"/>
      <c r="BT171" s="82"/>
      <c r="BU171" s="82"/>
      <c r="BV171" s="82"/>
      <c r="BW171" s="82"/>
      <c r="BX171" s="82"/>
      <c r="BY171" s="82"/>
      <c r="BZ171" s="82"/>
      <c r="CA171" s="82"/>
      <c r="CB171" s="82"/>
      <c r="CC171" s="82"/>
      <c r="CD171" s="82"/>
      <c r="CE171" s="82"/>
      <c r="CF171" s="82"/>
      <c r="CG171" s="82"/>
      <c r="CH171" s="82"/>
      <c r="CI171" s="82"/>
      <c r="CJ171" s="82"/>
      <c r="CK171" s="82"/>
      <c r="CL171" s="82"/>
      <c r="CM171" s="82"/>
      <c r="CN171" s="82"/>
      <c r="CO171" s="82"/>
      <c r="CP171" s="82"/>
      <c r="CQ171" s="82"/>
      <c r="CR171" s="82"/>
      <c r="CS171" s="82"/>
      <c r="CT171" s="82"/>
      <c r="CU171" s="82"/>
      <c r="CV171" s="82"/>
      <c r="CW171" s="82"/>
      <c r="CX171" s="82"/>
      <c r="CY171" s="82"/>
      <c r="CZ171" s="82"/>
      <c r="DA171" s="82"/>
      <c r="DB171" s="82"/>
      <c r="DC171" s="82"/>
      <c r="DD171" s="82"/>
      <c r="DE171" s="82"/>
      <c r="DF171" s="82"/>
      <c r="DG171" s="82"/>
      <c r="DH171" s="82"/>
      <c r="DI171" s="82"/>
      <c r="DJ171" s="82"/>
      <c r="DK171" s="82"/>
      <c r="DL171" s="82"/>
      <c r="DM171" s="82"/>
      <c r="DN171" s="82"/>
      <c r="DO171" s="82"/>
      <c r="DP171" s="82"/>
      <c r="DQ171" s="82"/>
      <c r="DR171" s="82"/>
      <c r="DS171" s="82"/>
      <c r="DT171" s="82"/>
      <c r="DU171" s="82"/>
      <c r="DV171" s="82"/>
      <c r="DW171" s="82"/>
      <c r="DX171" s="82"/>
      <c r="DY171" s="82"/>
      <c r="DZ171" s="82"/>
      <c r="EA171" s="82"/>
      <c r="EB171" s="82"/>
      <c r="EC171" s="82"/>
      <c r="ED171" s="82"/>
      <c r="EE171" s="82"/>
      <c r="EF171" s="82"/>
      <c r="EG171" s="82"/>
      <c r="EH171" s="82"/>
      <c r="EI171" s="82"/>
      <c r="EJ171" s="82"/>
      <c r="EK171" s="82"/>
      <c r="EL171" s="82"/>
      <c r="EM171" s="82"/>
      <c r="EN171" s="82"/>
      <c r="EO171" s="82"/>
      <c r="EP171" s="82"/>
      <c r="EQ171" s="82"/>
      <c r="ER171" s="82"/>
      <c r="ES171" s="82"/>
      <c r="ET171" s="82"/>
      <c r="EU171" s="82"/>
      <c r="EV171" s="82"/>
      <c r="EW171" s="82"/>
      <c r="EX171" s="82"/>
      <c r="EY171" s="82"/>
      <c r="EZ171" s="82"/>
      <c r="FA171" s="82"/>
      <c r="FB171" s="82"/>
      <c r="FC171" s="82"/>
      <c r="FD171" s="82"/>
      <c r="FE171" s="82"/>
      <c r="FF171" s="82"/>
      <c r="FG171" s="82"/>
      <c r="FH171" s="82"/>
      <c r="FI171" s="82"/>
      <c r="FJ171" s="82"/>
      <c r="FK171" s="82"/>
      <c r="FL171" s="82"/>
      <c r="FM171" s="82"/>
      <c r="FN171" s="82"/>
      <c r="FO171" s="82"/>
      <c r="FP171" s="82"/>
      <c r="FQ171" s="82"/>
      <c r="FR171" s="82"/>
      <c r="FS171" s="82"/>
      <c r="FT171" s="82"/>
      <c r="FU171" s="82"/>
      <c r="FV171" s="82"/>
      <c r="FW171" s="82"/>
      <c r="FX171" s="82"/>
      <c r="FY171" s="82"/>
      <c r="FZ171" s="82"/>
      <c r="GA171" s="82"/>
      <c r="GB171" s="82"/>
      <c r="GC171" s="82"/>
      <c r="GD171" s="82"/>
      <c r="GE171" s="82"/>
      <c r="GF171" s="82"/>
      <c r="GG171" s="82"/>
      <c r="GH171" s="82"/>
      <c r="GI171" s="82"/>
      <c r="GJ171" s="82"/>
      <c r="GK171" s="82"/>
      <c r="GL171" s="82"/>
      <c r="GM171" s="82"/>
      <c r="GN171" s="82"/>
      <c r="GO171" s="82"/>
      <c r="GP171" s="82"/>
      <c r="GQ171" s="82"/>
      <c r="GR171" s="82"/>
      <c r="GS171" s="82"/>
      <c r="GT171" s="82"/>
      <c r="GU171" s="82"/>
      <c r="GV171" s="82"/>
      <c r="GW171" s="82"/>
      <c r="GX171" s="82"/>
      <c r="GY171" s="82"/>
      <c r="GZ171" s="82"/>
      <c r="HA171" s="82"/>
      <c r="HB171" s="82"/>
      <c r="HC171" s="82"/>
      <c r="HD171" s="82"/>
      <c r="HE171" s="82"/>
      <c r="HF171" s="82"/>
      <c r="HG171" s="82"/>
      <c r="HH171" s="82"/>
      <c r="HI171" s="82"/>
      <c r="HJ171" s="82"/>
      <c r="HK171" s="82"/>
      <c r="HL171" s="82"/>
      <c r="HM171" s="82"/>
      <c r="HN171" s="82"/>
      <c r="HO171" s="82"/>
      <c r="HP171" s="82"/>
      <c r="HQ171" s="82"/>
      <c r="HR171" s="82"/>
      <c r="HS171" s="82"/>
      <c r="HT171" s="82"/>
      <c r="HU171" s="82"/>
      <c r="HV171" s="82"/>
      <c r="HW171" s="82"/>
      <c r="HX171" s="82"/>
      <c r="HY171" s="82"/>
      <c r="HZ171" s="82"/>
      <c r="IA171" s="82"/>
      <c r="IB171" s="82"/>
      <c r="IC171" s="82"/>
      <c r="ID171" s="82"/>
      <c r="IE171" s="82"/>
      <c r="IF171" s="82"/>
      <c r="IG171" s="82"/>
      <c r="IH171" s="82"/>
      <c r="II171" s="82"/>
      <c r="IJ171" s="82"/>
      <c r="IK171" s="82"/>
      <c r="IL171" s="82"/>
      <c r="IM171" s="82"/>
      <c r="IN171" s="82"/>
      <c r="IO171" s="82"/>
      <c r="IP171" s="82"/>
      <c r="IQ171" s="82"/>
      <c r="IR171" s="82"/>
      <c r="IS171" s="82"/>
      <c r="IT171" s="82"/>
      <c r="IU171" s="82"/>
      <c r="IV171" s="82"/>
      <c r="IW171" s="82"/>
      <c r="IX171" s="82"/>
      <c r="IY171" s="82"/>
      <c r="IZ171" s="82"/>
      <c r="JA171" s="82"/>
      <c r="JB171" s="82"/>
      <c r="JC171" s="82"/>
      <c r="JD171" s="82"/>
      <c r="JE171" s="82"/>
      <c r="JF171" s="82"/>
      <c r="JG171" s="82"/>
      <c r="JH171" s="82"/>
      <c r="JI171" s="82"/>
      <c r="JJ171" s="82"/>
      <c r="JK171" s="82"/>
      <c r="JL171" s="82"/>
      <c r="JM171" s="82"/>
      <c r="JN171" s="82"/>
      <c r="JO171" s="82"/>
      <c r="JP171" s="82"/>
      <c r="JQ171" s="82"/>
      <c r="JR171" s="82"/>
      <c r="JS171" s="82"/>
      <c r="JT171" s="82"/>
      <c r="JU171" s="82"/>
      <c r="JV171" s="82"/>
      <c r="JW171" s="82"/>
      <c r="JX171" s="82"/>
      <c r="JY171" s="82"/>
      <c r="JZ171" s="82"/>
      <c r="KA171" s="82"/>
      <c r="KB171" s="82"/>
      <c r="KC171" s="82"/>
      <c r="KD171" s="82"/>
      <c r="KE171" s="82"/>
      <c r="KF171" s="82"/>
      <c r="KG171" s="82"/>
      <c r="KH171" s="82"/>
      <c r="KI171" s="82"/>
      <c r="KJ171" s="82"/>
      <c r="KK171" s="82"/>
      <c r="KL171" s="82"/>
      <c r="KM171" s="82"/>
      <c r="KN171" s="82"/>
      <c r="KO171" s="82"/>
      <c r="KP171" s="82"/>
      <c r="KQ171" s="82"/>
      <c r="KR171" s="82"/>
      <c r="KS171" s="82"/>
      <c r="KT171" s="82"/>
      <c r="KU171" s="82"/>
      <c r="KV171" s="82"/>
      <c r="KW171" s="82"/>
      <c r="KX171" s="82"/>
      <c r="KY171" s="82"/>
      <c r="KZ171" s="82"/>
      <c r="LA171" s="82"/>
      <c r="LB171" s="82"/>
      <c r="LC171" s="82"/>
      <c r="LD171" s="82"/>
      <c r="LE171" s="82"/>
      <c r="LF171" s="82"/>
      <c r="LG171" s="82"/>
      <c r="LH171" s="82"/>
      <c r="LI171" s="82"/>
      <c r="LJ171" s="82"/>
      <c r="LK171" s="82"/>
      <c r="LL171" s="82"/>
      <c r="LM171" s="82"/>
      <c r="LN171" s="82"/>
      <c r="LO171" s="82"/>
      <c r="LP171" s="82"/>
      <c r="LQ171" s="82"/>
      <c r="LR171" s="82"/>
      <c r="LS171" s="82"/>
      <c r="LT171" s="82"/>
      <c r="LU171" s="82"/>
      <c r="LV171" s="82"/>
      <c r="LW171" s="82"/>
      <c r="LX171" s="82"/>
      <c r="LY171" s="82"/>
      <c r="LZ171" s="82"/>
      <c r="MA171" s="82"/>
      <c r="MB171" s="82"/>
      <c r="MC171" s="82"/>
      <c r="MD171" s="82"/>
      <c r="ME171" s="82"/>
      <c r="MF171" s="82"/>
      <c r="MG171" s="82"/>
      <c r="MH171" s="82"/>
      <c r="MI171" s="82"/>
      <c r="MJ171" s="82"/>
      <c r="MK171" s="82"/>
      <c r="ML171" s="82"/>
      <c r="MM171" s="82"/>
      <c r="MN171" s="82"/>
      <c r="MO171" s="82"/>
      <c r="MP171" s="82"/>
      <c r="MQ171" s="82"/>
      <c r="MR171" s="82"/>
      <c r="MS171" s="82"/>
      <c r="MT171" s="82"/>
      <c r="MU171" s="82"/>
      <c r="MV171" s="82"/>
      <c r="MW171" s="82"/>
      <c r="MX171" s="82"/>
      <c r="MY171" s="82"/>
      <c r="MZ171" s="82"/>
      <c r="NA171" s="82"/>
      <c r="NB171" s="82"/>
      <c r="NC171" s="82"/>
      <c r="ND171" s="82"/>
      <c r="NE171" s="82"/>
      <c r="NF171" s="82"/>
      <c r="NG171" s="82"/>
      <c r="NH171" s="82"/>
      <c r="NI171" s="82"/>
      <c r="NJ171" s="82"/>
      <c r="NK171" s="82"/>
      <c r="NL171" s="82"/>
      <c r="NM171" s="82"/>
      <c r="NN171" s="82"/>
      <c r="NO171" s="82"/>
      <c r="NP171" s="82"/>
      <c r="NQ171" s="82"/>
      <c r="NR171" s="82"/>
      <c r="NS171" s="82"/>
      <c r="NT171" s="82"/>
      <c r="NU171" s="82"/>
      <c r="NV171" s="82"/>
      <c r="NW171" s="82"/>
      <c r="NX171" s="82"/>
      <c r="NY171" s="82"/>
      <c r="NZ171" s="82"/>
      <c r="OA171" s="82"/>
      <c r="OB171" s="82"/>
      <c r="OC171" s="82"/>
      <c r="OD171" s="82"/>
      <c r="OE171" s="82"/>
      <c r="OF171" s="82"/>
      <c r="OG171" s="82"/>
      <c r="OH171" s="82"/>
      <c r="OI171" s="82"/>
      <c r="OJ171" s="82"/>
      <c r="OK171" s="82"/>
      <c r="OL171" s="82"/>
      <c r="OM171" s="82"/>
      <c r="ON171" s="82"/>
      <c r="OO171" s="82"/>
      <c r="OP171" s="82"/>
      <c r="OQ171" s="82"/>
      <c r="OR171" s="82"/>
      <c r="OS171" s="82"/>
      <c r="OT171" s="82"/>
      <c r="OU171" s="82"/>
      <c r="OV171" s="82"/>
      <c r="OW171" s="82"/>
      <c r="OX171" s="82"/>
      <c r="OY171" s="82"/>
      <c r="OZ171" s="82"/>
      <c r="PA171" s="82"/>
      <c r="PB171" s="82"/>
      <c r="PC171" s="82"/>
      <c r="PD171" s="82"/>
      <c r="PE171" s="82"/>
      <c r="PF171" s="82"/>
      <c r="PG171" s="82"/>
      <c r="PH171" s="82"/>
      <c r="PI171" s="82"/>
      <c r="PJ171" s="82"/>
      <c r="PK171" s="82"/>
      <c r="PL171" s="82"/>
      <c r="PM171" s="82"/>
      <c r="PN171" s="82"/>
      <c r="PO171" s="82"/>
      <c r="PP171" s="82"/>
      <c r="PQ171" s="82"/>
      <c r="PR171" s="82"/>
      <c r="PS171" s="82"/>
      <c r="PT171" s="82"/>
      <c r="PU171" s="82"/>
      <c r="PV171" s="82"/>
      <c r="PW171" s="82"/>
      <c r="PX171" s="82"/>
      <c r="PY171" s="82"/>
      <c r="PZ171" s="82"/>
      <c r="QA171" s="82"/>
      <c r="QB171" s="82"/>
      <c r="QC171" s="82"/>
      <c r="QD171" s="82"/>
      <c r="QE171" s="82"/>
      <c r="QF171" s="82"/>
      <c r="QG171" s="82"/>
      <c r="QH171" s="82"/>
      <c r="QI171" s="82"/>
      <c r="QJ171" s="82"/>
      <c r="QK171" s="82"/>
      <c r="QL171" s="82"/>
      <c r="QM171" s="82"/>
      <c r="QN171" s="82"/>
      <c r="QO171" s="82"/>
      <c r="QP171" s="82"/>
      <c r="QQ171" s="82"/>
      <c r="QR171" s="82"/>
      <c r="QS171" s="82"/>
      <c r="QT171" s="82"/>
      <c r="QU171" s="82"/>
      <c r="QV171" s="82"/>
      <c r="QW171" s="82"/>
      <c r="QX171" s="82"/>
      <c r="QY171" s="82"/>
      <c r="QZ171" s="82"/>
      <c r="RA171" s="82"/>
      <c r="RB171" s="82"/>
      <c r="RC171" s="82"/>
      <c r="RD171" s="82"/>
      <c r="RE171" s="82"/>
      <c r="RF171" s="82"/>
      <c r="RG171" s="82"/>
      <c r="RH171" s="82"/>
      <c r="RI171" s="82"/>
      <c r="RJ171" s="82"/>
      <c r="RK171" s="82"/>
      <c r="RL171" s="82"/>
      <c r="RM171" s="82"/>
      <c r="RN171" s="82"/>
      <c r="RO171" s="82"/>
      <c r="RP171" s="82"/>
      <c r="RQ171" s="82"/>
      <c r="RR171" s="82"/>
      <c r="RS171" s="82"/>
      <c r="RT171" s="82"/>
      <c r="RU171" s="82"/>
      <c r="RV171" s="82"/>
      <c r="RW171" s="82"/>
      <c r="RX171" s="82"/>
      <c r="RY171" s="82"/>
      <c r="RZ171" s="82"/>
      <c r="SA171" s="82"/>
      <c r="SB171" s="82"/>
      <c r="SC171" s="82"/>
      <c r="SD171" s="82"/>
      <c r="SE171" s="82"/>
      <c r="SF171" s="82"/>
      <c r="SG171" s="82"/>
      <c r="SH171" s="82"/>
      <c r="SI171" s="82"/>
      <c r="SJ171" s="82"/>
      <c r="SK171" s="82"/>
      <c r="SL171" s="82"/>
      <c r="SM171" s="82"/>
      <c r="SN171" s="82"/>
      <c r="SO171" s="82"/>
      <c r="SP171" s="82"/>
      <c r="SQ171" s="82"/>
      <c r="SR171" s="82"/>
      <c r="SS171" s="82"/>
      <c r="ST171" s="82"/>
      <c r="SU171" s="82"/>
      <c r="SV171" s="82"/>
      <c r="SW171" s="82"/>
      <c r="SX171" s="82"/>
      <c r="SY171" s="82"/>
      <c r="SZ171" s="82"/>
      <c r="TA171" s="82"/>
      <c r="TB171" s="82"/>
      <c r="TC171" s="82"/>
      <c r="TD171" s="82"/>
      <c r="TE171" s="82"/>
      <c r="TF171" s="82"/>
      <c r="TG171" s="82"/>
      <c r="TH171" s="82"/>
      <c r="TI171" s="82"/>
      <c r="TJ171" s="82"/>
      <c r="TK171" s="82"/>
      <c r="TL171" s="82"/>
      <c r="TM171" s="82"/>
      <c r="TN171" s="82"/>
      <c r="TO171" s="82"/>
      <c r="TP171" s="82"/>
      <c r="TQ171" s="82"/>
      <c r="TR171" s="82"/>
      <c r="TS171" s="82"/>
      <c r="TT171" s="82"/>
      <c r="TU171" s="82"/>
      <c r="TV171" s="82"/>
      <c r="TW171" s="82"/>
      <c r="TX171" s="82"/>
      <c r="TY171" s="82"/>
      <c r="TZ171" s="82"/>
      <c r="UA171" s="82"/>
      <c r="UB171" s="82"/>
      <c r="UC171" s="82"/>
      <c r="UD171" s="82"/>
      <c r="UE171" s="82"/>
      <c r="UF171" s="82"/>
      <c r="UG171" s="82"/>
      <c r="UH171" s="82"/>
      <c r="UI171" s="82"/>
      <c r="UJ171" s="82"/>
      <c r="UK171" s="82"/>
      <c r="UL171" s="82"/>
      <c r="UM171" s="82"/>
      <c r="UN171" s="82"/>
      <c r="UO171" s="82"/>
      <c r="UP171" s="82"/>
      <c r="UQ171" s="82"/>
      <c r="UR171" s="82"/>
      <c r="US171" s="82"/>
      <c r="UT171" s="82"/>
      <c r="UU171" s="82"/>
      <c r="UV171" s="82"/>
      <c r="UW171" s="82"/>
      <c r="UX171" s="82"/>
      <c r="UY171" s="82"/>
      <c r="UZ171" s="82"/>
      <c r="VA171" s="82"/>
      <c r="VB171" s="82"/>
      <c r="VC171" s="82"/>
      <c r="VD171" s="82"/>
      <c r="VE171" s="82"/>
      <c r="VF171" s="82"/>
      <c r="VG171" s="82"/>
      <c r="VH171" s="82"/>
      <c r="VI171" s="82"/>
      <c r="VJ171" s="82"/>
      <c r="VK171" s="82"/>
      <c r="VL171" s="82"/>
      <c r="VM171" s="82"/>
      <c r="VN171" s="82"/>
      <c r="VO171" s="82"/>
      <c r="VP171" s="82"/>
      <c r="VQ171" s="82"/>
      <c r="VR171" s="82"/>
      <c r="VS171" s="82"/>
      <c r="VT171" s="82"/>
      <c r="VU171" s="82"/>
      <c r="VV171" s="82"/>
      <c r="VW171" s="82"/>
      <c r="VX171" s="82"/>
      <c r="VY171" s="82"/>
      <c r="VZ171" s="82"/>
      <c r="WA171" s="82"/>
      <c r="WB171" s="82"/>
      <c r="WC171" s="82"/>
      <c r="WD171" s="82"/>
      <c r="WE171" s="82"/>
      <c r="WF171" s="82"/>
      <c r="WG171" s="82"/>
      <c r="WH171" s="82"/>
      <c r="WI171" s="82"/>
      <c r="WJ171" s="82"/>
      <c r="WK171" s="82"/>
      <c r="WL171" s="82"/>
      <c r="WM171" s="82"/>
      <c r="WN171" s="82"/>
      <c r="WO171" s="82"/>
      <c r="WP171" s="82"/>
      <c r="WQ171" s="82"/>
      <c r="WR171" s="82"/>
      <c r="WS171" s="82"/>
      <c r="WT171" s="82"/>
      <c r="WU171" s="82"/>
      <c r="WV171" s="82"/>
      <c r="WW171" s="82"/>
      <c r="WX171" s="82"/>
      <c r="WY171" s="82"/>
      <c r="WZ171" s="82"/>
      <c r="XA171" s="82"/>
      <c r="XB171" s="82"/>
      <c r="XC171" s="82"/>
      <c r="XD171" s="82"/>
      <c r="XE171" s="82"/>
      <c r="XF171" s="82"/>
      <c r="XG171" s="82"/>
      <c r="XH171" s="82"/>
      <c r="XI171" s="82"/>
      <c r="XJ171" s="82"/>
      <c r="XK171" s="82"/>
      <c r="XL171" s="82"/>
      <c r="XM171" s="82"/>
      <c r="XN171" s="82"/>
      <c r="XO171" s="82"/>
      <c r="XP171" s="82"/>
      <c r="XQ171" s="82"/>
      <c r="XR171" s="82"/>
      <c r="XS171" s="82"/>
      <c r="XT171" s="82"/>
      <c r="XU171" s="82"/>
      <c r="XV171" s="82"/>
      <c r="XW171" s="82"/>
      <c r="XX171" s="82"/>
      <c r="XY171" s="82"/>
      <c r="XZ171" s="82"/>
      <c r="YA171" s="82"/>
      <c r="YB171" s="82"/>
      <c r="YC171" s="82"/>
      <c r="YD171" s="82"/>
      <c r="YE171" s="82"/>
      <c r="YF171" s="82"/>
      <c r="YG171" s="82"/>
      <c r="YH171" s="82"/>
      <c r="YI171" s="82"/>
      <c r="YJ171" s="82"/>
      <c r="YK171" s="82"/>
      <c r="YL171" s="82"/>
      <c r="YM171" s="82"/>
      <c r="YN171" s="82"/>
      <c r="YO171" s="82"/>
      <c r="YP171" s="82"/>
      <c r="YQ171" s="82"/>
      <c r="YR171" s="82"/>
      <c r="YS171" s="82"/>
      <c r="YT171" s="82"/>
      <c r="YU171" s="82"/>
      <c r="YV171" s="82"/>
      <c r="YW171" s="82"/>
      <c r="YX171" s="82"/>
      <c r="YY171" s="82"/>
      <c r="YZ171" s="82"/>
      <c r="ZA171" s="82"/>
      <c r="ZB171" s="82"/>
      <c r="ZC171" s="82"/>
      <c r="ZD171" s="82"/>
      <c r="ZE171" s="82"/>
      <c r="ZF171" s="82"/>
      <c r="ZG171" s="82"/>
      <c r="ZH171" s="82"/>
      <c r="ZI171" s="82"/>
      <c r="ZJ171" s="82"/>
      <c r="ZK171" s="82"/>
      <c r="ZL171" s="82"/>
      <c r="ZM171" s="82"/>
      <c r="ZN171" s="82"/>
      <c r="ZO171" s="82"/>
      <c r="ZP171" s="82"/>
      <c r="ZQ171" s="82"/>
      <c r="ZR171" s="82"/>
      <c r="ZS171" s="82"/>
      <c r="ZT171" s="82"/>
      <c r="ZU171" s="82"/>
      <c r="ZV171" s="82"/>
      <c r="ZW171" s="82"/>
      <c r="ZX171" s="82"/>
      <c r="ZY171" s="82"/>
      <c r="ZZ171" s="82"/>
      <c r="AAA171" s="82"/>
      <c r="AAB171" s="82"/>
      <c r="AAC171" s="82"/>
      <c r="AAD171" s="82"/>
      <c r="AAE171" s="82"/>
      <c r="AAF171" s="82"/>
      <c r="AAG171" s="82"/>
      <c r="AAH171" s="82"/>
      <c r="AAI171" s="82"/>
      <c r="AAJ171" s="82"/>
      <c r="AAK171" s="82"/>
      <c r="AAL171" s="82"/>
      <c r="AAM171" s="82"/>
      <c r="AAN171" s="82"/>
      <c r="AAO171" s="82"/>
      <c r="AAP171" s="82"/>
      <c r="AAQ171" s="82"/>
      <c r="AAR171" s="82"/>
      <c r="AAS171" s="82"/>
      <c r="AAT171" s="82"/>
      <c r="AAU171" s="82"/>
      <c r="AAV171" s="82"/>
      <c r="AAW171" s="82"/>
      <c r="AAX171" s="82"/>
      <c r="AAY171" s="82"/>
      <c r="AAZ171" s="82"/>
      <c r="ABA171" s="82"/>
      <c r="ABB171" s="82"/>
      <c r="ABC171" s="82"/>
      <c r="ABD171" s="82"/>
      <c r="ABE171" s="82"/>
      <c r="ABF171" s="82"/>
      <c r="ABG171" s="82"/>
      <c r="ABH171" s="82"/>
      <c r="ABI171" s="82"/>
      <c r="ABJ171" s="82"/>
      <c r="ABK171" s="82"/>
      <c r="ABL171" s="82"/>
      <c r="ABM171" s="82"/>
      <c r="ABN171" s="82"/>
      <c r="ABO171" s="82"/>
      <c r="ABP171" s="82"/>
      <c r="ABQ171" s="82"/>
      <c r="ABR171" s="82"/>
      <c r="ABS171" s="82"/>
      <c r="ABT171" s="82"/>
      <c r="ABU171" s="82"/>
      <c r="ABV171" s="82"/>
      <c r="ABW171" s="82"/>
      <c r="ABX171" s="82"/>
      <c r="ABY171" s="82"/>
      <c r="ABZ171" s="82"/>
      <c r="ACA171" s="82"/>
      <c r="ACB171" s="82"/>
      <c r="ACC171" s="82"/>
      <c r="ACD171" s="82"/>
      <c r="ACE171" s="82"/>
      <c r="ACF171" s="82"/>
      <c r="ACG171" s="82"/>
      <c r="ACH171" s="82"/>
      <c r="ACI171" s="82"/>
      <c r="ACJ171" s="82"/>
      <c r="ACK171" s="82"/>
      <c r="ACL171" s="82"/>
      <c r="ACM171" s="82"/>
      <c r="ACN171" s="82"/>
      <c r="ACO171" s="82"/>
      <c r="ACP171" s="82"/>
      <c r="ACQ171" s="82"/>
      <c r="ACR171" s="82"/>
      <c r="ACS171" s="82"/>
      <c r="ACT171" s="82"/>
      <c r="ACU171" s="82"/>
      <c r="ACV171" s="82"/>
      <c r="ACW171" s="82"/>
      <c r="ACX171" s="82"/>
      <c r="ACY171" s="82"/>
      <c r="ACZ171" s="82"/>
      <c r="ADA171" s="82"/>
      <c r="ADB171" s="82"/>
      <c r="ADC171" s="82"/>
      <c r="ADD171" s="82"/>
      <c r="ADE171" s="82"/>
      <c r="ADF171" s="82"/>
      <c r="ADG171" s="82"/>
      <c r="ADH171" s="82"/>
      <c r="ADI171" s="82"/>
      <c r="ADJ171" s="82"/>
      <c r="ADK171" s="82"/>
      <c r="ADL171" s="82"/>
      <c r="ADM171" s="82"/>
      <c r="ADN171" s="82"/>
      <c r="ADO171" s="82"/>
      <c r="ADP171" s="82"/>
      <c r="ADQ171" s="82"/>
      <c r="ADR171" s="82"/>
      <c r="ADS171" s="82"/>
      <c r="ADT171" s="82"/>
      <c r="ADU171" s="82"/>
      <c r="ADV171" s="82"/>
      <c r="ADW171" s="82"/>
      <c r="ADX171" s="82"/>
      <c r="ADY171" s="82"/>
      <c r="ADZ171" s="82"/>
      <c r="AEA171" s="82"/>
      <c r="AEB171" s="82"/>
      <c r="AEC171" s="82"/>
      <c r="AED171" s="82"/>
      <c r="AEE171" s="82"/>
      <c r="AEF171" s="82"/>
      <c r="AEG171" s="82"/>
      <c r="AEH171" s="82"/>
      <c r="AEI171" s="82"/>
      <c r="AEJ171" s="82"/>
      <c r="AEK171" s="82"/>
      <c r="AEL171" s="82"/>
      <c r="AEM171" s="82"/>
      <c r="AEN171" s="82"/>
      <c r="AEO171" s="82"/>
      <c r="AEP171" s="82"/>
      <c r="AEQ171" s="82"/>
      <c r="AER171" s="82"/>
      <c r="AES171" s="82"/>
      <c r="AET171" s="82"/>
      <c r="AEU171" s="82"/>
      <c r="AEV171" s="82"/>
      <c r="AEW171" s="82"/>
      <c r="AEX171" s="82"/>
      <c r="AEY171" s="82"/>
      <c r="AEZ171" s="82"/>
      <c r="AFA171" s="82"/>
      <c r="AFB171" s="82"/>
      <c r="AFC171" s="82"/>
      <c r="AFD171" s="82"/>
      <c r="AFE171" s="82"/>
      <c r="AFF171" s="82"/>
      <c r="AFG171" s="82"/>
      <c r="AFH171" s="82"/>
      <c r="AFI171" s="82"/>
      <c r="AFJ171" s="82"/>
      <c r="AFK171" s="82"/>
      <c r="AFL171" s="82"/>
      <c r="AFM171" s="82"/>
      <c r="AFN171" s="82"/>
      <c r="AFO171" s="82"/>
      <c r="AFP171" s="82"/>
      <c r="AFQ171" s="82"/>
      <c r="AFR171" s="82"/>
      <c r="AFS171" s="82"/>
      <c r="AFT171" s="82"/>
      <c r="AFU171" s="82"/>
      <c r="AFV171" s="82"/>
      <c r="AFW171" s="82"/>
      <c r="AFX171" s="82"/>
      <c r="AFY171" s="82"/>
      <c r="AFZ171" s="82"/>
      <c r="AGA171" s="82"/>
      <c r="AGB171" s="82"/>
      <c r="AGC171" s="82"/>
      <c r="AGD171" s="82"/>
      <c r="AGE171" s="82"/>
      <c r="AGF171" s="82"/>
      <c r="AGG171" s="82"/>
      <c r="AGH171" s="82"/>
      <c r="AGI171" s="82"/>
      <c r="AGJ171" s="82"/>
      <c r="AGK171" s="82"/>
      <c r="AGL171" s="82"/>
      <c r="AGM171" s="82"/>
      <c r="AGN171" s="82"/>
      <c r="AGO171" s="82"/>
      <c r="AGP171" s="82"/>
      <c r="AGQ171" s="82"/>
      <c r="AGR171" s="82"/>
      <c r="AGS171" s="82"/>
      <c r="AGT171" s="82"/>
      <c r="AGU171" s="82"/>
      <c r="AGV171" s="82"/>
      <c r="AGW171" s="82"/>
      <c r="AGX171" s="82"/>
      <c r="AGY171" s="82"/>
      <c r="AGZ171" s="82"/>
      <c r="AHA171" s="82"/>
      <c r="AHB171" s="82"/>
      <c r="AHC171" s="82"/>
      <c r="AHD171" s="82"/>
      <c r="AHE171" s="82"/>
      <c r="AHF171" s="82"/>
      <c r="AHG171" s="82"/>
      <c r="AHH171" s="82"/>
      <c r="AHI171" s="82"/>
      <c r="AHJ171" s="82"/>
      <c r="AHK171" s="82"/>
      <c r="AHL171" s="82"/>
      <c r="AHM171" s="82"/>
      <c r="AHN171" s="82"/>
      <c r="AHO171" s="82"/>
      <c r="AHP171" s="82"/>
      <c r="AHQ171" s="82"/>
      <c r="AHR171" s="82"/>
      <c r="AHS171" s="82"/>
      <c r="AHT171" s="82"/>
      <c r="AHU171" s="82"/>
      <c r="AHV171" s="82"/>
      <c r="AHW171" s="82"/>
      <c r="AHX171" s="82"/>
      <c r="AHY171" s="82"/>
      <c r="AHZ171" s="82"/>
      <c r="AIA171" s="82"/>
      <c r="AIB171" s="82"/>
      <c r="AIC171" s="82"/>
      <c r="AID171" s="82"/>
      <c r="AIE171" s="82"/>
      <c r="AIF171" s="82"/>
      <c r="AIG171" s="82"/>
      <c r="AIH171" s="82"/>
      <c r="AII171" s="82"/>
      <c r="AIJ171" s="82"/>
      <c r="AIK171" s="82"/>
      <c r="AIL171" s="82"/>
      <c r="AIM171" s="82"/>
      <c r="AIN171" s="82"/>
      <c r="AIO171" s="82"/>
      <c r="AIP171" s="82"/>
      <c r="AIQ171" s="82"/>
      <c r="AIR171" s="82"/>
      <c r="AIS171" s="82"/>
      <c r="AIT171" s="82"/>
      <c r="AIU171" s="82"/>
      <c r="AIV171" s="82"/>
      <c r="AIW171" s="82"/>
      <c r="AIX171" s="82"/>
      <c r="AIY171" s="82"/>
      <c r="AIZ171" s="82"/>
      <c r="AJA171" s="82"/>
      <c r="AJB171" s="82"/>
      <c r="AJC171" s="82"/>
      <c r="AJD171" s="82"/>
      <c r="AJE171" s="82"/>
      <c r="AJF171" s="82"/>
      <c r="AJG171" s="82"/>
      <c r="AJH171" s="82"/>
      <c r="AJI171" s="82"/>
      <c r="AJJ171" s="82"/>
      <c r="AJK171" s="82"/>
      <c r="AJL171" s="82"/>
      <c r="AJM171" s="82"/>
      <c r="AJN171" s="82"/>
      <c r="AJO171" s="82"/>
      <c r="AJP171" s="82"/>
      <c r="AJQ171" s="82"/>
      <c r="AJR171" s="82"/>
      <c r="AJS171" s="82"/>
      <c r="AJT171" s="82"/>
      <c r="AJU171" s="82"/>
      <c r="AJV171" s="82"/>
      <c r="AJW171" s="82"/>
      <c r="AJX171" s="82"/>
      <c r="AJY171" s="82"/>
      <c r="AJZ171" s="82"/>
      <c r="AKA171" s="82"/>
      <c r="AKB171" s="82"/>
      <c r="AKC171" s="82"/>
      <c r="AKD171" s="82"/>
      <c r="AKE171" s="82"/>
      <c r="AKF171" s="82"/>
      <c r="AKG171" s="82"/>
      <c r="AKH171" s="82"/>
      <c r="AKI171" s="82"/>
      <c r="AKJ171" s="82"/>
      <c r="AKK171" s="82"/>
      <c r="AKL171" s="82"/>
      <c r="AKM171" s="82"/>
      <c r="AKN171" s="82"/>
      <c r="AKO171" s="82"/>
      <c r="AKP171" s="82"/>
      <c r="AKQ171" s="82"/>
      <c r="AKR171" s="82"/>
      <c r="AKS171" s="82"/>
      <c r="AKT171" s="82"/>
      <c r="AKU171" s="82"/>
      <c r="AKV171" s="82"/>
      <c r="AKW171" s="82"/>
      <c r="AKX171" s="82"/>
      <c r="AKY171" s="82"/>
      <c r="AKZ171" s="82"/>
      <c r="ALA171" s="82"/>
      <c r="ALB171" s="82"/>
      <c r="ALC171" s="82"/>
      <c r="ALD171" s="82"/>
      <c r="ALE171" s="82"/>
      <c r="ALF171" s="82"/>
      <c r="ALG171" s="82"/>
      <c r="ALH171" s="82"/>
      <c r="ALI171" s="82"/>
      <c r="ALJ171" s="82"/>
      <c r="ALK171" s="82"/>
      <c r="ALL171" s="82"/>
      <c r="ALM171" s="82"/>
      <c r="ALN171" s="82"/>
      <c r="ALO171" s="82"/>
      <c r="ALP171" s="82"/>
      <c r="ALQ171" s="82"/>
      <c r="ALR171" s="82"/>
      <c r="ALS171" s="82"/>
      <c r="ALT171" s="82"/>
      <c r="ALU171" s="82"/>
      <c r="ALV171" s="82"/>
      <c r="ALW171" s="82"/>
      <c r="ALX171" s="82"/>
      <c r="ALY171" s="82"/>
    </row>
    <row r="172" spans="1:1013" ht="14.5" x14ac:dyDescent="0.35">
      <c r="A172" s="84">
        <v>171</v>
      </c>
      <c r="B172" s="85" t="s">
        <v>640</v>
      </c>
      <c r="C172" s="85" t="s">
        <v>641</v>
      </c>
      <c r="D172" s="85" t="s">
        <v>642</v>
      </c>
    </row>
    <row r="173" spans="1:1013" ht="14.5" x14ac:dyDescent="0.35">
      <c r="A173" s="84">
        <v>172</v>
      </c>
      <c r="B173" s="85" t="s">
        <v>643</v>
      </c>
      <c r="C173" s="85" t="s">
        <v>644</v>
      </c>
      <c r="D173" s="85" t="s">
        <v>645</v>
      </c>
      <c r="E173" s="82"/>
      <c r="F173" s="82"/>
      <c r="G173" s="82"/>
      <c r="H173" s="82"/>
      <c r="I173" s="82"/>
      <c r="J173" s="82"/>
      <c r="K173" s="82"/>
      <c r="L173" s="82"/>
      <c r="M173" s="82"/>
      <c r="N173" s="82"/>
      <c r="O173" s="82"/>
      <c r="P173" s="82"/>
      <c r="Q173" s="82"/>
      <c r="R173" s="82"/>
      <c r="S173" s="82"/>
      <c r="T173" s="82"/>
      <c r="U173" s="82"/>
      <c r="V173" s="82"/>
      <c r="W173" s="82"/>
      <c r="X173" s="82"/>
      <c r="Y173" s="82"/>
      <c r="Z173" s="82"/>
      <c r="AA173" s="82"/>
      <c r="AB173" s="82"/>
      <c r="AC173" s="82"/>
      <c r="AD173" s="82"/>
      <c r="AE173" s="82"/>
      <c r="AF173" s="82"/>
      <c r="AG173" s="82"/>
      <c r="AH173" s="82"/>
      <c r="AI173" s="82"/>
      <c r="AJ173" s="82"/>
      <c r="AK173" s="82"/>
      <c r="AL173" s="82"/>
      <c r="AM173" s="82"/>
      <c r="AN173" s="82"/>
      <c r="AO173" s="82"/>
      <c r="AP173" s="82"/>
      <c r="AQ173" s="82"/>
      <c r="AR173" s="82"/>
      <c r="AS173" s="82"/>
      <c r="AT173" s="82"/>
      <c r="AU173" s="82"/>
      <c r="AV173" s="82"/>
      <c r="AW173" s="82"/>
      <c r="AX173" s="82"/>
      <c r="AY173" s="82"/>
      <c r="AZ173" s="82"/>
      <c r="BA173" s="82"/>
      <c r="BB173" s="82"/>
      <c r="BC173" s="82"/>
      <c r="BD173" s="82"/>
      <c r="BE173" s="82"/>
      <c r="BF173" s="82"/>
      <c r="BG173" s="82"/>
      <c r="BH173" s="82"/>
      <c r="BI173" s="82"/>
      <c r="BJ173" s="82"/>
      <c r="BK173" s="82"/>
      <c r="BL173" s="82"/>
      <c r="BM173" s="82"/>
      <c r="BN173" s="82"/>
      <c r="BO173" s="82"/>
      <c r="BP173" s="82"/>
      <c r="BQ173" s="82"/>
      <c r="BR173" s="82"/>
      <c r="BS173" s="82"/>
      <c r="BT173" s="82"/>
      <c r="BU173" s="82"/>
      <c r="BV173" s="82"/>
      <c r="BW173" s="82"/>
      <c r="BX173" s="82"/>
      <c r="BY173" s="82"/>
      <c r="BZ173" s="82"/>
      <c r="CA173" s="82"/>
      <c r="CB173" s="82"/>
      <c r="CC173" s="82"/>
      <c r="CD173" s="82"/>
      <c r="CE173" s="82"/>
      <c r="CF173" s="82"/>
      <c r="CG173" s="82"/>
      <c r="CH173" s="82"/>
      <c r="CI173" s="82"/>
      <c r="CJ173" s="82"/>
      <c r="CK173" s="82"/>
      <c r="CL173" s="82"/>
      <c r="CM173" s="82"/>
      <c r="CN173" s="82"/>
      <c r="CO173" s="82"/>
      <c r="CP173" s="82"/>
      <c r="CQ173" s="82"/>
      <c r="CR173" s="82"/>
      <c r="CS173" s="82"/>
      <c r="CT173" s="82"/>
      <c r="CU173" s="82"/>
      <c r="CV173" s="82"/>
      <c r="CW173" s="82"/>
      <c r="CX173" s="82"/>
      <c r="CY173" s="82"/>
      <c r="CZ173" s="82"/>
      <c r="DA173" s="82"/>
      <c r="DB173" s="82"/>
      <c r="DC173" s="82"/>
      <c r="DD173" s="82"/>
      <c r="DE173" s="82"/>
      <c r="DF173" s="82"/>
      <c r="DG173" s="82"/>
      <c r="DH173" s="82"/>
      <c r="DI173" s="82"/>
      <c r="DJ173" s="82"/>
      <c r="DK173" s="82"/>
      <c r="DL173" s="82"/>
      <c r="DM173" s="82"/>
      <c r="DN173" s="82"/>
      <c r="DO173" s="82"/>
      <c r="DP173" s="82"/>
      <c r="DQ173" s="82"/>
      <c r="DR173" s="82"/>
      <c r="DS173" s="82"/>
      <c r="DT173" s="82"/>
      <c r="DU173" s="82"/>
      <c r="DV173" s="82"/>
      <c r="DW173" s="82"/>
      <c r="DX173" s="82"/>
      <c r="DY173" s="82"/>
      <c r="DZ173" s="82"/>
      <c r="EA173" s="82"/>
      <c r="EB173" s="82"/>
      <c r="EC173" s="82"/>
      <c r="ED173" s="82"/>
      <c r="EE173" s="82"/>
      <c r="EF173" s="82"/>
      <c r="EG173" s="82"/>
      <c r="EH173" s="82"/>
      <c r="EI173" s="82"/>
      <c r="EJ173" s="82"/>
      <c r="EK173" s="82"/>
      <c r="EL173" s="82"/>
      <c r="EM173" s="82"/>
      <c r="EN173" s="82"/>
      <c r="EO173" s="82"/>
      <c r="EP173" s="82"/>
      <c r="EQ173" s="82"/>
      <c r="ER173" s="82"/>
      <c r="ES173" s="82"/>
      <c r="ET173" s="82"/>
      <c r="EU173" s="82"/>
      <c r="EV173" s="82"/>
      <c r="EW173" s="82"/>
      <c r="EX173" s="82"/>
      <c r="EY173" s="82"/>
      <c r="EZ173" s="82"/>
      <c r="FA173" s="82"/>
      <c r="FB173" s="82"/>
      <c r="FC173" s="82"/>
      <c r="FD173" s="82"/>
      <c r="FE173" s="82"/>
      <c r="FF173" s="82"/>
      <c r="FG173" s="82"/>
      <c r="FH173" s="82"/>
      <c r="FI173" s="82"/>
      <c r="FJ173" s="82"/>
      <c r="FK173" s="82"/>
      <c r="FL173" s="82"/>
      <c r="FM173" s="82"/>
      <c r="FN173" s="82"/>
      <c r="FO173" s="82"/>
      <c r="FP173" s="82"/>
      <c r="FQ173" s="82"/>
      <c r="FR173" s="82"/>
      <c r="FS173" s="82"/>
      <c r="FT173" s="82"/>
      <c r="FU173" s="82"/>
      <c r="FV173" s="82"/>
      <c r="FW173" s="82"/>
      <c r="FX173" s="82"/>
      <c r="FY173" s="82"/>
      <c r="FZ173" s="82"/>
      <c r="GA173" s="82"/>
      <c r="GB173" s="82"/>
      <c r="GC173" s="82"/>
      <c r="GD173" s="82"/>
      <c r="GE173" s="82"/>
      <c r="GF173" s="82"/>
      <c r="GG173" s="82"/>
      <c r="GH173" s="82"/>
      <c r="GI173" s="82"/>
      <c r="GJ173" s="82"/>
      <c r="GK173" s="82"/>
      <c r="GL173" s="82"/>
      <c r="GM173" s="82"/>
      <c r="GN173" s="82"/>
      <c r="GO173" s="82"/>
      <c r="GP173" s="82"/>
      <c r="GQ173" s="82"/>
      <c r="GR173" s="82"/>
      <c r="GS173" s="82"/>
      <c r="GT173" s="82"/>
      <c r="GU173" s="82"/>
      <c r="GV173" s="82"/>
      <c r="GW173" s="82"/>
      <c r="GX173" s="82"/>
      <c r="GY173" s="82"/>
      <c r="GZ173" s="82"/>
      <c r="HA173" s="82"/>
      <c r="HB173" s="82"/>
      <c r="HC173" s="82"/>
      <c r="HD173" s="82"/>
      <c r="HE173" s="82"/>
      <c r="HF173" s="82"/>
      <c r="HG173" s="82"/>
      <c r="HH173" s="82"/>
      <c r="HI173" s="82"/>
      <c r="HJ173" s="82"/>
      <c r="HK173" s="82"/>
      <c r="HL173" s="82"/>
      <c r="HM173" s="82"/>
      <c r="HN173" s="82"/>
      <c r="HO173" s="82"/>
      <c r="HP173" s="82"/>
      <c r="HQ173" s="82"/>
      <c r="HR173" s="82"/>
      <c r="HS173" s="82"/>
      <c r="HT173" s="82"/>
      <c r="HU173" s="82"/>
      <c r="HV173" s="82"/>
      <c r="HW173" s="82"/>
      <c r="HX173" s="82"/>
      <c r="HY173" s="82"/>
      <c r="HZ173" s="82"/>
      <c r="IA173" s="82"/>
      <c r="IB173" s="82"/>
      <c r="IC173" s="82"/>
      <c r="ID173" s="82"/>
      <c r="IE173" s="82"/>
      <c r="IF173" s="82"/>
      <c r="IG173" s="82"/>
      <c r="IH173" s="82"/>
      <c r="II173" s="82"/>
      <c r="IJ173" s="82"/>
      <c r="IK173" s="82"/>
      <c r="IL173" s="82"/>
      <c r="IM173" s="82"/>
      <c r="IN173" s="82"/>
      <c r="IO173" s="82"/>
      <c r="IP173" s="82"/>
      <c r="IQ173" s="82"/>
      <c r="IR173" s="82"/>
      <c r="IS173" s="82"/>
      <c r="IT173" s="82"/>
      <c r="IU173" s="82"/>
      <c r="IV173" s="82"/>
      <c r="IW173" s="82"/>
      <c r="IX173" s="82"/>
      <c r="IY173" s="82"/>
      <c r="IZ173" s="82"/>
      <c r="JA173" s="82"/>
      <c r="JB173" s="82"/>
      <c r="JC173" s="82"/>
      <c r="JD173" s="82"/>
      <c r="JE173" s="82"/>
      <c r="JF173" s="82"/>
      <c r="JG173" s="82"/>
      <c r="JH173" s="82"/>
      <c r="JI173" s="82"/>
      <c r="JJ173" s="82"/>
      <c r="JK173" s="82"/>
      <c r="JL173" s="82"/>
      <c r="JM173" s="82"/>
      <c r="JN173" s="82"/>
      <c r="JO173" s="82"/>
      <c r="JP173" s="82"/>
      <c r="JQ173" s="82"/>
      <c r="JR173" s="82"/>
      <c r="JS173" s="82"/>
      <c r="JT173" s="82"/>
      <c r="JU173" s="82"/>
      <c r="JV173" s="82"/>
      <c r="JW173" s="82"/>
      <c r="JX173" s="82"/>
      <c r="JY173" s="82"/>
      <c r="JZ173" s="82"/>
      <c r="KA173" s="82"/>
      <c r="KB173" s="82"/>
      <c r="KC173" s="82"/>
      <c r="KD173" s="82"/>
      <c r="KE173" s="82"/>
      <c r="KF173" s="82"/>
      <c r="KG173" s="82"/>
      <c r="KH173" s="82"/>
      <c r="KI173" s="82"/>
      <c r="KJ173" s="82"/>
      <c r="KK173" s="82"/>
      <c r="KL173" s="82"/>
      <c r="KM173" s="82"/>
      <c r="KN173" s="82"/>
      <c r="KO173" s="82"/>
      <c r="KP173" s="82"/>
      <c r="KQ173" s="82"/>
      <c r="KR173" s="82"/>
      <c r="KS173" s="82"/>
      <c r="KT173" s="82"/>
      <c r="KU173" s="82"/>
      <c r="KV173" s="82"/>
      <c r="KW173" s="82"/>
      <c r="KX173" s="82"/>
      <c r="KY173" s="82"/>
      <c r="KZ173" s="82"/>
      <c r="LA173" s="82"/>
      <c r="LB173" s="82"/>
      <c r="LC173" s="82"/>
      <c r="LD173" s="82"/>
      <c r="LE173" s="82"/>
      <c r="LF173" s="82"/>
      <c r="LG173" s="82"/>
      <c r="LH173" s="82"/>
      <c r="LI173" s="82"/>
      <c r="LJ173" s="82"/>
      <c r="LK173" s="82"/>
      <c r="LL173" s="82"/>
      <c r="LM173" s="82"/>
      <c r="LN173" s="82"/>
      <c r="LO173" s="82"/>
      <c r="LP173" s="82"/>
      <c r="LQ173" s="82"/>
      <c r="LR173" s="82"/>
      <c r="LS173" s="82"/>
      <c r="LT173" s="82"/>
      <c r="LU173" s="82"/>
      <c r="LV173" s="82"/>
      <c r="LW173" s="82"/>
      <c r="LX173" s="82"/>
      <c r="LY173" s="82"/>
      <c r="LZ173" s="82"/>
      <c r="MA173" s="82"/>
      <c r="MB173" s="82"/>
      <c r="MC173" s="82"/>
      <c r="MD173" s="82"/>
      <c r="ME173" s="82"/>
      <c r="MF173" s="82"/>
      <c r="MG173" s="82"/>
      <c r="MH173" s="82"/>
      <c r="MI173" s="82"/>
      <c r="MJ173" s="82"/>
      <c r="MK173" s="82"/>
      <c r="ML173" s="82"/>
      <c r="MM173" s="82"/>
      <c r="MN173" s="82"/>
      <c r="MO173" s="82"/>
      <c r="MP173" s="82"/>
      <c r="MQ173" s="82"/>
      <c r="MR173" s="82"/>
      <c r="MS173" s="82"/>
      <c r="MT173" s="82"/>
      <c r="MU173" s="82"/>
      <c r="MV173" s="82"/>
      <c r="MW173" s="82"/>
      <c r="MX173" s="82"/>
      <c r="MY173" s="82"/>
      <c r="MZ173" s="82"/>
      <c r="NA173" s="82"/>
      <c r="NB173" s="82"/>
      <c r="NC173" s="82"/>
      <c r="ND173" s="82"/>
      <c r="NE173" s="82"/>
      <c r="NF173" s="82"/>
      <c r="NG173" s="82"/>
      <c r="NH173" s="82"/>
      <c r="NI173" s="82"/>
      <c r="NJ173" s="82"/>
      <c r="NK173" s="82"/>
      <c r="NL173" s="82"/>
      <c r="NM173" s="82"/>
      <c r="NN173" s="82"/>
      <c r="NO173" s="82"/>
      <c r="NP173" s="82"/>
      <c r="NQ173" s="82"/>
      <c r="NR173" s="82"/>
      <c r="NS173" s="82"/>
      <c r="NT173" s="82"/>
      <c r="NU173" s="82"/>
      <c r="NV173" s="82"/>
      <c r="NW173" s="82"/>
      <c r="NX173" s="82"/>
      <c r="NY173" s="82"/>
      <c r="NZ173" s="82"/>
      <c r="OA173" s="82"/>
      <c r="OB173" s="82"/>
      <c r="OC173" s="82"/>
      <c r="OD173" s="82"/>
      <c r="OE173" s="82"/>
      <c r="OF173" s="82"/>
      <c r="OG173" s="82"/>
      <c r="OH173" s="82"/>
      <c r="OI173" s="82"/>
      <c r="OJ173" s="82"/>
      <c r="OK173" s="82"/>
      <c r="OL173" s="82"/>
      <c r="OM173" s="82"/>
      <c r="ON173" s="82"/>
      <c r="OO173" s="82"/>
      <c r="OP173" s="82"/>
      <c r="OQ173" s="82"/>
      <c r="OR173" s="82"/>
      <c r="OS173" s="82"/>
      <c r="OT173" s="82"/>
      <c r="OU173" s="82"/>
      <c r="OV173" s="82"/>
      <c r="OW173" s="82"/>
      <c r="OX173" s="82"/>
      <c r="OY173" s="82"/>
      <c r="OZ173" s="82"/>
      <c r="PA173" s="82"/>
      <c r="PB173" s="82"/>
      <c r="PC173" s="82"/>
      <c r="PD173" s="82"/>
      <c r="PE173" s="82"/>
      <c r="PF173" s="82"/>
      <c r="PG173" s="82"/>
      <c r="PH173" s="82"/>
      <c r="PI173" s="82"/>
      <c r="PJ173" s="82"/>
      <c r="PK173" s="82"/>
      <c r="PL173" s="82"/>
      <c r="PM173" s="82"/>
      <c r="PN173" s="82"/>
      <c r="PO173" s="82"/>
      <c r="PP173" s="82"/>
      <c r="PQ173" s="82"/>
      <c r="PR173" s="82"/>
      <c r="PS173" s="82"/>
      <c r="PT173" s="82"/>
      <c r="PU173" s="82"/>
      <c r="PV173" s="82"/>
      <c r="PW173" s="82"/>
      <c r="PX173" s="82"/>
      <c r="PY173" s="82"/>
      <c r="PZ173" s="82"/>
      <c r="QA173" s="82"/>
      <c r="QB173" s="82"/>
      <c r="QC173" s="82"/>
      <c r="QD173" s="82"/>
      <c r="QE173" s="82"/>
      <c r="QF173" s="82"/>
      <c r="QG173" s="82"/>
      <c r="QH173" s="82"/>
      <c r="QI173" s="82"/>
      <c r="QJ173" s="82"/>
      <c r="QK173" s="82"/>
      <c r="QL173" s="82"/>
      <c r="QM173" s="82"/>
      <c r="QN173" s="82"/>
      <c r="QO173" s="82"/>
      <c r="QP173" s="82"/>
      <c r="QQ173" s="82"/>
      <c r="QR173" s="82"/>
      <c r="QS173" s="82"/>
      <c r="QT173" s="82"/>
      <c r="QU173" s="82"/>
      <c r="QV173" s="82"/>
      <c r="QW173" s="82"/>
      <c r="QX173" s="82"/>
      <c r="QY173" s="82"/>
      <c r="QZ173" s="82"/>
      <c r="RA173" s="82"/>
      <c r="RB173" s="82"/>
      <c r="RC173" s="82"/>
      <c r="RD173" s="82"/>
      <c r="RE173" s="82"/>
      <c r="RF173" s="82"/>
      <c r="RG173" s="82"/>
      <c r="RH173" s="82"/>
      <c r="RI173" s="82"/>
      <c r="RJ173" s="82"/>
      <c r="RK173" s="82"/>
      <c r="RL173" s="82"/>
      <c r="RM173" s="82"/>
      <c r="RN173" s="82"/>
      <c r="RO173" s="82"/>
      <c r="RP173" s="82"/>
      <c r="RQ173" s="82"/>
      <c r="RR173" s="82"/>
      <c r="RS173" s="82"/>
      <c r="RT173" s="82"/>
      <c r="RU173" s="82"/>
      <c r="RV173" s="82"/>
      <c r="RW173" s="82"/>
      <c r="RX173" s="82"/>
      <c r="RY173" s="82"/>
      <c r="RZ173" s="82"/>
      <c r="SA173" s="82"/>
      <c r="SB173" s="82"/>
      <c r="SC173" s="82"/>
      <c r="SD173" s="82"/>
      <c r="SE173" s="82"/>
      <c r="SF173" s="82"/>
      <c r="SG173" s="82"/>
      <c r="SH173" s="82"/>
      <c r="SI173" s="82"/>
      <c r="SJ173" s="82"/>
      <c r="SK173" s="82"/>
      <c r="SL173" s="82"/>
      <c r="SM173" s="82"/>
      <c r="SN173" s="82"/>
      <c r="SO173" s="82"/>
      <c r="SP173" s="82"/>
      <c r="SQ173" s="82"/>
      <c r="SR173" s="82"/>
      <c r="SS173" s="82"/>
      <c r="ST173" s="82"/>
      <c r="SU173" s="82"/>
      <c r="SV173" s="82"/>
      <c r="SW173" s="82"/>
      <c r="SX173" s="82"/>
      <c r="SY173" s="82"/>
      <c r="SZ173" s="82"/>
      <c r="TA173" s="82"/>
      <c r="TB173" s="82"/>
      <c r="TC173" s="82"/>
      <c r="TD173" s="82"/>
      <c r="TE173" s="82"/>
      <c r="TF173" s="82"/>
      <c r="TG173" s="82"/>
      <c r="TH173" s="82"/>
      <c r="TI173" s="82"/>
      <c r="TJ173" s="82"/>
      <c r="TK173" s="82"/>
      <c r="TL173" s="82"/>
      <c r="TM173" s="82"/>
      <c r="TN173" s="82"/>
      <c r="TO173" s="82"/>
      <c r="TP173" s="82"/>
      <c r="TQ173" s="82"/>
      <c r="TR173" s="82"/>
      <c r="TS173" s="82"/>
      <c r="TT173" s="82"/>
      <c r="TU173" s="82"/>
      <c r="TV173" s="82"/>
      <c r="TW173" s="82"/>
      <c r="TX173" s="82"/>
      <c r="TY173" s="82"/>
      <c r="TZ173" s="82"/>
      <c r="UA173" s="82"/>
      <c r="UB173" s="82"/>
      <c r="UC173" s="82"/>
      <c r="UD173" s="82"/>
      <c r="UE173" s="82"/>
      <c r="UF173" s="82"/>
      <c r="UG173" s="82"/>
      <c r="UH173" s="82"/>
      <c r="UI173" s="82"/>
      <c r="UJ173" s="82"/>
      <c r="UK173" s="82"/>
      <c r="UL173" s="82"/>
      <c r="UM173" s="82"/>
      <c r="UN173" s="82"/>
      <c r="UO173" s="82"/>
      <c r="UP173" s="82"/>
      <c r="UQ173" s="82"/>
      <c r="UR173" s="82"/>
      <c r="US173" s="82"/>
      <c r="UT173" s="82"/>
      <c r="UU173" s="82"/>
      <c r="UV173" s="82"/>
      <c r="UW173" s="82"/>
      <c r="UX173" s="82"/>
      <c r="UY173" s="82"/>
      <c r="UZ173" s="82"/>
      <c r="VA173" s="82"/>
      <c r="VB173" s="82"/>
      <c r="VC173" s="82"/>
      <c r="VD173" s="82"/>
      <c r="VE173" s="82"/>
      <c r="VF173" s="82"/>
      <c r="VG173" s="82"/>
      <c r="VH173" s="82"/>
      <c r="VI173" s="82"/>
      <c r="VJ173" s="82"/>
      <c r="VK173" s="82"/>
      <c r="VL173" s="82"/>
      <c r="VM173" s="82"/>
      <c r="VN173" s="82"/>
      <c r="VO173" s="82"/>
      <c r="VP173" s="82"/>
      <c r="VQ173" s="82"/>
      <c r="VR173" s="82"/>
      <c r="VS173" s="82"/>
      <c r="VT173" s="82"/>
      <c r="VU173" s="82"/>
      <c r="VV173" s="82"/>
      <c r="VW173" s="82"/>
      <c r="VX173" s="82"/>
      <c r="VY173" s="82"/>
      <c r="VZ173" s="82"/>
      <c r="WA173" s="82"/>
      <c r="WB173" s="82"/>
      <c r="WC173" s="82"/>
      <c r="WD173" s="82"/>
      <c r="WE173" s="82"/>
      <c r="WF173" s="82"/>
      <c r="WG173" s="82"/>
      <c r="WH173" s="82"/>
      <c r="WI173" s="82"/>
      <c r="WJ173" s="82"/>
      <c r="WK173" s="82"/>
      <c r="WL173" s="82"/>
      <c r="WM173" s="82"/>
      <c r="WN173" s="82"/>
      <c r="WO173" s="82"/>
      <c r="WP173" s="82"/>
      <c r="WQ173" s="82"/>
      <c r="WR173" s="82"/>
      <c r="WS173" s="82"/>
      <c r="WT173" s="82"/>
      <c r="WU173" s="82"/>
      <c r="WV173" s="82"/>
      <c r="WW173" s="82"/>
      <c r="WX173" s="82"/>
      <c r="WY173" s="82"/>
      <c r="WZ173" s="82"/>
      <c r="XA173" s="82"/>
      <c r="XB173" s="82"/>
      <c r="XC173" s="82"/>
      <c r="XD173" s="82"/>
      <c r="XE173" s="82"/>
      <c r="XF173" s="82"/>
      <c r="XG173" s="82"/>
      <c r="XH173" s="82"/>
      <c r="XI173" s="82"/>
      <c r="XJ173" s="82"/>
      <c r="XK173" s="82"/>
      <c r="XL173" s="82"/>
      <c r="XM173" s="82"/>
      <c r="XN173" s="82"/>
      <c r="XO173" s="82"/>
      <c r="XP173" s="82"/>
      <c r="XQ173" s="82"/>
      <c r="XR173" s="82"/>
      <c r="XS173" s="82"/>
      <c r="XT173" s="82"/>
      <c r="XU173" s="82"/>
      <c r="XV173" s="82"/>
      <c r="XW173" s="82"/>
      <c r="XX173" s="82"/>
      <c r="XY173" s="82"/>
      <c r="XZ173" s="82"/>
      <c r="YA173" s="82"/>
      <c r="YB173" s="82"/>
      <c r="YC173" s="82"/>
      <c r="YD173" s="82"/>
      <c r="YE173" s="82"/>
      <c r="YF173" s="82"/>
      <c r="YG173" s="82"/>
      <c r="YH173" s="82"/>
      <c r="YI173" s="82"/>
      <c r="YJ173" s="82"/>
      <c r="YK173" s="82"/>
      <c r="YL173" s="82"/>
      <c r="YM173" s="82"/>
      <c r="YN173" s="82"/>
      <c r="YO173" s="82"/>
      <c r="YP173" s="82"/>
      <c r="YQ173" s="82"/>
      <c r="YR173" s="82"/>
      <c r="YS173" s="82"/>
      <c r="YT173" s="82"/>
      <c r="YU173" s="82"/>
      <c r="YV173" s="82"/>
      <c r="YW173" s="82"/>
      <c r="YX173" s="82"/>
      <c r="YY173" s="82"/>
      <c r="YZ173" s="82"/>
      <c r="ZA173" s="82"/>
      <c r="ZB173" s="82"/>
      <c r="ZC173" s="82"/>
      <c r="ZD173" s="82"/>
      <c r="ZE173" s="82"/>
      <c r="ZF173" s="82"/>
      <c r="ZG173" s="82"/>
      <c r="ZH173" s="82"/>
      <c r="ZI173" s="82"/>
      <c r="ZJ173" s="82"/>
      <c r="ZK173" s="82"/>
      <c r="ZL173" s="82"/>
      <c r="ZM173" s="82"/>
      <c r="ZN173" s="82"/>
      <c r="ZO173" s="82"/>
      <c r="ZP173" s="82"/>
      <c r="ZQ173" s="82"/>
      <c r="ZR173" s="82"/>
      <c r="ZS173" s="82"/>
      <c r="ZT173" s="82"/>
      <c r="ZU173" s="82"/>
      <c r="ZV173" s="82"/>
      <c r="ZW173" s="82"/>
      <c r="ZX173" s="82"/>
      <c r="ZY173" s="82"/>
      <c r="ZZ173" s="82"/>
      <c r="AAA173" s="82"/>
      <c r="AAB173" s="82"/>
      <c r="AAC173" s="82"/>
      <c r="AAD173" s="82"/>
      <c r="AAE173" s="82"/>
      <c r="AAF173" s="82"/>
      <c r="AAG173" s="82"/>
      <c r="AAH173" s="82"/>
      <c r="AAI173" s="82"/>
      <c r="AAJ173" s="82"/>
      <c r="AAK173" s="82"/>
      <c r="AAL173" s="82"/>
      <c r="AAM173" s="82"/>
      <c r="AAN173" s="82"/>
      <c r="AAO173" s="82"/>
      <c r="AAP173" s="82"/>
      <c r="AAQ173" s="82"/>
      <c r="AAR173" s="82"/>
      <c r="AAS173" s="82"/>
      <c r="AAT173" s="82"/>
      <c r="AAU173" s="82"/>
      <c r="AAV173" s="82"/>
      <c r="AAW173" s="82"/>
      <c r="AAX173" s="82"/>
      <c r="AAY173" s="82"/>
      <c r="AAZ173" s="82"/>
      <c r="ABA173" s="82"/>
      <c r="ABB173" s="82"/>
      <c r="ABC173" s="82"/>
      <c r="ABD173" s="82"/>
      <c r="ABE173" s="82"/>
      <c r="ABF173" s="82"/>
      <c r="ABG173" s="82"/>
      <c r="ABH173" s="82"/>
      <c r="ABI173" s="82"/>
      <c r="ABJ173" s="82"/>
      <c r="ABK173" s="82"/>
      <c r="ABL173" s="82"/>
      <c r="ABM173" s="82"/>
      <c r="ABN173" s="82"/>
      <c r="ABO173" s="82"/>
      <c r="ABP173" s="82"/>
      <c r="ABQ173" s="82"/>
      <c r="ABR173" s="82"/>
      <c r="ABS173" s="82"/>
      <c r="ABT173" s="82"/>
      <c r="ABU173" s="82"/>
      <c r="ABV173" s="82"/>
      <c r="ABW173" s="82"/>
      <c r="ABX173" s="82"/>
      <c r="ABY173" s="82"/>
      <c r="ABZ173" s="82"/>
      <c r="ACA173" s="82"/>
      <c r="ACB173" s="82"/>
      <c r="ACC173" s="82"/>
      <c r="ACD173" s="82"/>
      <c r="ACE173" s="82"/>
      <c r="ACF173" s="82"/>
      <c r="ACG173" s="82"/>
      <c r="ACH173" s="82"/>
      <c r="ACI173" s="82"/>
      <c r="ACJ173" s="82"/>
      <c r="ACK173" s="82"/>
      <c r="ACL173" s="82"/>
      <c r="ACM173" s="82"/>
      <c r="ACN173" s="82"/>
      <c r="ACO173" s="82"/>
      <c r="ACP173" s="82"/>
      <c r="ACQ173" s="82"/>
      <c r="ACR173" s="82"/>
      <c r="ACS173" s="82"/>
      <c r="ACT173" s="82"/>
      <c r="ACU173" s="82"/>
      <c r="ACV173" s="82"/>
      <c r="ACW173" s="82"/>
      <c r="ACX173" s="82"/>
      <c r="ACY173" s="82"/>
      <c r="ACZ173" s="82"/>
      <c r="ADA173" s="82"/>
      <c r="ADB173" s="82"/>
      <c r="ADC173" s="82"/>
      <c r="ADD173" s="82"/>
      <c r="ADE173" s="82"/>
      <c r="ADF173" s="82"/>
      <c r="ADG173" s="82"/>
      <c r="ADH173" s="82"/>
      <c r="ADI173" s="82"/>
      <c r="ADJ173" s="82"/>
      <c r="ADK173" s="82"/>
      <c r="ADL173" s="82"/>
      <c r="ADM173" s="82"/>
      <c r="ADN173" s="82"/>
      <c r="ADO173" s="82"/>
      <c r="ADP173" s="82"/>
      <c r="ADQ173" s="82"/>
      <c r="ADR173" s="82"/>
      <c r="ADS173" s="82"/>
      <c r="ADT173" s="82"/>
      <c r="ADU173" s="82"/>
      <c r="ADV173" s="82"/>
      <c r="ADW173" s="82"/>
      <c r="ADX173" s="82"/>
      <c r="ADY173" s="82"/>
      <c r="ADZ173" s="82"/>
      <c r="AEA173" s="82"/>
      <c r="AEB173" s="82"/>
      <c r="AEC173" s="82"/>
      <c r="AED173" s="82"/>
      <c r="AEE173" s="82"/>
      <c r="AEF173" s="82"/>
      <c r="AEG173" s="82"/>
      <c r="AEH173" s="82"/>
      <c r="AEI173" s="82"/>
      <c r="AEJ173" s="82"/>
      <c r="AEK173" s="82"/>
      <c r="AEL173" s="82"/>
      <c r="AEM173" s="82"/>
      <c r="AEN173" s="82"/>
      <c r="AEO173" s="82"/>
      <c r="AEP173" s="82"/>
      <c r="AEQ173" s="82"/>
      <c r="AER173" s="82"/>
      <c r="AES173" s="82"/>
      <c r="AET173" s="82"/>
      <c r="AEU173" s="82"/>
      <c r="AEV173" s="82"/>
      <c r="AEW173" s="82"/>
      <c r="AEX173" s="82"/>
      <c r="AEY173" s="82"/>
      <c r="AEZ173" s="82"/>
      <c r="AFA173" s="82"/>
      <c r="AFB173" s="82"/>
      <c r="AFC173" s="82"/>
      <c r="AFD173" s="82"/>
      <c r="AFE173" s="82"/>
      <c r="AFF173" s="82"/>
      <c r="AFG173" s="82"/>
      <c r="AFH173" s="82"/>
      <c r="AFI173" s="82"/>
      <c r="AFJ173" s="82"/>
      <c r="AFK173" s="82"/>
      <c r="AFL173" s="82"/>
      <c r="AFM173" s="82"/>
      <c r="AFN173" s="82"/>
      <c r="AFO173" s="82"/>
      <c r="AFP173" s="82"/>
      <c r="AFQ173" s="82"/>
      <c r="AFR173" s="82"/>
      <c r="AFS173" s="82"/>
      <c r="AFT173" s="82"/>
      <c r="AFU173" s="82"/>
      <c r="AFV173" s="82"/>
      <c r="AFW173" s="82"/>
      <c r="AFX173" s="82"/>
      <c r="AFY173" s="82"/>
      <c r="AFZ173" s="82"/>
      <c r="AGA173" s="82"/>
      <c r="AGB173" s="82"/>
      <c r="AGC173" s="82"/>
      <c r="AGD173" s="82"/>
      <c r="AGE173" s="82"/>
      <c r="AGF173" s="82"/>
      <c r="AGG173" s="82"/>
      <c r="AGH173" s="82"/>
      <c r="AGI173" s="82"/>
      <c r="AGJ173" s="82"/>
      <c r="AGK173" s="82"/>
      <c r="AGL173" s="82"/>
      <c r="AGM173" s="82"/>
      <c r="AGN173" s="82"/>
      <c r="AGO173" s="82"/>
      <c r="AGP173" s="82"/>
      <c r="AGQ173" s="82"/>
      <c r="AGR173" s="82"/>
      <c r="AGS173" s="82"/>
      <c r="AGT173" s="82"/>
      <c r="AGU173" s="82"/>
      <c r="AGV173" s="82"/>
      <c r="AGW173" s="82"/>
      <c r="AGX173" s="82"/>
      <c r="AGY173" s="82"/>
      <c r="AGZ173" s="82"/>
      <c r="AHA173" s="82"/>
      <c r="AHB173" s="82"/>
      <c r="AHC173" s="82"/>
      <c r="AHD173" s="82"/>
      <c r="AHE173" s="82"/>
      <c r="AHF173" s="82"/>
      <c r="AHG173" s="82"/>
      <c r="AHH173" s="82"/>
      <c r="AHI173" s="82"/>
      <c r="AHJ173" s="82"/>
      <c r="AHK173" s="82"/>
      <c r="AHL173" s="82"/>
      <c r="AHM173" s="82"/>
      <c r="AHN173" s="82"/>
      <c r="AHO173" s="82"/>
      <c r="AHP173" s="82"/>
      <c r="AHQ173" s="82"/>
      <c r="AHR173" s="82"/>
      <c r="AHS173" s="82"/>
      <c r="AHT173" s="82"/>
      <c r="AHU173" s="82"/>
      <c r="AHV173" s="82"/>
      <c r="AHW173" s="82"/>
      <c r="AHX173" s="82"/>
      <c r="AHY173" s="82"/>
      <c r="AHZ173" s="82"/>
      <c r="AIA173" s="82"/>
      <c r="AIB173" s="82"/>
      <c r="AIC173" s="82"/>
      <c r="AID173" s="82"/>
      <c r="AIE173" s="82"/>
      <c r="AIF173" s="82"/>
      <c r="AIG173" s="82"/>
      <c r="AIH173" s="82"/>
      <c r="AII173" s="82"/>
      <c r="AIJ173" s="82"/>
      <c r="AIK173" s="82"/>
      <c r="AIL173" s="82"/>
      <c r="AIM173" s="82"/>
      <c r="AIN173" s="82"/>
      <c r="AIO173" s="82"/>
      <c r="AIP173" s="82"/>
      <c r="AIQ173" s="82"/>
      <c r="AIR173" s="82"/>
      <c r="AIS173" s="82"/>
      <c r="AIT173" s="82"/>
      <c r="AIU173" s="82"/>
      <c r="AIV173" s="82"/>
      <c r="AIW173" s="82"/>
      <c r="AIX173" s="82"/>
      <c r="AIY173" s="82"/>
      <c r="AIZ173" s="82"/>
      <c r="AJA173" s="82"/>
      <c r="AJB173" s="82"/>
      <c r="AJC173" s="82"/>
      <c r="AJD173" s="82"/>
      <c r="AJE173" s="82"/>
      <c r="AJF173" s="82"/>
      <c r="AJG173" s="82"/>
      <c r="AJH173" s="82"/>
      <c r="AJI173" s="82"/>
      <c r="AJJ173" s="82"/>
      <c r="AJK173" s="82"/>
      <c r="AJL173" s="82"/>
      <c r="AJM173" s="82"/>
      <c r="AJN173" s="82"/>
      <c r="AJO173" s="82"/>
      <c r="AJP173" s="82"/>
      <c r="AJQ173" s="82"/>
      <c r="AJR173" s="82"/>
      <c r="AJS173" s="82"/>
      <c r="AJT173" s="82"/>
      <c r="AJU173" s="82"/>
      <c r="AJV173" s="82"/>
      <c r="AJW173" s="82"/>
      <c r="AJX173" s="82"/>
      <c r="AJY173" s="82"/>
      <c r="AJZ173" s="82"/>
      <c r="AKA173" s="82"/>
      <c r="AKB173" s="82"/>
      <c r="AKC173" s="82"/>
      <c r="AKD173" s="82"/>
      <c r="AKE173" s="82"/>
      <c r="AKF173" s="82"/>
      <c r="AKG173" s="82"/>
      <c r="AKH173" s="82"/>
      <c r="AKI173" s="82"/>
      <c r="AKJ173" s="82"/>
      <c r="AKK173" s="82"/>
      <c r="AKL173" s="82"/>
      <c r="AKM173" s="82"/>
      <c r="AKN173" s="82"/>
      <c r="AKO173" s="82"/>
      <c r="AKP173" s="82"/>
      <c r="AKQ173" s="82"/>
      <c r="AKR173" s="82"/>
      <c r="AKS173" s="82"/>
      <c r="AKT173" s="82"/>
      <c r="AKU173" s="82"/>
      <c r="AKV173" s="82"/>
      <c r="AKW173" s="82"/>
      <c r="AKX173" s="82"/>
      <c r="AKY173" s="82"/>
      <c r="AKZ173" s="82"/>
      <c r="ALA173" s="82"/>
      <c r="ALB173" s="82"/>
      <c r="ALC173" s="82"/>
      <c r="ALD173" s="82"/>
      <c r="ALE173" s="82"/>
      <c r="ALF173" s="82"/>
      <c r="ALG173" s="82"/>
      <c r="ALH173" s="82"/>
      <c r="ALI173" s="82"/>
      <c r="ALJ173" s="82"/>
      <c r="ALK173" s="82"/>
      <c r="ALL173" s="82"/>
      <c r="ALM173" s="82"/>
      <c r="ALN173" s="82"/>
      <c r="ALO173" s="82"/>
      <c r="ALP173" s="82"/>
      <c r="ALQ173" s="82"/>
      <c r="ALR173" s="82"/>
      <c r="ALS173" s="82"/>
      <c r="ALT173" s="82"/>
      <c r="ALU173" s="82"/>
      <c r="ALV173" s="82"/>
      <c r="ALW173" s="82"/>
      <c r="ALX173" s="82"/>
      <c r="ALY173" s="82"/>
    </row>
    <row r="174" spans="1:1013" ht="14.5" x14ac:dyDescent="0.35">
      <c r="A174" s="84">
        <v>173</v>
      </c>
      <c r="B174" s="86" t="s">
        <v>646</v>
      </c>
      <c r="C174" s="85" t="s">
        <v>647</v>
      </c>
      <c r="D174" s="85" t="s">
        <v>456</v>
      </c>
      <c r="E174" s="82"/>
      <c r="F174" s="82"/>
      <c r="G174" s="82"/>
      <c r="H174" s="82"/>
      <c r="I174" s="82"/>
      <c r="J174" s="82"/>
      <c r="K174" s="82"/>
      <c r="L174" s="82"/>
      <c r="M174" s="82"/>
      <c r="N174" s="82"/>
      <c r="O174" s="82"/>
      <c r="P174" s="82"/>
      <c r="Q174" s="82"/>
      <c r="R174" s="82"/>
      <c r="S174" s="82"/>
      <c r="T174" s="82"/>
      <c r="U174" s="82"/>
      <c r="V174" s="82"/>
      <c r="W174" s="82"/>
      <c r="X174" s="82"/>
      <c r="Y174" s="82"/>
      <c r="Z174" s="82"/>
      <c r="AA174" s="82"/>
      <c r="AB174" s="82"/>
      <c r="AC174" s="82"/>
      <c r="AD174" s="82"/>
      <c r="AE174" s="82"/>
      <c r="AF174" s="82"/>
      <c r="AG174" s="82"/>
      <c r="AH174" s="82"/>
      <c r="AI174" s="82"/>
      <c r="AJ174" s="82"/>
      <c r="AK174" s="82"/>
      <c r="AL174" s="82"/>
      <c r="AM174" s="82"/>
      <c r="AN174" s="82"/>
      <c r="AO174" s="82"/>
      <c r="AP174" s="82"/>
      <c r="AQ174" s="82"/>
      <c r="AR174" s="82"/>
      <c r="AS174" s="82"/>
      <c r="AT174" s="82"/>
      <c r="AU174" s="82"/>
      <c r="AV174" s="82"/>
      <c r="AW174" s="82"/>
      <c r="AX174" s="82"/>
      <c r="AY174" s="82"/>
      <c r="AZ174" s="82"/>
      <c r="BA174" s="82"/>
      <c r="BB174" s="82"/>
      <c r="BC174" s="82"/>
      <c r="BD174" s="82"/>
      <c r="BE174" s="82"/>
      <c r="BF174" s="82"/>
      <c r="BG174" s="82"/>
      <c r="BH174" s="82"/>
      <c r="BI174" s="82"/>
      <c r="BJ174" s="82"/>
      <c r="BK174" s="82"/>
      <c r="BL174" s="82"/>
      <c r="BM174" s="82"/>
      <c r="BN174" s="82"/>
      <c r="BO174" s="82"/>
      <c r="BP174" s="82"/>
      <c r="BQ174" s="82"/>
      <c r="BR174" s="82"/>
      <c r="BS174" s="82"/>
      <c r="BT174" s="82"/>
      <c r="BU174" s="82"/>
      <c r="BV174" s="82"/>
      <c r="BW174" s="82"/>
      <c r="BX174" s="82"/>
      <c r="BY174" s="82"/>
      <c r="BZ174" s="82"/>
      <c r="CA174" s="82"/>
      <c r="CB174" s="82"/>
      <c r="CC174" s="82"/>
      <c r="CD174" s="82"/>
      <c r="CE174" s="82"/>
      <c r="CF174" s="82"/>
      <c r="CG174" s="82"/>
      <c r="CH174" s="82"/>
      <c r="CI174" s="82"/>
      <c r="CJ174" s="82"/>
      <c r="CK174" s="82"/>
      <c r="CL174" s="82"/>
      <c r="CM174" s="82"/>
      <c r="CN174" s="82"/>
      <c r="CO174" s="82"/>
      <c r="CP174" s="82"/>
      <c r="CQ174" s="82"/>
      <c r="CR174" s="82"/>
      <c r="CS174" s="82"/>
      <c r="CT174" s="82"/>
      <c r="CU174" s="82"/>
      <c r="CV174" s="82"/>
      <c r="CW174" s="82"/>
      <c r="CX174" s="82"/>
      <c r="CY174" s="82"/>
      <c r="CZ174" s="82"/>
      <c r="DA174" s="82"/>
      <c r="DB174" s="82"/>
      <c r="DC174" s="82"/>
      <c r="DD174" s="82"/>
      <c r="DE174" s="82"/>
      <c r="DF174" s="82"/>
      <c r="DG174" s="82"/>
      <c r="DH174" s="82"/>
      <c r="DI174" s="82"/>
      <c r="DJ174" s="82"/>
      <c r="DK174" s="82"/>
      <c r="DL174" s="82"/>
      <c r="DM174" s="82"/>
      <c r="DN174" s="82"/>
      <c r="DO174" s="82"/>
      <c r="DP174" s="82"/>
      <c r="DQ174" s="82"/>
      <c r="DR174" s="82"/>
      <c r="DS174" s="82"/>
      <c r="DT174" s="82"/>
      <c r="DU174" s="82"/>
      <c r="DV174" s="82"/>
      <c r="DW174" s="82"/>
      <c r="DX174" s="82"/>
      <c r="DY174" s="82"/>
      <c r="DZ174" s="82"/>
      <c r="EA174" s="82"/>
      <c r="EB174" s="82"/>
      <c r="EC174" s="82"/>
      <c r="ED174" s="82"/>
      <c r="EE174" s="82"/>
      <c r="EF174" s="82"/>
      <c r="EG174" s="82"/>
      <c r="EH174" s="82"/>
      <c r="EI174" s="82"/>
      <c r="EJ174" s="82"/>
      <c r="EK174" s="82"/>
      <c r="EL174" s="82"/>
      <c r="EM174" s="82"/>
      <c r="EN174" s="82"/>
      <c r="EO174" s="82"/>
      <c r="EP174" s="82"/>
      <c r="EQ174" s="82"/>
      <c r="ER174" s="82"/>
      <c r="ES174" s="82"/>
      <c r="ET174" s="82"/>
      <c r="EU174" s="82"/>
      <c r="EV174" s="82"/>
      <c r="EW174" s="82"/>
      <c r="EX174" s="82"/>
      <c r="EY174" s="82"/>
      <c r="EZ174" s="82"/>
      <c r="FA174" s="82"/>
      <c r="FB174" s="82"/>
      <c r="FC174" s="82"/>
      <c r="FD174" s="82"/>
      <c r="FE174" s="82"/>
      <c r="FF174" s="82"/>
      <c r="FG174" s="82"/>
      <c r="FH174" s="82"/>
      <c r="FI174" s="82"/>
      <c r="FJ174" s="82"/>
      <c r="FK174" s="82"/>
      <c r="FL174" s="82"/>
      <c r="FM174" s="82"/>
      <c r="FN174" s="82"/>
      <c r="FO174" s="82"/>
      <c r="FP174" s="82"/>
      <c r="FQ174" s="82"/>
      <c r="FR174" s="82"/>
      <c r="FS174" s="82"/>
      <c r="FT174" s="82"/>
      <c r="FU174" s="82"/>
      <c r="FV174" s="82"/>
      <c r="FW174" s="82"/>
      <c r="FX174" s="82"/>
      <c r="FY174" s="82"/>
      <c r="FZ174" s="82"/>
      <c r="GA174" s="82"/>
      <c r="GB174" s="82"/>
      <c r="GC174" s="82"/>
      <c r="GD174" s="82"/>
      <c r="GE174" s="82"/>
      <c r="GF174" s="82"/>
      <c r="GG174" s="82"/>
      <c r="GH174" s="82"/>
      <c r="GI174" s="82"/>
      <c r="GJ174" s="82"/>
      <c r="GK174" s="82"/>
      <c r="GL174" s="82"/>
      <c r="GM174" s="82"/>
      <c r="GN174" s="82"/>
      <c r="GO174" s="82"/>
      <c r="GP174" s="82"/>
      <c r="GQ174" s="82"/>
      <c r="GR174" s="82"/>
      <c r="GS174" s="82"/>
      <c r="GT174" s="82"/>
      <c r="GU174" s="82"/>
      <c r="GV174" s="82"/>
      <c r="GW174" s="82"/>
      <c r="GX174" s="82"/>
      <c r="GY174" s="82"/>
      <c r="GZ174" s="82"/>
      <c r="HA174" s="82"/>
      <c r="HB174" s="82"/>
      <c r="HC174" s="82"/>
      <c r="HD174" s="82"/>
      <c r="HE174" s="82"/>
      <c r="HF174" s="82"/>
      <c r="HG174" s="82"/>
      <c r="HH174" s="82"/>
      <c r="HI174" s="82"/>
      <c r="HJ174" s="82"/>
      <c r="HK174" s="82"/>
      <c r="HL174" s="82"/>
      <c r="HM174" s="82"/>
      <c r="HN174" s="82"/>
      <c r="HO174" s="82"/>
      <c r="HP174" s="82"/>
      <c r="HQ174" s="82"/>
      <c r="HR174" s="82"/>
      <c r="HS174" s="82"/>
      <c r="HT174" s="82"/>
      <c r="HU174" s="82"/>
      <c r="HV174" s="82"/>
      <c r="HW174" s="82"/>
      <c r="HX174" s="82"/>
      <c r="HY174" s="82"/>
      <c r="HZ174" s="82"/>
      <c r="IA174" s="82"/>
      <c r="IB174" s="82"/>
      <c r="IC174" s="82"/>
      <c r="ID174" s="82"/>
      <c r="IE174" s="82"/>
      <c r="IF174" s="82"/>
      <c r="IG174" s="82"/>
      <c r="IH174" s="82"/>
      <c r="II174" s="82"/>
      <c r="IJ174" s="82"/>
      <c r="IK174" s="82"/>
      <c r="IL174" s="82"/>
      <c r="IM174" s="82"/>
      <c r="IN174" s="82"/>
      <c r="IO174" s="82"/>
      <c r="IP174" s="82"/>
      <c r="IQ174" s="82"/>
      <c r="IR174" s="82"/>
      <c r="IS174" s="82"/>
      <c r="IT174" s="82"/>
      <c r="IU174" s="82"/>
      <c r="IV174" s="82"/>
      <c r="IW174" s="82"/>
      <c r="IX174" s="82"/>
      <c r="IY174" s="82"/>
      <c r="IZ174" s="82"/>
      <c r="JA174" s="82"/>
      <c r="JB174" s="82"/>
      <c r="JC174" s="82"/>
      <c r="JD174" s="82"/>
      <c r="JE174" s="82"/>
      <c r="JF174" s="82"/>
      <c r="JG174" s="82"/>
      <c r="JH174" s="82"/>
      <c r="JI174" s="82"/>
      <c r="JJ174" s="82"/>
      <c r="JK174" s="82"/>
      <c r="JL174" s="82"/>
      <c r="JM174" s="82"/>
      <c r="JN174" s="82"/>
      <c r="JO174" s="82"/>
      <c r="JP174" s="82"/>
      <c r="JQ174" s="82"/>
      <c r="JR174" s="82"/>
      <c r="JS174" s="82"/>
      <c r="JT174" s="82"/>
      <c r="JU174" s="82"/>
      <c r="JV174" s="82"/>
      <c r="JW174" s="82"/>
      <c r="JX174" s="82"/>
      <c r="JY174" s="82"/>
      <c r="JZ174" s="82"/>
      <c r="KA174" s="82"/>
      <c r="KB174" s="82"/>
      <c r="KC174" s="82"/>
      <c r="KD174" s="82"/>
      <c r="KE174" s="82"/>
      <c r="KF174" s="82"/>
      <c r="KG174" s="82"/>
      <c r="KH174" s="82"/>
      <c r="KI174" s="82"/>
      <c r="KJ174" s="82"/>
      <c r="KK174" s="82"/>
      <c r="KL174" s="82"/>
      <c r="KM174" s="82"/>
      <c r="KN174" s="82"/>
      <c r="KO174" s="82"/>
      <c r="KP174" s="82"/>
      <c r="KQ174" s="82"/>
      <c r="KR174" s="82"/>
      <c r="KS174" s="82"/>
      <c r="KT174" s="82"/>
      <c r="KU174" s="82"/>
      <c r="KV174" s="82"/>
      <c r="KW174" s="82"/>
      <c r="KX174" s="82"/>
      <c r="KY174" s="82"/>
      <c r="KZ174" s="82"/>
      <c r="LA174" s="82"/>
      <c r="LB174" s="82"/>
      <c r="LC174" s="82"/>
      <c r="LD174" s="82"/>
      <c r="LE174" s="82"/>
      <c r="LF174" s="82"/>
      <c r="LG174" s="82"/>
      <c r="LH174" s="82"/>
      <c r="LI174" s="82"/>
      <c r="LJ174" s="82"/>
      <c r="LK174" s="82"/>
      <c r="LL174" s="82"/>
      <c r="LM174" s="82"/>
      <c r="LN174" s="82"/>
      <c r="LO174" s="82"/>
      <c r="LP174" s="82"/>
      <c r="LQ174" s="82"/>
      <c r="LR174" s="82"/>
      <c r="LS174" s="82"/>
      <c r="LT174" s="82"/>
      <c r="LU174" s="82"/>
      <c r="LV174" s="82"/>
      <c r="LW174" s="82"/>
      <c r="LX174" s="82"/>
      <c r="LY174" s="82"/>
      <c r="LZ174" s="82"/>
      <c r="MA174" s="82"/>
      <c r="MB174" s="82"/>
      <c r="MC174" s="82"/>
      <c r="MD174" s="82"/>
      <c r="ME174" s="82"/>
      <c r="MF174" s="82"/>
      <c r="MG174" s="82"/>
      <c r="MH174" s="82"/>
      <c r="MI174" s="82"/>
      <c r="MJ174" s="82"/>
      <c r="MK174" s="82"/>
      <c r="ML174" s="82"/>
      <c r="MM174" s="82"/>
      <c r="MN174" s="82"/>
      <c r="MO174" s="82"/>
      <c r="MP174" s="82"/>
      <c r="MQ174" s="82"/>
      <c r="MR174" s="82"/>
      <c r="MS174" s="82"/>
      <c r="MT174" s="82"/>
      <c r="MU174" s="82"/>
      <c r="MV174" s="82"/>
      <c r="MW174" s="82"/>
      <c r="MX174" s="82"/>
      <c r="MY174" s="82"/>
      <c r="MZ174" s="82"/>
      <c r="NA174" s="82"/>
      <c r="NB174" s="82"/>
      <c r="NC174" s="82"/>
      <c r="ND174" s="82"/>
      <c r="NE174" s="82"/>
      <c r="NF174" s="82"/>
      <c r="NG174" s="82"/>
      <c r="NH174" s="82"/>
      <c r="NI174" s="82"/>
      <c r="NJ174" s="82"/>
      <c r="NK174" s="82"/>
      <c r="NL174" s="82"/>
      <c r="NM174" s="82"/>
      <c r="NN174" s="82"/>
      <c r="NO174" s="82"/>
      <c r="NP174" s="82"/>
      <c r="NQ174" s="82"/>
      <c r="NR174" s="82"/>
      <c r="NS174" s="82"/>
      <c r="NT174" s="82"/>
      <c r="NU174" s="82"/>
      <c r="NV174" s="82"/>
      <c r="NW174" s="82"/>
      <c r="NX174" s="82"/>
      <c r="NY174" s="82"/>
      <c r="NZ174" s="82"/>
      <c r="OA174" s="82"/>
      <c r="OB174" s="82"/>
      <c r="OC174" s="82"/>
      <c r="OD174" s="82"/>
      <c r="OE174" s="82"/>
      <c r="OF174" s="82"/>
      <c r="OG174" s="82"/>
      <c r="OH174" s="82"/>
      <c r="OI174" s="82"/>
      <c r="OJ174" s="82"/>
      <c r="OK174" s="82"/>
      <c r="OL174" s="82"/>
      <c r="OM174" s="82"/>
      <c r="ON174" s="82"/>
      <c r="OO174" s="82"/>
      <c r="OP174" s="82"/>
      <c r="OQ174" s="82"/>
      <c r="OR174" s="82"/>
      <c r="OS174" s="82"/>
      <c r="OT174" s="82"/>
      <c r="OU174" s="82"/>
      <c r="OV174" s="82"/>
      <c r="OW174" s="82"/>
      <c r="OX174" s="82"/>
      <c r="OY174" s="82"/>
      <c r="OZ174" s="82"/>
      <c r="PA174" s="82"/>
      <c r="PB174" s="82"/>
      <c r="PC174" s="82"/>
      <c r="PD174" s="82"/>
      <c r="PE174" s="82"/>
      <c r="PF174" s="82"/>
      <c r="PG174" s="82"/>
      <c r="PH174" s="82"/>
      <c r="PI174" s="82"/>
      <c r="PJ174" s="82"/>
      <c r="PK174" s="82"/>
      <c r="PL174" s="82"/>
      <c r="PM174" s="82"/>
      <c r="PN174" s="82"/>
      <c r="PO174" s="82"/>
      <c r="PP174" s="82"/>
      <c r="PQ174" s="82"/>
      <c r="PR174" s="82"/>
      <c r="PS174" s="82"/>
      <c r="PT174" s="82"/>
      <c r="PU174" s="82"/>
      <c r="PV174" s="82"/>
      <c r="PW174" s="82"/>
      <c r="PX174" s="82"/>
      <c r="PY174" s="82"/>
      <c r="PZ174" s="82"/>
      <c r="QA174" s="82"/>
      <c r="QB174" s="82"/>
      <c r="QC174" s="82"/>
      <c r="QD174" s="82"/>
      <c r="QE174" s="82"/>
      <c r="QF174" s="82"/>
      <c r="QG174" s="82"/>
      <c r="QH174" s="82"/>
      <c r="QI174" s="82"/>
      <c r="QJ174" s="82"/>
      <c r="QK174" s="82"/>
      <c r="QL174" s="82"/>
      <c r="QM174" s="82"/>
      <c r="QN174" s="82"/>
      <c r="QO174" s="82"/>
      <c r="QP174" s="82"/>
      <c r="QQ174" s="82"/>
      <c r="QR174" s="82"/>
      <c r="QS174" s="82"/>
      <c r="QT174" s="82"/>
      <c r="QU174" s="82"/>
      <c r="QV174" s="82"/>
      <c r="QW174" s="82"/>
      <c r="QX174" s="82"/>
      <c r="QY174" s="82"/>
      <c r="QZ174" s="82"/>
      <c r="RA174" s="82"/>
      <c r="RB174" s="82"/>
      <c r="RC174" s="82"/>
      <c r="RD174" s="82"/>
      <c r="RE174" s="82"/>
      <c r="RF174" s="82"/>
      <c r="RG174" s="82"/>
      <c r="RH174" s="82"/>
      <c r="RI174" s="82"/>
      <c r="RJ174" s="82"/>
      <c r="RK174" s="82"/>
      <c r="RL174" s="82"/>
      <c r="RM174" s="82"/>
      <c r="RN174" s="82"/>
      <c r="RO174" s="82"/>
      <c r="RP174" s="82"/>
      <c r="RQ174" s="82"/>
      <c r="RR174" s="82"/>
      <c r="RS174" s="82"/>
      <c r="RT174" s="82"/>
      <c r="RU174" s="82"/>
      <c r="RV174" s="82"/>
      <c r="RW174" s="82"/>
      <c r="RX174" s="82"/>
      <c r="RY174" s="82"/>
      <c r="RZ174" s="82"/>
      <c r="SA174" s="82"/>
      <c r="SB174" s="82"/>
      <c r="SC174" s="82"/>
      <c r="SD174" s="82"/>
      <c r="SE174" s="82"/>
      <c r="SF174" s="82"/>
      <c r="SG174" s="82"/>
      <c r="SH174" s="82"/>
      <c r="SI174" s="82"/>
      <c r="SJ174" s="82"/>
      <c r="SK174" s="82"/>
      <c r="SL174" s="82"/>
      <c r="SM174" s="82"/>
      <c r="SN174" s="82"/>
      <c r="SO174" s="82"/>
      <c r="SP174" s="82"/>
      <c r="SQ174" s="82"/>
      <c r="SR174" s="82"/>
      <c r="SS174" s="82"/>
      <c r="ST174" s="82"/>
      <c r="SU174" s="82"/>
      <c r="SV174" s="82"/>
      <c r="SW174" s="82"/>
      <c r="SX174" s="82"/>
      <c r="SY174" s="82"/>
      <c r="SZ174" s="82"/>
      <c r="TA174" s="82"/>
      <c r="TB174" s="82"/>
      <c r="TC174" s="82"/>
      <c r="TD174" s="82"/>
      <c r="TE174" s="82"/>
      <c r="TF174" s="82"/>
      <c r="TG174" s="82"/>
      <c r="TH174" s="82"/>
      <c r="TI174" s="82"/>
      <c r="TJ174" s="82"/>
      <c r="TK174" s="82"/>
      <c r="TL174" s="82"/>
      <c r="TM174" s="82"/>
      <c r="TN174" s="82"/>
      <c r="TO174" s="82"/>
      <c r="TP174" s="82"/>
      <c r="TQ174" s="82"/>
      <c r="TR174" s="82"/>
      <c r="TS174" s="82"/>
      <c r="TT174" s="82"/>
      <c r="TU174" s="82"/>
      <c r="TV174" s="82"/>
      <c r="TW174" s="82"/>
      <c r="TX174" s="82"/>
      <c r="TY174" s="82"/>
      <c r="TZ174" s="82"/>
      <c r="UA174" s="82"/>
      <c r="UB174" s="82"/>
      <c r="UC174" s="82"/>
      <c r="UD174" s="82"/>
      <c r="UE174" s="82"/>
      <c r="UF174" s="82"/>
      <c r="UG174" s="82"/>
      <c r="UH174" s="82"/>
      <c r="UI174" s="82"/>
      <c r="UJ174" s="82"/>
      <c r="UK174" s="82"/>
      <c r="UL174" s="82"/>
      <c r="UM174" s="82"/>
      <c r="UN174" s="82"/>
      <c r="UO174" s="82"/>
      <c r="UP174" s="82"/>
      <c r="UQ174" s="82"/>
      <c r="UR174" s="82"/>
      <c r="US174" s="82"/>
      <c r="UT174" s="82"/>
      <c r="UU174" s="82"/>
      <c r="UV174" s="82"/>
      <c r="UW174" s="82"/>
      <c r="UX174" s="82"/>
      <c r="UY174" s="82"/>
      <c r="UZ174" s="82"/>
      <c r="VA174" s="82"/>
      <c r="VB174" s="82"/>
      <c r="VC174" s="82"/>
      <c r="VD174" s="82"/>
      <c r="VE174" s="82"/>
      <c r="VF174" s="82"/>
      <c r="VG174" s="82"/>
      <c r="VH174" s="82"/>
      <c r="VI174" s="82"/>
      <c r="VJ174" s="82"/>
      <c r="VK174" s="82"/>
      <c r="VL174" s="82"/>
      <c r="VM174" s="82"/>
      <c r="VN174" s="82"/>
      <c r="VO174" s="82"/>
      <c r="VP174" s="82"/>
      <c r="VQ174" s="82"/>
      <c r="VR174" s="82"/>
      <c r="VS174" s="82"/>
      <c r="VT174" s="82"/>
      <c r="VU174" s="82"/>
      <c r="VV174" s="82"/>
      <c r="VW174" s="82"/>
      <c r="VX174" s="82"/>
      <c r="VY174" s="82"/>
      <c r="VZ174" s="82"/>
      <c r="WA174" s="82"/>
      <c r="WB174" s="82"/>
      <c r="WC174" s="82"/>
      <c r="WD174" s="82"/>
      <c r="WE174" s="82"/>
      <c r="WF174" s="82"/>
      <c r="WG174" s="82"/>
      <c r="WH174" s="82"/>
      <c r="WI174" s="82"/>
      <c r="WJ174" s="82"/>
      <c r="WK174" s="82"/>
      <c r="WL174" s="82"/>
      <c r="WM174" s="82"/>
      <c r="WN174" s="82"/>
      <c r="WO174" s="82"/>
      <c r="WP174" s="82"/>
      <c r="WQ174" s="82"/>
      <c r="WR174" s="82"/>
      <c r="WS174" s="82"/>
      <c r="WT174" s="82"/>
      <c r="WU174" s="82"/>
      <c r="WV174" s="82"/>
      <c r="WW174" s="82"/>
      <c r="WX174" s="82"/>
      <c r="WY174" s="82"/>
      <c r="WZ174" s="82"/>
      <c r="XA174" s="82"/>
      <c r="XB174" s="82"/>
      <c r="XC174" s="82"/>
      <c r="XD174" s="82"/>
      <c r="XE174" s="82"/>
      <c r="XF174" s="82"/>
      <c r="XG174" s="82"/>
      <c r="XH174" s="82"/>
      <c r="XI174" s="82"/>
      <c r="XJ174" s="82"/>
      <c r="XK174" s="82"/>
      <c r="XL174" s="82"/>
      <c r="XM174" s="82"/>
      <c r="XN174" s="82"/>
      <c r="XO174" s="82"/>
      <c r="XP174" s="82"/>
      <c r="XQ174" s="82"/>
      <c r="XR174" s="82"/>
      <c r="XS174" s="82"/>
      <c r="XT174" s="82"/>
      <c r="XU174" s="82"/>
      <c r="XV174" s="82"/>
      <c r="XW174" s="82"/>
      <c r="XX174" s="82"/>
      <c r="XY174" s="82"/>
      <c r="XZ174" s="82"/>
      <c r="YA174" s="82"/>
      <c r="YB174" s="82"/>
      <c r="YC174" s="82"/>
      <c r="YD174" s="82"/>
      <c r="YE174" s="82"/>
      <c r="YF174" s="82"/>
      <c r="YG174" s="82"/>
      <c r="YH174" s="82"/>
      <c r="YI174" s="82"/>
      <c r="YJ174" s="82"/>
      <c r="YK174" s="82"/>
      <c r="YL174" s="82"/>
      <c r="YM174" s="82"/>
      <c r="YN174" s="82"/>
      <c r="YO174" s="82"/>
      <c r="YP174" s="82"/>
      <c r="YQ174" s="82"/>
      <c r="YR174" s="82"/>
      <c r="YS174" s="82"/>
      <c r="YT174" s="82"/>
      <c r="YU174" s="82"/>
      <c r="YV174" s="82"/>
      <c r="YW174" s="82"/>
      <c r="YX174" s="82"/>
      <c r="YY174" s="82"/>
      <c r="YZ174" s="82"/>
      <c r="ZA174" s="82"/>
      <c r="ZB174" s="82"/>
      <c r="ZC174" s="82"/>
      <c r="ZD174" s="82"/>
      <c r="ZE174" s="82"/>
      <c r="ZF174" s="82"/>
      <c r="ZG174" s="82"/>
      <c r="ZH174" s="82"/>
      <c r="ZI174" s="82"/>
      <c r="ZJ174" s="82"/>
      <c r="ZK174" s="82"/>
      <c r="ZL174" s="82"/>
      <c r="ZM174" s="82"/>
      <c r="ZN174" s="82"/>
      <c r="ZO174" s="82"/>
      <c r="ZP174" s="82"/>
      <c r="ZQ174" s="82"/>
      <c r="ZR174" s="82"/>
      <c r="ZS174" s="82"/>
      <c r="ZT174" s="82"/>
      <c r="ZU174" s="82"/>
      <c r="ZV174" s="82"/>
      <c r="ZW174" s="82"/>
      <c r="ZX174" s="82"/>
      <c r="ZY174" s="82"/>
      <c r="ZZ174" s="82"/>
      <c r="AAA174" s="82"/>
      <c r="AAB174" s="82"/>
      <c r="AAC174" s="82"/>
      <c r="AAD174" s="82"/>
      <c r="AAE174" s="82"/>
      <c r="AAF174" s="82"/>
      <c r="AAG174" s="82"/>
      <c r="AAH174" s="82"/>
      <c r="AAI174" s="82"/>
      <c r="AAJ174" s="82"/>
      <c r="AAK174" s="82"/>
      <c r="AAL174" s="82"/>
      <c r="AAM174" s="82"/>
      <c r="AAN174" s="82"/>
      <c r="AAO174" s="82"/>
      <c r="AAP174" s="82"/>
      <c r="AAQ174" s="82"/>
      <c r="AAR174" s="82"/>
      <c r="AAS174" s="82"/>
      <c r="AAT174" s="82"/>
      <c r="AAU174" s="82"/>
      <c r="AAV174" s="82"/>
      <c r="AAW174" s="82"/>
      <c r="AAX174" s="82"/>
      <c r="AAY174" s="82"/>
      <c r="AAZ174" s="82"/>
      <c r="ABA174" s="82"/>
      <c r="ABB174" s="82"/>
      <c r="ABC174" s="82"/>
      <c r="ABD174" s="82"/>
      <c r="ABE174" s="82"/>
      <c r="ABF174" s="82"/>
      <c r="ABG174" s="82"/>
      <c r="ABH174" s="82"/>
      <c r="ABI174" s="82"/>
      <c r="ABJ174" s="82"/>
      <c r="ABK174" s="82"/>
      <c r="ABL174" s="82"/>
      <c r="ABM174" s="82"/>
      <c r="ABN174" s="82"/>
      <c r="ABO174" s="82"/>
      <c r="ABP174" s="82"/>
      <c r="ABQ174" s="82"/>
      <c r="ABR174" s="82"/>
      <c r="ABS174" s="82"/>
      <c r="ABT174" s="82"/>
      <c r="ABU174" s="82"/>
      <c r="ABV174" s="82"/>
      <c r="ABW174" s="82"/>
      <c r="ABX174" s="82"/>
      <c r="ABY174" s="82"/>
      <c r="ABZ174" s="82"/>
      <c r="ACA174" s="82"/>
      <c r="ACB174" s="82"/>
      <c r="ACC174" s="82"/>
      <c r="ACD174" s="82"/>
      <c r="ACE174" s="82"/>
      <c r="ACF174" s="82"/>
      <c r="ACG174" s="82"/>
      <c r="ACH174" s="82"/>
      <c r="ACI174" s="82"/>
      <c r="ACJ174" s="82"/>
      <c r="ACK174" s="82"/>
      <c r="ACL174" s="82"/>
      <c r="ACM174" s="82"/>
      <c r="ACN174" s="82"/>
      <c r="ACO174" s="82"/>
      <c r="ACP174" s="82"/>
      <c r="ACQ174" s="82"/>
      <c r="ACR174" s="82"/>
      <c r="ACS174" s="82"/>
      <c r="ACT174" s="82"/>
      <c r="ACU174" s="82"/>
      <c r="ACV174" s="82"/>
      <c r="ACW174" s="82"/>
      <c r="ACX174" s="82"/>
      <c r="ACY174" s="82"/>
      <c r="ACZ174" s="82"/>
      <c r="ADA174" s="82"/>
      <c r="ADB174" s="82"/>
      <c r="ADC174" s="82"/>
      <c r="ADD174" s="82"/>
      <c r="ADE174" s="82"/>
      <c r="ADF174" s="82"/>
      <c r="ADG174" s="82"/>
      <c r="ADH174" s="82"/>
      <c r="ADI174" s="82"/>
      <c r="ADJ174" s="82"/>
      <c r="ADK174" s="82"/>
      <c r="ADL174" s="82"/>
      <c r="ADM174" s="82"/>
      <c r="ADN174" s="82"/>
      <c r="ADO174" s="82"/>
      <c r="ADP174" s="82"/>
      <c r="ADQ174" s="82"/>
      <c r="ADR174" s="82"/>
      <c r="ADS174" s="82"/>
      <c r="ADT174" s="82"/>
      <c r="ADU174" s="82"/>
      <c r="ADV174" s="82"/>
      <c r="ADW174" s="82"/>
      <c r="ADX174" s="82"/>
      <c r="ADY174" s="82"/>
      <c r="ADZ174" s="82"/>
      <c r="AEA174" s="82"/>
      <c r="AEB174" s="82"/>
      <c r="AEC174" s="82"/>
      <c r="AED174" s="82"/>
      <c r="AEE174" s="82"/>
      <c r="AEF174" s="82"/>
      <c r="AEG174" s="82"/>
      <c r="AEH174" s="82"/>
      <c r="AEI174" s="82"/>
      <c r="AEJ174" s="82"/>
      <c r="AEK174" s="82"/>
      <c r="AEL174" s="82"/>
      <c r="AEM174" s="82"/>
      <c r="AEN174" s="82"/>
      <c r="AEO174" s="82"/>
      <c r="AEP174" s="82"/>
      <c r="AEQ174" s="82"/>
      <c r="AER174" s="82"/>
      <c r="AES174" s="82"/>
      <c r="AET174" s="82"/>
      <c r="AEU174" s="82"/>
      <c r="AEV174" s="82"/>
      <c r="AEW174" s="82"/>
      <c r="AEX174" s="82"/>
      <c r="AEY174" s="82"/>
      <c r="AEZ174" s="82"/>
      <c r="AFA174" s="82"/>
      <c r="AFB174" s="82"/>
      <c r="AFC174" s="82"/>
      <c r="AFD174" s="82"/>
      <c r="AFE174" s="82"/>
      <c r="AFF174" s="82"/>
      <c r="AFG174" s="82"/>
      <c r="AFH174" s="82"/>
      <c r="AFI174" s="82"/>
      <c r="AFJ174" s="82"/>
      <c r="AFK174" s="82"/>
      <c r="AFL174" s="82"/>
      <c r="AFM174" s="82"/>
      <c r="AFN174" s="82"/>
      <c r="AFO174" s="82"/>
      <c r="AFP174" s="82"/>
      <c r="AFQ174" s="82"/>
      <c r="AFR174" s="82"/>
      <c r="AFS174" s="82"/>
      <c r="AFT174" s="82"/>
      <c r="AFU174" s="82"/>
      <c r="AFV174" s="82"/>
      <c r="AFW174" s="82"/>
      <c r="AFX174" s="82"/>
      <c r="AFY174" s="82"/>
      <c r="AFZ174" s="82"/>
      <c r="AGA174" s="82"/>
      <c r="AGB174" s="82"/>
      <c r="AGC174" s="82"/>
      <c r="AGD174" s="82"/>
      <c r="AGE174" s="82"/>
      <c r="AGF174" s="82"/>
      <c r="AGG174" s="82"/>
      <c r="AGH174" s="82"/>
      <c r="AGI174" s="82"/>
      <c r="AGJ174" s="82"/>
      <c r="AGK174" s="82"/>
      <c r="AGL174" s="82"/>
      <c r="AGM174" s="82"/>
      <c r="AGN174" s="82"/>
      <c r="AGO174" s="82"/>
      <c r="AGP174" s="82"/>
      <c r="AGQ174" s="82"/>
      <c r="AGR174" s="82"/>
      <c r="AGS174" s="82"/>
      <c r="AGT174" s="82"/>
      <c r="AGU174" s="82"/>
      <c r="AGV174" s="82"/>
      <c r="AGW174" s="82"/>
      <c r="AGX174" s="82"/>
      <c r="AGY174" s="82"/>
      <c r="AGZ174" s="82"/>
      <c r="AHA174" s="82"/>
      <c r="AHB174" s="82"/>
      <c r="AHC174" s="82"/>
      <c r="AHD174" s="82"/>
      <c r="AHE174" s="82"/>
      <c r="AHF174" s="82"/>
      <c r="AHG174" s="82"/>
      <c r="AHH174" s="82"/>
      <c r="AHI174" s="82"/>
      <c r="AHJ174" s="82"/>
      <c r="AHK174" s="82"/>
      <c r="AHL174" s="82"/>
      <c r="AHM174" s="82"/>
      <c r="AHN174" s="82"/>
      <c r="AHO174" s="82"/>
      <c r="AHP174" s="82"/>
      <c r="AHQ174" s="82"/>
      <c r="AHR174" s="82"/>
      <c r="AHS174" s="82"/>
      <c r="AHT174" s="82"/>
      <c r="AHU174" s="82"/>
      <c r="AHV174" s="82"/>
      <c r="AHW174" s="82"/>
      <c r="AHX174" s="82"/>
      <c r="AHY174" s="82"/>
      <c r="AHZ174" s="82"/>
      <c r="AIA174" s="82"/>
      <c r="AIB174" s="82"/>
      <c r="AIC174" s="82"/>
      <c r="AID174" s="82"/>
      <c r="AIE174" s="82"/>
      <c r="AIF174" s="82"/>
      <c r="AIG174" s="82"/>
      <c r="AIH174" s="82"/>
      <c r="AII174" s="82"/>
      <c r="AIJ174" s="82"/>
      <c r="AIK174" s="82"/>
      <c r="AIL174" s="82"/>
      <c r="AIM174" s="82"/>
      <c r="AIN174" s="82"/>
      <c r="AIO174" s="82"/>
      <c r="AIP174" s="82"/>
      <c r="AIQ174" s="82"/>
      <c r="AIR174" s="82"/>
      <c r="AIS174" s="82"/>
      <c r="AIT174" s="82"/>
      <c r="AIU174" s="82"/>
      <c r="AIV174" s="82"/>
      <c r="AIW174" s="82"/>
      <c r="AIX174" s="82"/>
      <c r="AIY174" s="82"/>
      <c r="AIZ174" s="82"/>
      <c r="AJA174" s="82"/>
      <c r="AJB174" s="82"/>
      <c r="AJC174" s="82"/>
      <c r="AJD174" s="82"/>
      <c r="AJE174" s="82"/>
      <c r="AJF174" s="82"/>
      <c r="AJG174" s="82"/>
      <c r="AJH174" s="82"/>
      <c r="AJI174" s="82"/>
      <c r="AJJ174" s="82"/>
      <c r="AJK174" s="82"/>
      <c r="AJL174" s="82"/>
      <c r="AJM174" s="82"/>
      <c r="AJN174" s="82"/>
      <c r="AJO174" s="82"/>
      <c r="AJP174" s="82"/>
      <c r="AJQ174" s="82"/>
      <c r="AJR174" s="82"/>
      <c r="AJS174" s="82"/>
      <c r="AJT174" s="82"/>
      <c r="AJU174" s="82"/>
      <c r="AJV174" s="82"/>
      <c r="AJW174" s="82"/>
      <c r="AJX174" s="82"/>
      <c r="AJY174" s="82"/>
      <c r="AJZ174" s="82"/>
      <c r="AKA174" s="82"/>
      <c r="AKB174" s="82"/>
      <c r="AKC174" s="82"/>
      <c r="AKD174" s="82"/>
      <c r="AKE174" s="82"/>
      <c r="AKF174" s="82"/>
      <c r="AKG174" s="82"/>
      <c r="AKH174" s="82"/>
      <c r="AKI174" s="82"/>
      <c r="AKJ174" s="82"/>
      <c r="AKK174" s="82"/>
      <c r="AKL174" s="82"/>
      <c r="AKM174" s="82"/>
      <c r="AKN174" s="82"/>
      <c r="AKO174" s="82"/>
      <c r="AKP174" s="82"/>
      <c r="AKQ174" s="82"/>
      <c r="AKR174" s="82"/>
      <c r="AKS174" s="82"/>
      <c r="AKT174" s="82"/>
      <c r="AKU174" s="82"/>
      <c r="AKV174" s="82"/>
      <c r="AKW174" s="82"/>
      <c r="AKX174" s="82"/>
      <c r="AKY174" s="82"/>
      <c r="AKZ174" s="82"/>
      <c r="ALA174" s="82"/>
      <c r="ALB174" s="82"/>
      <c r="ALC174" s="82"/>
      <c r="ALD174" s="82"/>
      <c r="ALE174" s="82"/>
      <c r="ALF174" s="82"/>
      <c r="ALG174" s="82"/>
      <c r="ALH174" s="82"/>
      <c r="ALI174" s="82"/>
      <c r="ALJ174" s="82"/>
      <c r="ALK174" s="82"/>
      <c r="ALL174" s="82"/>
      <c r="ALM174" s="82"/>
      <c r="ALN174" s="82"/>
      <c r="ALO174" s="82"/>
      <c r="ALP174" s="82"/>
      <c r="ALQ174" s="82"/>
      <c r="ALR174" s="82"/>
      <c r="ALS174" s="82"/>
      <c r="ALT174" s="82"/>
      <c r="ALU174" s="82"/>
      <c r="ALV174" s="82"/>
      <c r="ALW174" s="82"/>
      <c r="ALX174" s="82"/>
      <c r="ALY174" s="82"/>
    </row>
    <row r="175" spans="1:1013" ht="14.5" x14ac:dyDescent="0.35">
      <c r="A175" s="84">
        <v>174</v>
      </c>
      <c r="B175" s="86" t="s">
        <v>648</v>
      </c>
      <c r="C175" s="86" t="s">
        <v>649</v>
      </c>
      <c r="D175" s="86" t="s">
        <v>650</v>
      </c>
      <c r="E175" s="82"/>
      <c r="F175" s="82"/>
      <c r="G175" s="82"/>
      <c r="H175" s="82"/>
      <c r="I175" s="82"/>
      <c r="J175" s="82"/>
      <c r="K175" s="82"/>
      <c r="L175" s="82"/>
      <c r="M175" s="82"/>
      <c r="N175" s="82"/>
      <c r="O175" s="82"/>
      <c r="P175" s="82"/>
      <c r="Q175" s="82"/>
      <c r="R175" s="82"/>
      <c r="S175" s="82"/>
      <c r="T175" s="82"/>
      <c r="U175" s="82"/>
      <c r="V175" s="82"/>
      <c r="W175" s="82"/>
      <c r="X175" s="82"/>
      <c r="Y175" s="82"/>
      <c r="Z175" s="82"/>
      <c r="AA175" s="82"/>
      <c r="AB175" s="82"/>
      <c r="AC175" s="82"/>
      <c r="AD175" s="82"/>
      <c r="AE175" s="82"/>
      <c r="AF175" s="82"/>
      <c r="AG175" s="82"/>
      <c r="AH175" s="82"/>
      <c r="AI175" s="82"/>
      <c r="AJ175" s="82"/>
      <c r="AK175" s="82"/>
      <c r="AL175" s="82"/>
      <c r="AM175" s="82"/>
      <c r="AN175" s="82"/>
      <c r="AO175" s="82"/>
      <c r="AP175" s="82"/>
      <c r="AQ175" s="82"/>
      <c r="AR175" s="82"/>
      <c r="AS175" s="82"/>
      <c r="AT175" s="82"/>
      <c r="AU175" s="82"/>
      <c r="AV175" s="82"/>
      <c r="AW175" s="82"/>
      <c r="AX175" s="82"/>
      <c r="AY175" s="82"/>
      <c r="AZ175" s="82"/>
      <c r="BA175" s="82"/>
      <c r="BB175" s="82"/>
      <c r="BC175" s="82"/>
      <c r="BD175" s="82"/>
      <c r="BE175" s="82"/>
      <c r="BF175" s="82"/>
      <c r="BG175" s="82"/>
      <c r="BH175" s="82"/>
      <c r="BI175" s="82"/>
      <c r="BJ175" s="82"/>
      <c r="BK175" s="82"/>
      <c r="BL175" s="82"/>
      <c r="BM175" s="82"/>
      <c r="BN175" s="82"/>
      <c r="BO175" s="82"/>
      <c r="BP175" s="82"/>
      <c r="BQ175" s="82"/>
      <c r="BR175" s="82"/>
      <c r="BS175" s="82"/>
      <c r="BT175" s="82"/>
      <c r="BU175" s="82"/>
      <c r="BV175" s="82"/>
      <c r="BW175" s="82"/>
      <c r="BX175" s="82"/>
      <c r="BY175" s="82"/>
      <c r="BZ175" s="82"/>
      <c r="CA175" s="82"/>
      <c r="CB175" s="82"/>
      <c r="CC175" s="82"/>
      <c r="CD175" s="82"/>
      <c r="CE175" s="82"/>
      <c r="CF175" s="82"/>
      <c r="CG175" s="82"/>
      <c r="CH175" s="82"/>
      <c r="CI175" s="82"/>
      <c r="CJ175" s="82"/>
      <c r="CK175" s="82"/>
      <c r="CL175" s="82"/>
      <c r="CM175" s="82"/>
      <c r="CN175" s="82"/>
      <c r="CO175" s="82"/>
      <c r="CP175" s="82"/>
      <c r="CQ175" s="82"/>
      <c r="CR175" s="82"/>
      <c r="CS175" s="82"/>
      <c r="CT175" s="82"/>
      <c r="CU175" s="82"/>
      <c r="CV175" s="82"/>
      <c r="CW175" s="82"/>
      <c r="CX175" s="82"/>
      <c r="CY175" s="82"/>
      <c r="CZ175" s="82"/>
      <c r="DA175" s="82"/>
      <c r="DB175" s="82"/>
      <c r="DC175" s="82"/>
      <c r="DD175" s="82"/>
      <c r="DE175" s="82"/>
      <c r="DF175" s="82"/>
      <c r="DG175" s="82"/>
      <c r="DH175" s="82"/>
      <c r="DI175" s="82"/>
      <c r="DJ175" s="82"/>
      <c r="DK175" s="82"/>
      <c r="DL175" s="82"/>
      <c r="DM175" s="82"/>
      <c r="DN175" s="82"/>
      <c r="DO175" s="82"/>
      <c r="DP175" s="82"/>
      <c r="DQ175" s="82"/>
      <c r="DR175" s="82"/>
      <c r="DS175" s="82"/>
      <c r="DT175" s="82"/>
      <c r="DU175" s="82"/>
      <c r="DV175" s="82"/>
      <c r="DW175" s="82"/>
      <c r="DX175" s="82"/>
      <c r="DY175" s="82"/>
      <c r="DZ175" s="82"/>
      <c r="EA175" s="82"/>
      <c r="EB175" s="82"/>
      <c r="EC175" s="82"/>
      <c r="ED175" s="82"/>
      <c r="EE175" s="82"/>
      <c r="EF175" s="82"/>
      <c r="EG175" s="82"/>
      <c r="EH175" s="82"/>
      <c r="EI175" s="82"/>
      <c r="EJ175" s="82"/>
      <c r="EK175" s="82"/>
      <c r="EL175" s="82"/>
      <c r="EM175" s="82"/>
      <c r="EN175" s="82"/>
      <c r="EO175" s="82"/>
      <c r="EP175" s="82"/>
      <c r="EQ175" s="82"/>
      <c r="ER175" s="82"/>
      <c r="ES175" s="82"/>
      <c r="ET175" s="82"/>
      <c r="EU175" s="82"/>
      <c r="EV175" s="82"/>
      <c r="EW175" s="82"/>
      <c r="EX175" s="82"/>
      <c r="EY175" s="82"/>
      <c r="EZ175" s="82"/>
      <c r="FA175" s="82"/>
      <c r="FB175" s="82"/>
      <c r="FC175" s="82"/>
      <c r="FD175" s="82"/>
      <c r="FE175" s="82"/>
      <c r="FF175" s="82"/>
      <c r="FG175" s="82"/>
      <c r="FH175" s="82"/>
      <c r="FI175" s="82"/>
      <c r="FJ175" s="82"/>
      <c r="FK175" s="82"/>
      <c r="FL175" s="82"/>
      <c r="FM175" s="82"/>
      <c r="FN175" s="82"/>
      <c r="FO175" s="82"/>
      <c r="FP175" s="82"/>
      <c r="FQ175" s="82"/>
      <c r="FR175" s="82"/>
      <c r="FS175" s="82"/>
      <c r="FT175" s="82"/>
      <c r="FU175" s="82"/>
      <c r="FV175" s="82"/>
      <c r="FW175" s="82"/>
      <c r="FX175" s="82"/>
      <c r="FY175" s="82"/>
      <c r="FZ175" s="82"/>
      <c r="GA175" s="82"/>
      <c r="GB175" s="82"/>
      <c r="GC175" s="82"/>
      <c r="GD175" s="82"/>
      <c r="GE175" s="82"/>
      <c r="GF175" s="82"/>
      <c r="GG175" s="82"/>
      <c r="GH175" s="82"/>
      <c r="GI175" s="82"/>
      <c r="GJ175" s="82"/>
      <c r="GK175" s="82"/>
      <c r="GL175" s="82"/>
      <c r="GM175" s="82"/>
      <c r="GN175" s="82"/>
      <c r="GO175" s="82"/>
      <c r="GP175" s="82"/>
      <c r="GQ175" s="82"/>
      <c r="GR175" s="82"/>
      <c r="GS175" s="82"/>
      <c r="GT175" s="82"/>
      <c r="GU175" s="82"/>
      <c r="GV175" s="82"/>
      <c r="GW175" s="82"/>
      <c r="GX175" s="82"/>
      <c r="GY175" s="82"/>
      <c r="GZ175" s="82"/>
      <c r="HA175" s="82"/>
      <c r="HB175" s="82"/>
      <c r="HC175" s="82"/>
      <c r="HD175" s="82"/>
      <c r="HE175" s="82"/>
      <c r="HF175" s="82"/>
      <c r="HG175" s="82"/>
      <c r="HH175" s="82"/>
      <c r="HI175" s="82"/>
      <c r="HJ175" s="82"/>
      <c r="HK175" s="82"/>
      <c r="HL175" s="82"/>
      <c r="HM175" s="82"/>
      <c r="HN175" s="82"/>
      <c r="HO175" s="82"/>
      <c r="HP175" s="82"/>
      <c r="HQ175" s="82"/>
      <c r="HR175" s="82"/>
      <c r="HS175" s="82"/>
      <c r="HT175" s="82"/>
      <c r="HU175" s="82"/>
      <c r="HV175" s="82"/>
      <c r="HW175" s="82"/>
      <c r="HX175" s="82"/>
      <c r="HY175" s="82"/>
      <c r="HZ175" s="82"/>
      <c r="IA175" s="82"/>
      <c r="IB175" s="82"/>
      <c r="IC175" s="82"/>
      <c r="ID175" s="82"/>
      <c r="IE175" s="82"/>
      <c r="IF175" s="82"/>
      <c r="IG175" s="82"/>
      <c r="IH175" s="82"/>
      <c r="II175" s="82"/>
      <c r="IJ175" s="82"/>
      <c r="IK175" s="82"/>
      <c r="IL175" s="82"/>
      <c r="IM175" s="82"/>
      <c r="IN175" s="82"/>
      <c r="IO175" s="82"/>
      <c r="IP175" s="82"/>
      <c r="IQ175" s="82"/>
      <c r="IR175" s="82"/>
      <c r="IS175" s="82"/>
      <c r="IT175" s="82"/>
      <c r="IU175" s="82"/>
      <c r="IV175" s="82"/>
      <c r="IW175" s="82"/>
      <c r="IX175" s="82"/>
      <c r="IY175" s="82"/>
      <c r="IZ175" s="82"/>
      <c r="JA175" s="82"/>
      <c r="JB175" s="82"/>
      <c r="JC175" s="82"/>
      <c r="JD175" s="82"/>
      <c r="JE175" s="82"/>
      <c r="JF175" s="82"/>
      <c r="JG175" s="82"/>
      <c r="JH175" s="82"/>
      <c r="JI175" s="82"/>
      <c r="JJ175" s="82"/>
      <c r="JK175" s="82"/>
      <c r="JL175" s="82"/>
      <c r="JM175" s="82"/>
      <c r="JN175" s="82"/>
      <c r="JO175" s="82"/>
      <c r="JP175" s="82"/>
      <c r="JQ175" s="82"/>
      <c r="JR175" s="82"/>
      <c r="JS175" s="82"/>
      <c r="JT175" s="82"/>
      <c r="JU175" s="82"/>
      <c r="JV175" s="82"/>
      <c r="JW175" s="82"/>
      <c r="JX175" s="82"/>
      <c r="JY175" s="82"/>
      <c r="JZ175" s="82"/>
      <c r="KA175" s="82"/>
      <c r="KB175" s="82"/>
      <c r="KC175" s="82"/>
      <c r="KD175" s="82"/>
      <c r="KE175" s="82"/>
      <c r="KF175" s="82"/>
      <c r="KG175" s="82"/>
      <c r="KH175" s="82"/>
      <c r="KI175" s="82"/>
      <c r="KJ175" s="82"/>
      <c r="KK175" s="82"/>
      <c r="KL175" s="82"/>
      <c r="KM175" s="82"/>
      <c r="KN175" s="82"/>
      <c r="KO175" s="82"/>
      <c r="KP175" s="82"/>
      <c r="KQ175" s="82"/>
      <c r="KR175" s="82"/>
      <c r="KS175" s="82"/>
      <c r="KT175" s="82"/>
      <c r="KU175" s="82"/>
      <c r="KV175" s="82"/>
      <c r="KW175" s="82"/>
      <c r="KX175" s="82"/>
      <c r="KY175" s="82"/>
      <c r="KZ175" s="82"/>
      <c r="LA175" s="82"/>
      <c r="LB175" s="82"/>
      <c r="LC175" s="82"/>
      <c r="LD175" s="82"/>
      <c r="LE175" s="82"/>
      <c r="LF175" s="82"/>
      <c r="LG175" s="82"/>
      <c r="LH175" s="82"/>
      <c r="LI175" s="82"/>
      <c r="LJ175" s="82"/>
      <c r="LK175" s="82"/>
      <c r="LL175" s="82"/>
      <c r="LM175" s="82"/>
      <c r="LN175" s="82"/>
      <c r="LO175" s="82"/>
      <c r="LP175" s="82"/>
      <c r="LQ175" s="82"/>
      <c r="LR175" s="82"/>
      <c r="LS175" s="82"/>
      <c r="LT175" s="82"/>
      <c r="LU175" s="82"/>
      <c r="LV175" s="82"/>
      <c r="LW175" s="82"/>
      <c r="LX175" s="82"/>
      <c r="LY175" s="82"/>
      <c r="LZ175" s="82"/>
      <c r="MA175" s="82"/>
      <c r="MB175" s="82"/>
      <c r="MC175" s="82"/>
      <c r="MD175" s="82"/>
      <c r="ME175" s="82"/>
      <c r="MF175" s="82"/>
      <c r="MG175" s="82"/>
      <c r="MH175" s="82"/>
      <c r="MI175" s="82"/>
      <c r="MJ175" s="82"/>
      <c r="MK175" s="82"/>
      <c r="ML175" s="82"/>
      <c r="MM175" s="82"/>
      <c r="MN175" s="82"/>
      <c r="MO175" s="82"/>
      <c r="MP175" s="82"/>
      <c r="MQ175" s="82"/>
      <c r="MR175" s="82"/>
      <c r="MS175" s="82"/>
      <c r="MT175" s="82"/>
      <c r="MU175" s="82"/>
      <c r="MV175" s="82"/>
      <c r="MW175" s="82"/>
      <c r="MX175" s="82"/>
      <c r="MY175" s="82"/>
      <c r="MZ175" s="82"/>
      <c r="NA175" s="82"/>
      <c r="NB175" s="82"/>
      <c r="NC175" s="82"/>
      <c r="ND175" s="82"/>
      <c r="NE175" s="82"/>
      <c r="NF175" s="82"/>
      <c r="NG175" s="82"/>
      <c r="NH175" s="82"/>
      <c r="NI175" s="82"/>
      <c r="NJ175" s="82"/>
      <c r="NK175" s="82"/>
      <c r="NL175" s="82"/>
      <c r="NM175" s="82"/>
      <c r="NN175" s="82"/>
      <c r="NO175" s="82"/>
      <c r="NP175" s="82"/>
      <c r="NQ175" s="82"/>
      <c r="NR175" s="82"/>
      <c r="NS175" s="82"/>
      <c r="NT175" s="82"/>
      <c r="NU175" s="82"/>
      <c r="NV175" s="82"/>
      <c r="NW175" s="82"/>
      <c r="NX175" s="82"/>
      <c r="NY175" s="82"/>
      <c r="NZ175" s="82"/>
      <c r="OA175" s="82"/>
      <c r="OB175" s="82"/>
      <c r="OC175" s="82"/>
      <c r="OD175" s="82"/>
      <c r="OE175" s="82"/>
      <c r="OF175" s="82"/>
      <c r="OG175" s="82"/>
      <c r="OH175" s="82"/>
      <c r="OI175" s="82"/>
      <c r="OJ175" s="82"/>
      <c r="OK175" s="82"/>
      <c r="OL175" s="82"/>
      <c r="OM175" s="82"/>
      <c r="ON175" s="82"/>
      <c r="OO175" s="82"/>
      <c r="OP175" s="82"/>
      <c r="OQ175" s="82"/>
      <c r="OR175" s="82"/>
      <c r="OS175" s="82"/>
      <c r="OT175" s="82"/>
      <c r="OU175" s="82"/>
      <c r="OV175" s="82"/>
      <c r="OW175" s="82"/>
      <c r="OX175" s="82"/>
      <c r="OY175" s="82"/>
      <c r="OZ175" s="82"/>
      <c r="PA175" s="82"/>
      <c r="PB175" s="82"/>
      <c r="PC175" s="82"/>
      <c r="PD175" s="82"/>
      <c r="PE175" s="82"/>
      <c r="PF175" s="82"/>
      <c r="PG175" s="82"/>
      <c r="PH175" s="82"/>
      <c r="PI175" s="82"/>
      <c r="PJ175" s="82"/>
      <c r="PK175" s="82"/>
      <c r="PL175" s="82"/>
      <c r="PM175" s="82"/>
      <c r="PN175" s="82"/>
      <c r="PO175" s="82"/>
      <c r="PP175" s="82"/>
      <c r="PQ175" s="82"/>
      <c r="PR175" s="82"/>
      <c r="PS175" s="82"/>
      <c r="PT175" s="82"/>
      <c r="PU175" s="82"/>
      <c r="PV175" s="82"/>
      <c r="PW175" s="82"/>
      <c r="PX175" s="82"/>
      <c r="PY175" s="82"/>
      <c r="PZ175" s="82"/>
      <c r="QA175" s="82"/>
      <c r="QB175" s="82"/>
      <c r="QC175" s="82"/>
      <c r="QD175" s="82"/>
      <c r="QE175" s="82"/>
      <c r="QF175" s="82"/>
      <c r="QG175" s="82"/>
      <c r="QH175" s="82"/>
      <c r="QI175" s="82"/>
      <c r="QJ175" s="82"/>
      <c r="QK175" s="82"/>
      <c r="QL175" s="82"/>
      <c r="QM175" s="82"/>
      <c r="QN175" s="82"/>
      <c r="QO175" s="82"/>
      <c r="QP175" s="82"/>
      <c r="QQ175" s="82"/>
      <c r="QR175" s="82"/>
      <c r="QS175" s="82"/>
      <c r="QT175" s="82"/>
      <c r="QU175" s="82"/>
      <c r="QV175" s="82"/>
      <c r="QW175" s="82"/>
      <c r="QX175" s="82"/>
      <c r="QY175" s="82"/>
      <c r="QZ175" s="82"/>
      <c r="RA175" s="82"/>
      <c r="RB175" s="82"/>
      <c r="RC175" s="82"/>
      <c r="RD175" s="82"/>
      <c r="RE175" s="82"/>
      <c r="RF175" s="82"/>
      <c r="RG175" s="82"/>
      <c r="RH175" s="82"/>
      <c r="RI175" s="82"/>
      <c r="RJ175" s="82"/>
      <c r="RK175" s="82"/>
      <c r="RL175" s="82"/>
      <c r="RM175" s="82"/>
      <c r="RN175" s="82"/>
      <c r="RO175" s="82"/>
      <c r="RP175" s="82"/>
      <c r="RQ175" s="82"/>
      <c r="RR175" s="82"/>
      <c r="RS175" s="82"/>
      <c r="RT175" s="82"/>
      <c r="RU175" s="82"/>
      <c r="RV175" s="82"/>
      <c r="RW175" s="82"/>
      <c r="RX175" s="82"/>
      <c r="RY175" s="82"/>
      <c r="RZ175" s="82"/>
      <c r="SA175" s="82"/>
      <c r="SB175" s="82"/>
      <c r="SC175" s="82"/>
      <c r="SD175" s="82"/>
      <c r="SE175" s="82"/>
      <c r="SF175" s="82"/>
      <c r="SG175" s="82"/>
      <c r="SH175" s="82"/>
      <c r="SI175" s="82"/>
      <c r="SJ175" s="82"/>
      <c r="SK175" s="82"/>
      <c r="SL175" s="82"/>
      <c r="SM175" s="82"/>
      <c r="SN175" s="82"/>
      <c r="SO175" s="82"/>
      <c r="SP175" s="82"/>
      <c r="SQ175" s="82"/>
      <c r="SR175" s="82"/>
      <c r="SS175" s="82"/>
      <c r="ST175" s="82"/>
      <c r="SU175" s="82"/>
      <c r="SV175" s="82"/>
      <c r="SW175" s="82"/>
      <c r="SX175" s="82"/>
      <c r="SY175" s="82"/>
      <c r="SZ175" s="82"/>
      <c r="TA175" s="82"/>
      <c r="TB175" s="82"/>
      <c r="TC175" s="82"/>
      <c r="TD175" s="82"/>
      <c r="TE175" s="82"/>
      <c r="TF175" s="82"/>
      <c r="TG175" s="82"/>
      <c r="TH175" s="82"/>
      <c r="TI175" s="82"/>
      <c r="TJ175" s="82"/>
      <c r="TK175" s="82"/>
      <c r="TL175" s="82"/>
      <c r="TM175" s="82"/>
      <c r="TN175" s="82"/>
      <c r="TO175" s="82"/>
      <c r="TP175" s="82"/>
      <c r="TQ175" s="82"/>
      <c r="TR175" s="82"/>
      <c r="TS175" s="82"/>
      <c r="TT175" s="82"/>
      <c r="TU175" s="82"/>
      <c r="TV175" s="82"/>
      <c r="TW175" s="82"/>
      <c r="TX175" s="82"/>
      <c r="TY175" s="82"/>
      <c r="TZ175" s="82"/>
      <c r="UA175" s="82"/>
      <c r="UB175" s="82"/>
      <c r="UC175" s="82"/>
      <c r="UD175" s="82"/>
      <c r="UE175" s="82"/>
      <c r="UF175" s="82"/>
      <c r="UG175" s="82"/>
      <c r="UH175" s="82"/>
      <c r="UI175" s="82"/>
      <c r="UJ175" s="82"/>
      <c r="UK175" s="82"/>
      <c r="UL175" s="82"/>
      <c r="UM175" s="82"/>
      <c r="UN175" s="82"/>
      <c r="UO175" s="82"/>
      <c r="UP175" s="82"/>
      <c r="UQ175" s="82"/>
      <c r="UR175" s="82"/>
      <c r="US175" s="82"/>
      <c r="UT175" s="82"/>
      <c r="UU175" s="82"/>
      <c r="UV175" s="82"/>
      <c r="UW175" s="82"/>
      <c r="UX175" s="82"/>
      <c r="UY175" s="82"/>
      <c r="UZ175" s="82"/>
      <c r="VA175" s="82"/>
      <c r="VB175" s="82"/>
      <c r="VC175" s="82"/>
      <c r="VD175" s="82"/>
      <c r="VE175" s="82"/>
      <c r="VF175" s="82"/>
      <c r="VG175" s="82"/>
      <c r="VH175" s="82"/>
      <c r="VI175" s="82"/>
      <c r="VJ175" s="82"/>
      <c r="VK175" s="82"/>
      <c r="VL175" s="82"/>
      <c r="VM175" s="82"/>
      <c r="VN175" s="82"/>
      <c r="VO175" s="82"/>
      <c r="VP175" s="82"/>
      <c r="VQ175" s="82"/>
      <c r="VR175" s="82"/>
      <c r="VS175" s="82"/>
      <c r="VT175" s="82"/>
      <c r="VU175" s="82"/>
      <c r="VV175" s="82"/>
      <c r="VW175" s="82"/>
      <c r="VX175" s="82"/>
      <c r="VY175" s="82"/>
      <c r="VZ175" s="82"/>
      <c r="WA175" s="82"/>
      <c r="WB175" s="82"/>
      <c r="WC175" s="82"/>
      <c r="WD175" s="82"/>
      <c r="WE175" s="82"/>
      <c r="WF175" s="82"/>
      <c r="WG175" s="82"/>
      <c r="WH175" s="82"/>
      <c r="WI175" s="82"/>
      <c r="WJ175" s="82"/>
      <c r="WK175" s="82"/>
      <c r="WL175" s="82"/>
      <c r="WM175" s="82"/>
      <c r="WN175" s="82"/>
      <c r="WO175" s="82"/>
      <c r="WP175" s="82"/>
      <c r="WQ175" s="82"/>
      <c r="WR175" s="82"/>
      <c r="WS175" s="82"/>
      <c r="WT175" s="82"/>
      <c r="WU175" s="82"/>
      <c r="WV175" s="82"/>
      <c r="WW175" s="82"/>
      <c r="WX175" s="82"/>
      <c r="WY175" s="82"/>
      <c r="WZ175" s="82"/>
      <c r="XA175" s="82"/>
      <c r="XB175" s="82"/>
      <c r="XC175" s="82"/>
      <c r="XD175" s="82"/>
      <c r="XE175" s="82"/>
      <c r="XF175" s="82"/>
      <c r="XG175" s="82"/>
      <c r="XH175" s="82"/>
      <c r="XI175" s="82"/>
      <c r="XJ175" s="82"/>
      <c r="XK175" s="82"/>
      <c r="XL175" s="82"/>
      <c r="XM175" s="82"/>
      <c r="XN175" s="82"/>
      <c r="XO175" s="82"/>
      <c r="XP175" s="82"/>
      <c r="XQ175" s="82"/>
      <c r="XR175" s="82"/>
      <c r="XS175" s="82"/>
      <c r="XT175" s="82"/>
      <c r="XU175" s="82"/>
      <c r="XV175" s="82"/>
      <c r="XW175" s="82"/>
      <c r="XX175" s="82"/>
      <c r="XY175" s="82"/>
      <c r="XZ175" s="82"/>
      <c r="YA175" s="82"/>
      <c r="YB175" s="82"/>
      <c r="YC175" s="82"/>
      <c r="YD175" s="82"/>
      <c r="YE175" s="82"/>
      <c r="YF175" s="82"/>
      <c r="YG175" s="82"/>
      <c r="YH175" s="82"/>
      <c r="YI175" s="82"/>
      <c r="YJ175" s="82"/>
      <c r="YK175" s="82"/>
      <c r="YL175" s="82"/>
      <c r="YM175" s="82"/>
      <c r="YN175" s="82"/>
      <c r="YO175" s="82"/>
      <c r="YP175" s="82"/>
      <c r="YQ175" s="82"/>
      <c r="YR175" s="82"/>
      <c r="YS175" s="82"/>
      <c r="YT175" s="82"/>
      <c r="YU175" s="82"/>
      <c r="YV175" s="82"/>
      <c r="YW175" s="82"/>
      <c r="YX175" s="82"/>
      <c r="YY175" s="82"/>
      <c r="YZ175" s="82"/>
      <c r="ZA175" s="82"/>
      <c r="ZB175" s="82"/>
      <c r="ZC175" s="82"/>
      <c r="ZD175" s="82"/>
      <c r="ZE175" s="82"/>
      <c r="ZF175" s="82"/>
      <c r="ZG175" s="82"/>
      <c r="ZH175" s="82"/>
      <c r="ZI175" s="82"/>
      <c r="ZJ175" s="82"/>
      <c r="ZK175" s="82"/>
      <c r="ZL175" s="82"/>
      <c r="ZM175" s="82"/>
      <c r="ZN175" s="82"/>
      <c r="ZO175" s="82"/>
      <c r="ZP175" s="82"/>
      <c r="ZQ175" s="82"/>
      <c r="ZR175" s="82"/>
      <c r="ZS175" s="82"/>
      <c r="ZT175" s="82"/>
      <c r="ZU175" s="82"/>
      <c r="ZV175" s="82"/>
      <c r="ZW175" s="82"/>
      <c r="ZX175" s="82"/>
      <c r="ZY175" s="82"/>
      <c r="ZZ175" s="82"/>
      <c r="AAA175" s="82"/>
      <c r="AAB175" s="82"/>
      <c r="AAC175" s="82"/>
      <c r="AAD175" s="82"/>
      <c r="AAE175" s="82"/>
      <c r="AAF175" s="82"/>
      <c r="AAG175" s="82"/>
      <c r="AAH175" s="82"/>
      <c r="AAI175" s="82"/>
      <c r="AAJ175" s="82"/>
      <c r="AAK175" s="82"/>
      <c r="AAL175" s="82"/>
      <c r="AAM175" s="82"/>
      <c r="AAN175" s="82"/>
      <c r="AAO175" s="82"/>
      <c r="AAP175" s="82"/>
      <c r="AAQ175" s="82"/>
      <c r="AAR175" s="82"/>
      <c r="AAS175" s="82"/>
      <c r="AAT175" s="82"/>
      <c r="AAU175" s="82"/>
      <c r="AAV175" s="82"/>
      <c r="AAW175" s="82"/>
      <c r="AAX175" s="82"/>
      <c r="AAY175" s="82"/>
      <c r="AAZ175" s="82"/>
      <c r="ABA175" s="82"/>
      <c r="ABB175" s="82"/>
      <c r="ABC175" s="82"/>
      <c r="ABD175" s="82"/>
      <c r="ABE175" s="82"/>
      <c r="ABF175" s="82"/>
      <c r="ABG175" s="82"/>
      <c r="ABH175" s="82"/>
      <c r="ABI175" s="82"/>
      <c r="ABJ175" s="82"/>
      <c r="ABK175" s="82"/>
      <c r="ABL175" s="82"/>
      <c r="ABM175" s="82"/>
      <c r="ABN175" s="82"/>
      <c r="ABO175" s="82"/>
      <c r="ABP175" s="82"/>
      <c r="ABQ175" s="82"/>
      <c r="ABR175" s="82"/>
      <c r="ABS175" s="82"/>
      <c r="ABT175" s="82"/>
      <c r="ABU175" s="82"/>
      <c r="ABV175" s="82"/>
      <c r="ABW175" s="82"/>
      <c r="ABX175" s="82"/>
      <c r="ABY175" s="82"/>
      <c r="ABZ175" s="82"/>
      <c r="ACA175" s="82"/>
      <c r="ACB175" s="82"/>
      <c r="ACC175" s="82"/>
      <c r="ACD175" s="82"/>
      <c r="ACE175" s="82"/>
      <c r="ACF175" s="82"/>
      <c r="ACG175" s="82"/>
      <c r="ACH175" s="82"/>
      <c r="ACI175" s="82"/>
      <c r="ACJ175" s="82"/>
      <c r="ACK175" s="82"/>
      <c r="ACL175" s="82"/>
      <c r="ACM175" s="82"/>
      <c r="ACN175" s="82"/>
      <c r="ACO175" s="82"/>
      <c r="ACP175" s="82"/>
      <c r="ACQ175" s="82"/>
      <c r="ACR175" s="82"/>
      <c r="ACS175" s="82"/>
      <c r="ACT175" s="82"/>
      <c r="ACU175" s="82"/>
      <c r="ACV175" s="82"/>
      <c r="ACW175" s="82"/>
      <c r="ACX175" s="82"/>
      <c r="ACY175" s="82"/>
      <c r="ACZ175" s="82"/>
      <c r="ADA175" s="82"/>
      <c r="ADB175" s="82"/>
      <c r="ADC175" s="82"/>
      <c r="ADD175" s="82"/>
      <c r="ADE175" s="82"/>
      <c r="ADF175" s="82"/>
      <c r="ADG175" s="82"/>
      <c r="ADH175" s="82"/>
      <c r="ADI175" s="82"/>
      <c r="ADJ175" s="82"/>
      <c r="ADK175" s="82"/>
      <c r="ADL175" s="82"/>
      <c r="ADM175" s="82"/>
      <c r="ADN175" s="82"/>
      <c r="ADO175" s="82"/>
      <c r="ADP175" s="82"/>
      <c r="ADQ175" s="82"/>
      <c r="ADR175" s="82"/>
      <c r="ADS175" s="82"/>
      <c r="ADT175" s="82"/>
      <c r="ADU175" s="82"/>
      <c r="ADV175" s="82"/>
      <c r="ADW175" s="82"/>
      <c r="ADX175" s="82"/>
      <c r="ADY175" s="82"/>
      <c r="ADZ175" s="82"/>
      <c r="AEA175" s="82"/>
      <c r="AEB175" s="82"/>
      <c r="AEC175" s="82"/>
      <c r="AED175" s="82"/>
      <c r="AEE175" s="82"/>
      <c r="AEF175" s="82"/>
      <c r="AEG175" s="82"/>
      <c r="AEH175" s="82"/>
      <c r="AEI175" s="82"/>
      <c r="AEJ175" s="82"/>
      <c r="AEK175" s="82"/>
      <c r="AEL175" s="82"/>
      <c r="AEM175" s="82"/>
      <c r="AEN175" s="82"/>
      <c r="AEO175" s="82"/>
      <c r="AEP175" s="82"/>
      <c r="AEQ175" s="82"/>
      <c r="AER175" s="82"/>
      <c r="AES175" s="82"/>
      <c r="AET175" s="82"/>
      <c r="AEU175" s="82"/>
      <c r="AEV175" s="82"/>
      <c r="AEW175" s="82"/>
      <c r="AEX175" s="82"/>
      <c r="AEY175" s="82"/>
      <c r="AEZ175" s="82"/>
      <c r="AFA175" s="82"/>
      <c r="AFB175" s="82"/>
      <c r="AFC175" s="82"/>
      <c r="AFD175" s="82"/>
      <c r="AFE175" s="82"/>
      <c r="AFF175" s="82"/>
      <c r="AFG175" s="82"/>
      <c r="AFH175" s="82"/>
      <c r="AFI175" s="82"/>
      <c r="AFJ175" s="82"/>
      <c r="AFK175" s="82"/>
      <c r="AFL175" s="82"/>
      <c r="AFM175" s="82"/>
      <c r="AFN175" s="82"/>
      <c r="AFO175" s="82"/>
      <c r="AFP175" s="82"/>
      <c r="AFQ175" s="82"/>
      <c r="AFR175" s="82"/>
      <c r="AFS175" s="82"/>
      <c r="AFT175" s="82"/>
      <c r="AFU175" s="82"/>
      <c r="AFV175" s="82"/>
      <c r="AFW175" s="82"/>
      <c r="AFX175" s="82"/>
      <c r="AFY175" s="82"/>
      <c r="AFZ175" s="82"/>
      <c r="AGA175" s="82"/>
      <c r="AGB175" s="82"/>
      <c r="AGC175" s="82"/>
      <c r="AGD175" s="82"/>
      <c r="AGE175" s="82"/>
      <c r="AGF175" s="82"/>
      <c r="AGG175" s="82"/>
      <c r="AGH175" s="82"/>
      <c r="AGI175" s="82"/>
      <c r="AGJ175" s="82"/>
      <c r="AGK175" s="82"/>
      <c r="AGL175" s="82"/>
      <c r="AGM175" s="82"/>
      <c r="AGN175" s="82"/>
      <c r="AGO175" s="82"/>
      <c r="AGP175" s="82"/>
      <c r="AGQ175" s="82"/>
      <c r="AGR175" s="82"/>
      <c r="AGS175" s="82"/>
      <c r="AGT175" s="82"/>
      <c r="AGU175" s="82"/>
      <c r="AGV175" s="82"/>
      <c r="AGW175" s="82"/>
      <c r="AGX175" s="82"/>
      <c r="AGY175" s="82"/>
      <c r="AGZ175" s="82"/>
      <c r="AHA175" s="82"/>
      <c r="AHB175" s="82"/>
      <c r="AHC175" s="82"/>
      <c r="AHD175" s="82"/>
      <c r="AHE175" s="82"/>
      <c r="AHF175" s="82"/>
      <c r="AHG175" s="82"/>
      <c r="AHH175" s="82"/>
      <c r="AHI175" s="82"/>
      <c r="AHJ175" s="82"/>
      <c r="AHK175" s="82"/>
      <c r="AHL175" s="82"/>
      <c r="AHM175" s="82"/>
      <c r="AHN175" s="82"/>
      <c r="AHO175" s="82"/>
      <c r="AHP175" s="82"/>
      <c r="AHQ175" s="82"/>
      <c r="AHR175" s="82"/>
      <c r="AHS175" s="82"/>
      <c r="AHT175" s="82"/>
      <c r="AHU175" s="82"/>
      <c r="AHV175" s="82"/>
      <c r="AHW175" s="82"/>
      <c r="AHX175" s="82"/>
      <c r="AHY175" s="82"/>
      <c r="AHZ175" s="82"/>
      <c r="AIA175" s="82"/>
      <c r="AIB175" s="82"/>
      <c r="AIC175" s="82"/>
      <c r="AID175" s="82"/>
      <c r="AIE175" s="82"/>
      <c r="AIF175" s="82"/>
      <c r="AIG175" s="82"/>
      <c r="AIH175" s="82"/>
      <c r="AII175" s="82"/>
      <c r="AIJ175" s="82"/>
      <c r="AIK175" s="82"/>
      <c r="AIL175" s="82"/>
      <c r="AIM175" s="82"/>
      <c r="AIN175" s="82"/>
      <c r="AIO175" s="82"/>
      <c r="AIP175" s="82"/>
      <c r="AIQ175" s="82"/>
      <c r="AIR175" s="82"/>
      <c r="AIS175" s="82"/>
      <c r="AIT175" s="82"/>
      <c r="AIU175" s="82"/>
      <c r="AIV175" s="82"/>
      <c r="AIW175" s="82"/>
      <c r="AIX175" s="82"/>
      <c r="AIY175" s="82"/>
      <c r="AIZ175" s="82"/>
      <c r="AJA175" s="82"/>
      <c r="AJB175" s="82"/>
      <c r="AJC175" s="82"/>
      <c r="AJD175" s="82"/>
      <c r="AJE175" s="82"/>
      <c r="AJF175" s="82"/>
      <c r="AJG175" s="82"/>
      <c r="AJH175" s="82"/>
      <c r="AJI175" s="82"/>
      <c r="AJJ175" s="82"/>
      <c r="AJK175" s="82"/>
      <c r="AJL175" s="82"/>
      <c r="AJM175" s="82"/>
      <c r="AJN175" s="82"/>
      <c r="AJO175" s="82"/>
      <c r="AJP175" s="82"/>
      <c r="AJQ175" s="82"/>
      <c r="AJR175" s="82"/>
      <c r="AJS175" s="82"/>
      <c r="AJT175" s="82"/>
      <c r="AJU175" s="82"/>
      <c r="AJV175" s="82"/>
      <c r="AJW175" s="82"/>
      <c r="AJX175" s="82"/>
      <c r="AJY175" s="82"/>
      <c r="AJZ175" s="82"/>
      <c r="AKA175" s="82"/>
      <c r="AKB175" s="82"/>
      <c r="AKC175" s="82"/>
      <c r="AKD175" s="82"/>
      <c r="AKE175" s="82"/>
      <c r="AKF175" s="82"/>
      <c r="AKG175" s="82"/>
      <c r="AKH175" s="82"/>
      <c r="AKI175" s="82"/>
      <c r="AKJ175" s="82"/>
      <c r="AKK175" s="82"/>
      <c r="AKL175" s="82"/>
      <c r="AKM175" s="82"/>
      <c r="AKN175" s="82"/>
      <c r="AKO175" s="82"/>
      <c r="AKP175" s="82"/>
      <c r="AKQ175" s="82"/>
      <c r="AKR175" s="82"/>
      <c r="AKS175" s="82"/>
      <c r="AKT175" s="82"/>
      <c r="AKU175" s="82"/>
      <c r="AKV175" s="82"/>
      <c r="AKW175" s="82"/>
      <c r="AKX175" s="82"/>
      <c r="AKY175" s="82"/>
      <c r="AKZ175" s="82"/>
      <c r="ALA175" s="82"/>
      <c r="ALB175" s="82"/>
      <c r="ALC175" s="82"/>
      <c r="ALD175" s="82"/>
      <c r="ALE175" s="82"/>
      <c r="ALF175" s="82"/>
      <c r="ALG175" s="82"/>
      <c r="ALH175" s="82"/>
      <c r="ALI175" s="82"/>
      <c r="ALJ175" s="82"/>
      <c r="ALK175" s="82"/>
      <c r="ALL175" s="82"/>
      <c r="ALM175" s="82"/>
      <c r="ALN175" s="82"/>
      <c r="ALO175" s="82"/>
      <c r="ALP175" s="82"/>
      <c r="ALQ175" s="82"/>
      <c r="ALR175" s="82"/>
      <c r="ALS175" s="82"/>
      <c r="ALT175" s="82"/>
      <c r="ALU175" s="82"/>
      <c r="ALV175" s="82"/>
      <c r="ALW175" s="82"/>
      <c r="ALX175" s="82"/>
      <c r="ALY175" s="82"/>
    </row>
    <row r="176" spans="1:1013" ht="14.5" x14ac:dyDescent="0.35">
      <c r="A176" s="84">
        <v>175</v>
      </c>
      <c r="B176" s="86" t="s">
        <v>651</v>
      </c>
      <c r="C176" s="85" t="s">
        <v>652</v>
      </c>
      <c r="D176" s="85" t="s">
        <v>653</v>
      </c>
    </row>
    <row r="177" spans="1:1013" ht="29" x14ac:dyDescent="0.35">
      <c r="A177" s="84">
        <v>176</v>
      </c>
      <c r="B177" s="86" t="s">
        <v>654</v>
      </c>
      <c r="C177" s="86" t="s">
        <v>655</v>
      </c>
      <c r="D177" s="86" t="s">
        <v>656</v>
      </c>
      <c r="E177" s="82"/>
      <c r="F177" s="82"/>
      <c r="G177" s="82"/>
      <c r="H177" s="82"/>
      <c r="I177" s="82"/>
      <c r="J177" s="82"/>
      <c r="K177" s="82"/>
      <c r="L177" s="82"/>
      <c r="M177" s="82"/>
      <c r="N177" s="82"/>
      <c r="O177" s="82"/>
      <c r="P177" s="82"/>
      <c r="Q177" s="82"/>
      <c r="R177" s="82"/>
      <c r="S177" s="82"/>
      <c r="T177" s="82"/>
      <c r="U177" s="82"/>
      <c r="V177" s="82"/>
      <c r="W177" s="82"/>
      <c r="X177" s="82"/>
      <c r="Y177" s="82"/>
      <c r="Z177" s="82"/>
      <c r="AA177" s="82"/>
      <c r="AB177" s="82"/>
      <c r="AC177" s="82"/>
      <c r="AD177" s="82"/>
      <c r="AE177" s="82"/>
      <c r="AF177" s="82"/>
      <c r="AG177" s="82"/>
      <c r="AH177" s="82"/>
      <c r="AI177" s="82"/>
      <c r="AJ177" s="82"/>
      <c r="AK177" s="82"/>
      <c r="AL177" s="82"/>
      <c r="AM177" s="82"/>
      <c r="AN177" s="82"/>
      <c r="AO177" s="82"/>
      <c r="AP177" s="82"/>
      <c r="AQ177" s="82"/>
      <c r="AR177" s="82"/>
      <c r="AS177" s="82"/>
      <c r="AT177" s="82"/>
      <c r="AU177" s="82"/>
      <c r="AV177" s="82"/>
      <c r="AW177" s="82"/>
      <c r="AX177" s="82"/>
      <c r="AY177" s="82"/>
      <c r="AZ177" s="82"/>
      <c r="BA177" s="82"/>
      <c r="BB177" s="82"/>
      <c r="BC177" s="82"/>
      <c r="BD177" s="82"/>
      <c r="BE177" s="82"/>
      <c r="BF177" s="82"/>
      <c r="BG177" s="82"/>
      <c r="BH177" s="82"/>
      <c r="BI177" s="82"/>
      <c r="BJ177" s="82"/>
      <c r="BK177" s="82"/>
      <c r="BL177" s="82"/>
      <c r="BM177" s="82"/>
      <c r="BN177" s="82"/>
      <c r="BO177" s="82"/>
      <c r="BP177" s="82"/>
      <c r="BQ177" s="82"/>
      <c r="BR177" s="82"/>
      <c r="BS177" s="82"/>
      <c r="BT177" s="82"/>
      <c r="BU177" s="82"/>
      <c r="BV177" s="82"/>
      <c r="BW177" s="82"/>
      <c r="BX177" s="82"/>
      <c r="BY177" s="82"/>
      <c r="BZ177" s="82"/>
      <c r="CA177" s="82"/>
      <c r="CB177" s="82"/>
      <c r="CC177" s="82"/>
      <c r="CD177" s="82"/>
      <c r="CE177" s="82"/>
      <c r="CF177" s="82"/>
      <c r="CG177" s="82"/>
      <c r="CH177" s="82"/>
      <c r="CI177" s="82"/>
      <c r="CJ177" s="82"/>
      <c r="CK177" s="82"/>
      <c r="CL177" s="82"/>
      <c r="CM177" s="82"/>
      <c r="CN177" s="82"/>
      <c r="CO177" s="82"/>
      <c r="CP177" s="82"/>
      <c r="CQ177" s="82"/>
      <c r="CR177" s="82"/>
      <c r="CS177" s="82"/>
      <c r="CT177" s="82"/>
      <c r="CU177" s="82"/>
      <c r="CV177" s="82"/>
      <c r="CW177" s="82"/>
      <c r="CX177" s="82"/>
      <c r="CY177" s="82"/>
      <c r="CZ177" s="82"/>
      <c r="DA177" s="82"/>
      <c r="DB177" s="82"/>
      <c r="DC177" s="82"/>
      <c r="DD177" s="82"/>
      <c r="DE177" s="82"/>
      <c r="DF177" s="82"/>
      <c r="DG177" s="82"/>
      <c r="DH177" s="82"/>
      <c r="DI177" s="82"/>
      <c r="DJ177" s="82"/>
      <c r="DK177" s="82"/>
      <c r="DL177" s="82"/>
      <c r="DM177" s="82"/>
      <c r="DN177" s="82"/>
      <c r="DO177" s="82"/>
      <c r="DP177" s="82"/>
      <c r="DQ177" s="82"/>
      <c r="DR177" s="82"/>
      <c r="DS177" s="82"/>
      <c r="DT177" s="82"/>
      <c r="DU177" s="82"/>
      <c r="DV177" s="82"/>
      <c r="DW177" s="82"/>
      <c r="DX177" s="82"/>
      <c r="DY177" s="82"/>
      <c r="DZ177" s="82"/>
      <c r="EA177" s="82"/>
      <c r="EB177" s="82"/>
      <c r="EC177" s="82"/>
      <c r="ED177" s="82"/>
      <c r="EE177" s="82"/>
      <c r="EF177" s="82"/>
      <c r="EG177" s="82"/>
      <c r="EH177" s="82"/>
      <c r="EI177" s="82"/>
      <c r="EJ177" s="82"/>
      <c r="EK177" s="82"/>
      <c r="EL177" s="82"/>
      <c r="EM177" s="82"/>
      <c r="EN177" s="82"/>
      <c r="EO177" s="82"/>
      <c r="EP177" s="82"/>
      <c r="EQ177" s="82"/>
      <c r="ER177" s="82"/>
      <c r="ES177" s="82"/>
      <c r="ET177" s="82"/>
      <c r="EU177" s="82"/>
      <c r="EV177" s="82"/>
      <c r="EW177" s="82"/>
      <c r="EX177" s="82"/>
      <c r="EY177" s="82"/>
      <c r="EZ177" s="82"/>
      <c r="FA177" s="82"/>
      <c r="FB177" s="82"/>
      <c r="FC177" s="82"/>
      <c r="FD177" s="82"/>
      <c r="FE177" s="82"/>
      <c r="FF177" s="82"/>
      <c r="FG177" s="82"/>
      <c r="FH177" s="82"/>
      <c r="FI177" s="82"/>
      <c r="FJ177" s="82"/>
      <c r="FK177" s="82"/>
      <c r="FL177" s="82"/>
      <c r="FM177" s="82"/>
      <c r="FN177" s="82"/>
      <c r="FO177" s="82"/>
      <c r="FP177" s="82"/>
      <c r="FQ177" s="82"/>
      <c r="FR177" s="82"/>
      <c r="FS177" s="82"/>
      <c r="FT177" s="82"/>
      <c r="FU177" s="82"/>
      <c r="FV177" s="82"/>
      <c r="FW177" s="82"/>
      <c r="FX177" s="82"/>
      <c r="FY177" s="82"/>
      <c r="FZ177" s="82"/>
      <c r="GA177" s="82"/>
      <c r="GB177" s="82"/>
      <c r="GC177" s="82"/>
      <c r="GD177" s="82"/>
      <c r="GE177" s="82"/>
      <c r="GF177" s="82"/>
      <c r="GG177" s="82"/>
      <c r="GH177" s="82"/>
      <c r="GI177" s="82"/>
      <c r="GJ177" s="82"/>
      <c r="GK177" s="82"/>
      <c r="GL177" s="82"/>
      <c r="GM177" s="82"/>
      <c r="GN177" s="82"/>
      <c r="GO177" s="82"/>
      <c r="GP177" s="82"/>
      <c r="GQ177" s="82"/>
      <c r="GR177" s="82"/>
      <c r="GS177" s="82"/>
      <c r="GT177" s="82"/>
      <c r="GU177" s="82"/>
      <c r="GV177" s="82"/>
      <c r="GW177" s="82"/>
      <c r="GX177" s="82"/>
      <c r="GY177" s="82"/>
      <c r="GZ177" s="82"/>
      <c r="HA177" s="82"/>
      <c r="HB177" s="82"/>
      <c r="HC177" s="82"/>
      <c r="HD177" s="82"/>
      <c r="HE177" s="82"/>
      <c r="HF177" s="82"/>
      <c r="HG177" s="82"/>
      <c r="HH177" s="82"/>
      <c r="HI177" s="82"/>
      <c r="HJ177" s="82"/>
      <c r="HK177" s="82"/>
      <c r="HL177" s="82"/>
      <c r="HM177" s="82"/>
      <c r="HN177" s="82"/>
      <c r="HO177" s="82"/>
      <c r="HP177" s="82"/>
      <c r="HQ177" s="82"/>
      <c r="HR177" s="82"/>
      <c r="HS177" s="82"/>
      <c r="HT177" s="82"/>
      <c r="HU177" s="82"/>
      <c r="HV177" s="82"/>
      <c r="HW177" s="82"/>
      <c r="HX177" s="82"/>
      <c r="HY177" s="82"/>
      <c r="HZ177" s="82"/>
      <c r="IA177" s="82"/>
      <c r="IB177" s="82"/>
      <c r="IC177" s="82"/>
      <c r="ID177" s="82"/>
      <c r="IE177" s="82"/>
      <c r="IF177" s="82"/>
      <c r="IG177" s="82"/>
      <c r="IH177" s="82"/>
      <c r="II177" s="82"/>
      <c r="IJ177" s="82"/>
      <c r="IK177" s="82"/>
      <c r="IL177" s="82"/>
      <c r="IM177" s="82"/>
      <c r="IN177" s="82"/>
      <c r="IO177" s="82"/>
      <c r="IP177" s="82"/>
      <c r="IQ177" s="82"/>
      <c r="IR177" s="82"/>
      <c r="IS177" s="82"/>
      <c r="IT177" s="82"/>
      <c r="IU177" s="82"/>
      <c r="IV177" s="82"/>
      <c r="IW177" s="82"/>
      <c r="IX177" s="82"/>
      <c r="IY177" s="82"/>
      <c r="IZ177" s="82"/>
      <c r="JA177" s="82"/>
      <c r="JB177" s="82"/>
      <c r="JC177" s="82"/>
      <c r="JD177" s="82"/>
      <c r="JE177" s="82"/>
      <c r="JF177" s="82"/>
      <c r="JG177" s="82"/>
      <c r="JH177" s="82"/>
      <c r="JI177" s="82"/>
      <c r="JJ177" s="82"/>
      <c r="JK177" s="82"/>
      <c r="JL177" s="82"/>
      <c r="JM177" s="82"/>
      <c r="JN177" s="82"/>
      <c r="JO177" s="82"/>
      <c r="JP177" s="82"/>
      <c r="JQ177" s="82"/>
      <c r="JR177" s="82"/>
      <c r="JS177" s="82"/>
      <c r="JT177" s="82"/>
      <c r="JU177" s="82"/>
      <c r="JV177" s="82"/>
      <c r="JW177" s="82"/>
      <c r="JX177" s="82"/>
      <c r="JY177" s="82"/>
      <c r="JZ177" s="82"/>
      <c r="KA177" s="82"/>
      <c r="KB177" s="82"/>
      <c r="KC177" s="82"/>
      <c r="KD177" s="82"/>
      <c r="KE177" s="82"/>
      <c r="KF177" s="82"/>
      <c r="KG177" s="82"/>
      <c r="KH177" s="82"/>
      <c r="KI177" s="82"/>
      <c r="KJ177" s="82"/>
      <c r="KK177" s="82"/>
      <c r="KL177" s="82"/>
      <c r="KM177" s="82"/>
      <c r="KN177" s="82"/>
      <c r="KO177" s="82"/>
      <c r="KP177" s="82"/>
      <c r="KQ177" s="82"/>
      <c r="KR177" s="82"/>
      <c r="KS177" s="82"/>
      <c r="KT177" s="82"/>
      <c r="KU177" s="82"/>
      <c r="KV177" s="82"/>
      <c r="KW177" s="82"/>
      <c r="KX177" s="82"/>
      <c r="KY177" s="82"/>
      <c r="KZ177" s="82"/>
      <c r="LA177" s="82"/>
      <c r="LB177" s="82"/>
      <c r="LC177" s="82"/>
      <c r="LD177" s="82"/>
      <c r="LE177" s="82"/>
      <c r="LF177" s="82"/>
      <c r="LG177" s="82"/>
      <c r="LH177" s="82"/>
      <c r="LI177" s="82"/>
      <c r="LJ177" s="82"/>
      <c r="LK177" s="82"/>
      <c r="LL177" s="82"/>
      <c r="LM177" s="82"/>
      <c r="LN177" s="82"/>
      <c r="LO177" s="82"/>
      <c r="LP177" s="82"/>
      <c r="LQ177" s="82"/>
      <c r="LR177" s="82"/>
      <c r="LS177" s="82"/>
      <c r="LT177" s="82"/>
      <c r="LU177" s="82"/>
      <c r="LV177" s="82"/>
      <c r="LW177" s="82"/>
      <c r="LX177" s="82"/>
      <c r="LY177" s="82"/>
      <c r="LZ177" s="82"/>
      <c r="MA177" s="82"/>
      <c r="MB177" s="82"/>
      <c r="MC177" s="82"/>
      <c r="MD177" s="82"/>
      <c r="ME177" s="82"/>
      <c r="MF177" s="82"/>
      <c r="MG177" s="82"/>
      <c r="MH177" s="82"/>
      <c r="MI177" s="82"/>
      <c r="MJ177" s="82"/>
      <c r="MK177" s="82"/>
      <c r="ML177" s="82"/>
      <c r="MM177" s="82"/>
      <c r="MN177" s="82"/>
      <c r="MO177" s="82"/>
      <c r="MP177" s="82"/>
      <c r="MQ177" s="82"/>
      <c r="MR177" s="82"/>
      <c r="MS177" s="82"/>
      <c r="MT177" s="82"/>
      <c r="MU177" s="82"/>
      <c r="MV177" s="82"/>
      <c r="MW177" s="82"/>
      <c r="MX177" s="82"/>
      <c r="MY177" s="82"/>
      <c r="MZ177" s="82"/>
      <c r="NA177" s="82"/>
      <c r="NB177" s="82"/>
      <c r="NC177" s="82"/>
      <c r="ND177" s="82"/>
      <c r="NE177" s="82"/>
      <c r="NF177" s="82"/>
      <c r="NG177" s="82"/>
      <c r="NH177" s="82"/>
      <c r="NI177" s="82"/>
      <c r="NJ177" s="82"/>
      <c r="NK177" s="82"/>
      <c r="NL177" s="82"/>
      <c r="NM177" s="82"/>
      <c r="NN177" s="82"/>
      <c r="NO177" s="82"/>
      <c r="NP177" s="82"/>
      <c r="NQ177" s="82"/>
      <c r="NR177" s="82"/>
      <c r="NS177" s="82"/>
      <c r="NT177" s="82"/>
      <c r="NU177" s="82"/>
      <c r="NV177" s="82"/>
      <c r="NW177" s="82"/>
      <c r="NX177" s="82"/>
      <c r="NY177" s="82"/>
      <c r="NZ177" s="82"/>
      <c r="OA177" s="82"/>
      <c r="OB177" s="82"/>
      <c r="OC177" s="82"/>
      <c r="OD177" s="82"/>
      <c r="OE177" s="82"/>
      <c r="OF177" s="82"/>
      <c r="OG177" s="82"/>
      <c r="OH177" s="82"/>
      <c r="OI177" s="82"/>
      <c r="OJ177" s="82"/>
      <c r="OK177" s="82"/>
      <c r="OL177" s="82"/>
      <c r="OM177" s="82"/>
      <c r="ON177" s="82"/>
      <c r="OO177" s="82"/>
      <c r="OP177" s="82"/>
      <c r="OQ177" s="82"/>
      <c r="OR177" s="82"/>
      <c r="OS177" s="82"/>
      <c r="OT177" s="82"/>
      <c r="OU177" s="82"/>
      <c r="OV177" s="82"/>
      <c r="OW177" s="82"/>
      <c r="OX177" s="82"/>
      <c r="OY177" s="82"/>
      <c r="OZ177" s="82"/>
      <c r="PA177" s="82"/>
      <c r="PB177" s="82"/>
      <c r="PC177" s="82"/>
      <c r="PD177" s="82"/>
      <c r="PE177" s="82"/>
      <c r="PF177" s="82"/>
      <c r="PG177" s="82"/>
      <c r="PH177" s="82"/>
      <c r="PI177" s="82"/>
      <c r="PJ177" s="82"/>
      <c r="PK177" s="82"/>
      <c r="PL177" s="82"/>
      <c r="PM177" s="82"/>
      <c r="PN177" s="82"/>
      <c r="PO177" s="82"/>
      <c r="PP177" s="82"/>
      <c r="PQ177" s="82"/>
      <c r="PR177" s="82"/>
      <c r="PS177" s="82"/>
      <c r="PT177" s="82"/>
      <c r="PU177" s="82"/>
      <c r="PV177" s="82"/>
      <c r="PW177" s="82"/>
      <c r="PX177" s="82"/>
      <c r="PY177" s="82"/>
      <c r="PZ177" s="82"/>
      <c r="QA177" s="82"/>
      <c r="QB177" s="82"/>
      <c r="QC177" s="82"/>
      <c r="QD177" s="82"/>
      <c r="QE177" s="82"/>
      <c r="QF177" s="82"/>
      <c r="QG177" s="82"/>
      <c r="QH177" s="82"/>
      <c r="QI177" s="82"/>
      <c r="QJ177" s="82"/>
      <c r="QK177" s="82"/>
      <c r="QL177" s="82"/>
      <c r="QM177" s="82"/>
      <c r="QN177" s="82"/>
      <c r="QO177" s="82"/>
      <c r="QP177" s="82"/>
      <c r="QQ177" s="82"/>
      <c r="QR177" s="82"/>
      <c r="QS177" s="82"/>
      <c r="QT177" s="82"/>
      <c r="QU177" s="82"/>
      <c r="QV177" s="82"/>
      <c r="QW177" s="82"/>
      <c r="QX177" s="82"/>
      <c r="QY177" s="82"/>
      <c r="QZ177" s="82"/>
      <c r="RA177" s="82"/>
      <c r="RB177" s="82"/>
      <c r="RC177" s="82"/>
      <c r="RD177" s="82"/>
      <c r="RE177" s="82"/>
      <c r="RF177" s="82"/>
      <c r="RG177" s="82"/>
      <c r="RH177" s="82"/>
      <c r="RI177" s="82"/>
      <c r="RJ177" s="82"/>
      <c r="RK177" s="82"/>
      <c r="RL177" s="82"/>
      <c r="RM177" s="82"/>
      <c r="RN177" s="82"/>
      <c r="RO177" s="82"/>
      <c r="RP177" s="82"/>
      <c r="RQ177" s="82"/>
      <c r="RR177" s="82"/>
      <c r="RS177" s="82"/>
      <c r="RT177" s="82"/>
      <c r="RU177" s="82"/>
      <c r="RV177" s="82"/>
      <c r="RW177" s="82"/>
      <c r="RX177" s="82"/>
      <c r="RY177" s="82"/>
      <c r="RZ177" s="82"/>
      <c r="SA177" s="82"/>
      <c r="SB177" s="82"/>
      <c r="SC177" s="82"/>
      <c r="SD177" s="82"/>
      <c r="SE177" s="82"/>
      <c r="SF177" s="82"/>
      <c r="SG177" s="82"/>
      <c r="SH177" s="82"/>
      <c r="SI177" s="82"/>
      <c r="SJ177" s="82"/>
      <c r="SK177" s="82"/>
      <c r="SL177" s="82"/>
      <c r="SM177" s="82"/>
      <c r="SN177" s="82"/>
      <c r="SO177" s="82"/>
      <c r="SP177" s="82"/>
      <c r="SQ177" s="82"/>
      <c r="SR177" s="82"/>
      <c r="SS177" s="82"/>
      <c r="ST177" s="82"/>
      <c r="SU177" s="82"/>
      <c r="SV177" s="82"/>
      <c r="SW177" s="82"/>
      <c r="SX177" s="82"/>
      <c r="SY177" s="82"/>
      <c r="SZ177" s="82"/>
      <c r="TA177" s="82"/>
      <c r="TB177" s="82"/>
      <c r="TC177" s="82"/>
      <c r="TD177" s="82"/>
      <c r="TE177" s="82"/>
      <c r="TF177" s="82"/>
      <c r="TG177" s="82"/>
      <c r="TH177" s="82"/>
      <c r="TI177" s="82"/>
      <c r="TJ177" s="82"/>
      <c r="TK177" s="82"/>
      <c r="TL177" s="82"/>
      <c r="TM177" s="82"/>
      <c r="TN177" s="82"/>
      <c r="TO177" s="82"/>
      <c r="TP177" s="82"/>
      <c r="TQ177" s="82"/>
      <c r="TR177" s="82"/>
      <c r="TS177" s="82"/>
      <c r="TT177" s="82"/>
      <c r="TU177" s="82"/>
      <c r="TV177" s="82"/>
      <c r="TW177" s="82"/>
      <c r="TX177" s="82"/>
      <c r="TY177" s="82"/>
      <c r="TZ177" s="82"/>
      <c r="UA177" s="82"/>
      <c r="UB177" s="82"/>
      <c r="UC177" s="82"/>
      <c r="UD177" s="82"/>
      <c r="UE177" s="82"/>
      <c r="UF177" s="82"/>
      <c r="UG177" s="82"/>
      <c r="UH177" s="82"/>
      <c r="UI177" s="82"/>
      <c r="UJ177" s="82"/>
      <c r="UK177" s="82"/>
      <c r="UL177" s="82"/>
      <c r="UM177" s="82"/>
      <c r="UN177" s="82"/>
      <c r="UO177" s="82"/>
      <c r="UP177" s="82"/>
      <c r="UQ177" s="82"/>
      <c r="UR177" s="82"/>
      <c r="US177" s="82"/>
      <c r="UT177" s="82"/>
      <c r="UU177" s="82"/>
      <c r="UV177" s="82"/>
      <c r="UW177" s="82"/>
      <c r="UX177" s="82"/>
      <c r="UY177" s="82"/>
      <c r="UZ177" s="82"/>
      <c r="VA177" s="82"/>
      <c r="VB177" s="82"/>
      <c r="VC177" s="82"/>
      <c r="VD177" s="82"/>
      <c r="VE177" s="82"/>
      <c r="VF177" s="82"/>
      <c r="VG177" s="82"/>
      <c r="VH177" s="82"/>
      <c r="VI177" s="82"/>
      <c r="VJ177" s="82"/>
      <c r="VK177" s="82"/>
      <c r="VL177" s="82"/>
      <c r="VM177" s="82"/>
      <c r="VN177" s="82"/>
      <c r="VO177" s="82"/>
      <c r="VP177" s="82"/>
      <c r="VQ177" s="82"/>
      <c r="VR177" s="82"/>
      <c r="VS177" s="82"/>
      <c r="VT177" s="82"/>
      <c r="VU177" s="82"/>
      <c r="VV177" s="82"/>
      <c r="VW177" s="82"/>
      <c r="VX177" s="82"/>
      <c r="VY177" s="82"/>
      <c r="VZ177" s="82"/>
      <c r="WA177" s="82"/>
      <c r="WB177" s="82"/>
      <c r="WC177" s="82"/>
      <c r="WD177" s="82"/>
      <c r="WE177" s="82"/>
      <c r="WF177" s="82"/>
      <c r="WG177" s="82"/>
      <c r="WH177" s="82"/>
      <c r="WI177" s="82"/>
      <c r="WJ177" s="82"/>
      <c r="WK177" s="82"/>
      <c r="WL177" s="82"/>
      <c r="WM177" s="82"/>
      <c r="WN177" s="82"/>
      <c r="WO177" s="82"/>
      <c r="WP177" s="82"/>
      <c r="WQ177" s="82"/>
      <c r="WR177" s="82"/>
      <c r="WS177" s="82"/>
      <c r="WT177" s="82"/>
      <c r="WU177" s="82"/>
      <c r="WV177" s="82"/>
      <c r="WW177" s="82"/>
      <c r="WX177" s="82"/>
      <c r="WY177" s="82"/>
      <c r="WZ177" s="82"/>
      <c r="XA177" s="82"/>
      <c r="XB177" s="82"/>
      <c r="XC177" s="82"/>
      <c r="XD177" s="82"/>
      <c r="XE177" s="82"/>
      <c r="XF177" s="82"/>
      <c r="XG177" s="82"/>
      <c r="XH177" s="82"/>
      <c r="XI177" s="82"/>
      <c r="XJ177" s="82"/>
      <c r="XK177" s="82"/>
      <c r="XL177" s="82"/>
      <c r="XM177" s="82"/>
      <c r="XN177" s="82"/>
      <c r="XO177" s="82"/>
      <c r="XP177" s="82"/>
      <c r="XQ177" s="82"/>
      <c r="XR177" s="82"/>
      <c r="XS177" s="82"/>
      <c r="XT177" s="82"/>
      <c r="XU177" s="82"/>
      <c r="XV177" s="82"/>
      <c r="XW177" s="82"/>
      <c r="XX177" s="82"/>
      <c r="XY177" s="82"/>
      <c r="XZ177" s="82"/>
      <c r="YA177" s="82"/>
      <c r="YB177" s="82"/>
      <c r="YC177" s="82"/>
      <c r="YD177" s="82"/>
      <c r="YE177" s="82"/>
      <c r="YF177" s="82"/>
      <c r="YG177" s="82"/>
      <c r="YH177" s="82"/>
      <c r="YI177" s="82"/>
      <c r="YJ177" s="82"/>
      <c r="YK177" s="82"/>
      <c r="YL177" s="82"/>
      <c r="YM177" s="82"/>
      <c r="YN177" s="82"/>
      <c r="YO177" s="82"/>
      <c r="YP177" s="82"/>
      <c r="YQ177" s="82"/>
      <c r="YR177" s="82"/>
      <c r="YS177" s="82"/>
      <c r="YT177" s="82"/>
      <c r="YU177" s="82"/>
      <c r="YV177" s="82"/>
      <c r="YW177" s="82"/>
      <c r="YX177" s="82"/>
      <c r="YY177" s="82"/>
      <c r="YZ177" s="82"/>
      <c r="ZA177" s="82"/>
      <c r="ZB177" s="82"/>
      <c r="ZC177" s="82"/>
      <c r="ZD177" s="82"/>
      <c r="ZE177" s="82"/>
      <c r="ZF177" s="82"/>
      <c r="ZG177" s="82"/>
      <c r="ZH177" s="82"/>
      <c r="ZI177" s="82"/>
      <c r="ZJ177" s="82"/>
      <c r="ZK177" s="82"/>
      <c r="ZL177" s="82"/>
      <c r="ZM177" s="82"/>
      <c r="ZN177" s="82"/>
      <c r="ZO177" s="82"/>
      <c r="ZP177" s="82"/>
      <c r="ZQ177" s="82"/>
      <c r="ZR177" s="82"/>
      <c r="ZS177" s="82"/>
      <c r="ZT177" s="82"/>
      <c r="ZU177" s="82"/>
      <c r="ZV177" s="82"/>
      <c r="ZW177" s="82"/>
      <c r="ZX177" s="82"/>
      <c r="ZY177" s="82"/>
      <c r="ZZ177" s="82"/>
      <c r="AAA177" s="82"/>
      <c r="AAB177" s="82"/>
      <c r="AAC177" s="82"/>
      <c r="AAD177" s="82"/>
      <c r="AAE177" s="82"/>
      <c r="AAF177" s="82"/>
      <c r="AAG177" s="82"/>
      <c r="AAH177" s="82"/>
      <c r="AAI177" s="82"/>
      <c r="AAJ177" s="82"/>
      <c r="AAK177" s="82"/>
      <c r="AAL177" s="82"/>
      <c r="AAM177" s="82"/>
      <c r="AAN177" s="82"/>
      <c r="AAO177" s="82"/>
      <c r="AAP177" s="82"/>
      <c r="AAQ177" s="82"/>
      <c r="AAR177" s="82"/>
      <c r="AAS177" s="82"/>
      <c r="AAT177" s="82"/>
      <c r="AAU177" s="82"/>
      <c r="AAV177" s="82"/>
      <c r="AAW177" s="82"/>
      <c r="AAX177" s="82"/>
      <c r="AAY177" s="82"/>
      <c r="AAZ177" s="82"/>
      <c r="ABA177" s="82"/>
      <c r="ABB177" s="82"/>
      <c r="ABC177" s="82"/>
      <c r="ABD177" s="82"/>
      <c r="ABE177" s="82"/>
      <c r="ABF177" s="82"/>
      <c r="ABG177" s="82"/>
      <c r="ABH177" s="82"/>
      <c r="ABI177" s="82"/>
      <c r="ABJ177" s="82"/>
      <c r="ABK177" s="82"/>
      <c r="ABL177" s="82"/>
      <c r="ABM177" s="82"/>
      <c r="ABN177" s="82"/>
      <c r="ABO177" s="82"/>
      <c r="ABP177" s="82"/>
      <c r="ABQ177" s="82"/>
      <c r="ABR177" s="82"/>
      <c r="ABS177" s="82"/>
      <c r="ABT177" s="82"/>
      <c r="ABU177" s="82"/>
      <c r="ABV177" s="82"/>
      <c r="ABW177" s="82"/>
      <c r="ABX177" s="82"/>
      <c r="ABY177" s="82"/>
      <c r="ABZ177" s="82"/>
      <c r="ACA177" s="82"/>
      <c r="ACB177" s="82"/>
      <c r="ACC177" s="82"/>
      <c r="ACD177" s="82"/>
      <c r="ACE177" s="82"/>
      <c r="ACF177" s="82"/>
      <c r="ACG177" s="82"/>
      <c r="ACH177" s="82"/>
      <c r="ACI177" s="82"/>
      <c r="ACJ177" s="82"/>
      <c r="ACK177" s="82"/>
      <c r="ACL177" s="82"/>
      <c r="ACM177" s="82"/>
      <c r="ACN177" s="82"/>
      <c r="ACO177" s="82"/>
      <c r="ACP177" s="82"/>
      <c r="ACQ177" s="82"/>
      <c r="ACR177" s="82"/>
      <c r="ACS177" s="82"/>
      <c r="ACT177" s="82"/>
      <c r="ACU177" s="82"/>
      <c r="ACV177" s="82"/>
      <c r="ACW177" s="82"/>
      <c r="ACX177" s="82"/>
      <c r="ACY177" s="82"/>
      <c r="ACZ177" s="82"/>
      <c r="ADA177" s="82"/>
      <c r="ADB177" s="82"/>
      <c r="ADC177" s="82"/>
      <c r="ADD177" s="82"/>
      <c r="ADE177" s="82"/>
      <c r="ADF177" s="82"/>
      <c r="ADG177" s="82"/>
      <c r="ADH177" s="82"/>
      <c r="ADI177" s="82"/>
      <c r="ADJ177" s="82"/>
      <c r="ADK177" s="82"/>
      <c r="ADL177" s="82"/>
      <c r="ADM177" s="82"/>
      <c r="ADN177" s="82"/>
      <c r="ADO177" s="82"/>
      <c r="ADP177" s="82"/>
      <c r="ADQ177" s="82"/>
      <c r="ADR177" s="82"/>
      <c r="ADS177" s="82"/>
      <c r="ADT177" s="82"/>
      <c r="ADU177" s="82"/>
      <c r="ADV177" s="82"/>
      <c r="ADW177" s="82"/>
      <c r="ADX177" s="82"/>
      <c r="ADY177" s="82"/>
      <c r="ADZ177" s="82"/>
      <c r="AEA177" s="82"/>
      <c r="AEB177" s="82"/>
      <c r="AEC177" s="82"/>
      <c r="AED177" s="82"/>
      <c r="AEE177" s="82"/>
      <c r="AEF177" s="82"/>
      <c r="AEG177" s="82"/>
      <c r="AEH177" s="82"/>
      <c r="AEI177" s="82"/>
      <c r="AEJ177" s="82"/>
      <c r="AEK177" s="82"/>
      <c r="AEL177" s="82"/>
      <c r="AEM177" s="82"/>
      <c r="AEN177" s="82"/>
      <c r="AEO177" s="82"/>
      <c r="AEP177" s="82"/>
      <c r="AEQ177" s="82"/>
      <c r="AER177" s="82"/>
      <c r="AES177" s="82"/>
      <c r="AET177" s="82"/>
      <c r="AEU177" s="82"/>
      <c r="AEV177" s="82"/>
      <c r="AEW177" s="82"/>
      <c r="AEX177" s="82"/>
      <c r="AEY177" s="82"/>
      <c r="AEZ177" s="82"/>
      <c r="AFA177" s="82"/>
      <c r="AFB177" s="82"/>
      <c r="AFC177" s="82"/>
      <c r="AFD177" s="82"/>
      <c r="AFE177" s="82"/>
      <c r="AFF177" s="82"/>
      <c r="AFG177" s="82"/>
      <c r="AFH177" s="82"/>
      <c r="AFI177" s="82"/>
      <c r="AFJ177" s="82"/>
      <c r="AFK177" s="82"/>
      <c r="AFL177" s="82"/>
      <c r="AFM177" s="82"/>
      <c r="AFN177" s="82"/>
      <c r="AFO177" s="82"/>
      <c r="AFP177" s="82"/>
      <c r="AFQ177" s="82"/>
      <c r="AFR177" s="82"/>
      <c r="AFS177" s="82"/>
      <c r="AFT177" s="82"/>
      <c r="AFU177" s="82"/>
      <c r="AFV177" s="82"/>
      <c r="AFW177" s="82"/>
      <c r="AFX177" s="82"/>
      <c r="AFY177" s="82"/>
      <c r="AFZ177" s="82"/>
      <c r="AGA177" s="82"/>
      <c r="AGB177" s="82"/>
      <c r="AGC177" s="82"/>
      <c r="AGD177" s="82"/>
      <c r="AGE177" s="82"/>
      <c r="AGF177" s="82"/>
      <c r="AGG177" s="82"/>
      <c r="AGH177" s="82"/>
      <c r="AGI177" s="82"/>
      <c r="AGJ177" s="82"/>
      <c r="AGK177" s="82"/>
      <c r="AGL177" s="82"/>
      <c r="AGM177" s="82"/>
      <c r="AGN177" s="82"/>
      <c r="AGO177" s="82"/>
      <c r="AGP177" s="82"/>
      <c r="AGQ177" s="82"/>
      <c r="AGR177" s="82"/>
      <c r="AGS177" s="82"/>
      <c r="AGT177" s="82"/>
      <c r="AGU177" s="82"/>
      <c r="AGV177" s="82"/>
      <c r="AGW177" s="82"/>
      <c r="AGX177" s="82"/>
      <c r="AGY177" s="82"/>
      <c r="AGZ177" s="82"/>
      <c r="AHA177" s="82"/>
      <c r="AHB177" s="82"/>
      <c r="AHC177" s="82"/>
      <c r="AHD177" s="82"/>
      <c r="AHE177" s="82"/>
      <c r="AHF177" s="82"/>
      <c r="AHG177" s="82"/>
      <c r="AHH177" s="82"/>
      <c r="AHI177" s="82"/>
      <c r="AHJ177" s="82"/>
      <c r="AHK177" s="82"/>
      <c r="AHL177" s="82"/>
      <c r="AHM177" s="82"/>
      <c r="AHN177" s="82"/>
      <c r="AHO177" s="82"/>
      <c r="AHP177" s="82"/>
      <c r="AHQ177" s="82"/>
      <c r="AHR177" s="82"/>
      <c r="AHS177" s="82"/>
      <c r="AHT177" s="82"/>
      <c r="AHU177" s="82"/>
      <c r="AHV177" s="82"/>
      <c r="AHW177" s="82"/>
      <c r="AHX177" s="82"/>
      <c r="AHY177" s="82"/>
      <c r="AHZ177" s="82"/>
      <c r="AIA177" s="82"/>
      <c r="AIB177" s="82"/>
      <c r="AIC177" s="82"/>
      <c r="AID177" s="82"/>
      <c r="AIE177" s="82"/>
      <c r="AIF177" s="82"/>
      <c r="AIG177" s="82"/>
      <c r="AIH177" s="82"/>
      <c r="AII177" s="82"/>
      <c r="AIJ177" s="82"/>
      <c r="AIK177" s="82"/>
      <c r="AIL177" s="82"/>
      <c r="AIM177" s="82"/>
      <c r="AIN177" s="82"/>
      <c r="AIO177" s="82"/>
      <c r="AIP177" s="82"/>
      <c r="AIQ177" s="82"/>
      <c r="AIR177" s="82"/>
      <c r="AIS177" s="82"/>
      <c r="AIT177" s="82"/>
      <c r="AIU177" s="82"/>
      <c r="AIV177" s="82"/>
      <c r="AIW177" s="82"/>
      <c r="AIX177" s="82"/>
      <c r="AIY177" s="82"/>
      <c r="AIZ177" s="82"/>
      <c r="AJA177" s="82"/>
      <c r="AJB177" s="82"/>
      <c r="AJC177" s="82"/>
      <c r="AJD177" s="82"/>
      <c r="AJE177" s="82"/>
      <c r="AJF177" s="82"/>
      <c r="AJG177" s="82"/>
      <c r="AJH177" s="82"/>
      <c r="AJI177" s="82"/>
      <c r="AJJ177" s="82"/>
      <c r="AJK177" s="82"/>
      <c r="AJL177" s="82"/>
      <c r="AJM177" s="82"/>
      <c r="AJN177" s="82"/>
      <c r="AJO177" s="82"/>
      <c r="AJP177" s="82"/>
      <c r="AJQ177" s="82"/>
      <c r="AJR177" s="82"/>
      <c r="AJS177" s="82"/>
      <c r="AJT177" s="82"/>
      <c r="AJU177" s="82"/>
      <c r="AJV177" s="82"/>
      <c r="AJW177" s="82"/>
      <c r="AJX177" s="82"/>
      <c r="AJY177" s="82"/>
      <c r="AJZ177" s="82"/>
      <c r="AKA177" s="82"/>
      <c r="AKB177" s="82"/>
      <c r="AKC177" s="82"/>
      <c r="AKD177" s="82"/>
      <c r="AKE177" s="82"/>
      <c r="AKF177" s="82"/>
      <c r="AKG177" s="82"/>
      <c r="AKH177" s="82"/>
      <c r="AKI177" s="82"/>
      <c r="AKJ177" s="82"/>
      <c r="AKK177" s="82"/>
      <c r="AKL177" s="82"/>
      <c r="AKM177" s="82"/>
      <c r="AKN177" s="82"/>
      <c r="AKO177" s="82"/>
      <c r="AKP177" s="82"/>
      <c r="AKQ177" s="82"/>
      <c r="AKR177" s="82"/>
      <c r="AKS177" s="82"/>
      <c r="AKT177" s="82"/>
      <c r="AKU177" s="82"/>
      <c r="AKV177" s="82"/>
      <c r="AKW177" s="82"/>
      <c r="AKX177" s="82"/>
      <c r="AKY177" s="82"/>
      <c r="AKZ177" s="82"/>
      <c r="ALA177" s="82"/>
      <c r="ALB177" s="82"/>
      <c r="ALC177" s="82"/>
      <c r="ALD177" s="82"/>
      <c r="ALE177" s="82"/>
      <c r="ALF177" s="82"/>
      <c r="ALG177" s="82"/>
      <c r="ALH177" s="82"/>
      <c r="ALI177" s="82"/>
      <c r="ALJ177" s="82"/>
      <c r="ALK177" s="82"/>
      <c r="ALL177" s="82"/>
      <c r="ALM177" s="82"/>
      <c r="ALN177" s="82"/>
      <c r="ALO177" s="82"/>
      <c r="ALP177" s="82"/>
      <c r="ALQ177" s="82"/>
      <c r="ALR177" s="82"/>
      <c r="ALS177" s="82"/>
      <c r="ALT177" s="82"/>
      <c r="ALU177" s="82"/>
      <c r="ALV177" s="82"/>
      <c r="ALW177" s="82"/>
      <c r="ALX177" s="82"/>
      <c r="ALY177" s="82"/>
    </row>
    <row r="178" spans="1:1013" ht="14.5" x14ac:dyDescent="0.35">
      <c r="A178" s="84">
        <v>177</v>
      </c>
      <c r="B178" s="86" t="s">
        <v>657</v>
      </c>
      <c r="C178" s="85" t="s">
        <v>658</v>
      </c>
      <c r="D178" s="85" t="s">
        <v>140</v>
      </c>
    </row>
    <row r="179" spans="1:1013" ht="14.5" x14ac:dyDescent="0.35">
      <c r="A179" s="84">
        <v>178</v>
      </c>
      <c r="B179" s="85" t="s">
        <v>659</v>
      </c>
      <c r="C179" s="85" t="s">
        <v>660</v>
      </c>
      <c r="D179" s="86" t="s">
        <v>661</v>
      </c>
      <c r="E179" s="82"/>
      <c r="F179" s="82"/>
      <c r="G179" s="82"/>
      <c r="H179" s="82"/>
      <c r="I179" s="82"/>
      <c r="J179" s="82"/>
      <c r="K179" s="82"/>
      <c r="L179" s="82"/>
      <c r="M179" s="82"/>
      <c r="N179" s="82"/>
      <c r="O179" s="82"/>
      <c r="P179" s="82"/>
      <c r="Q179" s="82"/>
      <c r="R179" s="82"/>
      <c r="S179" s="82"/>
      <c r="T179" s="82"/>
      <c r="U179" s="82"/>
      <c r="V179" s="82"/>
      <c r="W179" s="82"/>
      <c r="X179" s="82"/>
      <c r="Y179" s="82"/>
      <c r="Z179" s="82"/>
      <c r="AA179" s="82"/>
      <c r="AB179" s="82"/>
      <c r="AC179" s="82"/>
      <c r="AD179" s="82"/>
      <c r="AE179" s="82"/>
      <c r="AF179" s="82"/>
      <c r="AG179" s="82"/>
      <c r="AH179" s="82"/>
      <c r="AI179" s="82"/>
      <c r="AJ179" s="82"/>
      <c r="AK179" s="82"/>
      <c r="AL179" s="82"/>
      <c r="AM179" s="82"/>
      <c r="AN179" s="82"/>
      <c r="AO179" s="82"/>
      <c r="AP179" s="82"/>
      <c r="AQ179" s="82"/>
      <c r="AR179" s="82"/>
      <c r="AS179" s="82"/>
      <c r="AT179" s="82"/>
      <c r="AU179" s="82"/>
      <c r="AV179" s="82"/>
      <c r="AW179" s="82"/>
      <c r="AX179" s="82"/>
      <c r="AY179" s="82"/>
      <c r="AZ179" s="82"/>
      <c r="BA179" s="82"/>
      <c r="BB179" s="82"/>
      <c r="BC179" s="82"/>
      <c r="BD179" s="82"/>
      <c r="BE179" s="82"/>
      <c r="BF179" s="82"/>
      <c r="BG179" s="82"/>
      <c r="BH179" s="82"/>
      <c r="BI179" s="82"/>
      <c r="BJ179" s="82"/>
      <c r="BK179" s="82"/>
      <c r="BL179" s="82"/>
      <c r="BM179" s="82"/>
      <c r="BN179" s="82"/>
      <c r="BO179" s="82"/>
      <c r="BP179" s="82"/>
      <c r="BQ179" s="82"/>
      <c r="BR179" s="82"/>
      <c r="BS179" s="82"/>
      <c r="BT179" s="82"/>
      <c r="BU179" s="82"/>
      <c r="BV179" s="82"/>
      <c r="BW179" s="82"/>
      <c r="BX179" s="82"/>
      <c r="BY179" s="82"/>
      <c r="BZ179" s="82"/>
      <c r="CA179" s="82"/>
      <c r="CB179" s="82"/>
      <c r="CC179" s="82"/>
      <c r="CD179" s="82"/>
      <c r="CE179" s="82"/>
      <c r="CF179" s="82"/>
      <c r="CG179" s="82"/>
      <c r="CH179" s="82"/>
      <c r="CI179" s="82"/>
      <c r="CJ179" s="82"/>
      <c r="CK179" s="82"/>
      <c r="CL179" s="82"/>
      <c r="CM179" s="82"/>
      <c r="CN179" s="82"/>
      <c r="CO179" s="82"/>
      <c r="CP179" s="82"/>
      <c r="CQ179" s="82"/>
      <c r="CR179" s="82"/>
      <c r="CS179" s="82"/>
      <c r="CT179" s="82"/>
      <c r="CU179" s="82"/>
      <c r="CV179" s="82"/>
      <c r="CW179" s="82"/>
      <c r="CX179" s="82"/>
      <c r="CY179" s="82"/>
      <c r="CZ179" s="82"/>
      <c r="DA179" s="82"/>
      <c r="DB179" s="82"/>
      <c r="DC179" s="82"/>
      <c r="DD179" s="82"/>
      <c r="DE179" s="82"/>
      <c r="DF179" s="82"/>
      <c r="DG179" s="82"/>
      <c r="DH179" s="82"/>
      <c r="DI179" s="82"/>
      <c r="DJ179" s="82"/>
      <c r="DK179" s="82"/>
      <c r="DL179" s="82"/>
      <c r="DM179" s="82"/>
      <c r="DN179" s="82"/>
      <c r="DO179" s="82"/>
      <c r="DP179" s="82"/>
      <c r="DQ179" s="82"/>
      <c r="DR179" s="82"/>
      <c r="DS179" s="82"/>
      <c r="DT179" s="82"/>
      <c r="DU179" s="82"/>
      <c r="DV179" s="82"/>
      <c r="DW179" s="82"/>
      <c r="DX179" s="82"/>
      <c r="DY179" s="82"/>
      <c r="DZ179" s="82"/>
      <c r="EA179" s="82"/>
      <c r="EB179" s="82"/>
      <c r="EC179" s="82"/>
      <c r="ED179" s="82"/>
      <c r="EE179" s="82"/>
      <c r="EF179" s="82"/>
      <c r="EG179" s="82"/>
      <c r="EH179" s="82"/>
      <c r="EI179" s="82"/>
      <c r="EJ179" s="82"/>
      <c r="EK179" s="82"/>
      <c r="EL179" s="82"/>
      <c r="EM179" s="82"/>
      <c r="EN179" s="82"/>
      <c r="EO179" s="82"/>
      <c r="EP179" s="82"/>
      <c r="EQ179" s="82"/>
      <c r="ER179" s="82"/>
      <c r="ES179" s="82"/>
      <c r="ET179" s="82"/>
      <c r="EU179" s="82"/>
      <c r="EV179" s="82"/>
      <c r="EW179" s="82"/>
      <c r="EX179" s="82"/>
      <c r="EY179" s="82"/>
      <c r="EZ179" s="82"/>
      <c r="FA179" s="82"/>
      <c r="FB179" s="82"/>
      <c r="FC179" s="82"/>
      <c r="FD179" s="82"/>
      <c r="FE179" s="82"/>
      <c r="FF179" s="82"/>
      <c r="FG179" s="82"/>
      <c r="FH179" s="82"/>
      <c r="FI179" s="82"/>
      <c r="FJ179" s="82"/>
      <c r="FK179" s="82"/>
      <c r="FL179" s="82"/>
      <c r="FM179" s="82"/>
      <c r="FN179" s="82"/>
      <c r="FO179" s="82"/>
      <c r="FP179" s="82"/>
      <c r="FQ179" s="82"/>
      <c r="FR179" s="82"/>
      <c r="FS179" s="82"/>
      <c r="FT179" s="82"/>
      <c r="FU179" s="82"/>
      <c r="FV179" s="82"/>
      <c r="FW179" s="82"/>
      <c r="FX179" s="82"/>
      <c r="FY179" s="82"/>
      <c r="FZ179" s="82"/>
      <c r="GA179" s="82"/>
      <c r="GB179" s="82"/>
      <c r="GC179" s="82"/>
      <c r="GD179" s="82"/>
      <c r="GE179" s="82"/>
      <c r="GF179" s="82"/>
      <c r="GG179" s="82"/>
      <c r="GH179" s="82"/>
      <c r="GI179" s="82"/>
      <c r="GJ179" s="82"/>
      <c r="GK179" s="82"/>
      <c r="GL179" s="82"/>
      <c r="GM179" s="82"/>
      <c r="GN179" s="82"/>
      <c r="GO179" s="82"/>
      <c r="GP179" s="82"/>
      <c r="GQ179" s="82"/>
      <c r="GR179" s="82"/>
      <c r="GS179" s="82"/>
      <c r="GT179" s="82"/>
      <c r="GU179" s="82"/>
      <c r="GV179" s="82"/>
      <c r="GW179" s="82"/>
      <c r="GX179" s="82"/>
      <c r="GY179" s="82"/>
      <c r="GZ179" s="82"/>
      <c r="HA179" s="82"/>
      <c r="HB179" s="82"/>
      <c r="HC179" s="82"/>
      <c r="HD179" s="82"/>
      <c r="HE179" s="82"/>
      <c r="HF179" s="82"/>
      <c r="HG179" s="82"/>
      <c r="HH179" s="82"/>
      <c r="HI179" s="82"/>
      <c r="HJ179" s="82"/>
      <c r="HK179" s="82"/>
      <c r="HL179" s="82"/>
      <c r="HM179" s="82"/>
      <c r="HN179" s="82"/>
      <c r="HO179" s="82"/>
      <c r="HP179" s="82"/>
      <c r="HQ179" s="82"/>
      <c r="HR179" s="82"/>
      <c r="HS179" s="82"/>
      <c r="HT179" s="82"/>
      <c r="HU179" s="82"/>
      <c r="HV179" s="82"/>
      <c r="HW179" s="82"/>
      <c r="HX179" s="82"/>
      <c r="HY179" s="82"/>
      <c r="HZ179" s="82"/>
      <c r="IA179" s="82"/>
      <c r="IB179" s="82"/>
      <c r="IC179" s="82"/>
      <c r="ID179" s="82"/>
      <c r="IE179" s="82"/>
      <c r="IF179" s="82"/>
      <c r="IG179" s="82"/>
      <c r="IH179" s="82"/>
      <c r="II179" s="82"/>
      <c r="IJ179" s="82"/>
      <c r="IK179" s="82"/>
      <c r="IL179" s="82"/>
      <c r="IM179" s="82"/>
      <c r="IN179" s="82"/>
      <c r="IO179" s="82"/>
      <c r="IP179" s="82"/>
      <c r="IQ179" s="82"/>
      <c r="IR179" s="82"/>
      <c r="IS179" s="82"/>
      <c r="IT179" s="82"/>
      <c r="IU179" s="82"/>
      <c r="IV179" s="82"/>
      <c r="IW179" s="82"/>
      <c r="IX179" s="82"/>
      <c r="IY179" s="82"/>
      <c r="IZ179" s="82"/>
      <c r="JA179" s="82"/>
      <c r="JB179" s="82"/>
      <c r="JC179" s="82"/>
      <c r="JD179" s="82"/>
      <c r="JE179" s="82"/>
      <c r="JF179" s="82"/>
      <c r="JG179" s="82"/>
      <c r="JH179" s="82"/>
      <c r="JI179" s="82"/>
      <c r="JJ179" s="82"/>
      <c r="JK179" s="82"/>
      <c r="JL179" s="82"/>
      <c r="JM179" s="82"/>
      <c r="JN179" s="82"/>
      <c r="JO179" s="82"/>
      <c r="JP179" s="82"/>
      <c r="JQ179" s="82"/>
      <c r="JR179" s="82"/>
      <c r="JS179" s="82"/>
      <c r="JT179" s="82"/>
      <c r="JU179" s="82"/>
      <c r="JV179" s="82"/>
      <c r="JW179" s="82"/>
      <c r="JX179" s="82"/>
      <c r="JY179" s="82"/>
      <c r="JZ179" s="82"/>
      <c r="KA179" s="82"/>
      <c r="KB179" s="82"/>
      <c r="KC179" s="82"/>
      <c r="KD179" s="82"/>
      <c r="KE179" s="82"/>
      <c r="KF179" s="82"/>
      <c r="KG179" s="82"/>
      <c r="KH179" s="82"/>
      <c r="KI179" s="82"/>
      <c r="KJ179" s="82"/>
      <c r="KK179" s="82"/>
      <c r="KL179" s="82"/>
      <c r="KM179" s="82"/>
      <c r="KN179" s="82"/>
      <c r="KO179" s="82"/>
      <c r="KP179" s="82"/>
      <c r="KQ179" s="82"/>
      <c r="KR179" s="82"/>
      <c r="KS179" s="82"/>
      <c r="KT179" s="82"/>
      <c r="KU179" s="82"/>
      <c r="KV179" s="82"/>
      <c r="KW179" s="82"/>
      <c r="KX179" s="82"/>
      <c r="KY179" s="82"/>
      <c r="KZ179" s="82"/>
      <c r="LA179" s="82"/>
      <c r="LB179" s="82"/>
      <c r="LC179" s="82"/>
      <c r="LD179" s="82"/>
      <c r="LE179" s="82"/>
      <c r="LF179" s="82"/>
      <c r="LG179" s="82"/>
      <c r="LH179" s="82"/>
      <c r="LI179" s="82"/>
      <c r="LJ179" s="82"/>
      <c r="LK179" s="82"/>
      <c r="LL179" s="82"/>
      <c r="LM179" s="82"/>
      <c r="LN179" s="82"/>
      <c r="LO179" s="82"/>
      <c r="LP179" s="82"/>
      <c r="LQ179" s="82"/>
      <c r="LR179" s="82"/>
      <c r="LS179" s="82"/>
      <c r="LT179" s="82"/>
      <c r="LU179" s="82"/>
      <c r="LV179" s="82"/>
      <c r="LW179" s="82"/>
      <c r="LX179" s="82"/>
      <c r="LY179" s="82"/>
      <c r="LZ179" s="82"/>
      <c r="MA179" s="82"/>
      <c r="MB179" s="82"/>
      <c r="MC179" s="82"/>
      <c r="MD179" s="82"/>
      <c r="ME179" s="82"/>
      <c r="MF179" s="82"/>
      <c r="MG179" s="82"/>
      <c r="MH179" s="82"/>
      <c r="MI179" s="82"/>
      <c r="MJ179" s="82"/>
      <c r="MK179" s="82"/>
      <c r="ML179" s="82"/>
      <c r="MM179" s="82"/>
      <c r="MN179" s="82"/>
      <c r="MO179" s="82"/>
      <c r="MP179" s="82"/>
      <c r="MQ179" s="82"/>
      <c r="MR179" s="82"/>
      <c r="MS179" s="82"/>
      <c r="MT179" s="82"/>
      <c r="MU179" s="82"/>
      <c r="MV179" s="82"/>
      <c r="MW179" s="82"/>
      <c r="MX179" s="82"/>
      <c r="MY179" s="82"/>
      <c r="MZ179" s="82"/>
      <c r="NA179" s="82"/>
      <c r="NB179" s="82"/>
      <c r="NC179" s="82"/>
      <c r="ND179" s="82"/>
      <c r="NE179" s="82"/>
      <c r="NF179" s="82"/>
      <c r="NG179" s="82"/>
      <c r="NH179" s="82"/>
      <c r="NI179" s="82"/>
      <c r="NJ179" s="82"/>
      <c r="NK179" s="82"/>
      <c r="NL179" s="82"/>
      <c r="NM179" s="82"/>
      <c r="NN179" s="82"/>
      <c r="NO179" s="82"/>
      <c r="NP179" s="82"/>
      <c r="NQ179" s="82"/>
      <c r="NR179" s="82"/>
      <c r="NS179" s="82"/>
      <c r="NT179" s="82"/>
      <c r="NU179" s="82"/>
      <c r="NV179" s="82"/>
      <c r="NW179" s="82"/>
      <c r="NX179" s="82"/>
      <c r="NY179" s="82"/>
      <c r="NZ179" s="82"/>
      <c r="OA179" s="82"/>
      <c r="OB179" s="82"/>
      <c r="OC179" s="82"/>
      <c r="OD179" s="82"/>
      <c r="OE179" s="82"/>
      <c r="OF179" s="82"/>
      <c r="OG179" s="82"/>
      <c r="OH179" s="82"/>
      <c r="OI179" s="82"/>
      <c r="OJ179" s="82"/>
      <c r="OK179" s="82"/>
      <c r="OL179" s="82"/>
      <c r="OM179" s="82"/>
      <c r="ON179" s="82"/>
      <c r="OO179" s="82"/>
      <c r="OP179" s="82"/>
      <c r="OQ179" s="82"/>
      <c r="OR179" s="82"/>
      <c r="OS179" s="82"/>
      <c r="OT179" s="82"/>
      <c r="OU179" s="82"/>
      <c r="OV179" s="82"/>
      <c r="OW179" s="82"/>
      <c r="OX179" s="82"/>
      <c r="OY179" s="82"/>
      <c r="OZ179" s="82"/>
      <c r="PA179" s="82"/>
      <c r="PB179" s="82"/>
      <c r="PC179" s="82"/>
      <c r="PD179" s="82"/>
      <c r="PE179" s="82"/>
      <c r="PF179" s="82"/>
      <c r="PG179" s="82"/>
      <c r="PH179" s="82"/>
      <c r="PI179" s="82"/>
      <c r="PJ179" s="82"/>
      <c r="PK179" s="82"/>
      <c r="PL179" s="82"/>
      <c r="PM179" s="82"/>
      <c r="PN179" s="82"/>
      <c r="PO179" s="82"/>
      <c r="PP179" s="82"/>
      <c r="PQ179" s="82"/>
      <c r="PR179" s="82"/>
      <c r="PS179" s="82"/>
      <c r="PT179" s="82"/>
      <c r="PU179" s="82"/>
      <c r="PV179" s="82"/>
      <c r="PW179" s="82"/>
      <c r="PX179" s="82"/>
      <c r="PY179" s="82"/>
      <c r="PZ179" s="82"/>
      <c r="QA179" s="82"/>
      <c r="QB179" s="82"/>
      <c r="QC179" s="82"/>
      <c r="QD179" s="82"/>
      <c r="QE179" s="82"/>
      <c r="QF179" s="82"/>
      <c r="QG179" s="82"/>
      <c r="QH179" s="82"/>
      <c r="QI179" s="82"/>
      <c r="QJ179" s="82"/>
      <c r="QK179" s="82"/>
      <c r="QL179" s="82"/>
      <c r="QM179" s="82"/>
      <c r="QN179" s="82"/>
      <c r="QO179" s="82"/>
      <c r="QP179" s="82"/>
      <c r="QQ179" s="82"/>
      <c r="QR179" s="82"/>
      <c r="QS179" s="82"/>
      <c r="QT179" s="82"/>
      <c r="QU179" s="82"/>
      <c r="QV179" s="82"/>
      <c r="QW179" s="82"/>
      <c r="QX179" s="82"/>
      <c r="QY179" s="82"/>
      <c r="QZ179" s="82"/>
      <c r="RA179" s="82"/>
      <c r="RB179" s="82"/>
      <c r="RC179" s="82"/>
      <c r="RD179" s="82"/>
      <c r="RE179" s="82"/>
      <c r="RF179" s="82"/>
      <c r="RG179" s="82"/>
      <c r="RH179" s="82"/>
      <c r="RI179" s="82"/>
      <c r="RJ179" s="82"/>
      <c r="RK179" s="82"/>
      <c r="RL179" s="82"/>
      <c r="RM179" s="82"/>
      <c r="RN179" s="82"/>
      <c r="RO179" s="82"/>
      <c r="RP179" s="82"/>
      <c r="RQ179" s="82"/>
      <c r="RR179" s="82"/>
      <c r="RS179" s="82"/>
      <c r="RT179" s="82"/>
      <c r="RU179" s="82"/>
      <c r="RV179" s="82"/>
      <c r="RW179" s="82"/>
      <c r="RX179" s="82"/>
      <c r="RY179" s="82"/>
      <c r="RZ179" s="82"/>
      <c r="SA179" s="82"/>
      <c r="SB179" s="82"/>
      <c r="SC179" s="82"/>
      <c r="SD179" s="82"/>
      <c r="SE179" s="82"/>
      <c r="SF179" s="82"/>
      <c r="SG179" s="82"/>
      <c r="SH179" s="82"/>
      <c r="SI179" s="82"/>
      <c r="SJ179" s="82"/>
      <c r="SK179" s="82"/>
      <c r="SL179" s="82"/>
      <c r="SM179" s="82"/>
      <c r="SN179" s="82"/>
      <c r="SO179" s="82"/>
      <c r="SP179" s="82"/>
      <c r="SQ179" s="82"/>
      <c r="SR179" s="82"/>
      <c r="SS179" s="82"/>
      <c r="ST179" s="82"/>
      <c r="SU179" s="82"/>
      <c r="SV179" s="82"/>
      <c r="SW179" s="82"/>
      <c r="SX179" s="82"/>
      <c r="SY179" s="82"/>
      <c r="SZ179" s="82"/>
      <c r="TA179" s="82"/>
      <c r="TB179" s="82"/>
      <c r="TC179" s="82"/>
      <c r="TD179" s="82"/>
      <c r="TE179" s="82"/>
      <c r="TF179" s="82"/>
      <c r="TG179" s="82"/>
      <c r="TH179" s="82"/>
      <c r="TI179" s="82"/>
      <c r="TJ179" s="82"/>
      <c r="TK179" s="82"/>
      <c r="TL179" s="82"/>
      <c r="TM179" s="82"/>
      <c r="TN179" s="82"/>
      <c r="TO179" s="82"/>
      <c r="TP179" s="82"/>
      <c r="TQ179" s="82"/>
      <c r="TR179" s="82"/>
      <c r="TS179" s="82"/>
      <c r="TT179" s="82"/>
      <c r="TU179" s="82"/>
      <c r="TV179" s="82"/>
      <c r="TW179" s="82"/>
      <c r="TX179" s="82"/>
      <c r="TY179" s="82"/>
      <c r="TZ179" s="82"/>
      <c r="UA179" s="82"/>
      <c r="UB179" s="82"/>
      <c r="UC179" s="82"/>
      <c r="UD179" s="82"/>
      <c r="UE179" s="82"/>
      <c r="UF179" s="82"/>
      <c r="UG179" s="82"/>
      <c r="UH179" s="82"/>
      <c r="UI179" s="82"/>
      <c r="UJ179" s="82"/>
      <c r="UK179" s="82"/>
      <c r="UL179" s="82"/>
      <c r="UM179" s="82"/>
      <c r="UN179" s="82"/>
      <c r="UO179" s="82"/>
      <c r="UP179" s="82"/>
      <c r="UQ179" s="82"/>
      <c r="UR179" s="82"/>
      <c r="US179" s="82"/>
      <c r="UT179" s="82"/>
      <c r="UU179" s="82"/>
      <c r="UV179" s="82"/>
      <c r="UW179" s="82"/>
      <c r="UX179" s="82"/>
      <c r="UY179" s="82"/>
      <c r="UZ179" s="82"/>
      <c r="VA179" s="82"/>
      <c r="VB179" s="82"/>
      <c r="VC179" s="82"/>
      <c r="VD179" s="82"/>
      <c r="VE179" s="82"/>
      <c r="VF179" s="82"/>
      <c r="VG179" s="82"/>
      <c r="VH179" s="82"/>
      <c r="VI179" s="82"/>
      <c r="VJ179" s="82"/>
      <c r="VK179" s="82"/>
      <c r="VL179" s="82"/>
      <c r="VM179" s="82"/>
      <c r="VN179" s="82"/>
      <c r="VO179" s="82"/>
      <c r="VP179" s="82"/>
      <c r="VQ179" s="82"/>
      <c r="VR179" s="82"/>
      <c r="VS179" s="82"/>
      <c r="VT179" s="82"/>
      <c r="VU179" s="82"/>
      <c r="VV179" s="82"/>
      <c r="VW179" s="82"/>
      <c r="VX179" s="82"/>
      <c r="VY179" s="82"/>
      <c r="VZ179" s="82"/>
      <c r="WA179" s="82"/>
      <c r="WB179" s="82"/>
      <c r="WC179" s="82"/>
      <c r="WD179" s="82"/>
      <c r="WE179" s="82"/>
      <c r="WF179" s="82"/>
      <c r="WG179" s="82"/>
      <c r="WH179" s="82"/>
      <c r="WI179" s="82"/>
      <c r="WJ179" s="82"/>
      <c r="WK179" s="82"/>
      <c r="WL179" s="82"/>
      <c r="WM179" s="82"/>
      <c r="WN179" s="82"/>
      <c r="WO179" s="82"/>
      <c r="WP179" s="82"/>
      <c r="WQ179" s="82"/>
      <c r="WR179" s="82"/>
      <c r="WS179" s="82"/>
      <c r="WT179" s="82"/>
      <c r="WU179" s="82"/>
      <c r="WV179" s="82"/>
      <c r="WW179" s="82"/>
      <c r="WX179" s="82"/>
      <c r="WY179" s="82"/>
      <c r="WZ179" s="82"/>
      <c r="XA179" s="82"/>
      <c r="XB179" s="82"/>
      <c r="XC179" s="82"/>
      <c r="XD179" s="82"/>
      <c r="XE179" s="82"/>
      <c r="XF179" s="82"/>
      <c r="XG179" s="82"/>
      <c r="XH179" s="82"/>
      <c r="XI179" s="82"/>
      <c r="XJ179" s="82"/>
      <c r="XK179" s="82"/>
      <c r="XL179" s="82"/>
      <c r="XM179" s="82"/>
      <c r="XN179" s="82"/>
      <c r="XO179" s="82"/>
      <c r="XP179" s="82"/>
      <c r="XQ179" s="82"/>
      <c r="XR179" s="82"/>
      <c r="XS179" s="82"/>
      <c r="XT179" s="82"/>
      <c r="XU179" s="82"/>
      <c r="XV179" s="82"/>
      <c r="XW179" s="82"/>
      <c r="XX179" s="82"/>
      <c r="XY179" s="82"/>
      <c r="XZ179" s="82"/>
      <c r="YA179" s="82"/>
      <c r="YB179" s="82"/>
      <c r="YC179" s="82"/>
      <c r="YD179" s="82"/>
      <c r="YE179" s="82"/>
      <c r="YF179" s="82"/>
      <c r="YG179" s="82"/>
      <c r="YH179" s="82"/>
      <c r="YI179" s="82"/>
      <c r="YJ179" s="82"/>
      <c r="YK179" s="82"/>
      <c r="YL179" s="82"/>
      <c r="YM179" s="82"/>
      <c r="YN179" s="82"/>
      <c r="YO179" s="82"/>
      <c r="YP179" s="82"/>
      <c r="YQ179" s="82"/>
      <c r="YR179" s="82"/>
      <c r="YS179" s="82"/>
      <c r="YT179" s="82"/>
      <c r="YU179" s="82"/>
      <c r="YV179" s="82"/>
      <c r="YW179" s="82"/>
      <c r="YX179" s="82"/>
      <c r="YY179" s="82"/>
      <c r="YZ179" s="82"/>
      <c r="ZA179" s="82"/>
      <c r="ZB179" s="82"/>
      <c r="ZC179" s="82"/>
      <c r="ZD179" s="82"/>
      <c r="ZE179" s="82"/>
      <c r="ZF179" s="82"/>
      <c r="ZG179" s="82"/>
      <c r="ZH179" s="82"/>
      <c r="ZI179" s="82"/>
      <c r="ZJ179" s="82"/>
      <c r="ZK179" s="82"/>
      <c r="ZL179" s="82"/>
      <c r="ZM179" s="82"/>
      <c r="ZN179" s="82"/>
      <c r="ZO179" s="82"/>
      <c r="ZP179" s="82"/>
      <c r="ZQ179" s="82"/>
      <c r="ZR179" s="82"/>
      <c r="ZS179" s="82"/>
      <c r="ZT179" s="82"/>
      <c r="ZU179" s="82"/>
      <c r="ZV179" s="82"/>
      <c r="ZW179" s="82"/>
      <c r="ZX179" s="82"/>
      <c r="ZY179" s="82"/>
      <c r="ZZ179" s="82"/>
      <c r="AAA179" s="82"/>
      <c r="AAB179" s="82"/>
      <c r="AAC179" s="82"/>
      <c r="AAD179" s="82"/>
      <c r="AAE179" s="82"/>
      <c r="AAF179" s="82"/>
      <c r="AAG179" s="82"/>
      <c r="AAH179" s="82"/>
      <c r="AAI179" s="82"/>
      <c r="AAJ179" s="82"/>
      <c r="AAK179" s="82"/>
      <c r="AAL179" s="82"/>
      <c r="AAM179" s="82"/>
      <c r="AAN179" s="82"/>
      <c r="AAO179" s="82"/>
      <c r="AAP179" s="82"/>
      <c r="AAQ179" s="82"/>
      <c r="AAR179" s="82"/>
      <c r="AAS179" s="82"/>
      <c r="AAT179" s="82"/>
      <c r="AAU179" s="82"/>
      <c r="AAV179" s="82"/>
      <c r="AAW179" s="82"/>
      <c r="AAX179" s="82"/>
      <c r="AAY179" s="82"/>
      <c r="AAZ179" s="82"/>
      <c r="ABA179" s="82"/>
      <c r="ABB179" s="82"/>
      <c r="ABC179" s="82"/>
      <c r="ABD179" s="82"/>
      <c r="ABE179" s="82"/>
      <c r="ABF179" s="82"/>
      <c r="ABG179" s="82"/>
      <c r="ABH179" s="82"/>
      <c r="ABI179" s="82"/>
      <c r="ABJ179" s="82"/>
      <c r="ABK179" s="82"/>
      <c r="ABL179" s="82"/>
      <c r="ABM179" s="82"/>
      <c r="ABN179" s="82"/>
      <c r="ABO179" s="82"/>
      <c r="ABP179" s="82"/>
      <c r="ABQ179" s="82"/>
      <c r="ABR179" s="82"/>
      <c r="ABS179" s="82"/>
      <c r="ABT179" s="82"/>
      <c r="ABU179" s="82"/>
      <c r="ABV179" s="82"/>
      <c r="ABW179" s="82"/>
      <c r="ABX179" s="82"/>
      <c r="ABY179" s="82"/>
      <c r="ABZ179" s="82"/>
      <c r="ACA179" s="82"/>
      <c r="ACB179" s="82"/>
      <c r="ACC179" s="82"/>
      <c r="ACD179" s="82"/>
      <c r="ACE179" s="82"/>
      <c r="ACF179" s="82"/>
      <c r="ACG179" s="82"/>
      <c r="ACH179" s="82"/>
      <c r="ACI179" s="82"/>
      <c r="ACJ179" s="82"/>
      <c r="ACK179" s="82"/>
      <c r="ACL179" s="82"/>
      <c r="ACM179" s="82"/>
      <c r="ACN179" s="82"/>
      <c r="ACO179" s="82"/>
      <c r="ACP179" s="82"/>
      <c r="ACQ179" s="82"/>
      <c r="ACR179" s="82"/>
      <c r="ACS179" s="82"/>
      <c r="ACT179" s="82"/>
      <c r="ACU179" s="82"/>
      <c r="ACV179" s="82"/>
      <c r="ACW179" s="82"/>
      <c r="ACX179" s="82"/>
      <c r="ACY179" s="82"/>
      <c r="ACZ179" s="82"/>
      <c r="ADA179" s="82"/>
      <c r="ADB179" s="82"/>
      <c r="ADC179" s="82"/>
      <c r="ADD179" s="82"/>
      <c r="ADE179" s="82"/>
      <c r="ADF179" s="82"/>
      <c r="ADG179" s="82"/>
      <c r="ADH179" s="82"/>
      <c r="ADI179" s="82"/>
      <c r="ADJ179" s="82"/>
      <c r="ADK179" s="82"/>
      <c r="ADL179" s="82"/>
      <c r="ADM179" s="82"/>
      <c r="ADN179" s="82"/>
      <c r="ADO179" s="82"/>
      <c r="ADP179" s="82"/>
      <c r="ADQ179" s="82"/>
      <c r="ADR179" s="82"/>
      <c r="ADS179" s="82"/>
      <c r="ADT179" s="82"/>
      <c r="ADU179" s="82"/>
      <c r="ADV179" s="82"/>
      <c r="ADW179" s="82"/>
      <c r="ADX179" s="82"/>
      <c r="ADY179" s="82"/>
      <c r="ADZ179" s="82"/>
      <c r="AEA179" s="82"/>
      <c r="AEB179" s="82"/>
      <c r="AEC179" s="82"/>
      <c r="AED179" s="82"/>
      <c r="AEE179" s="82"/>
      <c r="AEF179" s="82"/>
      <c r="AEG179" s="82"/>
      <c r="AEH179" s="82"/>
      <c r="AEI179" s="82"/>
      <c r="AEJ179" s="82"/>
      <c r="AEK179" s="82"/>
      <c r="AEL179" s="82"/>
      <c r="AEM179" s="82"/>
      <c r="AEN179" s="82"/>
      <c r="AEO179" s="82"/>
      <c r="AEP179" s="82"/>
      <c r="AEQ179" s="82"/>
      <c r="AER179" s="82"/>
      <c r="AES179" s="82"/>
      <c r="AET179" s="82"/>
      <c r="AEU179" s="82"/>
      <c r="AEV179" s="82"/>
      <c r="AEW179" s="82"/>
      <c r="AEX179" s="82"/>
      <c r="AEY179" s="82"/>
      <c r="AEZ179" s="82"/>
      <c r="AFA179" s="82"/>
      <c r="AFB179" s="82"/>
      <c r="AFC179" s="82"/>
      <c r="AFD179" s="82"/>
      <c r="AFE179" s="82"/>
      <c r="AFF179" s="82"/>
      <c r="AFG179" s="82"/>
      <c r="AFH179" s="82"/>
      <c r="AFI179" s="82"/>
      <c r="AFJ179" s="82"/>
      <c r="AFK179" s="82"/>
      <c r="AFL179" s="82"/>
      <c r="AFM179" s="82"/>
      <c r="AFN179" s="82"/>
      <c r="AFO179" s="82"/>
      <c r="AFP179" s="82"/>
      <c r="AFQ179" s="82"/>
      <c r="AFR179" s="82"/>
      <c r="AFS179" s="82"/>
      <c r="AFT179" s="82"/>
      <c r="AFU179" s="82"/>
      <c r="AFV179" s="82"/>
      <c r="AFW179" s="82"/>
      <c r="AFX179" s="82"/>
      <c r="AFY179" s="82"/>
      <c r="AFZ179" s="82"/>
      <c r="AGA179" s="82"/>
      <c r="AGB179" s="82"/>
      <c r="AGC179" s="82"/>
      <c r="AGD179" s="82"/>
      <c r="AGE179" s="82"/>
      <c r="AGF179" s="82"/>
      <c r="AGG179" s="82"/>
      <c r="AGH179" s="82"/>
      <c r="AGI179" s="82"/>
      <c r="AGJ179" s="82"/>
      <c r="AGK179" s="82"/>
      <c r="AGL179" s="82"/>
      <c r="AGM179" s="82"/>
      <c r="AGN179" s="82"/>
      <c r="AGO179" s="82"/>
      <c r="AGP179" s="82"/>
      <c r="AGQ179" s="82"/>
      <c r="AGR179" s="82"/>
      <c r="AGS179" s="82"/>
      <c r="AGT179" s="82"/>
      <c r="AGU179" s="82"/>
      <c r="AGV179" s="82"/>
      <c r="AGW179" s="82"/>
      <c r="AGX179" s="82"/>
      <c r="AGY179" s="82"/>
      <c r="AGZ179" s="82"/>
      <c r="AHA179" s="82"/>
      <c r="AHB179" s="82"/>
      <c r="AHC179" s="82"/>
      <c r="AHD179" s="82"/>
      <c r="AHE179" s="82"/>
      <c r="AHF179" s="82"/>
      <c r="AHG179" s="82"/>
      <c r="AHH179" s="82"/>
      <c r="AHI179" s="82"/>
      <c r="AHJ179" s="82"/>
      <c r="AHK179" s="82"/>
      <c r="AHL179" s="82"/>
      <c r="AHM179" s="82"/>
      <c r="AHN179" s="82"/>
      <c r="AHO179" s="82"/>
      <c r="AHP179" s="82"/>
      <c r="AHQ179" s="82"/>
      <c r="AHR179" s="82"/>
      <c r="AHS179" s="82"/>
      <c r="AHT179" s="82"/>
      <c r="AHU179" s="82"/>
      <c r="AHV179" s="82"/>
      <c r="AHW179" s="82"/>
      <c r="AHX179" s="82"/>
      <c r="AHY179" s="82"/>
      <c r="AHZ179" s="82"/>
      <c r="AIA179" s="82"/>
      <c r="AIB179" s="82"/>
      <c r="AIC179" s="82"/>
      <c r="AID179" s="82"/>
      <c r="AIE179" s="82"/>
      <c r="AIF179" s="82"/>
      <c r="AIG179" s="82"/>
      <c r="AIH179" s="82"/>
      <c r="AII179" s="82"/>
      <c r="AIJ179" s="82"/>
      <c r="AIK179" s="82"/>
      <c r="AIL179" s="82"/>
      <c r="AIM179" s="82"/>
      <c r="AIN179" s="82"/>
      <c r="AIO179" s="82"/>
      <c r="AIP179" s="82"/>
      <c r="AIQ179" s="82"/>
      <c r="AIR179" s="82"/>
      <c r="AIS179" s="82"/>
      <c r="AIT179" s="82"/>
      <c r="AIU179" s="82"/>
      <c r="AIV179" s="82"/>
      <c r="AIW179" s="82"/>
      <c r="AIX179" s="82"/>
      <c r="AIY179" s="82"/>
      <c r="AIZ179" s="82"/>
      <c r="AJA179" s="82"/>
      <c r="AJB179" s="82"/>
      <c r="AJC179" s="82"/>
      <c r="AJD179" s="82"/>
      <c r="AJE179" s="82"/>
      <c r="AJF179" s="82"/>
      <c r="AJG179" s="82"/>
      <c r="AJH179" s="82"/>
      <c r="AJI179" s="82"/>
      <c r="AJJ179" s="82"/>
      <c r="AJK179" s="82"/>
      <c r="AJL179" s="82"/>
      <c r="AJM179" s="82"/>
      <c r="AJN179" s="82"/>
      <c r="AJO179" s="82"/>
      <c r="AJP179" s="82"/>
      <c r="AJQ179" s="82"/>
      <c r="AJR179" s="82"/>
      <c r="AJS179" s="82"/>
      <c r="AJT179" s="82"/>
      <c r="AJU179" s="82"/>
      <c r="AJV179" s="82"/>
      <c r="AJW179" s="82"/>
      <c r="AJX179" s="82"/>
      <c r="AJY179" s="82"/>
      <c r="AJZ179" s="82"/>
      <c r="AKA179" s="82"/>
      <c r="AKB179" s="82"/>
      <c r="AKC179" s="82"/>
      <c r="AKD179" s="82"/>
      <c r="AKE179" s="82"/>
      <c r="AKF179" s="82"/>
      <c r="AKG179" s="82"/>
      <c r="AKH179" s="82"/>
      <c r="AKI179" s="82"/>
      <c r="AKJ179" s="82"/>
      <c r="AKK179" s="82"/>
      <c r="AKL179" s="82"/>
      <c r="AKM179" s="82"/>
      <c r="AKN179" s="82"/>
      <c r="AKO179" s="82"/>
      <c r="AKP179" s="82"/>
      <c r="AKQ179" s="82"/>
      <c r="AKR179" s="82"/>
      <c r="AKS179" s="82"/>
      <c r="AKT179" s="82"/>
      <c r="AKU179" s="82"/>
      <c r="AKV179" s="82"/>
      <c r="AKW179" s="82"/>
      <c r="AKX179" s="82"/>
      <c r="AKY179" s="82"/>
      <c r="AKZ179" s="82"/>
      <c r="ALA179" s="82"/>
      <c r="ALB179" s="82"/>
      <c r="ALC179" s="82"/>
      <c r="ALD179" s="82"/>
      <c r="ALE179" s="82"/>
      <c r="ALF179" s="82"/>
      <c r="ALG179" s="82"/>
      <c r="ALH179" s="82"/>
      <c r="ALI179" s="82"/>
      <c r="ALJ179" s="82"/>
      <c r="ALK179" s="82"/>
      <c r="ALL179" s="82"/>
      <c r="ALM179" s="82"/>
      <c r="ALN179" s="82"/>
      <c r="ALO179" s="82"/>
      <c r="ALP179" s="82"/>
      <c r="ALQ179" s="82"/>
      <c r="ALR179" s="82"/>
      <c r="ALS179" s="82"/>
      <c r="ALT179" s="82"/>
      <c r="ALU179" s="82"/>
      <c r="ALV179" s="82"/>
      <c r="ALW179" s="82"/>
      <c r="ALX179" s="82"/>
      <c r="ALY179" s="82"/>
    </row>
    <row r="180" spans="1:1013" ht="14.5" x14ac:dyDescent="0.35">
      <c r="A180" s="84">
        <v>179</v>
      </c>
      <c r="B180" s="86" t="s">
        <v>662</v>
      </c>
      <c r="C180" s="86" t="s">
        <v>663</v>
      </c>
      <c r="D180" s="86" t="s">
        <v>664</v>
      </c>
      <c r="E180" s="82"/>
      <c r="F180" s="82"/>
      <c r="G180" s="82"/>
      <c r="H180" s="82"/>
      <c r="I180" s="82"/>
      <c r="J180" s="82"/>
      <c r="K180" s="82"/>
      <c r="L180" s="82"/>
      <c r="M180" s="82"/>
      <c r="N180" s="82"/>
      <c r="O180" s="82"/>
      <c r="P180" s="82"/>
      <c r="Q180" s="82"/>
      <c r="R180" s="82"/>
      <c r="S180" s="82"/>
      <c r="T180" s="82"/>
      <c r="U180" s="82"/>
      <c r="V180" s="82"/>
      <c r="W180" s="82"/>
      <c r="X180" s="82"/>
      <c r="Y180" s="82"/>
      <c r="Z180" s="82"/>
      <c r="AA180" s="82"/>
      <c r="AB180" s="82"/>
      <c r="AC180" s="82"/>
      <c r="AD180" s="82"/>
      <c r="AE180" s="82"/>
      <c r="AF180" s="82"/>
      <c r="AG180" s="82"/>
      <c r="AH180" s="82"/>
      <c r="AI180" s="82"/>
      <c r="AJ180" s="82"/>
      <c r="AK180" s="82"/>
      <c r="AL180" s="82"/>
      <c r="AM180" s="82"/>
      <c r="AN180" s="82"/>
      <c r="AO180" s="82"/>
      <c r="AP180" s="82"/>
      <c r="AQ180" s="82"/>
      <c r="AR180" s="82"/>
      <c r="AS180" s="82"/>
      <c r="AT180" s="82"/>
      <c r="AU180" s="82"/>
      <c r="AV180" s="82"/>
      <c r="AW180" s="82"/>
      <c r="AX180" s="82"/>
      <c r="AY180" s="82"/>
      <c r="AZ180" s="82"/>
      <c r="BA180" s="82"/>
      <c r="BB180" s="82"/>
      <c r="BC180" s="82"/>
      <c r="BD180" s="82"/>
      <c r="BE180" s="82"/>
      <c r="BF180" s="82"/>
      <c r="BG180" s="82"/>
      <c r="BH180" s="82"/>
      <c r="BI180" s="82"/>
      <c r="BJ180" s="82"/>
      <c r="BK180" s="82"/>
      <c r="BL180" s="82"/>
      <c r="BM180" s="82"/>
      <c r="BN180" s="82"/>
      <c r="BO180" s="82"/>
      <c r="BP180" s="82"/>
      <c r="BQ180" s="82"/>
      <c r="BR180" s="82"/>
      <c r="BS180" s="82"/>
      <c r="BT180" s="82"/>
      <c r="BU180" s="82"/>
      <c r="BV180" s="82"/>
      <c r="BW180" s="82"/>
      <c r="BX180" s="82"/>
      <c r="BY180" s="82"/>
      <c r="BZ180" s="82"/>
      <c r="CA180" s="82"/>
      <c r="CB180" s="82"/>
      <c r="CC180" s="82"/>
      <c r="CD180" s="82"/>
      <c r="CE180" s="82"/>
      <c r="CF180" s="82"/>
      <c r="CG180" s="82"/>
      <c r="CH180" s="82"/>
      <c r="CI180" s="82"/>
      <c r="CJ180" s="82"/>
      <c r="CK180" s="82"/>
      <c r="CL180" s="82"/>
      <c r="CM180" s="82"/>
      <c r="CN180" s="82"/>
      <c r="CO180" s="82"/>
      <c r="CP180" s="82"/>
      <c r="CQ180" s="82"/>
      <c r="CR180" s="82"/>
      <c r="CS180" s="82"/>
      <c r="CT180" s="82"/>
      <c r="CU180" s="82"/>
      <c r="CV180" s="82"/>
      <c r="CW180" s="82"/>
      <c r="CX180" s="82"/>
      <c r="CY180" s="82"/>
      <c r="CZ180" s="82"/>
      <c r="DA180" s="82"/>
      <c r="DB180" s="82"/>
      <c r="DC180" s="82"/>
      <c r="DD180" s="82"/>
      <c r="DE180" s="82"/>
      <c r="DF180" s="82"/>
      <c r="DG180" s="82"/>
      <c r="DH180" s="82"/>
      <c r="DI180" s="82"/>
      <c r="DJ180" s="82"/>
      <c r="DK180" s="82"/>
      <c r="DL180" s="82"/>
      <c r="DM180" s="82"/>
      <c r="DN180" s="82"/>
      <c r="DO180" s="82"/>
      <c r="DP180" s="82"/>
      <c r="DQ180" s="82"/>
      <c r="DR180" s="82"/>
      <c r="DS180" s="82"/>
      <c r="DT180" s="82"/>
      <c r="DU180" s="82"/>
      <c r="DV180" s="82"/>
      <c r="DW180" s="82"/>
      <c r="DX180" s="82"/>
      <c r="DY180" s="82"/>
      <c r="DZ180" s="82"/>
      <c r="EA180" s="82"/>
      <c r="EB180" s="82"/>
      <c r="EC180" s="82"/>
      <c r="ED180" s="82"/>
      <c r="EE180" s="82"/>
      <c r="EF180" s="82"/>
      <c r="EG180" s="82"/>
      <c r="EH180" s="82"/>
      <c r="EI180" s="82"/>
      <c r="EJ180" s="82"/>
      <c r="EK180" s="82"/>
      <c r="EL180" s="82"/>
      <c r="EM180" s="82"/>
      <c r="EN180" s="82"/>
      <c r="EO180" s="82"/>
      <c r="EP180" s="82"/>
      <c r="EQ180" s="82"/>
      <c r="ER180" s="82"/>
      <c r="ES180" s="82"/>
      <c r="ET180" s="82"/>
      <c r="EU180" s="82"/>
      <c r="EV180" s="82"/>
      <c r="EW180" s="82"/>
      <c r="EX180" s="82"/>
      <c r="EY180" s="82"/>
      <c r="EZ180" s="82"/>
      <c r="FA180" s="82"/>
      <c r="FB180" s="82"/>
      <c r="FC180" s="82"/>
      <c r="FD180" s="82"/>
      <c r="FE180" s="82"/>
      <c r="FF180" s="82"/>
      <c r="FG180" s="82"/>
      <c r="FH180" s="82"/>
      <c r="FI180" s="82"/>
      <c r="FJ180" s="82"/>
      <c r="FK180" s="82"/>
      <c r="FL180" s="82"/>
      <c r="FM180" s="82"/>
      <c r="FN180" s="82"/>
      <c r="FO180" s="82"/>
      <c r="FP180" s="82"/>
      <c r="FQ180" s="82"/>
      <c r="FR180" s="82"/>
      <c r="FS180" s="82"/>
      <c r="FT180" s="82"/>
      <c r="FU180" s="82"/>
      <c r="FV180" s="82"/>
      <c r="FW180" s="82"/>
      <c r="FX180" s="82"/>
      <c r="FY180" s="82"/>
      <c r="FZ180" s="82"/>
      <c r="GA180" s="82"/>
      <c r="GB180" s="82"/>
      <c r="GC180" s="82"/>
      <c r="GD180" s="82"/>
      <c r="GE180" s="82"/>
      <c r="GF180" s="82"/>
      <c r="GG180" s="82"/>
      <c r="GH180" s="82"/>
      <c r="GI180" s="82"/>
      <c r="GJ180" s="82"/>
      <c r="GK180" s="82"/>
      <c r="GL180" s="82"/>
      <c r="GM180" s="82"/>
      <c r="GN180" s="82"/>
      <c r="GO180" s="82"/>
      <c r="GP180" s="82"/>
      <c r="GQ180" s="82"/>
      <c r="GR180" s="82"/>
      <c r="GS180" s="82"/>
      <c r="GT180" s="82"/>
      <c r="GU180" s="82"/>
      <c r="GV180" s="82"/>
      <c r="GW180" s="82"/>
      <c r="GX180" s="82"/>
      <c r="GY180" s="82"/>
      <c r="GZ180" s="82"/>
      <c r="HA180" s="82"/>
      <c r="HB180" s="82"/>
      <c r="HC180" s="82"/>
      <c r="HD180" s="82"/>
      <c r="HE180" s="82"/>
      <c r="HF180" s="82"/>
      <c r="HG180" s="82"/>
      <c r="HH180" s="82"/>
      <c r="HI180" s="82"/>
      <c r="HJ180" s="82"/>
      <c r="HK180" s="82"/>
      <c r="HL180" s="82"/>
      <c r="HM180" s="82"/>
      <c r="HN180" s="82"/>
      <c r="HO180" s="82"/>
      <c r="HP180" s="82"/>
      <c r="HQ180" s="82"/>
      <c r="HR180" s="82"/>
      <c r="HS180" s="82"/>
      <c r="HT180" s="82"/>
      <c r="HU180" s="82"/>
      <c r="HV180" s="82"/>
      <c r="HW180" s="82"/>
      <c r="HX180" s="82"/>
      <c r="HY180" s="82"/>
      <c r="HZ180" s="82"/>
      <c r="IA180" s="82"/>
      <c r="IB180" s="82"/>
      <c r="IC180" s="82"/>
      <c r="ID180" s="82"/>
      <c r="IE180" s="82"/>
      <c r="IF180" s="82"/>
      <c r="IG180" s="82"/>
      <c r="IH180" s="82"/>
      <c r="II180" s="82"/>
      <c r="IJ180" s="82"/>
      <c r="IK180" s="82"/>
      <c r="IL180" s="82"/>
      <c r="IM180" s="82"/>
      <c r="IN180" s="82"/>
      <c r="IO180" s="82"/>
      <c r="IP180" s="82"/>
      <c r="IQ180" s="82"/>
      <c r="IR180" s="82"/>
      <c r="IS180" s="82"/>
      <c r="IT180" s="82"/>
      <c r="IU180" s="82"/>
      <c r="IV180" s="82"/>
      <c r="IW180" s="82"/>
      <c r="IX180" s="82"/>
      <c r="IY180" s="82"/>
      <c r="IZ180" s="82"/>
      <c r="JA180" s="82"/>
      <c r="JB180" s="82"/>
      <c r="JC180" s="82"/>
      <c r="JD180" s="82"/>
      <c r="JE180" s="82"/>
      <c r="JF180" s="82"/>
      <c r="JG180" s="82"/>
      <c r="JH180" s="82"/>
      <c r="JI180" s="82"/>
      <c r="JJ180" s="82"/>
      <c r="JK180" s="82"/>
      <c r="JL180" s="82"/>
      <c r="JM180" s="82"/>
      <c r="JN180" s="82"/>
      <c r="JO180" s="82"/>
      <c r="JP180" s="82"/>
      <c r="JQ180" s="82"/>
      <c r="JR180" s="82"/>
      <c r="JS180" s="82"/>
      <c r="JT180" s="82"/>
      <c r="JU180" s="82"/>
      <c r="JV180" s="82"/>
      <c r="JW180" s="82"/>
      <c r="JX180" s="82"/>
      <c r="JY180" s="82"/>
      <c r="JZ180" s="82"/>
      <c r="KA180" s="82"/>
      <c r="KB180" s="82"/>
      <c r="KC180" s="82"/>
      <c r="KD180" s="82"/>
      <c r="KE180" s="82"/>
      <c r="KF180" s="82"/>
      <c r="KG180" s="82"/>
      <c r="KH180" s="82"/>
      <c r="KI180" s="82"/>
      <c r="KJ180" s="82"/>
      <c r="KK180" s="82"/>
      <c r="KL180" s="82"/>
      <c r="KM180" s="82"/>
      <c r="KN180" s="82"/>
      <c r="KO180" s="82"/>
      <c r="KP180" s="82"/>
      <c r="KQ180" s="82"/>
      <c r="KR180" s="82"/>
      <c r="KS180" s="82"/>
      <c r="KT180" s="82"/>
      <c r="KU180" s="82"/>
      <c r="KV180" s="82"/>
      <c r="KW180" s="82"/>
      <c r="KX180" s="82"/>
      <c r="KY180" s="82"/>
      <c r="KZ180" s="82"/>
      <c r="LA180" s="82"/>
      <c r="LB180" s="82"/>
      <c r="LC180" s="82"/>
      <c r="LD180" s="82"/>
      <c r="LE180" s="82"/>
      <c r="LF180" s="82"/>
      <c r="LG180" s="82"/>
      <c r="LH180" s="82"/>
      <c r="LI180" s="82"/>
      <c r="LJ180" s="82"/>
      <c r="LK180" s="82"/>
      <c r="LL180" s="82"/>
      <c r="LM180" s="82"/>
      <c r="LN180" s="82"/>
      <c r="LO180" s="82"/>
      <c r="LP180" s="82"/>
      <c r="LQ180" s="82"/>
      <c r="LR180" s="82"/>
      <c r="LS180" s="82"/>
      <c r="LT180" s="82"/>
      <c r="LU180" s="82"/>
      <c r="LV180" s="82"/>
      <c r="LW180" s="82"/>
      <c r="LX180" s="82"/>
      <c r="LY180" s="82"/>
      <c r="LZ180" s="82"/>
      <c r="MA180" s="82"/>
      <c r="MB180" s="82"/>
      <c r="MC180" s="82"/>
      <c r="MD180" s="82"/>
      <c r="ME180" s="82"/>
      <c r="MF180" s="82"/>
      <c r="MG180" s="82"/>
      <c r="MH180" s="82"/>
      <c r="MI180" s="82"/>
      <c r="MJ180" s="82"/>
      <c r="MK180" s="82"/>
      <c r="ML180" s="82"/>
      <c r="MM180" s="82"/>
      <c r="MN180" s="82"/>
      <c r="MO180" s="82"/>
      <c r="MP180" s="82"/>
      <c r="MQ180" s="82"/>
      <c r="MR180" s="82"/>
      <c r="MS180" s="82"/>
      <c r="MT180" s="82"/>
      <c r="MU180" s="82"/>
      <c r="MV180" s="82"/>
      <c r="MW180" s="82"/>
      <c r="MX180" s="82"/>
      <c r="MY180" s="82"/>
      <c r="MZ180" s="82"/>
      <c r="NA180" s="82"/>
      <c r="NB180" s="82"/>
      <c r="NC180" s="82"/>
      <c r="ND180" s="82"/>
      <c r="NE180" s="82"/>
      <c r="NF180" s="82"/>
      <c r="NG180" s="82"/>
      <c r="NH180" s="82"/>
      <c r="NI180" s="82"/>
      <c r="NJ180" s="82"/>
      <c r="NK180" s="82"/>
      <c r="NL180" s="82"/>
      <c r="NM180" s="82"/>
      <c r="NN180" s="82"/>
      <c r="NO180" s="82"/>
      <c r="NP180" s="82"/>
      <c r="NQ180" s="82"/>
      <c r="NR180" s="82"/>
      <c r="NS180" s="82"/>
      <c r="NT180" s="82"/>
      <c r="NU180" s="82"/>
      <c r="NV180" s="82"/>
      <c r="NW180" s="82"/>
      <c r="NX180" s="82"/>
      <c r="NY180" s="82"/>
      <c r="NZ180" s="82"/>
      <c r="OA180" s="82"/>
      <c r="OB180" s="82"/>
      <c r="OC180" s="82"/>
      <c r="OD180" s="82"/>
      <c r="OE180" s="82"/>
      <c r="OF180" s="82"/>
      <c r="OG180" s="82"/>
      <c r="OH180" s="82"/>
      <c r="OI180" s="82"/>
      <c r="OJ180" s="82"/>
      <c r="OK180" s="82"/>
      <c r="OL180" s="82"/>
      <c r="OM180" s="82"/>
      <c r="ON180" s="82"/>
      <c r="OO180" s="82"/>
      <c r="OP180" s="82"/>
      <c r="OQ180" s="82"/>
      <c r="OR180" s="82"/>
      <c r="OS180" s="82"/>
      <c r="OT180" s="82"/>
      <c r="OU180" s="82"/>
      <c r="OV180" s="82"/>
      <c r="OW180" s="82"/>
      <c r="OX180" s="82"/>
      <c r="OY180" s="82"/>
      <c r="OZ180" s="82"/>
      <c r="PA180" s="82"/>
      <c r="PB180" s="82"/>
      <c r="PC180" s="82"/>
      <c r="PD180" s="82"/>
      <c r="PE180" s="82"/>
      <c r="PF180" s="82"/>
      <c r="PG180" s="82"/>
      <c r="PH180" s="82"/>
      <c r="PI180" s="82"/>
      <c r="PJ180" s="82"/>
      <c r="PK180" s="82"/>
      <c r="PL180" s="82"/>
      <c r="PM180" s="82"/>
      <c r="PN180" s="82"/>
      <c r="PO180" s="82"/>
      <c r="PP180" s="82"/>
      <c r="PQ180" s="82"/>
      <c r="PR180" s="82"/>
      <c r="PS180" s="82"/>
      <c r="PT180" s="82"/>
      <c r="PU180" s="82"/>
      <c r="PV180" s="82"/>
      <c r="PW180" s="82"/>
      <c r="PX180" s="82"/>
      <c r="PY180" s="82"/>
      <c r="PZ180" s="82"/>
      <c r="QA180" s="82"/>
      <c r="QB180" s="82"/>
      <c r="QC180" s="82"/>
      <c r="QD180" s="82"/>
      <c r="QE180" s="82"/>
      <c r="QF180" s="82"/>
      <c r="QG180" s="82"/>
      <c r="QH180" s="82"/>
      <c r="QI180" s="82"/>
      <c r="QJ180" s="82"/>
      <c r="QK180" s="82"/>
      <c r="QL180" s="82"/>
      <c r="QM180" s="82"/>
      <c r="QN180" s="82"/>
      <c r="QO180" s="82"/>
      <c r="QP180" s="82"/>
      <c r="QQ180" s="82"/>
      <c r="QR180" s="82"/>
      <c r="QS180" s="82"/>
      <c r="QT180" s="82"/>
      <c r="QU180" s="82"/>
      <c r="QV180" s="82"/>
      <c r="QW180" s="82"/>
      <c r="QX180" s="82"/>
      <c r="QY180" s="82"/>
      <c r="QZ180" s="82"/>
      <c r="RA180" s="82"/>
      <c r="RB180" s="82"/>
      <c r="RC180" s="82"/>
      <c r="RD180" s="82"/>
      <c r="RE180" s="82"/>
      <c r="RF180" s="82"/>
      <c r="RG180" s="82"/>
      <c r="RH180" s="82"/>
      <c r="RI180" s="82"/>
      <c r="RJ180" s="82"/>
      <c r="RK180" s="82"/>
      <c r="RL180" s="82"/>
      <c r="RM180" s="82"/>
      <c r="RN180" s="82"/>
      <c r="RO180" s="82"/>
      <c r="RP180" s="82"/>
      <c r="RQ180" s="82"/>
      <c r="RR180" s="82"/>
      <c r="RS180" s="82"/>
      <c r="RT180" s="82"/>
      <c r="RU180" s="82"/>
      <c r="RV180" s="82"/>
      <c r="RW180" s="82"/>
      <c r="RX180" s="82"/>
      <c r="RY180" s="82"/>
      <c r="RZ180" s="82"/>
      <c r="SA180" s="82"/>
      <c r="SB180" s="82"/>
      <c r="SC180" s="82"/>
      <c r="SD180" s="82"/>
      <c r="SE180" s="82"/>
      <c r="SF180" s="82"/>
      <c r="SG180" s="82"/>
      <c r="SH180" s="82"/>
      <c r="SI180" s="82"/>
      <c r="SJ180" s="82"/>
      <c r="SK180" s="82"/>
      <c r="SL180" s="82"/>
      <c r="SM180" s="82"/>
      <c r="SN180" s="82"/>
      <c r="SO180" s="82"/>
      <c r="SP180" s="82"/>
      <c r="SQ180" s="82"/>
      <c r="SR180" s="82"/>
      <c r="SS180" s="82"/>
      <c r="ST180" s="82"/>
      <c r="SU180" s="82"/>
      <c r="SV180" s="82"/>
      <c r="SW180" s="82"/>
      <c r="SX180" s="82"/>
      <c r="SY180" s="82"/>
      <c r="SZ180" s="82"/>
      <c r="TA180" s="82"/>
      <c r="TB180" s="82"/>
      <c r="TC180" s="82"/>
      <c r="TD180" s="82"/>
      <c r="TE180" s="82"/>
      <c r="TF180" s="82"/>
      <c r="TG180" s="82"/>
      <c r="TH180" s="82"/>
      <c r="TI180" s="82"/>
      <c r="TJ180" s="82"/>
      <c r="TK180" s="82"/>
      <c r="TL180" s="82"/>
      <c r="TM180" s="82"/>
      <c r="TN180" s="82"/>
      <c r="TO180" s="82"/>
      <c r="TP180" s="82"/>
      <c r="TQ180" s="82"/>
      <c r="TR180" s="82"/>
      <c r="TS180" s="82"/>
      <c r="TT180" s="82"/>
      <c r="TU180" s="82"/>
      <c r="TV180" s="82"/>
      <c r="TW180" s="82"/>
      <c r="TX180" s="82"/>
      <c r="TY180" s="82"/>
      <c r="TZ180" s="82"/>
      <c r="UA180" s="82"/>
      <c r="UB180" s="82"/>
      <c r="UC180" s="82"/>
      <c r="UD180" s="82"/>
      <c r="UE180" s="82"/>
      <c r="UF180" s="82"/>
      <c r="UG180" s="82"/>
      <c r="UH180" s="82"/>
      <c r="UI180" s="82"/>
      <c r="UJ180" s="82"/>
      <c r="UK180" s="82"/>
      <c r="UL180" s="82"/>
      <c r="UM180" s="82"/>
      <c r="UN180" s="82"/>
      <c r="UO180" s="82"/>
      <c r="UP180" s="82"/>
      <c r="UQ180" s="82"/>
      <c r="UR180" s="82"/>
      <c r="US180" s="82"/>
      <c r="UT180" s="82"/>
      <c r="UU180" s="82"/>
      <c r="UV180" s="82"/>
      <c r="UW180" s="82"/>
      <c r="UX180" s="82"/>
      <c r="UY180" s="82"/>
      <c r="UZ180" s="82"/>
      <c r="VA180" s="82"/>
      <c r="VB180" s="82"/>
      <c r="VC180" s="82"/>
      <c r="VD180" s="82"/>
      <c r="VE180" s="82"/>
      <c r="VF180" s="82"/>
      <c r="VG180" s="82"/>
      <c r="VH180" s="82"/>
      <c r="VI180" s="82"/>
      <c r="VJ180" s="82"/>
      <c r="VK180" s="82"/>
      <c r="VL180" s="82"/>
      <c r="VM180" s="82"/>
      <c r="VN180" s="82"/>
      <c r="VO180" s="82"/>
      <c r="VP180" s="82"/>
      <c r="VQ180" s="82"/>
      <c r="VR180" s="82"/>
      <c r="VS180" s="82"/>
      <c r="VT180" s="82"/>
      <c r="VU180" s="82"/>
      <c r="VV180" s="82"/>
      <c r="VW180" s="82"/>
      <c r="VX180" s="82"/>
      <c r="VY180" s="82"/>
      <c r="VZ180" s="82"/>
      <c r="WA180" s="82"/>
      <c r="WB180" s="82"/>
      <c r="WC180" s="82"/>
      <c r="WD180" s="82"/>
      <c r="WE180" s="82"/>
      <c r="WF180" s="82"/>
      <c r="WG180" s="82"/>
      <c r="WH180" s="82"/>
      <c r="WI180" s="82"/>
      <c r="WJ180" s="82"/>
      <c r="WK180" s="82"/>
      <c r="WL180" s="82"/>
      <c r="WM180" s="82"/>
      <c r="WN180" s="82"/>
      <c r="WO180" s="82"/>
      <c r="WP180" s="82"/>
      <c r="WQ180" s="82"/>
      <c r="WR180" s="82"/>
      <c r="WS180" s="82"/>
      <c r="WT180" s="82"/>
      <c r="WU180" s="82"/>
      <c r="WV180" s="82"/>
      <c r="WW180" s="82"/>
      <c r="WX180" s="82"/>
      <c r="WY180" s="82"/>
      <c r="WZ180" s="82"/>
      <c r="XA180" s="82"/>
      <c r="XB180" s="82"/>
      <c r="XC180" s="82"/>
      <c r="XD180" s="82"/>
      <c r="XE180" s="82"/>
      <c r="XF180" s="82"/>
      <c r="XG180" s="82"/>
      <c r="XH180" s="82"/>
      <c r="XI180" s="82"/>
      <c r="XJ180" s="82"/>
      <c r="XK180" s="82"/>
      <c r="XL180" s="82"/>
      <c r="XM180" s="82"/>
      <c r="XN180" s="82"/>
      <c r="XO180" s="82"/>
      <c r="XP180" s="82"/>
      <c r="XQ180" s="82"/>
      <c r="XR180" s="82"/>
      <c r="XS180" s="82"/>
      <c r="XT180" s="82"/>
      <c r="XU180" s="82"/>
      <c r="XV180" s="82"/>
      <c r="XW180" s="82"/>
      <c r="XX180" s="82"/>
      <c r="XY180" s="82"/>
      <c r="XZ180" s="82"/>
      <c r="YA180" s="82"/>
      <c r="YB180" s="82"/>
      <c r="YC180" s="82"/>
      <c r="YD180" s="82"/>
      <c r="YE180" s="82"/>
      <c r="YF180" s="82"/>
      <c r="YG180" s="82"/>
      <c r="YH180" s="82"/>
      <c r="YI180" s="82"/>
      <c r="YJ180" s="82"/>
      <c r="YK180" s="82"/>
      <c r="YL180" s="82"/>
      <c r="YM180" s="82"/>
      <c r="YN180" s="82"/>
      <c r="YO180" s="82"/>
      <c r="YP180" s="82"/>
      <c r="YQ180" s="82"/>
      <c r="YR180" s="82"/>
      <c r="YS180" s="82"/>
      <c r="YT180" s="82"/>
      <c r="YU180" s="82"/>
      <c r="YV180" s="82"/>
      <c r="YW180" s="82"/>
      <c r="YX180" s="82"/>
      <c r="YY180" s="82"/>
      <c r="YZ180" s="82"/>
      <c r="ZA180" s="82"/>
      <c r="ZB180" s="82"/>
      <c r="ZC180" s="82"/>
      <c r="ZD180" s="82"/>
      <c r="ZE180" s="82"/>
      <c r="ZF180" s="82"/>
      <c r="ZG180" s="82"/>
      <c r="ZH180" s="82"/>
      <c r="ZI180" s="82"/>
      <c r="ZJ180" s="82"/>
      <c r="ZK180" s="82"/>
      <c r="ZL180" s="82"/>
      <c r="ZM180" s="82"/>
      <c r="ZN180" s="82"/>
      <c r="ZO180" s="82"/>
      <c r="ZP180" s="82"/>
      <c r="ZQ180" s="82"/>
      <c r="ZR180" s="82"/>
      <c r="ZS180" s="82"/>
      <c r="ZT180" s="82"/>
      <c r="ZU180" s="82"/>
      <c r="ZV180" s="82"/>
      <c r="ZW180" s="82"/>
      <c r="ZX180" s="82"/>
      <c r="ZY180" s="82"/>
      <c r="ZZ180" s="82"/>
      <c r="AAA180" s="82"/>
      <c r="AAB180" s="82"/>
      <c r="AAC180" s="82"/>
      <c r="AAD180" s="82"/>
      <c r="AAE180" s="82"/>
      <c r="AAF180" s="82"/>
      <c r="AAG180" s="82"/>
      <c r="AAH180" s="82"/>
      <c r="AAI180" s="82"/>
      <c r="AAJ180" s="82"/>
      <c r="AAK180" s="82"/>
      <c r="AAL180" s="82"/>
      <c r="AAM180" s="82"/>
      <c r="AAN180" s="82"/>
      <c r="AAO180" s="82"/>
      <c r="AAP180" s="82"/>
      <c r="AAQ180" s="82"/>
      <c r="AAR180" s="82"/>
      <c r="AAS180" s="82"/>
      <c r="AAT180" s="82"/>
      <c r="AAU180" s="82"/>
      <c r="AAV180" s="82"/>
      <c r="AAW180" s="82"/>
      <c r="AAX180" s="82"/>
      <c r="AAY180" s="82"/>
      <c r="AAZ180" s="82"/>
      <c r="ABA180" s="82"/>
      <c r="ABB180" s="82"/>
      <c r="ABC180" s="82"/>
      <c r="ABD180" s="82"/>
      <c r="ABE180" s="82"/>
      <c r="ABF180" s="82"/>
      <c r="ABG180" s="82"/>
      <c r="ABH180" s="82"/>
      <c r="ABI180" s="82"/>
      <c r="ABJ180" s="82"/>
      <c r="ABK180" s="82"/>
      <c r="ABL180" s="82"/>
      <c r="ABM180" s="82"/>
      <c r="ABN180" s="82"/>
      <c r="ABO180" s="82"/>
      <c r="ABP180" s="82"/>
      <c r="ABQ180" s="82"/>
      <c r="ABR180" s="82"/>
      <c r="ABS180" s="82"/>
      <c r="ABT180" s="82"/>
      <c r="ABU180" s="82"/>
      <c r="ABV180" s="82"/>
      <c r="ABW180" s="82"/>
      <c r="ABX180" s="82"/>
      <c r="ABY180" s="82"/>
      <c r="ABZ180" s="82"/>
      <c r="ACA180" s="82"/>
      <c r="ACB180" s="82"/>
      <c r="ACC180" s="82"/>
      <c r="ACD180" s="82"/>
      <c r="ACE180" s="82"/>
      <c r="ACF180" s="82"/>
      <c r="ACG180" s="82"/>
      <c r="ACH180" s="82"/>
      <c r="ACI180" s="82"/>
      <c r="ACJ180" s="82"/>
      <c r="ACK180" s="82"/>
      <c r="ACL180" s="82"/>
      <c r="ACM180" s="82"/>
      <c r="ACN180" s="82"/>
      <c r="ACO180" s="82"/>
      <c r="ACP180" s="82"/>
      <c r="ACQ180" s="82"/>
      <c r="ACR180" s="82"/>
      <c r="ACS180" s="82"/>
      <c r="ACT180" s="82"/>
      <c r="ACU180" s="82"/>
      <c r="ACV180" s="82"/>
      <c r="ACW180" s="82"/>
      <c r="ACX180" s="82"/>
      <c r="ACY180" s="82"/>
      <c r="ACZ180" s="82"/>
      <c r="ADA180" s="82"/>
      <c r="ADB180" s="82"/>
      <c r="ADC180" s="82"/>
      <c r="ADD180" s="82"/>
      <c r="ADE180" s="82"/>
      <c r="ADF180" s="82"/>
      <c r="ADG180" s="82"/>
      <c r="ADH180" s="82"/>
      <c r="ADI180" s="82"/>
      <c r="ADJ180" s="82"/>
      <c r="ADK180" s="82"/>
      <c r="ADL180" s="82"/>
      <c r="ADM180" s="82"/>
      <c r="ADN180" s="82"/>
      <c r="ADO180" s="82"/>
      <c r="ADP180" s="82"/>
      <c r="ADQ180" s="82"/>
      <c r="ADR180" s="82"/>
      <c r="ADS180" s="82"/>
      <c r="ADT180" s="82"/>
      <c r="ADU180" s="82"/>
      <c r="ADV180" s="82"/>
      <c r="ADW180" s="82"/>
      <c r="ADX180" s="82"/>
      <c r="ADY180" s="82"/>
      <c r="ADZ180" s="82"/>
      <c r="AEA180" s="82"/>
      <c r="AEB180" s="82"/>
      <c r="AEC180" s="82"/>
      <c r="AED180" s="82"/>
      <c r="AEE180" s="82"/>
      <c r="AEF180" s="82"/>
      <c r="AEG180" s="82"/>
      <c r="AEH180" s="82"/>
      <c r="AEI180" s="82"/>
      <c r="AEJ180" s="82"/>
      <c r="AEK180" s="82"/>
      <c r="AEL180" s="82"/>
      <c r="AEM180" s="82"/>
      <c r="AEN180" s="82"/>
      <c r="AEO180" s="82"/>
      <c r="AEP180" s="82"/>
      <c r="AEQ180" s="82"/>
      <c r="AER180" s="82"/>
      <c r="AES180" s="82"/>
      <c r="AET180" s="82"/>
      <c r="AEU180" s="82"/>
      <c r="AEV180" s="82"/>
      <c r="AEW180" s="82"/>
      <c r="AEX180" s="82"/>
      <c r="AEY180" s="82"/>
      <c r="AEZ180" s="82"/>
      <c r="AFA180" s="82"/>
      <c r="AFB180" s="82"/>
      <c r="AFC180" s="82"/>
      <c r="AFD180" s="82"/>
      <c r="AFE180" s="82"/>
      <c r="AFF180" s="82"/>
      <c r="AFG180" s="82"/>
      <c r="AFH180" s="82"/>
      <c r="AFI180" s="82"/>
      <c r="AFJ180" s="82"/>
      <c r="AFK180" s="82"/>
      <c r="AFL180" s="82"/>
      <c r="AFM180" s="82"/>
      <c r="AFN180" s="82"/>
      <c r="AFO180" s="82"/>
      <c r="AFP180" s="82"/>
      <c r="AFQ180" s="82"/>
      <c r="AFR180" s="82"/>
      <c r="AFS180" s="82"/>
      <c r="AFT180" s="82"/>
      <c r="AFU180" s="82"/>
      <c r="AFV180" s="82"/>
      <c r="AFW180" s="82"/>
      <c r="AFX180" s="82"/>
      <c r="AFY180" s="82"/>
      <c r="AFZ180" s="82"/>
      <c r="AGA180" s="82"/>
      <c r="AGB180" s="82"/>
      <c r="AGC180" s="82"/>
      <c r="AGD180" s="82"/>
      <c r="AGE180" s="82"/>
      <c r="AGF180" s="82"/>
      <c r="AGG180" s="82"/>
      <c r="AGH180" s="82"/>
      <c r="AGI180" s="82"/>
      <c r="AGJ180" s="82"/>
      <c r="AGK180" s="82"/>
      <c r="AGL180" s="82"/>
      <c r="AGM180" s="82"/>
      <c r="AGN180" s="82"/>
      <c r="AGO180" s="82"/>
      <c r="AGP180" s="82"/>
      <c r="AGQ180" s="82"/>
      <c r="AGR180" s="82"/>
      <c r="AGS180" s="82"/>
      <c r="AGT180" s="82"/>
      <c r="AGU180" s="82"/>
      <c r="AGV180" s="82"/>
      <c r="AGW180" s="82"/>
      <c r="AGX180" s="82"/>
      <c r="AGY180" s="82"/>
      <c r="AGZ180" s="82"/>
      <c r="AHA180" s="82"/>
      <c r="AHB180" s="82"/>
      <c r="AHC180" s="82"/>
      <c r="AHD180" s="82"/>
      <c r="AHE180" s="82"/>
      <c r="AHF180" s="82"/>
      <c r="AHG180" s="82"/>
      <c r="AHH180" s="82"/>
      <c r="AHI180" s="82"/>
      <c r="AHJ180" s="82"/>
      <c r="AHK180" s="82"/>
      <c r="AHL180" s="82"/>
      <c r="AHM180" s="82"/>
      <c r="AHN180" s="82"/>
      <c r="AHO180" s="82"/>
      <c r="AHP180" s="82"/>
      <c r="AHQ180" s="82"/>
      <c r="AHR180" s="82"/>
      <c r="AHS180" s="82"/>
      <c r="AHT180" s="82"/>
      <c r="AHU180" s="82"/>
      <c r="AHV180" s="82"/>
      <c r="AHW180" s="82"/>
      <c r="AHX180" s="82"/>
      <c r="AHY180" s="82"/>
      <c r="AHZ180" s="82"/>
      <c r="AIA180" s="82"/>
      <c r="AIB180" s="82"/>
      <c r="AIC180" s="82"/>
      <c r="AID180" s="82"/>
      <c r="AIE180" s="82"/>
      <c r="AIF180" s="82"/>
      <c r="AIG180" s="82"/>
      <c r="AIH180" s="82"/>
      <c r="AII180" s="82"/>
      <c r="AIJ180" s="82"/>
      <c r="AIK180" s="82"/>
      <c r="AIL180" s="82"/>
      <c r="AIM180" s="82"/>
      <c r="AIN180" s="82"/>
      <c r="AIO180" s="82"/>
      <c r="AIP180" s="82"/>
      <c r="AIQ180" s="82"/>
      <c r="AIR180" s="82"/>
      <c r="AIS180" s="82"/>
      <c r="AIT180" s="82"/>
      <c r="AIU180" s="82"/>
      <c r="AIV180" s="82"/>
      <c r="AIW180" s="82"/>
      <c r="AIX180" s="82"/>
      <c r="AIY180" s="82"/>
      <c r="AIZ180" s="82"/>
      <c r="AJA180" s="82"/>
      <c r="AJB180" s="82"/>
      <c r="AJC180" s="82"/>
      <c r="AJD180" s="82"/>
      <c r="AJE180" s="82"/>
      <c r="AJF180" s="82"/>
      <c r="AJG180" s="82"/>
      <c r="AJH180" s="82"/>
      <c r="AJI180" s="82"/>
      <c r="AJJ180" s="82"/>
      <c r="AJK180" s="82"/>
      <c r="AJL180" s="82"/>
      <c r="AJM180" s="82"/>
      <c r="AJN180" s="82"/>
      <c r="AJO180" s="82"/>
      <c r="AJP180" s="82"/>
      <c r="AJQ180" s="82"/>
      <c r="AJR180" s="82"/>
      <c r="AJS180" s="82"/>
      <c r="AJT180" s="82"/>
      <c r="AJU180" s="82"/>
      <c r="AJV180" s="82"/>
      <c r="AJW180" s="82"/>
      <c r="AJX180" s="82"/>
      <c r="AJY180" s="82"/>
      <c r="AJZ180" s="82"/>
      <c r="AKA180" s="82"/>
      <c r="AKB180" s="82"/>
      <c r="AKC180" s="82"/>
      <c r="AKD180" s="82"/>
      <c r="AKE180" s="82"/>
      <c r="AKF180" s="82"/>
      <c r="AKG180" s="82"/>
      <c r="AKH180" s="82"/>
      <c r="AKI180" s="82"/>
      <c r="AKJ180" s="82"/>
      <c r="AKK180" s="82"/>
      <c r="AKL180" s="82"/>
      <c r="AKM180" s="82"/>
      <c r="AKN180" s="82"/>
      <c r="AKO180" s="82"/>
      <c r="AKP180" s="82"/>
      <c r="AKQ180" s="82"/>
      <c r="AKR180" s="82"/>
      <c r="AKS180" s="82"/>
      <c r="AKT180" s="82"/>
      <c r="AKU180" s="82"/>
      <c r="AKV180" s="82"/>
      <c r="AKW180" s="82"/>
      <c r="AKX180" s="82"/>
      <c r="AKY180" s="82"/>
      <c r="AKZ180" s="82"/>
      <c r="ALA180" s="82"/>
      <c r="ALB180" s="82"/>
      <c r="ALC180" s="82"/>
      <c r="ALD180" s="82"/>
      <c r="ALE180" s="82"/>
      <c r="ALF180" s="82"/>
      <c r="ALG180" s="82"/>
      <c r="ALH180" s="82"/>
      <c r="ALI180" s="82"/>
      <c r="ALJ180" s="82"/>
      <c r="ALK180" s="82"/>
      <c r="ALL180" s="82"/>
      <c r="ALM180" s="82"/>
      <c r="ALN180" s="82"/>
      <c r="ALO180" s="82"/>
      <c r="ALP180" s="82"/>
      <c r="ALQ180" s="82"/>
      <c r="ALR180" s="82"/>
      <c r="ALS180" s="82"/>
      <c r="ALT180" s="82"/>
      <c r="ALU180" s="82"/>
      <c r="ALV180" s="82"/>
      <c r="ALW180" s="82"/>
      <c r="ALX180" s="82"/>
      <c r="ALY180" s="82"/>
    </row>
    <row r="181" spans="1:1013" ht="14.5" x14ac:dyDescent="0.35">
      <c r="A181" s="84">
        <v>180</v>
      </c>
      <c r="B181" s="85" t="s">
        <v>665</v>
      </c>
      <c r="C181" s="85" t="s">
        <v>666</v>
      </c>
      <c r="D181" s="85" t="s">
        <v>439</v>
      </c>
    </row>
    <row r="182" spans="1:1013" ht="14.5" x14ac:dyDescent="0.35">
      <c r="A182" s="84">
        <v>181</v>
      </c>
      <c r="B182" s="86" t="s">
        <v>667</v>
      </c>
      <c r="C182" s="86" t="s">
        <v>228</v>
      </c>
      <c r="D182" s="86" t="s">
        <v>229</v>
      </c>
      <c r="E182" s="82"/>
      <c r="F182" s="82"/>
      <c r="G182" s="82"/>
      <c r="H182" s="82"/>
      <c r="I182" s="82"/>
      <c r="J182" s="82"/>
      <c r="K182" s="82"/>
      <c r="L182" s="82"/>
      <c r="M182" s="82"/>
      <c r="N182" s="82"/>
      <c r="O182" s="82"/>
      <c r="P182" s="82"/>
      <c r="Q182" s="82"/>
      <c r="R182" s="82"/>
      <c r="S182" s="82"/>
      <c r="T182" s="82"/>
      <c r="U182" s="82"/>
      <c r="V182" s="82"/>
      <c r="W182" s="82"/>
      <c r="X182" s="82"/>
      <c r="Y182" s="82"/>
      <c r="Z182" s="82"/>
      <c r="AA182" s="82"/>
      <c r="AB182" s="82"/>
      <c r="AC182" s="82"/>
      <c r="AD182" s="82"/>
      <c r="AE182" s="82"/>
      <c r="AF182" s="82"/>
      <c r="AG182" s="82"/>
      <c r="AH182" s="82"/>
      <c r="AI182" s="82"/>
      <c r="AJ182" s="82"/>
      <c r="AK182" s="82"/>
      <c r="AL182" s="82"/>
      <c r="AM182" s="82"/>
      <c r="AN182" s="82"/>
      <c r="AO182" s="82"/>
      <c r="AP182" s="82"/>
      <c r="AQ182" s="82"/>
      <c r="AR182" s="82"/>
      <c r="AS182" s="82"/>
      <c r="AT182" s="82"/>
      <c r="AU182" s="82"/>
      <c r="AV182" s="82"/>
      <c r="AW182" s="82"/>
      <c r="AX182" s="82"/>
      <c r="AY182" s="82"/>
      <c r="AZ182" s="82"/>
      <c r="BA182" s="82"/>
      <c r="BB182" s="82"/>
      <c r="BC182" s="82"/>
      <c r="BD182" s="82"/>
      <c r="BE182" s="82"/>
      <c r="BF182" s="82"/>
      <c r="BG182" s="82"/>
      <c r="BH182" s="82"/>
      <c r="BI182" s="82"/>
      <c r="BJ182" s="82"/>
      <c r="BK182" s="82"/>
      <c r="BL182" s="82"/>
      <c r="BM182" s="82"/>
      <c r="BN182" s="82"/>
      <c r="BO182" s="82"/>
      <c r="BP182" s="82"/>
      <c r="BQ182" s="82"/>
      <c r="BR182" s="82"/>
      <c r="BS182" s="82"/>
      <c r="BT182" s="82"/>
      <c r="BU182" s="82"/>
      <c r="BV182" s="82"/>
      <c r="BW182" s="82"/>
      <c r="BX182" s="82"/>
      <c r="BY182" s="82"/>
      <c r="BZ182" s="82"/>
      <c r="CA182" s="82"/>
      <c r="CB182" s="82"/>
      <c r="CC182" s="82"/>
      <c r="CD182" s="82"/>
      <c r="CE182" s="82"/>
      <c r="CF182" s="82"/>
      <c r="CG182" s="82"/>
      <c r="CH182" s="82"/>
      <c r="CI182" s="82"/>
      <c r="CJ182" s="82"/>
      <c r="CK182" s="82"/>
      <c r="CL182" s="82"/>
      <c r="CM182" s="82"/>
      <c r="CN182" s="82"/>
      <c r="CO182" s="82"/>
      <c r="CP182" s="82"/>
      <c r="CQ182" s="82"/>
      <c r="CR182" s="82"/>
      <c r="CS182" s="82"/>
      <c r="CT182" s="82"/>
      <c r="CU182" s="82"/>
      <c r="CV182" s="82"/>
      <c r="CW182" s="82"/>
      <c r="CX182" s="82"/>
      <c r="CY182" s="82"/>
      <c r="CZ182" s="82"/>
      <c r="DA182" s="82"/>
      <c r="DB182" s="82"/>
      <c r="DC182" s="82"/>
      <c r="DD182" s="82"/>
      <c r="DE182" s="82"/>
      <c r="DF182" s="82"/>
      <c r="DG182" s="82"/>
      <c r="DH182" s="82"/>
      <c r="DI182" s="82"/>
      <c r="DJ182" s="82"/>
      <c r="DK182" s="82"/>
      <c r="DL182" s="82"/>
      <c r="DM182" s="82"/>
      <c r="DN182" s="82"/>
      <c r="DO182" s="82"/>
      <c r="DP182" s="82"/>
      <c r="DQ182" s="82"/>
      <c r="DR182" s="82"/>
      <c r="DS182" s="82"/>
      <c r="DT182" s="82"/>
      <c r="DU182" s="82"/>
      <c r="DV182" s="82"/>
      <c r="DW182" s="82"/>
      <c r="DX182" s="82"/>
      <c r="DY182" s="82"/>
      <c r="DZ182" s="82"/>
      <c r="EA182" s="82"/>
      <c r="EB182" s="82"/>
      <c r="EC182" s="82"/>
      <c r="ED182" s="82"/>
      <c r="EE182" s="82"/>
      <c r="EF182" s="82"/>
      <c r="EG182" s="82"/>
      <c r="EH182" s="82"/>
      <c r="EI182" s="82"/>
      <c r="EJ182" s="82"/>
      <c r="EK182" s="82"/>
      <c r="EL182" s="82"/>
      <c r="EM182" s="82"/>
      <c r="EN182" s="82"/>
      <c r="EO182" s="82"/>
      <c r="EP182" s="82"/>
      <c r="EQ182" s="82"/>
      <c r="ER182" s="82"/>
      <c r="ES182" s="82"/>
      <c r="ET182" s="82"/>
      <c r="EU182" s="82"/>
      <c r="EV182" s="82"/>
      <c r="EW182" s="82"/>
      <c r="EX182" s="82"/>
      <c r="EY182" s="82"/>
      <c r="EZ182" s="82"/>
      <c r="FA182" s="82"/>
      <c r="FB182" s="82"/>
      <c r="FC182" s="82"/>
      <c r="FD182" s="82"/>
      <c r="FE182" s="82"/>
      <c r="FF182" s="82"/>
      <c r="FG182" s="82"/>
      <c r="FH182" s="82"/>
      <c r="FI182" s="82"/>
      <c r="FJ182" s="82"/>
      <c r="FK182" s="82"/>
      <c r="FL182" s="82"/>
      <c r="FM182" s="82"/>
      <c r="FN182" s="82"/>
      <c r="FO182" s="82"/>
      <c r="FP182" s="82"/>
      <c r="FQ182" s="82"/>
      <c r="FR182" s="82"/>
      <c r="FS182" s="82"/>
      <c r="FT182" s="82"/>
      <c r="FU182" s="82"/>
      <c r="FV182" s="82"/>
      <c r="FW182" s="82"/>
      <c r="FX182" s="82"/>
      <c r="FY182" s="82"/>
      <c r="FZ182" s="82"/>
      <c r="GA182" s="82"/>
      <c r="GB182" s="82"/>
      <c r="GC182" s="82"/>
      <c r="GD182" s="82"/>
      <c r="GE182" s="82"/>
      <c r="GF182" s="82"/>
      <c r="GG182" s="82"/>
      <c r="GH182" s="82"/>
      <c r="GI182" s="82"/>
      <c r="GJ182" s="82"/>
      <c r="GK182" s="82"/>
      <c r="GL182" s="82"/>
      <c r="GM182" s="82"/>
      <c r="GN182" s="82"/>
      <c r="GO182" s="82"/>
      <c r="GP182" s="82"/>
      <c r="GQ182" s="82"/>
      <c r="GR182" s="82"/>
      <c r="GS182" s="82"/>
      <c r="GT182" s="82"/>
      <c r="GU182" s="82"/>
      <c r="GV182" s="82"/>
      <c r="GW182" s="82"/>
      <c r="GX182" s="82"/>
      <c r="GY182" s="82"/>
      <c r="GZ182" s="82"/>
      <c r="HA182" s="82"/>
      <c r="HB182" s="82"/>
      <c r="HC182" s="82"/>
      <c r="HD182" s="82"/>
      <c r="HE182" s="82"/>
      <c r="HF182" s="82"/>
      <c r="HG182" s="82"/>
      <c r="HH182" s="82"/>
      <c r="HI182" s="82"/>
      <c r="HJ182" s="82"/>
      <c r="HK182" s="82"/>
      <c r="HL182" s="82"/>
      <c r="HM182" s="82"/>
      <c r="HN182" s="82"/>
      <c r="HO182" s="82"/>
      <c r="HP182" s="82"/>
      <c r="HQ182" s="82"/>
      <c r="HR182" s="82"/>
      <c r="HS182" s="82"/>
      <c r="HT182" s="82"/>
      <c r="HU182" s="82"/>
      <c r="HV182" s="82"/>
      <c r="HW182" s="82"/>
      <c r="HX182" s="82"/>
      <c r="HY182" s="82"/>
      <c r="HZ182" s="82"/>
      <c r="IA182" s="82"/>
      <c r="IB182" s="82"/>
      <c r="IC182" s="82"/>
      <c r="ID182" s="82"/>
      <c r="IE182" s="82"/>
      <c r="IF182" s="82"/>
      <c r="IG182" s="82"/>
      <c r="IH182" s="82"/>
      <c r="II182" s="82"/>
      <c r="IJ182" s="82"/>
      <c r="IK182" s="82"/>
      <c r="IL182" s="82"/>
      <c r="IM182" s="82"/>
      <c r="IN182" s="82"/>
      <c r="IO182" s="82"/>
      <c r="IP182" s="82"/>
      <c r="IQ182" s="82"/>
      <c r="IR182" s="82"/>
      <c r="IS182" s="82"/>
      <c r="IT182" s="82"/>
      <c r="IU182" s="82"/>
      <c r="IV182" s="82"/>
      <c r="IW182" s="82"/>
      <c r="IX182" s="82"/>
      <c r="IY182" s="82"/>
      <c r="IZ182" s="82"/>
      <c r="JA182" s="82"/>
      <c r="JB182" s="82"/>
      <c r="JC182" s="82"/>
      <c r="JD182" s="82"/>
      <c r="JE182" s="82"/>
      <c r="JF182" s="82"/>
      <c r="JG182" s="82"/>
      <c r="JH182" s="82"/>
      <c r="JI182" s="82"/>
      <c r="JJ182" s="82"/>
      <c r="JK182" s="82"/>
      <c r="JL182" s="82"/>
      <c r="JM182" s="82"/>
      <c r="JN182" s="82"/>
      <c r="JO182" s="82"/>
      <c r="JP182" s="82"/>
      <c r="JQ182" s="82"/>
      <c r="JR182" s="82"/>
      <c r="JS182" s="82"/>
      <c r="JT182" s="82"/>
      <c r="JU182" s="82"/>
      <c r="JV182" s="82"/>
      <c r="JW182" s="82"/>
      <c r="JX182" s="82"/>
      <c r="JY182" s="82"/>
      <c r="JZ182" s="82"/>
      <c r="KA182" s="82"/>
      <c r="KB182" s="82"/>
      <c r="KC182" s="82"/>
      <c r="KD182" s="82"/>
      <c r="KE182" s="82"/>
      <c r="KF182" s="82"/>
      <c r="KG182" s="82"/>
      <c r="KH182" s="82"/>
      <c r="KI182" s="82"/>
      <c r="KJ182" s="82"/>
      <c r="KK182" s="82"/>
      <c r="KL182" s="82"/>
      <c r="KM182" s="82"/>
      <c r="KN182" s="82"/>
      <c r="KO182" s="82"/>
      <c r="KP182" s="82"/>
      <c r="KQ182" s="82"/>
      <c r="KR182" s="82"/>
      <c r="KS182" s="82"/>
      <c r="KT182" s="82"/>
      <c r="KU182" s="82"/>
      <c r="KV182" s="82"/>
      <c r="KW182" s="82"/>
      <c r="KX182" s="82"/>
      <c r="KY182" s="82"/>
      <c r="KZ182" s="82"/>
      <c r="LA182" s="82"/>
      <c r="LB182" s="82"/>
      <c r="LC182" s="82"/>
      <c r="LD182" s="82"/>
      <c r="LE182" s="82"/>
      <c r="LF182" s="82"/>
      <c r="LG182" s="82"/>
      <c r="LH182" s="82"/>
      <c r="LI182" s="82"/>
      <c r="LJ182" s="82"/>
      <c r="LK182" s="82"/>
      <c r="LL182" s="82"/>
      <c r="LM182" s="82"/>
      <c r="LN182" s="82"/>
      <c r="LO182" s="82"/>
      <c r="LP182" s="82"/>
      <c r="LQ182" s="82"/>
      <c r="LR182" s="82"/>
      <c r="LS182" s="82"/>
      <c r="LT182" s="82"/>
      <c r="LU182" s="82"/>
      <c r="LV182" s="82"/>
      <c r="LW182" s="82"/>
      <c r="LX182" s="82"/>
      <c r="LY182" s="82"/>
      <c r="LZ182" s="82"/>
      <c r="MA182" s="82"/>
      <c r="MB182" s="82"/>
      <c r="MC182" s="82"/>
      <c r="MD182" s="82"/>
      <c r="ME182" s="82"/>
      <c r="MF182" s="82"/>
      <c r="MG182" s="82"/>
      <c r="MH182" s="82"/>
      <c r="MI182" s="82"/>
      <c r="MJ182" s="82"/>
      <c r="MK182" s="82"/>
      <c r="ML182" s="82"/>
      <c r="MM182" s="82"/>
      <c r="MN182" s="82"/>
      <c r="MO182" s="82"/>
      <c r="MP182" s="82"/>
      <c r="MQ182" s="82"/>
      <c r="MR182" s="82"/>
      <c r="MS182" s="82"/>
      <c r="MT182" s="82"/>
      <c r="MU182" s="82"/>
      <c r="MV182" s="82"/>
      <c r="MW182" s="82"/>
      <c r="MX182" s="82"/>
      <c r="MY182" s="82"/>
      <c r="MZ182" s="82"/>
      <c r="NA182" s="82"/>
      <c r="NB182" s="82"/>
      <c r="NC182" s="82"/>
      <c r="ND182" s="82"/>
      <c r="NE182" s="82"/>
      <c r="NF182" s="82"/>
      <c r="NG182" s="82"/>
      <c r="NH182" s="82"/>
      <c r="NI182" s="82"/>
      <c r="NJ182" s="82"/>
      <c r="NK182" s="82"/>
      <c r="NL182" s="82"/>
      <c r="NM182" s="82"/>
      <c r="NN182" s="82"/>
      <c r="NO182" s="82"/>
      <c r="NP182" s="82"/>
      <c r="NQ182" s="82"/>
      <c r="NR182" s="82"/>
      <c r="NS182" s="82"/>
      <c r="NT182" s="82"/>
      <c r="NU182" s="82"/>
      <c r="NV182" s="82"/>
      <c r="NW182" s="82"/>
      <c r="NX182" s="82"/>
      <c r="NY182" s="82"/>
      <c r="NZ182" s="82"/>
      <c r="OA182" s="82"/>
      <c r="OB182" s="82"/>
      <c r="OC182" s="82"/>
      <c r="OD182" s="82"/>
      <c r="OE182" s="82"/>
      <c r="OF182" s="82"/>
      <c r="OG182" s="82"/>
      <c r="OH182" s="82"/>
      <c r="OI182" s="82"/>
      <c r="OJ182" s="82"/>
      <c r="OK182" s="82"/>
      <c r="OL182" s="82"/>
      <c r="OM182" s="82"/>
      <c r="ON182" s="82"/>
      <c r="OO182" s="82"/>
      <c r="OP182" s="82"/>
      <c r="OQ182" s="82"/>
      <c r="OR182" s="82"/>
      <c r="OS182" s="82"/>
      <c r="OT182" s="82"/>
      <c r="OU182" s="82"/>
      <c r="OV182" s="82"/>
      <c r="OW182" s="82"/>
      <c r="OX182" s="82"/>
      <c r="OY182" s="82"/>
      <c r="OZ182" s="82"/>
      <c r="PA182" s="82"/>
      <c r="PB182" s="82"/>
      <c r="PC182" s="82"/>
      <c r="PD182" s="82"/>
      <c r="PE182" s="82"/>
      <c r="PF182" s="82"/>
      <c r="PG182" s="82"/>
      <c r="PH182" s="82"/>
      <c r="PI182" s="82"/>
      <c r="PJ182" s="82"/>
      <c r="PK182" s="82"/>
      <c r="PL182" s="82"/>
      <c r="PM182" s="82"/>
      <c r="PN182" s="82"/>
      <c r="PO182" s="82"/>
      <c r="PP182" s="82"/>
      <c r="PQ182" s="82"/>
      <c r="PR182" s="82"/>
      <c r="PS182" s="82"/>
      <c r="PT182" s="82"/>
      <c r="PU182" s="82"/>
      <c r="PV182" s="82"/>
      <c r="PW182" s="82"/>
      <c r="PX182" s="82"/>
      <c r="PY182" s="82"/>
      <c r="PZ182" s="82"/>
      <c r="QA182" s="82"/>
      <c r="QB182" s="82"/>
      <c r="QC182" s="82"/>
      <c r="QD182" s="82"/>
      <c r="QE182" s="82"/>
      <c r="QF182" s="82"/>
      <c r="QG182" s="82"/>
      <c r="QH182" s="82"/>
      <c r="QI182" s="82"/>
      <c r="QJ182" s="82"/>
      <c r="QK182" s="82"/>
      <c r="QL182" s="82"/>
      <c r="QM182" s="82"/>
      <c r="QN182" s="82"/>
      <c r="QO182" s="82"/>
      <c r="QP182" s="82"/>
      <c r="QQ182" s="82"/>
      <c r="QR182" s="82"/>
      <c r="QS182" s="82"/>
      <c r="QT182" s="82"/>
      <c r="QU182" s="82"/>
      <c r="QV182" s="82"/>
      <c r="QW182" s="82"/>
      <c r="QX182" s="82"/>
      <c r="QY182" s="82"/>
      <c r="QZ182" s="82"/>
      <c r="RA182" s="82"/>
      <c r="RB182" s="82"/>
      <c r="RC182" s="82"/>
      <c r="RD182" s="82"/>
      <c r="RE182" s="82"/>
      <c r="RF182" s="82"/>
      <c r="RG182" s="82"/>
      <c r="RH182" s="82"/>
      <c r="RI182" s="82"/>
      <c r="RJ182" s="82"/>
      <c r="RK182" s="82"/>
      <c r="RL182" s="82"/>
      <c r="RM182" s="82"/>
      <c r="RN182" s="82"/>
      <c r="RO182" s="82"/>
      <c r="RP182" s="82"/>
      <c r="RQ182" s="82"/>
      <c r="RR182" s="82"/>
      <c r="RS182" s="82"/>
      <c r="RT182" s="82"/>
      <c r="RU182" s="82"/>
      <c r="RV182" s="82"/>
      <c r="RW182" s="82"/>
      <c r="RX182" s="82"/>
      <c r="RY182" s="82"/>
      <c r="RZ182" s="82"/>
      <c r="SA182" s="82"/>
      <c r="SB182" s="82"/>
      <c r="SC182" s="82"/>
      <c r="SD182" s="82"/>
      <c r="SE182" s="82"/>
      <c r="SF182" s="82"/>
      <c r="SG182" s="82"/>
      <c r="SH182" s="82"/>
      <c r="SI182" s="82"/>
      <c r="SJ182" s="82"/>
      <c r="SK182" s="82"/>
      <c r="SL182" s="82"/>
      <c r="SM182" s="82"/>
      <c r="SN182" s="82"/>
      <c r="SO182" s="82"/>
      <c r="SP182" s="82"/>
      <c r="SQ182" s="82"/>
      <c r="SR182" s="82"/>
      <c r="SS182" s="82"/>
      <c r="ST182" s="82"/>
      <c r="SU182" s="82"/>
      <c r="SV182" s="82"/>
      <c r="SW182" s="82"/>
      <c r="SX182" s="82"/>
      <c r="SY182" s="82"/>
      <c r="SZ182" s="82"/>
      <c r="TA182" s="82"/>
      <c r="TB182" s="82"/>
      <c r="TC182" s="82"/>
      <c r="TD182" s="82"/>
      <c r="TE182" s="82"/>
      <c r="TF182" s="82"/>
      <c r="TG182" s="82"/>
      <c r="TH182" s="82"/>
      <c r="TI182" s="82"/>
      <c r="TJ182" s="82"/>
      <c r="TK182" s="82"/>
      <c r="TL182" s="82"/>
      <c r="TM182" s="82"/>
      <c r="TN182" s="82"/>
      <c r="TO182" s="82"/>
      <c r="TP182" s="82"/>
      <c r="TQ182" s="82"/>
      <c r="TR182" s="82"/>
      <c r="TS182" s="82"/>
      <c r="TT182" s="82"/>
      <c r="TU182" s="82"/>
      <c r="TV182" s="82"/>
      <c r="TW182" s="82"/>
      <c r="TX182" s="82"/>
      <c r="TY182" s="82"/>
      <c r="TZ182" s="82"/>
      <c r="UA182" s="82"/>
      <c r="UB182" s="82"/>
      <c r="UC182" s="82"/>
      <c r="UD182" s="82"/>
      <c r="UE182" s="82"/>
      <c r="UF182" s="82"/>
      <c r="UG182" s="82"/>
      <c r="UH182" s="82"/>
      <c r="UI182" s="82"/>
      <c r="UJ182" s="82"/>
      <c r="UK182" s="82"/>
      <c r="UL182" s="82"/>
      <c r="UM182" s="82"/>
      <c r="UN182" s="82"/>
      <c r="UO182" s="82"/>
      <c r="UP182" s="82"/>
      <c r="UQ182" s="82"/>
      <c r="UR182" s="82"/>
      <c r="US182" s="82"/>
      <c r="UT182" s="82"/>
      <c r="UU182" s="82"/>
      <c r="UV182" s="82"/>
      <c r="UW182" s="82"/>
      <c r="UX182" s="82"/>
      <c r="UY182" s="82"/>
      <c r="UZ182" s="82"/>
      <c r="VA182" s="82"/>
      <c r="VB182" s="82"/>
      <c r="VC182" s="82"/>
      <c r="VD182" s="82"/>
      <c r="VE182" s="82"/>
      <c r="VF182" s="82"/>
      <c r="VG182" s="82"/>
      <c r="VH182" s="82"/>
      <c r="VI182" s="82"/>
      <c r="VJ182" s="82"/>
      <c r="VK182" s="82"/>
      <c r="VL182" s="82"/>
      <c r="VM182" s="82"/>
      <c r="VN182" s="82"/>
      <c r="VO182" s="82"/>
      <c r="VP182" s="82"/>
      <c r="VQ182" s="82"/>
      <c r="VR182" s="82"/>
      <c r="VS182" s="82"/>
      <c r="VT182" s="82"/>
      <c r="VU182" s="82"/>
      <c r="VV182" s="82"/>
      <c r="VW182" s="82"/>
      <c r="VX182" s="82"/>
      <c r="VY182" s="82"/>
      <c r="VZ182" s="82"/>
      <c r="WA182" s="82"/>
      <c r="WB182" s="82"/>
      <c r="WC182" s="82"/>
      <c r="WD182" s="82"/>
      <c r="WE182" s="82"/>
      <c r="WF182" s="82"/>
      <c r="WG182" s="82"/>
      <c r="WH182" s="82"/>
      <c r="WI182" s="82"/>
      <c r="WJ182" s="82"/>
      <c r="WK182" s="82"/>
      <c r="WL182" s="82"/>
      <c r="WM182" s="82"/>
      <c r="WN182" s="82"/>
      <c r="WO182" s="82"/>
      <c r="WP182" s="82"/>
      <c r="WQ182" s="82"/>
      <c r="WR182" s="82"/>
      <c r="WS182" s="82"/>
      <c r="WT182" s="82"/>
      <c r="WU182" s="82"/>
      <c r="WV182" s="82"/>
      <c r="WW182" s="82"/>
      <c r="WX182" s="82"/>
      <c r="WY182" s="82"/>
      <c r="WZ182" s="82"/>
      <c r="XA182" s="82"/>
      <c r="XB182" s="82"/>
      <c r="XC182" s="82"/>
      <c r="XD182" s="82"/>
      <c r="XE182" s="82"/>
      <c r="XF182" s="82"/>
      <c r="XG182" s="82"/>
      <c r="XH182" s="82"/>
      <c r="XI182" s="82"/>
      <c r="XJ182" s="82"/>
      <c r="XK182" s="82"/>
      <c r="XL182" s="82"/>
      <c r="XM182" s="82"/>
      <c r="XN182" s="82"/>
      <c r="XO182" s="82"/>
      <c r="XP182" s="82"/>
      <c r="XQ182" s="82"/>
      <c r="XR182" s="82"/>
      <c r="XS182" s="82"/>
      <c r="XT182" s="82"/>
      <c r="XU182" s="82"/>
      <c r="XV182" s="82"/>
      <c r="XW182" s="82"/>
      <c r="XX182" s="82"/>
      <c r="XY182" s="82"/>
      <c r="XZ182" s="82"/>
      <c r="YA182" s="82"/>
      <c r="YB182" s="82"/>
      <c r="YC182" s="82"/>
      <c r="YD182" s="82"/>
      <c r="YE182" s="82"/>
      <c r="YF182" s="82"/>
      <c r="YG182" s="82"/>
      <c r="YH182" s="82"/>
      <c r="YI182" s="82"/>
      <c r="YJ182" s="82"/>
      <c r="YK182" s="82"/>
      <c r="YL182" s="82"/>
      <c r="YM182" s="82"/>
      <c r="YN182" s="82"/>
      <c r="YO182" s="82"/>
      <c r="YP182" s="82"/>
      <c r="YQ182" s="82"/>
      <c r="YR182" s="82"/>
      <c r="YS182" s="82"/>
      <c r="YT182" s="82"/>
      <c r="YU182" s="82"/>
      <c r="YV182" s="82"/>
      <c r="YW182" s="82"/>
      <c r="YX182" s="82"/>
      <c r="YY182" s="82"/>
      <c r="YZ182" s="82"/>
      <c r="ZA182" s="82"/>
      <c r="ZB182" s="82"/>
      <c r="ZC182" s="82"/>
      <c r="ZD182" s="82"/>
      <c r="ZE182" s="82"/>
      <c r="ZF182" s="82"/>
      <c r="ZG182" s="82"/>
      <c r="ZH182" s="82"/>
      <c r="ZI182" s="82"/>
      <c r="ZJ182" s="82"/>
      <c r="ZK182" s="82"/>
      <c r="ZL182" s="82"/>
      <c r="ZM182" s="82"/>
      <c r="ZN182" s="82"/>
      <c r="ZO182" s="82"/>
      <c r="ZP182" s="82"/>
      <c r="ZQ182" s="82"/>
      <c r="ZR182" s="82"/>
      <c r="ZS182" s="82"/>
      <c r="ZT182" s="82"/>
      <c r="ZU182" s="82"/>
      <c r="ZV182" s="82"/>
      <c r="ZW182" s="82"/>
      <c r="ZX182" s="82"/>
      <c r="ZY182" s="82"/>
      <c r="ZZ182" s="82"/>
      <c r="AAA182" s="82"/>
      <c r="AAB182" s="82"/>
      <c r="AAC182" s="82"/>
      <c r="AAD182" s="82"/>
      <c r="AAE182" s="82"/>
      <c r="AAF182" s="82"/>
      <c r="AAG182" s="82"/>
      <c r="AAH182" s="82"/>
      <c r="AAI182" s="82"/>
      <c r="AAJ182" s="82"/>
      <c r="AAK182" s="82"/>
      <c r="AAL182" s="82"/>
      <c r="AAM182" s="82"/>
      <c r="AAN182" s="82"/>
      <c r="AAO182" s="82"/>
      <c r="AAP182" s="82"/>
      <c r="AAQ182" s="82"/>
      <c r="AAR182" s="82"/>
      <c r="AAS182" s="82"/>
      <c r="AAT182" s="82"/>
      <c r="AAU182" s="82"/>
      <c r="AAV182" s="82"/>
      <c r="AAW182" s="82"/>
      <c r="AAX182" s="82"/>
      <c r="AAY182" s="82"/>
      <c r="AAZ182" s="82"/>
      <c r="ABA182" s="82"/>
      <c r="ABB182" s="82"/>
      <c r="ABC182" s="82"/>
      <c r="ABD182" s="82"/>
      <c r="ABE182" s="82"/>
      <c r="ABF182" s="82"/>
      <c r="ABG182" s="82"/>
      <c r="ABH182" s="82"/>
      <c r="ABI182" s="82"/>
      <c r="ABJ182" s="82"/>
      <c r="ABK182" s="82"/>
      <c r="ABL182" s="82"/>
      <c r="ABM182" s="82"/>
      <c r="ABN182" s="82"/>
      <c r="ABO182" s="82"/>
      <c r="ABP182" s="82"/>
      <c r="ABQ182" s="82"/>
      <c r="ABR182" s="82"/>
      <c r="ABS182" s="82"/>
      <c r="ABT182" s="82"/>
      <c r="ABU182" s="82"/>
      <c r="ABV182" s="82"/>
      <c r="ABW182" s="82"/>
      <c r="ABX182" s="82"/>
      <c r="ABY182" s="82"/>
      <c r="ABZ182" s="82"/>
      <c r="ACA182" s="82"/>
      <c r="ACB182" s="82"/>
      <c r="ACC182" s="82"/>
      <c r="ACD182" s="82"/>
      <c r="ACE182" s="82"/>
      <c r="ACF182" s="82"/>
      <c r="ACG182" s="82"/>
      <c r="ACH182" s="82"/>
      <c r="ACI182" s="82"/>
      <c r="ACJ182" s="82"/>
      <c r="ACK182" s="82"/>
      <c r="ACL182" s="82"/>
      <c r="ACM182" s="82"/>
      <c r="ACN182" s="82"/>
      <c r="ACO182" s="82"/>
      <c r="ACP182" s="82"/>
      <c r="ACQ182" s="82"/>
      <c r="ACR182" s="82"/>
      <c r="ACS182" s="82"/>
      <c r="ACT182" s="82"/>
      <c r="ACU182" s="82"/>
      <c r="ACV182" s="82"/>
      <c r="ACW182" s="82"/>
      <c r="ACX182" s="82"/>
      <c r="ACY182" s="82"/>
      <c r="ACZ182" s="82"/>
      <c r="ADA182" s="82"/>
      <c r="ADB182" s="82"/>
      <c r="ADC182" s="82"/>
      <c r="ADD182" s="82"/>
      <c r="ADE182" s="82"/>
      <c r="ADF182" s="82"/>
      <c r="ADG182" s="82"/>
      <c r="ADH182" s="82"/>
      <c r="ADI182" s="82"/>
      <c r="ADJ182" s="82"/>
      <c r="ADK182" s="82"/>
      <c r="ADL182" s="82"/>
      <c r="ADM182" s="82"/>
      <c r="ADN182" s="82"/>
      <c r="ADO182" s="82"/>
      <c r="ADP182" s="82"/>
      <c r="ADQ182" s="82"/>
      <c r="ADR182" s="82"/>
      <c r="ADS182" s="82"/>
      <c r="ADT182" s="82"/>
      <c r="ADU182" s="82"/>
      <c r="ADV182" s="82"/>
      <c r="ADW182" s="82"/>
      <c r="ADX182" s="82"/>
      <c r="ADY182" s="82"/>
      <c r="ADZ182" s="82"/>
      <c r="AEA182" s="82"/>
      <c r="AEB182" s="82"/>
      <c r="AEC182" s="82"/>
      <c r="AED182" s="82"/>
      <c r="AEE182" s="82"/>
      <c r="AEF182" s="82"/>
      <c r="AEG182" s="82"/>
      <c r="AEH182" s="82"/>
      <c r="AEI182" s="82"/>
      <c r="AEJ182" s="82"/>
      <c r="AEK182" s="82"/>
      <c r="AEL182" s="82"/>
      <c r="AEM182" s="82"/>
      <c r="AEN182" s="82"/>
      <c r="AEO182" s="82"/>
      <c r="AEP182" s="82"/>
      <c r="AEQ182" s="82"/>
      <c r="AER182" s="82"/>
      <c r="AES182" s="82"/>
      <c r="AET182" s="82"/>
      <c r="AEU182" s="82"/>
      <c r="AEV182" s="82"/>
      <c r="AEW182" s="82"/>
      <c r="AEX182" s="82"/>
      <c r="AEY182" s="82"/>
      <c r="AEZ182" s="82"/>
      <c r="AFA182" s="82"/>
      <c r="AFB182" s="82"/>
      <c r="AFC182" s="82"/>
      <c r="AFD182" s="82"/>
      <c r="AFE182" s="82"/>
      <c r="AFF182" s="82"/>
      <c r="AFG182" s="82"/>
      <c r="AFH182" s="82"/>
      <c r="AFI182" s="82"/>
      <c r="AFJ182" s="82"/>
      <c r="AFK182" s="82"/>
      <c r="AFL182" s="82"/>
      <c r="AFM182" s="82"/>
      <c r="AFN182" s="82"/>
      <c r="AFO182" s="82"/>
      <c r="AFP182" s="82"/>
      <c r="AFQ182" s="82"/>
      <c r="AFR182" s="82"/>
      <c r="AFS182" s="82"/>
      <c r="AFT182" s="82"/>
      <c r="AFU182" s="82"/>
      <c r="AFV182" s="82"/>
      <c r="AFW182" s="82"/>
      <c r="AFX182" s="82"/>
      <c r="AFY182" s="82"/>
      <c r="AFZ182" s="82"/>
      <c r="AGA182" s="82"/>
      <c r="AGB182" s="82"/>
      <c r="AGC182" s="82"/>
      <c r="AGD182" s="82"/>
      <c r="AGE182" s="82"/>
      <c r="AGF182" s="82"/>
      <c r="AGG182" s="82"/>
      <c r="AGH182" s="82"/>
      <c r="AGI182" s="82"/>
      <c r="AGJ182" s="82"/>
      <c r="AGK182" s="82"/>
      <c r="AGL182" s="82"/>
      <c r="AGM182" s="82"/>
      <c r="AGN182" s="82"/>
      <c r="AGO182" s="82"/>
      <c r="AGP182" s="82"/>
      <c r="AGQ182" s="82"/>
      <c r="AGR182" s="82"/>
      <c r="AGS182" s="82"/>
      <c r="AGT182" s="82"/>
      <c r="AGU182" s="82"/>
      <c r="AGV182" s="82"/>
      <c r="AGW182" s="82"/>
      <c r="AGX182" s="82"/>
      <c r="AGY182" s="82"/>
      <c r="AGZ182" s="82"/>
      <c r="AHA182" s="82"/>
      <c r="AHB182" s="82"/>
      <c r="AHC182" s="82"/>
      <c r="AHD182" s="82"/>
      <c r="AHE182" s="82"/>
      <c r="AHF182" s="82"/>
      <c r="AHG182" s="82"/>
      <c r="AHH182" s="82"/>
      <c r="AHI182" s="82"/>
      <c r="AHJ182" s="82"/>
      <c r="AHK182" s="82"/>
      <c r="AHL182" s="82"/>
      <c r="AHM182" s="82"/>
      <c r="AHN182" s="82"/>
      <c r="AHO182" s="82"/>
      <c r="AHP182" s="82"/>
      <c r="AHQ182" s="82"/>
      <c r="AHR182" s="82"/>
      <c r="AHS182" s="82"/>
      <c r="AHT182" s="82"/>
      <c r="AHU182" s="82"/>
      <c r="AHV182" s="82"/>
      <c r="AHW182" s="82"/>
      <c r="AHX182" s="82"/>
      <c r="AHY182" s="82"/>
      <c r="AHZ182" s="82"/>
      <c r="AIA182" s="82"/>
      <c r="AIB182" s="82"/>
      <c r="AIC182" s="82"/>
      <c r="AID182" s="82"/>
      <c r="AIE182" s="82"/>
      <c r="AIF182" s="82"/>
      <c r="AIG182" s="82"/>
      <c r="AIH182" s="82"/>
      <c r="AII182" s="82"/>
      <c r="AIJ182" s="82"/>
      <c r="AIK182" s="82"/>
      <c r="AIL182" s="82"/>
      <c r="AIM182" s="82"/>
      <c r="AIN182" s="82"/>
      <c r="AIO182" s="82"/>
      <c r="AIP182" s="82"/>
      <c r="AIQ182" s="82"/>
      <c r="AIR182" s="82"/>
      <c r="AIS182" s="82"/>
      <c r="AIT182" s="82"/>
      <c r="AIU182" s="82"/>
      <c r="AIV182" s="82"/>
      <c r="AIW182" s="82"/>
      <c r="AIX182" s="82"/>
      <c r="AIY182" s="82"/>
      <c r="AIZ182" s="82"/>
      <c r="AJA182" s="82"/>
      <c r="AJB182" s="82"/>
      <c r="AJC182" s="82"/>
      <c r="AJD182" s="82"/>
      <c r="AJE182" s="82"/>
      <c r="AJF182" s="82"/>
      <c r="AJG182" s="82"/>
      <c r="AJH182" s="82"/>
      <c r="AJI182" s="82"/>
      <c r="AJJ182" s="82"/>
      <c r="AJK182" s="82"/>
      <c r="AJL182" s="82"/>
      <c r="AJM182" s="82"/>
      <c r="AJN182" s="82"/>
      <c r="AJO182" s="82"/>
      <c r="AJP182" s="82"/>
      <c r="AJQ182" s="82"/>
      <c r="AJR182" s="82"/>
      <c r="AJS182" s="82"/>
      <c r="AJT182" s="82"/>
      <c r="AJU182" s="82"/>
      <c r="AJV182" s="82"/>
      <c r="AJW182" s="82"/>
      <c r="AJX182" s="82"/>
      <c r="AJY182" s="82"/>
      <c r="AJZ182" s="82"/>
      <c r="AKA182" s="82"/>
      <c r="AKB182" s="82"/>
      <c r="AKC182" s="82"/>
      <c r="AKD182" s="82"/>
      <c r="AKE182" s="82"/>
      <c r="AKF182" s="82"/>
      <c r="AKG182" s="82"/>
      <c r="AKH182" s="82"/>
      <c r="AKI182" s="82"/>
      <c r="AKJ182" s="82"/>
      <c r="AKK182" s="82"/>
      <c r="AKL182" s="82"/>
      <c r="AKM182" s="82"/>
      <c r="AKN182" s="82"/>
      <c r="AKO182" s="82"/>
      <c r="AKP182" s="82"/>
      <c r="AKQ182" s="82"/>
      <c r="AKR182" s="82"/>
      <c r="AKS182" s="82"/>
      <c r="AKT182" s="82"/>
      <c r="AKU182" s="82"/>
      <c r="AKV182" s="82"/>
      <c r="AKW182" s="82"/>
      <c r="AKX182" s="82"/>
      <c r="AKY182" s="82"/>
      <c r="AKZ182" s="82"/>
      <c r="ALA182" s="82"/>
      <c r="ALB182" s="82"/>
      <c r="ALC182" s="82"/>
      <c r="ALD182" s="82"/>
      <c r="ALE182" s="82"/>
      <c r="ALF182" s="82"/>
      <c r="ALG182" s="82"/>
      <c r="ALH182" s="82"/>
      <c r="ALI182" s="82"/>
      <c r="ALJ182" s="82"/>
      <c r="ALK182" s="82"/>
      <c r="ALL182" s="82"/>
      <c r="ALM182" s="82"/>
      <c r="ALN182" s="82"/>
      <c r="ALO182" s="82"/>
      <c r="ALP182" s="82"/>
      <c r="ALQ182" s="82"/>
      <c r="ALR182" s="82"/>
      <c r="ALS182" s="82"/>
      <c r="ALT182" s="82"/>
      <c r="ALU182" s="82"/>
      <c r="ALV182" s="82"/>
      <c r="ALW182" s="82"/>
      <c r="ALX182" s="82"/>
      <c r="ALY182" s="82"/>
    </row>
    <row r="183" spans="1:1013" ht="14.5" x14ac:dyDescent="0.35">
      <c r="A183" s="84">
        <v>182</v>
      </c>
      <c r="B183" s="86" t="s">
        <v>668</v>
      </c>
      <c r="C183" s="86" t="s">
        <v>669</v>
      </c>
      <c r="D183" s="86" t="s">
        <v>670</v>
      </c>
    </row>
    <row r="184" spans="1:1013" ht="14.5" x14ac:dyDescent="0.35">
      <c r="A184" s="84">
        <v>183</v>
      </c>
      <c r="B184" s="86" t="s">
        <v>671</v>
      </c>
      <c r="C184" s="86" t="s">
        <v>672</v>
      </c>
      <c r="D184" s="86" t="s">
        <v>673</v>
      </c>
    </row>
    <row r="185" spans="1:1013" ht="14.5" x14ac:dyDescent="0.35">
      <c r="A185" s="84">
        <v>184</v>
      </c>
      <c r="B185" s="85" t="s">
        <v>671</v>
      </c>
      <c r="C185" s="85" t="s">
        <v>214</v>
      </c>
      <c r="D185" s="85" t="s">
        <v>215</v>
      </c>
    </row>
    <row r="186" spans="1:1013" ht="14.5" x14ac:dyDescent="0.35">
      <c r="A186" s="84">
        <v>185</v>
      </c>
      <c r="B186" s="85" t="s">
        <v>674</v>
      </c>
      <c r="C186" s="85" t="s">
        <v>675</v>
      </c>
      <c r="D186" s="85" t="s">
        <v>676</v>
      </c>
      <c r="E186" s="82"/>
      <c r="F186" s="82"/>
      <c r="G186" s="82"/>
      <c r="H186" s="82"/>
      <c r="I186" s="82"/>
      <c r="J186" s="82"/>
      <c r="K186" s="82"/>
      <c r="L186" s="82"/>
      <c r="M186" s="82"/>
      <c r="N186" s="82"/>
      <c r="O186" s="82"/>
      <c r="P186" s="82"/>
      <c r="Q186" s="82"/>
      <c r="R186" s="82"/>
      <c r="S186" s="82"/>
      <c r="T186" s="82"/>
      <c r="U186" s="82"/>
      <c r="V186" s="82"/>
      <c r="W186" s="82"/>
      <c r="X186" s="82"/>
      <c r="Y186" s="82"/>
      <c r="Z186" s="82"/>
      <c r="AA186" s="82"/>
      <c r="AB186" s="82"/>
      <c r="AC186" s="82"/>
      <c r="AD186" s="82"/>
      <c r="AE186" s="82"/>
      <c r="AF186" s="82"/>
      <c r="AG186" s="82"/>
      <c r="AH186" s="82"/>
      <c r="AI186" s="82"/>
      <c r="AJ186" s="82"/>
      <c r="AK186" s="82"/>
      <c r="AL186" s="82"/>
      <c r="AM186" s="82"/>
      <c r="AN186" s="82"/>
      <c r="AO186" s="82"/>
      <c r="AP186" s="82"/>
      <c r="AQ186" s="82"/>
      <c r="AR186" s="82"/>
      <c r="AS186" s="82"/>
      <c r="AT186" s="82"/>
      <c r="AU186" s="82"/>
      <c r="AV186" s="82"/>
      <c r="AW186" s="82"/>
      <c r="AX186" s="82"/>
      <c r="AY186" s="82"/>
      <c r="AZ186" s="82"/>
      <c r="BA186" s="82"/>
      <c r="BB186" s="82"/>
      <c r="BC186" s="82"/>
      <c r="BD186" s="82"/>
      <c r="BE186" s="82"/>
      <c r="BF186" s="82"/>
      <c r="BG186" s="82"/>
      <c r="BH186" s="82"/>
      <c r="BI186" s="82"/>
      <c r="BJ186" s="82"/>
      <c r="BK186" s="82"/>
      <c r="BL186" s="82"/>
      <c r="BM186" s="82"/>
      <c r="BN186" s="82"/>
      <c r="BO186" s="82"/>
      <c r="BP186" s="82"/>
      <c r="BQ186" s="82"/>
      <c r="BR186" s="82"/>
      <c r="BS186" s="82"/>
      <c r="BT186" s="82"/>
      <c r="BU186" s="82"/>
      <c r="BV186" s="82"/>
      <c r="BW186" s="82"/>
      <c r="BX186" s="82"/>
      <c r="BY186" s="82"/>
      <c r="BZ186" s="82"/>
      <c r="CA186" s="82"/>
      <c r="CB186" s="82"/>
      <c r="CC186" s="82"/>
      <c r="CD186" s="82"/>
      <c r="CE186" s="82"/>
      <c r="CF186" s="82"/>
      <c r="CG186" s="82"/>
      <c r="CH186" s="82"/>
      <c r="CI186" s="82"/>
      <c r="CJ186" s="82"/>
      <c r="CK186" s="82"/>
      <c r="CL186" s="82"/>
      <c r="CM186" s="82"/>
      <c r="CN186" s="82"/>
      <c r="CO186" s="82"/>
      <c r="CP186" s="82"/>
      <c r="CQ186" s="82"/>
      <c r="CR186" s="82"/>
      <c r="CS186" s="82"/>
      <c r="CT186" s="82"/>
      <c r="CU186" s="82"/>
      <c r="CV186" s="82"/>
      <c r="CW186" s="82"/>
      <c r="CX186" s="82"/>
      <c r="CY186" s="82"/>
      <c r="CZ186" s="82"/>
      <c r="DA186" s="82"/>
      <c r="DB186" s="82"/>
      <c r="DC186" s="82"/>
      <c r="DD186" s="82"/>
      <c r="DE186" s="82"/>
      <c r="DF186" s="82"/>
      <c r="DG186" s="82"/>
      <c r="DH186" s="82"/>
      <c r="DI186" s="82"/>
      <c r="DJ186" s="82"/>
      <c r="DK186" s="82"/>
      <c r="DL186" s="82"/>
      <c r="DM186" s="82"/>
      <c r="DN186" s="82"/>
      <c r="DO186" s="82"/>
      <c r="DP186" s="82"/>
      <c r="DQ186" s="82"/>
      <c r="DR186" s="82"/>
      <c r="DS186" s="82"/>
      <c r="DT186" s="82"/>
      <c r="DU186" s="82"/>
      <c r="DV186" s="82"/>
      <c r="DW186" s="82"/>
      <c r="DX186" s="82"/>
      <c r="DY186" s="82"/>
      <c r="DZ186" s="82"/>
      <c r="EA186" s="82"/>
      <c r="EB186" s="82"/>
      <c r="EC186" s="82"/>
      <c r="ED186" s="82"/>
      <c r="EE186" s="82"/>
      <c r="EF186" s="82"/>
      <c r="EG186" s="82"/>
      <c r="EH186" s="82"/>
      <c r="EI186" s="82"/>
      <c r="EJ186" s="82"/>
      <c r="EK186" s="82"/>
      <c r="EL186" s="82"/>
      <c r="EM186" s="82"/>
      <c r="EN186" s="82"/>
      <c r="EO186" s="82"/>
      <c r="EP186" s="82"/>
      <c r="EQ186" s="82"/>
      <c r="ER186" s="82"/>
      <c r="ES186" s="82"/>
      <c r="ET186" s="82"/>
      <c r="EU186" s="82"/>
      <c r="EV186" s="82"/>
      <c r="EW186" s="82"/>
      <c r="EX186" s="82"/>
      <c r="EY186" s="82"/>
      <c r="EZ186" s="82"/>
      <c r="FA186" s="82"/>
      <c r="FB186" s="82"/>
      <c r="FC186" s="82"/>
      <c r="FD186" s="82"/>
      <c r="FE186" s="82"/>
      <c r="FF186" s="82"/>
      <c r="FG186" s="82"/>
      <c r="FH186" s="82"/>
      <c r="FI186" s="82"/>
      <c r="FJ186" s="82"/>
      <c r="FK186" s="82"/>
      <c r="FL186" s="82"/>
      <c r="FM186" s="82"/>
      <c r="FN186" s="82"/>
      <c r="FO186" s="82"/>
      <c r="FP186" s="82"/>
      <c r="FQ186" s="82"/>
      <c r="FR186" s="82"/>
      <c r="FS186" s="82"/>
      <c r="FT186" s="82"/>
      <c r="FU186" s="82"/>
      <c r="FV186" s="82"/>
      <c r="FW186" s="82"/>
      <c r="FX186" s="82"/>
      <c r="FY186" s="82"/>
      <c r="FZ186" s="82"/>
      <c r="GA186" s="82"/>
      <c r="GB186" s="82"/>
      <c r="GC186" s="82"/>
      <c r="GD186" s="82"/>
      <c r="GE186" s="82"/>
      <c r="GF186" s="82"/>
      <c r="GG186" s="82"/>
      <c r="GH186" s="82"/>
      <c r="GI186" s="82"/>
      <c r="GJ186" s="82"/>
      <c r="GK186" s="82"/>
      <c r="GL186" s="82"/>
      <c r="GM186" s="82"/>
      <c r="GN186" s="82"/>
      <c r="GO186" s="82"/>
      <c r="GP186" s="82"/>
      <c r="GQ186" s="82"/>
      <c r="GR186" s="82"/>
      <c r="GS186" s="82"/>
      <c r="GT186" s="82"/>
      <c r="GU186" s="82"/>
      <c r="GV186" s="82"/>
      <c r="GW186" s="82"/>
      <c r="GX186" s="82"/>
      <c r="GY186" s="82"/>
      <c r="GZ186" s="82"/>
      <c r="HA186" s="82"/>
      <c r="HB186" s="82"/>
      <c r="HC186" s="82"/>
      <c r="HD186" s="82"/>
      <c r="HE186" s="82"/>
      <c r="HF186" s="82"/>
      <c r="HG186" s="82"/>
      <c r="HH186" s="82"/>
      <c r="HI186" s="82"/>
      <c r="HJ186" s="82"/>
      <c r="HK186" s="82"/>
      <c r="HL186" s="82"/>
      <c r="HM186" s="82"/>
      <c r="HN186" s="82"/>
      <c r="HO186" s="82"/>
      <c r="HP186" s="82"/>
      <c r="HQ186" s="82"/>
      <c r="HR186" s="82"/>
      <c r="HS186" s="82"/>
      <c r="HT186" s="82"/>
      <c r="HU186" s="82"/>
      <c r="HV186" s="82"/>
      <c r="HW186" s="82"/>
      <c r="HX186" s="82"/>
      <c r="HY186" s="82"/>
      <c r="HZ186" s="82"/>
      <c r="IA186" s="82"/>
      <c r="IB186" s="82"/>
      <c r="IC186" s="82"/>
      <c r="ID186" s="82"/>
      <c r="IE186" s="82"/>
      <c r="IF186" s="82"/>
      <c r="IG186" s="82"/>
      <c r="IH186" s="82"/>
      <c r="II186" s="82"/>
      <c r="IJ186" s="82"/>
      <c r="IK186" s="82"/>
      <c r="IL186" s="82"/>
      <c r="IM186" s="82"/>
      <c r="IN186" s="82"/>
      <c r="IO186" s="82"/>
      <c r="IP186" s="82"/>
      <c r="IQ186" s="82"/>
      <c r="IR186" s="82"/>
      <c r="IS186" s="82"/>
      <c r="IT186" s="82"/>
      <c r="IU186" s="82"/>
      <c r="IV186" s="82"/>
      <c r="IW186" s="82"/>
      <c r="IX186" s="82"/>
      <c r="IY186" s="82"/>
      <c r="IZ186" s="82"/>
      <c r="JA186" s="82"/>
      <c r="JB186" s="82"/>
      <c r="JC186" s="82"/>
      <c r="JD186" s="82"/>
      <c r="JE186" s="82"/>
      <c r="JF186" s="82"/>
      <c r="JG186" s="82"/>
      <c r="JH186" s="82"/>
      <c r="JI186" s="82"/>
      <c r="JJ186" s="82"/>
      <c r="JK186" s="82"/>
      <c r="JL186" s="82"/>
      <c r="JM186" s="82"/>
      <c r="JN186" s="82"/>
      <c r="JO186" s="82"/>
      <c r="JP186" s="82"/>
      <c r="JQ186" s="82"/>
      <c r="JR186" s="82"/>
      <c r="JS186" s="82"/>
      <c r="JT186" s="82"/>
      <c r="JU186" s="82"/>
      <c r="JV186" s="82"/>
      <c r="JW186" s="82"/>
      <c r="JX186" s="82"/>
      <c r="JY186" s="82"/>
      <c r="JZ186" s="82"/>
      <c r="KA186" s="82"/>
      <c r="KB186" s="82"/>
      <c r="KC186" s="82"/>
      <c r="KD186" s="82"/>
      <c r="KE186" s="82"/>
      <c r="KF186" s="82"/>
      <c r="KG186" s="82"/>
      <c r="KH186" s="82"/>
      <c r="KI186" s="82"/>
      <c r="KJ186" s="82"/>
      <c r="KK186" s="82"/>
      <c r="KL186" s="82"/>
      <c r="KM186" s="82"/>
      <c r="KN186" s="82"/>
      <c r="KO186" s="82"/>
      <c r="KP186" s="82"/>
      <c r="KQ186" s="82"/>
      <c r="KR186" s="82"/>
      <c r="KS186" s="82"/>
      <c r="KT186" s="82"/>
      <c r="KU186" s="82"/>
      <c r="KV186" s="82"/>
      <c r="KW186" s="82"/>
      <c r="KX186" s="82"/>
      <c r="KY186" s="82"/>
      <c r="KZ186" s="82"/>
      <c r="LA186" s="82"/>
      <c r="LB186" s="82"/>
      <c r="LC186" s="82"/>
      <c r="LD186" s="82"/>
      <c r="LE186" s="82"/>
      <c r="LF186" s="82"/>
      <c r="LG186" s="82"/>
      <c r="LH186" s="82"/>
      <c r="LI186" s="82"/>
      <c r="LJ186" s="82"/>
      <c r="LK186" s="82"/>
      <c r="LL186" s="82"/>
      <c r="LM186" s="82"/>
      <c r="LN186" s="82"/>
      <c r="LO186" s="82"/>
      <c r="LP186" s="82"/>
      <c r="LQ186" s="82"/>
      <c r="LR186" s="82"/>
      <c r="LS186" s="82"/>
      <c r="LT186" s="82"/>
      <c r="LU186" s="82"/>
      <c r="LV186" s="82"/>
      <c r="LW186" s="82"/>
      <c r="LX186" s="82"/>
      <c r="LY186" s="82"/>
      <c r="LZ186" s="82"/>
      <c r="MA186" s="82"/>
      <c r="MB186" s="82"/>
      <c r="MC186" s="82"/>
      <c r="MD186" s="82"/>
      <c r="ME186" s="82"/>
      <c r="MF186" s="82"/>
      <c r="MG186" s="82"/>
      <c r="MH186" s="82"/>
      <c r="MI186" s="82"/>
      <c r="MJ186" s="82"/>
      <c r="MK186" s="82"/>
      <c r="ML186" s="82"/>
      <c r="MM186" s="82"/>
      <c r="MN186" s="82"/>
      <c r="MO186" s="82"/>
      <c r="MP186" s="82"/>
      <c r="MQ186" s="82"/>
      <c r="MR186" s="82"/>
      <c r="MS186" s="82"/>
      <c r="MT186" s="82"/>
      <c r="MU186" s="82"/>
      <c r="MV186" s="82"/>
      <c r="MW186" s="82"/>
      <c r="MX186" s="82"/>
      <c r="MY186" s="82"/>
      <c r="MZ186" s="82"/>
      <c r="NA186" s="82"/>
      <c r="NB186" s="82"/>
      <c r="NC186" s="82"/>
      <c r="ND186" s="82"/>
      <c r="NE186" s="82"/>
      <c r="NF186" s="82"/>
      <c r="NG186" s="82"/>
      <c r="NH186" s="82"/>
      <c r="NI186" s="82"/>
      <c r="NJ186" s="82"/>
      <c r="NK186" s="82"/>
      <c r="NL186" s="82"/>
      <c r="NM186" s="82"/>
      <c r="NN186" s="82"/>
      <c r="NO186" s="82"/>
      <c r="NP186" s="82"/>
      <c r="NQ186" s="82"/>
      <c r="NR186" s="82"/>
      <c r="NS186" s="82"/>
      <c r="NT186" s="82"/>
      <c r="NU186" s="82"/>
      <c r="NV186" s="82"/>
      <c r="NW186" s="82"/>
      <c r="NX186" s="82"/>
      <c r="NY186" s="82"/>
      <c r="NZ186" s="82"/>
      <c r="OA186" s="82"/>
      <c r="OB186" s="82"/>
      <c r="OC186" s="82"/>
      <c r="OD186" s="82"/>
      <c r="OE186" s="82"/>
      <c r="OF186" s="82"/>
      <c r="OG186" s="82"/>
      <c r="OH186" s="82"/>
      <c r="OI186" s="82"/>
      <c r="OJ186" s="82"/>
      <c r="OK186" s="82"/>
      <c r="OL186" s="82"/>
      <c r="OM186" s="82"/>
      <c r="ON186" s="82"/>
      <c r="OO186" s="82"/>
      <c r="OP186" s="82"/>
      <c r="OQ186" s="82"/>
      <c r="OR186" s="82"/>
      <c r="OS186" s="82"/>
      <c r="OT186" s="82"/>
      <c r="OU186" s="82"/>
      <c r="OV186" s="82"/>
      <c r="OW186" s="82"/>
      <c r="OX186" s="82"/>
      <c r="OY186" s="82"/>
      <c r="OZ186" s="82"/>
      <c r="PA186" s="82"/>
      <c r="PB186" s="82"/>
      <c r="PC186" s="82"/>
      <c r="PD186" s="82"/>
      <c r="PE186" s="82"/>
      <c r="PF186" s="82"/>
      <c r="PG186" s="82"/>
      <c r="PH186" s="82"/>
      <c r="PI186" s="82"/>
      <c r="PJ186" s="82"/>
      <c r="PK186" s="82"/>
      <c r="PL186" s="82"/>
      <c r="PM186" s="82"/>
      <c r="PN186" s="82"/>
      <c r="PO186" s="82"/>
      <c r="PP186" s="82"/>
      <c r="PQ186" s="82"/>
      <c r="PR186" s="82"/>
      <c r="PS186" s="82"/>
      <c r="PT186" s="82"/>
      <c r="PU186" s="82"/>
      <c r="PV186" s="82"/>
      <c r="PW186" s="82"/>
      <c r="PX186" s="82"/>
      <c r="PY186" s="82"/>
      <c r="PZ186" s="82"/>
      <c r="QA186" s="82"/>
      <c r="QB186" s="82"/>
      <c r="QC186" s="82"/>
      <c r="QD186" s="82"/>
      <c r="QE186" s="82"/>
      <c r="QF186" s="82"/>
      <c r="QG186" s="82"/>
      <c r="QH186" s="82"/>
      <c r="QI186" s="82"/>
      <c r="QJ186" s="82"/>
      <c r="QK186" s="82"/>
      <c r="QL186" s="82"/>
      <c r="QM186" s="82"/>
      <c r="QN186" s="82"/>
      <c r="QO186" s="82"/>
      <c r="QP186" s="82"/>
      <c r="QQ186" s="82"/>
      <c r="QR186" s="82"/>
      <c r="QS186" s="82"/>
      <c r="QT186" s="82"/>
      <c r="QU186" s="82"/>
      <c r="QV186" s="82"/>
      <c r="QW186" s="82"/>
      <c r="QX186" s="82"/>
      <c r="QY186" s="82"/>
      <c r="QZ186" s="82"/>
      <c r="RA186" s="82"/>
      <c r="RB186" s="82"/>
      <c r="RC186" s="82"/>
      <c r="RD186" s="82"/>
      <c r="RE186" s="82"/>
      <c r="RF186" s="82"/>
      <c r="RG186" s="82"/>
      <c r="RH186" s="82"/>
      <c r="RI186" s="82"/>
      <c r="RJ186" s="82"/>
      <c r="RK186" s="82"/>
      <c r="RL186" s="82"/>
      <c r="RM186" s="82"/>
      <c r="RN186" s="82"/>
      <c r="RO186" s="82"/>
      <c r="RP186" s="82"/>
      <c r="RQ186" s="82"/>
      <c r="RR186" s="82"/>
      <c r="RS186" s="82"/>
      <c r="RT186" s="82"/>
      <c r="RU186" s="82"/>
      <c r="RV186" s="82"/>
      <c r="RW186" s="82"/>
      <c r="RX186" s="82"/>
      <c r="RY186" s="82"/>
      <c r="RZ186" s="82"/>
      <c r="SA186" s="82"/>
      <c r="SB186" s="82"/>
      <c r="SC186" s="82"/>
      <c r="SD186" s="82"/>
      <c r="SE186" s="82"/>
      <c r="SF186" s="82"/>
      <c r="SG186" s="82"/>
      <c r="SH186" s="82"/>
      <c r="SI186" s="82"/>
      <c r="SJ186" s="82"/>
      <c r="SK186" s="82"/>
      <c r="SL186" s="82"/>
      <c r="SM186" s="82"/>
      <c r="SN186" s="82"/>
      <c r="SO186" s="82"/>
      <c r="SP186" s="82"/>
      <c r="SQ186" s="82"/>
      <c r="SR186" s="82"/>
      <c r="SS186" s="82"/>
      <c r="ST186" s="82"/>
      <c r="SU186" s="82"/>
      <c r="SV186" s="82"/>
      <c r="SW186" s="82"/>
      <c r="SX186" s="82"/>
      <c r="SY186" s="82"/>
      <c r="SZ186" s="82"/>
      <c r="TA186" s="82"/>
      <c r="TB186" s="82"/>
      <c r="TC186" s="82"/>
      <c r="TD186" s="82"/>
      <c r="TE186" s="82"/>
      <c r="TF186" s="82"/>
      <c r="TG186" s="82"/>
      <c r="TH186" s="82"/>
      <c r="TI186" s="82"/>
      <c r="TJ186" s="82"/>
      <c r="TK186" s="82"/>
      <c r="TL186" s="82"/>
      <c r="TM186" s="82"/>
      <c r="TN186" s="82"/>
      <c r="TO186" s="82"/>
      <c r="TP186" s="82"/>
      <c r="TQ186" s="82"/>
      <c r="TR186" s="82"/>
      <c r="TS186" s="82"/>
      <c r="TT186" s="82"/>
      <c r="TU186" s="82"/>
      <c r="TV186" s="82"/>
      <c r="TW186" s="82"/>
      <c r="TX186" s="82"/>
      <c r="TY186" s="82"/>
      <c r="TZ186" s="82"/>
      <c r="UA186" s="82"/>
      <c r="UB186" s="82"/>
      <c r="UC186" s="82"/>
      <c r="UD186" s="82"/>
      <c r="UE186" s="82"/>
      <c r="UF186" s="82"/>
      <c r="UG186" s="82"/>
      <c r="UH186" s="82"/>
      <c r="UI186" s="82"/>
      <c r="UJ186" s="82"/>
      <c r="UK186" s="82"/>
      <c r="UL186" s="82"/>
      <c r="UM186" s="82"/>
      <c r="UN186" s="82"/>
      <c r="UO186" s="82"/>
      <c r="UP186" s="82"/>
      <c r="UQ186" s="82"/>
      <c r="UR186" s="82"/>
      <c r="US186" s="82"/>
      <c r="UT186" s="82"/>
      <c r="UU186" s="82"/>
      <c r="UV186" s="82"/>
      <c r="UW186" s="82"/>
      <c r="UX186" s="82"/>
      <c r="UY186" s="82"/>
      <c r="UZ186" s="82"/>
      <c r="VA186" s="82"/>
      <c r="VB186" s="82"/>
      <c r="VC186" s="82"/>
      <c r="VD186" s="82"/>
      <c r="VE186" s="82"/>
      <c r="VF186" s="82"/>
      <c r="VG186" s="82"/>
      <c r="VH186" s="82"/>
      <c r="VI186" s="82"/>
      <c r="VJ186" s="82"/>
      <c r="VK186" s="82"/>
      <c r="VL186" s="82"/>
      <c r="VM186" s="82"/>
      <c r="VN186" s="82"/>
      <c r="VO186" s="82"/>
      <c r="VP186" s="82"/>
      <c r="VQ186" s="82"/>
      <c r="VR186" s="82"/>
      <c r="VS186" s="82"/>
      <c r="VT186" s="82"/>
      <c r="VU186" s="82"/>
      <c r="VV186" s="82"/>
      <c r="VW186" s="82"/>
      <c r="VX186" s="82"/>
      <c r="VY186" s="82"/>
      <c r="VZ186" s="82"/>
      <c r="WA186" s="82"/>
      <c r="WB186" s="82"/>
      <c r="WC186" s="82"/>
      <c r="WD186" s="82"/>
      <c r="WE186" s="82"/>
      <c r="WF186" s="82"/>
      <c r="WG186" s="82"/>
      <c r="WH186" s="82"/>
      <c r="WI186" s="82"/>
      <c r="WJ186" s="82"/>
      <c r="WK186" s="82"/>
      <c r="WL186" s="82"/>
      <c r="WM186" s="82"/>
      <c r="WN186" s="82"/>
      <c r="WO186" s="82"/>
      <c r="WP186" s="82"/>
      <c r="WQ186" s="82"/>
      <c r="WR186" s="82"/>
      <c r="WS186" s="82"/>
      <c r="WT186" s="82"/>
      <c r="WU186" s="82"/>
      <c r="WV186" s="82"/>
      <c r="WW186" s="82"/>
      <c r="WX186" s="82"/>
      <c r="WY186" s="82"/>
      <c r="WZ186" s="82"/>
      <c r="XA186" s="82"/>
      <c r="XB186" s="82"/>
      <c r="XC186" s="82"/>
      <c r="XD186" s="82"/>
      <c r="XE186" s="82"/>
      <c r="XF186" s="82"/>
      <c r="XG186" s="82"/>
      <c r="XH186" s="82"/>
      <c r="XI186" s="82"/>
      <c r="XJ186" s="82"/>
      <c r="XK186" s="82"/>
      <c r="XL186" s="82"/>
      <c r="XM186" s="82"/>
      <c r="XN186" s="82"/>
      <c r="XO186" s="82"/>
      <c r="XP186" s="82"/>
      <c r="XQ186" s="82"/>
      <c r="XR186" s="82"/>
      <c r="XS186" s="82"/>
      <c r="XT186" s="82"/>
      <c r="XU186" s="82"/>
      <c r="XV186" s="82"/>
      <c r="XW186" s="82"/>
      <c r="XX186" s="82"/>
      <c r="XY186" s="82"/>
      <c r="XZ186" s="82"/>
      <c r="YA186" s="82"/>
      <c r="YB186" s="82"/>
      <c r="YC186" s="82"/>
      <c r="YD186" s="82"/>
      <c r="YE186" s="82"/>
      <c r="YF186" s="82"/>
      <c r="YG186" s="82"/>
      <c r="YH186" s="82"/>
      <c r="YI186" s="82"/>
      <c r="YJ186" s="82"/>
      <c r="YK186" s="82"/>
      <c r="YL186" s="82"/>
      <c r="YM186" s="82"/>
      <c r="YN186" s="82"/>
      <c r="YO186" s="82"/>
      <c r="YP186" s="82"/>
      <c r="YQ186" s="82"/>
      <c r="YR186" s="82"/>
      <c r="YS186" s="82"/>
      <c r="YT186" s="82"/>
      <c r="YU186" s="82"/>
      <c r="YV186" s="82"/>
      <c r="YW186" s="82"/>
      <c r="YX186" s="82"/>
      <c r="YY186" s="82"/>
      <c r="YZ186" s="82"/>
      <c r="ZA186" s="82"/>
      <c r="ZB186" s="82"/>
      <c r="ZC186" s="82"/>
      <c r="ZD186" s="82"/>
      <c r="ZE186" s="82"/>
      <c r="ZF186" s="82"/>
      <c r="ZG186" s="82"/>
      <c r="ZH186" s="82"/>
      <c r="ZI186" s="82"/>
      <c r="ZJ186" s="82"/>
      <c r="ZK186" s="82"/>
      <c r="ZL186" s="82"/>
      <c r="ZM186" s="82"/>
      <c r="ZN186" s="82"/>
      <c r="ZO186" s="82"/>
      <c r="ZP186" s="82"/>
      <c r="ZQ186" s="82"/>
      <c r="ZR186" s="82"/>
      <c r="ZS186" s="82"/>
      <c r="ZT186" s="82"/>
      <c r="ZU186" s="82"/>
      <c r="ZV186" s="82"/>
      <c r="ZW186" s="82"/>
      <c r="ZX186" s="82"/>
      <c r="ZY186" s="82"/>
      <c r="ZZ186" s="82"/>
      <c r="AAA186" s="82"/>
      <c r="AAB186" s="82"/>
      <c r="AAC186" s="82"/>
      <c r="AAD186" s="82"/>
      <c r="AAE186" s="82"/>
      <c r="AAF186" s="82"/>
      <c r="AAG186" s="82"/>
      <c r="AAH186" s="82"/>
      <c r="AAI186" s="82"/>
      <c r="AAJ186" s="82"/>
      <c r="AAK186" s="82"/>
      <c r="AAL186" s="82"/>
      <c r="AAM186" s="82"/>
      <c r="AAN186" s="82"/>
      <c r="AAO186" s="82"/>
      <c r="AAP186" s="82"/>
      <c r="AAQ186" s="82"/>
      <c r="AAR186" s="82"/>
      <c r="AAS186" s="82"/>
      <c r="AAT186" s="82"/>
      <c r="AAU186" s="82"/>
      <c r="AAV186" s="82"/>
      <c r="AAW186" s="82"/>
      <c r="AAX186" s="82"/>
      <c r="AAY186" s="82"/>
      <c r="AAZ186" s="82"/>
      <c r="ABA186" s="82"/>
      <c r="ABB186" s="82"/>
      <c r="ABC186" s="82"/>
      <c r="ABD186" s="82"/>
      <c r="ABE186" s="82"/>
      <c r="ABF186" s="82"/>
      <c r="ABG186" s="82"/>
      <c r="ABH186" s="82"/>
      <c r="ABI186" s="82"/>
      <c r="ABJ186" s="82"/>
      <c r="ABK186" s="82"/>
      <c r="ABL186" s="82"/>
      <c r="ABM186" s="82"/>
      <c r="ABN186" s="82"/>
      <c r="ABO186" s="82"/>
      <c r="ABP186" s="82"/>
      <c r="ABQ186" s="82"/>
      <c r="ABR186" s="82"/>
      <c r="ABS186" s="82"/>
      <c r="ABT186" s="82"/>
      <c r="ABU186" s="82"/>
      <c r="ABV186" s="82"/>
      <c r="ABW186" s="82"/>
      <c r="ABX186" s="82"/>
      <c r="ABY186" s="82"/>
      <c r="ABZ186" s="82"/>
      <c r="ACA186" s="82"/>
      <c r="ACB186" s="82"/>
      <c r="ACC186" s="82"/>
      <c r="ACD186" s="82"/>
      <c r="ACE186" s="82"/>
      <c r="ACF186" s="82"/>
      <c r="ACG186" s="82"/>
      <c r="ACH186" s="82"/>
      <c r="ACI186" s="82"/>
      <c r="ACJ186" s="82"/>
      <c r="ACK186" s="82"/>
      <c r="ACL186" s="82"/>
      <c r="ACM186" s="82"/>
      <c r="ACN186" s="82"/>
      <c r="ACO186" s="82"/>
      <c r="ACP186" s="82"/>
      <c r="ACQ186" s="82"/>
      <c r="ACR186" s="82"/>
      <c r="ACS186" s="82"/>
      <c r="ACT186" s="82"/>
      <c r="ACU186" s="82"/>
      <c r="ACV186" s="82"/>
      <c r="ACW186" s="82"/>
      <c r="ACX186" s="82"/>
      <c r="ACY186" s="82"/>
      <c r="ACZ186" s="82"/>
      <c r="ADA186" s="82"/>
      <c r="ADB186" s="82"/>
      <c r="ADC186" s="82"/>
      <c r="ADD186" s="82"/>
      <c r="ADE186" s="82"/>
      <c r="ADF186" s="82"/>
      <c r="ADG186" s="82"/>
      <c r="ADH186" s="82"/>
      <c r="ADI186" s="82"/>
      <c r="ADJ186" s="82"/>
      <c r="ADK186" s="82"/>
      <c r="ADL186" s="82"/>
      <c r="ADM186" s="82"/>
      <c r="ADN186" s="82"/>
      <c r="ADO186" s="82"/>
      <c r="ADP186" s="82"/>
      <c r="ADQ186" s="82"/>
      <c r="ADR186" s="82"/>
      <c r="ADS186" s="82"/>
      <c r="ADT186" s="82"/>
      <c r="ADU186" s="82"/>
      <c r="ADV186" s="82"/>
      <c r="ADW186" s="82"/>
      <c r="ADX186" s="82"/>
      <c r="ADY186" s="82"/>
      <c r="ADZ186" s="82"/>
      <c r="AEA186" s="82"/>
      <c r="AEB186" s="82"/>
      <c r="AEC186" s="82"/>
      <c r="AED186" s="82"/>
      <c r="AEE186" s="82"/>
      <c r="AEF186" s="82"/>
      <c r="AEG186" s="82"/>
      <c r="AEH186" s="82"/>
      <c r="AEI186" s="82"/>
      <c r="AEJ186" s="82"/>
      <c r="AEK186" s="82"/>
      <c r="AEL186" s="82"/>
      <c r="AEM186" s="82"/>
      <c r="AEN186" s="82"/>
      <c r="AEO186" s="82"/>
      <c r="AEP186" s="82"/>
      <c r="AEQ186" s="82"/>
      <c r="AER186" s="82"/>
      <c r="AES186" s="82"/>
      <c r="AET186" s="82"/>
      <c r="AEU186" s="82"/>
      <c r="AEV186" s="82"/>
      <c r="AEW186" s="82"/>
      <c r="AEX186" s="82"/>
      <c r="AEY186" s="82"/>
      <c r="AEZ186" s="82"/>
      <c r="AFA186" s="82"/>
      <c r="AFB186" s="82"/>
      <c r="AFC186" s="82"/>
      <c r="AFD186" s="82"/>
      <c r="AFE186" s="82"/>
      <c r="AFF186" s="82"/>
      <c r="AFG186" s="82"/>
      <c r="AFH186" s="82"/>
      <c r="AFI186" s="82"/>
      <c r="AFJ186" s="82"/>
      <c r="AFK186" s="82"/>
      <c r="AFL186" s="82"/>
      <c r="AFM186" s="82"/>
      <c r="AFN186" s="82"/>
      <c r="AFO186" s="82"/>
      <c r="AFP186" s="82"/>
      <c r="AFQ186" s="82"/>
      <c r="AFR186" s="82"/>
      <c r="AFS186" s="82"/>
      <c r="AFT186" s="82"/>
      <c r="AFU186" s="82"/>
      <c r="AFV186" s="82"/>
      <c r="AFW186" s="82"/>
      <c r="AFX186" s="82"/>
      <c r="AFY186" s="82"/>
      <c r="AFZ186" s="82"/>
      <c r="AGA186" s="82"/>
      <c r="AGB186" s="82"/>
      <c r="AGC186" s="82"/>
      <c r="AGD186" s="82"/>
      <c r="AGE186" s="82"/>
      <c r="AGF186" s="82"/>
      <c r="AGG186" s="82"/>
      <c r="AGH186" s="82"/>
      <c r="AGI186" s="82"/>
      <c r="AGJ186" s="82"/>
      <c r="AGK186" s="82"/>
      <c r="AGL186" s="82"/>
      <c r="AGM186" s="82"/>
      <c r="AGN186" s="82"/>
      <c r="AGO186" s="82"/>
      <c r="AGP186" s="82"/>
      <c r="AGQ186" s="82"/>
      <c r="AGR186" s="82"/>
      <c r="AGS186" s="82"/>
      <c r="AGT186" s="82"/>
      <c r="AGU186" s="82"/>
      <c r="AGV186" s="82"/>
      <c r="AGW186" s="82"/>
      <c r="AGX186" s="82"/>
      <c r="AGY186" s="82"/>
      <c r="AGZ186" s="82"/>
      <c r="AHA186" s="82"/>
      <c r="AHB186" s="82"/>
      <c r="AHC186" s="82"/>
      <c r="AHD186" s="82"/>
      <c r="AHE186" s="82"/>
      <c r="AHF186" s="82"/>
      <c r="AHG186" s="82"/>
      <c r="AHH186" s="82"/>
      <c r="AHI186" s="82"/>
      <c r="AHJ186" s="82"/>
      <c r="AHK186" s="82"/>
      <c r="AHL186" s="82"/>
      <c r="AHM186" s="82"/>
      <c r="AHN186" s="82"/>
      <c r="AHO186" s="82"/>
      <c r="AHP186" s="82"/>
      <c r="AHQ186" s="82"/>
      <c r="AHR186" s="82"/>
      <c r="AHS186" s="82"/>
      <c r="AHT186" s="82"/>
      <c r="AHU186" s="82"/>
      <c r="AHV186" s="82"/>
      <c r="AHW186" s="82"/>
      <c r="AHX186" s="82"/>
      <c r="AHY186" s="82"/>
      <c r="AHZ186" s="82"/>
      <c r="AIA186" s="82"/>
      <c r="AIB186" s="82"/>
      <c r="AIC186" s="82"/>
      <c r="AID186" s="82"/>
      <c r="AIE186" s="82"/>
      <c r="AIF186" s="82"/>
      <c r="AIG186" s="82"/>
      <c r="AIH186" s="82"/>
      <c r="AII186" s="82"/>
      <c r="AIJ186" s="82"/>
      <c r="AIK186" s="82"/>
      <c r="AIL186" s="82"/>
      <c r="AIM186" s="82"/>
      <c r="AIN186" s="82"/>
      <c r="AIO186" s="82"/>
      <c r="AIP186" s="82"/>
      <c r="AIQ186" s="82"/>
      <c r="AIR186" s="82"/>
      <c r="AIS186" s="82"/>
      <c r="AIT186" s="82"/>
      <c r="AIU186" s="82"/>
      <c r="AIV186" s="82"/>
      <c r="AIW186" s="82"/>
      <c r="AIX186" s="82"/>
      <c r="AIY186" s="82"/>
      <c r="AIZ186" s="82"/>
      <c r="AJA186" s="82"/>
      <c r="AJB186" s="82"/>
      <c r="AJC186" s="82"/>
      <c r="AJD186" s="82"/>
      <c r="AJE186" s="82"/>
      <c r="AJF186" s="82"/>
      <c r="AJG186" s="82"/>
      <c r="AJH186" s="82"/>
      <c r="AJI186" s="82"/>
      <c r="AJJ186" s="82"/>
      <c r="AJK186" s="82"/>
      <c r="AJL186" s="82"/>
      <c r="AJM186" s="82"/>
      <c r="AJN186" s="82"/>
      <c r="AJO186" s="82"/>
      <c r="AJP186" s="82"/>
      <c r="AJQ186" s="82"/>
      <c r="AJR186" s="82"/>
      <c r="AJS186" s="82"/>
      <c r="AJT186" s="82"/>
      <c r="AJU186" s="82"/>
      <c r="AJV186" s="82"/>
      <c r="AJW186" s="82"/>
      <c r="AJX186" s="82"/>
      <c r="AJY186" s="82"/>
      <c r="AJZ186" s="82"/>
      <c r="AKA186" s="82"/>
      <c r="AKB186" s="82"/>
      <c r="AKC186" s="82"/>
      <c r="AKD186" s="82"/>
      <c r="AKE186" s="82"/>
      <c r="AKF186" s="82"/>
      <c r="AKG186" s="82"/>
      <c r="AKH186" s="82"/>
      <c r="AKI186" s="82"/>
      <c r="AKJ186" s="82"/>
      <c r="AKK186" s="82"/>
      <c r="AKL186" s="82"/>
      <c r="AKM186" s="82"/>
      <c r="AKN186" s="82"/>
      <c r="AKO186" s="82"/>
      <c r="AKP186" s="82"/>
      <c r="AKQ186" s="82"/>
      <c r="AKR186" s="82"/>
      <c r="AKS186" s="82"/>
      <c r="AKT186" s="82"/>
      <c r="AKU186" s="82"/>
      <c r="AKV186" s="82"/>
      <c r="AKW186" s="82"/>
      <c r="AKX186" s="82"/>
      <c r="AKY186" s="82"/>
      <c r="AKZ186" s="82"/>
      <c r="ALA186" s="82"/>
      <c r="ALB186" s="82"/>
      <c r="ALC186" s="82"/>
      <c r="ALD186" s="82"/>
      <c r="ALE186" s="82"/>
      <c r="ALF186" s="82"/>
      <c r="ALG186" s="82"/>
      <c r="ALH186" s="82"/>
      <c r="ALI186" s="82"/>
      <c r="ALJ186" s="82"/>
      <c r="ALK186" s="82"/>
      <c r="ALL186" s="82"/>
      <c r="ALM186" s="82"/>
      <c r="ALN186" s="82"/>
      <c r="ALO186" s="82"/>
      <c r="ALP186" s="82"/>
      <c r="ALQ186" s="82"/>
      <c r="ALR186" s="82"/>
      <c r="ALS186" s="82"/>
      <c r="ALT186" s="82"/>
      <c r="ALU186" s="82"/>
      <c r="ALV186" s="82"/>
      <c r="ALW186" s="82"/>
      <c r="ALX186" s="82"/>
      <c r="ALY186" s="82"/>
    </row>
    <row r="187" spans="1:1013" ht="14.5" x14ac:dyDescent="0.35">
      <c r="A187" s="84">
        <v>186</v>
      </c>
      <c r="B187" s="86" t="s">
        <v>677</v>
      </c>
      <c r="C187" s="86" t="s">
        <v>678</v>
      </c>
      <c r="D187" s="86" t="s">
        <v>526</v>
      </c>
      <c r="E187" s="82"/>
      <c r="F187" s="82"/>
      <c r="G187" s="82"/>
      <c r="H187" s="82"/>
      <c r="I187" s="82"/>
      <c r="J187" s="82"/>
      <c r="K187" s="82"/>
      <c r="L187" s="82"/>
      <c r="M187" s="82"/>
      <c r="N187" s="82"/>
      <c r="O187" s="82"/>
      <c r="P187" s="82"/>
      <c r="Q187" s="82"/>
      <c r="R187" s="82"/>
      <c r="S187" s="82"/>
      <c r="T187" s="82"/>
      <c r="U187" s="82"/>
      <c r="V187" s="82"/>
      <c r="W187" s="82"/>
      <c r="X187" s="82"/>
      <c r="Y187" s="82"/>
      <c r="Z187" s="82"/>
      <c r="AA187" s="82"/>
      <c r="AB187" s="82"/>
      <c r="AC187" s="82"/>
      <c r="AD187" s="82"/>
      <c r="AE187" s="82"/>
      <c r="AF187" s="82"/>
      <c r="AG187" s="82"/>
      <c r="AH187" s="82"/>
      <c r="AI187" s="82"/>
      <c r="AJ187" s="82"/>
      <c r="AK187" s="82"/>
      <c r="AL187" s="82"/>
      <c r="AM187" s="82"/>
      <c r="AN187" s="82"/>
      <c r="AO187" s="82"/>
      <c r="AP187" s="82"/>
      <c r="AQ187" s="82"/>
      <c r="AR187" s="82"/>
      <c r="AS187" s="82"/>
      <c r="AT187" s="82"/>
      <c r="AU187" s="82"/>
      <c r="AV187" s="82"/>
      <c r="AW187" s="82"/>
      <c r="AX187" s="82"/>
      <c r="AY187" s="82"/>
      <c r="AZ187" s="82"/>
      <c r="BA187" s="82"/>
      <c r="BB187" s="82"/>
      <c r="BC187" s="82"/>
      <c r="BD187" s="82"/>
      <c r="BE187" s="82"/>
      <c r="BF187" s="82"/>
      <c r="BG187" s="82"/>
      <c r="BH187" s="82"/>
      <c r="BI187" s="82"/>
      <c r="BJ187" s="82"/>
      <c r="BK187" s="82"/>
      <c r="BL187" s="82"/>
      <c r="BM187" s="82"/>
      <c r="BN187" s="82"/>
      <c r="BO187" s="82"/>
      <c r="BP187" s="82"/>
      <c r="BQ187" s="82"/>
      <c r="BR187" s="82"/>
      <c r="BS187" s="82"/>
      <c r="BT187" s="82"/>
      <c r="BU187" s="82"/>
      <c r="BV187" s="82"/>
      <c r="BW187" s="82"/>
      <c r="BX187" s="82"/>
      <c r="BY187" s="82"/>
      <c r="BZ187" s="82"/>
      <c r="CA187" s="82"/>
      <c r="CB187" s="82"/>
      <c r="CC187" s="82"/>
      <c r="CD187" s="82"/>
      <c r="CE187" s="82"/>
      <c r="CF187" s="82"/>
      <c r="CG187" s="82"/>
      <c r="CH187" s="82"/>
      <c r="CI187" s="82"/>
      <c r="CJ187" s="82"/>
      <c r="CK187" s="82"/>
      <c r="CL187" s="82"/>
      <c r="CM187" s="82"/>
      <c r="CN187" s="82"/>
      <c r="CO187" s="82"/>
      <c r="CP187" s="82"/>
      <c r="CQ187" s="82"/>
      <c r="CR187" s="82"/>
      <c r="CS187" s="82"/>
      <c r="CT187" s="82"/>
      <c r="CU187" s="82"/>
      <c r="CV187" s="82"/>
      <c r="CW187" s="82"/>
      <c r="CX187" s="82"/>
      <c r="CY187" s="82"/>
      <c r="CZ187" s="82"/>
      <c r="DA187" s="82"/>
      <c r="DB187" s="82"/>
      <c r="DC187" s="82"/>
      <c r="DD187" s="82"/>
      <c r="DE187" s="82"/>
      <c r="DF187" s="82"/>
      <c r="DG187" s="82"/>
      <c r="DH187" s="82"/>
      <c r="DI187" s="82"/>
      <c r="DJ187" s="82"/>
      <c r="DK187" s="82"/>
      <c r="DL187" s="82"/>
      <c r="DM187" s="82"/>
      <c r="DN187" s="82"/>
      <c r="DO187" s="82"/>
      <c r="DP187" s="82"/>
      <c r="DQ187" s="82"/>
      <c r="DR187" s="82"/>
      <c r="DS187" s="82"/>
      <c r="DT187" s="82"/>
      <c r="DU187" s="82"/>
      <c r="DV187" s="82"/>
      <c r="DW187" s="82"/>
      <c r="DX187" s="82"/>
      <c r="DY187" s="82"/>
      <c r="DZ187" s="82"/>
      <c r="EA187" s="82"/>
      <c r="EB187" s="82"/>
      <c r="EC187" s="82"/>
      <c r="ED187" s="82"/>
      <c r="EE187" s="82"/>
      <c r="EF187" s="82"/>
      <c r="EG187" s="82"/>
      <c r="EH187" s="82"/>
      <c r="EI187" s="82"/>
      <c r="EJ187" s="82"/>
      <c r="EK187" s="82"/>
      <c r="EL187" s="82"/>
      <c r="EM187" s="82"/>
      <c r="EN187" s="82"/>
      <c r="EO187" s="82"/>
      <c r="EP187" s="82"/>
      <c r="EQ187" s="82"/>
      <c r="ER187" s="82"/>
      <c r="ES187" s="82"/>
      <c r="ET187" s="82"/>
      <c r="EU187" s="82"/>
      <c r="EV187" s="82"/>
      <c r="EW187" s="82"/>
      <c r="EX187" s="82"/>
      <c r="EY187" s="82"/>
      <c r="EZ187" s="82"/>
      <c r="FA187" s="82"/>
      <c r="FB187" s="82"/>
      <c r="FC187" s="82"/>
      <c r="FD187" s="82"/>
      <c r="FE187" s="82"/>
      <c r="FF187" s="82"/>
      <c r="FG187" s="82"/>
      <c r="FH187" s="82"/>
      <c r="FI187" s="82"/>
      <c r="FJ187" s="82"/>
      <c r="FK187" s="82"/>
      <c r="FL187" s="82"/>
      <c r="FM187" s="82"/>
      <c r="FN187" s="82"/>
      <c r="FO187" s="82"/>
      <c r="FP187" s="82"/>
      <c r="FQ187" s="82"/>
      <c r="FR187" s="82"/>
      <c r="FS187" s="82"/>
      <c r="FT187" s="82"/>
      <c r="FU187" s="82"/>
      <c r="FV187" s="82"/>
      <c r="FW187" s="82"/>
      <c r="FX187" s="82"/>
      <c r="FY187" s="82"/>
      <c r="FZ187" s="82"/>
      <c r="GA187" s="82"/>
      <c r="GB187" s="82"/>
      <c r="GC187" s="82"/>
      <c r="GD187" s="82"/>
      <c r="GE187" s="82"/>
      <c r="GF187" s="82"/>
      <c r="GG187" s="82"/>
      <c r="GH187" s="82"/>
      <c r="GI187" s="82"/>
      <c r="GJ187" s="82"/>
      <c r="GK187" s="82"/>
      <c r="GL187" s="82"/>
      <c r="GM187" s="82"/>
      <c r="GN187" s="82"/>
      <c r="GO187" s="82"/>
      <c r="GP187" s="82"/>
      <c r="GQ187" s="82"/>
      <c r="GR187" s="82"/>
      <c r="GS187" s="82"/>
      <c r="GT187" s="82"/>
      <c r="GU187" s="82"/>
      <c r="GV187" s="82"/>
      <c r="GW187" s="82"/>
      <c r="GX187" s="82"/>
      <c r="GY187" s="82"/>
      <c r="GZ187" s="82"/>
      <c r="HA187" s="82"/>
      <c r="HB187" s="82"/>
      <c r="HC187" s="82"/>
      <c r="HD187" s="82"/>
      <c r="HE187" s="82"/>
      <c r="HF187" s="82"/>
      <c r="HG187" s="82"/>
      <c r="HH187" s="82"/>
      <c r="HI187" s="82"/>
      <c r="HJ187" s="82"/>
      <c r="HK187" s="82"/>
      <c r="HL187" s="82"/>
      <c r="HM187" s="82"/>
      <c r="HN187" s="82"/>
      <c r="HO187" s="82"/>
      <c r="HP187" s="82"/>
      <c r="HQ187" s="82"/>
      <c r="HR187" s="82"/>
      <c r="HS187" s="82"/>
      <c r="HT187" s="82"/>
      <c r="HU187" s="82"/>
      <c r="HV187" s="82"/>
      <c r="HW187" s="82"/>
      <c r="HX187" s="82"/>
      <c r="HY187" s="82"/>
      <c r="HZ187" s="82"/>
      <c r="IA187" s="82"/>
      <c r="IB187" s="82"/>
      <c r="IC187" s="82"/>
      <c r="ID187" s="82"/>
      <c r="IE187" s="82"/>
      <c r="IF187" s="82"/>
      <c r="IG187" s="82"/>
      <c r="IH187" s="82"/>
      <c r="II187" s="82"/>
      <c r="IJ187" s="82"/>
      <c r="IK187" s="82"/>
      <c r="IL187" s="82"/>
      <c r="IM187" s="82"/>
      <c r="IN187" s="82"/>
      <c r="IO187" s="82"/>
      <c r="IP187" s="82"/>
      <c r="IQ187" s="82"/>
      <c r="IR187" s="82"/>
      <c r="IS187" s="82"/>
      <c r="IT187" s="82"/>
      <c r="IU187" s="82"/>
      <c r="IV187" s="82"/>
      <c r="IW187" s="82"/>
      <c r="IX187" s="82"/>
      <c r="IY187" s="82"/>
      <c r="IZ187" s="82"/>
      <c r="JA187" s="82"/>
      <c r="JB187" s="82"/>
      <c r="JC187" s="82"/>
      <c r="JD187" s="82"/>
      <c r="JE187" s="82"/>
      <c r="JF187" s="82"/>
      <c r="JG187" s="82"/>
      <c r="JH187" s="82"/>
      <c r="JI187" s="82"/>
      <c r="JJ187" s="82"/>
      <c r="JK187" s="82"/>
      <c r="JL187" s="82"/>
      <c r="JM187" s="82"/>
      <c r="JN187" s="82"/>
      <c r="JO187" s="82"/>
      <c r="JP187" s="82"/>
      <c r="JQ187" s="82"/>
      <c r="JR187" s="82"/>
      <c r="JS187" s="82"/>
      <c r="JT187" s="82"/>
      <c r="JU187" s="82"/>
      <c r="JV187" s="82"/>
      <c r="JW187" s="82"/>
      <c r="JX187" s="82"/>
      <c r="JY187" s="82"/>
      <c r="JZ187" s="82"/>
      <c r="KA187" s="82"/>
      <c r="KB187" s="82"/>
      <c r="KC187" s="82"/>
      <c r="KD187" s="82"/>
      <c r="KE187" s="82"/>
      <c r="KF187" s="82"/>
      <c r="KG187" s="82"/>
      <c r="KH187" s="82"/>
      <c r="KI187" s="82"/>
      <c r="KJ187" s="82"/>
      <c r="KK187" s="82"/>
      <c r="KL187" s="82"/>
      <c r="KM187" s="82"/>
      <c r="KN187" s="82"/>
      <c r="KO187" s="82"/>
      <c r="KP187" s="82"/>
      <c r="KQ187" s="82"/>
      <c r="KR187" s="82"/>
      <c r="KS187" s="82"/>
      <c r="KT187" s="82"/>
      <c r="KU187" s="82"/>
      <c r="KV187" s="82"/>
      <c r="KW187" s="82"/>
      <c r="KX187" s="82"/>
      <c r="KY187" s="82"/>
      <c r="KZ187" s="82"/>
      <c r="LA187" s="82"/>
      <c r="LB187" s="82"/>
      <c r="LC187" s="82"/>
      <c r="LD187" s="82"/>
      <c r="LE187" s="82"/>
      <c r="LF187" s="82"/>
      <c r="LG187" s="82"/>
      <c r="LH187" s="82"/>
      <c r="LI187" s="82"/>
      <c r="LJ187" s="82"/>
      <c r="LK187" s="82"/>
      <c r="LL187" s="82"/>
      <c r="LM187" s="82"/>
      <c r="LN187" s="82"/>
      <c r="LO187" s="82"/>
      <c r="LP187" s="82"/>
      <c r="LQ187" s="82"/>
      <c r="LR187" s="82"/>
      <c r="LS187" s="82"/>
      <c r="LT187" s="82"/>
      <c r="LU187" s="82"/>
      <c r="LV187" s="82"/>
      <c r="LW187" s="82"/>
      <c r="LX187" s="82"/>
      <c r="LY187" s="82"/>
      <c r="LZ187" s="82"/>
      <c r="MA187" s="82"/>
      <c r="MB187" s="82"/>
      <c r="MC187" s="82"/>
      <c r="MD187" s="82"/>
      <c r="ME187" s="82"/>
      <c r="MF187" s="82"/>
      <c r="MG187" s="82"/>
      <c r="MH187" s="82"/>
      <c r="MI187" s="82"/>
      <c r="MJ187" s="82"/>
      <c r="MK187" s="82"/>
      <c r="ML187" s="82"/>
      <c r="MM187" s="82"/>
      <c r="MN187" s="82"/>
      <c r="MO187" s="82"/>
      <c r="MP187" s="82"/>
      <c r="MQ187" s="82"/>
      <c r="MR187" s="82"/>
      <c r="MS187" s="82"/>
      <c r="MT187" s="82"/>
      <c r="MU187" s="82"/>
      <c r="MV187" s="82"/>
      <c r="MW187" s="82"/>
      <c r="MX187" s="82"/>
      <c r="MY187" s="82"/>
      <c r="MZ187" s="82"/>
      <c r="NA187" s="82"/>
      <c r="NB187" s="82"/>
      <c r="NC187" s="82"/>
      <c r="ND187" s="82"/>
      <c r="NE187" s="82"/>
      <c r="NF187" s="82"/>
      <c r="NG187" s="82"/>
      <c r="NH187" s="82"/>
      <c r="NI187" s="82"/>
      <c r="NJ187" s="82"/>
      <c r="NK187" s="82"/>
      <c r="NL187" s="82"/>
      <c r="NM187" s="82"/>
      <c r="NN187" s="82"/>
      <c r="NO187" s="82"/>
      <c r="NP187" s="82"/>
      <c r="NQ187" s="82"/>
      <c r="NR187" s="82"/>
      <c r="NS187" s="82"/>
      <c r="NT187" s="82"/>
      <c r="NU187" s="82"/>
      <c r="NV187" s="82"/>
      <c r="NW187" s="82"/>
      <c r="NX187" s="82"/>
      <c r="NY187" s="82"/>
      <c r="NZ187" s="82"/>
      <c r="OA187" s="82"/>
      <c r="OB187" s="82"/>
      <c r="OC187" s="82"/>
      <c r="OD187" s="82"/>
      <c r="OE187" s="82"/>
      <c r="OF187" s="82"/>
      <c r="OG187" s="82"/>
      <c r="OH187" s="82"/>
      <c r="OI187" s="82"/>
      <c r="OJ187" s="82"/>
      <c r="OK187" s="82"/>
      <c r="OL187" s="82"/>
      <c r="OM187" s="82"/>
      <c r="ON187" s="82"/>
      <c r="OO187" s="82"/>
      <c r="OP187" s="82"/>
      <c r="OQ187" s="82"/>
      <c r="OR187" s="82"/>
      <c r="OS187" s="82"/>
      <c r="OT187" s="82"/>
      <c r="OU187" s="82"/>
      <c r="OV187" s="82"/>
      <c r="OW187" s="82"/>
      <c r="OX187" s="82"/>
      <c r="OY187" s="82"/>
      <c r="OZ187" s="82"/>
      <c r="PA187" s="82"/>
      <c r="PB187" s="82"/>
      <c r="PC187" s="82"/>
      <c r="PD187" s="82"/>
      <c r="PE187" s="82"/>
      <c r="PF187" s="82"/>
      <c r="PG187" s="82"/>
      <c r="PH187" s="82"/>
      <c r="PI187" s="82"/>
      <c r="PJ187" s="82"/>
      <c r="PK187" s="82"/>
      <c r="PL187" s="82"/>
      <c r="PM187" s="82"/>
      <c r="PN187" s="82"/>
      <c r="PO187" s="82"/>
      <c r="PP187" s="82"/>
      <c r="PQ187" s="82"/>
      <c r="PR187" s="82"/>
      <c r="PS187" s="82"/>
      <c r="PT187" s="82"/>
      <c r="PU187" s="82"/>
      <c r="PV187" s="82"/>
      <c r="PW187" s="82"/>
      <c r="PX187" s="82"/>
      <c r="PY187" s="82"/>
      <c r="PZ187" s="82"/>
      <c r="QA187" s="82"/>
      <c r="QB187" s="82"/>
      <c r="QC187" s="82"/>
      <c r="QD187" s="82"/>
      <c r="QE187" s="82"/>
      <c r="QF187" s="82"/>
      <c r="QG187" s="82"/>
      <c r="QH187" s="82"/>
      <c r="QI187" s="82"/>
      <c r="QJ187" s="82"/>
      <c r="QK187" s="82"/>
      <c r="QL187" s="82"/>
      <c r="QM187" s="82"/>
      <c r="QN187" s="82"/>
      <c r="QO187" s="82"/>
      <c r="QP187" s="82"/>
      <c r="QQ187" s="82"/>
      <c r="QR187" s="82"/>
      <c r="QS187" s="82"/>
      <c r="QT187" s="82"/>
      <c r="QU187" s="82"/>
      <c r="QV187" s="82"/>
      <c r="QW187" s="82"/>
      <c r="QX187" s="82"/>
      <c r="QY187" s="82"/>
      <c r="QZ187" s="82"/>
      <c r="RA187" s="82"/>
      <c r="RB187" s="82"/>
      <c r="RC187" s="82"/>
      <c r="RD187" s="82"/>
      <c r="RE187" s="82"/>
      <c r="RF187" s="82"/>
      <c r="RG187" s="82"/>
      <c r="RH187" s="82"/>
      <c r="RI187" s="82"/>
      <c r="RJ187" s="82"/>
      <c r="RK187" s="82"/>
      <c r="RL187" s="82"/>
      <c r="RM187" s="82"/>
      <c r="RN187" s="82"/>
      <c r="RO187" s="82"/>
      <c r="RP187" s="82"/>
      <c r="RQ187" s="82"/>
      <c r="RR187" s="82"/>
      <c r="RS187" s="82"/>
      <c r="RT187" s="82"/>
      <c r="RU187" s="82"/>
      <c r="RV187" s="82"/>
      <c r="RW187" s="82"/>
      <c r="RX187" s="82"/>
      <c r="RY187" s="82"/>
      <c r="RZ187" s="82"/>
      <c r="SA187" s="82"/>
      <c r="SB187" s="82"/>
      <c r="SC187" s="82"/>
      <c r="SD187" s="82"/>
      <c r="SE187" s="82"/>
      <c r="SF187" s="82"/>
      <c r="SG187" s="82"/>
      <c r="SH187" s="82"/>
      <c r="SI187" s="82"/>
      <c r="SJ187" s="82"/>
      <c r="SK187" s="82"/>
      <c r="SL187" s="82"/>
      <c r="SM187" s="82"/>
      <c r="SN187" s="82"/>
      <c r="SO187" s="82"/>
      <c r="SP187" s="82"/>
      <c r="SQ187" s="82"/>
      <c r="SR187" s="82"/>
      <c r="SS187" s="82"/>
      <c r="ST187" s="82"/>
      <c r="SU187" s="82"/>
      <c r="SV187" s="82"/>
      <c r="SW187" s="82"/>
      <c r="SX187" s="82"/>
      <c r="SY187" s="82"/>
      <c r="SZ187" s="82"/>
      <c r="TA187" s="82"/>
      <c r="TB187" s="82"/>
      <c r="TC187" s="82"/>
      <c r="TD187" s="82"/>
      <c r="TE187" s="82"/>
      <c r="TF187" s="82"/>
      <c r="TG187" s="82"/>
      <c r="TH187" s="82"/>
      <c r="TI187" s="82"/>
      <c r="TJ187" s="82"/>
      <c r="TK187" s="82"/>
      <c r="TL187" s="82"/>
      <c r="TM187" s="82"/>
      <c r="TN187" s="82"/>
      <c r="TO187" s="82"/>
      <c r="TP187" s="82"/>
      <c r="TQ187" s="82"/>
      <c r="TR187" s="82"/>
      <c r="TS187" s="82"/>
      <c r="TT187" s="82"/>
      <c r="TU187" s="82"/>
      <c r="TV187" s="82"/>
      <c r="TW187" s="82"/>
      <c r="TX187" s="82"/>
      <c r="TY187" s="82"/>
      <c r="TZ187" s="82"/>
      <c r="UA187" s="82"/>
      <c r="UB187" s="82"/>
      <c r="UC187" s="82"/>
      <c r="UD187" s="82"/>
      <c r="UE187" s="82"/>
      <c r="UF187" s="82"/>
      <c r="UG187" s="82"/>
      <c r="UH187" s="82"/>
      <c r="UI187" s="82"/>
      <c r="UJ187" s="82"/>
      <c r="UK187" s="82"/>
      <c r="UL187" s="82"/>
      <c r="UM187" s="82"/>
      <c r="UN187" s="82"/>
      <c r="UO187" s="82"/>
      <c r="UP187" s="82"/>
      <c r="UQ187" s="82"/>
      <c r="UR187" s="82"/>
      <c r="US187" s="82"/>
      <c r="UT187" s="82"/>
      <c r="UU187" s="82"/>
      <c r="UV187" s="82"/>
      <c r="UW187" s="82"/>
      <c r="UX187" s="82"/>
      <c r="UY187" s="82"/>
      <c r="UZ187" s="82"/>
      <c r="VA187" s="82"/>
      <c r="VB187" s="82"/>
      <c r="VC187" s="82"/>
      <c r="VD187" s="82"/>
      <c r="VE187" s="82"/>
      <c r="VF187" s="82"/>
      <c r="VG187" s="82"/>
      <c r="VH187" s="82"/>
      <c r="VI187" s="82"/>
      <c r="VJ187" s="82"/>
      <c r="VK187" s="82"/>
      <c r="VL187" s="82"/>
      <c r="VM187" s="82"/>
      <c r="VN187" s="82"/>
      <c r="VO187" s="82"/>
      <c r="VP187" s="82"/>
      <c r="VQ187" s="82"/>
      <c r="VR187" s="82"/>
      <c r="VS187" s="82"/>
      <c r="VT187" s="82"/>
      <c r="VU187" s="82"/>
      <c r="VV187" s="82"/>
      <c r="VW187" s="82"/>
      <c r="VX187" s="82"/>
      <c r="VY187" s="82"/>
      <c r="VZ187" s="82"/>
      <c r="WA187" s="82"/>
      <c r="WB187" s="82"/>
      <c r="WC187" s="82"/>
      <c r="WD187" s="82"/>
      <c r="WE187" s="82"/>
      <c r="WF187" s="82"/>
      <c r="WG187" s="82"/>
      <c r="WH187" s="82"/>
      <c r="WI187" s="82"/>
      <c r="WJ187" s="82"/>
      <c r="WK187" s="82"/>
      <c r="WL187" s="82"/>
      <c r="WM187" s="82"/>
      <c r="WN187" s="82"/>
      <c r="WO187" s="82"/>
      <c r="WP187" s="82"/>
      <c r="WQ187" s="82"/>
      <c r="WR187" s="82"/>
      <c r="WS187" s="82"/>
      <c r="WT187" s="82"/>
      <c r="WU187" s="82"/>
      <c r="WV187" s="82"/>
      <c r="WW187" s="82"/>
      <c r="WX187" s="82"/>
      <c r="WY187" s="82"/>
      <c r="WZ187" s="82"/>
      <c r="XA187" s="82"/>
      <c r="XB187" s="82"/>
      <c r="XC187" s="82"/>
      <c r="XD187" s="82"/>
      <c r="XE187" s="82"/>
      <c r="XF187" s="82"/>
      <c r="XG187" s="82"/>
      <c r="XH187" s="82"/>
      <c r="XI187" s="82"/>
      <c r="XJ187" s="82"/>
      <c r="XK187" s="82"/>
      <c r="XL187" s="82"/>
      <c r="XM187" s="82"/>
      <c r="XN187" s="82"/>
      <c r="XO187" s="82"/>
      <c r="XP187" s="82"/>
      <c r="XQ187" s="82"/>
      <c r="XR187" s="82"/>
      <c r="XS187" s="82"/>
      <c r="XT187" s="82"/>
      <c r="XU187" s="82"/>
      <c r="XV187" s="82"/>
      <c r="XW187" s="82"/>
      <c r="XX187" s="82"/>
      <c r="XY187" s="82"/>
      <c r="XZ187" s="82"/>
      <c r="YA187" s="82"/>
      <c r="YB187" s="82"/>
      <c r="YC187" s="82"/>
      <c r="YD187" s="82"/>
      <c r="YE187" s="82"/>
      <c r="YF187" s="82"/>
      <c r="YG187" s="82"/>
      <c r="YH187" s="82"/>
      <c r="YI187" s="82"/>
      <c r="YJ187" s="82"/>
      <c r="YK187" s="82"/>
      <c r="YL187" s="82"/>
      <c r="YM187" s="82"/>
      <c r="YN187" s="82"/>
      <c r="YO187" s="82"/>
      <c r="YP187" s="82"/>
      <c r="YQ187" s="82"/>
      <c r="YR187" s="82"/>
      <c r="YS187" s="82"/>
      <c r="YT187" s="82"/>
      <c r="YU187" s="82"/>
      <c r="YV187" s="82"/>
      <c r="YW187" s="82"/>
      <c r="YX187" s="82"/>
      <c r="YY187" s="82"/>
      <c r="YZ187" s="82"/>
      <c r="ZA187" s="82"/>
      <c r="ZB187" s="82"/>
      <c r="ZC187" s="82"/>
      <c r="ZD187" s="82"/>
      <c r="ZE187" s="82"/>
      <c r="ZF187" s="82"/>
      <c r="ZG187" s="82"/>
      <c r="ZH187" s="82"/>
      <c r="ZI187" s="82"/>
      <c r="ZJ187" s="82"/>
      <c r="ZK187" s="82"/>
      <c r="ZL187" s="82"/>
      <c r="ZM187" s="82"/>
      <c r="ZN187" s="82"/>
      <c r="ZO187" s="82"/>
      <c r="ZP187" s="82"/>
      <c r="ZQ187" s="82"/>
      <c r="ZR187" s="82"/>
      <c r="ZS187" s="82"/>
      <c r="ZT187" s="82"/>
      <c r="ZU187" s="82"/>
      <c r="ZV187" s="82"/>
      <c r="ZW187" s="82"/>
      <c r="ZX187" s="82"/>
      <c r="ZY187" s="82"/>
      <c r="ZZ187" s="82"/>
      <c r="AAA187" s="82"/>
      <c r="AAB187" s="82"/>
      <c r="AAC187" s="82"/>
      <c r="AAD187" s="82"/>
      <c r="AAE187" s="82"/>
      <c r="AAF187" s="82"/>
      <c r="AAG187" s="82"/>
      <c r="AAH187" s="82"/>
      <c r="AAI187" s="82"/>
      <c r="AAJ187" s="82"/>
      <c r="AAK187" s="82"/>
      <c r="AAL187" s="82"/>
      <c r="AAM187" s="82"/>
      <c r="AAN187" s="82"/>
      <c r="AAO187" s="82"/>
      <c r="AAP187" s="82"/>
      <c r="AAQ187" s="82"/>
      <c r="AAR187" s="82"/>
      <c r="AAS187" s="82"/>
      <c r="AAT187" s="82"/>
      <c r="AAU187" s="82"/>
      <c r="AAV187" s="82"/>
      <c r="AAW187" s="82"/>
      <c r="AAX187" s="82"/>
      <c r="AAY187" s="82"/>
      <c r="AAZ187" s="82"/>
      <c r="ABA187" s="82"/>
      <c r="ABB187" s="82"/>
      <c r="ABC187" s="82"/>
      <c r="ABD187" s="82"/>
      <c r="ABE187" s="82"/>
      <c r="ABF187" s="82"/>
      <c r="ABG187" s="82"/>
      <c r="ABH187" s="82"/>
      <c r="ABI187" s="82"/>
      <c r="ABJ187" s="82"/>
      <c r="ABK187" s="82"/>
      <c r="ABL187" s="82"/>
      <c r="ABM187" s="82"/>
      <c r="ABN187" s="82"/>
      <c r="ABO187" s="82"/>
      <c r="ABP187" s="82"/>
      <c r="ABQ187" s="82"/>
      <c r="ABR187" s="82"/>
      <c r="ABS187" s="82"/>
      <c r="ABT187" s="82"/>
      <c r="ABU187" s="82"/>
      <c r="ABV187" s="82"/>
      <c r="ABW187" s="82"/>
      <c r="ABX187" s="82"/>
      <c r="ABY187" s="82"/>
      <c r="ABZ187" s="82"/>
      <c r="ACA187" s="82"/>
      <c r="ACB187" s="82"/>
      <c r="ACC187" s="82"/>
      <c r="ACD187" s="82"/>
      <c r="ACE187" s="82"/>
      <c r="ACF187" s="82"/>
      <c r="ACG187" s="82"/>
      <c r="ACH187" s="82"/>
      <c r="ACI187" s="82"/>
      <c r="ACJ187" s="82"/>
      <c r="ACK187" s="82"/>
      <c r="ACL187" s="82"/>
      <c r="ACM187" s="82"/>
      <c r="ACN187" s="82"/>
      <c r="ACO187" s="82"/>
      <c r="ACP187" s="82"/>
      <c r="ACQ187" s="82"/>
      <c r="ACR187" s="82"/>
      <c r="ACS187" s="82"/>
      <c r="ACT187" s="82"/>
      <c r="ACU187" s="82"/>
      <c r="ACV187" s="82"/>
      <c r="ACW187" s="82"/>
      <c r="ACX187" s="82"/>
      <c r="ACY187" s="82"/>
      <c r="ACZ187" s="82"/>
      <c r="ADA187" s="82"/>
      <c r="ADB187" s="82"/>
      <c r="ADC187" s="82"/>
      <c r="ADD187" s="82"/>
      <c r="ADE187" s="82"/>
      <c r="ADF187" s="82"/>
      <c r="ADG187" s="82"/>
      <c r="ADH187" s="82"/>
      <c r="ADI187" s="82"/>
      <c r="ADJ187" s="82"/>
      <c r="ADK187" s="82"/>
      <c r="ADL187" s="82"/>
      <c r="ADM187" s="82"/>
      <c r="ADN187" s="82"/>
      <c r="ADO187" s="82"/>
      <c r="ADP187" s="82"/>
      <c r="ADQ187" s="82"/>
      <c r="ADR187" s="82"/>
      <c r="ADS187" s="82"/>
      <c r="ADT187" s="82"/>
      <c r="ADU187" s="82"/>
      <c r="ADV187" s="82"/>
      <c r="ADW187" s="82"/>
      <c r="ADX187" s="82"/>
      <c r="ADY187" s="82"/>
      <c r="ADZ187" s="82"/>
      <c r="AEA187" s="82"/>
      <c r="AEB187" s="82"/>
      <c r="AEC187" s="82"/>
      <c r="AED187" s="82"/>
      <c r="AEE187" s="82"/>
      <c r="AEF187" s="82"/>
      <c r="AEG187" s="82"/>
      <c r="AEH187" s="82"/>
      <c r="AEI187" s="82"/>
      <c r="AEJ187" s="82"/>
      <c r="AEK187" s="82"/>
      <c r="AEL187" s="82"/>
      <c r="AEM187" s="82"/>
      <c r="AEN187" s="82"/>
      <c r="AEO187" s="82"/>
      <c r="AEP187" s="82"/>
      <c r="AEQ187" s="82"/>
      <c r="AER187" s="82"/>
      <c r="AES187" s="82"/>
      <c r="AET187" s="82"/>
      <c r="AEU187" s="82"/>
      <c r="AEV187" s="82"/>
      <c r="AEW187" s="82"/>
      <c r="AEX187" s="82"/>
      <c r="AEY187" s="82"/>
      <c r="AEZ187" s="82"/>
      <c r="AFA187" s="82"/>
      <c r="AFB187" s="82"/>
      <c r="AFC187" s="82"/>
      <c r="AFD187" s="82"/>
      <c r="AFE187" s="82"/>
      <c r="AFF187" s="82"/>
      <c r="AFG187" s="82"/>
      <c r="AFH187" s="82"/>
      <c r="AFI187" s="82"/>
      <c r="AFJ187" s="82"/>
      <c r="AFK187" s="82"/>
      <c r="AFL187" s="82"/>
      <c r="AFM187" s="82"/>
      <c r="AFN187" s="82"/>
      <c r="AFO187" s="82"/>
      <c r="AFP187" s="82"/>
      <c r="AFQ187" s="82"/>
      <c r="AFR187" s="82"/>
      <c r="AFS187" s="82"/>
      <c r="AFT187" s="82"/>
      <c r="AFU187" s="82"/>
      <c r="AFV187" s="82"/>
      <c r="AFW187" s="82"/>
      <c r="AFX187" s="82"/>
      <c r="AFY187" s="82"/>
      <c r="AFZ187" s="82"/>
      <c r="AGA187" s="82"/>
      <c r="AGB187" s="82"/>
      <c r="AGC187" s="82"/>
      <c r="AGD187" s="82"/>
      <c r="AGE187" s="82"/>
      <c r="AGF187" s="82"/>
      <c r="AGG187" s="82"/>
      <c r="AGH187" s="82"/>
      <c r="AGI187" s="82"/>
      <c r="AGJ187" s="82"/>
      <c r="AGK187" s="82"/>
      <c r="AGL187" s="82"/>
      <c r="AGM187" s="82"/>
      <c r="AGN187" s="82"/>
      <c r="AGO187" s="82"/>
      <c r="AGP187" s="82"/>
      <c r="AGQ187" s="82"/>
      <c r="AGR187" s="82"/>
      <c r="AGS187" s="82"/>
      <c r="AGT187" s="82"/>
      <c r="AGU187" s="82"/>
      <c r="AGV187" s="82"/>
      <c r="AGW187" s="82"/>
      <c r="AGX187" s="82"/>
      <c r="AGY187" s="82"/>
      <c r="AGZ187" s="82"/>
      <c r="AHA187" s="82"/>
      <c r="AHB187" s="82"/>
      <c r="AHC187" s="82"/>
      <c r="AHD187" s="82"/>
      <c r="AHE187" s="82"/>
      <c r="AHF187" s="82"/>
      <c r="AHG187" s="82"/>
      <c r="AHH187" s="82"/>
      <c r="AHI187" s="82"/>
      <c r="AHJ187" s="82"/>
      <c r="AHK187" s="82"/>
      <c r="AHL187" s="82"/>
      <c r="AHM187" s="82"/>
      <c r="AHN187" s="82"/>
      <c r="AHO187" s="82"/>
      <c r="AHP187" s="82"/>
      <c r="AHQ187" s="82"/>
      <c r="AHR187" s="82"/>
      <c r="AHS187" s="82"/>
      <c r="AHT187" s="82"/>
      <c r="AHU187" s="82"/>
      <c r="AHV187" s="82"/>
      <c r="AHW187" s="82"/>
      <c r="AHX187" s="82"/>
      <c r="AHY187" s="82"/>
      <c r="AHZ187" s="82"/>
      <c r="AIA187" s="82"/>
      <c r="AIB187" s="82"/>
      <c r="AIC187" s="82"/>
      <c r="AID187" s="82"/>
      <c r="AIE187" s="82"/>
      <c r="AIF187" s="82"/>
      <c r="AIG187" s="82"/>
      <c r="AIH187" s="82"/>
      <c r="AII187" s="82"/>
      <c r="AIJ187" s="82"/>
      <c r="AIK187" s="82"/>
      <c r="AIL187" s="82"/>
      <c r="AIM187" s="82"/>
      <c r="AIN187" s="82"/>
      <c r="AIO187" s="82"/>
      <c r="AIP187" s="82"/>
      <c r="AIQ187" s="82"/>
      <c r="AIR187" s="82"/>
      <c r="AIS187" s="82"/>
      <c r="AIT187" s="82"/>
      <c r="AIU187" s="82"/>
      <c r="AIV187" s="82"/>
      <c r="AIW187" s="82"/>
      <c r="AIX187" s="82"/>
      <c r="AIY187" s="82"/>
      <c r="AIZ187" s="82"/>
      <c r="AJA187" s="82"/>
      <c r="AJB187" s="82"/>
      <c r="AJC187" s="82"/>
      <c r="AJD187" s="82"/>
      <c r="AJE187" s="82"/>
      <c r="AJF187" s="82"/>
      <c r="AJG187" s="82"/>
      <c r="AJH187" s="82"/>
      <c r="AJI187" s="82"/>
      <c r="AJJ187" s="82"/>
      <c r="AJK187" s="82"/>
      <c r="AJL187" s="82"/>
      <c r="AJM187" s="82"/>
      <c r="AJN187" s="82"/>
      <c r="AJO187" s="82"/>
      <c r="AJP187" s="82"/>
      <c r="AJQ187" s="82"/>
      <c r="AJR187" s="82"/>
      <c r="AJS187" s="82"/>
      <c r="AJT187" s="82"/>
      <c r="AJU187" s="82"/>
      <c r="AJV187" s="82"/>
      <c r="AJW187" s="82"/>
      <c r="AJX187" s="82"/>
      <c r="AJY187" s="82"/>
      <c r="AJZ187" s="82"/>
      <c r="AKA187" s="82"/>
      <c r="AKB187" s="82"/>
      <c r="AKC187" s="82"/>
      <c r="AKD187" s="82"/>
      <c r="AKE187" s="82"/>
      <c r="AKF187" s="82"/>
      <c r="AKG187" s="82"/>
      <c r="AKH187" s="82"/>
      <c r="AKI187" s="82"/>
      <c r="AKJ187" s="82"/>
      <c r="AKK187" s="82"/>
      <c r="AKL187" s="82"/>
      <c r="AKM187" s="82"/>
      <c r="AKN187" s="82"/>
      <c r="AKO187" s="82"/>
      <c r="AKP187" s="82"/>
      <c r="AKQ187" s="82"/>
      <c r="AKR187" s="82"/>
      <c r="AKS187" s="82"/>
      <c r="AKT187" s="82"/>
      <c r="AKU187" s="82"/>
      <c r="AKV187" s="82"/>
      <c r="AKW187" s="82"/>
      <c r="AKX187" s="82"/>
      <c r="AKY187" s="82"/>
      <c r="AKZ187" s="82"/>
      <c r="ALA187" s="82"/>
      <c r="ALB187" s="82"/>
      <c r="ALC187" s="82"/>
      <c r="ALD187" s="82"/>
      <c r="ALE187" s="82"/>
      <c r="ALF187" s="82"/>
      <c r="ALG187" s="82"/>
      <c r="ALH187" s="82"/>
      <c r="ALI187" s="82"/>
      <c r="ALJ187" s="82"/>
      <c r="ALK187" s="82"/>
      <c r="ALL187" s="82"/>
      <c r="ALM187" s="82"/>
      <c r="ALN187" s="82"/>
      <c r="ALO187" s="82"/>
      <c r="ALP187" s="82"/>
      <c r="ALQ187" s="82"/>
      <c r="ALR187" s="82"/>
      <c r="ALS187" s="82"/>
      <c r="ALT187" s="82"/>
      <c r="ALU187" s="82"/>
      <c r="ALV187" s="82"/>
      <c r="ALW187" s="82"/>
      <c r="ALX187" s="82"/>
      <c r="ALY187" s="82"/>
    </row>
    <row r="188" spans="1:1013" ht="14.5" x14ac:dyDescent="0.35">
      <c r="A188" s="84">
        <v>187</v>
      </c>
      <c r="B188" s="86" t="s">
        <v>679</v>
      </c>
      <c r="C188" s="86" t="s">
        <v>680</v>
      </c>
      <c r="D188" s="86" t="s">
        <v>288</v>
      </c>
    </row>
    <row r="189" spans="1:1013" ht="14.5" x14ac:dyDescent="0.35">
      <c r="A189" s="84">
        <v>188</v>
      </c>
      <c r="B189" s="86" t="s">
        <v>681</v>
      </c>
      <c r="C189" s="86" t="s">
        <v>682</v>
      </c>
      <c r="D189" s="86" t="s">
        <v>683</v>
      </c>
    </row>
    <row r="190" spans="1:1013" ht="14.5" x14ac:dyDescent="0.35">
      <c r="A190" s="84">
        <v>189</v>
      </c>
      <c r="B190" s="85" t="s">
        <v>400</v>
      </c>
      <c r="C190" s="85" t="s">
        <v>401</v>
      </c>
      <c r="D190" s="85" t="s">
        <v>402</v>
      </c>
    </row>
    <row r="191" spans="1:1013" ht="14.5" x14ac:dyDescent="0.35">
      <c r="A191" s="84">
        <v>190</v>
      </c>
      <c r="B191" s="85" t="s">
        <v>684</v>
      </c>
      <c r="C191" s="85" t="s">
        <v>685</v>
      </c>
      <c r="D191" s="85" t="s">
        <v>686</v>
      </c>
      <c r="E191" s="82"/>
      <c r="F191" s="82"/>
      <c r="G191" s="82"/>
      <c r="H191" s="82"/>
      <c r="I191" s="82"/>
      <c r="J191" s="82"/>
      <c r="K191" s="82"/>
      <c r="L191" s="82"/>
      <c r="M191" s="82"/>
      <c r="N191" s="82"/>
      <c r="O191" s="82"/>
      <c r="P191" s="82"/>
      <c r="Q191" s="82"/>
      <c r="R191" s="82"/>
      <c r="S191" s="82"/>
      <c r="T191" s="82"/>
      <c r="U191" s="82"/>
      <c r="V191" s="82"/>
      <c r="W191" s="82"/>
      <c r="X191" s="82"/>
      <c r="Y191" s="82"/>
      <c r="Z191" s="82"/>
      <c r="AA191" s="82"/>
      <c r="AB191" s="82"/>
      <c r="AC191" s="82"/>
      <c r="AD191" s="82"/>
      <c r="AE191" s="82"/>
      <c r="AF191" s="82"/>
      <c r="AG191" s="82"/>
      <c r="AH191" s="82"/>
      <c r="AI191" s="82"/>
      <c r="AJ191" s="82"/>
      <c r="AK191" s="82"/>
      <c r="AL191" s="82"/>
      <c r="AM191" s="82"/>
      <c r="AN191" s="82"/>
      <c r="AO191" s="82"/>
      <c r="AP191" s="82"/>
      <c r="AQ191" s="82"/>
      <c r="AR191" s="82"/>
      <c r="AS191" s="82"/>
      <c r="AT191" s="82"/>
      <c r="AU191" s="82"/>
      <c r="AV191" s="82"/>
      <c r="AW191" s="82"/>
      <c r="AX191" s="82"/>
      <c r="AY191" s="82"/>
      <c r="AZ191" s="82"/>
      <c r="BA191" s="82"/>
      <c r="BB191" s="82"/>
      <c r="BC191" s="82"/>
      <c r="BD191" s="82"/>
      <c r="BE191" s="82"/>
      <c r="BF191" s="82"/>
      <c r="BG191" s="82"/>
      <c r="BH191" s="82"/>
      <c r="BI191" s="82"/>
      <c r="BJ191" s="82"/>
      <c r="BK191" s="82"/>
      <c r="BL191" s="82"/>
      <c r="BM191" s="82"/>
      <c r="BN191" s="82"/>
      <c r="BO191" s="82"/>
      <c r="BP191" s="82"/>
      <c r="BQ191" s="82"/>
      <c r="BR191" s="82"/>
      <c r="BS191" s="82"/>
      <c r="BT191" s="82"/>
      <c r="BU191" s="82"/>
      <c r="BV191" s="82"/>
      <c r="BW191" s="82"/>
      <c r="BX191" s="82"/>
      <c r="BY191" s="82"/>
      <c r="BZ191" s="82"/>
      <c r="CA191" s="82"/>
      <c r="CB191" s="82"/>
      <c r="CC191" s="82"/>
      <c r="CD191" s="82"/>
      <c r="CE191" s="82"/>
      <c r="CF191" s="82"/>
      <c r="CG191" s="82"/>
      <c r="CH191" s="82"/>
      <c r="CI191" s="82"/>
      <c r="CJ191" s="82"/>
      <c r="CK191" s="82"/>
      <c r="CL191" s="82"/>
      <c r="CM191" s="82"/>
      <c r="CN191" s="82"/>
      <c r="CO191" s="82"/>
      <c r="CP191" s="82"/>
      <c r="CQ191" s="82"/>
      <c r="CR191" s="82"/>
      <c r="CS191" s="82"/>
      <c r="CT191" s="82"/>
      <c r="CU191" s="82"/>
      <c r="CV191" s="82"/>
      <c r="CW191" s="82"/>
      <c r="CX191" s="82"/>
      <c r="CY191" s="82"/>
      <c r="CZ191" s="82"/>
      <c r="DA191" s="82"/>
      <c r="DB191" s="82"/>
      <c r="DC191" s="82"/>
      <c r="DD191" s="82"/>
      <c r="DE191" s="82"/>
      <c r="DF191" s="82"/>
      <c r="DG191" s="82"/>
      <c r="DH191" s="82"/>
      <c r="DI191" s="82"/>
      <c r="DJ191" s="82"/>
      <c r="DK191" s="82"/>
      <c r="DL191" s="82"/>
      <c r="DM191" s="82"/>
      <c r="DN191" s="82"/>
      <c r="DO191" s="82"/>
      <c r="DP191" s="82"/>
      <c r="DQ191" s="82"/>
      <c r="DR191" s="82"/>
      <c r="DS191" s="82"/>
      <c r="DT191" s="82"/>
      <c r="DU191" s="82"/>
      <c r="DV191" s="82"/>
      <c r="DW191" s="82"/>
      <c r="DX191" s="82"/>
      <c r="DY191" s="82"/>
      <c r="DZ191" s="82"/>
      <c r="EA191" s="82"/>
      <c r="EB191" s="82"/>
      <c r="EC191" s="82"/>
      <c r="ED191" s="82"/>
      <c r="EE191" s="82"/>
      <c r="EF191" s="82"/>
      <c r="EG191" s="82"/>
      <c r="EH191" s="82"/>
      <c r="EI191" s="82"/>
      <c r="EJ191" s="82"/>
      <c r="EK191" s="82"/>
      <c r="EL191" s="82"/>
      <c r="EM191" s="82"/>
      <c r="EN191" s="82"/>
      <c r="EO191" s="82"/>
      <c r="EP191" s="82"/>
      <c r="EQ191" s="82"/>
      <c r="ER191" s="82"/>
      <c r="ES191" s="82"/>
      <c r="ET191" s="82"/>
      <c r="EU191" s="82"/>
      <c r="EV191" s="82"/>
      <c r="EW191" s="82"/>
      <c r="EX191" s="82"/>
      <c r="EY191" s="82"/>
      <c r="EZ191" s="82"/>
      <c r="FA191" s="82"/>
      <c r="FB191" s="82"/>
      <c r="FC191" s="82"/>
      <c r="FD191" s="82"/>
      <c r="FE191" s="82"/>
      <c r="FF191" s="82"/>
      <c r="FG191" s="82"/>
      <c r="FH191" s="82"/>
      <c r="FI191" s="82"/>
      <c r="FJ191" s="82"/>
      <c r="FK191" s="82"/>
      <c r="FL191" s="82"/>
      <c r="FM191" s="82"/>
      <c r="FN191" s="82"/>
      <c r="FO191" s="82"/>
      <c r="FP191" s="82"/>
      <c r="FQ191" s="82"/>
      <c r="FR191" s="82"/>
      <c r="FS191" s="82"/>
      <c r="FT191" s="82"/>
      <c r="FU191" s="82"/>
      <c r="FV191" s="82"/>
      <c r="FW191" s="82"/>
      <c r="FX191" s="82"/>
      <c r="FY191" s="82"/>
      <c r="FZ191" s="82"/>
      <c r="GA191" s="82"/>
      <c r="GB191" s="82"/>
      <c r="GC191" s="82"/>
      <c r="GD191" s="82"/>
      <c r="GE191" s="82"/>
      <c r="GF191" s="82"/>
      <c r="GG191" s="82"/>
      <c r="GH191" s="82"/>
      <c r="GI191" s="82"/>
      <c r="GJ191" s="82"/>
      <c r="GK191" s="82"/>
      <c r="GL191" s="82"/>
      <c r="GM191" s="82"/>
      <c r="GN191" s="82"/>
      <c r="GO191" s="82"/>
      <c r="GP191" s="82"/>
      <c r="GQ191" s="82"/>
      <c r="GR191" s="82"/>
      <c r="GS191" s="82"/>
      <c r="GT191" s="82"/>
      <c r="GU191" s="82"/>
      <c r="GV191" s="82"/>
      <c r="GW191" s="82"/>
      <c r="GX191" s="82"/>
      <c r="GY191" s="82"/>
      <c r="GZ191" s="82"/>
      <c r="HA191" s="82"/>
      <c r="HB191" s="82"/>
      <c r="HC191" s="82"/>
      <c r="HD191" s="82"/>
      <c r="HE191" s="82"/>
      <c r="HF191" s="82"/>
      <c r="HG191" s="82"/>
      <c r="HH191" s="82"/>
      <c r="HI191" s="82"/>
      <c r="HJ191" s="82"/>
      <c r="HK191" s="82"/>
      <c r="HL191" s="82"/>
      <c r="HM191" s="82"/>
      <c r="HN191" s="82"/>
      <c r="HO191" s="82"/>
      <c r="HP191" s="82"/>
      <c r="HQ191" s="82"/>
      <c r="HR191" s="82"/>
      <c r="HS191" s="82"/>
      <c r="HT191" s="82"/>
      <c r="HU191" s="82"/>
      <c r="HV191" s="82"/>
      <c r="HW191" s="82"/>
      <c r="HX191" s="82"/>
      <c r="HY191" s="82"/>
      <c r="HZ191" s="82"/>
      <c r="IA191" s="82"/>
      <c r="IB191" s="82"/>
      <c r="IC191" s="82"/>
      <c r="ID191" s="82"/>
      <c r="IE191" s="82"/>
      <c r="IF191" s="82"/>
      <c r="IG191" s="82"/>
      <c r="IH191" s="82"/>
      <c r="II191" s="82"/>
      <c r="IJ191" s="82"/>
      <c r="IK191" s="82"/>
      <c r="IL191" s="82"/>
      <c r="IM191" s="82"/>
      <c r="IN191" s="82"/>
      <c r="IO191" s="82"/>
      <c r="IP191" s="82"/>
      <c r="IQ191" s="82"/>
      <c r="IR191" s="82"/>
      <c r="IS191" s="82"/>
      <c r="IT191" s="82"/>
      <c r="IU191" s="82"/>
      <c r="IV191" s="82"/>
      <c r="IW191" s="82"/>
      <c r="IX191" s="82"/>
      <c r="IY191" s="82"/>
      <c r="IZ191" s="82"/>
      <c r="JA191" s="82"/>
      <c r="JB191" s="82"/>
      <c r="JC191" s="82"/>
      <c r="JD191" s="82"/>
      <c r="JE191" s="82"/>
      <c r="JF191" s="82"/>
      <c r="JG191" s="82"/>
      <c r="JH191" s="82"/>
      <c r="JI191" s="82"/>
      <c r="JJ191" s="82"/>
      <c r="JK191" s="82"/>
      <c r="JL191" s="82"/>
      <c r="JM191" s="82"/>
      <c r="JN191" s="82"/>
      <c r="JO191" s="82"/>
      <c r="JP191" s="82"/>
      <c r="JQ191" s="82"/>
      <c r="JR191" s="82"/>
      <c r="JS191" s="82"/>
      <c r="JT191" s="82"/>
      <c r="JU191" s="82"/>
      <c r="JV191" s="82"/>
      <c r="JW191" s="82"/>
      <c r="JX191" s="82"/>
      <c r="JY191" s="82"/>
      <c r="JZ191" s="82"/>
      <c r="KA191" s="82"/>
      <c r="KB191" s="82"/>
      <c r="KC191" s="82"/>
      <c r="KD191" s="82"/>
      <c r="KE191" s="82"/>
      <c r="KF191" s="82"/>
      <c r="KG191" s="82"/>
      <c r="KH191" s="82"/>
      <c r="KI191" s="82"/>
      <c r="KJ191" s="82"/>
      <c r="KK191" s="82"/>
      <c r="KL191" s="82"/>
      <c r="KM191" s="82"/>
      <c r="KN191" s="82"/>
      <c r="KO191" s="82"/>
      <c r="KP191" s="82"/>
      <c r="KQ191" s="82"/>
      <c r="KR191" s="82"/>
      <c r="KS191" s="82"/>
      <c r="KT191" s="82"/>
      <c r="KU191" s="82"/>
      <c r="KV191" s="82"/>
      <c r="KW191" s="82"/>
      <c r="KX191" s="82"/>
      <c r="KY191" s="82"/>
      <c r="KZ191" s="82"/>
      <c r="LA191" s="82"/>
      <c r="LB191" s="82"/>
      <c r="LC191" s="82"/>
      <c r="LD191" s="82"/>
      <c r="LE191" s="82"/>
      <c r="LF191" s="82"/>
      <c r="LG191" s="82"/>
      <c r="LH191" s="82"/>
      <c r="LI191" s="82"/>
      <c r="LJ191" s="82"/>
      <c r="LK191" s="82"/>
      <c r="LL191" s="82"/>
      <c r="LM191" s="82"/>
      <c r="LN191" s="82"/>
      <c r="LO191" s="82"/>
      <c r="LP191" s="82"/>
      <c r="LQ191" s="82"/>
      <c r="LR191" s="82"/>
      <c r="LS191" s="82"/>
      <c r="LT191" s="82"/>
      <c r="LU191" s="82"/>
      <c r="LV191" s="82"/>
      <c r="LW191" s="82"/>
      <c r="LX191" s="82"/>
      <c r="LY191" s="82"/>
      <c r="LZ191" s="82"/>
      <c r="MA191" s="82"/>
      <c r="MB191" s="82"/>
      <c r="MC191" s="82"/>
      <c r="MD191" s="82"/>
      <c r="ME191" s="82"/>
      <c r="MF191" s="82"/>
      <c r="MG191" s="82"/>
      <c r="MH191" s="82"/>
      <c r="MI191" s="82"/>
      <c r="MJ191" s="82"/>
      <c r="MK191" s="82"/>
      <c r="ML191" s="82"/>
      <c r="MM191" s="82"/>
      <c r="MN191" s="82"/>
      <c r="MO191" s="82"/>
      <c r="MP191" s="82"/>
      <c r="MQ191" s="82"/>
      <c r="MR191" s="82"/>
      <c r="MS191" s="82"/>
      <c r="MT191" s="82"/>
      <c r="MU191" s="82"/>
      <c r="MV191" s="82"/>
      <c r="MW191" s="82"/>
      <c r="MX191" s="82"/>
      <c r="MY191" s="82"/>
      <c r="MZ191" s="82"/>
      <c r="NA191" s="82"/>
      <c r="NB191" s="82"/>
      <c r="NC191" s="82"/>
      <c r="ND191" s="82"/>
      <c r="NE191" s="82"/>
      <c r="NF191" s="82"/>
      <c r="NG191" s="82"/>
      <c r="NH191" s="82"/>
      <c r="NI191" s="82"/>
      <c r="NJ191" s="82"/>
      <c r="NK191" s="82"/>
      <c r="NL191" s="82"/>
      <c r="NM191" s="82"/>
      <c r="NN191" s="82"/>
      <c r="NO191" s="82"/>
      <c r="NP191" s="82"/>
      <c r="NQ191" s="82"/>
      <c r="NR191" s="82"/>
      <c r="NS191" s="82"/>
      <c r="NT191" s="82"/>
      <c r="NU191" s="82"/>
      <c r="NV191" s="82"/>
      <c r="NW191" s="82"/>
      <c r="NX191" s="82"/>
      <c r="NY191" s="82"/>
      <c r="NZ191" s="82"/>
      <c r="OA191" s="82"/>
      <c r="OB191" s="82"/>
      <c r="OC191" s="82"/>
      <c r="OD191" s="82"/>
      <c r="OE191" s="82"/>
      <c r="OF191" s="82"/>
      <c r="OG191" s="82"/>
      <c r="OH191" s="82"/>
      <c r="OI191" s="82"/>
      <c r="OJ191" s="82"/>
      <c r="OK191" s="82"/>
      <c r="OL191" s="82"/>
      <c r="OM191" s="82"/>
      <c r="ON191" s="82"/>
      <c r="OO191" s="82"/>
      <c r="OP191" s="82"/>
      <c r="OQ191" s="82"/>
      <c r="OR191" s="82"/>
      <c r="OS191" s="82"/>
      <c r="OT191" s="82"/>
      <c r="OU191" s="82"/>
      <c r="OV191" s="82"/>
      <c r="OW191" s="82"/>
      <c r="OX191" s="82"/>
      <c r="OY191" s="82"/>
      <c r="OZ191" s="82"/>
      <c r="PA191" s="82"/>
      <c r="PB191" s="82"/>
      <c r="PC191" s="82"/>
      <c r="PD191" s="82"/>
      <c r="PE191" s="82"/>
      <c r="PF191" s="82"/>
      <c r="PG191" s="82"/>
      <c r="PH191" s="82"/>
      <c r="PI191" s="82"/>
      <c r="PJ191" s="82"/>
      <c r="PK191" s="82"/>
      <c r="PL191" s="82"/>
      <c r="PM191" s="82"/>
      <c r="PN191" s="82"/>
      <c r="PO191" s="82"/>
      <c r="PP191" s="82"/>
      <c r="PQ191" s="82"/>
      <c r="PR191" s="82"/>
      <c r="PS191" s="82"/>
      <c r="PT191" s="82"/>
      <c r="PU191" s="82"/>
      <c r="PV191" s="82"/>
      <c r="PW191" s="82"/>
      <c r="PX191" s="82"/>
      <c r="PY191" s="82"/>
      <c r="PZ191" s="82"/>
      <c r="QA191" s="82"/>
      <c r="QB191" s="82"/>
      <c r="QC191" s="82"/>
      <c r="QD191" s="82"/>
      <c r="QE191" s="82"/>
      <c r="QF191" s="82"/>
      <c r="QG191" s="82"/>
      <c r="QH191" s="82"/>
      <c r="QI191" s="82"/>
      <c r="QJ191" s="82"/>
      <c r="QK191" s="82"/>
      <c r="QL191" s="82"/>
      <c r="QM191" s="82"/>
      <c r="QN191" s="82"/>
      <c r="QO191" s="82"/>
      <c r="QP191" s="82"/>
      <c r="QQ191" s="82"/>
      <c r="QR191" s="82"/>
      <c r="QS191" s="82"/>
      <c r="QT191" s="82"/>
      <c r="QU191" s="82"/>
      <c r="QV191" s="82"/>
      <c r="QW191" s="82"/>
      <c r="QX191" s="82"/>
      <c r="QY191" s="82"/>
      <c r="QZ191" s="82"/>
      <c r="RA191" s="82"/>
      <c r="RB191" s="82"/>
      <c r="RC191" s="82"/>
      <c r="RD191" s="82"/>
      <c r="RE191" s="82"/>
      <c r="RF191" s="82"/>
      <c r="RG191" s="82"/>
      <c r="RH191" s="82"/>
      <c r="RI191" s="82"/>
      <c r="RJ191" s="82"/>
      <c r="RK191" s="82"/>
      <c r="RL191" s="82"/>
      <c r="RM191" s="82"/>
      <c r="RN191" s="82"/>
      <c r="RO191" s="82"/>
      <c r="RP191" s="82"/>
      <c r="RQ191" s="82"/>
      <c r="RR191" s="82"/>
      <c r="RS191" s="82"/>
      <c r="RT191" s="82"/>
      <c r="RU191" s="82"/>
      <c r="RV191" s="82"/>
      <c r="RW191" s="82"/>
      <c r="RX191" s="82"/>
      <c r="RY191" s="82"/>
      <c r="RZ191" s="82"/>
      <c r="SA191" s="82"/>
      <c r="SB191" s="82"/>
      <c r="SC191" s="82"/>
      <c r="SD191" s="82"/>
      <c r="SE191" s="82"/>
      <c r="SF191" s="82"/>
      <c r="SG191" s="82"/>
      <c r="SH191" s="82"/>
      <c r="SI191" s="82"/>
      <c r="SJ191" s="82"/>
      <c r="SK191" s="82"/>
      <c r="SL191" s="82"/>
      <c r="SM191" s="82"/>
      <c r="SN191" s="82"/>
      <c r="SO191" s="82"/>
      <c r="SP191" s="82"/>
      <c r="SQ191" s="82"/>
      <c r="SR191" s="82"/>
      <c r="SS191" s="82"/>
      <c r="ST191" s="82"/>
      <c r="SU191" s="82"/>
      <c r="SV191" s="82"/>
      <c r="SW191" s="82"/>
      <c r="SX191" s="82"/>
      <c r="SY191" s="82"/>
      <c r="SZ191" s="82"/>
      <c r="TA191" s="82"/>
      <c r="TB191" s="82"/>
      <c r="TC191" s="82"/>
      <c r="TD191" s="82"/>
      <c r="TE191" s="82"/>
      <c r="TF191" s="82"/>
      <c r="TG191" s="82"/>
      <c r="TH191" s="82"/>
      <c r="TI191" s="82"/>
      <c r="TJ191" s="82"/>
      <c r="TK191" s="82"/>
      <c r="TL191" s="82"/>
      <c r="TM191" s="82"/>
      <c r="TN191" s="82"/>
      <c r="TO191" s="82"/>
      <c r="TP191" s="82"/>
      <c r="TQ191" s="82"/>
      <c r="TR191" s="82"/>
      <c r="TS191" s="82"/>
      <c r="TT191" s="82"/>
      <c r="TU191" s="82"/>
      <c r="TV191" s="82"/>
      <c r="TW191" s="82"/>
      <c r="TX191" s="82"/>
      <c r="TY191" s="82"/>
      <c r="TZ191" s="82"/>
      <c r="UA191" s="82"/>
      <c r="UB191" s="82"/>
      <c r="UC191" s="82"/>
      <c r="UD191" s="82"/>
      <c r="UE191" s="82"/>
      <c r="UF191" s="82"/>
      <c r="UG191" s="82"/>
      <c r="UH191" s="82"/>
      <c r="UI191" s="82"/>
      <c r="UJ191" s="82"/>
      <c r="UK191" s="82"/>
      <c r="UL191" s="82"/>
      <c r="UM191" s="82"/>
      <c r="UN191" s="82"/>
      <c r="UO191" s="82"/>
      <c r="UP191" s="82"/>
      <c r="UQ191" s="82"/>
      <c r="UR191" s="82"/>
      <c r="US191" s="82"/>
      <c r="UT191" s="82"/>
      <c r="UU191" s="82"/>
      <c r="UV191" s="82"/>
      <c r="UW191" s="82"/>
      <c r="UX191" s="82"/>
      <c r="UY191" s="82"/>
      <c r="UZ191" s="82"/>
      <c r="VA191" s="82"/>
      <c r="VB191" s="82"/>
      <c r="VC191" s="82"/>
      <c r="VD191" s="82"/>
      <c r="VE191" s="82"/>
      <c r="VF191" s="82"/>
      <c r="VG191" s="82"/>
      <c r="VH191" s="82"/>
      <c r="VI191" s="82"/>
      <c r="VJ191" s="82"/>
      <c r="VK191" s="82"/>
      <c r="VL191" s="82"/>
      <c r="VM191" s="82"/>
      <c r="VN191" s="82"/>
      <c r="VO191" s="82"/>
      <c r="VP191" s="82"/>
      <c r="VQ191" s="82"/>
      <c r="VR191" s="82"/>
      <c r="VS191" s="82"/>
      <c r="VT191" s="82"/>
      <c r="VU191" s="82"/>
      <c r="VV191" s="82"/>
      <c r="VW191" s="82"/>
      <c r="VX191" s="82"/>
      <c r="VY191" s="82"/>
      <c r="VZ191" s="82"/>
      <c r="WA191" s="82"/>
      <c r="WB191" s="82"/>
      <c r="WC191" s="82"/>
      <c r="WD191" s="82"/>
      <c r="WE191" s="82"/>
      <c r="WF191" s="82"/>
      <c r="WG191" s="82"/>
      <c r="WH191" s="82"/>
      <c r="WI191" s="82"/>
      <c r="WJ191" s="82"/>
      <c r="WK191" s="82"/>
      <c r="WL191" s="82"/>
      <c r="WM191" s="82"/>
      <c r="WN191" s="82"/>
      <c r="WO191" s="82"/>
      <c r="WP191" s="82"/>
      <c r="WQ191" s="82"/>
      <c r="WR191" s="82"/>
      <c r="WS191" s="82"/>
      <c r="WT191" s="82"/>
      <c r="WU191" s="82"/>
      <c r="WV191" s="82"/>
      <c r="WW191" s="82"/>
      <c r="WX191" s="82"/>
      <c r="WY191" s="82"/>
      <c r="WZ191" s="82"/>
      <c r="XA191" s="82"/>
      <c r="XB191" s="82"/>
      <c r="XC191" s="82"/>
      <c r="XD191" s="82"/>
      <c r="XE191" s="82"/>
      <c r="XF191" s="82"/>
      <c r="XG191" s="82"/>
      <c r="XH191" s="82"/>
      <c r="XI191" s="82"/>
      <c r="XJ191" s="82"/>
      <c r="XK191" s="82"/>
      <c r="XL191" s="82"/>
      <c r="XM191" s="82"/>
      <c r="XN191" s="82"/>
      <c r="XO191" s="82"/>
      <c r="XP191" s="82"/>
      <c r="XQ191" s="82"/>
      <c r="XR191" s="82"/>
      <c r="XS191" s="82"/>
      <c r="XT191" s="82"/>
      <c r="XU191" s="82"/>
      <c r="XV191" s="82"/>
      <c r="XW191" s="82"/>
      <c r="XX191" s="82"/>
      <c r="XY191" s="82"/>
      <c r="XZ191" s="82"/>
      <c r="YA191" s="82"/>
      <c r="YB191" s="82"/>
      <c r="YC191" s="82"/>
      <c r="YD191" s="82"/>
      <c r="YE191" s="82"/>
      <c r="YF191" s="82"/>
      <c r="YG191" s="82"/>
      <c r="YH191" s="82"/>
      <c r="YI191" s="82"/>
      <c r="YJ191" s="82"/>
      <c r="YK191" s="82"/>
      <c r="YL191" s="82"/>
      <c r="YM191" s="82"/>
      <c r="YN191" s="82"/>
      <c r="YO191" s="82"/>
      <c r="YP191" s="82"/>
      <c r="YQ191" s="82"/>
      <c r="YR191" s="82"/>
      <c r="YS191" s="82"/>
      <c r="YT191" s="82"/>
      <c r="YU191" s="82"/>
      <c r="YV191" s="82"/>
      <c r="YW191" s="82"/>
      <c r="YX191" s="82"/>
      <c r="YY191" s="82"/>
      <c r="YZ191" s="82"/>
      <c r="ZA191" s="82"/>
      <c r="ZB191" s="82"/>
      <c r="ZC191" s="82"/>
      <c r="ZD191" s="82"/>
      <c r="ZE191" s="82"/>
      <c r="ZF191" s="82"/>
      <c r="ZG191" s="82"/>
      <c r="ZH191" s="82"/>
      <c r="ZI191" s="82"/>
      <c r="ZJ191" s="82"/>
      <c r="ZK191" s="82"/>
      <c r="ZL191" s="82"/>
      <c r="ZM191" s="82"/>
      <c r="ZN191" s="82"/>
      <c r="ZO191" s="82"/>
      <c r="ZP191" s="82"/>
      <c r="ZQ191" s="82"/>
      <c r="ZR191" s="82"/>
      <c r="ZS191" s="82"/>
      <c r="ZT191" s="82"/>
      <c r="ZU191" s="82"/>
      <c r="ZV191" s="82"/>
      <c r="ZW191" s="82"/>
      <c r="ZX191" s="82"/>
      <c r="ZY191" s="82"/>
      <c r="ZZ191" s="82"/>
      <c r="AAA191" s="82"/>
      <c r="AAB191" s="82"/>
      <c r="AAC191" s="82"/>
      <c r="AAD191" s="82"/>
      <c r="AAE191" s="82"/>
      <c r="AAF191" s="82"/>
      <c r="AAG191" s="82"/>
      <c r="AAH191" s="82"/>
      <c r="AAI191" s="82"/>
      <c r="AAJ191" s="82"/>
      <c r="AAK191" s="82"/>
      <c r="AAL191" s="82"/>
      <c r="AAM191" s="82"/>
      <c r="AAN191" s="82"/>
      <c r="AAO191" s="82"/>
      <c r="AAP191" s="82"/>
      <c r="AAQ191" s="82"/>
      <c r="AAR191" s="82"/>
      <c r="AAS191" s="82"/>
      <c r="AAT191" s="82"/>
      <c r="AAU191" s="82"/>
      <c r="AAV191" s="82"/>
      <c r="AAW191" s="82"/>
      <c r="AAX191" s="82"/>
      <c r="AAY191" s="82"/>
      <c r="AAZ191" s="82"/>
      <c r="ABA191" s="82"/>
      <c r="ABB191" s="82"/>
      <c r="ABC191" s="82"/>
      <c r="ABD191" s="82"/>
      <c r="ABE191" s="82"/>
      <c r="ABF191" s="82"/>
      <c r="ABG191" s="82"/>
      <c r="ABH191" s="82"/>
      <c r="ABI191" s="82"/>
      <c r="ABJ191" s="82"/>
      <c r="ABK191" s="82"/>
      <c r="ABL191" s="82"/>
      <c r="ABM191" s="82"/>
      <c r="ABN191" s="82"/>
      <c r="ABO191" s="82"/>
      <c r="ABP191" s="82"/>
      <c r="ABQ191" s="82"/>
      <c r="ABR191" s="82"/>
      <c r="ABS191" s="82"/>
      <c r="ABT191" s="82"/>
      <c r="ABU191" s="82"/>
      <c r="ABV191" s="82"/>
      <c r="ABW191" s="82"/>
      <c r="ABX191" s="82"/>
      <c r="ABY191" s="82"/>
      <c r="ABZ191" s="82"/>
      <c r="ACA191" s="82"/>
      <c r="ACB191" s="82"/>
      <c r="ACC191" s="82"/>
      <c r="ACD191" s="82"/>
      <c r="ACE191" s="82"/>
      <c r="ACF191" s="82"/>
      <c r="ACG191" s="82"/>
      <c r="ACH191" s="82"/>
      <c r="ACI191" s="82"/>
      <c r="ACJ191" s="82"/>
      <c r="ACK191" s="82"/>
      <c r="ACL191" s="82"/>
      <c r="ACM191" s="82"/>
      <c r="ACN191" s="82"/>
      <c r="ACO191" s="82"/>
      <c r="ACP191" s="82"/>
      <c r="ACQ191" s="82"/>
      <c r="ACR191" s="82"/>
      <c r="ACS191" s="82"/>
      <c r="ACT191" s="82"/>
      <c r="ACU191" s="82"/>
      <c r="ACV191" s="82"/>
      <c r="ACW191" s="82"/>
      <c r="ACX191" s="82"/>
      <c r="ACY191" s="82"/>
      <c r="ACZ191" s="82"/>
      <c r="ADA191" s="82"/>
      <c r="ADB191" s="82"/>
      <c r="ADC191" s="82"/>
      <c r="ADD191" s="82"/>
      <c r="ADE191" s="82"/>
      <c r="ADF191" s="82"/>
      <c r="ADG191" s="82"/>
      <c r="ADH191" s="82"/>
      <c r="ADI191" s="82"/>
      <c r="ADJ191" s="82"/>
      <c r="ADK191" s="82"/>
      <c r="ADL191" s="82"/>
      <c r="ADM191" s="82"/>
      <c r="ADN191" s="82"/>
      <c r="ADO191" s="82"/>
      <c r="ADP191" s="82"/>
      <c r="ADQ191" s="82"/>
      <c r="ADR191" s="82"/>
      <c r="ADS191" s="82"/>
      <c r="ADT191" s="82"/>
      <c r="ADU191" s="82"/>
      <c r="ADV191" s="82"/>
      <c r="ADW191" s="82"/>
      <c r="ADX191" s="82"/>
      <c r="ADY191" s="82"/>
      <c r="ADZ191" s="82"/>
      <c r="AEA191" s="82"/>
      <c r="AEB191" s="82"/>
      <c r="AEC191" s="82"/>
      <c r="AED191" s="82"/>
      <c r="AEE191" s="82"/>
      <c r="AEF191" s="82"/>
      <c r="AEG191" s="82"/>
      <c r="AEH191" s="82"/>
      <c r="AEI191" s="82"/>
      <c r="AEJ191" s="82"/>
      <c r="AEK191" s="82"/>
      <c r="AEL191" s="82"/>
      <c r="AEM191" s="82"/>
      <c r="AEN191" s="82"/>
      <c r="AEO191" s="82"/>
      <c r="AEP191" s="82"/>
      <c r="AEQ191" s="82"/>
      <c r="AER191" s="82"/>
      <c r="AES191" s="82"/>
      <c r="AET191" s="82"/>
      <c r="AEU191" s="82"/>
      <c r="AEV191" s="82"/>
      <c r="AEW191" s="82"/>
      <c r="AEX191" s="82"/>
      <c r="AEY191" s="82"/>
      <c r="AEZ191" s="82"/>
      <c r="AFA191" s="82"/>
      <c r="AFB191" s="82"/>
      <c r="AFC191" s="82"/>
      <c r="AFD191" s="82"/>
      <c r="AFE191" s="82"/>
      <c r="AFF191" s="82"/>
      <c r="AFG191" s="82"/>
      <c r="AFH191" s="82"/>
      <c r="AFI191" s="82"/>
      <c r="AFJ191" s="82"/>
      <c r="AFK191" s="82"/>
      <c r="AFL191" s="82"/>
      <c r="AFM191" s="82"/>
      <c r="AFN191" s="82"/>
      <c r="AFO191" s="82"/>
      <c r="AFP191" s="82"/>
      <c r="AFQ191" s="82"/>
      <c r="AFR191" s="82"/>
      <c r="AFS191" s="82"/>
      <c r="AFT191" s="82"/>
      <c r="AFU191" s="82"/>
      <c r="AFV191" s="82"/>
      <c r="AFW191" s="82"/>
      <c r="AFX191" s="82"/>
      <c r="AFY191" s="82"/>
      <c r="AFZ191" s="82"/>
      <c r="AGA191" s="82"/>
      <c r="AGB191" s="82"/>
      <c r="AGC191" s="82"/>
      <c r="AGD191" s="82"/>
      <c r="AGE191" s="82"/>
      <c r="AGF191" s="82"/>
      <c r="AGG191" s="82"/>
      <c r="AGH191" s="82"/>
      <c r="AGI191" s="82"/>
      <c r="AGJ191" s="82"/>
      <c r="AGK191" s="82"/>
      <c r="AGL191" s="82"/>
      <c r="AGM191" s="82"/>
      <c r="AGN191" s="82"/>
      <c r="AGO191" s="82"/>
      <c r="AGP191" s="82"/>
      <c r="AGQ191" s="82"/>
      <c r="AGR191" s="82"/>
      <c r="AGS191" s="82"/>
      <c r="AGT191" s="82"/>
      <c r="AGU191" s="82"/>
      <c r="AGV191" s="82"/>
      <c r="AGW191" s="82"/>
      <c r="AGX191" s="82"/>
      <c r="AGY191" s="82"/>
      <c r="AGZ191" s="82"/>
      <c r="AHA191" s="82"/>
      <c r="AHB191" s="82"/>
      <c r="AHC191" s="82"/>
      <c r="AHD191" s="82"/>
      <c r="AHE191" s="82"/>
      <c r="AHF191" s="82"/>
      <c r="AHG191" s="82"/>
      <c r="AHH191" s="82"/>
      <c r="AHI191" s="82"/>
      <c r="AHJ191" s="82"/>
      <c r="AHK191" s="82"/>
      <c r="AHL191" s="82"/>
      <c r="AHM191" s="82"/>
      <c r="AHN191" s="82"/>
      <c r="AHO191" s="82"/>
      <c r="AHP191" s="82"/>
      <c r="AHQ191" s="82"/>
      <c r="AHR191" s="82"/>
      <c r="AHS191" s="82"/>
      <c r="AHT191" s="82"/>
      <c r="AHU191" s="82"/>
      <c r="AHV191" s="82"/>
      <c r="AHW191" s="82"/>
      <c r="AHX191" s="82"/>
      <c r="AHY191" s="82"/>
      <c r="AHZ191" s="82"/>
      <c r="AIA191" s="82"/>
      <c r="AIB191" s="82"/>
      <c r="AIC191" s="82"/>
      <c r="AID191" s="82"/>
      <c r="AIE191" s="82"/>
      <c r="AIF191" s="82"/>
      <c r="AIG191" s="82"/>
      <c r="AIH191" s="82"/>
      <c r="AII191" s="82"/>
      <c r="AIJ191" s="82"/>
      <c r="AIK191" s="82"/>
      <c r="AIL191" s="82"/>
      <c r="AIM191" s="82"/>
      <c r="AIN191" s="82"/>
      <c r="AIO191" s="82"/>
      <c r="AIP191" s="82"/>
      <c r="AIQ191" s="82"/>
      <c r="AIR191" s="82"/>
      <c r="AIS191" s="82"/>
      <c r="AIT191" s="82"/>
      <c r="AIU191" s="82"/>
      <c r="AIV191" s="82"/>
      <c r="AIW191" s="82"/>
      <c r="AIX191" s="82"/>
      <c r="AIY191" s="82"/>
      <c r="AIZ191" s="82"/>
      <c r="AJA191" s="82"/>
      <c r="AJB191" s="82"/>
      <c r="AJC191" s="82"/>
      <c r="AJD191" s="82"/>
      <c r="AJE191" s="82"/>
      <c r="AJF191" s="82"/>
      <c r="AJG191" s="82"/>
      <c r="AJH191" s="82"/>
      <c r="AJI191" s="82"/>
      <c r="AJJ191" s="82"/>
      <c r="AJK191" s="82"/>
      <c r="AJL191" s="82"/>
      <c r="AJM191" s="82"/>
      <c r="AJN191" s="82"/>
      <c r="AJO191" s="82"/>
      <c r="AJP191" s="82"/>
      <c r="AJQ191" s="82"/>
      <c r="AJR191" s="82"/>
      <c r="AJS191" s="82"/>
      <c r="AJT191" s="82"/>
      <c r="AJU191" s="82"/>
      <c r="AJV191" s="82"/>
      <c r="AJW191" s="82"/>
      <c r="AJX191" s="82"/>
      <c r="AJY191" s="82"/>
      <c r="AJZ191" s="82"/>
      <c r="AKA191" s="82"/>
      <c r="AKB191" s="82"/>
      <c r="AKC191" s="82"/>
      <c r="AKD191" s="82"/>
      <c r="AKE191" s="82"/>
      <c r="AKF191" s="82"/>
      <c r="AKG191" s="82"/>
      <c r="AKH191" s="82"/>
      <c r="AKI191" s="82"/>
      <c r="AKJ191" s="82"/>
      <c r="AKK191" s="82"/>
      <c r="AKL191" s="82"/>
      <c r="AKM191" s="82"/>
      <c r="AKN191" s="82"/>
      <c r="AKO191" s="82"/>
      <c r="AKP191" s="82"/>
      <c r="AKQ191" s="82"/>
      <c r="AKR191" s="82"/>
      <c r="AKS191" s="82"/>
      <c r="AKT191" s="82"/>
      <c r="AKU191" s="82"/>
      <c r="AKV191" s="82"/>
      <c r="AKW191" s="82"/>
      <c r="AKX191" s="82"/>
      <c r="AKY191" s="82"/>
      <c r="AKZ191" s="82"/>
      <c r="ALA191" s="82"/>
      <c r="ALB191" s="82"/>
      <c r="ALC191" s="82"/>
      <c r="ALD191" s="82"/>
      <c r="ALE191" s="82"/>
      <c r="ALF191" s="82"/>
      <c r="ALG191" s="82"/>
      <c r="ALH191" s="82"/>
      <c r="ALI191" s="82"/>
      <c r="ALJ191" s="82"/>
      <c r="ALK191" s="82"/>
      <c r="ALL191" s="82"/>
      <c r="ALM191" s="82"/>
      <c r="ALN191" s="82"/>
      <c r="ALO191" s="82"/>
      <c r="ALP191" s="82"/>
      <c r="ALQ191" s="82"/>
      <c r="ALR191" s="82"/>
      <c r="ALS191" s="82"/>
      <c r="ALT191" s="82"/>
      <c r="ALU191" s="82"/>
      <c r="ALV191" s="82"/>
      <c r="ALW191" s="82"/>
      <c r="ALX191" s="82"/>
      <c r="ALY191" s="82"/>
    </row>
    <row r="192" spans="1:1013" ht="14.5" x14ac:dyDescent="0.35">
      <c r="A192" s="84">
        <v>191</v>
      </c>
      <c r="B192" s="85" t="s">
        <v>687</v>
      </c>
      <c r="C192" s="85" t="s">
        <v>688</v>
      </c>
      <c r="D192" s="85" t="s">
        <v>689</v>
      </c>
      <c r="E192" s="82"/>
      <c r="F192" s="82"/>
      <c r="G192" s="82"/>
      <c r="H192" s="82"/>
      <c r="I192" s="82"/>
      <c r="J192" s="82"/>
      <c r="K192" s="82"/>
      <c r="L192" s="82"/>
      <c r="M192" s="82"/>
      <c r="N192" s="82"/>
      <c r="O192" s="82"/>
      <c r="P192" s="82"/>
      <c r="Q192" s="82"/>
      <c r="R192" s="82"/>
      <c r="S192" s="82"/>
      <c r="T192" s="82"/>
      <c r="U192" s="82"/>
      <c r="V192" s="82"/>
      <c r="W192" s="82"/>
      <c r="X192" s="82"/>
      <c r="Y192" s="82"/>
      <c r="Z192" s="82"/>
      <c r="AA192" s="82"/>
      <c r="AB192" s="82"/>
      <c r="AC192" s="82"/>
      <c r="AD192" s="82"/>
      <c r="AE192" s="82"/>
      <c r="AF192" s="82"/>
      <c r="AG192" s="82"/>
      <c r="AH192" s="82"/>
      <c r="AI192" s="82"/>
      <c r="AJ192" s="82"/>
      <c r="AK192" s="82"/>
      <c r="AL192" s="82"/>
      <c r="AM192" s="82"/>
      <c r="AN192" s="82"/>
      <c r="AO192" s="82"/>
      <c r="AP192" s="82"/>
      <c r="AQ192" s="82"/>
      <c r="AR192" s="82"/>
      <c r="AS192" s="82"/>
      <c r="AT192" s="82"/>
      <c r="AU192" s="82"/>
      <c r="AV192" s="82"/>
      <c r="AW192" s="82"/>
      <c r="AX192" s="82"/>
      <c r="AY192" s="82"/>
      <c r="AZ192" s="82"/>
      <c r="BA192" s="82"/>
      <c r="BB192" s="82"/>
      <c r="BC192" s="82"/>
      <c r="BD192" s="82"/>
      <c r="BE192" s="82"/>
      <c r="BF192" s="82"/>
      <c r="BG192" s="82"/>
      <c r="BH192" s="82"/>
      <c r="BI192" s="82"/>
      <c r="BJ192" s="82"/>
      <c r="BK192" s="82"/>
      <c r="BL192" s="82"/>
      <c r="BM192" s="82"/>
      <c r="BN192" s="82"/>
      <c r="BO192" s="82"/>
      <c r="BP192" s="82"/>
      <c r="BQ192" s="82"/>
      <c r="BR192" s="82"/>
      <c r="BS192" s="82"/>
      <c r="BT192" s="82"/>
      <c r="BU192" s="82"/>
      <c r="BV192" s="82"/>
      <c r="BW192" s="82"/>
      <c r="BX192" s="82"/>
      <c r="BY192" s="82"/>
      <c r="BZ192" s="82"/>
      <c r="CA192" s="82"/>
      <c r="CB192" s="82"/>
      <c r="CC192" s="82"/>
      <c r="CD192" s="82"/>
      <c r="CE192" s="82"/>
      <c r="CF192" s="82"/>
      <c r="CG192" s="82"/>
      <c r="CH192" s="82"/>
      <c r="CI192" s="82"/>
      <c r="CJ192" s="82"/>
      <c r="CK192" s="82"/>
      <c r="CL192" s="82"/>
      <c r="CM192" s="82"/>
      <c r="CN192" s="82"/>
      <c r="CO192" s="82"/>
      <c r="CP192" s="82"/>
      <c r="CQ192" s="82"/>
      <c r="CR192" s="82"/>
      <c r="CS192" s="82"/>
      <c r="CT192" s="82"/>
      <c r="CU192" s="82"/>
      <c r="CV192" s="82"/>
      <c r="CW192" s="82"/>
      <c r="CX192" s="82"/>
      <c r="CY192" s="82"/>
      <c r="CZ192" s="82"/>
      <c r="DA192" s="82"/>
      <c r="DB192" s="82"/>
      <c r="DC192" s="82"/>
      <c r="DD192" s="82"/>
      <c r="DE192" s="82"/>
      <c r="DF192" s="82"/>
      <c r="DG192" s="82"/>
      <c r="DH192" s="82"/>
      <c r="DI192" s="82"/>
      <c r="DJ192" s="82"/>
      <c r="DK192" s="82"/>
      <c r="DL192" s="82"/>
      <c r="DM192" s="82"/>
      <c r="DN192" s="82"/>
      <c r="DO192" s="82"/>
      <c r="DP192" s="82"/>
      <c r="DQ192" s="82"/>
      <c r="DR192" s="82"/>
      <c r="DS192" s="82"/>
      <c r="DT192" s="82"/>
      <c r="DU192" s="82"/>
      <c r="DV192" s="82"/>
      <c r="DW192" s="82"/>
      <c r="DX192" s="82"/>
      <c r="DY192" s="82"/>
      <c r="DZ192" s="82"/>
      <c r="EA192" s="82"/>
      <c r="EB192" s="82"/>
      <c r="EC192" s="82"/>
      <c r="ED192" s="82"/>
      <c r="EE192" s="82"/>
      <c r="EF192" s="82"/>
      <c r="EG192" s="82"/>
      <c r="EH192" s="82"/>
      <c r="EI192" s="82"/>
      <c r="EJ192" s="82"/>
      <c r="EK192" s="82"/>
      <c r="EL192" s="82"/>
      <c r="EM192" s="82"/>
      <c r="EN192" s="82"/>
      <c r="EO192" s="82"/>
      <c r="EP192" s="82"/>
      <c r="EQ192" s="82"/>
      <c r="ER192" s="82"/>
      <c r="ES192" s="82"/>
      <c r="ET192" s="82"/>
      <c r="EU192" s="82"/>
      <c r="EV192" s="82"/>
      <c r="EW192" s="82"/>
      <c r="EX192" s="82"/>
      <c r="EY192" s="82"/>
      <c r="EZ192" s="82"/>
      <c r="FA192" s="82"/>
      <c r="FB192" s="82"/>
      <c r="FC192" s="82"/>
      <c r="FD192" s="82"/>
      <c r="FE192" s="82"/>
      <c r="FF192" s="82"/>
      <c r="FG192" s="82"/>
      <c r="FH192" s="82"/>
      <c r="FI192" s="82"/>
      <c r="FJ192" s="82"/>
      <c r="FK192" s="82"/>
      <c r="FL192" s="82"/>
      <c r="FM192" s="82"/>
      <c r="FN192" s="82"/>
      <c r="FO192" s="82"/>
      <c r="FP192" s="82"/>
      <c r="FQ192" s="82"/>
      <c r="FR192" s="82"/>
      <c r="FS192" s="82"/>
      <c r="FT192" s="82"/>
      <c r="FU192" s="82"/>
      <c r="FV192" s="82"/>
      <c r="FW192" s="82"/>
      <c r="FX192" s="82"/>
      <c r="FY192" s="82"/>
      <c r="FZ192" s="82"/>
      <c r="GA192" s="82"/>
      <c r="GB192" s="82"/>
      <c r="GC192" s="82"/>
      <c r="GD192" s="82"/>
      <c r="GE192" s="82"/>
      <c r="GF192" s="82"/>
      <c r="GG192" s="82"/>
      <c r="GH192" s="82"/>
      <c r="GI192" s="82"/>
      <c r="GJ192" s="82"/>
      <c r="GK192" s="82"/>
      <c r="GL192" s="82"/>
      <c r="GM192" s="82"/>
      <c r="GN192" s="82"/>
      <c r="GO192" s="82"/>
      <c r="GP192" s="82"/>
      <c r="GQ192" s="82"/>
      <c r="GR192" s="82"/>
      <c r="GS192" s="82"/>
      <c r="GT192" s="82"/>
      <c r="GU192" s="82"/>
      <c r="GV192" s="82"/>
      <c r="GW192" s="82"/>
      <c r="GX192" s="82"/>
      <c r="GY192" s="82"/>
      <c r="GZ192" s="82"/>
      <c r="HA192" s="82"/>
      <c r="HB192" s="82"/>
      <c r="HC192" s="82"/>
      <c r="HD192" s="82"/>
      <c r="HE192" s="82"/>
      <c r="HF192" s="82"/>
      <c r="HG192" s="82"/>
      <c r="HH192" s="82"/>
      <c r="HI192" s="82"/>
      <c r="HJ192" s="82"/>
      <c r="HK192" s="82"/>
      <c r="HL192" s="82"/>
      <c r="HM192" s="82"/>
      <c r="HN192" s="82"/>
      <c r="HO192" s="82"/>
      <c r="HP192" s="82"/>
      <c r="HQ192" s="82"/>
      <c r="HR192" s="82"/>
      <c r="HS192" s="82"/>
      <c r="HT192" s="82"/>
      <c r="HU192" s="82"/>
      <c r="HV192" s="82"/>
      <c r="HW192" s="82"/>
      <c r="HX192" s="82"/>
      <c r="HY192" s="82"/>
      <c r="HZ192" s="82"/>
      <c r="IA192" s="82"/>
      <c r="IB192" s="82"/>
      <c r="IC192" s="82"/>
      <c r="ID192" s="82"/>
      <c r="IE192" s="82"/>
      <c r="IF192" s="82"/>
      <c r="IG192" s="82"/>
      <c r="IH192" s="82"/>
      <c r="II192" s="82"/>
      <c r="IJ192" s="82"/>
      <c r="IK192" s="82"/>
      <c r="IL192" s="82"/>
      <c r="IM192" s="82"/>
      <c r="IN192" s="82"/>
      <c r="IO192" s="82"/>
      <c r="IP192" s="82"/>
      <c r="IQ192" s="82"/>
      <c r="IR192" s="82"/>
      <c r="IS192" s="82"/>
      <c r="IT192" s="82"/>
      <c r="IU192" s="82"/>
      <c r="IV192" s="82"/>
      <c r="IW192" s="82"/>
      <c r="IX192" s="82"/>
      <c r="IY192" s="82"/>
      <c r="IZ192" s="82"/>
      <c r="JA192" s="82"/>
      <c r="JB192" s="82"/>
      <c r="JC192" s="82"/>
      <c r="JD192" s="82"/>
      <c r="JE192" s="82"/>
      <c r="JF192" s="82"/>
      <c r="JG192" s="82"/>
      <c r="JH192" s="82"/>
      <c r="JI192" s="82"/>
      <c r="JJ192" s="82"/>
      <c r="JK192" s="82"/>
      <c r="JL192" s="82"/>
      <c r="JM192" s="82"/>
      <c r="JN192" s="82"/>
      <c r="JO192" s="82"/>
      <c r="JP192" s="82"/>
      <c r="JQ192" s="82"/>
      <c r="JR192" s="82"/>
      <c r="JS192" s="82"/>
      <c r="JT192" s="82"/>
      <c r="JU192" s="82"/>
      <c r="JV192" s="82"/>
      <c r="JW192" s="82"/>
      <c r="JX192" s="82"/>
      <c r="JY192" s="82"/>
      <c r="JZ192" s="82"/>
      <c r="KA192" s="82"/>
      <c r="KB192" s="82"/>
      <c r="KC192" s="82"/>
      <c r="KD192" s="82"/>
      <c r="KE192" s="82"/>
      <c r="KF192" s="82"/>
      <c r="KG192" s="82"/>
      <c r="KH192" s="82"/>
      <c r="KI192" s="82"/>
      <c r="KJ192" s="82"/>
      <c r="KK192" s="82"/>
      <c r="KL192" s="82"/>
      <c r="KM192" s="82"/>
      <c r="KN192" s="82"/>
      <c r="KO192" s="82"/>
      <c r="KP192" s="82"/>
      <c r="KQ192" s="82"/>
      <c r="KR192" s="82"/>
      <c r="KS192" s="82"/>
      <c r="KT192" s="82"/>
      <c r="KU192" s="82"/>
      <c r="KV192" s="82"/>
      <c r="KW192" s="82"/>
      <c r="KX192" s="82"/>
      <c r="KY192" s="82"/>
      <c r="KZ192" s="82"/>
      <c r="LA192" s="82"/>
      <c r="LB192" s="82"/>
      <c r="LC192" s="82"/>
      <c r="LD192" s="82"/>
      <c r="LE192" s="82"/>
      <c r="LF192" s="82"/>
      <c r="LG192" s="82"/>
      <c r="LH192" s="82"/>
      <c r="LI192" s="82"/>
      <c r="LJ192" s="82"/>
      <c r="LK192" s="82"/>
      <c r="LL192" s="82"/>
      <c r="LM192" s="82"/>
      <c r="LN192" s="82"/>
      <c r="LO192" s="82"/>
      <c r="LP192" s="82"/>
      <c r="LQ192" s="82"/>
      <c r="LR192" s="82"/>
      <c r="LS192" s="82"/>
      <c r="LT192" s="82"/>
      <c r="LU192" s="82"/>
      <c r="LV192" s="82"/>
      <c r="LW192" s="82"/>
      <c r="LX192" s="82"/>
      <c r="LY192" s="82"/>
      <c r="LZ192" s="82"/>
      <c r="MA192" s="82"/>
      <c r="MB192" s="82"/>
      <c r="MC192" s="82"/>
      <c r="MD192" s="82"/>
      <c r="ME192" s="82"/>
      <c r="MF192" s="82"/>
      <c r="MG192" s="82"/>
      <c r="MH192" s="82"/>
      <c r="MI192" s="82"/>
      <c r="MJ192" s="82"/>
      <c r="MK192" s="82"/>
      <c r="ML192" s="82"/>
      <c r="MM192" s="82"/>
      <c r="MN192" s="82"/>
      <c r="MO192" s="82"/>
      <c r="MP192" s="82"/>
      <c r="MQ192" s="82"/>
      <c r="MR192" s="82"/>
      <c r="MS192" s="82"/>
      <c r="MT192" s="82"/>
      <c r="MU192" s="82"/>
      <c r="MV192" s="82"/>
      <c r="MW192" s="82"/>
      <c r="MX192" s="82"/>
      <c r="MY192" s="82"/>
      <c r="MZ192" s="82"/>
      <c r="NA192" s="82"/>
      <c r="NB192" s="82"/>
      <c r="NC192" s="82"/>
      <c r="ND192" s="82"/>
      <c r="NE192" s="82"/>
      <c r="NF192" s="82"/>
      <c r="NG192" s="82"/>
      <c r="NH192" s="82"/>
      <c r="NI192" s="82"/>
      <c r="NJ192" s="82"/>
      <c r="NK192" s="82"/>
      <c r="NL192" s="82"/>
      <c r="NM192" s="82"/>
      <c r="NN192" s="82"/>
      <c r="NO192" s="82"/>
      <c r="NP192" s="82"/>
      <c r="NQ192" s="82"/>
      <c r="NR192" s="82"/>
      <c r="NS192" s="82"/>
      <c r="NT192" s="82"/>
      <c r="NU192" s="82"/>
      <c r="NV192" s="82"/>
      <c r="NW192" s="82"/>
      <c r="NX192" s="82"/>
      <c r="NY192" s="82"/>
      <c r="NZ192" s="82"/>
      <c r="OA192" s="82"/>
      <c r="OB192" s="82"/>
      <c r="OC192" s="82"/>
      <c r="OD192" s="82"/>
      <c r="OE192" s="82"/>
      <c r="OF192" s="82"/>
      <c r="OG192" s="82"/>
      <c r="OH192" s="82"/>
      <c r="OI192" s="82"/>
      <c r="OJ192" s="82"/>
      <c r="OK192" s="82"/>
      <c r="OL192" s="82"/>
      <c r="OM192" s="82"/>
      <c r="ON192" s="82"/>
      <c r="OO192" s="82"/>
      <c r="OP192" s="82"/>
      <c r="OQ192" s="82"/>
      <c r="OR192" s="82"/>
      <c r="OS192" s="82"/>
      <c r="OT192" s="82"/>
      <c r="OU192" s="82"/>
      <c r="OV192" s="82"/>
      <c r="OW192" s="82"/>
      <c r="OX192" s="82"/>
      <c r="OY192" s="82"/>
      <c r="OZ192" s="82"/>
      <c r="PA192" s="82"/>
      <c r="PB192" s="82"/>
      <c r="PC192" s="82"/>
      <c r="PD192" s="82"/>
      <c r="PE192" s="82"/>
      <c r="PF192" s="82"/>
      <c r="PG192" s="82"/>
      <c r="PH192" s="82"/>
      <c r="PI192" s="82"/>
      <c r="PJ192" s="82"/>
      <c r="PK192" s="82"/>
      <c r="PL192" s="82"/>
      <c r="PM192" s="82"/>
      <c r="PN192" s="82"/>
      <c r="PO192" s="82"/>
      <c r="PP192" s="82"/>
      <c r="PQ192" s="82"/>
      <c r="PR192" s="82"/>
      <c r="PS192" s="82"/>
      <c r="PT192" s="82"/>
      <c r="PU192" s="82"/>
      <c r="PV192" s="82"/>
      <c r="PW192" s="82"/>
      <c r="PX192" s="82"/>
      <c r="PY192" s="82"/>
      <c r="PZ192" s="82"/>
      <c r="QA192" s="82"/>
      <c r="QB192" s="82"/>
      <c r="QC192" s="82"/>
      <c r="QD192" s="82"/>
      <c r="QE192" s="82"/>
      <c r="QF192" s="82"/>
      <c r="QG192" s="82"/>
      <c r="QH192" s="82"/>
      <c r="QI192" s="82"/>
      <c r="QJ192" s="82"/>
      <c r="QK192" s="82"/>
      <c r="QL192" s="82"/>
      <c r="QM192" s="82"/>
      <c r="QN192" s="82"/>
      <c r="QO192" s="82"/>
      <c r="QP192" s="82"/>
      <c r="QQ192" s="82"/>
      <c r="QR192" s="82"/>
      <c r="QS192" s="82"/>
      <c r="QT192" s="82"/>
      <c r="QU192" s="82"/>
      <c r="QV192" s="82"/>
      <c r="QW192" s="82"/>
      <c r="QX192" s="82"/>
      <c r="QY192" s="82"/>
      <c r="QZ192" s="82"/>
      <c r="RA192" s="82"/>
      <c r="RB192" s="82"/>
      <c r="RC192" s="82"/>
      <c r="RD192" s="82"/>
      <c r="RE192" s="82"/>
      <c r="RF192" s="82"/>
      <c r="RG192" s="82"/>
      <c r="RH192" s="82"/>
      <c r="RI192" s="82"/>
      <c r="RJ192" s="82"/>
      <c r="RK192" s="82"/>
      <c r="RL192" s="82"/>
      <c r="RM192" s="82"/>
      <c r="RN192" s="82"/>
      <c r="RO192" s="82"/>
      <c r="RP192" s="82"/>
      <c r="RQ192" s="82"/>
      <c r="RR192" s="82"/>
      <c r="RS192" s="82"/>
      <c r="RT192" s="82"/>
      <c r="RU192" s="82"/>
      <c r="RV192" s="82"/>
      <c r="RW192" s="82"/>
      <c r="RX192" s="82"/>
      <c r="RY192" s="82"/>
      <c r="RZ192" s="82"/>
      <c r="SA192" s="82"/>
      <c r="SB192" s="82"/>
      <c r="SC192" s="82"/>
      <c r="SD192" s="82"/>
      <c r="SE192" s="82"/>
      <c r="SF192" s="82"/>
      <c r="SG192" s="82"/>
      <c r="SH192" s="82"/>
      <c r="SI192" s="82"/>
      <c r="SJ192" s="82"/>
      <c r="SK192" s="82"/>
      <c r="SL192" s="82"/>
      <c r="SM192" s="82"/>
      <c r="SN192" s="82"/>
      <c r="SO192" s="82"/>
      <c r="SP192" s="82"/>
      <c r="SQ192" s="82"/>
      <c r="SR192" s="82"/>
      <c r="SS192" s="82"/>
      <c r="ST192" s="82"/>
      <c r="SU192" s="82"/>
      <c r="SV192" s="82"/>
      <c r="SW192" s="82"/>
      <c r="SX192" s="82"/>
      <c r="SY192" s="82"/>
      <c r="SZ192" s="82"/>
      <c r="TA192" s="82"/>
      <c r="TB192" s="82"/>
      <c r="TC192" s="82"/>
      <c r="TD192" s="82"/>
      <c r="TE192" s="82"/>
      <c r="TF192" s="82"/>
      <c r="TG192" s="82"/>
      <c r="TH192" s="82"/>
      <c r="TI192" s="82"/>
      <c r="TJ192" s="82"/>
      <c r="TK192" s="82"/>
      <c r="TL192" s="82"/>
      <c r="TM192" s="82"/>
      <c r="TN192" s="82"/>
      <c r="TO192" s="82"/>
      <c r="TP192" s="82"/>
      <c r="TQ192" s="82"/>
      <c r="TR192" s="82"/>
      <c r="TS192" s="82"/>
      <c r="TT192" s="82"/>
      <c r="TU192" s="82"/>
      <c r="TV192" s="82"/>
      <c r="TW192" s="82"/>
      <c r="TX192" s="82"/>
      <c r="TY192" s="82"/>
      <c r="TZ192" s="82"/>
      <c r="UA192" s="82"/>
      <c r="UB192" s="82"/>
      <c r="UC192" s="82"/>
      <c r="UD192" s="82"/>
      <c r="UE192" s="82"/>
      <c r="UF192" s="82"/>
      <c r="UG192" s="82"/>
      <c r="UH192" s="82"/>
      <c r="UI192" s="82"/>
      <c r="UJ192" s="82"/>
      <c r="UK192" s="82"/>
      <c r="UL192" s="82"/>
      <c r="UM192" s="82"/>
      <c r="UN192" s="82"/>
      <c r="UO192" s="82"/>
      <c r="UP192" s="82"/>
      <c r="UQ192" s="82"/>
      <c r="UR192" s="82"/>
      <c r="US192" s="82"/>
      <c r="UT192" s="82"/>
      <c r="UU192" s="82"/>
      <c r="UV192" s="82"/>
      <c r="UW192" s="82"/>
      <c r="UX192" s="82"/>
      <c r="UY192" s="82"/>
      <c r="UZ192" s="82"/>
      <c r="VA192" s="82"/>
      <c r="VB192" s="82"/>
      <c r="VC192" s="82"/>
      <c r="VD192" s="82"/>
      <c r="VE192" s="82"/>
      <c r="VF192" s="82"/>
      <c r="VG192" s="82"/>
      <c r="VH192" s="82"/>
      <c r="VI192" s="82"/>
      <c r="VJ192" s="82"/>
      <c r="VK192" s="82"/>
      <c r="VL192" s="82"/>
      <c r="VM192" s="82"/>
      <c r="VN192" s="82"/>
      <c r="VO192" s="82"/>
      <c r="VP192" s="82"/>
      <c r="VQ192" s="82"/>
      <c r="VR192" s="82"/>
      <c r="VS192" s="82"/>
      <c r="VT192" s="82"/>
      <c r="VU192" s="82"/>
      <c r="VV192" s="82"/>
      <c r="VW192" s="82"/>
      <c r="VX192" s="82"/>
      <c r="VY192" s="82"/>
      <c r="VZ192" s="82"/>
      <c r="WA192" s="82"/>
      <c r="WB192" s="82"/>
      <c r="WC192" s="82"/>
      <c r="WD192" s="82"/>
      <c r="WE192" s="82"/>
      <c r="WF192" s="82"/>
      <c r="WG192" s="82"/>
      <c r="WH192" s="82"/>
      <c r="WI192" s="82"/>
      <c r="WJ192" s="82"/>
      <c r="WK192" s="82"/>
      <c r="WL192" s="82"/>
      <c r="WM192" s="82"/>
      <c r="WN192" s="82"/>
      <c r="WO192" s="82"/>
      <c r="WP192" s="82"/>
      <c r="WQ192" s="82"/>
      <c r="WR192" s="82"/>
      <c r="WS192" s="82"/>
      <c r="WT192" s="82"/>
      <c r="WU192" s="82"/>
      <c r="WV192" s="82"/>
      <c r="WW192" s="82"/>
      <c r="WX192" s="82"/>
      <c r="WY192" s="82"/>
      <c r="WZ192" s="82"/>
      <c r="XA192" s="82"/>
      <c r="XB192" s="82"/>
      <c r="XC192" s="82"/>
      <c r="XD192" s="82"/>
      <c r="XE192" s="82"/>
      <c r="XF192" s="82"/>
      <c r="XG192" s="82"/>
      <c r="XH192" s="82"/>
      <c r="XI192" s="82"/>
      <c r="XJ192" s="82"/>
      <c r="XK192" s="82"/>
      <c r="XL192" s="82"/>
      <c r="XM192" s="82"/>
      <c r="XN192" s="82"/>
      <c r="XO192" s="82"/>
      <c r="XP192" s="82"/>
      <c r="XQ192" s="82"/>
      <c r="XR192" s="82"/>
      <c r="XS192" s="82"/>
      <c r="XT192" s="82"/>
      <c r="XU192" s="82"/>
      <c r="XV192" s="82"/>
      <c r="XW192" s="82"/>
      <c r="XX192" s="82"/>
      <c r="XY192" s="82"/>
      <c r="XZ192" s="82"/>
      <c r="YA192" s="82"/>
      <c r="YB192" s="82"/>
      <c r="YC192" s="82"/>
      <c r="YD192" s="82"/>
      <c r="YE192" s="82"/>
      <c r="YF192" s="82"/>
      <c r="YG192" s="82"/>
      <c r="YH192" s="82"/>
      <c r="YI192" s="82"/>
      <c r="YJ192" s="82"/>
      <c r="YK192" s="82"/>
      <c r="YL192" s="82"/>
      <c r="YM192" s="82"/>
      <c r="YN192" s="82"/>
      <c r="YO192" s="82"/>
      <c r="YP192" s="82"/>
      <c r="YQ192" s="82"/>
      <c r="YR192" s="82"/>
      <c r="YS192" s="82"/>
      <c r="YT192" s="82"/>
      <c r="YU192" s="82"/>
      <c r="YV192" s="82"/>
      <c r="YW192" s="82"/>
      <c r="YX192" s="82"/>
      <c r="YY192" s="82"/>
      <c r="YZ192" s="82"/>
      <c r="ZA192" s="82"/>
      <c r="ZB192" s="82"/>
      <c r="ZC192" s="82"/>
      <c r="ZD192" s="82"/>
      <c r="ZE192" s="82"/>
      <c r="ZF192" s="82"/>
      <c r="ZG192" s="82"/>
      <c r="ZH192" s="82"/>
      <c r="ZI192" s="82"/>
      <c r="ZJ192" s="82"/>
      <c r="ZK192" s="82"/>
      <c r="ZL192" s="82"/>
      <c r="ZM192" s="82"/>
      <c r="ZN192" s="82"/>
      <c r="ZO192" s="82"/>
      <c r="ZP192" s="82"/>
      <c r="ZQ192" s="82"/>
      <c r="ZR192" s="82"/>
      <c r="ZS192" s="82"/>
      <c r="ZT192" s="82"/>
      <c r="ZU192" s="82"/>
      <c r="ZV192" s="82"/>
      <c r="ZW192" s="82"/>
      <c r="ZX192" s="82"/>
      <c r="ZY192" s="82"/>
      <c r="ZZ192" s="82"/>
      <c r="AAA192" s="82"/>
      <c r="AAB192" s="82"/>
      <c r="AAC192" s="82"/>
      <c r="AAD192" s="82"/>
      <c r="AAE192" s="82"/>
      <c r="AAF192" s="82"/>
      <c r="AAG192" s="82"/>
      <c r="AAH192" s="82"/>
      <c r="AAI192" s="82"/>
      <c r="AAJ192" s="82"/>
      <c r="AAK192" s="82"/>
      <c r="AAL192" s="82"/>
      <c r="AAM192" s="82"/>
      <c r="AAN192" s="82"/>
      <c r="AAO192" s="82"/>
      <c r="AAP192" s="82"/>
      <c r="AAQ192" s="82"/>
      <c r="AAR192" s="82"/>
      <c r="AAS192" s="82"/>
      <c r="AAT192" s="82"/>
      <c r="AAU192" s="82"/>
      <c r="AAV192" s="82"/>
      <c r="AAW192" s="82"/>
      <c r="AAX192" s="82"/>
      <c r="AAY192" s="82"/>
      <c r="AAZ192" s="82"/>
      <c r="ABA192" s="82"/>
      <c r="ABB192" s="82"/>
      <c r="ABC192" s="82"/>
      <c r="ABD192" s="82"/>
      <c r="ABE192" s="82"/>
      <c r="ABF192" s="82"/>
      <c r="ABG192" s="82"/>
      <c r="ABH192" s="82"/>
      <c r="ABI192" s="82"/>
      <c r="ABJ192" s="82"/>
      <c r="ABK192" s="82"/>
      <c r="ABL192" s="82"/>
      <c r="ABM192" s="82"/>
      <c r="ABN192" s="82"/>
      <c r="ABO192" s="82"/>
      <c r="ABP192" s="82"/>
      <c r="ABQ192" s="82"/>
      <c r="ABR192" s="82"/>
      <c r="ABS192" s="82"/>
      <c r="ABT192" s="82"/>
      <c r="ABU192" s="82"/>
      <c r="ABV192" s="82"/>
      <c r="ABW192" s="82"/>
      <c r="ABX192" s="82"/>
      <c r="ABY192" s="82"/>
      <c r="ABZ192" s="82"/>
      <c r="ACA192" s="82"/>
      <c r="ACB192" s="82"/>
      <c r="ACC192" s="82"/>
      <c r="ACD192" s="82"/>
      <c r="ACE192" s="82"/>
      <c r="ACF192" s="82"/>
      <c r="ACG192" s="82"/>
      <c r="ACH192" s="82"/>
      <c r="ACI192" s="82"/>
      <c r="ACJ192" s="82"/>
      <c r="ACK192" s="82"/>
      <c r="ACL192" s="82"/>
      <c r="ACM192" s="82"/>
      <c r="ACN192" s="82"/>
      <c r="ACO192" s="82"/>
      <c r="ACP192" s="82"/>
      <c r="ACQ192" s="82"/>
      <c r="ACR192" s="82"/>
      <c r="ACS192" s="82"/>
      <c r="ACT192" s="82"/>
      <c r="ACU192" s="82"/>
      <c r="ACV192" s="82"/>
      <c r="ACW192" s="82"/>
      <c r="ACX192" s="82"/>
      <c r="ACY192" s="82"/>
      <c r="ACZ192" s="82"/>
      <c r="ADA192" s="82"/>
      <c r="ADB192" s="82"/>
      <c r="ADC192" s="82"/>
      <c r="ADD192" s="82"/>
      <c r="ADE192" s="82"/>
      <c r="ADF192" s="82"/>
      <c r="ADG192" s="82"/>
      <c r="ADH192" s="82"/>
      <c r="ADI192" s="82"/>
      <c r="ADJ192" s="82"/>
      <c r="ADK192" s="82"/>
      <c r="ADL192" s="82"/>
      <c r="ADM192" s="82"/>
      <c r="ADN192" s="82"/>
      <c r="ADO192" s="82"/>
      <c r="ADP192" s="82"/>
      <c r="ADQ192" s="82"/>
      <c r="ADR192" s="82"/>
      <c r="ADS192" s="82"/>
      <c r="ADT192" s="82"/>
      <c r="ADU192" s="82"/>
      <c r="ADV192" s="82"/>
      <c r="ADW192" s="82"/>
      <c r="ADX192" s="82"/>
      <c r="ADY192" s="82"/>
      <c r="ADZ192" s="82"/>
      <c r="AEA192" s="82"/>
      <c r="AEB192" s="82"/>
      <c r="AEC192" s="82"/>
      <c r="AED192" s="82"/>
      <c r="AEE192" s="82"/>
      <c r="AEF192" s="82"/>
      <c r="AEG192" s="82"/>
      <c r="AEH192" s="82"/>
      <c r="AEI192" s="82"/>
      <c r="AEJ192" s="82"/>
      <c r="AEK192" s="82"/>
      <c r="AEL192" s="82"/>
      <c r="AEM192" s="82"/>
      <c r="AEN192" s="82"/>
      <c r="AEO192" s="82"/>
      <c r="AEP192" s="82"/>
      <c r="AEQ192" s="82"/>
      <c r="AER192" s="82"/>
      <c r="AES192" s="82"/>
      <c r="AET192" s="82"/>
      <c r="AEU192" s="82"/>
      <c r="AEV192" s="82"/>
      <c r="AEW192" s="82"/>
      <c r="AEX192" s="82"/>
      <c r="AEY192" s="82"/>
      <c r="AEZ192" s="82"/>
      <c r="AFA192" s="82"/>
      <c r="AFB192" s="82"/>
      <c r="AFC192" s="82"/>
      <c r="AFD192" s="82"/>
      <c r="AFE192" s="82"/>
      <c r="AFF192" s="82"/>
      <c r="AFG192" s="82"/>
      <c r="AFH192" s="82"/>
      <c r="AFI192" s="82"/>
      <c r="AFJ192" s="82"/>
      <c r="AFK192" s="82"/>
      <c r="AFL192" s="82"/>
      <c r="AFM192" s="82"/>
      <c r="AFN192" s="82"/>
      <c r="AFO192" s="82"/>
      <c r="AFP192" s="82"/>
      <c r="AFQ192" s="82"/>
      <c r="AFR192" s="82"/>
      <c r="AFS192" s="82"/>
      <c r="AFT192" s="82"/>
      <c r="AFU192" s="82"/>
      <c r="AFV192" s="82"/>
      <c r="AFW192" s="82"/>
      <c r="AFX192" s="82"/>
      <c r="AFY192" s="82"/>
      <c r="AFZ192" s="82"/>
      <c r="AGA192" s="82"/>
      <c r="AGB192" s="82"/>
      <c r="AGC192" s="82"/>
      <c r="AGD192" s="82"/>
      <c r="AGE192" s="82"/>
      <c r="AGF192" s="82"/>
      <c r="AGG192" s="82"/>
      <c r="AGH192" s="82"/>
      <c r="AGI192" s="82"/>
      <c r="AGJ192" s="82"/>
      <c r="AGK192" s="82"/>
      <c r="AGL192" s="82"/>
      <c r="AGM192" s="82"/>
      <c r="AGN192" s="82"/>
      <c r="AGO192" s="82"/>
      <c r="AGP192" s="82"/>
      <c r="AGQ192" s="82"/>
      <c r="AGR192" s="82"/>
      <c r="AGS192" s="82"/>
      <c r="AGT192" s="82"/>
      <c r="AGU192" s="82"/>
      <c r="AGV192" s="82"/>
      <c r="AGW192" s="82"/>
      <c r="AGX192" s="82"/>
      <c r="AGY192" s="82"/>
      <c r="AGZ192" s="82"/>
      <c r="AHA192" s="82"/>
      <c r="AHB192" s="82"/>
      <c r="AHC192" s="82"/>
      <c r="AHD192" s="82"/>
      <c r="AHE192" s="82"/>
      <c r="AHF192" s="82"/>
      <c r="AHG192" s="82"/>
      <c r="AHH192" s="82"/>
      <c r="AHI192" s="82"/>
      <c r="AHJ192" s="82"/>
      <c r="AHK192" s="82"/>
      <c r="AHL192" s="82"/>
      <c r="AHM192" s="82"/>
      <c r="AHN192" s="82"/>
      <c r="AHO192" s="82"/>
      <c r="AHP192" s="82"/>
      <c r="AHQ192" s="82"/>
      <c r="AHR192" s="82"/>
      <c r="AHS192" s="82"/>
      <c r="AHT192" s="82"/>
      <c r="AHU192" s="82"/>
      <c r="AHV192" s="82"/>
      <c r="AHW192" s="82"/>
      <c r="AHX192" s="82"/>
      <c r="AHY192" s="82"/>
      <c r="AHZ192" s="82"/>
      <c r="AIA192" s="82"/>
      <c r="AIB192" s="82"/>
      <c r="AIC192" s="82"/>
      <c r="AID192" s="82"/>
      <c r="AIE192" s="82"/>
      <c r="AIF192" s="82"/>
      <c r="AIG192" s="82"/>
      <c r="AIH192" s="82"/>
      <c r="AII192" s="82"/>
      <c r="AIJ192" s="82"/>
      <c r="AIK192" s="82"/>
      <c r="AIL192" s="82"/>
      <c r="AIM192" s="82"/>
      <c r="AIN192" s="82"/>
      <c r="AIO192" s="82"/>
      <c r="AIP192" s="82"/>
      <c r="AIQ192" s="82"/>
      <c r="AIR192" s="82"/>
      <c r="AIS192" s="82"/>
      <c r="AIT192" s="82"/>
      <c r="AIU192" s="82"/>
      <c r="AIV192" s="82"/>
      <c r="AIW192" s="82"/>
      <c r="AIX192" s="82"/>
      <c r="AIY192" s="82"/>
      <c r="AIZ192" s="82"/>
      <c r="AJA192" s="82"/>
      <c r="AJB192" s="82"/>
      <c r="AJC192" s="82"/>
      <c r="AJD192" s="82"/>
      <c r="AJE192" s="82"/>
      <c r="AJF192" s="82"/>
      <c r="AJG192" s="82"/>
      <c r="AJH192" s="82"/>
      <c r="AJI192" s="82"/>
      <c r="AJJ192" s="82"/>
      <c r="AJK192" s="82"/>
      <c r="AJL192" s="82"/>
      <c r="AJM192" s="82"/>
      <c r="AJN192" s="82"/>
      <c r="AJO192" s="82"/>
      <c r="AJP192" s="82"/>
      <c r="AJQ192" s="82"/>
      <c r="AJR192" s="82"/>
      <c r="AJS192" s="82"/>
      <c r="AJT192" s="82"/>
      <c r="AJU192" s="82"/>
      <c r="AJV192" s="82"/>
      <c r="AJW192" s="82"/>
      <c r="AJX192" s="82"/>
      <c r="AJY192" s="82"/>
      <c r="AJZ192" s="82"/>
      <c r="AKA192" s="82"/>
      <c r="AKB192" s="82"/>
      <c r="AKC192" s="82"/>
      <c r="AKD192" s="82"/>
      <c r="AKE192" s="82"/>
      <c r="AKF192" s="82"/>
      <c r="AKG192" s="82"/>
      <c r="AKH192" s="82"/>
      <c r="AKI192" s="82"/>
      <c r="AKJ192" s="82"/>
      <c r="AKK192" s="82"/>
      <c r="AKL192" s="82"/>
      <c r="AKM192" s="82"/>
      <c r="AKN192" s="82"/>
      <c r="AKO192" s="82"/>
      <c r="AKP192" s="82"/>
      <c r="AKQ192" s="82"/>
      <c r="AKR192" s="82"/>
      <c r="AKS192" s="82"/>
      <c r="AKT192" s="82"/>
      <c r="AKU192" s="82"/>
      <c r="AKV192" s="82"/>
      <c r="AKW192" s="82"/>
      <c r="AKX192" s="82"/>
      <c r="AKY192" s="82"/>
      <c r="AKZ192" s="82"/>
      <c r="ALA192" s="82"/>
      <c r="ALB192" s="82"/>
      <c r="ALC192" s="82"/>
      <c r="ALD192" s="82"/>
      <c r="ALE192" s="82"/>
      <c r="ALF192" s="82"/>
      <c r="ALG192" s="82"/>
      <c r="ALH192" s="82"/>
      <c r="ALI192" s="82"/>
      <c r="ALJ192" s="82"/>
      <c r="ALK192" s="82"/>
      <c r="ALL192" s="82"/>
      <c r="ALM192" s="82"/>
      <c r="ALN192" s="82"/>
      <c r="ALO192" s="82"/>
      <c r="ALP192" s="82"/>
      <c r="ALQ192" s="82"/>
      <c r="ALR192" s="82"/>
      <c r="ALS192" s="82"/>
      <c r="ALT192" s="82"/>
      <c r="ALU192" s="82"/>
      <c r="ALV192" s="82"/>
      <c r="ALW192" s="82"/>
      <c r="ALX192" s="82"/>
      <c r="ALY192" s="82"/>
    </row>
    <row r="193" spans="1:1013" ht="14.5" x14ac:dyDescent="0.35">
      <c r="A193" s="84">
        <v>192</v>
      </c>
      <c r="B193" s="86" t="s">
        <v>690</v>
      </c>
      <c r="C193" s="86" t="s">
        <v>691</v>
      </c>
      <c r="D193" s="86" t="s">
        <v>692</v>
      </c>
      <c r="E193" s="82"/>
      <c r="F193" s="82"/>
      <c r="G193" s="82"/>
      <c r="H193" s="82"/>
      <c r="I193" s="82"/>
      <c r="J193" s="82"/>
      <c r="K193" s="82"/>
      <c r="L193" s="82"/>
      <c r="M193" s="82"/>
      <c r="N193" s="82"/>
      <c r="O193" s="82"/>
      <c r="P193" s="82"/>
      <c r="Q193" s="82"/>
      <c r="R193" s="82"/>
      <c r="S193" s="82"/>
      <c r="T193" s="82"/>
      <c r="U193" s="82"/>
      <c r="V193" s="82"/>
      <c r="W193" s="82"/>
      <c r="X193" s="82"/>
      <c r="Y193" s="82"/>
      <c r="Z193" s="82"/>
      <c r="AA193" s="82"/>
      <c r="AB193" s="82"/>
      <c r="AC193" s="82"/>
      <c r="AD193" s="82"/>
      <c r="AE193" s="82"/>
      <c r="AF193" s="82"/>
      <c r="AG193" s="82"/>
      <c r="AH193" s="82"/>
      <c r="AI193" s="82"/>
      <c r="AJ193" s="82"/>
      <c r="AK193" s="82"/>
      <c r="AL193" s="82"/>
      <c r="AM193" s="82"/>
      <c r="AN193" s="82"/>
      <c r="AO193" s="82"/>
      <c r="AP193" s="82"/>
      <c r="AQ193" s="82"/>
      <c r="AR193" s="82"/>
      <c r="AS193" s="82"/>
      <c r="AT193" s="82"/>
      <c r="AU193" s="82"/>
      <c r="AV193" s="82"/>
      <c r="AW193" s="82"/>
      <c r="AX193" s="82"/>
      <c r="AY193" s="82"/>
      <c r="AZ193" s="82"/>
      <c r="BA193" s="82"/>
      <c r="BB193" s="82"/>
      <c r="BC193" s="82"/>
      <c r="BD193" s="82"/>
      <c r="BE193" s="82"/>
      <c r="BF193" s="82"/>
      <c r="BG193" s="82"/>
      <c r="BH193" s="82"/>
      <c r="BI193" s="82"/>
      <c r="BJ193" s="82"/>
      <c r="BK193" s="82"/>
      <c r="BL193" s="82"/>
      <c r="BM193" s="82"/>
      <c r="BN193" s="82"/>
      <c r="BO193" s="82"/>
      <c r="BP193" s="82"/>
      <c r="BQ193" s="82"/>
      <c r="BR193" s="82"/>
      <c r="BS193" s="82"/>
      <c r="BT193" s="82"/>
      <c r="BU193" s="82"/>
      <c r="BV193" s="82"/>
      <c r="BW193" s="82"/>
      <c r="BX193" s="82"/>
      <c r="BY193" s="82"/>
      <c r="BZ193" s="82"/>
      <c r="CA193" s="82"/>
      <c r="CB193" s="82"/>
      <c r="CC193" s="82"/>
      <c r="CD193" s="82"/>
      <c r="CE193" s="82"/>
      <c r="CF193" s="82"/>
      <c r="CG193" s="82"/>
      <c r="CH193" s="82"/>
      <c r="CI193" s="82"/>
      <c r="CJ193" s="82"/>
      <c r="CK193" s="82"/>
      <c r="CL193" s="82"/>
      <c r="CM193" s="82"/>
      <c r="CN193" s="82"/>
      <c r="CO193" s="82"/>
      <c r="CP193" s="82"/>
      <c r="CQ193" s="82"/>
      <c r="CR193" s="82"/>
      <c r="CS193" s="82"/>
      <c r="CT193" s="82"/>
      <c r="CU193" s="82"/>
      <c r="CV193" s="82"/>
      <c r="CW193" s="82"/>
      <c r="CX193" s="82"/>
      <c r="CY193" s="82"/>
      <c r="CZ193" s="82"/>
      <c r="DA193" s="82"/>
      <c r="DB193" s="82"/>
      <c r="DC193" s="82"/>
      <c r="DD193" s="82"/>
      <c r="DE193" s="82"/>
      <c r="DF193" s="82"/>
      <c r="DG193" s="82"/>
      <c r="DH193" s="82"/>
      <c r="DI193" s="82"/>
      <c r="DJ193" s="82"/>
      <c r="DK193" s="82"/>
      <c r="DL193" s="82"/>
      <c r="DM193" s="82"/>
      <c r="DN193" s="82"/>
      <c r="DO193" s="82"/>
      <c r="DP193" s="82"/>
      <c r="DQ193" s="82"/>
      <c r="DR193" s="82"/>
      <c r="DS193" s="82"/>
      <c r="DT193" s="82"/>
      <c r="DU193" s="82"/>
      <c r="DV193" s="82"/>
      <c r="DW193" s="82"/>
      <c r="DX193" s="82"/>
      <c r="DY193" s="82"/>
      <c r="DZ193" s="82"/>
      <c r="EA193" s="82"/>
      <c r="EB193" s="82"/>
      <c r="EC193" s="82"/>
      <c r="ED193" s="82"/>
      <c r="EE193" s="82"/>
      <c r="EF193" s="82"/>
      <c r="EG193" s="82"/>
      <c r="EH193" s="82"/>
      <c r="EI193" s="82"/>
      <c r="EJ193" s="82"/>
      <c r="EK193" s="82"/>
      <c r="EL193" s="82"/>
      <c r="EM193" s="82"/>
      <c r="EN193" s="82"/>
      <c r="EO193" s="82"/>
      <c r="EP193" s="82"/>
      <c r="EQ193" s="82"/>
      <c r="ER193" s="82"/>
      <c r="ES193" s="82"/>
      <c r="ET193" s="82"/>
      <c r="EU193" s="82"/>
      <c r="EV193" s="82"/>
      <c r="EW193" s="82"/>
      <c r="EX193" s="82"/>
      <c r="EY193" s="82"/>
      <c r="EZ193" s="82"/>
      <c r="FA193" s="82"/>
      <c r="FB193" s="82"/>
      <c r="FC193" s="82"/>
      <c r="FD193" s="82"/>
      <c r="FE193" s="82"/>
      <c r="FF193" s="82"/>
      <c r="FG193" s="82"/>
      <c r="FH193" s="82"/>
      <c r="FI193" s="82"/>
      <c r="FJ193" s="82"/>
      <c r="FK193" s="82"/>
      <c r="FL193" s="82"/>
      <c r="FM193" s="82"/>
      <c r="FN193" s="82"/>
      <c r="FO193" s="82"/>
      <c r="FP193" s="82"/>
      <c r="FQ193" s="82"/>
      <c r="FR193" s="82"/>
      <c r="FS193" s="82"/>
      <c r="FT193" s="82"/>
      <c r="FU193" s="82"/>
      <c r="FV193" s="82"/>
      <c r="FW193" s="82"/>
      <c r="FX193" s="82"/>
      <c r="FY193" s="82"/>
      <c r="FZ193" s="82"/>
      <c r="GA193" s="82"/>
      <c r="GB193" s="82"/>
      <c r="GC193" s="82"/>
      <c r="GD193" s="82"/>
      <c r="GE193" s="82"/>
      <c r="GF193" s="82"/>
      <c r="GG193" s="82"/>
      <c r="GH193" s="82"/>
      <c r="GI193" s="82"/>
      <c r="GJ193" s="82"/>
      <c r="GK193" s="82"/>
      <c r="GL193" s="82"/>
      <c r="GM193" s="82"/>
      <c r="GN193" s="82"/>
      <c r="GO193" s="82"/>
      <c r="GP193" s="82"/>
      <c r="GQ193" s="82"/>
      <c r="GR193" s="82"/>
      <c r="GS193" s="82"/>
      <c r="GT193" s="82"/>
      <c r="GU193" s="82"/>
      <c r="GV193" s="82"/>
      <c r="GW193" s="82"/>
      <c r="GX193" s="82"/>
      <c r="GY193" s="82"/>
      <c r="GZ193" s="82"/>
      <c r="HA193" s="82"/>
      <c r="HB193" s="82"/>
      <c r="HC193" s="82"/>
      <c r="HD193" s="82"/>
      <c r="HE193" s="82"/>
      <c r="HF193" s="82"/>
      <c r="HG193" s="82"/>
      <c r="HH193" s="82"/>
      <c r="HI193" s="82"/>
      <c r="HJ193" s="82"/>
      <c r="HK193" s="82"/>
      <c r="HL193" s="82"/>
      <c r="HM193" s="82"/>
      <c r="HN193" s="82"/>
      <c r="HO193" s="82"/>
      <c r="HP193" s="82"/>
      <c r="HQ193" s="82"/>
      <c r="HR193" s="82"/>
      <c r="HS193" s="82"/>
      <c r="HT193" s="82"/>
      <c r="HU193" s="82"/>
      <c r="HV193" s="82"/>
      <c r="HW193" s="82"/>
      <c r="HX193" s="82"/>
      <c r="HY193" s="82"/>
      <c r="HZ193" s="82"/>
      <c r="IA193" s="82"/>
      <c r="IB193" s="82"/>
      <c r="IC193" s="82"/>
      <c r="ID193" s="82"/>
      <c r="IE193" s="82"/>
      <c r="IF193" s="82"/>
      <c r="IG193" s="82"/>
      <c r="IH193" s="82"/>
      <c r="II193" s="82"/>
      <c r="IJ193" s="82"/>
      <c r="IK193" s="82"/>
      <c r="IL193" s="82"/>
      <c r="IM193" s="82"/>
      <c r="IN193" s="82"/>
      <c r="IO193" s="82"/>
      <c r="IP193" s="82"/>
      <c r="IQ193" s="82"/>
      <c r="IR193" s="82"/>
      <c r="IS193" s="82"/>
      <c r="IT193" s="82"/>
      <c r="IU193" s="82"/>
      <c r="IV193" s="82"/>
      <c r="IW193" s="82"/>
      <c r="IX193" s="82"/>
      <c r="IY193" s="82"/>
      <c r="IZ193" s="82"/>
      <c r="JA193" s="82"/>
      <c r="JB193" s="82"/>
      <c r="JC193" s="82"/>
      <c r="JD193" s="82"/>
      <c r="JE193" s="82"/>
      <c r="JF193" s="82"/>
      <c r="JG193" s="82"/>
      <c r="JH193" s="82"/>
      <c r="JI193" s="82"/>
      <c r="JJ193" s="82"/>
      <c r="JK193" s="82"/>
      <c r="JL193" s="82"/>
      <c r="JM193" s="82"/>
      <c r="JN193" s="82"/>
      <c r="JO193" s="82"/>
      <c r="JP193" s="82"/>
      <c r="JQ193" s="82"/>
      <c r="JR193" s="82"/>
      <c r="JS193" s="82"/>
      <c r="JT193" s="82"/>
      <c r="JU193" s="82"/>
      <c r="JV193" s="82"/>
      <c r="JW193" s="82"/>
      <c r="JX193" s="82"/>
      <c r="JY193" s="82"/>
      <c r="JZ193" s="82"/>
      <c r="KA193" s="82"/>
      <c r="KB193" s="82"/>
      <c r="KC193" s="82"/>
      <c r="KD193" s="82"/>
      <c r="KE193" s="82"/>
      <c r="KF193" s="82"/>
      <c r="KG193" s="82"/>
      <c r="KH193" s="82"/>
      <c r="KI193" s="82"/>
      <c r="KJ193" s="82"/>
      <c r="KK193" s="82"/>
      <c r="KL193" s="82"/>
      <c r="KM193" s="82"/>
      <c r="KN193" s="82"/>
      <c r="KO193" s="82"/>
      <c r="KP193" s="82"/>
      <c r="KQ193" s="82"/>
      <c r="KR193" s="82"/>
      <c r="KS193" s="82"/>
      <c r="KT193" s="82"/>
      <c r="KU193" s="82"/>
      <c r="KV193" s="82"/>
      <c r="KW193" s="82"/>
      <c r="KX193" s="82"/>
      <c r="KY193" s="82"/>
      <c r="KZ193" s="82"/>
      <c r="LA193" s="82"/>
      <c r="LB193" s="82"/>
      <c r="LC193" s="82"/>
      <c r="LD193" s="82"/>
      <c r="LE193" s="82"/>
      <c r="LF193" s="82"/>
      <c r="LG193" s="82"/>
      <c r="LH193" s="82"/>
      <c r="LI193" s="82"/>
      <c r="LJ193" s="82"/>
      <c r="LK193" s="82"/>
      <c r="LL193" s="82"/>
      <c r="LM193" s="82"/>
      <c r="LN193" s="82"/>
      <c r="LO193" s="82"/>
      <c r="LP193" s="82"/>
      <c r="LQ193" s="82"/>
      <c r="LR193" s="82"/>
      <c r="LS193" s="82"/>
      <c r="LT193" s="82"/>
      <c r="LU193" s="82"/>
      <c r="LV193" s="82"/>
      <c r="LW193" s="82"/>
      <c r="LX193" s="82"/>
      <c r="LY193" s="82"/>
      <c r="LZ193" s="82"/>
      <c r="MA193" s="82"/>
      <c r="MB193" s="82"/>
      <c r="MC193" s="82"/>
      <c r="MD193" s="82"/>
      <c r="ME193" s="82"/>
      <c r="MF193" s="82"/>
      <c r="MG193" s="82"/>
      <c r="MH193" s="82"/>
      <c r="MI193" s="82"/>
      <c r="MJ193" s="82"/>
      <c r="MK193" s="82"/>
      <c r="ML193" s="82"/>
      <c r="MM193" s="82"/>
      <c r="MN193" s="82"/>
      <c r="MO193" s="82"/>
      <c r="MP193" s="82"/>
      <c r="MQ193" s="82"/>
      <c r="MR193" s="82"/>
      <c r="MS193" s="82"/>
      <c r="MT193" s="82"/>
      <c r="MU193" s="82"/>
      <c r="MV193" s="82"/>
      <c r="MW193" s="82"/>
      <c r="MX193" s="82"/>
      <c r="MY193" s="82"/>
      <c r="MZ193" s="82"/>
      <c r="NA193" s="82"/>
      <c r="NB193" s="82"/>
      <c r="NC193" s="82"/>
      <c r="ND193" s="82"/>
      <c r="NE193" s="82"/>
      <c r="NF193" s="82"/>
      <c r="NG193" s="82"/>
      <c r="NH193" s="82"/>
      <c r="NI193" s="82"/>
      <c r="NJ193" s="82"/>
      <c r="NK193" s="82"/>
      <c r="NL193" s="82"/>
      <c r="NM193" s="82"/>
      <c r="NN193" s="82"/>
      <c r="NO193" s="82"/>
      <c r="NP193" s="82"/>
      <c r="NQ193" s="82"/>
      <c r="NR193" s="82"/>
      <c r="NS193" s="82"/>
      <c r="NT193" s="82"/>
      <c r="NU193" s="82"/>
      <c r="NV193" s="82"/>
      <c r="NW193" s="82"/>
      <c r="NX193" s="82"/>
      <c r="NY193" s="82"/>
      <c r="NZ193" s="82"/>
      <c r="OA193" s="82"/>
      <c r="OB193" s="82"/>
      <c r="OC193" s="82"/>
      <c r="OD193" s="82"/>
      <c r="OE193" s="82"/>
      <c r="OF193" s="82"/>
      <c r="OG193" s="82"/>
      <c r="OH193" s="82"/>
      <c r="OI193" s="82"/>
      <c r="OJ193" s="82"/>
      <c r="OK193" s="82"/>
      <c r="OL193" s="82"/>
      <c r="OM193" s="82"/>
      <c r="ON193" s="82"/>
      <c r="OO193" s="82"/>
      <c r="OP193" s="82"/>
      <c r="OQ193" s="82"/>
      <c r="OR193" s="82"/>
      <c r="OS193" s="82"/>
      <c r="OT193" s="82"/>
      <c r="OU193" s="82"/>
      <c r="OV193" s="82"/>
      <c r="OW193" s="82"/>
      <c r="OX193" s="82"/>
      <c r="OY193" s="82"/>
      <c r="OZ193" s="82"/>
      <c r="PA193" s="82"/>
      <c r="PB193" s="82"/>
      <c r="PC193" s="82"/>
      <c r="PD193" s="82"/>
      <c r="PE193" s="82"/>
      <c r="PF193" s="82"/>
      <c r="PG193" s="82"/>
      <c r="PH193" s="82"/>
      <c r="PI193" s="82"/>
      <c r="PJ193" s="82"/>
      <c r="PK193" s="82"/>
      <c r="PL193" s="82"/>
      <c r="PM193" s="82"/>
      <c r="PN193" s="82"/>
      <c r="PO193" s="82"/>
      <c r="PP193" s="82"/>
      <c r="PQ193" s="82"/>
      <c r="PR193" s="82"/>
      <c r="PS193" s="82"/>
      <c r="PT193" s="82"/>
      <c r="PU193" s="82"/>
      <c r="PV193" s="82"/>
      <c r="PW193" s="82"/>
      <c r="PX193" s="82"/>
      <c r="PY193" s="82"/>
      <c r="PZ193" s="82"/>
      <c r="QA193" s="82"/>
      <c r="QB193" s="82"/>
      <c r="QC193" s="82"/>
      <c r="QD193" s="82"/>
      <c r="QE193" s="82"/>
      <c r="QF193" s="82"/>
      <c r="QG193" s="82"/>
      <c r="QH193" s="82"/>
      <c r="QI193" s="82"/>
      <c r="QJ193" s="82"/>
      <c r="QK193" s="82"/>
      <c r="QL193" s="82"/>
      <c r="QM193" s="82"/>
      <c r="QN193" s="82"/>
      <c r="QO193" s="82"/>
      <c r="QP193" s="82"/>
      <c r="QQ193" s="82"/>
      <c r="QR193" s="82"/>
      <c r="QS193" s="82"/>
      <c r="QT193" s="82"/>
      <c r="QU193" s="82"/>
      <c r="QV193" s="82"/>
      <c r="QW193" s="82"/>
      <c r="QX193" s="82"/>
      <c r="QY193" s="82"/>
      <c r="QZ193" s="82"/>
      <c r="RA193" s="82"/>
      <c r="RB193" s="82"/>
      <c r="RC193" s="82"/>
      <c r="RD193" s="82"/>
      <c r="RE193" s="82"/>
      <c r="RF193" s="82"/>
      <c r="RG193" s="82"/>
      <c r="RH193" s="82"/>
      <c r="RI193" s="82"/>
      <c r="RJ193" s="82"/>
      <c r="RK193" s="82"/>
      <c r="RL193" s="82"/>
      <c r="RM193" s="82"/>
      <c r="RN193" s="82"/>
      <c r="RO193" s="82"/>
      <c r="RP193" s="82"/>
      <c r="RQ193" s="82"/>
      <c r="RR193" s="82"/>
      <c r="RS193" s="82"/>
      <c r="RT193" s="82"/>
      <c r="RU193" s="82"/>
      <c r="RV193" s="82"/>
      <c r="RW193" s="82"/>
      <c r="RX193" s="82"/>
      <c r="RY193" s="82"/>
      <c r="RZ193" s="82"/>
      <c r="SA193" s="82"/>
      <c r="SB193" s="82"/>
      <c r="SC193" s="82"/>
      <c r="SD193" s="82"/>
      <c r="SE193" s="82"/>
      <c r="SF193" s="82"/>
      <c r="SG193" s="82"/>
      <c r="SH193" s="82"/>
      <c r="SI193" s="82"/>
      <c r="SJ193" s="82"/>
      <c r="SK193" s="82"/>
      <c r="SL193" s="82"/>
      <c r="SM193" s="82"/>
      <c r="SN193" s="82"/>
      <c r="SO193" s="82"/>
      <c r="SP193" s="82"/>
      <c r="SQ193" s="82"/>
      <c r="SR193" s="82"/>
      <c r="SS193" s="82"/>
      <c r="ST193" s="82"/>
      <c r="SU193" s="82"/>
      <c r="SV193" s="82"/>
      <c r="SW193" s="82"/>
      <c r="SX193" s="82"/>
      <c r="SY193" s="82"/>
      <c r="SZ193" s="82"/>
      <c r="TA193" s="82"/>
      <c r="TB193" s="82"/>
      <c r="TC193" s="82"/>
      <c r="TD193" s="82"/>
      <c r="TE193" s="82"/>
      <c r="TF193" s="82"/>
      <c r="TG193" s="82"/>
      <c r="TH193" s="82"/>
      <c r="TI193" s="82"/>
      <c r="TJ193" s="82"/>
      <c r="TK193" s="82"/>
      <c r="TL193" s="82"/>
      <c r="TM193" s="82"/>
      <c r="TN193" s="82"/>
      <c r="TO193" s="82"/>
      <c r="TP193" s="82"/>
      <c r="TQ193" s="82"/>
      <c r="TR193" s="82"/>
      <c r="TS193" s="82"/>
      <c r="TT193" s="82"/>
      <c r="TU193" s="82"/>
      <c r="TV193" s="82"/>
      <c r="TW193" s="82"/>
      <c r="TX193" s="82"/>
      <c r="TY193" s="82"/>
      <c r="TZ193" s="82"/>
      <c r="UA193" s="82"/>
      <c r="UB193" s="82"/>
      <c r="UC193" s="82"/>
      <c r="UD193" s="82"/>
      <c r="UE193" s="82"/>
      <c r="UF193" s="82"/>
      <c r="UG193" s="82"/>
      <c r="UH193" s="82"/>
      <c r="UI193" s="82"/>
      <c r="UJ193" s="82"/>
      <c r="UK193" s="82"/>
      <c r="UL193" s="82"/>
      <c r="UM193" s="82"/>
      <c r="UN193" s="82"/>
      <c r="UO193" s="82"/>
      <c r="UP193" s="82"/>
      <c r="UQ193" s="82"/>
      <c r="UR193" s="82"/>
      <c r="US193" s="82"/>
      <c r="UT193" s="82"/>
      <c r="UU193" s="82"/>
      <c r="UV193" s="82"/>
      <c r="UW193" s="82"/>
      <c r="UX193" s="82"/>
      <c r="UY193" s="82"/>
      <c r="UZ193" s="82"/>
      <c r="VA193" s="82"/>
      <c r="VB193" s="82"/>
      <c r="VC193" s="82"/>
      <c r="VD193" s="82"/>
      <c r="VE193" s="82"/>
      <c r="VF193" s="82"/>
      <c r="VG193" s="82"/>
      <c r="VH193" s="82"/>
      <c r="VI193" s="82"/>
      <c r="VJ193" s="82"/>
      <c r="VK193" s="82"/>
      <c r="VL193" s="82"/>
      <c r="VM193" s="82"/>
      <c r="VN193" s="82"/>
      <c r="VO193" s="82"/>
      <c r="VP193" s="82"/>
      <c r="VQ193" s="82"/>
      <c r="VR193" s="82"/>
      <c r="VS193" s="82"/>
      <c r="VT193" s="82"/>
      <c r="VU193" s="82"/>
      <c r="VV193" s="82"/>
      <c r="VW193" s="82"/>
      <c r="VX193" s="82"/>
      <c r="VY193" s="82"/>
      <c r="VZ193" s="82"/>
      <c r="WA193" s="82"/>
      <c r="WB193" s="82"/>
      <c r="WC193" s="82"/>
      <c r="WD193" s="82"/>
      <c r="WE193" s="82"/>
      <c r="WF193" s="82"/>
      <c r="WG193" s="82"/>
      <c r="WH193" s="82"/>
      <c r="WI193" s="82"/>
      <c r="WJ193" s="82"/>
      <c r="WK193" s="82"/>
      <c r="WL193" s="82"/>
      <c r="WM193" s="82"/>
      <c r="WN193" s="82"/>
      <c r="WO193" s="82"/>
      <c r="WP193" s="82"/>
      <c r="WQ193" s="82"/>
      <c r="WR193" s="82"/>
      <c r="WS193" s="82"/>
      <c r="WT193" s="82"/>
      <c r="WU193" s="82"/>
      <c r="WV193" s="82"/>
      <c r="WW193" s="82"/>
      <c r="WX193" s="82"/>
      <c r="WY193" s="82"/>
      <c r="WZ193" s="82"/>
      <c r="XA193" s="82"/>
      <c r="XB193" s="82"/>
      <c r="XC193" s="82"/>
      <c r="XD193" s="82"/>
      <c r="XE193" s="82"/>
      <c r="XF193" s="82"/>
      <c r="XG193" s="82"/>
      <c r="XH193" s="82"/>
      <c r="XI193" s="82"/>
      <c r="XJ193" s="82"/>
      <c r="XK193" s="82"/>
      <c r="XL193" s="82"/>
      <c r="XM193" s="82"/>
      <c r="XN193" s="82"/>
      <c r="XO193" s="82"/>
      <c r="XP193" s="82"/>
      <c r="XQ193" s="82"/>
      <c r="XR193" s="82"/>
      <c r="XS193" s="82"/>
      <c r="XT193" s="82"/>
      <c r="XU193" s="82"/>
      <c r="XV193" s="82"/>
      <c r="XW193" s="82"/>
      <c r="XX193" s="82"/>
      <c r="XY193" s="82"/>
      <c r="XZ193" s="82"/>
      <c r="YA193" s="82"/>
      <c r="YB193" s="82"/>
      <c r="YC193" s="82"/>
      <c r="YD193" s="82"/>
      <c r="YE193" s="82"/>
      <c r="YF193" s="82"/>
      <c r="YG193" s="82"/>
      <c r="YH193" s="82"/>
      <c r="YI193" s="82"/>
      <c r="YJ193" s="82"/>
      <c r="YK193" s="82"/>
      <c r="YL193" s="82"/>
      <c r="YM193" s="82"/>
      <c r="YN193" s="82"/>
      <c r="YO193" s="82"/>
      <c r="YP193" s="82"/>
      <c r="YQ193" s="82"/>
      <c r="YR193" s="82"/>
      <c r="YS193" s="82"/>
      <c r="YT193" s="82"/>
      <c r="YU193" s="82"/>
      <c r="YV193" s="82"/>
      <c r="YW193" s="82"/>
      <c r="YX193" s="82"/>
      <c r="YY193" s="82"/>
      <c r="YZ193" s="82"/>
      <c r="ZA193" s="82"/>
      <c r="ZB193" s="82"/>
      <c r="ZC193" s="82"/>
      <c r="ZD193" s="82"/>
      <c r="ZE193" s="82"/>
      <c r="ZF193" s="82"/>
      <c r="ZG193" s="82"/>
      <c r="ZH193" s="82"/>
      <c r="ZI193" s="82"/>
      <c r="ZJ193" s="82"/>
      <c r="ZK193" s="82"/>
      <c r="ZL193" s="82"/>
      <c r="ZM193" s="82"/>
      <c r="ZN193" s="82"/>
      <c r="ZO193" s="82"/>
      <c r="ZP193" s="82"/>
      <c r="ZQ193" s="82"/>
      <c r="ZR193" s="82"/>
      <c r="ZS193" s="82"/>
      <c r="ZT193" s="82"/>
      <c r="ZU193" s="82"/>
      <c r="ZV193" s="82"/>
      <c r="ZW193" s="82"/>
      <c r="ZX193" s="82"/>
      <c r="ZY193" s="82"/>
      <c r="ZZ193" s="82"/>
      <c r="AAA193" s="82"/>
      <c r="AAB193" s="82"/>
      <c r="AAC193" s="82"/>
      <c r="AAD193" s="82"/>
      <c r="AAE193" s="82"/>
      <c r="AAF193" s="82"/>
      <c r="AAG193" s="82"/>
      <c r="AAH193" s="82"/>
      <c r="AAI193" s="82"/>
      <c r="AAJ193" s="82"/>
      <c r="AAK193" s="82"/>
      <c r="AAL193" s="82"/>
      <c r="AAM193" s="82"/>
      <c r="AAN193" s="82"/>
      <c r="AAO193" s="82"/>
      <c r="AAP193" s="82"/>
      <c r="AAQ193" s="82"/>
      <c r="AAR193" s="82"/>
      <c r="AAS193" s="82"/>
      <c r="AAT193" s="82"/>
      <c r="AAU193" s="82"/>
      <c r="AAV193" s="82"/>
      <c r="AAW193" s="82"/>
      <c r="AAX193" s="82"/>
      <c r="AAY193" s="82"/>
      <c r="AAZ193" s="82"/>
      <c r="ABA193" s="82"/>
      <c r="ABB193" s="82"/>
      <c r="ABC193" s="82"/>
      <c r="ABD193" s="82"/>
      <c r="ABE193" s="82"/>
      <c r="ABF193" s="82"/>
      <c r="ABG193" s="82"/>
      <c r="ABH193" s="82"/>
      <c r="ABI193" s="82"/>
      <c r="ABJ193" s="82"/>
      <c r="ABK193" s="82"/>
      <c r="ABL193" s="82"/>
      <c r="ABM193" s="82"/>
      <c r="ABN193" s="82"/>
      <c r="ABO193" s="82"/>
      <c r="ABP193" s="82"/>
      <c r="ABQ193" s="82"/>
      <c r="ABR193" s="82"/>
      <c r="ABS193" s="82"/>
      <c r="ABT193" s="82"/>
      <c r="ABU193" s="82"/>
      <c r="ABV193" s="82"/>
      <c r="ABW193" s="82"/>
      <c r="ABX193" s="82"/>
      <c r="ABY193" s="82"/>
      <c r="ABZ193" s="82"/>
      <c r="ACA193" s="82"/>
      <c r="ACB193" s="82"/>
      <c r="ACC193" s="82"/>
      <c r="ACD193" s="82"/>
      <c r="ACE193" s="82"/>
      <c r="ACF193" s="82"/>
      <c r="ACG193" s="82"/>
      <c r="ACH193" s="82"/>
      <c r="ACI193" s="82"/>
      <c r="ACJ193" s="82"/>
      <c r="ACK193" s="82"/>
      <c r="ACL193" s="82"/>
      <c r="ACM193" s="82"/>
      <c r="ACN193" s="82"/>
      <c r="ACO193" s="82"/>
      <c r="ACP193" s="82"/>
      <c r="ACQ193" s="82"/>
      <c r="ACR193" s="82"/>
      <c r="ACS193" s="82"/>
      <c r="ACT193" s="82"/>
      <c r="ACU193" s="82"/>
      <c r="ACV193" s="82"/>
      <c r="ACW193" s="82"/>
      <c r="ACX193" s="82"/>
      <c r="ACY193" s="82"/>
      <c r="ACZ193" s="82"/>
      <c r="ADA193" s="82"/>
      <c r="ADB193" s="82"/>
      <c r="ADC193" s="82"/>
      <c r="ADD193" s="82"/>
      <c r="ADE193" s="82"/>
      <c r="ADF193" s="82"/>
      <c r="ADG193" s="82"/>
      <c r="ADH193" s="82"/>
      <c r="ADI193" s="82"/>
      <c r="ADJ193" s="82"/>
      <c r="ADK193" s="82"/>
      <c r="ADL193" s="82"/>
      <c r="ADM193" s="82"/>
      <c r="ADN193" s="82"/>
      <c r="ADO193" s="82"/>
      <c r="ADP193" s="82"/>
      <c r="ADQ193" s="82"/>
      <c r="ADR193" s="82"/>
      <c r="ADS193" s="82"/>
      <c r="ADT193" s="82"/>
      <c r="ADU193" s="82"/>
      <c r="ADV193" s="82"/>
      <c r="ADW193" s="82"/>
      <c r="ADX193" s="82"/>
      <c r="ADY193" s="82"/>
      <c r="ADZ193" s="82"/>
      <c r="AEA193" s="82"/>
      <c r="AEB193" s="82"/>
      <c r="AEC193" s="82"/>
      <c r="AED193" s="82"/>
      <c r="AEE193" s="82"/>
      <c r="AEF193" s="82"/>
      <c r="AEG193" s="82"/>
      <c r="AEH193" s="82"/>
      <c r="AEI193" s="82"/>
      <c r="AEJ193" s="82"/>
      <c r="AEK193" s="82"/>
      <c r="AEL193" s="82"/>
      <c r="AEM193" s="82"/>
      <c r="AEN193" s="82"/>
      <c r="AEO193" s="82"/>
      <c r="AEP193" s="82"/>
      <c r="AEQ193" s="82"/>
      <c r="AER193" s="82"/>
      <c r="AES193" s="82"/>
      <c r="AET193" s="82"/>
      <c r="AEU193" s="82"/>
      <c r="AEV193" s="82"/>
      <c r="AEW193" s="82"/>
      <c r="AEX193" s="82"/>
      <c r="AEY193" s="82"/>
      <c r="AEZ193" s="82"/>
      <c r="AFA193" s="82"/>
      <c r="AFB193" s="82"/>
      <c r="AFC193" s="82"/>
      <c r="AFD193" s="82"/>
      <c r="AFE193" s="82"/>
      <c r="AFF193" s="82"/>
      <c r="AFG193" s="82"/>
      <c r="AFH193" s="82"/>
      <c r="AFI193" s="82"/>
      <c r="AFJ193" s="82"/>
      <c r="AFK193" s="82"/>
      <c r="AFL193" s="82"/>
      <c r="AFM193" s="82"/>
      <c r="AFN193" s="82"/>
      <c r="AFO193" s="82"/>
      <c r="AFP193" s="82"/>
      <c r="AFQ193" s="82"/>
      <c r="AFR193" s="82"/>
      <c r="AFS193" s="82"/>
      <c r="AFT193" s="82"/>
      <c r="AFU193" s="82"/>
      <c r="AFV193" s="82"/>
      <c r="AFW193" s="82"/>
      <c r="AFX193" s="82"/>
      <c r="AFY193" s="82"/>
      <c r="AFZ193" s="82"/>
      <c r="AGA193" s="82"/>
      <c r="AGB193" s="82"/>
      <c r="AGC193" s="82"/>
      <c r="AGD193" s="82"/>
      <c r="AGE193" s="82"/>
      <c r="AGF193" s="82"/>
      <c r="AGG193" s="82"/>
      <c r="AGH193" s="82"/>
      <c r="AGI193" s="82"/>
      <c r="AGJ193" s="82"/>
      <c r="AGK193" s="82"/>
      <c r="AGL193" s="82"/>
      <c r="AGM193" s="82"/>
      <c r="AGN193" s="82"/>
      <c r="AGO193" s="82"/>
      <c r="AGP193" s="82"/>
      <c r="AGQ193" s="82"/>
      <c r="AGR193" s="82"/>
      <c r="AGS193" s="82"/>
      <c r="AGT193" s="82"/>
      <c r="AGU193" s="82"/>
      <c r="AGV193" s="82"/>
      <c r="AGW193" s="82"/>
      <c r="AGX193" s="82"/>
      <c r="AGY193" s="82"/>
      <c r="AGZ193" s="82"/>
      <c r="AHA193" s="82"/>
      <c r="AHB193" s="82"/>
      <c r="AHC193" s="82"/>
      <c r="AHD193" s="82"/>
      <c r="AHE193" s="82"/>
      <c r="AHF193" s="82"/>
      <c r="AHG193" s="82"/>
      <c r="AHH193" s="82"/>
      <c r="AHI193" s="82"/>
      <c r="AHJ193" s="82"/>
      <c r="AHK193" s="82"/>
      <c r="AHL193" s="82"/>
      <c r="AHM193" s="82"/>
      <c r="AHN193" s="82"/>
      <c r="AHO193" s="82"/>
      <c r="AHP193" s="82"/>
      <c r="AHQ193" s="82"/>
      <c r="AHR193" s="82"/>
      <c r="AHS193" s="82"/>
      <c r="AHT193" s="82"/>
      <c r="AHU193" s="82"/>
      <c r="AHV193" s="82"/>
      <c r="AHW193" s="82"/>
      <c r="AHX193" s="82"/>
      <c r="AHY193" s="82"/>
      <c r="AHZ193" s="82"/>
      <c r="AIA193" s="82"/>
      <c r="AIB193" s="82"/>
      <c r="AIC193" s="82"/>
      <c r="AID193" s="82"/>
      <c r="AIE193" s="82"/>
      <c r="AIF193" s="82"/>
      <c r="AIG193" s="82"/>
      <c r="AIH193" s="82"/>
      <c r="AII193" s="82"/>
      <c r="AIJ193" s="82"/>
      <c r="AIK193" s="82"/>
      <c r="AIL193" s="82"/>
      <c r="AIM193" s="82"/>
      <c r="AIN193" s="82"/>
      <c r="AIO193" s="82"/>
      <c r="AIP193" s="82"/>
      <c r="AIQ193" s="82"/>
      <c r="AIR193" s="82"/>
      <c r="AIS193" s="82"/>
      <c r="AIT193" s="82"/>
      <c r="AIU193" s="82"/>
      <c r="AIV193" s="82"/>
      <c r="AIW193" s="82"/>
      <c r="AIX193" s="82"/>
      <c r="AIY193" s="82"/>
      <c r="AIZ193" s="82"/>
      <c r="AJA193" s="82"/>
      <c r="AJB193" s="82"/>
      <c r="AJC193" s="82"/>
      <c r="AJD193" s="82"/>
      <c r="AJE193" s="82"/>
      <c r="AJF193" s="82"/>
      <c r="AJG193" s="82"/>
      <c r="AJH193" s="82"/>
      <c r="AJI193" s="82"/>
      <c r="AJJ193" s="82"/>
      <c r="AJK193" s="82"/>
      <c r="AJL193" s="82"/>
      <c r="AJM193" s="82"/>
      <c r="AJN193" s="82"/>
      <c r="AJO193" s="82"/>
      <c r="AJP193" s="82"/>
      <c r="AJQ193" s="82"/>
      <c r="AJR193" s="82"/>
      <c r="AJS193" s="82"/>
      <c r="AJT193" s="82"/>
      <c r="AJU193" s="82"/>
      <c r="AJV193" s="82"/>
      <c r="AJW193" s="82"/>
      <c r="AJX193" s="82"/>
      <c r="AJY193" s="82"/>
      <c r="AJZ193" s="82"/>
      <c r="AKA193" s="82"/>
      <c r="AKB193" s="82"/>
      <c r="AKC193" s="82"/>
      <c r="AKD193" s="82"/>
      <c r="AKE193" s="82"/>
      <c r="AKF193" s="82"/>
      <c r="AKG193" s="82"/>
      <c r="AKH193" s="82"/>
      <c r="AKI193" s="82"/>
      <c r="AKJ193" s="82"/>
      <c r="AKK193" s="82"/>
      <c r="AKL193" s="82"/>
      <c r="AKM193" s="82"/>
      <c r="AKN193" s="82"/>
      <c r="AKO193" s="82"/>
      <c r="AKP193" s="82"/>
      <c r="AKQ193" s="82"/>
      <c r="AKR193" s="82"/>
      <c r="AKS193" s="82"/>
      <c r="AKT193" s="82"/>
      <c r="AKU193" s="82"/>
      <c r="AKV193" s="82"/>
      <c r="AKW193" s="82"/>
      <c r="AKX193" s="82"/>
      <c r="AKY193" s="82"/>
      <c r="AKZ193" s="82"/>
      <c r="ALA193" s="82"/>
      <c r="ALB193" s="82"/>
      <c r="ALC193" s="82"/>
      <c r="ALD193" s="82"/>
      <c r="ALE193" s="82"/>
      <c r="ALF193" s="82"/>
      <c r="ALG193" s="82"/>
      <c r="ALH193" s="82"/>
      <c r="ALI193" s="82"/>
      <c r="ALJ193" s="82"/>
      <c r="ALK193" s="82"/>
      <c r="ALL193" s="82"/>
      <c r="ALM193" s="82"/>
      <c r="ALN193" s="82"/>
      <c r="ALO193" s="82"/>
      <c r="ALP193" s="82"/>
      <c r="ALQ193" s="82"/>
      <c r="ALR193" s="82"/>
      <c r="ALS193" s="82"/>
      <c r="ALT193" s="82"/>
      <c r="ALU193" s="82"/>
      <c r="ALV193" s="82"/>
      <c r="ALW193" s="82"/>
      <c r="ALX193" s="82"/>
      <c r="ALY193" s="82"/>
    </row>
    <row r="194" spans="1:1013" ht="14.5" x14ac:dyDescent="0.35">
      <c r="A194" s="84">
        <v>193</v>
      </c>
      <c r="B194" s="86" t="s">
        <v>693</v>
      </c>
      <c r="C194" s="86" t="s">
        <v>694</v>
      </c>
      <c r="D194" s="86" t="s">
        <v>695</v>
      </c>
    </row>
    <row r="195" spans="1:1013" ht="14.5" x14ac:dyDescent="0.35">
      <c r="A195" s="84">
        <v>194</v>
      </c>
      <c r="B195" s="86" t="s">
        <v>696</v>
      </c>
      <c r="C195" s="86" t="s">
        <v>697</v>
      </c>
      <c r="D195" s="86" t="s">
        <v>698</v>
      </c>
    </row>
    <row r="196" spans="1:1013" ht="14.5" x14ac:dyDescent="0.35">
      <c r="A196" s="84">
        <v>195</v>
      </c>
      <c r="B196" s="86" t="s">
        <v>493</v>
      </c>
      <c r="C196" s="85" t="s">
        <v>494</v>
      </c>
      <c r="D196" s="85" t="s">
        <v>495</v>
      </c>
    </row>
    <row r="197" spans="1:1013" ht="14.5" x14ac:dyDescent="0.35">
      <c r="A197" s="84">
        <v>196</v>
      </c>
      <c r="B197" s="85" t="s">
        <v>699</v>
      </c>
      <c r="C197" s="85" t="s">
        <v>700</v>
      </c>
      <c r="D197" s="85" t="s">
        <v>701</v>
      </c>
    </row>
    <row r="198" spans="1:1013" ht="14.5" x14ac:dyDescent="0.35">
      <c r="A198" s="84">
        <v>197</v>
      </c>
      <c r="B198" s="86" t="s">
        <v>702</v>
      </c>
      <c r="C198" s="86" t="s">
        <v>703</v>
      </c>
      <c r="D198" s="86" t="s">
        <v>704</v>
      </c>
      <c r="E198" s="82"/>
      <c r="F198" s="82"/>
      <c r="G198" s="82"/>
      <c r="H198" s="82"/>
      <c r="I198" s="82"/>
      <c r="J198" s="82"/>
      <c r="K198" s="82"/>
      <c r="L198" s="82"/>
      <c r="M198" s="82"/>
      <c r="N198" s="82"/>
      <c r="O198" s="82"/>
      <c r="P198" s="82"/>
      <c r="Q198" s="82"/>
      <c r="R198" s="82"/>
      <c r="S198" s="82"/>
      <c r="T198" s="82"/>
      <c r="U198" s="82"/>
      <c r="V198" s="82"/>
      <c r="W198" s="82"/>
      <c r="X198" s="82"/>
      <c r="Y198" s="82"/>
      <c r="Z198" s="82"/>
      <c r="AA198" s="82"/>
      <c r="AB198" s="82"/>
      <c r="AC198" s="82"/>
      <c r="AD198" s="82"/>
      <c r="AE198" s="82"/>
      <c r="AF198" s="82"/>
      <c r="AG198" s="82"/>
      <c r="AH198" s="82"/>
      <c r="AI198" s="82"/>
      <c r="AJ198" s="82"/>
      <c r="AK198" s="82"/>
      <c r="AL198" s="82"/>
      <c r="AM198" s="82"/>
      <c r="AN198" s="82"/>
      <c r="AO198" s="82"/>
      <c r="AP198" s="82"/>
      <c r="AQ198" s="82"/>
      <c r="AR198" s="82"/>
      <c r="AS198" s="82"/>
      <c r="AT198" s="82"/>
      <c r="AU198" s="82"/>
      <c r="AV198" s="82"/>
      <c r="AW198" s="82"/>
      <c r="AX198" s="82"/>
      <c r="AY198" s="82"/>
      <c r="AZ198" s="82"/>
      <c r="BA198" s="82"/>
      <c r="BB198" s="82"/>
      <c r="BC198" s="82"/>
      <c r="BD198" s="82"/>
      <c r="BE198" s="82"/>
      <c r="BF198" s="82"/>
      <c r="BG198" s="82"/>
      <c r="BH198" s="82"/>
      <c r="BI198" s="82"/>
      <c r="BJ198" s="82"/>
      <c r="BK198" s="82"/>
      <c r="BL198" s="82"/>
      <c r="BM198" s="82"/>
      <c r="BN198" s="82"/>
      <c r="BO198" s="82"/>
      <c r="BP198" s="82"/>
      <c r="BQ198" s="82"/>
      <c r="BR198" s="82"/>
      <c r="BS198" s="82"/>
      <c r="BT198" s="82"/>
      <c r="BU198" s="82"/>
      <c r="BV198" s="82"/>
      <c r="BW198" s="82"/>
      <c r="BX198" s="82"/>
      <c r="BY198" s="82"/>
      <c r="BZ198" s="82"/>
      <c r="CA198" s="82"/>
      <c r="CB198" s="82"/>
      <c r="CC198" s="82"/>
      <c r="CD198" s="82"/>
      <c r="CE198" s="82"/>
      <c r="CF198" s="82"/>
      <c r="CG198" s="82"/>
      <c r="CH198" s="82"/>
      <c r="CI198" s="82"/>
      <c r="CJ198" s="82"/>
      <c r="CK198" s="82"/>
      <c r="CL198" s="82"/>
      <c r="CM198" s="82"/>
      <c r="CN198" s="82"/>
      <c r="CO198" s="82"/>
      <c r="CP198" s="82"/>
      <c r="CQ198" s="82"/>
      <c r="CR198" s="82"/>
      <c r="CS198" s="82"/>
      <c r="CT198" s="82"/>
      <c r="CU198" s="82"/>
      <c r="CV198" s="82"/>
      <c r="CW198" s="82"/>
      <c r="CX198" s="82"/>
      <c r="CY198" s="82"/>
      <c r="CZ198" s="82"/>
      <c r="DA198" s="82"/>
      <c r="DB198" s="82"/>
      <c r="DC198" s="82"/>
      <c r="DD198" s="82"/>
      <c r="DE198" s="82"/>
      <c r="DF198" s="82"/>
      <c r="DG198" s="82"/>
      <c r="DH198" s="82"/>
      <c r="DI198" s="82"/>
      <c r="DJ198" s="82"/>
      <c r="DK198" s="82"/>
      <c r="DL198" s="82"/>
      <c r="DM198" s="82"/>
      <c r="DN198" s="82"/>
      <c r="DO198" s="82"/>
      <c r="DP198" s="82"/>
      <c r="DQ198" s="82"/>
      <c r="DR198" s="82"/>
      <c r="DS198" s="82"/>
      <c r="DT198" s="82"/>
      <c r="DU198" s="82"/>
      <c r="DV198" s="82"/>
      <c r="DW198" s="82"/>
      <c r="DX198" s="82"/>
      <c r="DY198" s="82"/>
      <c r="DZ198" s="82"/>
      <c r="EA198" s="82"/>
      <c r="EB198" s="82"/>
      <c r="EC198" s="82"/>
      <c r="ED198" s="82"/>
      <c r="EE198" s="82"/>
      <c r="EF198" s="82"/>
      <c r="EG198" s="82"/>
      <c r="EH198" s="82"/>
      <c r="EI198" s="82"/>
      <c r="EJ198" s="82"/>
      <c r="EK198" s="82"/>
      <c r="EL198" s="82"/>
      <c r="EM198" s="82"/>
      <c r="EN198" s="82"/>
      <c r="EO198" s="82"/>
      <c r="EP198" s="82"/>
      <c r="EQ198" s="82"/>
      <c r="ER198" s="82"/>
      <c r="ES198" s="82"/>
      <c r="ET198" s="82"/>
      <c r="EU198" s="82"/>
      <c r="EV198" s="82"/>
      <c r="EW198" s="82"/>
      <c r="EX198" s="82"/>
      <c r="EY198" s="82"/>
      <c r="EZ198" s="82"/>
      <c r="FA198" s="82"/>
      <c r="FB198" s="82"/>
      <c r="FC198" s="82"/>
      <c r="FD198" s="82"/>
      <c r="FE198" s="82"/>
      <c r="FF198" s="82"/>
      <c r="FG198" s="82"/>
      <c r="FH198" s="82"/>
      <c r="FI198" s="82"/>
      <c r="FJ198" s="82"/>
      <c r="FK198" s="82"/>
      <c r="FL198" s="82"/>
      <c r="FM198" s="82"/>
      <c r="FN198" s="82"/>
      <c r="FO198" s="82"/>
      <c r="FP198" s="82"/>
      <c r="FQ198" s="82"/>
      <c r="FR198" s="82"/>
      <c r="FS198" s="82"/>
      <c r="FT198" s="82"/>
      <c r="FU198" s="82"/>
      <c r="FV198" s="82"/>
      <c r="FW198" s="82"/>
      <c r="FX198" s="82"/>
      <c r="FY198" s="82"/>
      <c r="FZ198" s="82"/>
      <c r="GA198" s="82"/>
      <c r="GB198" s="82"/>
      <c r="GC198" s="82"/>
      <c r="GD198" s="82"/>
      <c r="GE198" s="82"/>
      <c r="GF198" s="82"/>
      <c r="GG198" s="82"/>
      <c r="GH198" s="82"/>
      <c r="GI198" s="82"/>
      <c r="GJ198" s="82"/>
      <c r="GK198" s="82"/>
      <c r="GL198" s="82"/>
      <c r="GM198" s="82"/>
      <c r="GN198" s="82"/>
      <c r="GO198" s="82"/>
      <c r="GP198" s="82"/>
      <c r="GQ198" s="82"/>
      <c r="GR198" s="82"/>
      <c r="GS198" s="82"/>
      <c r="GT198" s="82"/>
      <c r="GU198" s="82"/>
      <c r="GV198" s="82"/>
      <c r="GW198" s="82"/>
      <c r="GX198" s="82"/>
      <c r="GY198" s="82"/>
      <c r="GZ198" s="82"/>
      <c r="HA198" s="82"/>
      <c r="HB198" s="82"/>
      <c r="HC198" s="82"/>
      <c r="HD198" s="82"/>
      <c r="HE198" s="82"/>
      <c r="HF198" s="82"/>
      <c r="HG198" s="82"/>
      <c r="HH198" s="82"/>
      <c r="HI198" s="82"/>
      <c r="HJ198" s="82"/>
      <c r="HK198" s="82"/>
      <c r="HL198" s="82"/>
      <c r="HM198" s="82"/>
      <c r="HN198" s="82"/>
      <c r="HO198" s="82"/>
      <c r="HP198" s="82"/>
      <c r="HQ198" s="82"/>
      <c r="HR198" s="82"/>
      <c r="HS198" s="82"/>
      <c r="HT198" s="82"/>
      <c r="HU198" s="82"/>
      <c r="HV198" s="82"/>
      <c r="HW198" s="82"/>
      <c r="HX198" s="82"/>
      <c r="HY198" s="82"/>
      <c r="HZ198" s="82"/>
      <c r="IA198" s="82"/>
      <c r="IB198" s="82"/>
      <c r="IC198" s="82"/>
      <c r="ID198" s="82"/>
      <c r="IE198" s="82"/>
      <c r="IF198" s="82"/>
      <c r="IG198" s="82"/>
      <c r="IH198" s="82"/>
      <c r="II198" s="82"/>
      <c r="IJ198" s="82"/>
      <c r="IK198" s="82"/>
      <c r="IL198" s="82"/>
      <c r="IM198" s="82"/>
      <c r="IN198" s="82"/>
      <c r="IO198" s="82"/>
      <c r="IP198" s="82"/>
      <c r="IQ198" s="82"/>
      <c r="IR198" s="82"/>
      <c r="IS198" s="82"/>
      <c r="IT198" s="82"/>
      <c r="IU198" s="82"/>
      <c r="IV198" s="82"/>
      <c r="IW198" s="82"/>
      <c r="IX198" s="82"/>
      <c r="IY198" s="82"/>
      <c r="IZ198" s="82"/>
      <c r="JA198" s="82"/>
      <c r="JB198" s="82"/>
      <c r="JC198" s="82"/>
      <c r="JD198" s="82"/>
      <c r="JE198" s="82"/>
      <c r="JF198" s="82"/>
      <c r="JG198" s="82"/>
      <c r="JH198" s="82"/>
      <c r="JI198" s="82"/>
      <c r="JJ198" s="82"/>
      <c r="JK198" s="82"/>
      <c r="JL198" s="82"/>
      <c r="JM198" s="82"/>
      <c r="JN198" s="82"/>
      <c r="JO198" s="82"/>
      <c r="JP198" s="82"/>
      <c r="JQ198" s="82"/>
      <c r="JR198" s="82"/>
      <c r="JS198" s="82"/>
      <c r="JT198" s="82"/>
      <c r="JU198" s="82"/>
      <c r="JV198" s="82"/>
      <c r="JW198" s="82"/>
      <c r="JX198" s="82"/>
      <c r="JY198" s="82"/>
      <c r="JZ198" s="82"/>
      <c r="KA198" s="82"/>
      <c r="KB198" s="82"/>
      <c r="KC198" s="82"/>
      <c r="KD198" s="82"/>
      <c r="KE198" s="82"/>
      <c r="KF198" s="82"/>
      <c r="KG198" s="82"/>
      <c r="KH198" s="82"/>
      <c r="KI198" s="82"/>
      <c r="KJ198" s="82"/>
      <c r="KK198" s="82"/>
      <c r="KL198" s="82"/>
      <c r="KM198" s="82"/>
      <c r="KN198" s="82"/>
      <c r="KO198" s="82"/>
      <c r="KP198" s="82"/>
      <c r="KQ198" s="82"/>
      <c r="KR198" s="82"/>
      <c r="KS198" s="82"/>
      <c r="KT198" s="82"/>
      <c r="KU198" s="82"/>
      <c r="KV198" s="82"/>
      <c r="KW198" s="82"/>
      <c r="KX198" s="82"/>
      <c r="KY198" s="82"/>
      <c r="KZ198" s="82"/>
      <c r="LA198" s="82"/>
      <c r="LB198" s="82"/>
      <c r="LC198" s="82"/>
      <c r="LD198" s="82"/>
      <c r="LE198" s="82"/>
      <c r="LF198" s="82"/>
      <c r="LG198" s="82"/>
      <c r="LH198" s="82"/>
      <c r="LI198" s="82"/>
      <c r="LJ198" s="82"/>
      <c r="LK198" s="82"/>
      <c r="LL198" s="82"/>
      <c r="LM198" s="82"/>
      <c r="LN198" s="82"/>
      <c r="LO198" s="82"/>
      <c r="LP198" s="82"/>
      <c r="LQ198" s="82"/>
      <c r="LR198" s="82"/>
      <c r="LS198" s="82"/>
      <c r="LT198" s="82"/>
      <c r="LU198" s="82"/>
      <c r="LV198" s="82"/>
      <c r="LW198" s="82"/>
      <c r="LX198" s="82"/>
      <c r="LY198" s="82"/>
      <c r="LZ198" s="82"/>
      <c r="MA198" s="82"/>
      <c r="MB198" s="82"/>
      <c r="MC198" s="82"/>
      <c r="MD198" s="82"/>
      <c r="ME198" s="82"/>
      <c r="MF198" s="82"/>
      <c r="MG198" s="82"/>
      <c r="MH198" s="82"/>
      <c r="MI198" s="82"/>
      <c r="MJ198" s="82"/>
      <c r="MK198" s="82"/>
      <c r="ML198" s="82"/>
      <c r="MM198" s="82"/>
      <c r="MN198" s="82"/>
      <c r="MO198" s="82"/>
      <c r="MP198" s="82"/>
      <c r="MQ198" s="82"/>
      <c r="MR198" s="82"/>
      <c r="MS198" s="82"/>
      <c r="MT198" s="82"/>
      <c r="MU198" s="82"/>
      <c r="MV198" s="82"/>
      <c r="MW198" s="82"/>
      <c r="MX198" s="82"/>
      <c r="MY198" s="82"/>
      <c r="MZ198" s="82"/>
      <c r="NA198" s="82"/>
      <c r="NB198" s="82"/>
      <c r="NC198" s="82"/>
      <c r="ND198" s="82"/>
      <c r="NE198" s="82"/>
      <c r="NF198" s="82"/>
      <c r="NG198" s="82"/>
      <c r="NH198" s="82"/>
      <c r="NI198" s="82"/>
      <c r="NJ198" s="82"/>
      <c r="NK198" s="82"/>
      <c r="NL198" s="82"/>
      <c r="NM198" s="82"/>
      <c r="NN198" s="82"/>
      <c r="NO198" s="82"/>
      <c r="NP198" s="82"/>
      <c r="NQ198" s="82"/>
      <c r="NR198" s="82"/>
      <c r="NS198" s="82"/>
      <c r="NT198" s="82"/>
      <c r="NU198" s="82"/>
      <c r="NV198" s="82"/>
      <c r="NW198" s="82"/>
      <c r="NX198" s="82"/>
      <c r="NY198" s="82"/>
      <c r="NZ198" s="82"/>
      <c r="OA198" s="82"/>
      <c r="OB198" s="82"/>
      <c r="OC198" s="82"/>
      <c r="OD198" s="82"/>
      <c r="OE198" s="82"/>
      <c r="OF198" s="82"/>
      <c r="OG198" s="82"/>
      <c r="OH198" s="82"/>
      <c r="OI198" s="82"/>
      <c r="OJ198" s="82"/>
      <c r="OK198" s="82"/>
      <c r="OL198" s="82"/>
      <c r="OM198" s="82"/>
      <c r="ON198" s="82"/>
      <c r="OO198" s="82"/>
      <c r="OP198" s="82"/>
      <c r="OQ198" s="82"/>
      <c r="OR198" s="82"/>
      <c r="OS198" s="82"/>
      <c r="OT198" s="82"/>
      <c r="OU198" s="82"/>
      <c r="OV198" s="82"/>
      <c r="OW198" s="82"/>
      <c r="OX198" s="82"/>
      <c r="OY198" s="82"/>
      <c r="OZ198" s="82"/>
      <c r="PA198" s="82"/>
      <c r="PB198" s="82"/>
      <c r="PC198" s="82"/>
      <c r="PD198" s="82"/>
      <c r="PE198" s="82"/>
      <c r="PF198" s="82"/>
      <c r="PG198" s="82"/>
      <c r="PH198" s="82"/>
      <c r="PI198" s="82"/>
      <c r="PJ198" s="82"/>
      <c r="PK198" s="82"/>
      <c r="PL198" s="82"/>
      <c r="PM198" s="82"/>
      <c r="PN198" s="82"/>
      <c r="PO198" s="82"/>
      <c r="PP198" s="82"/>
      <c r="PQ198" s="82"/>
      <c r="PR198" s="82"/>
      <c r="PS198" s="82"/>
      <c r="PT198" s="82"/>
      <c r="PU198" s="82"/>
      <c r="PV198" s="82"/>
      <c r="PW198" s="82"/>
      <c r="PX198" s="82"/>
      <c r="PY198" s="82"/>
      <c r="PZ198" s="82"/>
      <c r="QA198" s="82"/>
      <c r="QB198" s="82"/>
      <c r="QC198" s="82"/>
      <c r="QD198" s="82"/>
      <c r="QE198" s="82"/>
      <c r="QF198" s="82"/>
      <c r="QG198" s="82"/>
      <c r="QH198" s="82"/>
      <c r="QI198" s="82"/>
      <c r="QJ198" s="82"/>
      <c r="QK198" s="82"/>
      <c r="QL198" s="82"/>
      <c r="QM198" s="82"/>
      <c r="QN198" s="82"/>
      <c r="QO198" s="82"/>
      <c r="QP198" s="82"/>
      <c r="QQ198" s="82"/>
      <c r="QR198" s="82"/>
      <c r="QS198" s="82"/>
      <c r="QT198" s="82"/>
      <c r="QU198" s="82"/>
      <c r="QV198" s="82"/>
      <c r="QW198" s="82"/>
      <c r="QX198" s="82"/>
      <c r="QY198" s="82"/>
      <c r="QZ198" s="82"/>
      <c r="RA198" s="82"/>
      <c r="RB198" s="82"/>
      <c r="RC198" s="82"/>
      <c r="RD198" s="82"/>
      <c r="RE198" s="82"/>
      <c r="RF198" s="82"/>
      <c r="RG198" s="82"/>
      <c r="RH198" s="82"/>
      <c r="RI198" s="82"/>
      <c r="RJ198" s="82"/>
      <c r="RK198" s="82"/>
      <c r="RL198" s="82"/>
      <c r="RM198" s="82"/>
      <c r="RN198" s="82"/>
      <c r="RO198" s="82"/>
      <c r="RP198" s="82"/>
      <c r="RQ198" s="82"/>
      <c r="RR198" s="82"/>
      <c r="RS198" s="82"/>
      <c r="RT198" s="82"/>
      <c r="RU198" s="82"/>
      <c r="RV198" s="82"/>
      <c r="RW198" s="82"/>
      <c r="RX198" s="82"/>
      <c r="RY198" s="82"/>
      <c r="RZ198" s="82"/>
      <c r="SA198" s="82"/>
      <c r="SB198" s="82"/>
      <c r="SC198" s="82"/>
      <c r="SD198" s="82"/>
      <c r="SE198" s="82"/>
      <c r="SF198" s="82"/>
      <c r="SG198" s="82"/>
      <c r="SH198" s="82"/>
      <c r="SI198" s="82"/>
      <c r="SJ198" s="82"/>
      <c r="SK198" s="82"/>
      <c r="SL198" s="82"/>
      <c r="SM198" s="82"/>
      <c r="SN198" s="82"/>
      <c r="SO198" s="82"/>
      <c r="SP198" s="82"/>
      <c r="SQ198" s="82"/>
      <c r="SR198" s="82"/>
      <c r="SS198" s="82"/>
      <c r="ST198" s="82"/>
      <c r="SU198" s="82"/>
      <c r="SV198" s="82"/>
      <c r="SW198" s="82"/>
      <c r="SX198" s="82"/>
      <c r="SY198" s="82"/>
      <c r="SZ198" s="82"/>
      <c r="TA198" s="82"/>
      <c r="TB198" s="82"/>
      <c r="TC198" s="82"/>
      <c r="TD198" s="82"/>
      <c r="TE198" s="82"/>
      <c r="TF198" s="82"/>
      <c r="TG198" s="82"/>
      <c r="TH198" s="82"/>
      <c r="TI198" s="82"/>
      <c r="TJ198" s="82"/>
      <c r="TK198" s="82"/>
      <c r="TL198" s="82"/>
      <c r="TM198" s="82"/>
      <c r="TN198" s="82"/>
      <c r="TO198" s="82"/>
      <c r="TP198" s="82"/>
      <c r="TQ198" s="82"/>
      <c r="TR198" s="82"/>
      <c r="TS198" s="82"/>
      <c r="TT198" s="82"/>
      <c r="TU198" s="82"/>
      <c r="TV198" s="82"/>
      <c r="TW198" s="82"/>
      <c r="TX198" s="82"/>
      <c r="TY198" s="82"/>
      <c r="TZ198" s="82"/>
      <c r="UA198" s="82"/>
      <c r="UB198" s="82"/>
      <c r="UC198" s="82"/>
      <c r="UD198" s="82"/>
      <c r="UE198" s="82"/>
      <c r="UF198" s="82"/>
      <c r="UG198" s="82"/>
      <c r="UH198" s="82"/>
      <c r="UI198" s="82"/>
      <c r="UJ198" s="82"/>
      <c r="UK198" s="82"/>
      <c r="UL198" s="82"/>
      <c r="UM198" s="82"/>
      <c r="UN198" s="82"/>
      <c r="UO198" s="82"/>
      <c r="UP198" s="82"/>
      <c r="UQ198" s="82"/>
      <c r="UR198" s="82"/>
      <c r="US198" s="82"/>
      <c r="UT198" s="82"/>
      <c r="UU198" s="82"/>
      <c r="UV198" s="82"/>
      <c r="UW198" s="82"/>
      <c r="UX198" s="82"/>
      <c r="UY198" s="82"/>
      <c r="UZ198" s="82"/>
      <c r="VA198" s="82"/>
      <c r="VB198" s="82"/>
      <c r="VC198" s="82"/>
      <c r="VD198" s="82"/>
      <c r="VE198" s="82"/>
      <c r="VF198" s="82"/>
      <c r="VG198" s="82"/>
      <c r="VH198" s="82"/>
      <c r="VI198" s="82"/>
      <c r="VJ198" s="82"/>
      <c r="VK198" s="82"/>
      <c r="VL198" s="82"/>
      <c r="VM198" s="82"/>
      <c r="VN198" s="82"/>
      <c r="VO198" s="82"/>
      <c r="VP198" s="82"/>
      <c r="VQ198" s="82"/>
      <c r="VR198" s="82"/>
      <c r="VS198" s="82"/>
      <c r="VT198" s="82"/>
      <c r="VU198" s="82"/>
      <c r="VV198" s="82"/>
      <c r="VW198" s="82"/>
      <c r="VX198" s="82"/>
      <c r="VY198" s="82"/>
      <c r="VZ198" s="82"/>
      <c r="WA198" s="82"/>
      <c r="WB198" s="82"/>
      <c r="WC198" s="82"/>
      <c r="WD198" s="82"/>
      <c r="WE198" s="82"/>
      <c r="WF198" s="82"/>
      <c r="WG198" s="82"/>
      <c r="WH198" s="82"/>
      <c r="WI198" s="82"/>
      <c r="WJ198" s="82"/>
      <c r="WK198" s="82"/>
      <c r="WL198" s="82"/>
      <c r="WM198" s="82"/>
      <c r="WN198" s="82"/>
      <c r="WO198" s="82"/>
      <c r="WP198" s="82"/>
      <c r="WQ198" s="82"/>
      <c r="WR198" s="82"/>
      <c r="WS198" s="82"/>
      <c r="WT198" s="82"/>
      <c r="WU198" s="82"/>
      <c r="WV198" s="82"/>
      <c r="WW198" s="82"/>
      <c r="WX198" s="82"/>
      <c r="WY198" s="82"/>
      <c r="WZ198" s="82"/>
      <c r="XA198" s="82"/>
      <c r="XB198" s="82"/>
      <c r="XC198" s="82"/>
      <c r="XD198" s="82"/>
      <c r="XE198" s="82"/>
      <c r="XF198" s="82"/>
      <c r="XG198" s="82"/>
      <c r="XH198" s="82"/>
      <c r="XI198" s="82"/>
      <c r="XJ198" s="82"/>
      <c r="XK198" s="82"/>
      <c r="XL198" s="82"/>
      <c r="XM198" s="82"/>
      <c r="XN198" s="82"/>
      <c r="XO198" s="82"/>
      <c r="XP198" s="82"/>
      <c r="XQ198" s="82"/>
      <c r="XR198" s="82"/>
      <c r="XS198" s="82"/>
      <c r="XT198" s="82"/>
      <c r="XU198" s="82"/>
      <c r="XV198" s="82"/>
      <c r="XW198" s="82"/>
      <c r="XX198" s="82"/>
      <c r="XY198" s="82"/>
      <c r="XZ198" s="82"/>
      <c r="YA198" s="82"/>
      <c r="YB198" s="82"/>
      <c r="YC198" s="82"/>
      <c r="YD198" s="82"/>
      <c r="YE198" s="82"/>
      <c r="YF198" s="82"/>
      <c r="YG198" s="82"/>
      <c r="YH198" s="82"/>
      <c r="YI198" s="82"/>
      <c r="YJ198" s="82"/>
      <c r="YK198" s="82"/>
      <c r="YL198" s="82"/>
      <c r="YM198" s="82"/>
      <c r="YN198" s="82"/>
      <c r="YO198" s="82"/>
      <c r="YP198" s="82"/>
      <c r="YQ198" s="82"/>
      <c r="YR198" s="82"/>
      <c r="YS198" s="82"/>
      <c r="YT198" s="82"/>
      <c r="YU198" s="82"/>
      <c r="YV198" s="82"/>
      <c r="YW198" s="82"/>
      <c r="YX198" s="82"/>
      <c r="YY198" s="82"/>
      <c r="YZ198" s="82"/>
      <c r="ZA198" s="82"/>
      <c r="ZB198" s="82"/>
      <c r="ZC198" s="82"/>
      <c r="ZD198" s="82"/>
      <c r="ZE198" s="82"/>
      <c r="ZF198" s="82"/>
      <c r="ZG198" s="82"/>
      <c r="ZH198" s="82"/>
      <c r="ZI198" s="82"/>
      <c r="ZJ198" s="82"/>
      <c r="ZK198" s="82"/>
      <c r="ZL198" s="82"/>
      <c r="ZM198" s="82"/>
      <c r="ZN198" s="82"/>
      <c r="ZO198" s="82"/>
      <c r="ZP198" s="82"/>
      <c r="ZQ198" s="82"/>
      <c r="ZR198" s="82"/>
      <c r="ZS198" s="82"/>
      <c r="ZT198" s="82"/>
      <c r="ZU198" s="82"/>
      <c r="ZV198" s="82"/>
      <c r="ZW198" s="82"/>
      <c r="ZX198" s="82"/>
      <c r="ZY198" s="82"/>
      <c r="ZZ198" s="82"/>
      <c r="AAA198" s="82"/>
      <c r="AAB198" s="82"/>
      <c r="AAC198" s="82"/>
      <c r="AAD198" s="82"/>
      <c r="AAE198" s="82"/>
      <c r="AAF198" s="82"/>
      <c r="AAG198" s="82"/>
      <c r="AAH198" s="82"/>
      <c r="AAI198" s="82"/>
      <c r="AAJ198" s="82"/>
      <c r="AAK198" s="82"/>
      <c r="AAL198" s="82"/>
      <c r="AAM198" s="82"/>
      <c r="AAN198" s="82"/>
      <c r="AAO198" s="82"/>
      <c r="AAP198" s="82"/>
      <c r="AAQ198" s="82"/>
      <c r="AAR198" s="82"/>
      <c r="AAS198" s="82"/>
      <c r="AAT198" s="82"/>
      <c r="AAU198" s="82"/>
      <c r="AAV198" s="82"/>
      <c r="AAW198" s="82"/>
      <c r="AAX198" s="82"/>
      <c r="AAY198" s="82"/>
      <c r="AAZ198" s="82"/>
      <c r="ABA198" s="82"/>
      <c r="ABB198" s="82"/>
      <c r="ABC198" s="82"/>
      <c r="ABD198" s="82"/>
      <c r="ABE198" s="82"/>
      <c r="ABF198" s="82"/>
      <c r="ABG198" s="82"/>
      <c r="ABH198" s="82"/>
      <c r="ABI198" s="82"/>
      <c r="ABJ198" s="82"/>
      <c r="ABK198" s="82"/>
      <c r="ABL198" s="82"/>
      <c r="ABM198" s="82"/>
      <c r="ABN198" s="82"/>
      <c r="ABO198" s="82"/>
      <c r="ABP198" s="82"/>
      <c r="ABQ198" s="82"/>
      <c r="ABR198" s="82"/>
      <c r="ABS198" s="82"/>
      <c r="ABT198" s="82"/>
      <c r="ABU198" s="82"/>
      <c r="ABV198" s="82"/>
      <c r="ABW198" s="82"/>
      <c r="ABX198" s="82"/>
      <c r="ABY198" s="82"/>
      <c r="ABZ198" s="82"/>
      <c r="ACA198" s="82"/>
      <c r="ACB198" s="82"/>
      <c r="ACC198" s="82"/>
      <c r="ACD198" s="82"/>
      <c r="ACE198" s="82"/>
      <c r="ACF198" s="82"/>
      <c r="ACG198" s="82"/>
      <c r="ACH198" s="82"/>
      <c r="ACI198" s="82"/>
      <c r="ACJ198" s="82"/>
      <c r="ACK198" s="82"/>
      <c r="ACL198" s="82"/>
      <c r="ACM198" s="82"/>
      <c r="ACN198" s="82"/>
      <c r="ACO198" s="82"/>
      <c r="ACP198" s="82"/>
      <c r="ACQ198" s="82"/>
      <c r="ACR198" s="82"/>
      <c r="ACS198" s="82"/>
      <c r="ACT198" s="82"/>
      <c r="ACU198" s="82"/>
      <c r="ACV198" s="82"/>
      <c r="ACW198" s="82"/>
      <c r="ACX198" s="82"/>
      <c r="ACY198" s="82"/>
      <c r="ACZ198" s="82"/>
      <c r="ADA198" s="82"/>
      <c r="ADB198" s="82"/>
      <c r="ADC198" s="82"/>
      <c r="ADD198" s="82"/>
      <c r="ADE198" s="82"/>
      <c r="ADF198" s="82"/>
      <c r="ADG198" s="82"/>
      <c r="ADH198" s="82"/>
      <c r="ADI198" s="82"/>
      <c r="ADJ198" s="82"/>
      <c r="ADK198" s="82"/>
      <c r="ADL198" s="82"/>
      <c r="ADM198" s="82"/>
      <c r="ADN198" s="82"/>
      <c r="ADO198" s="82"/>
      <c r="ADP198" s="82"/>
      <c r="ADQ198" s="82"/>
      <c r="ADR198" s="82"/>
      <c r="ADS198" s="82"/>
      <c r="ADT198" s="82"/>
      <c r="ADU198" s="82"/>
      <c r="ADV198" s="82"/>
      <c r="ADW198" s="82"/>
      <c r="ADX198" s="82"/>
      <c r="ADY198" s="82"/>
      <c r="ADZ198" s="82"/>
      <c r="AEA198" s="82"/>
      <c r="AEB198" s="82"/>
      <c r="AEC198" s="82"/>
      <c r="AED198" s="82"/>
      <c r="AEE198" s="82"/>
      <c r="AEF198" s="82"/>
      <c r="AEG198" s="82"/>
      <c r="AEH198" s="82"/>
      <c r="AEI198" s="82"/>
      <c r="AEJ198" s="82"/>
      <c r="AEK198" s="82"/>
      <c r="AEL198" s="82"/>
      <c r="AEM198" s="82"/>
      <c r="AEN198" s="82"/>
      <c r="AEO198" s="82"/>
      <c r="AEP198" s="82"/>
      <c r="AEQ198" s="82"/>
      <c r="AER198" s="82"/>
      <c r="AES198" s="82"/>
      <c r="AET198" s="82"/>
      <c r="AEU198" s="82"/>
      <c r="AEV198" s="82"/>
      <c r="AEW198" s="82"/>
      <c r="AEX198" s="82"/>
      <c r="AEY198" s="82"/>
      <c r="AEZ198" s="82"/>
      <c r="AFA198" s="82"/>
      <c r="AFB198" s="82"/>
      <c r="AFC198" s="82"/>
      <c r="AFD198" s="82"/>
      <c r="AFE198" s="82"/>
      <c r="AFF198" s="82"/>
      <c r="AFG198" s="82"/>
      <c r="AFH198" s="82"/>
      <c r="AFI198" s="82"/>
      <c r="AFJ198" s="82"/>
      <c r="AFK198" s="82"/>
      <c r="AFL198" s="82"/>
      <c r="AFM198" s="82"/>
      <c r="AFN198" s="82"/>
      <c r="AFO198" s="82"/>
      <c r="AFP198" s="82"/>
      <c r="AFQ198" s="82"/>
      <c r="AFR198" s="82"/>
      <c r="AFS198" s="82"/>
      <c r="AFT198" s="82"/>
      <c r="AFU198" s="82"/>
      <c r="AFV198" s="82"/>
      <c r="AFW198" s="82"/>
      <c r="AFX198" s="82"/>
      <c r="AFY198" s="82"/>
      <c r="AFZ198" s="82"/>
      <c r="AGA198" s="82"/>
      <c r="AGB198" s="82"/>
      <c r="AGC198" s="82"/>
      <c r="AGD198" s="82"/>
      <c r="AGE198" s="82"/>
      <c r="AGF198" s="82"/>
      <c r="AGG198" s="82"/>
      <c r="AGH198" s="82"/>
      <c r="AGI198" s="82"/>
      <c r="AGJ198" s="82"/>
      <c r="AGK198" s="82"/>
      <c r="AGL198" s="82"/>
      <c r="AGM198" s="82"/>
      <c r="AGN198" s="82"/>
      <c r="AGO198" s="82"/>
      <c r="AGP198" s="82"/>
      <c r="AGQ198" s="82"/>
      <c r="AGR198" s="82"/>
      <c r="AGS198" s="82"/>
      <c r="AGT198" s="82"/>
      <c r="AGU198" s="82"/>
      <c r="AGV198" s="82"/>
      <c r="AGW198" s="82"/>
      <c r="AGX198" s="82"/>
      <c r="AGY198" s="82"/>
      <c r="AGZ198" s="82"/>
      <c r="AHA198" s="82"/>
      <c r="AHB198" s="82"/>
      <c r="AHC198" s="82"/>
      <c r="AHD198" s="82"/>
      <c r="AHE198" s="82"/>
      <c r="AHF198" s="82"/>
      <c r="AHG198" s="82"/>
      <c r="AHH198" s="82"/>
      <c r="AHI198" s="82"/>
      <c r="AHJ198" s="82"/>
      <c r="AHK198" s="82"/>
      <c r="AHL198" s="82"/>
      <c r="AHM198" s="82"/>
      <c r="AHN198" s="82"/>
      <c r="AHO198" s="82"/>
      <c r="AHP198" s="82"/>
      <c r="AHQ198" s="82"/>
      <c r="AHR198" s="82"/>
      <c r="AHS198" s="82"/>
      <c r="AHT198" s="82"/>
      <c r="AHU198" s="82"/>
      <c r="AHV198" s="82"/>
      <c r="AHW198" s="82"/>
      <c r="AHX198" s="82"/>
      <c r="AHY198" s="82"/>
      <c r="AHZ198" s="82"/>
      <c r="AIA198" s="82"/>
      <c r="AIB198" s="82"/>
      <c r="AIC198" s="82"/>
      <c r="AID198" s="82"/>
      <c r="AIE198" s="82"/>
      <c r="AIF198" s="82"/>
      <c r="AIG198" s="82"/>
      <c r="AIH198" s="82"/>
      <c r="AII198" s="82"/>
      <c r="AIJ198" s="82"/>
      <c r="AIK198" s="82"/>
      <c r="AIL198" s="82"/>
      <c r="AIM198" s="82"/>
      <c r="AIN198" s="82"/>
      <c r="AIO198" s="82"/>
      <c r="AIP198" s="82"/>
      <c r="AIQ198" s="82"/>
      <c r="AIR198" s="82"/>
      <c r="AIS198" s="82"/>
      <c r="AIT198" s="82"/>
      <c r="AIU198" s="82"/>
      <c r="AIV198" s="82"/>
      <c r="AIW198" s="82"/>
      <c r="AIX198" s="82"/>
      <c r="AIY198" s="82"/>
      <c r="AIZ198" s="82"/>
      <c r="AJA198" s="82"/>
      <c r="AJB198" s="82"/>
      <c r="AJC198" s="82"/>
      <c r="AJD198" s="82"/>
      <c r="AJE198" s="82"/>
      <c r="AJF198" s="82"/>
      <c r="AJG198" s="82"/>
      <c r="AJH198" s="82"/>
      <c r="AJI198" s="82"/>
      <c r="AJJ198" s="82"/>
      <c r="AJK198" s="82"/>
      <c r="AJL198" s="82"/>
      <c r="AJM198" s="82"/>
      <c r="AJN198" s="82"/>
      <c r="AJO198" s="82"/>
      <c r="AJP198" s="82"/>
      <c r="AJQ198" s="82"/>
      <c r="AJR198" s="82"/>
      <c r="AJS198" s="82"/>
      <c r="AJT198" s="82"/>
      <c r="AJU198" s="82"/>
      <c r="AJV198" s="82"/>
      <c r="AJW198" s="82"/>
      <c r="AJX198" s="82"/>
      <c r="AJY198" s="82"/>
      <c r="AJZ198" s="82"/>
      <c r="AKA198" s="82"/>
      <c r="AKB198" s="82"/>
      <c r="AKC198" s="82"/>
      <c r="AKD198" s="82"/>
      <c r="AKE198" s="82"/>
      <c r="AKF198" s="82"/>
      <c r="AKG198" s="82"/>
      <c r="AKH198" s="82"/>
      <c r="AKI198" s="82"/>
      <c r="AKJ198" s="82"/>
      <c r="AKK198" s="82"/>
      <c r="AKL198" s="82"/>
      <c r="AKM198" s="82"/>
      <c r="AKN198" s="82"/>
      <c r="AKO198" s="82"/>
      <c r="AKP198" s="82"/>
      <c r="AKQ198" s="82"/>
      <c r="AKR198" s="82"/>
      <c r="AKS198" s="82"/>
      <c r="AKT198" s="82"/>
      <c r="AKU198" s="82"/>
      <c r="AKV198" s="82"/>
      <c r="AKW198" s="82"/>
      <c r="AKX198" s="82"/>
      <c r="AKY198" s="82"/>
      <c r="AKZ198" s="82"/>
      <c r="ALA198" s="82"/>
      <c r="ALB198" s="82"/>
      <c r="ALC198" s="82"/>
      <c r="ALD198" s="82"/>
      <c r="ALE198" s="82"/>
      <c r="ALF198" s="82"/>
      <c r="ALG198" s="82"/>
      <c r="ALH198" s="82"/>
      <c r="ALI198" s="82"/>
      <c r="ALJ198" s="82"/>
      <c r="ALK198" s="82"/>
      <c r="ALL198" s="82"/>
      <c r="ALM198" s="82"/>
      <c r="ALN198" s="82"/>
      <c r="ALO198" s="82"/>
      <c r="ALP198" s="82"/>
      <c r="ALQ198" s="82"/>
      <c r="ALR198" s="82"/>
      <c r="ALS198" s="82"/>
      <c r="ALT198" s="82"/>
      <c r="ALU198" s="82"/>
      <c r="ALV198" s="82"/>
      <c r="ALW198" s="82"/>
      <c r="ALX198" s="82"/>
      <c r="ALY198" s="82"/>
    </row>
    <row r="199" spans="1:1013" ht="14.5" x14ac:dyDescent="0.35">
      <c r="A199" s="84">
        <v>198</v>
      </c>
      <c r="B199" s="86" t="s">
        <v>671</v>
      </c>
      <c r="C199" s="86" t="s">
        <v>705</v>
      </c>
      <c r="D199" s="86" t="s">
        <v>704</v>
      </c>
    </row>
    <row r="200" spans="1:1013" ht="14.5" x14ac:dyDescent="0.35">
      <c r="A200" s="84">
        <v>199</v>
      </c>
      <c r="B200" s="86" t="s">
        <v>706</v>
      </c>
      <c r="C200" s="86" t="s">
        <v>707</v>
      </c>
      <c r="D200" s="86" t="s">
        <v>708</v>
      </c>
    </row>
    <row r="201" spans="1:1013" ht="14.5" x14ac:dyDescent="0.35">
      <c r="A201" s="84">
        <v>200</v>
      </c>
      <c r="B201" s="86" t="s">
        <v>671</v>
      </c>
      <c r="C201" s="86" t="s">
        <v>709</v>
      </c>
      <c r="D201" s="86" t="s">
        <v>710</v>
      </c>
    </row>
    <row r="202" spans="1:1013" ht="14.5" x14ac:dyDescent="0.35">
      <c r="A202" s="84">
        <v>201</v>
      </c>
      <c r="B202" s="86" t="s">
        <v>711</v>
      </c>
      <c r="C202" s="86" t="s">
        <v>712</v>
      </c>
      <c r="D202" s="86" t="s">
        <v>713</v>
      </c>
    </row>
    <row r="203" spans="1:1013" ht="14.5" x14ac:dyDescent="0.35">
      <c r="A203" s="84">
        <v>202</v>
      </c>
      <c r="B203" s="86" t="s">
        <v>714</v>
      </c>
      <c r="C203" s="86" t="s">
        <v>715</v>
      </c>
      <c r="D203" s="86" t="s">
        <v>155</v>
      </c>
    </row>
    <row r="204" spans="1:1013" ht="14.5" x14ac:dyDescent="0.35">
      <c r="A204" s="84">
        <v>203</v>
      </c>
      <c r="B204" s="86" t="s">
        <v>716</v>
      </c>
      <c r="C204" s="86" t="s">
        <v>717</v>
      </c>
      <c r="D204" s="86" t="s">
        <v>154</v>
      </c>
    </row>
    <row r="205" spans="1:1013" ht="14.5" x14ac:dyDescent="0.35">
      <c r="A205" s="84">
        <v>204</v>
      </c>
      <c r="B205" s="86" t="s">
        <v>718</v>
      </c>
      <c r="C205" s="86" t="s">
        <v>719</v>
      </c>
      <c r="D205" s="86" t="s">
        <v>720</v>
      </c>
    </row>
    <row r="206" spans="1:1013" ht="14.5" x14ac:dyDescent="0.35">
      <c r="A206" s="84">
        <v>205</v>
      </c>
      <c r="B206" s="86" t="s">
        <v>721</v>
      </c>
      <c r="C206" s="86" t="s">
        <v>722</v>
      </c>
      <c r="D206" s="86" t="s">
        <v>723</v>
      </c>
    </row>
    <row r="207" spans="1:1013" ht="14.5" x14ac:dyDescent="0.35">
      <c r="A207" s="84">
        <v>206</v>
      </c>
      <c r="B207" s="86" t="s">
        <v>724</v>
      </c>
      <c r="C207" s="86" t="s">
        <v>725</v>
      </c>
      <c r="D207" s="86" t="s">
        <v>726</v>
      </c>
    </row>
    <row r="208" spans="1:1013" ht="14.5" x14ac:dyDescent="0.35">
      <c r="A208" s="84">
        <v>207</v>
      </c>
      <c r="B208" s="86" t="s">
        <v>671</v>
      </c>
      <c r="C208" s="86" t="s">
        <v>727</v>
      </c>
      <c r="D208" s="86" t="s">
        <v>728</v>
      </c>
    </row>
    <row r="209" spans="1:1013" ht="14.5" x14ac:dyDescent="0.35">
      <c r="A209" s="84">
        <v>208</v>
      </c>
      <c r="B209" s="86" t="s">
        <v>729</v>
      </c>
      <c r="C209" s="86" t="s">
        <v>730</v>
      </c>
      <c r="D209" s="86" t="s">
        <v>731</v>
      </c>
    </row>
    <row r="210" spans="1:1013" ht="14.5" x14ac:dyDescent="0.35">
      <c r="A210" s="84">
        <v>209</v>
      </c>
      <c r="B210" s="85" t="s">
        <v>732</v>
      </c>
      <c r="C210" s="85" t="s">
        <v>733</v>
      </c>
      <c r="D210" s="85" t="s">
        <v>267</v>
      </c>
    </row>
    <row r="211" spans="1:1013" ht="14.5" x14ac:dyDescent="0.35">
      <c r="A211" s="84">
        <v>210</v>
      </c>
      <c r="B211" s="85" t="s">
        <v>734</v>
      </c>
      <c r="C211" s="85" t="s">
        <v>735</v>
      </c>
      <c r="D211" s="85" t="s">
        <v>123</v>
      </c>
      <c r="E211" s="82"/>
      <c r="F211" s="82"/>
      <c r="G211" s="82"/>
      <c r="H211" s="82"/>
      <c r="I211" s="82"/>
      <c r="J211" s="82"/>
      <c r="K211" s="82"/>
      <c r="L211" s="82"/>
      <c r="M211" s="82"/>
      <c r="N211" s="82"/>
      <c r="O211" s="82"/>
      <c r="P211" s="82"/>
      <c r="Q211" s="82"/>
      <c r="R211" s="82"/>
      <c r="S211" s="82"/>
      <c r="T211" s="82"/>
      <c r="U211" s="82"/>
      <c r="V211" s="82"/>
      <c r="W211" s="82"/>
      <c r="X211" s="82"/>
      <c r="Y211" s="82"/>
      <c r="Z211" s="82"/>
      <c r="AA211" s="82"/>
      <c r="AB211" s="82"/>
      <c r="AC211" s="82"/>
      <c r="AD211" s="82"/>
      <c r="AE211" s="82"/>
      <c r="AF211" s="82"/>
      <c r="AG211" s="82"/>
      <c r="AH211" s="82"/>
      <c r="AI211" s="82"/>
      <c r="AJ211" s="82"/>
      <c r="AK211" s="82"/>
      <c r="AL211" s="82"/>
      <c r="AM211" s="82"/>
      <c r="AN211" s="82"/>
      <c r="AO211" s="82"/>
      <c r="AP211" s="82"/>
      <c r="AQ211" s="82"/>
      <c r="AR211" s="82"/>
      <c r="AS211" s="82"/>
      <c r="AT211" s="82"/>
      <c r="AU211" s="82"/>
      <c r="AV211" s="82"/>
      <c r="AW211" s="82"/>
      <c r="AX211" s="82"/>
      <c r="AY211" s="82"/>
      <c r="AZ211" s="82"/>
      <c r="BA211" s="82"/>
      <c r="BB211" s="82"/>
      <c r="BC211" s="82"/>
      <c r="BD211" s="82"/>
      <c r="BE211" s="82"/>
      <c r="BF211" s="82"/>
      <c r="BG211" s="82"/>
      <c r="BH211" s="82"/>
      <c r="BI211" s="82"/>
      <c r="BJ211" s="82"/>
      <c r="BK211" s="82"/>
      <c r="BL211" s="82"/>
      <c r="BM211" s="82"/>
      <c r="BN211" s="82"/>
      <c r="BO211" s="82"/>
      <c r="BP211" s="82"/>
      <c r="BQ211" s="82"/>
      <c r="BR211" s="82"/>
      <c r="BS211" s="82"/>
      <c r="BT211" s="82"/>
      <c r="BU211" s="82"/>
      <c r="BV211" s="82"/>
      <c r="BW211" s="82"/>
      <c r="BX211" s="82"/>
      <c r="BY211" s="82"/>
      <c r="BZ211" s="82"/>
      <c r="CA211" s="82"/>
      <c r="CB211" s="82"/>
      <c r="CC211" s="82"/>
      <c r="CD211" s="82"/>
      <c r="CE211" s="82"/>
      <c r="CF211" s="82"/>
      <c r="CG211" s="82"/>
      <c r="CH211" s="82"/>
      <c r="CI211" s="82"/>
      <c r="CJ211" s="82"/>
      <c r="CK211" s="82"/>
      <c r="CL211" s="82"/>
      <c r="CM211" s="82"/>
      <c r="CN211" s="82"/>
      <c r="CO211" s="82"/>
      <c r="CP211" s="82"/>
      <c r="CQ211" s="82"/>
      <c r="CR211" s="82"/>
      <c r="CS211" s="82"/>
      <c r="CT211" s="82"/>
      <c r="CU211" s="82"/>
      <c r="CV211" s="82"/>
      <c r="CW211" s="82"/>
      <c r="CX211" s="82"/>
      <c r="CY211" s="82"/>
      <c r="CZ211" s="82"/>
      <c r="DA211" s="82"/>
      <c r="DB211" s="82"/>
      <c r="DC211" s="82"/>
      <c r="DD211" s="82"/>
      <c r="DE211" s="82"/>
      <c r="DF211" s="82"/>
      <c r="DG211" s="82"/>
      <c r="DH211" s="82"/>
      <c r="DI211" s="82"/>
      <c r="DJ211" s="82"/>
      <c r="DK211" s="82"/>
      <c r="DL211" s="82"/>
      <c r="DM211" s="82"/>
      <c r="DN211" s="82"/>
      <c r="DO211" s="82"/>
      <c r="DP211" s="82"/>
      <c r="DQ211" s="82"/>
      <c r="DR211" s="82"/>
      <c r="DS211" s="82"/>
      <c r="DT211" s="82"/>
      <c r="DU211" s="82"/>
      <c r="DV211" s="82"/>
      <c r="DW211" s="82"/>
      <c r="DX211" s="82"/>
      <c r="DY211" s="82"/>
      <c r="DZ211" s="82"/>
      <c r="EA211" s="82"/>
      <c r="EB211" s="82"/>
      <c r="EC211" s="82"/>
      <c r="ED211" s="82"/>
      <c r="EE211" s="82"/>
      <c r="EF211" s="82"/>
      <c r="EG211" s="82"/>
      <c r="EH211" s="82"/>
      <c r="EI211" s="82"/>
      <c r="EJ211" s="82"/>
      <c r="EK211" s="82"/>
      <c r="EL211" s="82"/>
      <c r="EM211" s="82"/>
      <c r="EN211" s="82"/>
      <c r="EO211" s="82"/>
      <c r="EP211" s="82"/>
      <c r="EQ211" s="82"/>
      <c r="ER211" s="82"/>
      <c r="ES211" s="82"/>
      <c r="ET211" s="82"/>
      <c r="EU211" s="82"/>
      <c r="EV211" s="82"/>
      <c r="EW211" s="82"/>
      <c r="EX211" s="82"/>
      <c r="EY211" s="82"/>
      <c r="EZ211" s="82"/>
      <c r="FA211" s="82"/>
      <c r="FB211" s="82"/>
      <c r="FC211" s="82"/>
      <c r="FD211" s="82"/>
      <c r="FE211" s="82"/>
      <c r="FF211" s="82"/>
      <c r="FG211" s="82"/>
      <c r="FH211" s="82"/>
      <c r="FI211" s="82"/>
      <c r="FJ211" s="82"/>
      <c r="FK211" s="82"/>
      <c r="FL211" s="82"/>
      <c r="FM211" s="82"/>
      <c r="FN211" s="82"/>
      <c r="FO211" s="82"/>
      <c r="FP211" s="82"/>
      <c r="FQ211" s="82"/>
      <c r="FR211" s="82"/>
      <c r="FS211" s="82"/>
      <c r="FT211" s="82"/>
      <c r="FU211" s="82"/>
      <c r="FV211" s="82"/>
      <c r="FW211" s="82"/>
      <c r="FX211" s="82"/>
      <c r="FY211" s="82"/>
      <c r="FZ211" s="82"/>
      <c r="GA211" s="82"/>
      <c r="GB211" s="82"/>
      <c r="GC211" s="82"/>
      <c r="GD211" s="82"/>
      <c r="GE211" s="82"/>
      <c r="GF211" s="82"/>
      <c r="GG211" s="82"/>
      <c r="GH211" s="82"/>
      <c r="GI211" s="82"/>
      <c r="GJ211" s="82"/>
      <c r="GK211" s="82"/>
      <c r="GL211" s="82"/>
      <c r="GM211" s="82"/>
      <c r="GN211" s="82"/>
      <c r="GO211" s="82"/>
      <c r="GP211" s="82"/>
      <c r="GQ211" s="82"/>
      <c r="GR211" s="82"/>
      <c r="GS211" s="82"/>
      <c r="GT211" s="82"/>
      <c r="GU211" s="82"/>
      <c r="GV211" s="82"/>
      <c r="GW211" s="82"/>
      <c r="GX211" s="82"/>
      <c r="GY211" s="82"/>
      <c r="GZ211" s="82"/>
      <c r="HA211" s="82"/>
      <c r="HB211" s="82"/>
      <c r="HC211" s="82"/>
      <c r="HD211" s="82"/>
      <c r="HE211" s="82"/>
      <c r="HF211" s="82"/>
      <c r="HG211" s="82"/>
      <c r="HH211" s="82"/>
      <c r="HI211" s="82"/>
      <c r="HJ211" s="82"/>
      <c r="HK211" s="82"/>
      <c r="HL211" s="82"/>
      <c r="HM211" s="82"/>
      <c r="HN211" s="82"/>
      <c r="HO211" s="82"/>
      <c r="HP211" s="82"/>
      <c r="HQ211" s="82"/>
      <c r="HR211" s="82"/>
      <c r="HS211" s="82"/>
      <c r="HT211" s="82"/>
      <c r="HU211" s="82"/>
      <c r="HV211" s="82"/>
      <c r="HW211" s="82"/>
      <c r="HX211" s="82"/>
      <c r="HY211" s="82"/>
      <c r="HZ211" s="82"/>
      <c r="IA211" s="82"/>
      <c r="IB211" s="82"/>
      <c r="IC211" s="82"/>
      <c r="ID211" s="82"/>
      <c r="IE211" s="82"/>
      <c r="IF211" s="82"/>
      <c r="IG211" s="82"/>
      <c r="IH211" s="82"/>
      <c r="II211" s="82"/>
      <c r="IJ211" s="82"/>
      <c r="IK211" s="82"/>
      <c r="IL211" s="82"/>
      <c r="IM211" s="82"/>
      <c r="IN211" s="82"/>
      <c r="IO211" s="82"/>
      <c r="IP211" s="82"/>
      <c r="IQ211" s="82"/>
      <c r="IR211" s="82"/>
      <c r="IS211" s="82"/>
      <c r="IT211" s="82"/>
      <c r="IU211" s="82"/>
      <c r="IV211" s="82"/>
      <c r="IW211" s="82"/>
      <c r="IX211" s="82"/>
      <c r="IY211" s="82"/>
      <c r="IZ211" s="82"/>
      <c r="JA211" s="82"/>
      <c r="JB211" s="82"/>
      <c r="JC211" s="82"/>
      <c r="JD211" s="82"/>
      <c r="JE211" s="82"/>
      <c r="JF211" s="82"/>
      <c r="JG211" s="82"/>
      <c r="JH211" s="82"/>
      <c r="JI211" s="82"/>
      <c r="JJ211" s="82"/>
      <c r="JK211" s="82"/>
      <c r="JL211" s="82"/>
      <c r="JM211" s="82"/>
      <c r="JN211" s="82"/>
      <c r="JO211" s="82"/>
      <c r="JP211" s="82"/>
      <c r="JQ211" s="82"/>
      <c r="JR211" s="82"/>
      <c r="JS211" s="82"/>
      <c r="JT211" s="82"/>
      <c r="JU211" s="82"/>
      <c r="JV211" s="82"/>
      <c r="JW211" s="82"/>
      <c r="JX211" s="82"/>
      <c r="JY211" s="82"/>
      <c r="JZ211" s="82"/>
      <c r="KA211" s="82"/>
      <c r="KB211" s="82"/>
      <c r="KC211" s="82"/>
      <c r="KD211" s="82"/>
      <c r="KE211" s="82"/>
      <c r="KF211" s="82"/>
      <c r="KG211" s="82"/>
      <c r="KH211" s="82"/>
      <c r="KI211" s="82"/>
      <c r="KJ211" s="82"/>
      <c r="KK211" s="82"/>
      <c r="KL211" s="82"/>
      <c r="KM211" s="82"/>
      <c r="KN211" s="82"/>
      <c r="KO211" s="82"/>
      <c r="KP211" s="82"/>
      <c r="KQ211" s="82"/>
      <c r="KR211" s="82"/>
      <c r="KS211" s="82"/>
      <c r="KT211" s="82"/>
      <c r="KU211" s="82"/>
      <c r="KV211" s="82"/>
      <c r="KW211" s="82"/>
      <c r="KX211" s="82"/>
      <c r="KY211" s="82"/>
      <c r="KZ211" s="82"/>
      <c r="LA211" s="82"/>
      <c r="LB211" s="82"/>
      <c r="LC211" s="82"/>
      <c r="LD211" s="82"/>
      <c r="LE211" s="82"/>
      <c r="LF211" s="82"/>
      <c r="LG211" s="82"/>
      <c r="LH211" s="82"/>
      <c r="LI211" s="82"/>
      <c r="LJ211" s="82"/>
      <c r="LK211" s="82"/>
      <c r="LL211" s="82"/>
      <c r="LM211" s="82"/>
      <c r="LN211" s="82"/>
      <c r="LO211" s="82"/>
      <c r="LP211" s="82"/>
      <c r="LQ211" s="82"/>
      <c r="LR211" s="82"/>
      <c r="LS211" s="82"/>
      <c r="LT211" s="82"/>
      <c r="LU211" s="82"/>
      <c r="LV211" s="82"/>
      <c r="LW211" s="82"/>
      <c r="LX211" s="82"/>
      <c r="LY211" s="82"/>
      <c r="LZ211" s="82"/>
      <c r="MA211" s="82"/>
      <c r="MB211" s="82"/>
      <c r="MC211" s="82"/>
      <c r="MD211" s="82"/>
      <c r="ME211" s="82"/>
      <c r="MF211" s="82"/>
      <c r="MG211" s="82"/>
      <c r="MH211" s="82"/>
      <c r="MI211" s="82"/>
      <c r="MJ211" s="82"/>
      <c r="MK211" s="82"/>
      <c r="ML211" s="82"/>
      <c r="MM211" s="82"/>
      <c r="MN211" s="82"/>
      <c r="MO211" s="82"/>
      <c r="MP211" s="82"/>
      <c r="MQ211" s="82"/>
      <c r="MR211" s="82"/>
      <c r="MS211" s="82"/>
      <c r="MT211" s="82"/>
      <c r="MU211" s="82"/>
      <c r="MV211" s="82"/>
      <c r="MW211" s="82"/>
      <c r="MX211" s="82"/>
      <c r="MY211" s="82"/>
      <c r="MZ211" s="82"/>
      <c r="NA211" s="82"/>
      <c r="NB211" s="82"/>
      <c r="NC211" s="82"/>
      <c r="ND211" s="82"/>
      <c r="NE211" s="82"/>
      <c r="NF211" s="82"/>
      <c r="NG211" s="82"/>
      <c r="NH211" s="82"/>
      <c r="NI211" s="82"/>
      <c r="NJ211" s="82"/>
      <c r="NK211" s="82"/>
      <c r="NL211" s="82"/>
      <c r="NM211" s="82"/>
      <c r="NN211" s="82"/>
      <c r="NO211" s="82"/>
      <c r="NP211" s="82"/>
      <c r="NQ211" s="82"/>
      <c r="NR211" s="82"/>
      <c r="NS211" s="82"/>
      <c r="NT211" s="82"/>
      <c r="NU211" s="82"/>
      <c r="NV211" s="82"/>
      <c r="NW211" s="82"/>
      <c r="NX211" s="82"/>
      <c r="NY211" s="82"/>
      <c r="NZ211" s="82"/>
      <c r="OA211" s="82"/>
      <c r="OB211" s="82"/>
      <c r="OC211" s="82"/>
      <c r="OD211" s="82"/>
      <c r="OE211" s="82"/>
      <c r="OF211" s="82"/>
      <c r="OG211" s="82"/>
      <c r="OH211" s="82"/>
      <c r="OI211" s="82"/>
      <c r="OJ211" s="82"/>
      <c r="OK211" s="82"/>
      <c r="OL211" s="82"/>
      <c r="OM211" s="82"/>
      <c r="ON211" s="82"/>
      <c r="OO211" s="82"/>
      <c r="OP211" s="82"/>
      <c r="OQ211" s="82"/>
      <c r="OR211" s="82"/>
      <c r="OS211" s="82"/>
      <c r="OT211" s="82"/>
      <c r="OU211" s="82"/>
      <c r="OV211" s="82"/>
      <c r="OW211" s="82"/>
      <c r="OX211" s="82"/>
      <c r="OY211" s="82"/>
      <c r="OZ211" s="82"/>
      <c r="PA211" s="82"/>
      <c r="PB211" s="82"/>
      <c r="PC211" s="82"/>
      <c r="PD211" s="82"/>
      <c r="PE211" s="82"/>
      <c r="PF211" s="82"/>
      <c r="PG211" s="82"/>
      <c r="PH211" s="82"/>
      <c r="PI211" s="82"/>
      <c r="PJ211" s="82"/>
      <c r="PK211" s="82"/>
      <c r="PL211" s="82"/>
      <c r="PM211" s="82"/>
      <c r="PN211" s="82"/>
      <c r="PO211" s="82"/>
      <c r="PP211" s="82"/>
      <c r="PQ211" s="82"/>
      <c r="PR211" s="82"/>
      <c r="PS211" s="82"/>
      <c r="PT211" s="82"/>
      <c r="PU211" s="82"/>
      <c r="PV211" s="82"/>
      <c r="PW211" s="82"/>
      <c r="PX211" s="82"/>
      <c r="PY211" s="82"/>
      <c r="PZ211" s="82"/>
      <c r="QA211" s="82"/>
      <c r="QB211" s="82"/>
      <c r="QC211" s="82"/>
      <c r="QD211" s="82"/>
      <c r="QE211" s="82"/>
      <c r="QF211" s="82"/>
      <c r="QG211" s="82"/>
      <c r="QH211" s="82"/>
      <c r="QI211" s="82"/>
      <c r="QJ211" s="82"/>
      <c r="QK211" s="82"/>
      <c r="QL211" s="82"/>
      <c r="QM211" s="82"/>
      <c r="QN211" s="82"/>
      <c r="QO211" s="82"/>
      <c r="QP211" s="82"/>
      <c r="QQ211" s="82"/>
      <c r="QR211" s="82"/>
      <c r="QS211" s="82"/>
      <c r="QT211" s="82"/>
      <c r="QU211" s="82"/>
      <c r="QV211" s="82"/>
      <c r="QW211" s="82"/>
      <c r="QX211" s="82"/>
      <c r="QY211" s="82"/>
      <c r="QZ211" s="82"/>
      <c r="RA211" s="82"/>
      <c r="RB211" s="82"/>
      <c r="RC211" s="82"/>
      <c r="RD211" s="82"/>
      <c r="RE211" s="82"/>
      <c r="RF211" s="82"/>
      <c r="RG211" s="82"/>
      <c r="RH211" s="82"/>
      <c r="RI211" s="82"/>
      <c r="RJ211" s="82"/>
      <c r="RK211" s="82"/>
      <c r="RL211" s="82"/>
      <c r="RM211" s="82"/>
      <c r="RN211" s="82"/>
      <c r="RO211" s="82"/>
      <c r="RP211" s="82"/>
      <c r="RQ211" s="82"/>
      <c r="RR211" s="82"/>
      <c r="RS211" s="82"/>
      <c r="RT211" s="82"/>
      <c r="RU211" s="82"/>
      <c r="RV211" s="82"/>
      <c r="RW211" s="82"/>
      <c r="RX211" s="82"/>
      <c r="RY211" s="82"/>
      <c r="RZ211" s="82"/>
      <c r="SA211" s="82"/>
      <c r="SB211" s="82"/>
      <c r="SC211" s="82"/>
      <c r="SD211" s="82"/>
      <c r="SE211" s="82"/>
      <c r="SF211" s="82"/>
      <c r="SG211" s="82"/>
      <c r="SH211" s="82"/>
      <c r="SI211" s="82"/>
      <c r="SJ211" s="82"/>
      <c r="SK211" s="82"/>
      <c r="SL211" s="82"/>
      <c r="SM211" s="82"/>
      <c r="SN211" s="82"/>
      <c r="SO211" s="82"/>
      <c r="SP211" s="82"/>
      <c r="SQ211" s="82"/>
      <c r="SR211" s="82"/>
      <c r="SS211" s="82"/>
      <c r="ST211" s="82"/>
      <c r="SU211" s="82"/>
      <c r="SV211" s="82"/>
      <c r="SW211" s="82"/>
      <c r="SX211" s="82"/>
      <c r="SY211" s="82"/>
      <c r="SZ211" s="82"/>
      <c r="TA211" s="82"/>
      <c r="TB211" s="82"/>
      <c r="TC211" s="82"/>
      <c r="TD211" s="82"/>
      <c r="TE211" s="82"/>
      <c r="TF211" s="82"/>
      <c r="TG211" s="82"/>
      <c r="TH211" s="82"/>
      <c r="TI211" s="82"/>
      <c r="TJ211" s="82"/>
      <c r="TK211" s="82"/>
      <c r="TL211" s="82"/>
      <c r="TM211" s="82"/>
      <c r="TN211" s="82"/>
      <c r="TO211" s="82"/>
      <c r="TP211" s="82"/>
      <c r="TQ211" s="82"/>
      <c r="TR211" s="82"/>
      <c r="TS211" s="82"/>
      <c r="TT211" s="82"/>
      <c r="TU211" s="82"/>
      <c r="TV211" s="82"/>
      <c r="TW211" s="82"/>
      <c r="TX211" s="82"/>
      <c r="TY211" s="82"/>
      <c r="TZ211" s="82"/>
      <c r="UA211" s="82"/>
      <c r="UB211" s="82"/>
      <c r="UC211" s="82"/>
      <c r="UD211" s="82"/>
      <c r="UE211" s="82"/>
      <c r="UF211" s="82"/>
      <c r="UG211" s="82"/>
      <c r="UH211" s="82"/>
      <c r="UI211" s="82"/>
      <c r="UJ211" s="82"/>
      <c r="UK211" s="82"/>
      <c r="UL211" s="82"/>
      <c r="UM211" s="82"/>
      <c r="UN211" s="82"/>
      <c r="UO211" s="82"/>
      <c r="UP211" s="82"/>
      <c r="UQ211" s="82"/>
      <c r="UR211" s="82"/>
      <c r="US211" s="82"/>
      <c r="UT211" s="82"/>
      <c r="UU211" s="82"/>
      <c r="UV211" s="82"/>
      <c r="UW211" s="82"/>
      <c r="UX211" s="82"/>
      <c r="UY211" s="82"/>
      <c r="UZ211" s="82"/>
      <c r="VA211" s="82"/>
      <c r="VB211" s="82"/>
      <c r="VC211" s="82"/>
      <c r="VD211" s="82"/>
      <c r="VE211" s="82"/>
      <c r="VF211" s="82"/>
      <c r="VG211" s="82"/>
      <c r="VH211" s="82"/>
      <c r="VI211" s="82"/>
      <c r="VJ211" s="82"/>
      <c r="VK211" s="82"/>
      <c r="VL211" s="82"/>
      <c r="VM211" s="82"/>
      <c r="VN211" s="82"/>
      <c r="VO211" s="82"/>
      <c r="VP211" s="82"/>
      <c r="VQ211" s="82"/>
      <c r="VR211" s="82"/>
      <c r="VS211" s="82"/>
      <c r="VT211" s="82"/>
      <c r="VU211" s="82"/>
      <c r="VV211" s="82"/>
      <c r="VW211" s="82"/>
      <c r="VX211" s="82"/>
      <c r="VY211" s="82"/>
      <c r="VZ211" s="82"/>
      <c r="WA211" s="82"/>
      <c r="WB211" s="82"/>
      <c r="WC211" s="82"/>
      <c r="WD211" s="82"/>
      <c r="WE211" s="82"/>
      <c r="WF211" s="82"/>
      <c r="WG211" s="82"/>
      <c r="WH211" s="82"/>
      <c r="WI211" s="82"/>
      <c r="WJ211" s="82"/>
      <c r="WK211" s="82"/>
      <c r="WL211" s="82"/>
      <c r="WM211" s="82"/>
      <c r="WN211" s="82"/>
      <c r="WO211" s="82"/>
      <c r="WP211" s="82"/>
      <c r="WQ211" s="82"/>
      <c r="WR211" s="82"/>
      <c r="WS211" s="82"/>
      <c r="WT211" s="82"/>
      <c r="WU211" s="82"/>
      <c r="WV211" s="82"/>
      <c r="WW211" s="82"/>
      <c r="WX211" s="82"/>
      <c r="WY211" s="82"/>
      <c r="WZ211" s="82"/>
      <c r="XA211" s="82"/>
      <c r="XB211" s="82"/>
      <c r="XC211" s="82"/>
      <c r="XD211" s="82"/>
      <c r="XE211" s="82"/>
      <c r="XF211" s="82"/>
      <c r="XG211" s="82"/>
      <c r="XH211" s="82"/>
      <c r="XI211" s="82"/>
      <c r="XJ211" s="82"/>
      <c r="XK211" s="82"/>
      <c r="XL211" s="82"/>
      <c r="XM211" s="82"/>
      <c r="XN211" s="82"/>
      <c r="XO211" s="82"/>
      <c r="XP211" s="82"/>
      <c r="XQ211" s="82"/>
      <c r="XR211" s="82"/>
      <c r="XS211" s="82"/>
      <c r="XT211" s="82"/>
      <c r="XU211" s="82"/>
      <c r="XV211" s="82"/>
      <c r="XW211" s="82"/>
      <c r="XX211" s="82"/>
      <c r="XY211" s="82"/>
      <c r="XZ211" s="82"/>
      <c r="YA211" s="82"/>
      <c r="YB211" s="82"/>
      <c r="YC211" s="82"/>
      <c r="YD211" s="82"/>
      <c r="YE211" s="82"/>
      <c r="YF211" s="82"/>
      <c r="YG211" s="82"/>
      <c r="YH211" s="82"/>
      <c r="YI211" s="82"/>
      <c r="YJ211" s="82"/>
      <c r="YK211" s="82"/>
      <c r="YL211" s="82"/>
      <c r="YM211" s="82"/>
      <c r="YN211" s="82"/>
      <c r="YO211" s="82"/>
      <c r="YP211" s="82"/>
      <c r="YQ211" s="82"/>
      <c r="YR211" s="82"/>
      <c r="YS211" s="82"/>
      <c r="YT211" s="82"/>
      <c r="YU211" s="82"/>
      <c r="YV211" s="82"/>
      <c r="YW211" s="82"/>
      <c r="YX211" s="82"/>
      <c r="YY211" s="82"/>
      <c r="YZ211" s="82"/>
      <c r="ZA211" s="82"/>
      <c r="ZB211" s="82"/>
      <c r="ZC211" s="82"/>
      <c r="ZD211" s="82"/>
      <c r="ZE211" s="82"/>
      <c r="ZF211" s="82"/>
      <c r="ZG211" s="82"/>
      <c r="ZH211" s="82"/>
      <c r="ZI211" s="82"/>
      <c r="ZJ211" s="82"/>
      <c r="ZK211" s="82"/>
      <c r="ZL211" s="82"/>
      <c r="ZM211" s="82"/>
      <c r="ZN211" s="82"/>
      <c r="ZO211" s="82"/>
      <c r="ZP211" s="82"/>
      <c r="ZQ211" s="82"/>
      <c r="ZR211" s="82"/>
      <c r="ZS211" s="82"/>
      <c r="ZT211" s="82"/>
      <c r="ZU211" s="82"/>
      <c r="ZV211" s="82"/>
      <c r="ZW211" s="82"/>
      <c r="ZX211" s="82"/>
      <c r="ZY211" s="82"/>
      <c r="ZZ211" s="82"/>
      <c r="AAA211" s="82"/>
      <c r="AAB211" s="82"/>
      <c r="AAC211" s="82"/>
      <c r="AAD211" s="82"/>
      <c r="AAE211" s="82"/>
      <c r="AAF211" s="82"/>
      <c r="AAG211" s="82"/>
      <c r="AAH211" s="82"/>
      <c r="AAI211" s="82"/>
      <c r="AAJ211" s="82"/>
      <c r="AAK211" s="82"/>
      <c r="AAL211" s="82"/>
      <c r="AAM211" s="82"/>
      <c r="AAN211" s="82"/>
      <c r="AAO211" s="82"/>
      <c r="AAP211" s="82"/>
      <c r="AAQ211" s="82"/>
      <c r="AAR211" s="82"/>
      <c r="AAS211" s="82"/>
      <c r="AAT211" s="82"/>
      <c r="AAU211" s="82"/>
      <c r="AAV211" s="82"/>
      <c r="AAW211" s="82"/>
      <c r="AAX211" s="82"/>
      <c r="AAY211" s="82"/>
      <c r="AAZ211" s="82"/>
      <c r="ABA211" s="82"/>
      <c r="ABB211" s="82"/>
      <c r="ABC211" s="82"/>
      <c r="ABD211" s="82"/>
      <c r="ABE211" s="82"/>
      <c r="ABF211" s="82"/>
      <c r="ABG211" s="82"/>
      <c r="ABH211" s="82"/>
      <c r="ABI211" s="82"/>
      <c r="ABJ211" s="82"/>
      <c r="ABK211" s="82"/>
      <c r="ABL211" s="82"/>
      <c r="ABM211" s="82"/>
      <c r="ABN211" s="82"/>
      <c r="ABO211" s="82"/>
      <c r="ABP211" s="82"/>
      <c r="ABQ211" s="82"/>
      <c r="ABR211" s="82"/>
      <c r="ABS211" s="82"/>
      <c r="ABT211" s="82"/>
      <c r="ABU211" s="82"/>
      <c r="ABV211" s="82"/>
      <c r="ABW211" s="82"/>
      <c r="ABX211" s="82"/>
      <c r="ABY211" s="82"/>
      <c r="ABZ211" s="82"/>
      <c r="ACA211" s="82"/>
      <c r="ACB211" s="82"/>
      <c r="ACC211" s="82"/>
      <c r="ACD211" s="82"/>
      <c r="ACE211" s="82"/>
      <c r="ACF211" s="82"/>
      <c r="ACG211" s="82"/>
      <c r="ACH211" s="82"/>
      <c r="ACI211" s="82"/>
      <c r="ACJ211" s="82"/>
      <c r="ACK211" s="82"/>
      <c r="ACL211" s="82"/>
      <c r="ACM211" s="82"/>
      <c r="ACN211" s="82"/>
      <c r="ACO211" s="82"/>
      <c r="ACP211" s="82"/>
      <c r="ACQ211" s="82"/>
      <c r="ACR211" s="82"/>
      <c r="ACS211" s="82"/>
      <c r="ACT211" s="82"/>
      <c r="ACU211" s="82"/>
      <c r="ACV211" s="82"/>
      <c r="ACW211" s="82"/>
      <c r="ACX211" s="82"/>
      <c r="ACY211" s="82"/>
      <c r="ACZ211" s="82"/>
      <c r="ADA211" s="82"/>
      <c r="ADB211" s="82"/>
      <c r="ADC211" s="82"/>
      <c r="ADD211" s="82"/>
      <c r="ADE211" s="82"/>
      <c r="ADF211" s="82"/>
      <c r="ADG211" s="82"/>
      <c r="ADH211" s="82"/>
      <c r="ADI211" s="82"/>
      <c r="ADJ211" s="82"/>
      <c r="ADK211" s="82"/>
      <c r="ADL211" s="82"/>
      <c r="ADM211" s="82"/>
      <c r="ADN211" s="82"/>
      <c r="ADO211" s="82"/>
      <c r="ADP211" s="82"/>
      <c r="ADQ211" s="82"/>
      <c r="ADR211" s="82"/>
      <c r="ADS211" s="82"/>
      <c r="ADT211" s="82"/>
      <c r="ADU211" s="82"/>
      <c r="ADV211" s="82"/>
      <c r="ADW211" s="82"/>
      <c r="ADX211" s="82"/>
      <c r="ADY211" s="82"/>
      <c r="ADZ211" s="82"/>
      <c r="AEA211" s="82"/>
      <c r="AEB211" s="82"/>
      <c r="AEC211" s="82"/>
      <c r="AED211" s="82"/>
      <c r="AEE211" s="82"/>
      <c r="AEF211" s="82"/>
      <c r="AEG211" s="82"/>
      <c r="AEH211" s="82"/>
      <c r="AEI211" s="82"/>
      <c r="AEJ211" s="82"/>
      <c r="AEK211" s="82"/>
      <c r="AEL211" s="82"/>
      <c r="AEM211" s="82"/>
      <c r="AEN211" s="82"/>
      <c r="AEO211" s="82"/>
      <c r="AEP211" s="82"/>
      <c r="AEQ211" s="82"/>
      <c r="AER211" s="82"/>
      <c r="AES211" s="82"/>
      <c r="AET211" s="82"/>
      <c r="AEU211" s="82"/>
      <c r="AEV211" s="82"/>
      <c r="AEW211" s="82"/>
      <c r="AEX211" s="82"/>
      <c r="AEY211" s="82"/>
      <c r="AEZ211" s="82"/>
      <c r="AFA211" s="82"/>
      <c r="AFB211" s="82"/>
      <c r="AFC211" s="82"/>
      <c r="AFD211" s="82"/>
      <c r="AFE211" s="82"/>
      <c r="AFF211" s="82"/>
      <c r="AFG211" s="82"/>
      <c r="AFH211" s="82"/>
      <c r="AFI211" s="82"/>
      <c r="AFJ211" s="82"/>
      <c r="AFK211" s="82"/>
      <c r="AFL211" s="82"/>
      <c r="AFM211" s="82"/>
      <c r="AFN211" s="82"/>
      <c r="AFO211" s="82"/>
      <c r="AFP211" s="82"/>
      <c r="AFQ211" s="82"/>
      <c r="AFR211" s="82"/>
      <c r="AFS211" s="82"/>
      <c r="AFT211" s="82"/>
      <c r="AFU211" s="82"/>
      <c r="AFV211" s="82"/>
      <c r="AFW211" s="82"/>
      <c r="AFX211" s="82"/>
      <c r="AFY211" s="82"/>
      <c r="AFZ211" s="82"/>
      <c r="AGA211" s="82"/>
      <c r="AGB211" s="82"/>
      <c r="AGC211" s="82"/>
      <c r="AGD211" s="82"/>
      <c r="AGE211" s="82"/>
      <c r="AGF211" s="82"/>
      <c r="AGG211" s="82"/>
      <c r="AGH211" s="82"/>
      <c r="AGI211" s="82"/>
      <c r="AGJ211" s="82"/>
      <c r="AGK211" s="82"/>
      <c r="AGL211" s="82"/>
      <c r="AGM211" s="82"/>
      <c r="AGN211" s="82"/>
      <c r="AGO211" s="82"/>
      <c r="AGP211" s="82"/>
      <c r="AGQ211" s="82"/>
      <c r="AGR211" s="82"/>
      <c r="AGS211" s="82"/>
      <c r="AGT211" s="82"/>
      <c r="AGU211" s="82"/>
      <c r="AGV211" s="82"/>
      <c r="AGW211" s="82"/>
      <c r="AGX211" s="82"/>
      <c r="AGY211" s="82"/>
      <c r="AGZ211" s="82"/>
      <c r="AHA211" s="82"/>
      <c r="AHB211" s="82"/>
      <c r="AHC211" s="82"/>
      <c r="AHD211" s="82"/>
      <c r="AHE211" s="82"/>
      <c r="AHF211" s="82"/>
      <c r="AHG211" s="82"/>
      <c r="AHH211" s="82"/>
      <c r="AHI211" s="82"/>
      <c r="AHJ211" s="82"/>
      <c r="AHK211" s="82"/>
      <c r="AHL211" s="82"/>
      <c r="AHM211" s="82"/>
      <c r="AHN211" s="82"/>
      <c r="AHO211" s="82"/>
      <c r="AHP211" s="82"/>
      <c r="AHQ211" s="82"/>
      <c r="AHR211" s="82"/>
      <c r="AHS211" s="82"/>
      <c r="AHT211" s="82"/>
      <c r="AHU211" s="82"/>
      <c r="AHV211" s="82"/>
      <c r="AHW211" s="82"/>
      <c r="AHX211" s="82"/>
      <c r="AHY211" s="82"/>
      <c r="AHZ211" s="82"/>
      <c r="AIA211" s="82"/>
      <c r="AIB211" s="82"/>
      <c r="AIC211" s="82"/>
      <c r="AID211" s="82"/>
      <c r="AIE211" s="82"/>
      <c r="AIF211" s="82"/>
      <c r="AIG211" s="82"/>
      <c r="AIH211" s="82"/>
      <c r="AII211" s="82"/>
      <c r="AIJ211" s="82"/>
      <c r="AIK211" s="82"/>
      <c r="AIL211" s="82"/>
      <c r="AIM211" s="82"/>
      <c r="AIN211" s="82"/>
      <c r="AIO211" s="82"/>
      <c r="AIP211" s="82"/>
      <c r="AIQ211" s="82"/>
      <c r="AIR211" s="82"/>
      <c r="AIS211" s="82"/>
      <c r="AIT211" s="82"/>
      <c r="AIU211" s="82"/>
      <c r="AIV211" s="82"/>
      <c r="AIW211" s="82"/>
      <c r="AIX211" s="82"/>
      <c r="AIY211" s="82"/>
      <c r="AIZ211" s="82"/>
      <c r="AJA211" s="82"/>
      <c r="AJB211" s="82"/>
      <c r="AJC211" s="82"/>
      <c r="AJD211" s="82"/>
      <c r="AJE211" s="82"/>
      <c r="AJF211" s="82"/>
      <c r="AJG211" s="82"/>
      <c r="AJH211" s="82"/>
      <c r="AJI211" s="82"/>
      <c r="AJJ211" s="82"/>
      <c r="AJK211" s="82"/>
      <c r="AJL211" s="82"/>
      <c r="AJM211" s="82"/>
      <c r="AJN211" s="82"/>
      <c r="AJO211" s="82"/>
      <c r="AJP211" s="82"/>
      <c r="AJQ211" s="82"/>
      <c r="AJR211" s="82"/>
      <c r="AJS211" s="82"/>
      <c r="AJT211" s="82"/>
      <c r="AJU211" s="82"/>
      <c r="AJV211" s="82"/>
      <c r="AJW211" s="82"/>
      <c r="AJX211" s="82"/>
      <c r="AJY211" s="82"/>
      <c r="AJZ211" s="82"/>
      <c r="AKA211" s="82"/>
      <c r="AKB211" s="82"/>
      <c r="AKC211" s="82"/>
      <c r="AKD211" s="82"/>
      <c r="AKE211" s="82"/>
      <c r="AKF211" s="82"/>
      <c r="AKG211" s="82"/>
      <c r="AKH211" s="82"/>
      <c r="AKI211" s="82"/>
      <c r="AKJ211" s="82"/>
      <c r="AKK211" s="82"/>
      <c r="AKL211" s="82"/>
      <c r="AKM211" s="82"/>
      <c r="AKN211" s="82"/>
      <c r="AKO211" s="82"/>
      <c r="AKP211" s="82"/>
      <c r="AKQ211" s="82"/>
      <c r="AKR211" s="82"/>
      <c r="AKS211" s="82"/>
      <c r="AKT211" s="82"/>
      <c r="AKU211" s="82"/>
      <c r="AKV211" s="82"/>
      <c r="AKW211" s="82"/>
      <c r="AKX211" s="82"/>
      <c r="AKY211" s="82"/>
      <c r="AKZ211" s="82"/>
      <c r="ALA211" s="82"/>
      <c r="ALB211" s="82"/>
      <c r="ALC211" s="82"/>
      <c r="ALD211" s="82"/>
      <c r="ALE211" s="82"/>
      <c r="ALF211" s="82"/>
      <c r="ALG211" s="82"/>
      <c r="ALH211" s="82"/>
      <c r="ALI211" s="82"/>
      <c r="ALJ211" s="82"/>
      <c r="ALK211" s="82"/>
      <c r="ALL211" s="82"/>
      <c r="ALM211" s="82"/>
      <c r="ALN211" s="82"/>
      <c r="ALO211" s="82"/>
      <c r="ALP211" s="82"/>
      <c r="ALQ211" s="82"/>
      <c r="ALR211" s="82"/>
      <c r="ALS211" s="82"/>
      <c r="ALT211" s="82"/>
      <c r="ALU211" s="82"/>
      <c r="ALV211" s="82"/>
      <c r="ALW211" s="82"/>
      <c r="ALX211" s="82"/>
      <c r="ALY211" s="82"/>
    </row>
    <row r="212" spans="1:1013" ht="14.5" x14ac:dyDescent="0.35">
      <c r="A212" s="84">
        <v>211</v>
      </c>
      <c r="B212" s="86" t="s">
        <v>736</v>
      </c>
      <c r="C212" s="86" t="s">
        <v>737</v>
      </c>
      <c r="D212" s="85" t="s">
        <v>738</v>
      </c>
      <c r="E212" s="82"/>
      <c r="F212" s="82"/>
      <c r="G212" s="82"/>
      <c r="H212" s="82"/>
      <c r="I212" s="82"/>
      <c r="J212" s="82"/>
      <c r="K212" s="82"/>
      <c r="L212" s="82"/>
      <c r="M212" s="82"/>
      <c r="N212" s="82"/>
      <c r="O212" s="82"/>
      <c r="P212" s="82"/>
      <c r="Q212" s="82"/>
      <c r="R212" s="82"/>
      <c r="S212" s="82"/>
      <c r="T212" s="82"/>
      <c r="U212" s="82"/>
      <c r="V212" s="82"/>
      <c r="W212" s="82"/>
      <c r="X212" s="82"/>
      <c r="Y212" s="82"/>
      <c r="Z212" s="82"/>
      <c r="AA212" s="82"/>
      <c r="AB212" s="82"/>
      <c r="AC212" s="82"/>
      <c r="AD212" s="82"/>
      <c r="AE212" s="82"/>
      <c r="AF212" s="82"/>
      <c r="AG212" s="82"/>
      <c r="AH212" s="82"/>
      <c r="AI212" s="82"/>
      <c r="AJ212" s="82"/>
      <c r="AK212" s="82"/>
      <c r="AL212" s="82"/>
      <c r="AM212" s="82"/>
      <c r="AN212" s="82"/>
      <c r="AO212" s="82"/>
      <c r="AP212" s="82"/>
      <c r="AQ212" s="82"/>
      <c r="AR212" s="82"/>
      <c r="AS212" s="82"/>
      <c r="AT212" s="82"/>
      <c r="AU212" s="82"/>
      <c r="AV212" s="82"/>
      <c r="AW212" s="82"/>
      <c r="AX212" s="82"/>
      <c r="AY212" s="82"/>
      <c r="AZ212" s="82"/>
      <c r="BA212" s="82"/>
      <c r="BB212" s="82"/>
      <c r="BC212" s="82"/>
      <c r="BD212" s="82"/>
      <c r="BE212" s="82"/>
      <c r="BF212" s="82"/>
      <c r="BG212" s="82"/>
      <c r="BH212" s="82"/>
      <c r="BI212" s="82"/>
      <c r="BJ212" s="82"/>
      <c r="BK212" s="82"/>
      <c r="BL212" s="82"/>
      <c r="BM212" s="82"/>
      <c r="BN212" s="82"/>
      <c r="BO212" s="82"/>
      <c r="BP212" s="82"/>
      <c r="BQ212" s="82"/>
      <c r="BR212" s="82"/>
      <c r="BS212" s="82"/>
      <c r="BT212" s="82"/>
      <c r="BU212" s="82"/>
      <c r="BV212" s="82"/>
      <c r="BW212" s="82"/>
      <c r="BX212" s="82"/>
      <c r="BY212" s="82"/>
      <c r="BZ212" s="82"/>
      <c r="CA212" s="82"/>
      <c r="CB212" s="82"/>
      <c r="CC212" s="82"/>
      <c r="CD212" s="82"/>
      <c r="CE212" s="82"/>
      <c r="CF212" s="82"/>
      <c r="CG212" s="82"/>
      <c r="CH212" s="82"/>
      <c r="CI212" s="82"/>
      <c r="CJ212" s="82"/>
      <c r="CK212" s="82"/>
      <c r="CL212" s="82"/>
      <c r="CM212" s="82"/>
      <c r="CN212" s="82"/>
      <c r="CO212" s="82"/>
      <c r="CP212" s="82"/>
      <c r="CQ212" s="82"/>
      <c r="CR212" s="82"/>
      <c r="CS212" s="82"/>
      <c r="CT212" s="82"/>
      <c r="CU212" s="82"/>
      <c r="CV212" s="82"/>
      <c r="CW212" s="82"/>
      <c r="CX212" s="82"/>
      <c r="CY212" s="82"/>
      <c r="CZ212" s="82"/>
      <c r="DA212" s="82"/>
      <c r="DB212" s="82"/>
      <c r="DC212" s="82"/>
      <c r="DD212" s="82"/>
      <c r="DE212" s="82"/>
      <c r="DF212" s="82"/>
      <c r="DG212" s="82"/>
      <c r="DH212" s="82"/>
      <c r="DI212" s="82"/>
      <c r="DJ212" s="82"/>
      <c r="DK212" s="82"/>
      <c r="DL212" s="82"/>
      <c r="DM212" s="82"/>
      <c r="DN212" s="82"/>
      <c r="DO212" s="82"/>
      <c r="DP212" s="82"/>
      <c r="DQ212" s="82"/>
      <c r="DR212" s="82"/>
      <c r="DS212" s="82"/>
      <c r="DT212" s="82"/>
      <c r="DU212" s="82"/>
      <c r="DV212" s="82"/>
      <c r="DW212" s="82"/>
      <c r="DX212" s="82"/>
      <c r="DY212" s="82"/>
      <c r="DZ212" s="82"/>
      <c r="EA212" s="82"/>
      <c r="EB212" s="82"/>
      <c r="EC212" s="82"/>
      <c r="ED212" s="82"/>
      <c r="EE212" s="82"/>
      <c r="EF212" s="82"/>
      <c r="EG212" s="82"/>
      <c r="EH212" s="82"/>
      <c r="EI212" s="82"/>
      <c r="EJ212" s="82"/>
      <c r="EK212" s="82"/>
      <c r="EL212" s="82"/>
      <c r="EM212" s="82"/>
      <c r="EN212" s="82"/>
      <c r="EO212" s="82"/>
      <c r="EP212" s="82"/>
      <c r="EQ212" s="82"/>
      <c r="ER212" s="82"/>
      <c r="ES212" s="82"/>
      <c r="ET212" s="82"/>
      <c r="EU212" s="82"/>
      <c r="EV212" s="82"/>
      <c r="EW212" s="82"/>
      <c r="EX212" s="82"/>
      <c r="EY212" s="82"/>
      <c r="EZ212" s="82"/>
      <c r="FA212" s="82"/>
      <c r="FB212" s="82"/>
      <c r="FC212" s="82"/>
      <c r="FD212" s="82"/>
      <c r="FE212" s="82"/>
      <c r="FF212" s="82"/>
      <c r="FG212" s="82"/>
      <c r="FH212" s="82"/>
      <c r="FI212" s="82"/>
      <c r="FJ212" s="82"/>
      <c r="FK212" s="82"/>
      <c r="FL212" s="82"/>
      <c r="FM212" s="82"/>
      <c r="FN212" s="82"/>
      <c r="FO212" s="82"/>
      <c r="FP212" s="82"/>
      <c r="FQ212" s="82"/>
      <c r="FR212" s="82"/>
      <c r="FS212" s="82"/>
      <c r="FT212" s="82"/>
      <c r="FU212" s="82"/>
      <c r="FV212" s="82"/>
      <c r="FW212" s="82"/>
      <c r="FX212" s="82"/>
      <c r="FY212" s="82"/>
      <c r="FZ212" s="82"/>
      <c r="GA212" s="82"/>
      <c r="GB212" s="82"/>
      <c r="GC212" s="82"/>
      <c r="GD212" s="82"/>
      <c r="GE212" s="82"/>
      <c r="GF212" s="82"/>
      <c r="GG212" s="82"/>
      <c r="GH212" s="82"/>
      <c r="GI212" s="82"/>
      <c r="GJ212" s="82"/>
      <c r="GK212" s="82"/>
      <c r="GL212" s="82"/>
      <c r="GM212" s="82"/>
      <c r="GN212" s="82"/>
      <c r="GO212" s="82"/>
      <c r="GP212" s="82"/>
      <c r="GQ212" s="82"/>
      <c r="GR212" s="82"/>
      <c r="GS212" s="82"/>
      <c r="GT212" s="82"/>
      <c r="GU212" s="82"/>
      <c r="GV212" s="82"/>
      <c r="GW212" s="82"/>
      <c r="GX212" s="82"/>
      <c r="GY212" s="82"/>
      <c r="GZ212" s="82"/>
      <c r="HA212" s="82"/>
      <c r="HB212" s="82"/>
      <c r="HC212" s="82"/>
      <c r="HD212" s="82"/>
      <c r="HE212" s="82"/>
      <c r="HF212" s="82"/>
      <c r="HG212" s="82"/>
      <c r="HH212" s="82"/>
      <c r="HI212" s="82"/>
      <c r="HJ212" s="82"/>
      <c r="HK212" s="82"/>
      <c r="HL212" s="82"/>
      <c r="HM212" s="82"/>
      <c r="HN212" s="82"/>
      <c r="HO212" s="82"/>
      <c r="HP212" s="82"/>
      <c r="HQ212" s="82"/>
      <c r="HR212" s="82"/>
      <c r="HS212" s="82"/>
      <c r="HT212" s="82"/>
      <c r="HU212" s="82"/>
      <c r="HV212" s="82"/>
      <c r="HW212" s="82"/>
      <c r="HX212" s="82"/>
      <c r="HY212" s="82"/>
      <c r="HZ212" s="82"/>
      <c r="IA212" s="82"/>
      <c r="IB212" s="82"/>
      <c r="IC212" s="82"/>
      <c r="ID212" s="82"/>
      <c r="IE212" s="82"/>
      <c r="IF212" s="82"/>
      <c r="IG212" s="82"/>
      <c r="IH212" s="82"/>
      <c r="II212" s="82"/>
      <c r="IJ212" s="82"/>
      <c r="IK212" s="82"/>
      <c r="IL212" s="82"/>
      <c r="IM212" s="82"/>
      <c r="IN212" s="82"/>
      <c r="IO212" s="82"/>
      <c r="IP212" s="82"/>
      <c r="IQ212" s="82"/>
      <c r="IR212" s="82"/>
      <c r="IS212" s="82"/>
      <c r="IT212" s="82"/>
      <c r="IU212" s="82"/>
      <c r="IV212" s="82"/>
      <c r="IW212" s="82"/>
      <c r="IX212" s="82"/>
      <c r="IY212" s="82"/>
      <c r="IZ212" s="82"/>
      <c r="JA212" s="82"/>
      <c r="JB212" s="82"/>
      <c r="JC212" s="82"/>
      <c r="JD212" s="82"/>
      <c r="JE212" s="82"/>
      <c r="JF212" s="82"/>
      <c r="JG212" s="82"/>
      <c r="JH212" s="82"/>
      <c r="JI212" s="82"/>
      <c r="JJ212" s="82"/>
      <c r="JK212" s="82"/>
      <c r="JL212" s="82"/>
      <c r="JM212" s="82"/>
      <c r="JN212" s="82"/>
      <c r="JO212" s="82"/>
      <c r="JP212" s="82"/>
      <c r="JQ212" s="82"/>
      <c r="JR212" s="82"/>
      <c r="JS212" s="82"/>
      <c r="JT212" s="82"/>
      <c r="JU212" s="82"/>
      <c r="JV212" s="82"/>
      <c r="JW212" s="82"/>
      <c r="JX212" s="82"/>
      <c r="JY212" s="82"/>
      <c r="JZ212" s="82"/>
      <c r="KA212" s="82"/>
      <c r="KB212" s="82"/>
      <c r="KC212" s="82"/>
      <c r="KD212" s="82"/>
      <c r="KE212" s="82"/>
      <c r="KF212" s="82"/>
      <c r="KG212" s="82"/>
      <c r="KH212" s="82"/>
      <c r="KI212" s="82"/>
      <c r="KJ212" s="82"/>
      <c r="KK212" s="82"/>
      <c r="KL212" s="82"/>
      <c r="KM212" s="82"/>
      <c r="KN212" s="82"/>
      <c r="KO212" s="82"/>
      <c r="KP212" s="82"/>
      <c r="KQ212" s="82"/>
      <c r="KR212" s="82"/>
      <c r="KS212" s="82"/>
      <c r="KT212" s="82"/>
      <c r="KU212" s="82"/>
      <c r="KV212" s="82"/>
      <c r="KW212" s="82"/>
      <c r="KX212" s="82"/>
      <c r="KY212" s="82"/>
      <c r="KZ212" s="82"/>
      <c r="LA212" s="82"/>
      <c r="LB212" s="82"/>
      <c r="LC212" s="82"/>
      <c r="LD212" s="82"/>
      <c r="LE212" s="82"/>
      <c r="LF212" s="82"/>
      <c r="LG212" s="82"/>
      <c r="LH212" s="82"/>
      <c r="LI212" s="82"/>
      <c r="LJ212" s="82"/>
      <c r="LK212" s="82"/>
      <c r="LL212" s="82"/>
      <c r="LM212" s="82"/>
      <c r="LN212" s="82"/>
      <c r="LO212" s="82"/>
      <c r="LP212" s="82"/>
      <c r="LQ212" s="82"/>
      <c r="LR212" s="82"/>
      <c r="LS212" s="82"/>
      <c r="LT212" s="82"/>
      <c r="LU212" s="82"/>
      <c r="LV212" s="82"/>
      <c r="LW212" s="82"/>
      <c r="LX212" s="82"/>
      <c r="LY212" s="82"/>
      <c r="LZ212" s="82"/>
      <c r="MA212" s="82"/>
      <c r="MB212" s="82"/>
      <c r="MC212" s="82"/>
      <c r="MD212" s="82"/>
      <c r="ME212" s="82"/>
      <c r="MF212" s="82"/>
      <c r="MG212" s="82"/>
      <c r="MH212" s="82"/>
      <c r="MI212" s="82"/>
      <c r="MJ212" s="82"/>
      <c r="MK212" s="82"/>
      <c r="ML212" s="82"/>
      <c r="MM212" s="82"/>
      <c r="MN212" s="82"/>
      <c r="MO212" s="82"/>
      <c r="MP212" s="82"/>
      <c r="MQ212" s="82"/>
      <c r="MR212" s="82"/>
      <c r="MS212" s="82"/>
      <c r="MT212" s="82"/>
      <c r="MU212" s="82"/>
      <c r="MV212" s="82"/>
      <c r="MW212" s="82"/>
      <c r="MX212" s="82"/>
      <c r="MY212" s="82"/>
      <c r="MZ212" s="82"/>
      <c r="NA212" s="82"/>
      <c r="NB212" s="82"/>
      <c r="NC212" s="82"/>
      <c r="ND212" s="82"/>
      <c r="NE212" s="82"/>
      <c r="NF212" s="82"/>
      <c r="NG212" s="82"/>
      <c r="NH212" s="82"/>
      <c r="NI212" s="82"/>
      <c r="NJ212" s="82"/>
      <c r="NK212" s="82"/>
      <c r="NL212" s="82"/>
      <c r="NM212" s="82"/>
      <c r="NN212" s="82"/>
      <c r="NO212" s="82"/>
      <c r="NP212" s="82"/>
      <c r="NQ212" s="82"/>
      <c r="NR212" s="82"/>
      <c r="NS212" s="82"/>
      <c r="NT212" s="82"/>
      <c r="NU212" s="82"/>
      <c r="NV212" s="82"/>
      <c r="NW212" s="82"/>
      <c r="NX212" s="82"/>
      <c r="NY212" s="82"/>
      <c r="NZ212" s="82"/>
      <c r="OA212" s="82"/>
      <c r="OB212" s="82"/>
      <c r="OC212" s="82"/>
      <c r="OD212" s="82"/>
      <c r="OE212" s="82"/>
      <c r="OF212" s="82"/>
      <c r="OG212" s="82"/>
      <c r="OH212" s="82"/>
      <c r="OI212" s="82"/>
      <c r="OJ212" s="82"/>
      <c r="OK212" s="82"/>
      <c r="OL212" s="82"/>
      <c r="OM212" s="82"/>
      <c r="ON212" s="82"/>
      <c r="OO212" s="82"/>
      <c r="OP212" s="82"/>
      <c r="OQ212" s="82"/>
      <c r="OR212" s="82"/>
      <c r="OS212" s="82"/>
      <c r="OT212" s="82"/>
      <c r="OU212" s="82"/>
      <c r="OV212" s="82"/>
      <c r="OW212" s="82"/>
      <c r="OX212" s="82"/>
      <c r="OY212" s="82"/>
      <c r="OZ212" s="82"/>
      <c r="PA212" s="82"/>
      <c r="PB212" s="82"/>
      <c r="PC212" s="82"/>
      <c r="PD212" s="82"/>
      <c r="PE212" s="82"/>
      <c r="PF212" s="82"/>
      <c r="PG212" s="82"/>
      <c r="PH212" s="82"/>
      <c r="PI212" s="82"/>
      <c r="PJ212" s="82"/>
      <c r="PK212" s="82"/>
      <c r="PL212" s="82"/>
      <c r="PM212" s="82"/>
      <c r="PN212" s="82"/>
      <c r="PO212" s="82"/>
      <c r="PP212" s="82"/>
      <c r="PQ212" s="82"/>
      <c r="PR212" s="82"/>
      <c r="PS212" s="82"/>
      <c r="PT212" s="82"/>
      <c r="PU212" s="82"/>
      <c r="PV212" s="82"/>
      <c r="PW212" s="82"/>
      <c r="PX212" s="82"/>
      <c r="PY212" s="82"/>
      <c r="PZ212" s="82"/>
      <c r="QA212" s="82"/>
      <c r="QB212" s="82"/>
      <c r="QC212" s="82"/>
      <c r="QD212" s="82"/>
      <c r="QE212" s="82"/>
      <c r="QF212" s="82"/>
      <c r="QG212" s="82"/>
      <c r="QH212" s="82"/>
      <c r="QI212" s="82"/>
      <c r="QJ212" s="82"/>
      <c r="QK212" s="82"/>
      <c r="QL212" s="82"/>
      <c r="QM212" s="82"/>
      <c r="QN212" s="82"/>
      <c r="QO212" s="82"/>
      <c r="QP212" s="82"/>
      <c r="QQ212" s="82"/>
      <c r="QR212" s="82"/>
      <c r="QS212" s="82"/>
      <c r="QT212" s="82"/>
      <c r="QU212" s="82"/>
      <c r="QV212" s="82"/>
      <c r="QW212" s="82"/>
      <c r="QX212" s="82"/>
      <c r="QY212" s="82"/>
      <c r="QZ212" s="82"/>
      <c r="RA212" s="82"/>
      <c r="RB212" s="82"/>
      <c r="RC212" s="82"/>
      <c r="RD212" s="82"/>
      <c r="RE212" s="82"/>
      <c r="RF212" s="82"/>
      <c r="RG212" s="82"/>
      <c r="RH212" s="82"/>
      <c r="RI212" s="82"/>
      <c r="RJ212" s="82"/>
      <c r="RK212" s="82"/>
      <c r="RL212" s="82"/>
      <c r="RM212" s="82"/>
      <c r="RN212" s="82"/>
      <c r="RO212" s="82"/>
      <c r="RP212" s="82"/>
      <c r="RQ212" s="82"/>
      <c r="RR212" s="82"/>
      <c r="RS212" s="82"/>
      <c r="RT212" s="82"/>
      <c r="RU212" s="82"/>
      <c r="RV212" s="82"/>
      <c r="RW212" s="82"/>
      <c r="RX212" s="82"/>
      <c r="RY212" s="82"/>
      <c r="RZ212" s="82"/>
      <c r="SA212" s="82"/>
      <c r="SB212" s="82"/>
      <c r="SC212" s="82"/>
      <c r="SD212" s="82"/>
      <c r="SE212" s="82"/>
      <c r="SF212" s="82"/>
      <c r="SG212" s="82"/>
      <c r="SH212" s="82"/>
      <c r="SI212" s="82"/>
      <c r="SJ212" s="82"/>
      <c r="SK212" s="82"/>
      <c r="SL212" s="82"/>
      <c r="SM212" s="82"/>
      <c r="SN212" s="82"/>
      <c r="SO212" s="82"/>
      <c r="SP212" s="82"/>
      <c r="SQ212" s="82"/>
      <c r="SR212" s="82"/>
      <c r="SS212" s="82"/>
      <c r="ST212" s="82"/>
      <c r="SU212" s="82"/>
      <c r="SV212" s="82"/>
      <c r="SW212" s="82"/>
      <c r="SX212" s="82"/>
      <c r="SY212" s="82"/>
      <c r="SZ212" s="82"/>
      <c r="TA212" s="82"/>
      <c r="TB212" s="82"/>
      <c r="TC212" s="82"/>
      <c r="TD212" s="82"/>
      <c r="TE212" s="82"/>
      <c r="TF212" s="82"/>
      <c r="TG212" s="82"/>
      <c r="TH212" s="82"/>
      <c r="TI212" s="82"/>
      <c r="TJ212" s="82"/>
      <c r="TK212" s="82"/>
      <c r="TL212" s="82"/>
      <c r="TM212" s="82"/>
      <c r="TN212" s="82"/>
      <c r="TO212" s="82"/>
      <c r="TP212" s="82"/>
      <c r="TQ212" s="82"/>
      <c r="TR212" s="82"/>
      <c r="TS212" s="82"/>
      <c r="TT212" s="82"/>
      <c r="TU212" s="82"/>
      <c r="TV212" s="82"/>
      <c r="TW212" s="82"/>
      <c r="TX212" s="82"/>
      <c r="TY212" s="82"/>
      <c r="TZ212" s="82"/>
      <c r="UA212" s="82"/>
      <c r="UB212" s="82"/>
      <c r="UC212" s="82"/>
      <c r="UD212" s="82"/>
      <c r="UE212" s="82"/>
      <c r="UF212" s="82"/>
      <c r="UG212" s="82"/>
      <c r="UH212" s="82"/>
      <c r="UI212" s="82"/>
      <c r="UJ212" s="82"/>
      <c r="UK212" s="82"/>
      <c r="UL212" s="82"/>
      <c r="UM212" s="82"/>
      <c r="UN212" s="82"/>
      <c r="UO212" s="82"/>
      <c r="UP212" s="82"/>
      <c r="UQ212" s="82"/>
      <c r="UR212" s="82"/>
      <c r="US212" s="82"/>
      <c r="UT212" s="82"/>
      <c r="UU212" s="82"/>
      <c r="UV212" s="82"/>
      <c r="UW212" s="82"/>
      <c r="UX212" s="82"/>
      <c r="UY212" s="82"/>
      <c r="UZ212" s="82"/>
      <c r="VA212" s="82"/>
      <c r="VB212" s="82"/>
      <c r="VC212" s="82"/>
      <c r="VD212" s="82"/>
      <c r="VE212" s="82"/>
      <c r="VF212" s="82"/>
      <c r="VG212" s="82"/>
      <c r="VH212" s="82"/>
      <c r="VI212" s="82"/>
      <c r="VJ212" s="82"/>
      <c r="VK212" s="82"/>
      <c r="VL212" s="82"/>
      <c r="VM212" s="82"/>
      <c r="VN212" s="82"/>
      <c r="VO212" s="82"/>
      <c r="VP212" s="82"/>
      <c r="VQ212" s="82"/>
      <c r="VR212" s="82"/>
      <c r="VS212" s="82"/>
      <c r="VT212" s="82"/>
      <c r="VU212" s="82"/>
      <c r="VV212" s="82"/>
      <c r="VW212" s="82"/>
      <c r="VX212" s="82"/>
      <c r="VY212" s="82"/>
      <c r="VZ212" s="82"/>
      <c r="WA212" s="82"/>
      <c r="WB212" s="82"/>
      <c r="WC212" s="82"/>
      <c r="WD212" s="82"/>
      <c r="WE212" s="82"/>
      <c r="WF212" s="82"/>
      <c r="WG212" s="82"/>
      <c r="WH212" s="82"/>
      <c r="WI212" s="82"/>
      <c r="WJ212" s="82"/>
      <c r="WK212" s="82"/>
      <c r="WL212" s="82"/>
      <c r="WM212" s="82"/>
      <c r="WN212" s="82"/>
      <c r="WO212" s="82"/>
      <c r="WP212" s="82"/>
      <c r="WQ212" s="82"/>
      <c r="WR212" s="82"/>
      <c r="WS212" s="82"/>
      <c r="WT212" s="82"/>
      <c r="WU212" s="82"/>
      <c r="WV212" s="82"/>
      <c r="WW212" s="82"/>
      <c r="WX212" s="82"/>
      <c r="WY212" s="82"/>
      <c r="WZ212" s="82"/>
      <c r="XA212" s="82"/>
      <c r="XB212" s="82"/>
      <c r="XC212" s="82"/>
      <c r="XD212" s="82"/>
      <c r="XE212" s="82"/>
      <c r="XF212" s="82"/>
      <c r="XG212" s="82"/>
      <c r="XH212" s="82"/>
      <c r="XI212" s="82"/>
      <c r="XJ212" s="82"/>
      <c r="XK212" s="82"/>
      <c r="XL212" s="82"/>
      <c r="XM212" s="82"/>
      <c r="XN212" s="82"/>
      <c r="XO212" s="82"/>
      <c r="XP212" s="82"/>
      <c r="XQ212" s="82"/>
      <c r="XR212" s="82"/>
      <c r="XS212" s="82"/>
      <c r="XT212" s="82"/>
      <c r="XU212" s="82"/>
      <c r="XV212" s="82"/>
      <c r="XW212" s="82"/>
      <c r="XX212" s="82"/>
      <c r="XY212" s="82"/>
      <c r="XZ212" s="82"/>
      <c r="YA212" s="82"/>
      <c r="YB212" s="82"/>
      <c r="YC212" s="82"/>
      <c r="YD212" s="82"/>
      <c r="YE212" s="82"/>
      <c r="YF212" s="82"/>
      <c r="YG212" s="82"/>
      <c r="YH212" s="82"/>
      <c r="YI212" s="82"/>
      <c r="YJ212" s="82"/>
      <c r="YK212" s="82"/>
      <c r="YL212" s="82"/>
      <c r="YM212" s="82"/>
      <c r="YN212" s="82"/>
      <c r="YO212" s="82"/>
      <c r="YP212" s="82"/>
      <c r="YQ212" s="82"/>
      <c r="YR212" s="82"/>
      <c r="YS212" s="82"/>
      <c r="YT212" s="82"/>
      <c r="YU212" s="82"/>
      <c r="YV212" s="82"/>
      <c r="YW212" s="82"/>
      <c r="YX212" s="82"/>
      <c r="YY212" s="82"/>
      <c r="YZ212" s="82"/>
      <c r="ZA212" s="82"/>
      <c r="ZB212" s="82"/>
      <c r="ZC212" s="82"/>
      <c r="ZD212" s="82"/>
      <c r="ZE212" s="82"/>
      <c r="ZF212" s="82"/>
      <c r="ZG212" s="82"/>
      <c r="ZH212" s="82"/>
      <c r="ZI212" s="82"/>
      <c r="ZJ212" s="82"/>
      <c r="ZK212" s="82"/>
      <c r="ZL212" s="82"/>
      <c r="ZM212" s="82"/>
      <c r="ZN212" s="82"/>
      <c r="ZO212" s="82"/>
      <c r="ZP212" s="82"/>
      <c r="ZQ212" s="82"/>
      <c r="ZR212" s="82"/>
      <c r="ZS212" s="82"/>
      <c r="ZT212" s="82"/>
      <c r="ZU212" s="82"/>
      <c r="ZV212" s="82"/>
      <c r="ZW212" s="82"/>
      <c r="ZX212" s="82"/>
      <c r="ZY212" s="82"/>
      <c r="ZZ212" s="82"/>
      <c r="AAA212" s="82"/>
      <c r="AAB212" s="82"/>
      <c r="AAC212" s="82"/>
      <c r="AAD212" s="82"/>
      <c r="AAE212" s="82"/>
      <c r="AAF212" s="82"/>
      <c r="AAG212" s="82"/>
      <c r="AAH212" s="82"/>
      <c r="AAI212" s="82"/>
      <c r="AAJ212" s="82"/>
      <c r="AAK212" s="82"/>
      <c r="AAL212" s="82"/>
      <c r="AAM212" s="82"/>
      <c r="AAN212" s="82"/>
      <c r="AAO212" s="82"/>
      <c r="AAP212" s="82"/>
      <c r="AAQ212" s="82"/>
      <c r="AAR212" s="82"/>
      <c r="AAS212" s="82"/>
      <c r="AAT212" s="82"/>
      <c r="AAU212" s="82"/>
      <c r="AAV212" s="82"/>
      <c r="AAW212" s="82"/>
      <c r="AAX212" s="82"/>
      <c r="AAY212" s="82"/>
      <c r="AAZ212" s="82"/>
      <c r="ABA212" s="82"/>
      <c r="ABB212" s="82"/>
      <c r="ABC212" s="82"/>
      <c r="ABD212" s="82"/>
      <c r="ABE212" s="82"/>
      <c r="ABF212" s="82"/>
      <c r="ABG212" s="82"/>
      <c r="ABH212" s="82"/>
      <c r="ABI212" s="82"/>
      <c r="ABJ212" s="82"/>
      <c r="ABK212" s="82"/>
      <c r="ABL212" s="82"/>
      <c r="ABM212" s="82"/>
      <c r="ABN212" s="82"/>
      <c r="ABO212" s="82"/>
      <c r="ABP212" s="82"/>
      <c r="ABQ212" s="82"/>
      <c r="ABR212" s="82"/>
      <c r="ABS212" s="82"/>
      <c r="ABT212" s="82"/>
      <c r="ABU212" s="82"/>
      <c r="ABV212" s="82"/>
      <c r="ABW212" s="82"/>
      <c r="ABX212" s="82"/>
      <c r="ABY212" s="82"/>
      <c r="ABZ212" s="82"/>
      <c r="ACA212" s="82"/>
      <c r="ACB212" s="82"/>
      <c r="ACC212" s="82"/>
      <c r="ACD212" s="82"/>
      <c r="ACE212" s="82"/>
      <c r="ACF212" s="82"/>
      <c r="ACG212" s="82"/>
      <c r="ACH212" s="82"/>
      <c r="ACI212" s="82"/>
      <c r="ACJ212" s="82"/>
      <c r="ACK212" s="82"/>
      <c r="ACL212" s="82"/>
      <c r="ACM212" s="82"/>
      <c r="ACN212" s="82"/>
      <c r="ACO212" s="82"/>
      <c r="ACP212" s="82"/>
      <c r="ACQ212" s="82"/>
      <c r="ACR212" s="82"/>
      <c r="ACS212" s="82"/>
      <c r="ACT212" s="82"/>
      <c r="ACU212" s="82"/>
      <c r="ACV212" s="82"/>
      <c r="ACW212" s="82"/>
      <c r="ACX212" s="82"/>
      <c r="ACY212" s="82"/>
      <c r="ACZ212" s="82"/>
      <c r="ADA212" s="82"/>
      <c r="ADB212" s="82"/>
      <c r="ADC212" s="82"/>
      <c r="ADD212" s="82"/>
      <c r="ADE212" s="82"/>
      <c r="ADF212" s="82"/>
      <c r="ADG212" s="82"/>
      <c r="ADH212" s="82"/>
      <c r="ADI212" s="82"/>
      <c r="ADJ212" s="82"/>
      <c r="ADK212" s="82"/>
      <c r="ADL212" s="82"/>
      <c r="ADM212" s="82"/>
      <c r="ADN212" s="82"/>
      <c r="ADO212" s="82"/>
      <c r="ADP212" s="82"/>
      <c r="ADQ212" s="82"/>
      <c r="ADR212" s="82"/>
      <c r="ADS212" s="82"/>
      <c r="ADT212" s="82"/>
      <c r="ADU212" s="82"/>
      <c r="ADV212" s="82"/>
      <c r="ADW212" s="82"/>
      <c r="ADX212" s="82"/>
      <c r="ADY212" s="82"/>
      <c r="ADZ212" s="82"/>
      <c r="AEA212" s="82"/>
      <c r="AEB212" s="82"/>
      <c r="AEC212" s="82"/>
      <c r="AED212" s="82"/>
      <c r="AEE212" s="82"/>
      <c r="AEF212" s="82"/>
      <c r="AEG212" s="82"/>
      <c r="AEH212" s="82"/>
      <c r="AEI212" s="82"/>
      <c r="AEJ212" s="82"/>
      <c r="AEK212" s="82"/>
      <c r="AEL212" s="82"/>
      <c r="AEM212" s="82"/>
      <c r="AEN212" s="82"/>
      <c r="AEO212" s="82"/>
      <c r="AEP212" s="82"/>
      <c r="AEQ212" s="82"/>
      <c r="AER212" s="82"/>
      <c r="AES212" s="82"/>
      <c r="AET212" s="82"/>
      <c r="AEU212" s="82"/>
      <c r="AEV212" s="82"/>
      <c r="AEW212" s="82"/>
      <c r="AEX212" s="82"/>
      <c r="AEY212" s="82"/>
      <c r="AEZ212" s="82"/>
      <c r="AFA212" s="82"/>
      <c r="AFB212" s="82"/>
      <c r="AFC212" s="82"/>
      <c r="AFD212" s="82"/>
      <c r="AFE212" s="82"/>
      <c r="AFF212" s="82"/>
      <c r="AFG212" s="82"/>
      <c r="AFH212" s="82"/>
      <c r="AFI212" s="82"/>
      <c r="AFJ212" s="82"/>
      <c r="AFK212" s="82"/>
      <c r="AFL212" s="82"/>
      <c r="AFM212" s="82"/>
      <c r="AFN212" s="82"/>
      <c r="AFO212" s="82"/>
      <c r="AFP212" s="82"/>
      <c r="AFQ212" s="82"/>
      <c r="AFR212" s="82"/>
      <c r="AFS212" s="82"/>
      <c r="AFT212" s="82"/>
      <c r="AFU212" s="82"/>
      <c r="AFV212" s="82"/>
      <c r="AFW212" s="82"/>
      <c r="AFX212" s="82"/>
      <c r="AFY212" s="82"/>
      <c r="AFZ212" s="82"/>
      <c r="AGA212" s="82"/>
      <c r="AGB212" s="82"/>
      <c r="AGC212" s="82"/>
      <c r="AGD212" s="82"/>
      <c r="AGE212" s="82"/>
      <c r="AGF212" s="82"/>
      <c r="AGG212" s="82"/>
      <c r="AGH212" s="82"/>
      <c r="AGI212" s="82"/>
      <c r="AGJ212" s="82"/>
      <c r="AGK212" s="82"/>
      <c r="AGL212" s="82"/>
      <c r="AGM212" s="82"/>
      <c r="AGN212" s="82"/>
      <c r="AGO212" s="82"/>
      <c r="AGP212" s="82"/>
      <c r="AGQ212" s="82"/>
      <c r="AGR212" s="82"/>
      <c r="AGS212" s="82"/>
      <c r="AGT212" s="82"/>
      <c r="AGU212" s="82"/>
      <c r="AGV212" s="82"/>
      <c r="AGW212" s="82"/>
      <c r="AGX212" s="82"/>
      <c r="AGY212" s="82"/>
      <c r="AGZ212" s="82"/>
      <c r="AHA212" s="82"/>
      <c r="AHB212" s="82"/>
      <c r="AHC212" s="82"/>
      <c r="AHD212" s="82"/>
      <c r="AHE212" s="82"/>
      <c r="AHF212" s="82"/>
      <c r="AHG212" s="82"/>
      <c r="AHH212" s="82"/>
      <c r="AHI212" s="82"/>
      <c r="AHJ212" s="82"/>
      <c r="AHK212" s="82"/>
      <c r="AHL212" s="82"/>
      <c r="AHM212" s="82"/>
      <c r="AHN212" s="82"/>
      <c r="AHO212" s="82"/>
      <c r="AHP212" s="82"/>
      <c r="AHQ212" s="82"/>
      <c r="AHR212" s="82"/>
      <c r="AHS212" s="82"/>
      <c r="AHT212" s="82"/>
      <c r="AHU212" s="82"/>
      <c r="AHV212" s="82"/>
      <c r="AHW212" s="82"/>
      <c r="AHX212" s="82"/>
      <c r="AHY212" s="82"/>
      <c r="AHZ212" s="82"/>
      <c r="AIA212" s="82"/>
      <c r="AIB212" s="82"/>
      <c r="AIC212" s="82"/>
      <c r="AID212" s="82"/>
      <c r="AIE212" s="82"/>
      <c r="AIF212" s="82"/>
      <c r="AIG212" s="82"/>
      <c r="AIH212" s="82"/>
      <c r="AII212" s="82"/>
      <c r="AIJ212" s="82"/>
      <c r="AIK212" s="82"/>
      <c r="AIL212" s="82"/>
      <c r="AIM212" s="82"/>
      <c r="AIN212" s="82"/>
      <c r="AIO212" s="82"/>
      <c r="AIP212" s="82"/>
      <c r="AIQ212" s="82"/>
      <c r="AIR212" s="82"/>
      <c r="AIS212" s="82"/>
      <c r="AIT212" s="82"/>
      <c r="AIU212" s="82"/>
      <c r="AIV212" s="82"/>
      <c r="AIW212" s="82"/>
      <c r="AIX212" s="82"/>
      <c r="AIY212" s="82"/>
      <c r="AIZ212" s="82"/>
      <c r="AJA212" s="82"/>
      <c r="AJB212" s="82"/>
      <c r="AJC212" s="82"/>
      <c r="AJD212" s="82"/>
      <c r="AJE212" s="82"/>
      <c r="AJF212" s="82"/>
      <c r="AJG212" s="82"/>
      <c r="AJH212" s="82"/>
      <c r="AJI212" s="82"/>
      <c r="AJJ212" s="82"/>
      <c r="AJK212" s="82"/>
      <c r="AJL212" s="82"/>
      <c r="AJM212" s="82"/>
      <c r="AJN212" s="82"/>
      <c r="AJO212" s="82"/>
      <c r="AJP212" s="82"/>
      <c r="AJQ212" s="82"/>
      <c r="AJR212" s="82"/>
      <c r="AJS212" s="82"/>
      <c r="AJT212" s="82"/>
      <c r="AJU212" s="82"/>
      <c r="AJV212" s="82"/>
      <c r="AJW212" s="82"/>
      <c r="AJX212" s="82"/>
      <c r="AJY212" s="82"/>
      <c r="AJZ212" s="82"/>
      <c r="AKA212" s="82"/>
      <c r="AKB212" s="82"/>
      <c r="AKC212" s="82"/>
      <c r="AKD212" s="82"/>
      <c r="AKE212" s="82"/>
      <c r="AKF212" s="82"/>
      <c r="AKG212" s="82"/>
      <c r="AKH212" s="82"/>
      <c r="AKI212" s="82"/>
      <c r="AKJ212" s="82"/>
      <c r="AKK212" s="82"/>
      <c r="AKL212" s="82"/>
      <c r="AKM212" s="82"/>
      <c r="AKN212" s="82"/>
      <c r="AKO212" s="82"/>
      <c r="AKP212" s="82"/>
      <c r="AKQ212" s="82"/>
      <c r="AKR212" s="82"/>
      <c r="AKS212" s="82"/>
      <c r="AKT212" s="82"/>
      <c r="AKU212" s="82"/>
      <c r="AKV212" s="82"/>
      <c r="AKW212" s="82"/>
      <c r="AKX212" s="82"/>
      <c r="AKY212" s="82"/>
      <c r="AKZ212" s="82"/>
      <c r="ALA212" s="82"/>
      <c r="ALB212" s="82"/>
      <c r="ALC212" s="82"/>
      <c r="ALD212" s="82"/>
      <c r="ALE212" s="82"/>
      <c r="ALF212" s="82"/>
      <c r="ALG212" s="82"/>
      <c r="ALH212" s="82"/>
      <c r="ALI212" s="82"/>
      <c r="ALJ212" s="82"/>
      <c r="ALK212" s="82"/>
      <c r="ALL212" s="82"/>
      <c r="ALM212" s="82"/>
      <c r="ALN212" s="82"/>
      <c r="ALO212" s="82"/>
      <c r="ALP212" s="82"/>
      <c r="ALQ212" s="82"/>
      <c r="ALR212" s="82"/>
      <c r="ALS212" s="82"/>
      <c r="ALT212" s="82"/>
      <c r="ALU212" s="82"/>
      <c r="ALV212" s="82"/>
      <c r="ALW212" s="82"/>
      <c r="ALX212" s="82"/>
      <c r="ALY212" s="82"/>
    </row>
    <row r="213" spans="1:1013" ht="14.5" x14ac:dyDescent="0.35">
      <c r="A213" s="84">
        <v>212</v>
      </c>
      <c r="B213" s="86" t="s">
        <v>739</v>
      </c>
      <c r="C213" s="86" t="s">
        <v>214</v>
      </c>
      <c r="D213" s="86" t="s">
        <v>215</v>
      </c>
      <c r="E213" s="82"/>
      <c r="F213" s="82"/>
      <c r="G213" s="82"/>
      <c r="H213" s="82"/>
      <c r="I213" s="82"/>
      <c r="J213" s="82"/>
      <c r="K213" s="82"/>
      <c r="L213" s="82"/>
      <c r="M213" s="82"/>
      <c r="N213" s="82"/>
      <c r="O213" s="82"/>
      <c r="P213" s="82"/>
      <c r="Q213" s="82"/>
      <c r="R213" s="82"/>
      <c r="S213" s="82"/>
      <c r="T213" s="82"/>
      <c r="U213" s="82"/>
      <c r="V213" s="82"/>
      <c r="W213" s="82"/>
      <c r="X213" s="82"/>
      <c r="Y213" s="82"/>
      <c r="Z213" s="82"/>
      <c r="AA213" s="82"/>
      <c r="AB213" s="82"/>
      <c r="AC213" s="82"/>
      <c r="AD213" s="82"/>
      <c r="AE213" s="82"/>
      <c r="AF213" s="82"/>
      <c r="AG213" s="82"/>
      <c r="AH213" s="82"/>
      <c r="AI213" s="82"/>
      <c r="AJ213" s="82"/>
      <c r="AK213" s="82"/>
      <c r="AL213" s="82"/>
      <c r="AM213" s="82"/>
      <c r="AN213" s="82"/>
      <c r="AO213" s="82"/>
      <c r="AP213" s="82"/>
      <c r="AQ213" s="82"/>
      <c r="AR213" s="82"/>
      <c r="AS213" s="82"/>
      <c r="AT213" s="82"/>
      <c r="AU213" s="82"/>
      <c r="AV213" s="82"/>
      <c r="AW213" s="82"/>
      <c r="AX213" s="82"/>
      <c r="AY213" s="82"/>
      <c r="AZ213" s="82"/>
      <c r="BA213" s="82"/>
      <c r="BB213" s="82"/>
      <c r="BC213" s="82"/>
      <c r="BD213" s="82"/>
      <c r="BE213" s="82"/>
      <c r="BF213" s="82"/>
      <c r="BG213" s="82"/>
      <c r="BH213" s="82"/>
      <c r="BI213" s="82"/>
      <c r="BJ213" s="82"/>
      <c r="BK213" s="82"/>
      <c r="BL213" s="82"/>
      <c r="BM213" s="82"/>
      <c r="BN213" s="82"/>
      <c r="BO213" s="82"/>
      <c r="BP213" s="82"/>
      <c r="BQ213" s="82"/>
      <c r="BR213" s="82"/>
      <c r="BS213" s="82"/>
      <c r="BT213" s="82"/>
      <c r="BU213" s="82"/>
      <c r="BV213" s="82"/>
      <c r="BW213" s="82"/>
      <c r="BX213" s="82"/>
      <c r="BY213" s="82"/>
      <c r="BZ213" s="82"/>
      <c r="CA213" s="82"/>
      <c r="CB213" s="82"/>
      <c r="CC213" s="82"/>
      <c r="CD213" s="82"/>
      <c r="CE213" s="82"/>
      <c r="CF213" s="82"/>
      <c r="CG213" s="82"/>
      <c r="CH213" s="82"/>
      <c r="CI213" s="82"/>
      <c r="CJ213" s="82"/>
      <c r="CK213" s="82"/>
      <c r="CL213" s="82"/>
      <c r="CM213" s="82"/>
      <c r="CN213" s="82"/>
      <c r="CO213" s="82"/>
      <c r="CP213" s="82"/>
      <c r="CQ213" s="82"/>
      <c r="CR213" s="82"/>
      <c r="CS213" s="82"/>
      <c r="CT213" s="82"/>
      <c r="CU213" s="82"/>
      <c r="CV213" s="82"/>
      <c r="CW213" s="82"/>
      <c r="CX213" s="82"/>
      <c r="CY213" s="82"/>
      <c r="CZ213" s="82"/>
      <c r="DA213" s="82"/>
      <c r="DB213" s="82"/>
      <c r="DC213" s="82"/>
      <c r="DD213" s="82"/>
      <c r="DE213" s="82"/>
      <c r="DF213" s="82"/>
      <c r="DG213" s="82"/>
      <c r="DH213" s="82"/>
      <c r="DI213" s="82"/>
      <c r="DJ213" s="82"/>
      <c r="DK213" s="82"/>
      <c r="DL213" s="82"/>
      <c r="DM213" s="82"/>
      <c r="DN213" s="82"/>
      <c r="DO213" s="82"/>
      <c r="DP213" s="82"/>
      <c r="DQ213" s="82"/>
      <c r="DR213" s="82"/>
      <c r="DS213" s="82"/>
      <c r="DT213" s="82"/>
      <c r="DU213" s="82"/>
      <c r="DV213" s="82"/>
      <c r="DW213" s="82"/>
      <c r="DX213" s="82"/>
      <c r="DY213" s="82"/>
      <c r="DZ213" s="82"/>
      <c r="EA213" s="82"/>
      <c r="EB213" s="82"/>
      <c r="EC213" s="82"/>
      <c r="ED213" s="82"/>
      <c r="EE213" s="82"/>
      <c r="EF213" s="82"/>
      <c r="EG213" s="82"/>
      <c r="EH213" s="82"/>
      <c r="EI213" s="82"/>
      <c r="EJ213" s="82"/>
      <c r="EK213" s="82"/>
      <c r="EL213" s="82"/>
      <c r="EM213" s="82"/>
      <c r="EN213" s="82"/>
      <c r="EO213" s="82"/>
      <c r="EP213" s="82"/>
      <c r="EQ213" s="82"/>
      <c r="ER213" s="82"/>
      <c r="ES213" s="82"/>
      <c r="ET213" s="82"/>
      <c r="EU213" s="82"/>
      <c r="EV213" s="82"/>
      <c r="EW213" s="82"/>
      <c r="EX213" s="82"/>
      <c r="EY213" s="82"/>
      <c r="EZ213" s="82"/>
      <c r="FA213" s="82"/>
      <c r="FB213" s="82"/>
      <c r="FC213" s="82"/>
      <c r="FD213" s="82"/>
      <c r="FE213" s="82"/>
      <c r="FF213" s="82"/>
      <c r="FG213" s="82"/>
      <c r="FH213" s="82"/>
      <c r="FI213" s="82"/>
      <c r="FJ213" s="82"/>
      <c r="FK213" s="82"/>
      <c r="FL213" s="82"/>
      <c r="FM213" s="82"/>
      <c r="FN213" s="82"/>
      <c r="FO213" s="82"/>
      <c r="FP213" s="82"/>
      <c r="FQ213" s="82"/>
      <c r="FR213" s="82"/>
      <c r="FS213" s="82"/>
      <c r="FT213" s="82"/>
      <c r="FU213" s="82"/>
      <c r="FV213" s="82"/>
      <c r="FW213" s="82"/>
      <c r="FX213" s="82"/>
      <c r="FY213" s="82"/>
      <c r="FZ213" s="82"/>
      <c r="GA213" s="82"/>
      <c r="GB213" s="82"/>
      <c r="GC213" s="82"/>
      <c r="GD213" s="82"/>
      <c r="GE213" s="82"/>
      <c r="GF213" s="82"/>
      <c r="GG213" s="82"/>
      <c r="GH213" s="82"/>
      <c r="GI213" s="82"/>
      <c r="GJ213" s="82"/>
      <c r="GK213" s="82"/>
      <c r="GL213" s="82"/>
      <c r="GM213" s="82"/>
      <c r="GN213" s="82"/>
      <c r="GO213" s="82"/>
      <c r="GP213" s="82"/>
      <c r="GQ213" s="82"/>
      <c r="GR213" s="82"/>
      <c r="GS213" s="82"/>
      <c r="GT213" s="82"/>
      <c r="GU213" s="82"/>
      <c r="GV213" s="82"/>
      <c r="GW213" s="82"/>
      <c r="GX213" s="82"/>
      <c r="GY213" s="82"/>
      <c r="GZ213" s="82"/>
      <c r="HA213" s="82"/>
      <c r="HB213" s="82"/>
      <c r="HC213" s="82"/>
      <c r="HD213" s="82"/>
      <c r="HE213" s="82"/>
      <c r="HF213" s="82"/>
      <c r="HG213" s="82"/>
      <c r="HH213" s="82"/>
      <c r="HI213" s="82"/>
      <c r="HJ213" s="82"/>
      <c r="HK213" s="82"/>
      <c r="HL213" s="82"/>
      <c r="HM213" s="82"/>
      <c r="HN213" s="82"/>
      <c r="HO213" s="82"/>
      <c r="HP213" s="82"/>
      <c r="HQ213" s="82"/>
      <c r="HR213" s="82"/>
      <c r="HS213" s="82"/>
      <c r="HT213" s="82"/>
      <c r="HU213" s="82"/>
      <c r="HV213" s="82"/>
      <c r="HW213" s="82"/>
      <c r="HX213" s="82"/>
      <c r="HY213" s="82"/>
      <c r="HZ213" s="82"/>
      <c r="IA213" s="82"/>
      <c r="IB213" s="82"/>
      <c r="IC213" s="82"/>
      <c r="ID213" s="82"/>
      <c r="IE213" s="82"/>
      <c r="IF213" s="82"/>
      <c r="IG213" s="82"/>
      <c r="IH213" s="82"/>
      <c r="II213" s="82"/>
      <c r="IJ213" s="82"/>
      <c r="IK213" s="82"/>
      <c r="IL213" s="82"/>
      <c r="IM213" s="82"/>
      <c r="IN213" s="82"/>
      <c r="IO213" s="82"/>
      <c r="IP213" s="82"/>
      <c r="IQ213" s="82"/>
      <c r="IR213" s="82"/>
      <c r="IS213" s="82"/>
      <c r="IT213" s="82"/>
      <c r="IU213" s="82"/>
      <c r="IV213" s="82"/>
      <c r="IW213" s="82"/>
      <c r="IX213" s="82"/>
      <c r="IY213" s="82"/>
      <c r="IZ213" s="82"/>
      <c r="JA213" s="82"/>
      <c r="JB213" s="82"/>
      <c r="JC213" s="82"/>
      <c r="JD213" s="82"/>
      <c r="JE213" s="82"/>
      <c r="JF213" s="82"/>
      <c r="JG213" s="82"/>
      <c r="JH213" s="82"/>
      <c r="JI213" s="82"/>
      <c r="JJ213" s="82"/>
      <c r="JK213" s="82"/>
      <c r="JL213" s="82"/>
      <c r="JM213" s="82"/>
      <c r="JN213" s="82"/>
      <c r="JO213" s="82"/>
      <c r="JP213" s="82"/>
      <c r="JQ213" s="82"/>
      <c r="JR213" s="82"/>
      <c r="JS213" s="82"/>
      <c r="JT213" s="82"/>
      <c r="JU213" s="82"/>
      <c r="JV213" s="82"/>
      <c r="JW213" s="82"/>
      <c r="JX213" s="82"/>
      <c r="JY213" s="82"/>
      <c r="JZ213" s="82"/>
      <c r="KA213" s="82"/>
      <c r="KB213" s="82"/>
      <c r="KC213" s="82"/>
      <c r="KD213" s="82"/>
      <c r="KE213" s="82"/>
      <c r="KF213" s="82"/>
      <c r="KG213" s="82"/>
      <c r="KH213" s="82"/>
      <c r="KI213" s="82"/>
      <c r="KJ213" s="82"/>
      <c r="KK213" s="82"/>
      <c r="KL213" s="82"/>
      <c r="KM213" s="82"/>
      <c r="KN213" s="82"/>
      <c r="KO213" s="82"/>
      <c r="KP213" s="82"/>
      <c r="KQ213" s="82"/>
      <c r="KR213" s="82"/>
      <c r="KS213" s="82"/>
      <c r="KT213" s="82"/>
      <c r="KU213" s="82"/>
      <c r="KV213" s="82"/>
      <c r="KW213" s="82"/>
      <c r="KX213" s="82"/>
      <c r="KY213" s="82"/>
      <c r="KZ213" s="82"/>
      <c r="LA213" s="82"/>
      <c r="LB213" s="82"/>
      <c r="LC213" s="82"/>
      <c r="LD213" s="82"/>
      <c r="LE213" s="82"/>
      <c r="LF213" s="82"/>
      <c r="LG213" s="82"/>
      <c r="LH213" s="82"/>
      <c r="LI213" s="82"/>
      <c r="LJ213" s="82"/>
      <c r="LK213" s="82"/>
      <c r="LL213" s="82"/>
      <c r="LM213" s="82"/>
      <c r="LN213" s="82"/>
      <c r="LO213" s="82"/>
      <c r="LP213" s="82"/>
      <c r="LQ213" s="82"/>
      <c r="LR213" s="82"/>
      <c r="LS213" s="82"/>
      <c r="LT213" s="82"/>
      <c r="LU213" s="82"/>
      <c r="LV213" s="82"/>
      <c r="LW213" s="82"/>
      <c r="LX213" s="82"/>
      <c r="LY213" s="82"/>
      <c r="LZ213" s="82"/>
      <c r="MA213" s="82"/>
      <c r="MB213" s="82"/>
      <c r="MC213" s="82"/>
      <c r="MD213" s="82"/>
      <c r="ME213" s="82"/>
      <c r="MF213" s="82"/>
      <c r="MG213" s="82"/>
      <c r="MH213" s="82"/>
      <c r="MI213" s="82"/>
      <c r="MJ213" s="82"/>
      <c r="MK213" s="82"/>
      <c r="ML213" s="82"/>
      <c r="MM213" s="82"/>
      <c r="MN213" s="82"/>
      <c r="MO213" s="82"/>
      <c r="MP213" s="82"/>
      <c r="MQ213" s="82"/>
      <c r="MR213" s="82"/>
      <c r="MS213" s="82"/>
      <c r="MT213" s="82"/>
      <c r="MU213" s="82"/>
      <c r="MV213" s="82"/>
      <c r="MW213" s="82"/>
      <c r="MX213" s="82"/>
      <c r="MY213" s="82"/>
      <c r="MZ213" s="82"/>
      <c r="NA213" s="82"/>
      <c r="NB213" s="82"/>
      <c r="NC213" s="82"/>
      <c r="ND213" s="82"/>
      <c r="NE213" s="82"/>
      <c r="NF213" s="82"/>
      <c r="NG213" s="82"/>
      <c r="NH213" s="82"/>
      <c r="NI213" s="82"/>
      <c r="NJ213" s="82"/>
      <c r="NK213" s="82"/>
      <c r="NL213" s="82"/>
      <c r="NM213" s="82"/>
      <c r="NN213" s="82"/>
      <c r="NO213" s="82"/>
      <c r="NP213" s="82"/>
      <c r="NQ213" s="82"/>
      <c r="NR213" s="82"/>
      <c r="NS213" s="82"/>
      <c r="NT213" s="82"/>
      <c r="NU213" s="82"/>
      <c r="NV213" s="82"/>
      <c r="NW213" s="82"/>
      <c r="NX213" s="82"/>
      <c r="NY213" s="82"/>
      <c r="NZ213" s="82"/>
      <c r="OA213" s="82"/>
      <c r="OB213" s="82"/>
      <c r="OC213" s="82"/>
      <c r="OD213" s="82"/>
      <c r="OE213" s="82"/>
      <c r="OF213" s="82"/>
      <c r="OG213" s="82"/>
      <c r="OH213" s="82"/>
      <c r="OI213" s="82"/>
      <c r="OJ213" s="82"/>
      <c r="OK213" s="82"/>
      <c r="OL213" s="82"/>
      <c r="OM213" s="82"/>
      <c r="ON213" s="82"/>
      <c r="OO213" s="82"/>
      <c r="OP213" s="82"/>
      <c r="OQ213" s="82"/>
      <c r="OR213" s="82"/>
      <c r="OS213" s="82"/>
      <c r="OT213" s="82"/>
      <c r="OU213" s="82"/>
      <c r="OV213" s="82"/>
      <c r="OW213" s="82"/>
      <c r="OX213" s="82"/>
      <c r="OY213" s="82"/>
      <c r="OZ213" s="82"/>
      <c r="PA213" s="82"/>
      <c r="PB213" s="82"/>
      <c r="PC213" s="82"/>
      <c r="PD213" s="82"/>
      <c r="PE213" s="82"/>
      <c r="PF213" s="82"/>
      <c r="PG213" s="82"/>
      <c r="PH213" s="82"/>
      <c r="PI213" s="82"/>
      <c r="PJ213" s="82"/>
      <c r="PK213" s="82"/>
      <c r="PL213" s="82"/>
      <c r="PM213" s="82"/>
      <c r="PN213" s="82"/>
      <c r="PO213" s="82"/>
      <c r="PP213" s="82"/>
      <c r="PQ213" s="82"/>
      <c r="PR213" s="82"/>
      <c r="PS213" s="82"/>
      <c r="PT213" s="82"/>
      <c r="PU213" s="82"/>
      <c r="PV213" s="82"/>
      <c r="PW213" s="82"/>
      <c r="PX213" s="82"/>
      <c r="PY213" s="82"/>
      <c r="PZ213" s="82"/>
      <c r="QA213" s="82"/>
      <c r="QB213" s="82"/>
      <c r="QC213" s="82"/>
      <c r="QD213" s="82"/>
      <c r="QE213" s="82"/>
      <c r="QF213" s="82"/>
      <c r="QG213" s="82"/>
      <c r="QH213" s="82"/>
      <c r="QI213" s="82"/>
      <c r="QJ213" s="82"/>
      <c r="QK213" s="82"/>
      <c r="QL213" s="82"/>
      <c r="QM213" s="82"/>
      <c r="QN213" s="82"/>
      <c r="QO213" s="82"/>
      <c r="QP213" s="82"/>
      <c r="QQ213" s="82"/>
      <c r="QR213" s="82"/>
      <c r="QS213" s="82"/>
      <c r="QT213" s="82"/>
      <c r="QU213" s="82"/>
      <c r="QV213" s="82"/>
      <c r="QW213" s="82"/>
      <c r="QX213" s="82"/>
      <c r="QY213" s="82"/>
      <c r="QZ213" s="82"/>
      <c r="RA213" s="82"/>
      <c r="RB213" s="82"/>
      <c r="RC213" s="82"/>
      <c r="RD213" s="82"/>
      <c r="RE213" s="82"/>
      <c r="RF213" s="82"/>
      <c r="RG213" s="82"/>
      <c r="RH213" s="82"/>
      <c r="RI213" s="82"/>
      <c r="RJ213" s="82"/>
      <c r="RK213" s="82"/>
      <c r="RL213" s="82"/>
      <c r="RM213" s="82"/>
      <c r="RN213" s="82"/>
      <c r="RO213" s="82"/>
      <c r="RP213" s="82"/>
      <c r="RQ213" s="82"/>
      <c r="RR213" s="82"/>
      <c r="RS213" s="82"/>
      <c r="RT213" s="82"/>
      <c r="RU213" s="82"/>
      <c r="RV213" s="82"/>
      <c r="RW213" s="82"/>
      <c r="RX213" s="82"/>
      <c r="RY213" s="82"/>
      <c r="RZ213" s="82"/>
      <c r="SA213" s="82"/>
      <c r="SB213" s="82"/>
      <c r="SC213" s="82"/>
      <c r="SD213" s="82"/>
      <c r="SE213" s="82"/>
      <c r="SF213" s="82"/>
      <c r="SG213" s="82"/>
      <c r="SH213" s="82"/>
      <c r="SI213" s="82"/>
      <c r="SJ213" s="82"/>
      <c r="SK213" s="82"/>
      <c r="SL213" s="82"/>
      <c r="SM213" s="82"/>
      <c r="SN213" s="82"/>
      <c r="SO213" s="82"/>
      <c r="SP213" s="82"/>
      <c r="SQ213" s="82"/>
      <c r="SR213" s="82"/>
      <c r="SS213" s="82"/>
      <c r="ST213" s="82"/>
      <c r="SU213" s="82"/>
      <c r="SV213" s="82"/>
      <c r="SW213" s="82"/>
      <c r="SX213" s="82"/>
      <c r="SY213" s="82"/>
      <c r="SZ213" s="82"/>
      <c r="TA213" s="82"/>
      <c r="TB213" s="82"/>
      <c r="TC213" s="82"/>
      <c r="TD213" s="82"/>
      <c r="TE213" s="82"/>
      <c r="TF213" s="82"/>
      <c r="TG213" s="82"/>
      <c r="TH213" s="82"/>
      <c r="TI213" s="82"/>
      <c r="TJ213" s="82"/>
      <c r="TK213" s="82"/>
      <c r="TL213" s="82"/>
      <c r="TM213" s="82"/>
      <c r="TN213" s="82"/>
      <c r="TO213" s="82"/>
      <c r="TP213" s="82"/>
      <c r="TQ213" s="82"/>
      <c r="TR213" s="82"/>
      <c r="TS213" s="82"/>
      <c r="TT213" s="82"/>
      <c r="TU213" s="82"/>
      <c r="TV213" s="82"/>
      <c r="TW213" s="82"/>
      <c r="TX213" s="82"/>
      <c r="TY213" s="82"/>
      <c r="TZ213" s="82"/>
      <c r="UA213" s="82"/>
      <c r="UB213" s="82"/>
      <c r="UC213" s="82"/>
      <c r="UD213" s="82"/>
      <c r="UE213" s="82"/>
      <c r="UF213" s="82"/>
      <c r="UG213" s="82"/>
      <c r="UH213" s="82"/>
      <c r="UI213" s="82"/>
      <c r="UJ213" s="82"/>
      <c r="UK213" s="82"/>
      <c r="UL213" s="82"/>
      <c r="UM213" s="82"/>
      <c r="UN213" s="82"/>
      <c r="UO213" s="82"/>
      <c r="UP213" s="82"/>
      <c r="UQ213" s="82"/>
      <c r="UR213" s="82"/>
      <c r="US213" s="82"/>
      <c r="UT213" s="82"/>
      <c r="UU213" s="82"/>
      <c r="UV213" s="82"/>
      <c r="UW213" s="82"/>
      <c r="UX213" s="82"/>
      <c r="UY213" s="82"/>
      <c r="UZ213" s="82"/>
      <c r="VA213" s="82"/>
      <c r="VB213" s="82"/>
      <c r="VC213" s="82"/>
      <c r="VD213" s="82"/>
      <c r="VE213" s="82"/>
      <c r="VF213" s="82"/>
      <c r="VG213" s="82"/>
      <c r="VH213" s="82"/>
      <c r="VI213" s="82"/>
      <c r="VJ213" s="82"/>
      <c r="VK213" s="82"/>
      <c r="VL213" s="82"/>
      <c r="VM213" s="82"/>
      <c r="VN213" s="82"/>
      <c r="VO213" s="82"/>
      <c r="VP213" s="82"/>
      <c r="VQ213" s="82"/>
      <c r="VR213" s="82"/>
      <c r="VS213" s="82"/>
      <c r="VT213" s="82"/>
      <c r="VU213" s="82"/>
      <c r="VV213" s="82"/>
      <c r="VW213" s="82"/>
      <c r="VX213" s="82"/>
      <c r="VY213" s="82"/>
      <c r="VZ213" s="82"/>
      <c r="WA213" s="82"/>
      <c r="WB213" s="82"/>
      <c r="WC213" s="82"/>
      <c r="WD213" s="82"/>
      <c r="WE213" s="82"/>
      <c r="WF213" s="82"/>
      <c r="WG213" s="82"/>
      <c r="WH213" s="82"/>
      <c r="WI213" s="82"/>
      <c r="WJ213" s="82"/>
      <c r="WK213" s="82"/>
      <c r="WL213" s="82"/>
      <c r="WM213" s="82"/>
      <c r="WN213" s="82"/>
      <c r="WO213" s="82"/>
      <c r="WP213" s="82"/>
      <c r="WQ213" s="82"/>
      <c r="WR213" s="82"/>
      <c r="WS213" s="82"/>
      <c r="WT213" s="82"/>
      <c r="WU213" s="82"/>
      <c r="WV213" s="82"/>
      <c r="WW213" s="82"/>
      <c r="WX213" s="82"/>
      <c r="WY213" s="82"/>
      <c r="WZ213" s="82"/>
      <c r="XA213" s="82"/>
      <c r="XB213" s="82"/>
      <c r="XC213" s="82"/>
      <c r="XD213" s="82"/>
      <c r="XE213" s="82"/>
      <c r="XF213" s="82"/>
      <c r="XG213" s="82"/>
      <c r="XH213" s="82"/>
      <c r="XI213" s="82"/>
      <c r="XJ213" s="82"/>
      <c r="XK213" s="82"/>
      <c r="XL213" s="82"/>
      <c r="XM213" s="82"/>
      <c r="XN213" s="82"/>
      <c r="XO213" s="82"/>
      <c r="XP213" s="82"/>
      <c r="XQ213" s="82"/>
      <c r="XR213" s="82"/>
      <c r="XS213" s="82"/>
      <c r="XT213" s="82"/>
      <c r="XU213" s="82"/>
      <c r="XV213" s="82"/>
      <c r="XW213" s="82"/>
      <c r="XX213" s="82"/>
      <c r="XY213" s="82"/>
      <c r="XZ213" s="82"/>
      <c r="YA213" s="82"/>
      <c r="YB213" s="82"/>
      <c r="YC213" s="82"/>
      <c r="YD213" s="82"/>
      <c r="YE213" s="82"/>
      <c r="YF213" s="82"/>
      <c r="YG213" s="82"/>
      <c r="YH213" s="82"/>
      <c r="YI213" s="82"/>
      <c r="YJ213" s="82"/>
      <c r="YK213" s="82"/>
      <c r="YL213" s="82"/>
      <c r="YM213" s="82"/>
      <c r="YN213" s="82"/>
      <c r="YO213" s="82"/>
      <c r="YP213" s="82"/>
      <c r="YQ213" s="82"/>
      <c r="YR213" s="82"/>
      <c r="YS213" s="82"/>
      <c r="YT213" s="82"/>
      <c r="YU213" s="82"/>
      <c r="YV213" s="82"/>
      <c r="YW213" s="82"/>
      <c r="YX213" s="82"/>
      <c r="YY213" s="82"/>
      <c r="YZ213" s="82"/>
      <c r="ZA213" s="82"/>
      <c r="ZB213" s="82"/>
      <c r="ZC213" s="82"/>
      <c r="ZD213" s="82"/>
      <c r="ZE213" s="82"/>
      <c r="ZF213" s="82"/>
      <c r="ZG213" s="82"/>
      <c r="ZH213" s="82"/>
      <c r="ZI213" s="82"/>
      <c r="ZJ213" s="82"/>
      <c r="ZK213" s="82"/>
      <c r="ZL213" s="82"/>
      <c r="ZM213" s="82"/>
      <c r="ZN213" s="82"/>
      <c r="ZO213" s="82"/>
      <c r="ZP213" s="82"/>
      <c r="ZQ213" s="82"/>
      <c r="ZR213" s="82"/>
      <c r="ZS213" s="82"/>
      <c r="ZT213" s="82"/>
      <c r="ZU213" s="82"/>
      <c r="ZV213" s="82"/>
      <c r="ZW213" s="82"/>
      <c r="ZX213" s="82"/>
      <c r="ZY213" s="82"/>
      <c r="ZZ213" s="82"/>
      <c r="AAA213" s="82"/>
      <c r="AAB213" s="82"/>
      <c r="AAC213" s="82"/>
      <c r="AAD213" s="82"/>
      <c r="AAE213" s="82"/>
      <c r="AAF213" s="82"/>
      <c r="AAG213" s="82"/>
      <c r="AAH213" s="82"/>
      <c r="AAI213" s="82"/>
      <c r="AAJ213" s="82"/>
      <c r="AAK213" s="82"/>
      <c r="AAL213" s="82"/>
      <c r="AAM213" s="82"/>
      <c r="AAN213" s="82"/>
      <c r="AAO213" s="82"/>
      <c r="AAP213" s="82"/>
      <c r="AAQ213" s="82"/>
      <c r="AAR213" s="82"/>
      <c r="AAS213" s="82"/>
      <c r="AAT213" s="82"/>
      <c r="AAU213" s="82"/>
      <c r="AAV213" s="82"/>
      <c r="AAW213" s="82"/>
      <c r="AAX213" s="82"/>
      <c r="AAY213" s="82"/>
      <c r="AAZ213" s="82"/>
      <c r="ABA213" s="82"/>
      <c r="ABB213" s="82"/>
      <c r="ABC213" s="82"/>
      <c r="ABD213" s="82"/>
      <c r="ABE213" s="82"/>
      <c r="ABF213" s="82"/>
      <c r="ABG213" s="82"/>
      <c r="ABH213" s="82"/>
      <c r="ABI213" s="82"/>
      <c r="ABJ213" s="82"/>
      <c r="ABK213" s="82"/>
      <c r="ABL213" s="82"/>
      <c r="ABM213" s="82"/>
      <c r="ABN213" s="82"/>
      <c r="ABO213" s="82"/>
      <c r="ABP213" s="82"/>
      <c r="ABQ213" s="82"/>
      <c r="ABR213" s="82"/>
      <c r="ABS213" s="82"/>
      <c r="ABT213" s="82"/>
      <c r="ABU213" s="82"/>
      <c r="ABV213" s="82"/>
      <c r="ABW213" s="82"/>
      <c r="ABX213" s="82"/>
      <c r="ABY213" s="82"/>
      <c r="ABZ213" s="82"/>
      <c r="ACA213" s="82"/>
      <c r="ACB213" s="82"/>
      <c r="ACC213" s="82"/>
      <c r="ACD213" s="82"/>
      <c r="ACE213" s="82"/>
      <c r="ACF213" s="82"/>
      <c r="ACG213" s="82"/>
      <c r="ACH213" s="82"/>
      <c r="ACI213" s="82"/>
      <c r="ACJ213" s="82"/>
      <c r="ACK213" s="82"/>
      <c r="ACL213" s="82"/>
      <c r="ACM213" s="82"/>
      <c r="ACN213" s="82"/>
      <c r="ACO213" s="82"/>
      <c r="ACP213" s="82"/>
      <c r="ACQ213" s="82"/>
      <c r="ACR213" s="82"/>
      <c r="ACS213" s="82"/>
      <c r="ACT213" s="82"/>
      <c r="ACU213" s="82"/>
      <c r="ACV213" s="82"/>
      <c r="ACW213" s="82"/>
      <c r="ACX213" s="82"/>
      <c r="ACY213" s="82"/>
      <c r="ACZ213" s="82"/>
      <c r="ADA213" s="82"/>
      <c r="ADB213" s="82"/>
      <c r="ADC213" s="82"/>
      <c r="ADD213" s="82"/>
      <c r="ADE213" s="82"/>
      <c r="ADF213" s="82"/>
      <c r="ADG213" s="82"/>
      <c r="ADH213" s="82"/>
      <c r="ADI213" s="82"/>
      <c r="ADJ213" s="82"/>
      <c r="ADK213" s="82"/>
      <c r="ADL213" s="82"/>
      <c r="ADM213" s="82"/>
      <c r="ADN213" s="82"/>
      <c r="ADO213" s="82"/>
      <c r="ADP213" s="82"/>
      <c r="ADQ213" s="82"/>
      <c r="ADR213" s="82"/>
      <c r="ADS213" s="82"/>
      <c r="ADT213" s="82"/>
      <c r="ADU213" s="82"/>
      <c r="ADV213" s="82"/>
      <c r="ADW213" s="82"/>
      <c r="ADX213" s="82"/>
      <c r="ADY213" s="82"/>
      <c r="ADZ213" s="82"/>
      <c r="AEA213" s="82"/>
      <c r="AEB213" s="82"/>
      <c r="AEC213" s="82"/>
      <c r="AED213" s="82"/>
      <c r="AEE213" s="82"/>
      <c r="AEF213" s="82"/>
      <c r="AEG213" s="82"/>
      <c r="AEH213" s="82"/>
      <c r="AEI213" s="82"/>
      <c r="AEJ213" s="82"/>
      <c r="AEK213" s="82"/>
      <c r="AEL213" s="82"/>
      <c r="AEM213" s="82"/>
      <c r="AEN213" s="82"/>
      <c r="AEO213" s="82"/>
      <c r="AEP213" s="82"/>
      <c r="AEQ213" s="82"/>
      <c r="AER213" s="82"/>
      <c r="AES213" s="82"/>
      <c r="AET213" s="82"/>
      <c r="AEU213" s="82"/>
      <c r="AEV213" s="82"/>
      <c r="AEW213" s="82"/>
      <c r="AEX213" s="82"/>
      <c r="AEY213" s="82"/>
      <c r="AEZ213" s="82"/>
      <c r="AFA213" s="82"/>
      <c r="AFB213" s="82"/>
      <c r="AFC213" s="82"/>
      <c r="AFD213" s="82"/>
      <c r="AFE213" s="82"/>
      <c r="AFF213" s="82"/>
      <c r="AFG213" s="82"/>
      <c r="AFH213" s="82"/>
      <c r="AFI213" s="82"/>
      <c r="AFJ213" s="82"/>
      <c r="AFK213" s="82"/>
      <c r="AFL213" s="82"/>
      <c r="AFM213" s="82"/>
      <c r="AFN213" s="82"/>
      <c r="AFO213" s="82"/>
      <c r="AFP213" s="82"/>
      <c r="AFQ213" s="82"/>
      <c r="AFR213" s="82"/>
      <c r="AFS213" s="82"/>
      <c r="AFT213" s="82"/>
      <c r="AFU213" s="82"/>
      <c r="AFV213" s="82"/>
      <c r="AFW213" s="82"/>
      <c r="AFX213" s="82"/>
      <c r="AFY213" s="82"/>
      <c r="AFZ213" s="82"/>
      <c r="AGA213" s="82"/>
      <c r="AGB213" s="82"/>
      <c r="AGC213" s="82"/>
      <c r="AGD213" s="82"/>
      <c r="AGE213" s="82"/>
      <c r="AGF213" s="82"/>
      <c r="AGG213" s="82"/>
      <c r="AGH213" s="82"/>
      <c r="AGI213" s="82"/>
      <c r="AGJ213" s="82"/>
      <c r="AGK213" s="82"/>
      <c r="AGL213" s="82"/>
      <c r="AGM213" s="82"/>
      <c r="AGN213" s="82"/>
      <c r="AGO213" s="82"/>
      <c r="AGP213" s="82"/>
      <c r="AGQ213" s="82"/>
      <c r="AGR213" s="82"/>
      <c r="AGS213" s="82"/>
      <c r="AGT213" s="82"/>
      <c r="AGU213" s="82"/>
      <c r="AGV213" s="82"/>
      <c r="AGW213" s="82"/>
      <c r="AGX213" s="82"/>
      <c r="AGY213" s="82"/>
      <c r="AGZ213" s="82"/>
      <c r="AHA213" s="82"/>
      <c r="AHB213" s="82"/>
      <c r="AHC213" s="82"/>
      <c r="AHD213" s="82"/>
      <c r="AHE213" s="82"/>
      <c r="AHF213" s="82"/>
      <c r="AHG213" s="82"/>
      <c r="AHH213" s="82"/>
      <c r="AHI213" s="82"/>
      <c r="AHJ213" s="82"/>
      <c r="AHK213" s="82"/>
      <c r="AHL213" s="82"/>
      <c r="AHM213" s="82"/>
      <c r="AHN213" s="82"/>
      <c r="AHO213" s="82"/>
      <c r="AHP213" s="82"/>
      <c r="AHQ213" s="82"/>
      <c r="AHR213" s="82"/>
      <c r="AHS213" s="82"/>
      <c r="AHT213" s="82"/>
      <c r="AHU213" s="82"/>
      <c r="AHV213" s="82"/>
      <c r="AHW213" s="82"/>
      <c r="AHX213" s="82"/>
      <c r="AHY213" s="82"/>
      <c r="AHZ213" s="82"/>
      <c r="AIA213" s="82"/>
      <c r="AIB213" s="82"/>
      <c r="AIC213" s="82"/>
      <c r="AID213" s="82"/>
      <c r="AIE213" s="82"/>
      <c r="AIF213" s="82"/>
      <c r="AIG213" s="82"/>
      <c r="AIH213" s="82"/>
      <c r="AII213" s="82"/>
      <c r="AIJ213" s="82"/>
      <c r="AIK213" s="82"/>
      <c r="AIL213" s="82"/>
      <c r="AIM213" s="82"/>
      <c r="AIN213" s="82"/>
      <c r="AIO213" s="82"/>
      <c r="AIP213" s="82"/>
      <c r="AIQ213" s="82"/>
      <c r="AIR213" s="82"/>
      <c r="AIS213" s="82"/>
      <c r="AIT213" s="82"/>
      <c r="AIU213" s="82"/>
      <c r="AIV213" s="82"/>
      <c r="AIW213" s="82"/>
      <c r="AIX213" s="82"/>
      <c r="AIY213" s="82"/>
      <c r="AIZ213" s="82"/>
      <c r="AJA213" s="82"/>
      <c r="AJB213" s="82"/>
      <c r="AJC213" s="82"/>
      <c r="AJD213" s="82"/>
      <c r="AJE213" s="82"/>
      <c r="AJF213" s="82"/>
      <c r="AJG213" s="82"/>
      <c r="AJH213" s="82"/>
      <c r="AJI213" s="82"/>
      <c r="AJJ213" s="82"/>
      <c r="AJK213" s="82"/>
      <c r="AJL213" s="82"/>
      <c r="AJM213" s="82"/>
      <c r="AJN213" s="82"/>
      <c r="AJO213" s="82"/>
      <c r="AJP213" s="82"/>
      <c r="AJQ213" s="82"/>
      <c r="AJR213" s="82"/>
      <c r="AJS213" s="82"/>
      <c r="AJT213" s="82"/>
      <c r="AJU213" s="82"/>
      <c r="AJV213" s="82"/>
      <c r="AJW213" s="82"/>
      <c r="AJX213" s="82"/>
      <c r="AJY213" s="82"/>
      <c r="AJZ213" s="82"/>
      <c r="AKA213" s="82"/>
      <c r="AKB213" s="82"/>
      <c r="AKC213" s="82"/>
      <c r="AKD213" s="82"/>
      <c r="AKE213" s="82"/>
      <c r="AKF213" s="82"/>
      <c r="AKG213" s="82"/>
      <c r="AKH213" s="82"/>
      <c r="AKI213" s="82"/>
      <c r="AKJ213" s="82"/>
      <c r="AKK213" s="82"/>
      <c r="AKL213" s="82"/>
      <c r="AKM213" s="82"/>
      <c r="AKN213" s="82"/>
      <c r="AKO213" s="82"/>
      <c r="AKP213" s="82"/>
      <c r="AKQ213" s="82"/>
      <c r="AKR213" s="82"/>
      <c r="AKS213" s="82"/>
      <c r="AKT213" s="82"/>
      <c r="AKU213" s="82"/>
      <c r="AKV213" s="82"/>
      <c r="AKW213" s="82"/>
      <c r="AKX213" s="82"/>
      <c r="AKY213" s="82"/>
      <c r="AKZ213" s="82"/>
      <c r="ALA213" s="82"/>
      <c r="ALB213" s="82"/>
      <c r="ALC213" s="82"/>
      <c r="ALD213" s="82"/>
      <c r="ALE213" s="82"/>
      <c r="ALF213" s="82"/>
      <c r="ALG213" s="82"/>
      <c r="ALH213" s="82"/>
      <c r="ALI213" s="82"/>
      <c r="ALJ213" s="82"/>
      <c r="ALK213" s="82"/>
      <c r="ALL213" s="82"/>
      <c r="ALM213" s="82"/>
      <c r="ALN213" s="82"/>
      <c r="ALO213" s="82"/>
      <c r="ALP213" s="82"/>
      <c r="ALQ213" s="82"/>
      <c r="ALR213" s="82"/>
      <c r="ALS213" s="82"/>
      <c r="ALT213" s="82"/>
      <c r="ALU213" s="82"/>
      <c r="ALV213" s="82"/>
      <c r="ALW213" s="82"/>
      <c r="ALX213" s="82"/>
      <c r="ALY213" s="82"/>
    </row>
    <row r="214" spans="1:1013" ht="14.5" x14ac:dyDescent="0.35">
      <c r="A214" s="84">
        <v>213</v>
      </c>
      <c r="B214" s="85" t="s">
        <v>740</v>
      </c>
      <c r="C214" s="85" t="s">
        <v>741</v>
      </c>
      <c r="D214" s="85" t="s">
        <v>742</v>
      </c>
    </row>
    <row r="215" spans="1:1013" ht="14.5" x14ac:dyDescent="0.35">
      <c r="A215" s="84">
        <v>214</v>
      </c>
      <c r="B215" s="86" t="s">
        <v>743</v>
      </c>
      <c r="C215" s="86" t="s">
        <v>744</v>
      </c>
      <c r="D215" s="86" t="s">
        <v>745</v>
      </c>
      <c r="E215" s="82"/>
      <c r="F215" s="82"/>
      <c r="G215" s="82"/>
      <c r="H215" s="82"/>
      <c r="I215" s="82"/>
      <c r="J215" s="82"/>
      <c r="K215" s="82"/>
      <c r="L215" s="82"/>
      <c r="M215" s="82"/>
      <c r="N215" s="82"/>
      <c r="O215" s="82"/>
      <c r="P215" s="82"/>
      <c r="Q215" s="82"/>
      <c r="R215" s="82"/>
      <c r="S215" s="82"/>
      <c r="T215" s="82"/>
      <c r="U215" s="82"/>
      <c r="V215" s="82"/>
      <c r="W215" s="82"/>
      <c r="X215" s="82"/>
      <c r="Y215" s="82"/>
      <c r="Z215" s="82"/>
      <c r="AA215" s="82"/>
      <c r="AB215" s="82"/>
      <c r="AC215" s="82"/>
      <c r="AD215" s="82"/>
      <c r="AE215" s="82"/>
      <c r="AF215" s="82"/>
      <c r="AG215" s="82"/>
      <c r="AH215" s="82"/>
      <c r="AI215" s="82"/>
      <c r="AJ215" s="82"/>
      <c r="AK215" s="82"/>
      <c r="AL215" s="82"/>
      <c r="AM215" s="82"/>
      <c r="AN215" s="82"/>
      <c r="AO215" s="82"/>
      <c r="AP215" s="82"/>
      <c r="AQ215" s="82"/>
      <c r="AR215" s="82"/>
      <c r="AS215" s="82"/>
      <c r="AT215" s="82"/>
      <c r="AU215" s="82"/>
      <c r="AV215" s="82"/>
      <c r="AW215" s="82"/>
      <c r="AX215" s="82"/>
      <c r="AY215" s="82"/>
      <c r="AZ215" s="82"/>
      <c r="BA215" s="82"/>
      <c r="BB215" s="82"/>
      <c r="BC215" s="82"/>
      <c r="BD215" s="82"/>
      <c r="BE215" s="82"/>
      <c r="BF215" s="82"/>
      <c r="BG215" s="82"/>
      <c r="BH215" s="82"/>
      <c r="BI215" s="82"/>
      <c r="BJ215" s="82"/>
      <c r="BK215" s="82"/>
      <c r="BL215" s="82"/>
      <c r="BM215" s="82"/>
      <c r="BN215" s="82"/>
      <c r="BO215" s="82"/>
      <c r="BP215" s="82"/>
      <c r="BQ215" s="82"/>
      <c r="BR215" s="82"/>
      <c r="BS215" s="82"/>
      <c r="BT215" s="82"/>
      <c r="BU215" s="82"/>
      <c r="BV215" s="82"/>
      <c r="BW215" s="82"/>
      <c r="BX215" s="82"/>
      <c r="BY215" s="82"/>
      <c r="BZ215" s="82"/>
      <c r="CA215" s="82"/>
      <c r="CB215" s="82"/>
      <c r="CC215" s="82"/>
      <c r="CD215" s="82"/>
      <c r="CE215" s="82"/>
      <c r="CF215" s="82"/>
      <c r="CG215" s="82"/>
      <c r="CH215" s="82"/>
      <c r="CI215" s="82"/>
      <c r="CJ215" s="82"/>
      <c r="CK215" s="82"/>
      <c r="CL215" s="82"/>
      <c r="CM215" s="82"/>
      <c r="CN215" s="82"/>
      <c r="CO215" s="82"/>
      <c r="CP215" s="82"/>
      <c r="CQ215" s="82"/>
      <c r="CR215" s="82"/>
      <c r="CS215" s="82"/>
      <c r="CT215" s="82"/>
      <c r="CU215" s="82"/>
      <c r="CV215" s="82"/>
      <c r="CW215" s="82"/>
      <c r="CX215" s="82"/>
      <c r="CY215" s="82"/>
      <c r="CZ215" s="82"/>
      <c r="DA215" s="82"/>
      <c r="DB215" s="82"/>
      <c r="DC215" s="82"/>
      <c r="DD215" s="82"/>
      <c r="DE215" s="82"/>
      <c r="DF215" s="82"/>
      <c r="DG215" s="82"/>
      <c r="DH215" s="82"/>
      <c r="DI215" s="82"/>
      <c r="DJ215" s="82"/>
      <c r="DK215" s="82"/>
      <c r="DL215" s="82"/>
      <c r="DM215" s="82"/>
      <c r="DN215" s="82"/>
      <c r="DO215" s="82"/>
      <c r="DP215" s="82"/>
      <c r="DQ215" s="82"/>
      <c r="DR215" s="82"/>
      <c r="DS215" s="82"/>
      <c r="DT215" s="82"/>
      <c r="DU215" s="82"/>
      <c r="DV215" s="82"/>
      <c r="DW215" s="82"/>
      <c r="DX215" s="82"/>
      <c r="DY215" s="82"/>
      <c r="DZ215" s="82"/>
      <c r="EA215" s="82"/>
      <c r="EB215" s="82"/>
      <c r="EC215" s="82"/>
      <c r="ED215" s="82"/>
      <c r="EE215" s="82"/>
      <c r="EF215" s="82"/>
      <c r="EG215" s="82"/>
      <c r="EH215" s="82"/>
      <c r="EI215" s="82"/>
      <c r="EJ215" s="82"/>
      <c r="EK215" s="82"/>
      <c r="EL215" s="82"/>
      <c r="EM215" s="82"/>
      <c r="EN215" s="82"/>
      <c r="EO215" s="82"/>
      <c r="EP215" s="82"/>
      <c r="EQ215" s="82"/>
      <c r="ER215" s="82"/>
      <c r="ES215" s="82"/>
      <c r="ET215" s="82"/>
      <c r="EU215" s="82"/>
      <c r="EV215" s="82"/>
      <c r="EW215" s="82"/>
      <c r="EX215" s="82"/>
      <c r="EY215" s="82"/>
      <c r="EZ215" s="82"/>
      <c r="FA215" s="82"/>
      <c r="FB215" s="82"/>
      <c r="FC215" s="82"/>
      <c r="FD215" s="82"/>
      <c r="FE215" s="82"/>
      <c r="FF215" s="82"/>
      <c r="FG215" s="82"/>
      <c r="FH215" s="82"/>
      <c r="FI215" s="82"/>
      <c r="FJ215" s="82"/>
      <c r="FK215" s="82"/>
      <c r="FL215" s="82"/>
      <c r="FM215" s="82"/>
      <c r="FN215" s="82"/>
      <c r="FO215" s="82"/>
      <c r="FP215" s="82"/>
      <c r="FQ215" s="82"/>
      <c r="FR215" s="82"/>
      <c r="FS215" s="82"/>
      <c r="FT215" s="82"/>
      <c r="FU215" s="82"/>
      <c r="FV215" s="82"/>
      <c r="FW215" s="82"/>
      <c r="FX215" s="82"/>
      <c r="FY215" s="82"/>
      <c r="FZ215" s="82"/>
      <c r="GA215" s="82"/>
      <c r="GB215" s="82"/>
      <c r="GC215" s="82"/>
      <c r="GD215" s="82"/>
      <c r="GE215" s="82"/>
      <c r="GF215" s="82"/>
      <c r="GG215" s="82"/>
      <c r="GH215" s="82"/>
      <c r="GI215" s="82"/>
      <c r="GJ215" s="82"/>
      <c r="GK215" s="82"/>
      <c r="GL215" s="82"/>
      <c r="GM215" s="82"/>
      <c r="GN215" s="82"/>
      <c r="GO215" s="82"/>
      <c r="GP215" s="82"/>
      <c r="GQ215" s="82"/>
      <c r="GR215" s="82"/>
      <c r="GS215" s="82"/>
      <c r="GT215" s="82"/>
      <c r="GU215" s="82"/>
      <c r="GV215" s="82"/>
      <c r="GW215" s="82"/>
      <c r="GX215" s="82"/>
      <c r="GY215" s="82"/>
      <c r="GZ215" s="82"/>
      <c r="HA215" s="82"/>
      <c r="HB215" s="82"/>
      <c r="HC215" s="82"/>
      <c r="HD215" s="82"/>
      <c r="HE215" s="82"/>
      <c r="HF215" s="82"/>
      <c r="HG215" s="82"/>
      <c r="HH215" s="82"/>
      <c r="HI215" s="82"/>
      <c r="HJ215" s="82"/>
      <c r="HK215" s="82"/>
      <c r="HL215" s="82"/>
      <c r="HM215" s="82"/>
      <c r="HN215" s="82"/>
      <c r="HO215" s="82"/>
      <c r="HP215" s="82"/>
      <c r="HQ215" s="82"/>
      <c r="HR215" s="82"/>
      <c r="HS215" s="82"/>
      <c r="HT215" s="82"/>
      <c r="HU215" s="82"/>
      <c r="HV215" s="82"/>
      <c r="HW215" s="82"/>
      <c r="HX215" s="82"/>
      <c r="HY215" s="82"/>
      <c r="HZ215" s="82"/>
      <c r="IA215" s="82"/>
      <c r="IB215" s="82"/>
      <c r="IC215" s="82"/>
      <c r="ID215" s="82"/>
      <c r="IE215" s="82"/>
      <c r="IF215" s="82"/>
      <c r="IG215" s="82"/>
      <c r="IH215" s="82"/>
      <c r="II215" s="82"/>
      <c r="IJ215" s="82"/>
      <c r="IK215" s="82"/>
      <c r="IL215" s="82"/>
      <c r="IM215" s="82"/>
      <c r="IN215" s="82"/>
      <c r="IO215" s="82"/>
      <c r="IP215" s="82"/>
      <c r="IQ215" s="82"/>
      <c r="IR215" s="82"/>
      <c r="IS215" s="82"/>
      <c r="IT215" s="82"/>
      <c r="IU215" s="82"/>
      <c r="IV215" s="82"/>
      <c r="IW215" s="82"/>
      <c r="IX215" s="82"/>
      <c r="IY215" s="82"/>
      <c r="IZ215" s="82"/>
      <c r="JA215" s="82"/>
      <c r="JB215" s="82"/>
      <c r="JC215" s="82"/>
      <c r="JD215" s="82"/>
      <c r="JE215" s="82"/>
      <c r="JF215" s="82"/>
      <c r="JG215" s="82"/>
      <c r="JH215" s="82"/>
      <c r="JI215" s="82"/>
      <c r="JJ215" s="82"/>
      <c r="JK215" s="82"/>
      <c r="JL215" s="82"/>
      <c r="JM215" s="82"/>
      <c r="JN215" s="82"/>
      <c r="JO215" s="82"/>
      <c r="JP215" s="82"/>
      <c r="JQ215" s="82"/>
      <c r="JR215" s="82"/>
      <c r="JS215" s="82"/>
      <c r="JT215" s="82"/>
      <c r="JU215" s="82"/>
      <c r="JV215" s="82"/>
      <c r="JW215" s="82"/>
      <c r="JX215" s="82"/>
      <c r="JY215" s="82"/>
      <c r="JZ215" s="82"/>
      <c r="KA215" s="82"/>
      <c r="KB215" s="82"/>
      <c r="KC215" s="82"/>
      <c r="KD215" s="82"/>
      <c r="KE215" s="82"/>
      <c r="KF215" s="82"/>
      <c r="KG215" s="82"/>
      <c r="KH215" s="82"/>
      <c r="KI215" s="82"/>
      <c r="KJ215" s="82"/>
      <c r="KK215" s="82"/>
      <c r="KL215" s="82"/>
      <c r="KM215" s="82"/>
      <c r="KN215" s="82"/>
      <c r="KO215" s="82"/>
      <c r="KP215" s="82"/>
      <c r="KQ215" s="82"/>
      <c r="KR215" s="82"/>
      <c r="KS215" s="82"/>
      <c r="KT215" s="82"/>
      <c r="KU215" s="82"/>
      <c r="KV215" s="82"/>
      <c r="KW215" s="82"/>
      <c r="KX215" s="82"/>
      <c r="KY215" s="82"/>
      <c r="KZ215" s="82"/>
      <c r="LA215" s="82"/>
      <c r="LB215" s="82"/>
      <c r="LC215" s="82"/>
      <c r="LD215" s="82"/>
      <c r="LE215" s="82"/>
      <c r="LF215" s="82"/>
      <c r="LG215" s="82"/>
      <c r="LH215" s="82"/>
      <c r="LI215" s="82"/>
      <c r="LJ215" s="82"/>
      <c r="LK215" s="82"/>
      <c r="LL215" s="82"/>
      <c r="LM215" s="82"/>
      <c r="LN215" s="82"/>
      <c r="LO215" s="82"/>
      <c r="LP215" s="82"/>
      <c r="LQ215" s="82"/>
      <c r="LR215" s="82"/>
      <c r="LS215" s="82"/>
      <c r="LT215" s="82"/>
      <c r="LU215" s="82"/>
      <c r="LV215" s="82"/>
      <c r="LW215" s="82"/>
      <c r="LX215" s="82"/>
      <c r="LY215" s="82"/>
      <c r="LZ215" s="82"/>
      <c r="MA215" s="82"/>
      <c r="MB215" s="82"/>
      <c r="MC215" s="82"/>
      <c r="MD215" s="82"/>
      <c r="ME215" s="82"/>
      <c r="MF215" s="82"/>
      <c r="MG215" s="82"/>
      <c r="MH215" s="82"/>
      <c r="MI215" s="82"/>
      <c r="MJ215" s="82"/>
      <c r="MK215" s="82"/>
      <c r="ML215" s="82"/>
      <c r="MM215" s="82"/>
      <c r="MN215" s="82"/>
      <c r="MO215" s="82"/>
      <c r="MP215" s="82"/>
      <c r="MQ215" s="82"/>
      <c r="MR215" s="82"/>
      <c r="MS215" s="82"/>
      <c r="MT215" s="82"/>
      <c r="MU215" s="82"/>
      <c r="MV215" s="82"/>
      <c r="MW215" s="82"/>
      <c r="MX215" s="82"/>
      <c r="MY215" s="82"/>
      <c r="MZ215" s="82"/>
      <c r="NA215" s="82"/>
      <c r="NB215" s="82"/>
      <c r="NC215" s="82"/>
      <c r="ND215" s="82"/>
      <c r="NE215" s="82"/>
      <c r="NF215" s="82"/>
      <c r="NG215" s="82"/>
      <c r="NH215" s="82"/>
      <c r="NI215" s="82"/>
      <c r="NJ215" s="82"/>
      <c r="NK215" s="82"/>
      <c r="NL215" s="82"/>
      <c r="NM215" s="82"/>
      <c r="NN215" s="82"/>
      <c r="NO215" s="82"/>
      <c r="NP215" s="82"/>
      <c r="NQ215" s="82"/>
      <c r="NR215" s="82"/>
      <c r="NS215" s="82"/>
      <c r="NT215" s="82"/>
      <c r="NU215" s="82"/>
      <c r="NV215" s="82"/>
      <c r="NW215" s="82"/>
      <c r="NX215" s="82"/>
      <c r="NY215" s="82"/>
      <c r="NZ215" s="82"/>
      <c r="OA215" s="82"/>
      <c r="OB215" s="82"/>
      <c r="OC215" s="82"/>
      <c r="OD215" s="82"/>
      <c r="OE215" s="82"/>
      <c r="OF215" s="82"/>
      <c r="OG215" s="82"/>
      <c r="OH215" s="82"/>
      <c r="OI215" s="82"/>
      <c r="OJ215" s="82"/>
      <c r="OK215" s="82"/>
      <c r="OL215" s="82"/>
      <c r="OM215" s="82"/>
      <c r="ON215" s="82"/>
      <c r="OO215" s="82"/>
      <c r="OP215" s="82"/>
      <c r="OQ215" s="82"/>
      <c r="OR215" s="82"/>
      <c r="OS215" s="82"/>
      <c r="OT215" s="82"/>
      <c r="OU215" s="82"/>
      <c r="OV215" s="82"/>
      <c r="OW215" s="82"/>
      <c r="OX215" s="82"/>
      <c r="OY215" s="82"/>
      <c r="OZ215" s="82"/>
      <c r="PA215" s="82"/>
      <c r="PB215" s="82"/>
      <c r="PC215" s="82"/>
      <c r="PD215" s="82"/>
      <c r="PE215" s="82"/>
      <c r="PF215" s="82"/>
      <c r="PG215" s="82"/>
      <c r="PH215" s="82"/>
      <c r="PI215" s="82"/>
      <c r="PJ215" s="82"/>
      <c r="PK215" s="82"/>
      <c r="PL215" s="82"/>
      <c r="PM215" s="82"/>
      <c r="PN215" s="82"/>
      <c r="PO215" s="82"/>
      <c r="PP215" s="82"/>
      <c r="PQ215" s="82"/>
      <c r="PR215" s="82"/>
      <c r="PS215" s="82"/>
      <c r="PT215" s="82"/>
      <c r="PU215" s="82"/>
      <c r="PV215" s="82"/>
      <c r="PW215" s="82"/>
      <c r="PX215" s="82"/>
      <c r="PY215" s="82"/>
      <c r="PZ215" s="82"/>
      <c r="QA215" s="82"/>
      <c r="QB215" s="82"/>
      <c r="QC215" s="82"/>
      <c r="QD215" s="82"/>
      <c r="QE215" s="82"/>
      <c r="QF215" s="82"/>
      <c r="QG215" s="82"/>
      <c r="QH215" s="82"/>
      <c r="QI215" s="82"/>
      <c r="QJ215" s="82"/>
      <c r="QK215" s="82"/>
      <c r="QL215" s="82"/>
      <c r="QM215" s="82"/>
      <c r="QN215" s="82"/>
      <c r="QO215" s="82"/>
      <c r="QP215" s="82"/>
      <c r="QQ215" s="82"/>
      <c r="QR215" s="82"/>
      <c r="QS215" s="82"/>
      <c r="QT215" s="82"/>
      <c r="QU215" s="82"/>
      <c r="QV215" s="82"/>
      <c r="QW215" s="82"/>
      <c r="QX215" s="82"/>
      <c r="QY215" s="82"/>
      <c r="QZ215" s="82"/>
      <c r="RA215" s="82"/>
      <c r="RB215" s="82"/>
      <c r="RC215" s="82"/>
      <c r="RD215" s="82"/>
      <c r="RE215" s="82"/>
      <c r="RF215" s="82"/>
      <c r="RG215" s="82"/>
      <c r="RH215" s="82"/>
      <c r="RI215" s="82"/>
      <c r="RJ215" s="82"/>
      <c r="RK215" s="82"/>
      <c r="RL215" s="82"/>
      <c r="RM215" s="82"/>
      <c r="RN215" s="82"/>
      <c r="RO215" s="82"/>
      <c r="RP215" s="82"/>
      <c r="RQ215" s="82"/>
      <c r="RR215" s="82"/>
      <c r="RS215" s="82"/>
      <c r="RT215" s="82"/>
      <c r="RU215" s="82"/>
      <c r="RV215" s="82"/>
      <c r="RW215" s="82"/>
      <c r="RX215" s="82"/>
      <c r="RY215" s="82"/>
      <c r="RZ215" s="82"/>
      <c r="SA215" s="82"/>
      <c r="SB215" s="82"/>
      <c r="SC215" s="82"/>
      <c r="SD215" s="82"/>
      <c r="SE215" s="82"/>
      <c r="SF215" s="82"/>
      <c r="SG215" s="82"/>
      <c r="SH215" s="82"/>
      <c r="SI215" s="82"/>
      <c r="SJ215" s="82"/>
      <c r="SK215" s="82"/>
      <c r="SL215" s="82"/>
      <c r="SM215" s="82"/>
      <c r="SN215" s="82"/>
      <c r="SO215" s="82"/>
      <c r="SP215" s="82"/>
      <c r="SQ215" s="82"/>
      <c r="SR215" s="82"/>
      <c r="SS215" s="82"/>
      <c r="ST215" s="82"/>
      <c r="SU215" s="82"/>
      <c r="SV215" s="82"/>
      <c r="SW215" s="82"/>
      <c r="SX215" s="82"/>
      <c r="SY215" s="82"/>
      <c r="SZ215" s="82"/>
      <c r="TA215" s="82"/>
      <c r="TB215" s="82"/>
      <c r="TC215" s="82"/>
      <c r="TD215" s="82"/>
      <c r="TE215" s="82"/>
      <c r="TF215" s="82"/>
      <c r="TG215" s="82"/>
      <c r="TH215" s="82"/>
      <c r="TI215" s="82"/>
      <c r="TJ215" s="82"/>
      <c r="TK215" s="82"/>
      <c r="TL215" s="82"/>
      <c r="TM215" s="82"/>
      <c r="TN215" s="82"/>
      <c r="TO215" s="82"/>
      <c r="TP215" s="82"/>
      <c r="TQ215" s="82"/>
      <c r="TR215" s="82"/>
      <c r="TS215" s="82"/>
      <c r="TT215" s="82"/>
      <c r="TU215" s="82"/>
      <c r="TV215" s="82"/>
      <c r="TW215" s="82"/>
      <c r="TX215" s="82"/>
      <c r="TY215" s="82"/>
      <c r="TZ215" s="82"/>
      <c r="UA215" s="82"/>
      <c r="UB215" s="82"/>
      <c r="UC215" s="82"/>
      <c r="UD215" s="82"/>
      <c r="UE215" s="82"/>
      <c r="UF215" s="82"/>
      <c r="UG215" s="82"/>
      <c r="UH215" s="82"/>
      <c r="UI215" s="82"/>
      <c r="UJ215" s="82"/>
      <c r="UK215" s="82"/>
      <c r="UL215" s="82"/>
      <c r="UM215" s="82"/>
      <c r="UN215" s="82"/>
      <c r="UO215" s="82"/>
      <c r="UP215" s="82"/>
      <c r="UQ215" s="82"/>
      <c r="UR215" s="82"/>
      <c r="US215" s="82"/>
      <c r="UT215" s="82"/>
      <c r="UU215" s="82"/>
      <c r="UV215" s="82"/>
      <c r="UW215" s="82"/>
      <c r="UX215" s="82"/>
      <c r="UY215" s="82"/>
      <c r="UZ215" s="82"/>
      <c r="VA215" s="82"/>
      <c r="VB215" s="82"/>
      <c r="VC215" s="82"/>
      <c r="VD215" s="82"/>
      <c r="VE215" s="82"/>
      <c r="VF215" s="82"/>
      <c r="VG215" s="82"/>
      <c r="VH215" s="82"/>
      <c r="VI215" s="82"/>
      <c r="VJ215" s="82"/>
      <c r="VK215" s="82"/>
      <c r="VL215" s="82"/>
      <c r="VM215" s="82"/>
      <c r="VN215" s="82"/>
      <c r="VO215" s="82"/>
      <c r="VP215" s="82"/>
      <c r="VQ215" s="82"/>
      <c r="VR215" s="82"/>
      <c r="VS215" s="82"/>
      <c r="VT215" s="82"/>
      <c r="VU215" s="82"/>
      <c r="VV215" s="82"/>
      <c r="VW215" s="82"/>
      <c r="VX215" s="82"/>
      <c r="VY215" s="82"/>
      <c r="VZ215" s="82"/>
      <c r="WA215" s="82"/>
      <c r="WB215" s="82"/>
      <c r="WC215" s="82"/>
      <c r="WD215" s="82"/>
      <c r="WE215" s="82"/>
      <c r="WF215" s="82"/>
      <c r="WG215" s="82"/>
      <c r="WH215" s="82"/>
      <c r="WI215" s="82"/>
      <c r="WJ215" s="82"/>
      <c r="WK215" s="82"/>
      <c r="WL215" s="82"/>
      <c r="WM215" s="82"/>
      <c r="WN215" s="82"/>
      <c r="WO215" s="82"/>
      <c r="WP215" s="82"/>
      <c r="WQ215" s="82"/>
      <c r="WR215" s="82"/>
      <c r="WS215" s="82"/>
      <c r="WT215" s="82"/>
      <c r="WU215" s="82"/>
      <c r="WV215" s="82"/>
      <c r="WW215" s="82"/>
      <c r="WX215" s="82"/>
      <c r="WY215" s="82"/>
      <c r="WZ215" s="82"/>
      <c r="XA215" s="82"/>
      <c r="XB215" s="82"/>
      <c r="XC215" s="82"/>
      <c r="XD215" s="82"/>
      <c r="XE215" s="82"/>
      <c r="XF215" s="82"/>
      <c r="XG215" s="82"/>
      <c r="XH215" s="82"/>
      <c r="XI215" s="82"/>
      <c r="XJ215" s="82"/>
      <c r="XK215" s="82"/>
      <c r="XL215" s="82"/>
      <c r="XM215" s="82"/>
      <c r="XN215" s="82"/>
      <c r="XO215" s="82"/>
      <c r="XP215" s="82"/>
      <c r="XQ215" s="82"/>
      <c r="XR215" s="82"/>
      <c r="XS215" s="82"/>
      <c r="XT215" s="82"/>
      <c r="XU215" s="82"/>
      <c r="XV215" s="82"/>
      <c r="XW215" s="82"/>
      <c r="XX215" s="82"/>
      <c r="XY215" s="82"/>
      <c r="XZ215" s="82"/>
      <c r="YA215" s="82"/>
      <c r="YB215" s="82"/>
      <c r="YC215" s="82"/>
      <c r="YD215" s="82"/>
      <c r="YE215" s="82"/>
      <c r="YF215" s="82"/>
      <c r="YG215" s="82"/>
      <c r="YH215" s="82"/>
      <c r="YI215" s="82"/>
      <c r="YJ215" s="82"/>
      <c r="YK215" s="82"/>
      <c r="YL215" s="82"/>
      <c r="YM215" s="82"/>
      <c r="YN215" s="82"/>
      <c r="YO215" s="82"/>
      <c r="YP215" s="82"/>
      <c r="YQ215" s="82"/>
      <c r="YR215" s="82"/>
      <c r="YS215" s="82"/>
      <c r="YT215" s="82"/>
      <c r="YU215" s="82"/>
      <c r="YV215" s="82"/>
      <c r="YW215" s="82"/>
      <c r="YX215" s="82"/>
      <c r="YY215" s="82"/>
      <c r="YZ215" s="82"/>
      <c r="ZA215" s="82"/>
      <c r="ZB215" s="82"/>
      <c r="ZC215" s="82"/>
      <c r="ZD215" s="82"/>
      <c r="ZE215" s="82"/>
      <c r="ZF215" s="82"/>
      <c r="ZG215" s="82"/>
      <c r="ZH215" s="82"/>
      <c r="ZI215" s="82"/>
      <c r="ZJ215" s="82"/>
      <c r="ZK215" s="82"/>
      <c r="ZL215" s="82"/>
      <c r="ZM215" s="82"/>
      <c r="ZN215" s="82"/>
      <c r="ZO215" s="82"/>
      <c r="ZP215" s="82"/>
      <c r="ZQ215" s="82"/>
      <c r="ZR215" s="82"/>
      <c r="ZS215" s="82"/>
      <c r="ZT215" s="82"/>
      <c r="ZU215" s="82"/>
      <c r="ZV215" s="82"/>
      <c r="ZW215" s="82"/>
      <c r="ZX215" s="82"/>
      <c r="ZY215" s="82"/>
      <c r="ZZ215" s="82"/>
      <c r="AAA215" s="82"/>
      <c r="AAB215" s="82"/>
      <c r="AAC215" s="82"/>
      <c r="AAD215" s="82"/>
      <c r="AAE215" s="82"/>
      <c r="AAF215" s="82"/>
      <c r="AAG215" s="82"/>
      <c r="AAH215" s="82"/>
      <c r="AAI215" s="82"/>
      <c r="AAJ215" s="82"/>
      <c r="AAK215" s="82"/>
      <c r="AAL215" s="82"/>
      <c r="AAM215" s="82"/>
      <c r="AAN215" s="82"/>
      <c r="AAO215" s="82"/>
      <c r="AAP215" s="82"/>
      <c r="AAQ215" s="82"/>
      <c r="AAR215" s="82"/>
      <c r="AAS215" s="82"/>
      <c r="AAT215" s="82"/>
      <c r="AAU215" s="82"/>
      <c r="AAV215" s="82"/>
      <c r="AAW215" s="82"/>
      <c r="AAX215" s="82"/>
      <c r="AAY215" s="82"/>
      <c r="AAZ215" s="82"/>
      <c r="ABA215" s="82"/>
      <c r="ABB215" s="82"/>
      <c r="ABC215" s="82"/>
      <c r="ABD215" s="82"/>
      <c r="ABE215" s="82"/>
      <c r="ABF215" s="82"/>
      <c r="ABG215" s="82"/>
      <c r="ABH215" s="82"/>
      <c r="ABI215" s="82"/>
      <c r="ABJ215" s="82"/>
      <c r="ABK215" s="82"/>
      <c r="ABL215" s="82"/>
      <c r="ABM215" s="82"/>
      <c r="ABN215" s="82"/>
      <c r="ABO215" s="82"/>
      <c r="ABP215" s="82"/>
      <c r="ABQ215" s="82"/>
      <c r="ABR215" s="82"/>
      <c r="ABS215" s="82"/>
      <c r="ABT215" s="82"/>
      <c r="ABU215" s="82"/>
      <c r="ABV215" s="82"/>
      <c r="ABW215" s="82"/>
      <c r="ABX215" s="82"/>
      <c r="ABY215" s="82"/>
      <c r="ABZ215" s="82"/>
      <c r="ACA215" s="82"/>
      <c r="ACB215" s="82"/>
      <c r="ACC215" s="82"/>
      <c r="ACD215" s="82"/>
      <c r="ACE215" s="82"/>
      <c r="ACF215" s="82"/>
      <c r="ACG215" s="82"/>
      <c r="ACH215" s="82"/>
      <c r="ACI215" s="82"/>
      <c r="ACJ215" s="82"/>
      <c r="ACK215" s="82"/>
      <c r="ACL215" s="82"/>
      <c r="ACM215" s="82"/>
      <c r="ACN215" s="82"/>
      <c r="ACO215" s="82"/>
      <c r="ACP215" s="82"/>
      <c r="ACQ215" s="82"/>
      <c r="ACR215" s="82"/>
      <c r="ACS215" s="82"/>
      <c r="ACT215" s="82"/>
      <c r="ACU215" s="82"/>
      <c r="ACV215" s="82"/>
      <c r="ACW215" s="82"/>
      <c r="ACX215" s="82"/>
      <c r="ACY215" s="82"/>
      <c r="ACZ215" s="82"/>
      <c r="ADA215" s="82"/>
      <c r="ADB215" s="82"/>
      <c r="ADC215" s="82"/>
      <c r="ADD215" s="82"/>
      <c r="ADE215" s="82"/>
      <c r="ADF215" s="82"/>
      <c r="ADG215" s="82"/>
      <c r="ADH215" s="82"/>
      <c r="ADI215" s="82"/>
      <c r="ADJ215" s="82"/>
      <c r="ADK215" s="82"/>
      <c r="ADL215" s="82"/>
      <c r="ADM215" s="82"/>
      <c r="ADN215" s="82"/>
      <c r="ADO215" s="82"/>
      <c r="ADP215" s="82"/>
      <c r="ADQ215" s="82"/>
      <c r="ADR215" s="82"/>
      <c r="ADS215" s="82"/>
      <c r="ADT215" s="82"/>
      <c r="ADU215" s="82"/>
      <c r="ADV215" s="82"/>
      <c r="ADW215" s="82"/>
      <c r="ADX215" s="82"/>
      <c r="ADY215" s="82"/>
      <c r="ADZ215" s="82"/>
      <c r="AEA215" s="82"/>
      <c r="AEB215" s="82"/>
      <c r="AEC215" s="82"/>
      <c r="AED215" s="82"/>
      <c r="AEE215" s="82"/>
      <c r="AEF215" s="82"/>
      <c r="AEG215" s="82"/>
      <c r="AEH215" s="82"/>
      <c r="AEI215" s="82"/>
      <c r="AEJ215" s="82"/>
      <c r="AEK215" s="82"/>
      <c r="AEL215" s="82"/>
      <c r="AEM215" s="82"/>
      <c r="AEN215" s="82"/>
      <c r="AEO215" s="82"/>
      <c r="AEP215" s="82"/>
      <c r="AEQ215" s="82"/>
      <c r="AER215" s="82"/>
      <c r="AES215" s="82"/>
      <c r="AET215" s="82"/>
      <c r="AEU215" s="82"/>
      <c r="AEV215" s="82"/>
      <c r="AEW215" s="82"/>
      <c r="AEX215" s="82"/>
      <c r="AEY215" s="82"/>
      <c r="AEZ215" s="82"/>
      <c r="AFA215" s="82"/>
      <c r="AFB215" s="82"/>
      <c r="AFC215" s="82"/>
      <c r="AFD215" s="82"/>
      <c r="AFE215" s="82"/>
      <c r="AFF215" s="82"/>
      <c r="AFG215" s="82"/>
      <c r="AFH215" s="82"/>
      <c r="AFI215" s="82"/>
      <c r="AFJ215" s="82"/>
      <c r="AFK215" s="82"/>
      <c r="AFL215" s="82"/>
      <c r="AFM215" s="82"/>
      <c r="AFN215" s="82"/>
      <c r="AFO215" s="82"/>
      <c r="AFP215" s="82"/>
      <c r="AFQ215" s="82"/>
      <c r="AFR215" s="82"/>
      <c r="AFS215" s="82"/>
      <c r="AFT215" s="82"/>
      <c r="AFU215" s="82"/>
      <c r="AFV215" s="82"/>
      <c r="AFW215" s="82"/>
      <c r="AFX215" s="82"/>
      <c r="AFY215" s="82"/>
      <c r="AFZ215" s="82"/>
      <c r="AGA215" s="82"/>
      <c r="AGB215" s="82"/>
      <c r="AGC215" s="82"/>
      <c r="AGD215" s="82"/>
      <c r="AGE215" s="82"/>
      <c r="AGF215" s="82"/>
      <c r="AGG215" s="82"/>
      <c r="AGH215" s="82"/>
      <c r="AGI215" s="82"/>
      <c r="AGJ215" s="82"/>
      <c r="AGK215" s="82"/>
      <c r="AGL215" s="82"/>
      <c r="AGM215" s="82"/>
      <c r="AGN215" s="82"/>
      <c r="AGO215" s="82"/>
      <c r="AGP215" s="82"/>
      <c r="AGQ215" s="82"/>
      <c r="AGR215" s="82"/>
      <c r="AGS215" s="82"/>
      <c r="AGT215" s="82"/>
      <c r="AGU215" s="82"/>
      <c r="AGV215" s="82"/>
      <c r="AGW215" s="82"/>
      <c r="AGX215" s="82"/>
      <c r="AGY215" s="82"/>
      <c r="AGZ215" s="82"/>
      <c r="AHA215" s="82"/>
      <c r="AHB215" s="82"/>
      <c r="AHC215" s="82"/>
      <c r="AHD215" s="82"/>
      <c r="AHE215" s="82"/>
      <c r="AHF215" s="82"/>
      <c r="AHG215" s="82"/>
      <c r="AHH215" s="82"/>
      <c r="AHI215" s="82"/>
      <c r="AHJ215" s="82"/>
      <c r="AHK215" s="82"/>
      <c r="AHL215" s="82"/>
      <c r="AHM215" s="82"/>
      <c r="AHN215" s="82"/>
      <c r="AHO215" s="82"/>
      <c r="AHP215" s="82"/>
      <c r="AHQ215" s="82"/>
      <c r="AHR215" s="82"/>
      <c r="AHS215" s="82"/>
      <c r="AHT215" s="82"/>
      <c r="AHU215" s="82"/>
      <c r="AHV215" s="82"/>
      <c r="AHW215" s="82"/>
      <c r="AHX215" s="82"/>
      <c r="AHY215" s="82"/>
      <c r="AHZ215" s="82"/>
      <c r="AIA215" s="82"/>
      <c r="AIB215" s="82"/>
      <c r="AIC215" s="82"/>
      <c r="AID215" s="82"/>
      <c r="AIE215" s="82"/>
      <c r="AIF215" s="82"/>
      <c r="AIG215" s="82"/>
      <c r="AIH215" s="82"/>
      <c r="AII215" s="82"/>
      <c r="AIJ215" s="82"/>
      <c r="AIK215" s="82"/>
      <c r="AIL215" s="82"/>
      <c r="AIM215" s="82"/>
      <c r="AIN215" s="82"/>
      <c r="AIO215" s="82"/>
      <c r="AIP215" s="82"/>
      <c r="AIQ215" s="82"/>
      <c r="AIR215" s="82"/>
      <c r="AIS215" s="82"/>
      <c r="AIT215" s="82"/>
      <c r="AIU215" s="82"/>
      <c r="AIV215" s="82"/>
      <c r="AIW215" s="82"/>
      <c r="AIX215" s="82"/>
      <c r="AIY215" s="82"/>
      <c r="AIZ215" s="82"/>
      <c r="AJA215" s="82"/>
      <c r="AJB215" s="82"/>
      <c r="AJC215" s="82"/>
      <c r="AJD215" s="82"/>
      <c r="AJE215" s="82"/>
      <c r="AJF215" s="82"/>
      <c r="AJG215" s="82"/>
      <c r="AJH215" s="82"/>
      <c r="AJI215" s="82"/>
      <c r="AJJ215" s="82"/>
      <c r="AJK215" s="82"/>
      <c r="AJL215" s="82"/>
      <c r="AJM215" s="82"/>
      <c r="AJN215" s="82"/>
      <c r="AJO215" s="82"/>
      <c r="AJP215" s="82"/>
      <c r="AJQ215" s="82"/>
      <c r="AJR215" s="82"/>
      <c r="AJS215" s="82"/>
      <c r="AJT215" s="82"/>
      <c r="AJU215" s="82"/>
      <c r="AJV215" s="82"/>
      <c r="AJW215" s="82"/>
      <c r="AJX215" s="82"/>
      <c r="AJY215" s="82"/>
      <c r="AJZ215" s="82"/>
      <c r="AKA215" s="82"/>
      <c r="AKB215" s="82"/>
      <c r="AKC215" s="82"/>
      <c r="AKD215" s="82"/>
      <c r="AKE215" s="82"/>
      <c r="AKF215" s="82"/>
      <c r="AKG215" s="82"/>
      <c r="AKH215" s="82"/>
      <c r="AKI215" s="82"/>
      <c r="AKJ215" s="82"/>
      <c r="AKK215" s="82"/>
      <c r="AKL215" s="82"/>
      <c r="AKM215" s="82"/>
      <c r="AKN215" s="82"/>
      <c r="AKO215" s="82"/>
      <c r="AKP215" s="82"/>
      <c r="AKQ215" s="82"/>
      <c r="AKR215" s="82"/>
      <c r="AKS215" s="82"/>
      <c r="AKT215" s="82"/>
      <c r="AKU215" s="82"/>
      <c r="AKV215" s="82"/>
      <c r="AKW215" s="82"/>
      <c r="AKX215" s="82"/>
      <c r="AKY215" s="82"/>
      <c r="AKZ215" s="82"/>
      <c r="ALA215" s="82"/>
      <c r="ALB215" s="82"/>
      <c r="ALC215" s="82"/>
      <c r="ALD215" s="82"/>
      <c r="ALE215" s="82"/>
      <c r="ALF215" s="82"/>
      <c r="ALG215" s="82"/>
      <c r="ALH215" s="82"/>
      <c r="ALI215" s="82"/>
      <c r="ALJ215" s="82"/>
      <c r="ALK215" s="82"/>
      <c r="ALL215" s="82"/>
      <c r="ALM215" s="82"/>
      <c r="ALN215" s="82"/>
      <c r="ALO215" s="82"/>
      <c r="ALP215" s="82"/>
      <c r="ALQ215" s="82"/>
      <c r="ALR215" s="82"/>
      <c r="ALS215" s="82"/>
      <c r="ALT215" s="82"/>
      <c r="ALU215" s="82"/>
      <c r="ALV215" s="82"/>
      <c r="ALW215" s="82"/>
      <c r="ALX215" s="82"/>
      <c r="ALY215" s="82"/>
    </row>
    <row r="216" spans="1:1013" ht="14.5" x14ac:dyDescent="0.35">
      <c r="A216" s="84">
        <v>215</v>
      </c>
      <c r="B216" s="86" t="s">
        <v>746</v>
      </c>
      <c r="C216" s="85" t="s">
        <v>747</v>
      </c>
      <c r="D216" s="85" t="s">
        <v>748</v>
      </c>
    </row>
    <row r="217" spans="1:1013" ht="14.5" x14ac:dyDescent="0.35">
      <c r="A217" s="84">
        <v>215</v>
      </c>
      <c r="B217" s="86" t="s">
        <v>746</v>
      </c>
      <c r="C217" s="85" t="s">
        <v>749</v>
      </c>
      <c r="D217" s="85" t="s">
        <v>748</v>
      </c>
      <c r="E217" s="82"/>
      <c r="F217" s="82"/>
      <c r="G217" s="82"/>
      <c r="H217" s="82"/>
      <c r="I217" s="82"/>
      <c r="J217" s="82"/>
      <c r="K217" s="82"/>
      <c r="L217" s="82"/>
      <c r="M217" s="82"/>
      <c r="N217" s="82"/>
      <c r="O217" s="82"/>
      <c r="P217" s="82"/>
      <c r="Q217" s="82"/>
      <c r="R217" s="82"/>
      <c r="S217" s="82"/>
      <c r="T217" s="82"/>
      <c r="U217" s="82"/>
      <c r="V217" s="82"/>
      <c r="W217" s="82"/>
      <c r="X217" s="82"/>
      <c r="Y217" s="82"/>
      <c r="Z217" s="82"/>
      <c r="AA217" s="82"/>
      <c r="AB217" s="82"/>
      <c r="AC217" s="82"/>
      <c r="AD217" s="82"/>
      <c r="AE217" s="82"/>
      <c r="AF217" s="82"/>
      <c r="AG217" s="82"/>
      <c r="AH217" s="82"/>
      <c r="AI217" s="82"/>
      <c r="AJ217" s="82"/>
      <c r="AK217" s="82"/>
      <c r="AL217" s="82"/>
      <c r="AM217" s="82"/>
      <c r="AN217" s="82"/>
      <c r="AO217" s="82"/>
      <c r="AP217" s="82"/>
      <c r="AQ217" s="82"/>
      <c r="AR217" s="82"/>
      <c r="AS217" s="82"/>
      <c r="AT217" s="82"/>
      <c r="AU217" s="82"/>
      <c r="AV217" s="82"/>
      <c r="AW217" s="82"/>
      <c r="AX217" s="82"/>
      <c r="AY217" s="82"/>
      <c r="AZ217" s="82"/>
      <c r="BA217" s="82"/>
      <c r="BB217" s="82"/>
      <c r="BC217" s="82"/>
      <c r="BD217" s="82"/>
      <c r="BE217" s="82"/>
      <c r="BF217" s="82"/>
      <c r="BG217" s="82"/>
      <c r="BH217" s="82"/>
      <c r="BI217" s="82"/>
      <c r="BJ217" s="82"/>
      <c r="BK217" s="82"/>
      <c r="BL217" s="82"/>
      <c r="BM217" s="82"/>
      <c r="BN217" s="82"/>
      <c r="BO217" s="82"/>
      <c r="BP217" s="82"/>
      <c r="BQ217" s="82"/>
      <c r="BR217" s="82"/>
      <c r="BS217" s="82"/>
      <c r="BT217" s="82"/>
      <c r="BU217" s="82"/>
      <c r="BV217" s="82"/>
      <c r="BW217" s="82"/>
      <c r="BX217" s="82"/>
      <c r="BY217" s="82"/>
      <c r="BZ217" s="82"/>
      <c r="CA217" s="82"/>
      <c r="CB217" s="82"/>
      <c r="CC217" s="82"/>
      <c r="CD217" s="82"/>
      <c r="CE217" s="82"/>
      <c r="CF217" s="82"/>
      <c r="CG217" s="82"/>
      <c r="CH217" s="82"/>
      <c r="CI217" s="82"/>
      <c r="CJ217" s="82"/>
      <c r="CK217" s="82"/>
      <c r="CL217" s="82"/>
      <c r="CM217" s="82"/>
      <c r="CN217" s="82"/>
      <c r="CO217" s="82"/>
      <c r="CP217" s="82"/>
      <c r="CQ217" s="82"/>
      <c r="CR217" s="82"/>
      <c r="CS217" s="82"/>
      <c r="CT217" s="82"/>
      <c r="CU217" s="82"/>
      <c r="CV217" s="82"/>
      <c r="CW217" s="82"/>
      <c r="CX217" s="82"/>
      <c r="CY217" s="82"/>
      <c r="CZ217" s="82"/>
      <c r="DA217" s="82"/>
      <c r="DB217" s="82"/>
      <c r="DC217" s="82"/>
      <c r="DD217" s="82"/>
      <c r="DE217" s="82"/>
      <c r="DF217" s="82"/>
      <c r="DG217" s="82"/>
      <c r="DH217" s="82"/>
      <c r="DI217" s="82"/>
      <c r="DJ217" s="82"/>
      <c r="DK217" s="82"/>
      <c r="DL217" s="82"/>
      <c r="DM217" s="82"/>
      <c r="DN217" s="82"/>
      <c r="DO217" s="82"/>
      <c r="DP217" s="82"/>
      <c r="DQ217" s="82"/>
      <c r="DR217" s="82"/>
      <c r="DS217" s="82"/>
      <c r="DT217" s="82"/>
      <c r="DU217" s="82"/>
      <c r="DV217" s="82"/>
      <c r="DW217" s="82"/>
      <c r="DX217" s="82"/>
      <c r="DY217" s="82"/>
      <c r="DZ217" s="82"/>
      <c r="EA217" s="82"/>
      <c r="EB217" s="82"/>
      <c r="EC217" s="82"/>
      <c r="ED217" s="82"/>
      <c r="EE217" s="82"/>
      <c r="EF217" s="82"/>
      <c r="EG217" s="82"/>
      <c r="EH217" s="82"/>
      <c r="EI217" s="82"/>
      <c r="EJ217" s="82"/>
      <c r="EK217" s="82"/>
      <c r="EL217" s="82"/>
      <c r="EM217" s="82"/>
      <c r="EN217" s="82"/>
      <c r="EO217" s="82"/>
      <c r="EP217" s="82"/>
      <c r="EQ217" s="82"/>
      <c r="ER217" s="82"/>
      <c r="ES217" s="82"/>
      <c r="ET217" s="82"/>
      <c r="EU217" s="82"/>
      <c r="EV217" s="82"/>
      <c r="EW217" s="82"/>
      <c r="EX217" s="82"/>
      <c r="EY217" s="82"/>
      <c r="EZ217" s="82"/>
      <c r="FA217" s="82"/>
      <c r="FB217" s="82"/>
      <c r="FC217" s="82"/>
      <c r="FD217" s="82"/>
      <c r="FE217" s="82"/>
      <c r="FF217" s="82"/>
      <c r="FG217" s="82"/>
      <c r="FH217" s="82"/>
      <c r="FI217" s="82"/>
      <c r="FJ217" s="82"/>
      <c r="FK217" s="82"/>
      <c r="FL217" s="82"/>
      <c r="FM217" s="82"/>
      <c r="FN217" s="82"/>
      <c r="FO217" s="82"/>
      <c r="FP217" s="82"/>
      <c r="FQ217" s="82"/>
      <c r="FR217" s="82"/>
      <c r="FS217" s="82"/>
      <c r="FT217" s="82"/>
      <c r="FU217" s="82"/>
      <c r="FV217" s="82"/>
      <c r="FW217" s="82"/>
      <c r="FX217" s="82"/>
      <c r="FY217" s="82"/>
      <c r="FZ217" s="82"/>
      <c r="GA217" s="82"/>
      <c r="GB217" s="82"/>
      <c r="GC217" s="82"/>
      <c r="GD217" s="82"/>
      <c r="GE217" s="82"/>
      <c r="GF217" s="82"/>
      <c r="GG217" s="82"/>
      <c r="GH217" s="82"/>
      <c r="GI217" s="82"/>
      <c r="GJ217" s="82"/>
      <c r="GK217" s="82"/>
      <c r="GL217" s="82"/>
      <c r="GM217" s="82"/>
      <c r="GN217" s="82"/>
      <c r="GO217" s="82"/>
      <c r="GP217" s="82"/>
      <c r="GQ217" s="82"/>
      <c r="GR217" s="82"/>
      <c r="GS217" s="82"/>
      <c r="GT217" s="82"/>
      <c r="GU217" s="82"/>
      <c r="GV217" s="82"/>
      <c r="GW217" s="82"/>
      <c r="GX217" s="82"/>
      <c r="GY217" s="82"/>
      <c r="GZ217" s="82"/>
      <c r="HA217" s="82"/>
      <c r="HB217" s="82"/>
      <c r="HC217" s="82"/>
      <c r="HD217" s="82"/>
      <c r="HE217" s="82"/>
      <c r="HF217" s="82"/>
      <c r="HG217" s="82"/>
      <c r="HH217" s="82"/>
      <c r="HI217" s="82"/>
      <c r="HJ217" s="82"/>
      <c r="HK217" s="82"/>
      <c r="HL217" s="82"/>
      <c r="HM217" s="82"/>
      <c r="HN217" s="82"/>
      <c r="HO217" s="82"/>
      <c r="HP217" s="82"/>
      <c r="HQ217" s="82"/>
      <c r="HR217" s="82"/>
      <c r="HS217" s="82"/>
      <c r="HT217" s="82"/>
      <c r="HU217" s="82"/>
      <c r="HV217" s="82"/>
      <c r="HW217" s="82"/>
      <c r="HX217" s="82"/>
      <c r="HY217" s="82"/>
      <c r="HZ217" s="82"/>
      <c r="IA217" s="82"/>
      <c r="IB217" s="82"/>
      <c r="IC217" s="82"/>
      <c r="ID217" s="82"/>
      <c r="IE217" s="82"/>
      <c r="IF217" s="82"/>
      <c r="IG217" s="82"/>
      <c r="IH217" s="82"/>
      <c r="II217" s="82"/>
      <c r="IJ217" s="82"/>
      <c r="IK217" s="82"/>
      <c r="IL217" s="82"/>
      <c r="IM217" s="82"/>
      <c r="IN217" s="82"/>
      <c r="IO217" s="82"/>
      <c r="IP217" s="82"/>
      <c r="IQ217" s="82"/>
      <c r="IR217" s="82"/>
      <c r="IS217" s="82"/>
      <c r="IT217" s="82"/>
      <c r="IU217" s="82"/>
      <c r="IV217" s="82"/>
      <c r="IW217" s="82"/>
      <c r="IX217" s="82"/>
      <c r="IY217" s="82"/>
      <c r="IZ217" s="82"/>
      <c r="JA217" s="82"/>
      <c r="JB217" s="82"/>
      <c r="JC217" s="82"/>
      <c r="JD217" s="82"/>
      <c r="JE217" s="82"/>
      <c r="JF217" s="82"/>
      <c r="JG217" s="82"/>
      <c r="JH217" s="82"/>
      <c r="JI217" s="82"/>
      <c r="JJ217" s="82"/>
      <c r="JK217" s="82"/>
      <c r="JL217" s="82"/>
      <c r="JM217" s="82"/>
      <c r="JN217" s="82"/>
      <c r="JO217" s="82"/>
      <c r="JP217" s="82"/>
      <c r="JQ217" s="82"/>
      <c r="JR217" s="82"/>
      <c r="JS217" s="82"/>
      <c r="JT217" s="82"/>
      <c r="JU217" s="82"/>
      <c r="JV217" s="82"/>
      <c r="JW217" s="82"/>
      <c r="JX217" s="82"/>
      <c r="JY217" s="82"/>
      <c r="JZ217" s="82"/>
      <c r="KA217" s="82"/>
      <c r="KB217" s="82"/>
      <c r="KC217" s="82"/>
      <c r="KD217" s="82"/>
      <c r="KE217" s="82"/>
      <c r="KF217" s="82"/>
      <c r="KG217" s="82"/>
      <c r="KH217" s="82"/>
      <c r="KI217" s="82"/>
      <c r="KJ217" s="82"/>
      <c r="KK217" s="82"/>
      <c r="KL217" s="82"/>
      <c r="KM217" s="82"/>
      <c r="KN217" s="82"/>
      <c r="KO217" s="82"/>
      <c r="KP217" s="82"/>
      <c r="KQ217" s="82"/>
      <c r="KR217" s="82"/>
      <c r="KS217" s="82"/>
      <c r="KT217" s="82"/>
      <c r="KU217" s="82"/>
      <c r="KV217" s="82"/>
      <c r="KW217" s="82"/>
      <c r="KX217" s="82"/>
      <c r="KY217" s="82"/>
      <c r="KZ217" s="82"/>
      <c r="LA217" s="82"/>
      <c r="LB217" s="82"/>
      <c r="LC217" s="82"/>
      <c r="LD217" s="82"/>
      <c r="LE217" s="82"/>
      <c r="LF217" s="82"/>
      <c r="LG217" s="82"/>
      <c r="LH217" s="82"/>
      <c r="LI217" s="82"/>
      <c r="LJ217" s="82"/>
      <c r="LK217" s="82"/>
      <c r="LL217" s="82"/>
      <c r="LM217" s="82"/>
      <c r="LN217" s="82"/>
      <c r="LO217" s="82"/>
      <c r="LP217" s="82"/>
      <c r="LQ217" s="82"/>
      <c r="LR217" s="82"/>
      <c r="LS217" s="82"/>
      <c r="LT217" s="82"/>
      <c r="LU217" s="82"/>
      <c r="LV217" s="82"/>
      <c r="LW217" s="82"/>
      <c r="LX217" s="82"/>
      <c r="LY217" s="82"/>
      <c r="LZ217" s="82"/>
      <c r="MA217" s="82"/>
      <c r="MB217" s="82"/>
      <c r="MC217" s="82"/>
      <c r="MD217" s="82"/>
      <c r="ME217" s="82"/>
      <c r="MF217" s="82"/>
      <c r="MG217" s="82"/>
      <c r="MH217" s="82"/>
      <c r="MI217" s="82"/>
      <c r="MJ217" s="82"/>
      <c r="MK217" s="82"/>
      <c r="ML217" s="82"/>
      <c r="MM217" s="82"/>
      <c r="MN217" s="82"/>
      <c r="MO217" s="82"/>
      <c r="MP217" s="82"/>
      <c r="MQ217" s="82"/>
      <c r="MR217" s="82"/>
      <c r="MS217" s="82"/>
      <c r="MT217" s="82"/>
      <c r="MU217" s="82"/>
      <c r="MV217" s="82"/>
      <c r="MW217" s="82"/>
      <c r="MX217" s="82"/>
      <c r="MY217" s="82"/>
      <c r="MZ217" s="82"/>
      <c r="NA217" s="82"/>
      <c r="NB217" s="82"/>
      <c r="NC217" s="82"/>
      <c r="ND217" s="82"/>
      <c r="NE217" s="82"/>
      <c r="NF217" s="82"/>
      <c r="NG217" s="82"/>
      <c r="NH217" s="82"/>
      <c r="NI217" s="82"/>
      <c r="NJ217" s="82"/>
      <c r="NK217" s="82"/>
      <c r="NL217" s="82"/>
      <c r="NM217" s="82"/>
      <c r="NN217" s="82"/>
      <c r="NO217" s="82"/>
      <c r="NP217" s="82"/>
      <c r="NQ217" s="82"/>
      <c r="NR217" s="82"/>
      <c r="NS217" s="82"/>
      <c r="NT217" s="82"/>
      <c r="NU217" s="82"/>
      <c r="NV217" s="82"/>
      <c r="NW217" s="82"/>
      <c r="NX217" s="82"/>
      <c r="NY217" s="82"/>
      <c r="NZ217" s="82"/>
      <c r="OA217" s="82"/>
      <c r="OB217" s="82"/>
      <c r="OC217" s="82"/>
      <c r="OD217" s="82"/>
      <c r="OE217" s="82"/>
      <c r="OF217" s="82"/>
      <c r="OG217" s="82"/>
      <c r="OH217" s="82"/>
      <c r="OI217" s="82"/>
      <c r="OJ217" s="82"/>
      <c r="OK217" s="82"/>
      <c r="OL217" s="82"/>
      <c r="OM217" s="82"/>
      <c r="ON217" s="82"/>
      <c r="OO217" s="82"/>
      <c r="OP217" s="82"/>
      <c r="OQ217" s="82"/>
      <c r="OR217" s="82"/>
      <c r="OS217" s="82"/>
      <c r="OT217" s="82"/>
      <c r="OU217" s="82"/>
      <c r="OV217" s="82"/>
      <c r="OW217" s="82"/>
      <c r="OX217" s="82"/>
      <c r="OY217" s="82"/>
      <c r="OZ217" s="82"/>
      <c r="PA217" s="82"/>
      <c r="PB217" s="82"/>
      <c r="PC217" s="82"/>
      <c r="PD217" s="82"/>
      <c r="PE217" s="82"/>
      <c r="PF217" s="82"/>
      <c r="PG217" s="82"/>
      <c r="PH217" s="82"/>
      <c r="PI217" s="82"/>
      <c r="PJ217" s="82"/>
      <c r="PK217" s="82"/>
      <c r="PL217" s="82"/>
      <c r="PM217" s="82"/>
      <c r="PN217" s="82"/>
      <c r="PO217" s="82"/>
      <c r="PP217" s="82"/>
      <c r="PQ217" s="82"/>
      <c r="PR217" s="82"/>
      <c r="PS217" s="82"/>
      <c r="PT217" s="82"/>
      <c r="PU217" s="82"/>
      <c r="PV217" s="82"/>
      <c r="PW217" s="82"/>
      <c r="PX217" s="82"/>
      <c r="PY217" s="82"/>
      <c r="PZ217" s="82"/>
      <c r="QA217" s="82"/>
      <c r="QB217" s="82"/>
      <c r="QC217" s="82"/>
      <c r="QD217" s="82"/>
      <c r="QE217" s="82"/>
      <c r="QF217" s="82"/>
      <c r="QG217" s="82"/>
      <c r="QH217" s="82"/>
      <c r="QI217" s="82"/>
      <c r="QJ217" s="82"/>
      <c r="QK217" s="82"/>
      <c r="QL217" s="82"/>
      <c r="QM217" s="82"/>
      <c r="QN217" s="82"/>
      <c r="QO217" s="82"/>
      <c r="QP217" s="82"/>
      <c r="QQ217" s="82"/>
      <c r="QR217" s="82"/>
      <c r="QS217" s="82"/>
      <c r="QT217" s="82"/>
      <c r="QU217" s="82"/>
      <c r="QV217" s="82"/>
      <c r="QW217" s="82"/>
      <c r="QX217" s="82"/>
      <c r="QY217" s="82"/>
      <c r="QZ217" s="82"/>
      <c r="RA217" s="82"/>
      <c r="RB217" s="82"/>
      <c r="RC217" s="82"/>
      <c r="RD217" s="82"/>
      <c r="RE217" s="82"/>
      <c r="RF217" s="82"/>
      <c r="RG217" s="82"/>
      <c r="RH217" s="82"/>
      <c r="RI217" s="82"/>
      <c r="RJ217" s="82"/>
      <c r="RK217" s="82"/>
      <c r="RL217" s="82"/>
      <c r="RM217" s="82"/>
      <c r="RN217" s="82"/>
      <c r="RO217" s="82"/>
      <c r="RP217" s="82"/>
      <c r="RQ217" s="82"/>
      <c r="RR217" s="82"/>
      <c r="RS217" s="82"/>
      <c r="RT217" s="82"/>
      <c r="RU217" s="82"/>
      <c r="RV217" s="82"/>
      <c r="RW217" s="82"/>
      <c r="RX217" s="82"/>
      <c r="RY217" s="82"/>
      <c r="RZ217" s="82"/>
      <c r="SA217" s="82"/>
      <c r="SB217" s="82"/>
      <c r="SC217" s="82"/>
      <c r="SD217" s="82"/>
      <c r="SE217" s="82"/>
      <c r="SF217" s="82"/>
      <c r="SG217" s="82"/>
      <c r="SH217" s="82"/>
      <c r="SI217" s="82"/>
      <c r="SJ217" s="82"/>
      <c r="SK217" s="82"/>
      <c r="SL217" s="82"/>
      <c r="SM217" s="82"/>
      <c r="SN217" s="82"/>
      <c r="SO217" s="82"/>
      <c r="SP217" s="82"/>
      <c r="SQ217" s="82"/>
      <c r="SR217" s="82"/>
      <c r="SS217" s="82"/>
      <c r="ST217" s="82"/>
      <c r="SU217" s="82"/>
      <c r="SV217" s="82"/>
      <c r="SW217" s="82"/>
      <c r="SX217" s="82"/>
      <c r="SY217" s="82"/>
      <c r="SZ217" s="82"/>
      <c r="TA217" s="82"/>
      <c r="TB217" s="82"/>
      <c r="TC217" s="82"/>
      <c r="TD217" s="82"/>
      <c r="TE217" s="82"/>
      <c r="TF217" s="82"/>
      <c r="TG217" s="82"/>
      <c r="TH217" s="82"/>
      <c r="TI217" s="82"/>
      <c r="TJ217" s="82"/>
      <c r="TK217" s="82"/>
      <c r="TL217" s="82"/>
      <c r="TM217" s="82"/>
      <c r="TN217" s="82"/>
      <c r="TO217" s="82"/>
      <c r="TP217" s="82"/>
      <c r="TQ217" s="82"/>
      <c r="TR217" s="82"/>
      <c r="TS217" s="82"/>
      <c r="TT217" s="82"/>
      <c r="TU217" s="82"/>
      <c r="TV217" s="82"/>
      <c r="TW217" s="82"/>
      <c r="TX217" s="82"/>
      <c r="TY217" s="82"/>
      <c r="TZ217" s="82"/>
      <c r="UA217" s="82"/>
      <c r="UB217" s="82"/>
      <c r="UC217" s="82"/>
      <c r="UD217" s="82"/>
      <c r="UE217" s="82"/>
      <c r="UF217" s="82"/>
      <c r="UG217" s="82"/>
      <c r="UH217" s="82"/>
      <c r="UI217" s="82"/>
      <c r="UJ217" s="82"/>
      <c r="UK217" s="82"/>
      <c r="UL217" s="82"/>
      <c r="UM217" s="82"/>
      <c r="UN217" s="82"/>
      <c r="UO217" s="82"/>
      <c r="UP217" s="82"/>
      <c r="UQ217" s="82"/>
      <c r="UR217" s="82"/>
      <c r="US217" s="82"/>
      <c r="UT217" s="82"/>
      <c r="UU217" s="82"/>
      <c r="UV217" s="82"/>
      <c r="UW217" s="82"/>
      <c r="UX217" s="82"/>
      <c r="UY217" s="82"/>
      <c r="UZ217" s="82"/>
      <c r="VA217" s="82"/>
      <c r="VB217" s="82"/>
      <c r="VC217" s="82"/>
      <c r="VD217" s="82"/>
      <c r="VE217" s="82"/>
      <c r="VF217" s="82"/>
      <c r="VG217" s="82"/>
      <c r="VH217" s="82"/>
      <c r="VI217" s="82"/>
      <c r="VJ217" s="82"/>
      <c r="VK217" s="82"/>
      <c r="VL217" s="82"/>
      <c r="VM217" s="82"/>
      <c r="VN217" s="82"/>
      <c r="VO217" s="82"/>
      <c r="VP217" s="82"/>
      <c r="VQ217" s="82"/>
      <c r="VR217" s="82"/>
      <c r="VS217" s="82"/>
      <c r="VT217" s="82"/>
      <c r="VU217" s="82"/>
      <c r="VV217" s="82"/>
      <c r="VW217" s="82"/>
      <c r="VX217" s="82"/>
      <c r="VY217" s="82"/>
      <c r="VZ217" s="82"/>
      <c r="WA217" s="82"/>
      <c r="WB217" s="82"/>
      <c r="WC217" s="82"/>
      <c r="WD217" s="82"/>
      <c r="WE217" s="82"/>
      <c r="WF217" s="82"/>
      <c r="WG217" s="82"/>
      <c r="WH217" s="82"/>
      <c r="WI217" s="82"/>
      <c r="WJ217" s="82"/>
      <c r="WK217" s="82"/>
      <c r="WL217" s="82"/>
      <c r="WM217" s="82"/>
      <c r="WN217" s="82"/>
      <c r="WO217" s="82"/>
      <c r="WP217" s="82"/>
      <c r="WQ217" s="82"/>
      <c r="WR217" s="82"/>
      <c r="WS217" s="82"/>
      <c r="WT217" s="82"/>
      <c r="WU217" s="82"/>
      <c r="WV217" s="82"/>
      <c r="WW217" s="82"/>
      <c r="WX217" s="82"/>
      <c r="WY217" s="82"/>
      <c r="WZ217" s="82"/>
      <c r="XA217" s="82"/>
      <c r="XB217" s="82"/>
      <c r="XC217" s="82"/>
      <c r="XD217" s="82"/>
      <c r="XE217" s="82"/>
      <c r="XF217" s="82"/>
      <c r="XG217" s="82"/>
      <c r="XH217" s="82"/>
      <c r="XI217" s="82"/>
      <c r="XJ217" s="82"/>
      <c r="XK217" s="82"/>
      <c r="XL217" s="82"/>
      <c r="XM217" s="82"/>
      <c r="XN217" s="82"/>
      <c r="XO217" s="82"/>
      <c r="XP217" s="82"/>
      <c r="XQ217" s="82"/>
      <c r="XR217" s="82"/>
      <c r="XS217" s="82"/>
      <c r="XT217" s="82"/>
      <c r="XU217" s="82"/>
      <c r="XV217" s="82"/>
      <c r="XW217" s="82"/>
      <c r="XX217" s="82"/>
      <c r="XY217" s="82"/>
      <c r="XZ217" s="82"/>
      <c r="YA217" s="82"/>
      <c r="YB217" s="82"/>
      <c r="YC217" s="82"/>
      <c r="YD217" s="82"/>
      <c r="YE217" s="82"/>
      <c r="YF217" s="82"/>
      <c r="YG217" s="82"/>
      <c r="YH217" s="82"/>
      <c r="YI217" s="82"/>
      <c r="YJ217" s="82"/>
      <c r="YK217" s="82"/>
      <c r="YL217" s="82"/>
      <c r="YM217" s="82"/>
      <c r="YN217" s="82"/>
      <c r="YO217" s="82"/>
      <c r="YP217" s="82"/>
      <c r="YQ217" s="82"/>
      <c r="YR217" s="82"/>
      <c r="YS217" s="82"/>
      <c r="YT217" s="82"/>
      <c r="YU217" s="82"/>
      <c r="YV217" s="82"/>
      <c r="YW217" s="82"/>
      <c r="YX217" s="82"/>
      <c r="YY217" s="82"/>
      <c r="YZ217" s="82"/>
      <c r="ZA217" s="82"/>
      <c r="ZB217" s="82"/>
      <c r="ZC217" s="82"/>
      <c r="ZD217" s="82"/>
      <c r="ZE217" s="82"/>
      <c r="ZF217" s="82"/>
      <c r="ZG217" s="82"/>
      <c r="ZH217" s="82"/>
      <c r="ZI217" s="82"/>
      <c r="ZJ217" s="82"/>
      <c r="ZK217" s="82"/>
      <c r="ZL217" s="82"/>
      <c r="ZM217" s="82"/>
      <c r="ZN217" s="82"/>
      <c r="ZO217" s="82"/>
      <c r="ZP217" s="82"/>
      <c r="ZQ217" s="82"/>
      <c r="ZR217" s="82"/>
      <c r="ZS217" s="82"/>
      <c r="ZT217" s="82"/>
      <c r="ZU217" s="82"/>
      <c r="ZV217" s="82"/>
      <c r="ZW217" s="82"/>
      <c r="ZX217" s="82"/>
      <c r="ZY217" s="82"/>
      <c r="ZZ217" s="82"/>
      <c r="AAA217" s="82"/>
      <c r="AAB217" s="82"/>
      <c r="AAC217" s="82"/>
      <c r="AAD217" s="82"/>
      <c r="AAE217" s="82"/>
      <c r="AAF217" s="82"/>
      <c r="AAG217" s="82"/>
      <c r="AAH217" s="82"/>
      <c r="AAI217" s="82"/>
      <c r="AAJ217" s="82"/>
      <c r="AAK217" s="82"/>
      <c r="AAL217" s="82"/>
      <c r="AAM217" s="82"/>
      <c r="AAN217" s="82"/>
      <c r="AAO217" s="82"/>
      <c r="AAP217" s="82"/>
      <c r="AAQ217" s="82"/>
      <c r="AAR217" s="82"/>
      <c r="AAS217" s="82"/>
      <c r="AAT217" s="82"/>
      <c r="AAU217" s="82"/>
      <c r="AAV217" s="82"/>
      <c r="AAW217" s="82"/>
      <c r="AAX217" s="82"/>
      <c r="AAY217" s="82"/>
      <c r="AAZ217" s="82"/>
      <c r="ABA217" s="82"/>
      <c r="ABB217" s="82"/>
      <c r="ABC217" s="82"/>
      <c r="ABD217" s="82"/>
      <c r="ABE217" s="82"/>
      <c r="ABF217" s="82"/>
      <c r="ABG217" s="82"/>
      <c r="ABH217" s="82"/>
      <c r="ABI217" s="82"/>
      <c r="ABJ217" s="82"/>
      <c r="ABK217" s="82"/>
      <c r="ABL217" s="82"/>
      <c r="ABM217" s="82"/>
      <c r="ABN217" s="82"/>
      <c r="ABO217" s="82"/>
      <c r="ABP217" s="82"/>
      <c r="ABQ217" s="82"/>
      <c r="ABR217" s="82"/>
      <c r="ABS217" s="82"/>
      <c r="ABT217" s="82"/>
      <c r="ABU217" s="82"/>
      <c r="ABV217" s="82"/>
      <c r="ABW217" s="82"/>
      <c r="ABX217" s="82"/>
      <c r="ABY217" s="82"/>
      <c r="ABZ217" s="82"/>
      <c r="ACA217" s="82"/>
      <c r="ACB217" s="82"/>
      <c r="ACC217" s="82"/>
      <c r="ACD217" s="82"/>
      <c r="ACE217" s="82"/>
      <c r="ACF217" s="82"/>
      <c r="ACG217" s="82"/>
      <c r="ACH217" s="82"/>
      <c r="ACI217" s="82"/>
      <c r="ACJ217" s="82"/>
      <c r="ACK217" s="82"/>
      <c r="ACL217" s="82"/>
      <c r="ACM217" s="82"/>
      <c r="ACN217" s="82"/>
      <c r="ACO217" s="82"/>
      <c r="ACP217" s="82"/>
      <c r="ACQ217" s="82"/>
      <c r="ACR217" s="82"/>
      <c r="ACS217" s="82"/>
      <c r="ACT217" s="82"/>
      <c r="ACU217" s="82"/>
      <c r="ACV217" s="82"/>
      <c r="ACW217" s="82"/>
      <c r="ACX217" s="82"/>
      <c r="ACY217" s="82"/>
      <c r="ACZ217" s="82"/>
      <c r="ADA217" s="82"/>
      <c r="ADB217" s="82"/>
      <c r="ADC217" s="82"/>
      <c r="ADD217" s="82"/>
      <c r="ADE217" s="82"/>
      <c r="ADF217" s="82"/>
      <c r="ADG217" s="82"/>
      <c r="ADH217" s="82"/>
      <c r="ADI217" s="82"/>
      <c r="ADJ217" s="82"/>
      <c r="ADK217" s="82"/>
      <c r="ADL217" s="82"/>
      <c r="ADM217" s="82"/>
      <c r="ADN217" s="82"/>
      <c r="ADO217" s="82"/>
      <c r="ADP217" s="82"/>
      <c r="ADQ217" s="82"/>
      <c r="ADR217" s="82"/>
      <c r="ADS217" s="82"/>
      <c r="ADT217" s="82"/>
      <c r="ADU217" s="82"/>
      <c r="ADV217" s="82"/>
      <c r="ADW217" s="82"/>
      <c r="ADX217" s="82"/>
      <c r="ADY217" s="82"/>
      <c r="ADZ217" s="82"/>
      <c r="AEA217" s="82"/>
      <c r="AEB217" s="82"/>
      <c r="AEC217" s="82"/>
      <c r="AED217" s="82"/>
      <c r="AEE217" s="82"/>
      <c r="AEF217" s="82"/>
      <c r="AEG217" s="82"/>
      <c r="AEH217" s="82"/>
      <c r="AEI217" s="82"/>
      <c r="AEJ217" s="82"/>
      <c r="AEK217" s="82"/>
      <c r="AEL217" s="82"/>
      <c r="AEM217" s="82"/>
      <c r="AEN217" s="82"/>
      <c r="AEO217" s="82"/>
      <c r="AEP217" s="82"/>
      <c r="AEQ217" s="82"/>
      <c r="AER217" s="82"/>
      <c r="AES217" s="82"/>
      <c r="AET217" s="82"/>
      <c r="AEU217" s="82"/>
      <c r="AEV217" s="82"/>
      <c r="AEW217" s="82"/>
      <c r="AEX217" s="82"/>
      <c r="AEY217" s="82"/>
      <c r="AEZ217" s="82"/>
      <c r="AFA217" s="82"/>
      <c r="AFB217" s="82"/>
      <c r="AFC217" s="82"/>
      <c r="AFD217" s="82"/>
      <c r="AFE217" s="82"/>
      <c r="AFF217" s="82"/>
      <c r="AFG217" s="82"/>
      <c r="AFH217" s="82"/>
      <c r="AFI217" s="82"/>
      <c r="AFJ217" s="82"/>
      <c r="AFK217" s="82"/>
      <c r="AFL217" s="82"/>
      <c r="AFM217" s="82"/>
      <c r="AFN217" s="82"/>
      <c r="AFO217" s="82"/>
      <c r="AFP217" s="82"/>
      <c r="AFQ217" s="82"/>
      <c r="AFR217" s="82"/>
      <c r="AFS217" s="82"/>
      <c r="AFT217" s="82"/>
      <c r="AFU217" s="82"/>
      <c r="AFV217" s="82"/>
      <c r="AFW217" s="82"/>
      <c r="AFX217" s="82"/>
      <c r="AFY217" s="82"/>
      <c r="AFZ217" s="82"/>
      <c r="AGA217" s="82"/>
      <c r="AGB217" s="82"/>
      <c r="AGC217" s="82"/>
      <c r="AGD217" s="82"/>
      <c r="AGE217" s="82"/>
      <c r="AGF217" s="82"/>
      <c r="AGG217" s="82"/>
      <c r="AGH217" s="82"/>
      <c r="AGI217" s="82"/>
      <c r="AGJ217" s="82"/>
      <c r="AGK217" s="82"/>
      <c r="AGL217" s="82"/>
      <c r="AGM217" s="82"/>
      <c r="AGN217" s="82"/>
      <c r="AGO217" s="82"/>
      <c r="AGP217" s="82"/>
      <c r="AGQ217" s="82"/>
      <c r="AGR217" s="82"/>
      <c r="AGS217" s="82"/>
      <c r="AGT217" s="82"/>
      <c r="AGU217" s="82"/>
      <c r="AGV217" s="82"/>
      <c r="AGW217" s="82"/>
      <c r="AGX217" s="82"/>
      <c r="AGY217" s="82"/>
      <c r="AGZ217" s="82"/>
      <c r="AHA217" s="82"/>
      <c r="AHB217" s="82"/>
      <c r="AHC217" s="82"/>
      <c r="AHD217" s="82"/>
      <c r="AHE217" s="82"/>
      <c r="AHF217" s="82"/>
      <c r="AHG217" s="82"/>
      <c r="AHH217" s="82"/>
      <c r="AHI217" s="82"/>
      <c r="AHJ217" s="82"/>
      <c r="AHK217" s="82"/>
      <c r="AHL217" s="82"/>
      <c r="AHM217" s="82"/>
      <c r="AHN217" s="82"/>
      <c r="AHO217" s="82"/>
      <c r="AHP217" s="82"/>
      <c r="AHQ217" s="82"/>
      <c r="AHR217" s="82"/>
      <c r="AHS217" s="82"/>
      <c r="AHT217" s="82"/>
      <c r="AHU217" s="82"/>
      <c r="AHV217" s="82"/>
      <c r="AHW217" s="82"/>
      <c r="AHX217" s="82"/>
      <c r="AHY217" s="82"/>
      <c r="AHZ217" s="82"/>
      <c r="AIA217" s="82"/>
      <c r="AIB217" s="82"/>
      <c r="AIC217" s="82"/>
      <c r="AID217" s="82"/>
      <c r="AIE217" s="82"/>
      <c r="AIF217" s="82"/>
      <c r="AIG217" s="82"/>
      <c r="AIH217" s="82"/>
      <c r="AII217" s="82"/>
      <c r="AIJ217" s="82"/>
      <c r="AIK217" s="82"/>
      <c r="AIL217" s="82"/>
      <c r="AIM217" s="82"/>
      <c r="AIN217" s="82"/>
      <c r="AIO217" s="82"/>
      <c r="AIP217" s="82"/>
      <c r="AIQ217" s="82"/>
      <c r="AIR217" s="82"/>
      <c r="AIS217" s="82"/>
      <c r="AIT217" s="82"/>
      <c r="AIU217" s="82"/>
      <c r="AIV217" s="82"/>
      <c r="AIW217" s="82"/>
      <c r="AIX217" s="82"/>
      <c r="AIY217" s="82"/>
      <c r="AIZ217" s="82"/>
      <c r="AJA217" s="82"/>
      <c r="AJB217" s="82"/>
      <c r="AJC217" s="82"/>
      <c r="AJD217" s="82"/>
      <c r="AJE217" s="82"/>
      <c r="AJF217" s="82"/>
      <c r="AJG217" s="82"/>
      <c r="AJH217" s="82"/>
      <c r="AJI217" s="82"/>
      <c r="AJJ217" s="82"/>
      <c r="AJK217" s="82"/>
      <c r="AJL217" s="82"/>
      <c r="AJM217" s="82"/>
      <c r="AJN217" s="82"/>
      <c r="AJO217" s="82"/>
      <c r="AJP217" s="82"/>
      <c r="AJQ217" s="82"/>
      <c r="AJR217" s="82"/>
      <c r="AJS217" s="82"/>
      <c r="AJT217" s="82"/>
      <c r="AJU217" s="82"/>
      <c r="AJV217" s="82"/>
      <c r="AJW217" s="82"/>
      <c r="AJX217" s="82"/>
      <c r="AJY217" s="82"/>
      <c r="AJZ217" s="82"/>
      <c r="AKA217" s="82"/>
      <c r="AKB217" s="82"/>
      <c r="AKC217" s="82"/>
      <c r="AKD217" s="82"/>
      <c r="AKE217" s="82"/>
      <c r="AKF217" s="82"/>
      <c r="AKG217" s="82"/>
      <c r="AKH217" s="82"/>
      <c r="AKI217" s="82"/>
      <c r="AKJ217" s="82"/>
      <c r="AKK217" s="82"/>
      <c r="AKL217" s="82"/>
      <c r="AKM217" s="82"/>
      <c r="AKN217" s="82"/>
      <c r="AKO217" s="82"/>
      <c r="AKP217" s="82"/>
      <c r="AKQ217" s="82"/>
      <c r="AKR217" s="82"/>
      <c r="AKS217" s="82"/>
      <c r="AKT217" s="82"/>
      <c r="AKU217" s="82"/>
      <c r="AKV217" s="82"/>
      <c r="AKW217" s="82"/>
      <c r="AKX217" s="82"/>
      <c r="AKY217" s="82"/>
      <c r="AKZ217" s="82"/>
      <c r="ALA217" s="82"/>
      <c r="ALB217" s="82"/>
      <c r="ALC217" s="82"/>
      <c r="ALD217" s="82"/>
      <c r="ALE217" s="82"/>
      <c r="ALF217" s="82"/>
      <c r="ALG217" s="82"/>
      <c r="ALH217" s="82"/>
      <c r="ALI217" s="82"/>
      <c r="ALJ217" s="82"/>
      <c r="ALK217" s="82"/>
      <c r="ALL217" s="82"/>
      <c r="ALM217" s="82"/>
      <c r="ALN217" s="82"/>
      <c r="ALO217" s="82"/>
      <c r="ALP217" s="82"/>
      <c r="ALQ217" s="82"/>
      <c r="ALR217" s="82"/>
      <c r="ALS217" s="82"/>
      <c r="ALT217" s="82"/>
      <c r="ALU217" s="82"/>
      <c r="ALV217" s="82"/>
      <c r="ALW217" s="82"/>
      <c r="ALX217" s="82"/>
      <c r="ALY217" s="82"/>
    </row>
    <row r="218" spans="1:1013" ht="14.5" x14ac:dyDescent="0.35">
      <c r="A218" s="84">
        <v>215</v>
      </c>
      <c r="B218" s="86" t="s">
        <v>746</v>
      </c>
      <c r="C218" s="86" t="s">
        <v>750</v>
      </c>
      <c r="D218" s="86" t="s">
        <v>751</v>
      </c>
      <c r="E218" s="82"/>
      <c r="F218" s="82"/>
      <c r="G218" s="82"/>
      <c r="H218" s="82"/>
      <c r="I218" s="82"/>
      <c r="J218" s="82"/>
      <c r="K218" s="82"/>
      <c r="L218" s="82"/>
      <c r="M218" s="82"/>
      <c r="N218" s="82"/>
      <c r="O218" s="82"/>
      <c r="P218" s="82"/>
      <c r="Q218" s="82"/>
      <c r="R218" s="82"/>
      <c r="S218" s="82"/>
      <c r="T218" s="82"/>
      <c r="U218" s="82"/>
      <c r="V218" s="82"/>
      <c r="W218" s="82"/>
      <c r="X218" s="82"/>
      <c r="Y218" s="82"/>
      <c r="Z218" s="82"/>
      <c r="AA218" s="82"/>
      <c r="AB218" s="82"/>
      <c r="AC218" s="82"/>
      <c r="AD218" s="82"/>
      <c r="AE218" s="82"/>
      <c r="AF218" s="82"/>
      <c r="AG218" s="82"/>
      <c r="AH218" s="82"/>
      <c r="AI218" s="82"/>
      <c r="AJ218" s="82"/>
      <c r="AK218" s="82"/>
      <c r="AL218" s="82"/>
      <c r="AM218" s="82"/>
      <c r="AN218" s="82"/>
      <c r="AO218" s="82"/>
      <c r="AP218" s="82"/>
      <c r="AQ218" s="82"/>
      <c r="AR218" s="82"/>
      <c r="AS218" s="82"/>
      <c r="AT218" s="82"/>
      <c r="AU218" s="82"/>
      <c r="AV218" s="82"/>
      <c r="AW218" s="82"/>
      <c r="AX218" s="82"/>
      <c r="AY218" s="82"/>
      <c r="AZ218" s="82"/>
      <c r="BA218" s="82"/>
      <c r="BB218" s="82"/>
      <c r="BC218" s="82"/>
      <c r="BD218" s="82"/>
      <c r="BE218" s="82"/>
      <c r="BF218" s="82"/>
      <c r="BG218" s="82"/>
      <c r="BH218" s="82"/>
      <c r="BI218" s="82"/>
      <c r="BJ218" s="82"/>
      <c r="BK218" s="82"/>
      <c r="BL218" s="82"/>
      <c r="BM218" s="82"/>
      <c r="BN218" s="82"/>
      <c r="BO218" s="82"/>
      <c r="BP218" s="82"/>
      <c r="BQ218" s="82"/>
      <c r="BR218" s="82"/>
      <c r="BS218" s="82"/>
      <c r="BT218" s="82"/>
      <c r="BU218" s="82"/>
      <c r="BV218" s="82"/>
      <c r="BW218" s="82"/>
      <c r="BX218" s="82"/>
      <c r="BY218" s="82"/>
      <c r="BZ218" s="82"/>
      <c r="CA218" s="82"/>
      <c r="CB218" s="82"/>
      <c r="CC218" s="82"/>
      <c r="CD218" s="82"/>
      <c r="CE218" s="82"/>
      <c r="CF218" s="82"/>
      <c r="CG218" s="82"/>
      <c r="CH218" s="82"/>
      <c r="CI218" s="82"/>
      <c r="CJ218" s="82"/>
      <c r="CK218" s="82"/>
      <c r="CL218" s="82"/>
      <c r="CM218" s="82"/>
      <c r="CN218" s="82"/>
      <c r="CO218" s="82"/>
      <c r="CP218" s="82"/>
      <c r="CQ218" s="82"/>
      <c r="CR218" s="82"/>
      <c r="CS218" s="82"/>
      <c r="CT218" s="82"/>
      <c r="CU218" s="82"/>
      <c r="CV218" s="82"/>
      <c r="CW218" s="82"/>
      <c r="CX218" s="82"/>
      <c r="CY218" s="82"/>
      <c r="CZ218" s="82"/>
      <c r="DA218" s="82"/>
      <c r="DB218" s="82"/>
      <c r="DC218" s="82"/>
      <c r="DD218" s="82"/>
      <c r="DE218" s="82"/>
      <c r="DF218" s="82"/>
      <c r="DG218" s="82"/>
      <c r="DH218" s="82"/>
      <c r="DI218" s="82"/>
      <c r="DJ218" s="82"/>
      <c r="DK218" s="82"/>
      <c r="DL218" s="82"/>
      <c r="DM218" s="82"/>
      <c r="DN218" s="82"/>
      <c r="DO218" s="82"/>
      <c r="DP218" s="82"/>
      <c r="DQ218" s="82"/>
      <c r="DR218" s="82"/>
      <c r="DS218" s="82"/>
      <c r="DT218" s="82"/>
      <c r="DU218" s="82"/>
      <c r="DV218" s="82"/>
      <c r="DW218" s="82"/>
      <c r="DX218" s="82"/>
      <c r="DY218" s="82"/>
      <c r="DZ218" s="82"/>
      <c r="EA218" s="82"/>
      <c r="EB218" s="82"/>
      <c r="EC218" s="82"/>
      <c r="ED218" s="82"/>
      <c r="EE218" s="82"/>
      <c r="EF218" s="82"/>
      <c r="EG218" s="82"/>
      <c r="EH218" s="82"/>
      <c r="EI218" s="82"/>
      <c r="EJ218" s="82"/>
      <c r="EK218" s="82"/>
      <c r="EL218" s="82"/>
      <c r="EM218" s="82"/>
      <c r="EN218" s="82"/>
      <c r="EO218" s="82"/>
      <c r="EP218" s="82"/>
      <c r="EQ218" s="82"/>
      <c r="ER218" s="82"/>
      <c r="ES218" s="82"/>
      <c r="ET218" s="82"/>
      <c r="EU218" s="82"/>
      <c r="EV218" s="82"/>
      <c r="EW218" s="82"/>
      <c r="EX218" s="82"/>
      <c r="EY218" s="82"/>
      <c r="EZ218" s="82"/>
      <c r="FA218" s="82"/>
      <c r="FB218" s="82"/>
      <c r="FC218" s="82"/>
      <c r="FD218" s="82"/>
      <c r="FE218" s="82"/>
      <c r="FF218" s="82"/>
      <c r="FG218" s="82"/>
      <c r="FH218" s="82"/>
      <c r="FI218" s="82"/>
      <c r="FJ218" s="82"/>
      <c r="FK218" s="82"/>
      <c r="FL218" s="82"/>
      <c r="FM218" s="82"/>
      <c r="FN218" s="82"/>
      <c r="FO218" s="82"/>
      <c r="FP218" s="82"/>
      <c r="FQ218" s="82"/>
      <c r="FR218" s="82"/>
      <c r="FS218" s="82"/>
      <c r="FT218" s="82"/>
      <c r="FU218" s="82"/>
      <c r="FV218" s="82"/>
      <c r="FW218" s="82"/>
      <c r="FX218" s="82"/>
      <c r="FY218" s="82"/>
      <c r="FZ218" s="82"/>
      <c r="GA218" s="82"/>
      <c r="GB218" s="82"/>
      <c r="GC218" s="82"/>
      <c r="GD218" s="82"/>
      <c r="GE218" s="82"/>
      <c r="GF218" s="82"/>
      <c r="GG218" s="82"/>
      <c r="GH218" s="82"/>
      <c r="GI218" s="82"/>
      <c r="GJ218" s="82"/>
      <c r="GK218" s="82"/>
      <c r="GL218" s="82"/>
      <c r="GM218" s="82"/>
      <c r="GN218" s="82"/>
      <c r="GO218" s="82"/>
      <c r="GP218" s="82"/>
      <c r="GQ218" s="82"/>
      <c r="GR218" s="82"/>
      <c r="GS218" s="82"/>
      <c r="GT218" s="82"/>
      <c r="GU218" s="82"/>
      <c r="GV218" s="82"/>
      <c r="GW218" s="82"/>
      <c r="GX218" s="82"/>
      <c r="GY218" s="82"/>
      <c r="GZ218" s="82"/>
      <c r="HA218" s="82"/>
      <c r="HB218" s="82"/>
      <c r="HC218" s="82"/>
      <c r="HD218" s="82"/>
      <c r="HE218" s="82"/>
      <c r="HF218" s="82"/>
      <c r="HG218" s="82"/>
      <c r="HH218" s="82"/>
      <c r="HI218" s="82"/>
      <c r="HJ218" s="82"/>
      <c r="HK218" s="82"/>
      <c r="HL218" s="82"/>
      <c r="HM218" s="82"/>
      <c r="HN218" s="82"/>
      <c r="HO218" s="82"/>
      <c r="HP218" s="82"/>
      <c r="HQ218" s="82"/>
      <c r="HR218" s="82"/>
      <c r="HS218" s="82"/>
      <c r="HT218" s="82"/>
      <c r="HU218" s="82"/>
      <c r="HV218" s="82"/>
      <c r="HW218" s="82"/>
      <c r="HX218" s="82"/>
      <c r="HY218" s="82"/>
      <c r="HZ218" s="82"/>
      <c r="IA218" s="82"/>
      <c r="IB218" s="82"/>
      <c r="IC218" s="82"/>
      <c r="ID218" s="82"/>
      <c r="IE218" s="82"/>
      <c r="IF218" s="82"/>
      <c r="IG218" s="82"/>
      <c r="IH218" s="82"/>
      <c r="II218" s="82"/>
      <c r="IJ218" s="82"/>
      <c r="IK218" s="82"/>
      <c r="IL218" s="82"/>
      <c r="IM218" s="82"/>
      <c r="IN218" s="82"/>
      <c r="IO218" s="82"/>
      <c r="IP218" s="82"/>
      <c r="IQ218" s="82"/>
      <c r="IR218" s="82"/>
      <c r="IS218" s="82"/>
      <c r="IT218" s="82"/>
      <c r="IU218" s="82"/>
      <c r="IV218" s="82"/>
      <c r="IW218" s="82"/>
      <c r="IX218" s="82"/>
      <c r="IY218" s="82"/>
      <c r="IZ218" s="82"/>
      <c r="JA218" s="82"/>
      <c r="JB218" s="82"/>
      <c r="JC218" s="82"/>
      <c r="JD218" s="82"/>
      <c r="JE218" s="82"/>
      <c r="JF218" s="82"/>
      <c r="JG218" s="82"/>
      <c r="JH218" s="82"/>
      <c r="JI218" s="82"/>
      <c r="JJ218" s="82"/>
      <c r="JK218" s="82"/>
      <c r="JL218" s="82"/>
      <c r="JM218" s="82"/>
      <c r="JN218" s="82"/>
      <c r="JO218" s="82"/>
      <c r="JP218" s="82"/>
      <c r="JQ218" s="82"/>
      <c r="JR218" s="82"/>
      <c r="JS218" s="82"/>
      <c r="JT218" s="82"/>
      <c r="JU218" s="82"/>
      <c r="JV218" s="82"/>
      <c r="JW218" s="82"/>
      <c r="JX218" s="82"/>
      <c r="JY218" s="82"/>
      <c r="JZ218" s="82"/>
      <c r="KA218" s="82"/>
      <c r="KB218" s="82"/>
      <c r="KC218" s="82"/>
      <c r="KD218" s="82"/>
      <c r="KE218" s="82"/>
      <c r="KF218" s="82"/>
      <c r="KG218" s="82"/>
      <c r="KH218" s="82"/>
      <c r="KI218" s="82"/>
      <c r="KJ218" s="82"/>
      <c r="KK218" s="82"/>
      <c r="KL218" s="82"/>
      <c r="KM218" s="82"/>
      <c r="KN218" s="82"/>
      <c r="KO218" s="82"/>
      <c r="KP218" s="82"/>
      <c r="KQ218" s="82"/>
      <c r="KR218" s="82"/>
      <c r="KS218" s="82"/>
      <c r="KT218" s="82"/>
      <c r="KU218" s="82"/>
      <c r="KV218" s="82"/>
      <c r="KW218" s="82"/>
      <c r="KX218" s="82"/>
      <c r="KY218" s="82"/>
      <c r="KZ218" s="82"/>
      <c r="LA218" s="82"/>
      <c r="LB218" s="82"/>
      <c r="LC218" s="82"/>
      <c r="LD218" s="82"/>
      <c r="LE218" s="82"/>
      <c r="LF218" s="82"/>
      <c r="LG218" s="82"/>
      <c r="LH218" s="82"/>
      <c r="LI218" s="82"/>
      <c r="LJ218" s="82"/>
      <c r="LK218" s="82"/>
      <c r="LL218" s="82"/>
      <c r="LM218" s="82"/>
      <c r="LN218" s="82"/>
      <c r="LO218" s="82"/>
      <c r="LP218" s="82"/>
      <c r="LQ218" s="82"/>
      <c r="LR218" s="82"/>
      <c r="LS218" s="82"/>
      <c r="LT218" s="82"/>
      <c r="LU218" s="82"/>
      <c r="LV218" s="82"/>
      <c r="LW218" s="82"/>
      <c r="LX218" s="82"/>
      <c r="LY218" s="82"/>
      <c r="LZ218" s="82"/>
      <c r="MA218" s="82"/>
      <c r="MB218" s="82"/>
      <c r="MC218" s="82"/>
      <c r="MD218" s="82"/>
      <c r="ME218" s="82"/>
      <c r="MF218" s="82"/>
      <c r="MG218" s="82"/>
      <c r="MH218" s="82"/>
      <c r="MI218" s="82"/>
      <c r="MJ218" s="82"/>
      <c r="MK218" s="82"/>
      <c r="ML218" s="82"/>
      <c r="MM218" s="82"/>
      <c r="MN218" s="82"/>
      <c r="MO218" s="82"/>
      <c r="MP218" s="82"/>
      <c r="MQ218" s="82"/>
      <c r="MR218" s="82"/>
      <c r="MS218" s="82"/>
      <c r="MT218" s="82"/>
      <c r="MU218" s="82"/>
      <c r="MV218" s="82"/>
      <c r="MW218" s="82"/>
      <c r="MX218" s="82"/>
      <c r="MY218" s="82"/>
      <c r="MZ218" s="82"/>
      <c r="NA218" s="82"/>
      <c r="NB218" s="82"/>
      <c r="NC218" s="82"/>
      <c r="ND218" s="82"/>
      <c r="NE218" s="82"/>
      <c r="NF218" s="82"/>
      <c r="NG218" s="82"/>
      <c r="NH218" s="82"/>
      <c r="NI218" s="82"/>
      <c r="NJ218" s="82"/>
      <c r="NK218" s="82"/>
      <c r="NL218" s="82"/>
      <c r="NM218" s="82"/>
      <c r="NN218" s="82"/>
      <c r="NO218" s="82"/>
      <c r="NP218" s="82"/>
      <c r="NQ218" s="82"/>
      <c r="NR218" s="82"/>
      <c r="NS218" s="82"/>
      <c r="NT218" s="82"/>
      <c r="NU218" s="82"/>
      <c r="NV218" s="82"/>
      <c r="NW218" s="82"/>
      <c r="NX218" s="82"/>
      <c r="NY218" s="82"/>
      <c r="NZ218" s="82"/>
      <c r="OA218" s="82"/>
      <c r="OB218" s="82"/>
      <c r="OC218" s="82"/>
      <c r="OD218" s="82"/>
      <c r="OE218" s="82"/>
      <c r="OF218" s="82"/>
      <c r="OG218" s="82"/>
      <c r="OH218" s="82"/>
      <c r="OI218" s="82"/>
      <c r="OJ218" s="82"/>
      <c r="OK218" s="82"/>
      <c r="OL218" s="82"/>
      <c r="OM218" s="82"/>
      <c r="ON218" s="82"/>
      <c r="OO218" s="82"/>
      <c r="OP218" s="82"/>
      <c r="OQ218" s="82"/>
      <c r="OR218" s="82"/>
      <c r="OS218" s="82"/>
      <c r="OT218" s="82"/>
      <c r="OU218" s="82"/>
      <c r="OV218" s="82"/>
      <c r="OW218" s="82"/>
      <c r="OX218" s="82"/>
      <c r="OY218" s="82"/>
      <c r="OZ218" s="82"/>
      <c r="PA218" s="82"/>
      <c r="PB218" s="82"/>
      <c r="PC218" s="82"/>
      <c r="PD218" s="82"/>
      <c r="PE218" s="82"/>
      <c r="PF218" s="82"/>
      <c r="PG218" s="82"/>
      <c r="PH218" s="82"/>
      <c r="PI218" s="82"/>
      <c r="PJ218" s="82"/>
      <c r="PK218" s="82"/>
      <c r="PL218" s="82"/>
      <c r="PM218" s="82"/>
      <c r="PN218" s="82"/>
      <c r="PO218" s="82"/>
      <c r="PP218" s="82"/>
      <c r="PQ218" s="82"/>
      <c r="PR218" s="82"/>
      <c r="PS218" s="82"/>
      <c r="PT218" s="82"/>
      <c r="PU218" s="82"/>
      <c r="PV218" s="82"/>
      <c r="PW218" s="82"/>
      <c r="PX218" s="82"/>
      <c r="PY218" s="82"/>
      <c r="PZ218" s="82"/>
      <c r="QA218" s="82"/>
      <c r="QB218" s="82"/>
      <c r="QC218" s="82"/>
      <c r="QD218" s="82"/>
      <c r="QE218" s="82"/>
      <c r="QF218" s="82"/>
      <c r="QG218" s="82"/>
      <c r="QH218" s="82"/>
      <c r="QI218" s="82"/>
      <c r="QJ218" s="82"/>
      <c r="QK218" s="82"/>
      <c r="QL218" s="82"/>
      <c r="QM218" s="82"/>
      <c r="QN218" s="82"/>
      <c r="QO218" s="82"/>
      <c r="QP218" s="82"/>
      <c r="QQ218" s="82"/>
      <c r="QR218" s="82"/>
      <c r="QS218" s="82"/>
      <c r="QT218" s="82"/>
      <c r="QU218" s="82"/>
      <c r="QV218" s="82"/>
      <c r="QW218" s="82"/>
      <c r="QX218" s="82"/>
      <c r="QY218" s="82"/>
      <c r="QZ218" s="82"/>
      <c r="RA218" s="82"/>
      <c r="RB218" s="82"/>
      <c r="RC218" s="82"/>
      <c r="RD218" s="82"/>
      <c r="RE218" s="82"/>
      <c r="RF218" s="82"/>
      <c r="RG218" s="82"/>
      <c r="RH218" s="82"/>
      <c r="RI218" s="82"/>
      <c r="RJ218" s="82"/>
      <c r="RK218" s="82"/>
      <c r="RL218" s="82"/>
      <c r="RM218" s="82"/>
      <c r="RN218" s="82"/>
      <c r="RO218" s="82"/>
      <c r="RP218" s="82"/>
      <c r="RQ218" s="82"/>
      <c r="RR218" s="82"/>
      <c r="RS218" s="82"/>
      <c r="RT218" s="82"/>
      <c r="RU218" s="82"/>
      <c r="RV218" s="82"/>
      <c r="RW218" s="82"/>
      <c r="RX218" s="82"/>
      <c r="RY218" s="82"/>
      <c r="RZ218" s="82"/>
      <c r="SA218" s="82"/>
      <c r="SB218" s="82"/>
      <c r="SC218" s="82"/>
      <c r="SD218" s="82"/>
      <c r="SE218" s="82"/>
      <c r="SF218" s="82"/>
      <c r="SG218" s="82"/>
      <c r="SH218" s="82"/>
      <c r="SI218" s="82"/>
      <c r="SJ218" s="82"/>
      <c r="SK218" s="82"/>
      <c r="SL218" s="82"/>
      <c r="SM218" s="82"/>
      <c r="SN218" s="82"/>
      <c r="SO218" s="82"/>
      <c r="SP218" s="82"/>
      <c r="SQ218" s="82"/>
      <c r="SR218" s="82"/>
      <c r="SS218" s="82"/>
      <c r="ST218" s="82"/>
      <c r="SU218" s="82"/>
      <c r="SV218" s="82"/>
      <c r="SW218" s="82"/>
      <c r="SX218" s="82"/>
      <c r="SY218" s="82"/>
      <c r="SZ218" s="82"/>
      <c r="TA218" s="82"/>
      <c r="TB218" s="82"/>
      <c r="TC218" s="82"/>
      <c r="TD218" s="82"/>
      <c r="TE218" s="82"/>
      <c r="TF218" s="82"/>
      <c r="TG218" s="82"/>
      <c r="TH218" s="82"/>
      <c r="TI218" s="82"/>
      <c r="TJ218" s="82"/>
      <c r="TK218" s="82"/>
      <c r="TL218" s="82"/>
      <c r="TM218" s="82"/>
      <c r="TN218" s="82"/>
      <c r="TO218" s="82"/>
      <c r="TP218" s="82"/>
      <c r="TQ218" s="82"/>
      <c r="TR218" s="82"/>
      <c r="TS218" s="82"/>
      <c r="TT218" s="82"/>
      <c r="TU218" s="82"/>
      <c r="TV218" s="82"/>
      <c r="TW218" s="82"/>
      <c r="TX218" s="82"/>
      <c r="TY218" s="82"/>
      <c r="TZ218" s="82"/>
      <c r="UA218" s="82"/>
      <c r="UB218" s="82"/>
      <c r="UC218" s="82"/>
      <c r="UD218" s="82"/>
      <c r="UE218" s="82"/>
      <c r="UF218" s="82"/>
      <c r="UG218" s="82"/>
      <c r="UH218" s="82"/>
      <c r="UI218" s="82"/>
      <c r="UJ218" s="82"/>
      <c r="UK218" s="82"/>
      <c r="UL218" s="82"/>
      <c r="UM218" s="82"/>
      <c r="UN218" s="82"/>
      <c r="UO218" s="82"/>
      <c r="UP218" s="82"/>
      <c r="UQ218" s="82"/>
      <c r="UR218" s="82"/>
      <c r="US218" s="82"/>
      <c r="UT218" s="82"/>
      <c r="UU218" s="82"/>
      <c r="UV218" s="82"/>
      <c r="UW218" s="82"/>
      <c r="UX218" s="82"/>
      <c r="UY218" s="82"/>
      <c r="UZ218" s="82"/>
      <c r="VA218" s="82"/>
      <c r="VB218" s="82"/>
      <c r="VC218" s="82"/>
      <c r="VD218" s="82"/>
      <c r="VE218" s="82"/>
      <c r="VF218" s="82"/>
      <c r="VG218" s="82"/>
      <c r="VH218" s="82"/>
      <c r="VI218" s="82"/>
      <c r="VJ218" s="82"/>
      <c r="VK218" s="82"/>
      <c r="VL218" s="82"/>
      <c r="VM218" s="82"/>
      <c r="VN218" s="82"/>
      <c r="VO218" s="82"/>
      <c r="VP218" s="82"/>
      <c r="VQ218" s="82"/>
      <c r="VR218" s="82"/>
      <c r="VS218" s="82"/>
      <c r="VT218" s="82"/>
      <c r="VU218" s="82"/>
      <c r="VV218" s="82"/>
      <c r="VW218" s="82"/>
      <c r="VX218" s="82"/>
      <c r="VY218" s="82"/>
      <c r="VZ218" s="82"/>
      <c r="WA218" s="82"/>
      <c r="WB218" s="82"/>
      <c r="WC218" s="82"/>
      <c r="WD218" s="82"/>
      <c r="WE218" s="82"/>
      <c r="WF218" s="82"/>
      <c r="WG218" s="82"/>
      <c r="WH218" s="82"/>
      <c r="WI218" s="82"/>
      <c r="WJ218" s="82"/>
      <c r="WK218" s="82"/>
      <c r="WL218" s="82"/>
      <c r="WM218" s="82"/>
      <c r="WN218" s="82"/>
      <c r="WO218" s="82"/>
      <c r="WP218" s="82"/>
      <c r="WQ218" s="82"/>
      <c r="WR218" s="82"/>
      <c r="WS218" s="82"/>
      <c r="WT218" s="82"/>
      <c r="WU218" s="82"/>
      <c r="WV218" s="82"/>
      <c r="WW218" s="82"/>
      <c r="WX218" s="82"/>
      <c r="WY218" s="82"/>
      <c r="WZ218" s="82"/>
      <c r="XA218" s="82"/>
      <c r="XB218" s="82"/>
      <c r="XC218" s="82"/>
      <c r="XD218" s="82"/>
      <c r="XE218" s="82"/>
      <c r="XF218" s="82"/>
      <c r="XG218" s="82"/>
      <c r="XH218" s="82"/>
      <c r="XI218" s="82"/>
      <c r="XJ218" s="82"/>
      <c r="XK218" s="82"/>
      <c r="XL218" s="82"/>
      <c r="XM218" s="82"/>
      <c r="XN218" s="82"/>
      <c r="XO218" s="82"/>
      <c r="XP218" s="82"/>
      <c r="XQ218" s="82"/>
      <c r="XR218" s="82"/>
      <c r="XS218" s="82"/>
      <c r="XT218" s="82"/>
      <c r="XU218" s="82"/>
      <c r="XV218" s="82"/>
      <c r="XW218" s="82"/>
      <c r="XX218" s="82"/>
      <c r="XY218" s="82"/>
      <c r="XZ218" s="82"/>
      <c r="YA218" s="82"/>
      <c r="YB218" s="82"/>
      <c r="YC218" s="82"/>
      <c r="YD218" s="82"/>
      <c r="YE218" s="82"/>
      <c r="YF218" s="82"/>
      <c r="YG218" s="82"/>
      <c r="YH218" s="82"/>
      <c r="YI218" s="82"/>
      <c r="YJ218" s="82"/>
      <c r="YK218" s="82"/>
      <c r="YL218" s="82"/>
      <c r="YM218" s="82"/>
      <c r="YN218" s="82"/>
      <c r="YO218" s="82"/>
      <c r="YP218" s="82"/>
      <c r="YQ218" s="82"/>
      <c r="YR218" s="82"/>
      <c r="YS218" s="82"/>
      <c r="YT218" s="82"/>
      <c r="YU218" s="82"/>
      <c r="YV218" s="82"/>
      <c r="YW218" s="82"/>
      <c r="YX218" s="82"/>
      <c r="YY218" s="82"/>
      <c r="YZ218" s="82"/>
      <c r="ZA218" s="82"/>
      <c r="ZB218" s="82"/>
      <c r="ZC218" s="82"/>
      <c r="ZD218" s="82"/>
      <c r="ZE218" s="82"/>
      <c r="ZF218" s="82"/>
      <c r="ZG218" s="82"/>
      <c r="ZH218" s="82"/>
      <c r="ZI218" s="82"/>
      <c r="ZJ218" s="82"/>
      <c r="ZK218" s="82"/>
      <c r="ZL218" s="82"/>
      <c r="ZM218" s="82"/>
      <c r="ZN218" s="82"/>
      <c r="ZO218" s="82"/>
      <c r="ZP218" s="82"/>
      <c r="ZQ218" s="82"/>
      <c r="ZR218" s="82"/>
      <c r="ZS218" s="82"/>
      <c r="ZT218" s="82"/>
      <c r="ZU218" s="82"/>
      <c r="ZV218" s="82"/>
      <c r="ZW218" s="82"/>
      <c r="ZX218" s="82"/>
      <c r="ZY218" s="82"/>
      <c r="ZZ218" s="82"/>
      <c r="AAA218" s="82"/>
      <c r="AAB218" s="82"/>
      <c r="AAC218" s="82"/>
      <c r="AAD218" s="82"/>
      <c r="AAE218" s="82"/>
      <c r="AAF218" s="82"/>
      <c r="AAG218" s="82"/>
      <c r="AAH218" s="82"/>
      <c r="AAI218" s="82"/>
      <c r="AAJ218" s="82"/>
      <c r="AAK218" s="82"/>
      <c r="AAL218" s="82"/>
      <c r="AAM218" s="82"/>
      <c r="AAN218" s="82"/>
      <c r="AAO218" s="82"/>
      <c r="AAP218" s="82"/>
      <c r="AAQ218" s="82"/>
      <c r="AAR218" s="82"/>
      <c r="AAS218" s="82"/>
      <c r="AAT218" s="82"/>
      <c r="AAU218" s="82"/>
      <c r="AAV218" s="82"/>
      <c r="AAW218" s="82"/>
      <c r="AAX218" s="82"/>
      <c r="AAY218" s="82"/>
      <c r="AAZ218" s="82"/>
      <c r="ABA218" s="82"/>
      <c r="ABB218" s="82"/>
      <c r="ABC218" s="82"/>
      <c r="ABD218" s="82"/>
      <c r="ABE218" s="82"/>
      <c r="ABF218" s="82"/>
      <c r="ABG218" s="82"/>
      <c r="ABH218" s="82"/>
      <c r="ABI218" s="82"/>
      <c r="ABJ218" s="82"/>
      <c r="ABK218" s="82"/>
      <c r="ABL218" s="82"/>
      <c r="ABM218" s="82"/>
      <c r="ABN218" s="82"/>
      <c r="ABO218" s="82"/>
      <c r="ABP218" s="82"/>
      <c r="ABQ218" s="82"/>
      <c r="ABR218" s="82"/>
      <c r="ABS218" s="82"/>
      <c r="ABT218" s="82"/>
      <c r="ABU218" s="82"/>
      <c r="ABV218" s="82"/>
      <c r="ABW218" s="82"/>
      <c r="ABX218" s="82"/>
      <c r="ABY218" s="82"/>
      <c r="ABZ218" s="82"/>
      <c r="ACA218" s="82"/>
      <c r="ACB218" s="82"/>
      <c r="ACC218" s="82"/>
      <c r="ACD218" s="82"/>
      <c r="ACE218" s="82"/>
      <c r="ACF218" s="82"/>
      <c r="ACG218" s="82"/>
      <c r="ACH218" s="82"/>
      <c r="ACI218" s="82"/>
      <c r="ACJ218" s="82"/>
      <c r="ACK218" s="82"/>
      <c r="ACL218" s="82"/>
      <c r="ACM218" s="82"/>
      <c r="ACN218" s="82"/>
      <c r="ACO218" s="82"/>
      <c r="ACP218" s="82"/>
      <c r="ACQ218" s="82"/>
      <c r="ACR218" s="82"/>
      <c r="ACS218" s="82"/>
      <c r="ACT218" s="82"/>
      <c r="ACU218" s="82"/>
      <c r="ACV218" s="82"/>
      <c r="ACW218" s="82"/>
      <c r="ACX218" s="82"/>
      <c r="ACY218" s="82"/>
      <c r="ACZ218" s="82"/>
      <c r="ADA218" s="82"/>
      <c r="ADB218" s="82"/>
      <c r="ADC218" s="82"/>
      <c r="ADD218" s="82"/>
      <c r="ADE218" s="82"/>
      <c r="ADF218" s="82"/>
      <c r="ADG218" s="82"/>
      <c r="ADH218" s="82"/>
      <c r="ADI218" s="82"/>
      <c r="ADJ218" s="82"/>
      <c r="ADK218" s="82"/>
      <c r="ADL218" s="82"/>
      <c r="ADM218" s="82"/>
      <c r="ADN218" s="82"/>
      <c r="ADO218" s="82"/>
      <c r="ADP218" s="82"/>
      <c r="ADQ218" s="82"/>
      <c r="ADR218" s="82"/>
      <c r="ADS218" s="82"/>
      <c r="ADT218" s="82"/>
      <c r="ADU218" s="82"/>
      <c r="ADV218" s="82"/>
      <c r="ADW218" s="82"/>
      <c r="ADX218" s="82"/>
      <c r="ADY218" s="82"/>
      <c r="ADZ218" s="82"/>
      <c r="AEA218" s="82"/>
      <c r="AEB218" s="82"/>
      <c r="AEC218" s="82"/>
      <c r="AED218" s="82"/>
      <c r="AEE218" s="82"/>
      <c r="AEF218" s="82"/>
      <c r="AEG218" s="82"/>
      <c r="AEH218" s="82"/>
      <c r="AEI218" s="82"/>
      <c r="AEJ218" s="82"/>
      <c r="AEK218" s="82"/>
      <c r="AEL218" s="82"/>
      <c r="AEM218" s="82"/>
      <c r="AEN218" s="82"/>
      <c r="AEO218" s="82"/>
      <c r="AEP218" s="82"/>
      <c r="AEQ218" s="82"/>
      <c r="AER218" s="82"/>
      <c r="AES218" s="82"/>
      <c r="AET218" s="82"/>
      <c r="AEU218" s="82"/>
      <c r="AEV218" s="82"/>
      <c r="AEW218" s="82"/>
      <c r="AEX218" s="82"/>
      <c r="AEY218" s="82"/>
      <c r="AEZ218" s="82"/>
      <c r="AFA218" s="82"/>
      <c r="AFB218" s="82"/>
      <c r="AFC218" s="82"/>
      <c r="AFD218" s="82"/>
      <c r="AFE218" s="82"/>
      <c r="AFF218" s="82"/>
      <c r="AFG218" s="82"/>
      <c r="AFH218" s="82"/>
      <c r="AFI218" s="82"/>
      <c r="AFJ218" s="82"/>
      <c r="AFK218" s="82"/>
      <c r="AFL218" s="82"/>
      <c r="AFM218" s="82"/>
      <c r="AFN218" s="82"/>
      <c r="AFO218" s="82"/>
      <c r="AFP218" s="82"/>
      <c r="AFQ218" s="82"/>
      <c r="AFR218" s="82"/>
      <c r="AFS218" s="82"/>
      <c r="AFT218" s="82"/>
      <c r="AFU218" s="82"/>
      <c r="AFV218" s="82"/>
      <c r="AFW218" s="82"/>
      <c r="AFX218" s="82"/>
      <c r="AFY218" s="82"/>
      <c r="AFZ218" s="82"/>
      <c r="AGA218" s="82"/>
      <c r="AGB218" s="82"/>
      <c r="AGC218" s="82"/>
      <c r="AGD218" s="82"/>
      <c r="AGE218" s="82"/>
      <c r="AGF218" s="82"/>
      <c r="AGG218" s="82"/>
      <c r="AGH218" s="82"/>
      <c r="AGI218" s="82"/>
      <c r="AGJ218" s="82"/>
      <c r="AGK218" s="82"/>
      <c r="AGL218" s="82"/>
      <c r="AGM218" s="82"/>
      <c r="AGN218" s="82"/>
      <c r="AGO218" s="82"/>
      <c r="AGP218" s="82"/>
      <c r="AGQ218" s="82"/>
      <c r="AGR218" s="82"/>
      <c r="AGS218" s="82"/>
      <c r="AGT218" s="82"/>
      <c r="AGU218" s="82"/>
      <c r="AGV218" s="82"/>
      <c r="AGW218" s="82"/>
      <c r="AGX218" s="82"/>
      <c r="AGY218" s="82"/>
      <c r="AGZ218" s="82"/>
      <c r="AHA218" s="82"/>
      <c r="AHB218" s="82"/>
      <c r="AHC218" s="82"/>
      <c r="AHD218" s="82"/>
      <c r="AHE218" s="82"/>
      <c r="AHF218" s="82"/>
      <c r="AHG218" s="82"/>
      <c r="AHH218" s="82"/>
      <c r="AHI218" s="82"/>
      <c r="AHJ218" s="82"/>
      <c r="AHK218" s="82"/>
      <c r="AHL218" s="82"/>
      <c r="AHM218" s="82"/>
      <c r="AHN218" s="82"/>
      <c r="AHO218" s="82"/>
      <c r="AHP218" s="82"/>
      <c r="AHQ218" s="82"/>
      <c r="AHR218" s="82"/>
      <c r="AHS218" s="82"/>
      <c r="AHT218" s="82"/>
      <c r="AHU218" s="82"/>
      <c r="AHV218" s="82"/>
      <c r="AHW218" s="82"/>
      <c r="AHX218" s="82"/>
      <c r="AHY218" s="82"/>
      <c r="AHZ218" s="82"/>
      <c r="AIA218" s="82"/>
      <c r="AIB218" s="82"/>
      <c r="AIC218" s="82"/>
      <c r="AID218" s="82"/>
      <c r="AIE218" s="82"/>
      <c r="AIF218" s="82"/>
      <c r="AIG218" s="82"/>
      <c r="AIH218" s="82"/>
      <c r="AII218" s="82"/>
      <c r="AIJ218" s="82"/>
      <c r="AIK218" s="82"/>
      <c r="AIL218" s="82"/>
      <c r="AIM218" s="82"/>
      <c r="AIN218" s="82"/>
      <c r="AIO218" s="82"/>
      <c r="AIP218" s="82"/>
      <c r="AIQ218" s="82"/>
      <c r="AIR218" s="82"/>
      <c r="AIS218" s="82"/>
      <c r="AIT218" s="82"/>
      <c r="AIU218" s="82"/>
      <c r="AIV218" s="82"/>
      <c r="AIW218" s="82"/>
      <c r="AIX218" s="82"/>
      <c r="AIY218" s="82"/>
      <c r="AIZ218" s="82"/>
      <c r="AJA218" s="82"/>
      <c r="AJB218" s="82"/>
      <c r="AJC218" s="82"/>
      <c r="AJD218" s="82"/>
      <c r="AJE218" s="82"/>
      <c r="AJF218" s="82"/>
      <c r="AJG218" s="82"/>
      <c r="AJH218" s="82"/>
      <c r="AJI218" s="82"/>
      <c r="AJJ218" s="82"/>
      <c r="AJK218" s="82"/>
      <c r="AJL218" s="82"/>
      <c r="AJM218" s="82"/>
      <c r="AJN218" s="82"/>
      <c r="AJO218" s="82"/>
      <c r="AJP218" s="82"/>
      <c r="AJQ218" s="82"/>
      <c r="AJR218" s="82"/>
      <c r="AJS218" s="82"/>
      <c r="AJT218" s="82"/>
      <c r="AJU218" s="82"/>
      <c r="AJV218" s="82"/>
      <c r="AJW218" s="82"/>
      <c r="AJX218" s="82"/>
      <c r="AJY218" s="82"/>
      <c r="AJZ218" s="82"/>
      <c r="AKA218" s="82"/>
      <c r="AKB218" s="82"/>
      <c r="AKC218" s="82"/>
      <c r="AKD218" s="82"/>
      <c r="AKE218" s="82"/>
      <c r="AKF218" s="82"/>
      <c r="AKG218" s="82"/>
      <c r="AKH218" s="82"/>
      <c r="AKI218" s="82"/>
      <c r="AKJ218" s="82"/>
      <c r="AKK218" s="82"/>
      <c r="AKL218" s="82"/>
      <c r="AKM218" s="82"/>
      <c r="AKN218" s="82"/>
      <c r="AKO218" s="82"/>
      <c r="AKP218" s="82"/>
      <c r="AKQ218" s="82"/>
      <c r="AKR218" s="82"/>
      <c r="AKS218" s="82"/>
      <c r="AKT218" s="82"/>
      <c r="AKU218" s="82"/>
      <c r="AKV218" s="82"/>
      <c r="AKW218" s="82"/>
      <c r="AKX218" s="82"/>
      <c r="AKY218" s="82"/>
      <c r="AKZ218" s="82"/>
      <c r="ALA218" s="82"/>
      <c r="ALB218" s="82"/>
      <c r="ALC218" s="82"/>
      <c r="ALD218" s="82"/>
      <c r="ALE218" s="82"/>
      <c r="ALF218" s="82"/>
      <c r="ALG218" s="82"/>
      <c r="ALH218" s="82"/>
      <c r="ALI218" s="82"/>
      <c r="ALJ218" s="82"/>
      <c r="ALK218" s="82"/>
      <c r="ALL218" s="82"/>
      <c r="ALM218" s="82"/>
      <c r="ALN218" s="82"/>
      <c r="ALO218" s="82"/>
      <c r="ALP218" s="82"/>
      <c r="ALQ218" s="82"/>
      <c r="ALR218" s="82"/>
      <c r="ALS218" s="82"/>
      <c r="ALT218" s="82"/>
      <c r="ALU218" s="82"/>
      <c r="ALV218" s="82"/>
      <c r="ALW218" s="82"/>
      <c r="ALX218" s="82"/>
      <c r="ALY218" s="82"/>
    </row>
    <row r="219" spans="1:1013" ht="14.5" x14ac:dyDescent="0.35">
      <c r="A219" s="84">
        <v>215</v>
      </c>
      <c r="B219" s="86" t="s">
        <v>746</v>
      </c>
      <c r="C219" s="86" t="s">
        <v>752</v>
      </c>
      <c r="D219" s="86" t="s">
        <v>748</v>
      </c>
    </row>
    <row r="220" spans="1:1013" ht="14.5" x14ac:dyDescent="0.35">
      <c r="A220" s="84">
        <v>216</v>
      </c>
      <c r="B220" s="86" t="s">
        <v>753</v>
      </c>
      <c r="C220" s="86" t="s">
        <v>754</v>
      </c>
      <c r="D220" s="86" t="s">
        <v>127</v>
      </c>
    </row>
    <row r="221" spans="1:1013" ht="14.5" x14ac:dyDescent="0.35">
      <c r="A221" s="84">
        <v>217</v>
      </c>
      <c r="B221" s="86" t="s">
        <v>755</v>
      </c>
      <c r="C221" s="86" t="s">
        <v>756</v>
      </c>
      <c r="D221" s="86" t="s">
        <v>757</v>
      </c>
    </row>
    <row r="222" spans="1:1013" ht="14.5" x14ac:dyDescent="0.35">
      <c r="A222" s="84">
        <v>218</v>
      </c>
      <c r="B222" s="86" t="s">
        <v>758</v>
      </c>
      <c r="C222" s="86" t="s">
        <v>759</v>
      </c>
      <c r="D222" s="86" t="s">
        <v>760</v>
      </c>
    </row>
    <row r="223" spans="1:1013" ht="14.5" x14ac:dyDescent="0.35">
      <c r="A223" s="84">
        <v>219</v>
      </c>
      <c r="B223" s="86" t="s">
        <v>761</v>
      </c>
      <c r="C223" s="86" t="s">
        <v>762</v>
      </c>
      <c r="D223" s="86" t="s">
        <v>763</v>
      </c>
    </row>
    <row r="224" spans="1:1013" ht="14.5" x14ac:dyDescent="0.35">
      <c r="A224" s="84">
        <v>220</v>
      </c>
      <c r="B224" s="85" t="s">
        <v>764</v>
      </c>
      <c r="C224" s="85" t="s">
        <v>765</v>
      </c>
      <c r="D224" s="85" t="s">
        <v>766</v>
      </c>
    </row>
    <row r="225" spans="1:1013" ht="14.5" x14ac:dyDescent="0.35">
      <c r="A225" s="84">
        <v>221</v>
      </c>
      <c r="B225" s="85" t="s">
        <v>767</v>
      </c>
      <c r="C225" s="85" t="s">
        <v>768</v>
      </c>
      <c r="D225" s="85" t="s">
        <v>393</v>
      </c>
      <c r="E225" s="82"/>
      <c r="F225" s="82"/>
      <c r="G225" s="82"/>
      <c r="H225" s="82"/>
      <c r="I225" s="82"/>
      <c r="J225" s="82"/>
      <c r="K225" s="82"/>
      <c r="L225" s="82"/>
      <c r="M225" s="82"/>
      <c r="N225" s="82"/>
      <c r="O225" s="82"/>
      <c r="P225" s="82"/>
      <c r="Q225" s="82"/>
      <c r="R225" s="82"/>
      <c r="S225" s="82"/>
      <c r="T225" s="82"/>
      <c r="U225" s="82"/>
      <c r="V225" s="82"/>
      <c r="W225" s="82"/>
      <c r="X225" s="82"/>
      <c r="Y225" s="82"/>
      <c r="Z225" s="82"/>
      <c r="AA225" s="82"/>
      <c r="AB225" s="82"/>
      <c r="AC225" s="82"/>
      <c r="AD225" s="82"/>
      <c r="AE225" s="82"/>
      <c r="AF225" s="82"/>
      <c r="AG225" s="82"/>
      <c r="AH225" s="82"/>
      <c r="AI225" s="82"/>
      <c r="AJ225" s="82"/>
      <c r="AK225" s="82"/>
      <c r="AL225" s="82"/>
      <c r="AM225" s="82"/>
      <c r="AN225" s="82"/>
      <c r="AO225" s="82"/>
      <c r="AP225" s="82"/>
      <c r="AQ225" s="82"/>
      <c r="AR225" s="82"/>
      <c r="AS225" s="82"/>
      <c r="AT225" s="82"/>
      <c r="AU225" s="82"/>
      <c r="AV225" s="82"/>
      <c r="AW225" s="82"/>
      <c r="AX225" s="82"/>
      <c r="AY225" s="82"/>
      <c r="AZ225" s="82"/>
      <c r="BA225" s="82"/>
      <c r="BB225" s="82"/>
      <c r="BC225" s="82"/>
      <c r="BD225" s="82"/>
      <c r="BE225" s="82"/>
      <c r="BF225" s="82"/>
      <c r="BG225" s="82"/>
      <c r="BH225" s="82"/>
      <c r="BI225" s="82"/>
      <c r="BJ225" s="82"/>
      <c r="BK225" s="82"/>
      <c r="BL225" s="82"/>
      <c r="BM225" s="82"/>
      <c r="BN225" s="82"/>
      <c r="BO225" s="82"/>
      <c r="BP225" s="82"/>
      <c r="BQ225" s="82"/>
      <c r="BR225" s="82"/>
      <c r="BS225" s="82"/>
      <c r="BT225" s="82"/>
      <c r="BU225" s="82"/>
      <c r="BV225" s="82"/>
      <c r="BW225" s="82"/>
      <c r="BX225" s="82"/>
      <c r="BY225" s="82"/>
      <c r="BZ225" s="82"/>
      <c r="CA225" s="82"/>
      <c r="CB225" s="82"/>
      <c r="CC225" s="82"/>
      <c r="CD225" s="82"/>
      <c r="CE225" s="82"/>
      <c r="CF225" s="82"/>
      <c r="CG225" s="82"/>
      <c r="CH225" s="82"/>
      <c r="CI225" s="82"/>
      <c r="CJ225" s="82"/>
      <c r="CK225" s="82"/>
      <c r="CL225" s="82"/>
      <c r="CM225" s="82"/>
      <c r="CN225" s="82"/>
      <c r="CO225" s="82"/>
      <c r="CP225" s="82"/>
      <c r="CQ225" s="82"/>
      <c r="CR225" s="82"/>
      <c r="CS225" s="82"/>
      <c r="CT225" s="82"/>
      <c r="CU225" s="82"/>
      <c r="CV225" s="82"/>
      <c r="CW225" s="82"/>
      <c r="CX225" s="82"/>
      <c r="CY225" s="82"/>
      <c r="CZ225" s="82"/>
      <c r="DA225" s="82"/>
      <c r="DB225" s="82"/>
      <c r="DC225" s="82"/>
      <c r="DD225" s="82"/>
      <c r="DE225" s="82"/>
      <c r="DF225" s="82"/>
      <c r="DG225" s="82"/>
      <c r="DH225" s="82"/>
      <c r="DI225" s="82"/>
      <c r="DJ225" s="82"/>
      <c r="DK225" s="82"/>
      <c r="DL225" s="82"/>
      <c r="DM225" s="82"/>
      <c r="DN225" s="82"/>
      <c r="DO225" s="82"/>
      <c r="DP225" s="82"/>
      <c r="DQ225" s="82"/>
      <c r="DR225" s="82"/>
      <c r="DS225" s="82"/>
      <c r="DT225" s="82"/>
      <c r="DU225" s="82"/>
      <c r="DV225" s="82"/>
      <c r="DW225" s="82"/>
      <c r="DX225" s="82"/>
      <c r="DY225" s="82"/>
      <c r="DZ225" s="82"/>
      <c r="EA225" s="82"/>
      <c r="EB225" s="82"/>
      <c r="EC225" s="82"/>
      <c r="ED225" s="82"/>
      <c r="EE225" s="82"/>
      <c r="EF225" s="82"/>
      <c r="EG225" s="82"/>
      <c r="EH225" s="82"/>
      <c r="EI225" s="82"/>
      <c r="EJ225" s="82"/>
      <c r="EK225" s="82"/>
      <c r="EL225" s="82"/>
      <c r="EM225" s="82"/>
      <c r="EN225" s="82"/>
      <c r="EO225" s="82"/>
      <c r="EP225" s="82"/>
      <c r="EQ225" s="82"/>
      <c r="ER225" s="82"/>
      <c r="ES225" s="82"/>
      <c r="ET225" s="82"/>
      <c r="EU225" s="82"/>
      <c r="EV225" s="82"/>
      <c r="EW225" s="82"/>
      <c r="EX225" s="82"/>
      <c r="EY225" s="82"/>
      <c r="EZ225" s="82"/>
      <c r="FA225" s="82"/>
      <c r="FB225" s="82"/>
      <c r="FC225" s="82"/>
      <c r="FD225" s="82"/>
      <c r="FE225" s="82"/>
      <c r="FF225" s="82"/>
      <c r="FG225" s="82"/>
      <c r="FH225" s="82"/>
      <c r="FI225" s="82"/>
      <c r="FJ225" s="82"/>
      <c r="FK225" s="82"/>
      <c r="FL225" s="82"/>
      <c r="FM225" s="82"/>
      <c r="FN225" s="82"/>
      <c r="FO225" s="82"/>
      <c r="FP225" s="82"/>
      <c r="FQ225" s="82"/>
      <c r="FR225" s="82"/>
      <c r="FS225" s="82"/>
      <c r="FT225" s="82"/>
      <c r="FU225" s="82"/>
      <c r="FV225" s="82"/>
      <c r="FW225" s="82"/>
      <c r="FX225" s="82"/>
      <c r="FY225" s="82"/>
      <c r="FZ225" s="82"/>
      <c r="GA225" s="82"/>
      <c r="GB225" s="82"/>
      <c r="GC225" s="82"/>
      <c r="GD225" s="82"/>
      <c r="GE225" s="82"/>
      <c r="GF225" s="82"/>
      <c r="GG225" s="82"/>
      <c r="GH225" s="82"/>
      <c r="GI225" s="82"/>
      <c r="GJ225" s="82"/>
      <c r="GK225" s="82"/>
      <c r="GL225" s="82"/>
      <c r="GM225" s="82"/>
      <c r="GN225" s="82"/>
      <c r="GO225" s="82"/>
      <c r="GP225" s="82"/>
      <c r="GQ225" s="82"/>
      <c r="GR225" s="82"/>
      <c r="GS225" s="82"/>
      <c r="GT225" s="82"/>
      <c r="GU225" s="82"/>
      <c r="GV225" s="82"/>
      <c r="GW225" s="82"/>
      <c r="GX225" s="82"/>
      <c r="GY225" s="82"/>
      <c r="GZ225" s="82"/>
      <c r="HA225" s="82"/>
      <c r="HB225" s="82"/>
      <c r="HC225" s="82"/>
      <c r="HD225" s="82"/>
      <c r="HE225" s="82"/>
      <c r="HF225" s="82"/>
      <c r="HG225" s="82"/>
      <c r="HH225" s="82"/>
      <c r="HI225" s="82"/>
      <c r="HJ225" s="82"/>
      <c r="HK225" s="82"/>
      <c r="HL225" s="82"/>
      <c r="HM225" s="82"/>
      <c r="HN225" s="82"/>
      <c r="HO225" s="82"/>
      <c r="HP225" s="82"/>
      <c r="HQ225" s="82"/>
      <c r="HR225" s="82"/>
      <c r="HS225" s="82"/>
      <c r="HT225" s="82"/>
      <c r="HU225" s="82"/>
      <c r="HV225" s="82"/>
      <c r="HW225" s="82"/>
      <c r="HX225" s="82"/>
      <c r="HY225" s="82"/>
      <c r="HZ225" s="82"/>
      <c r="IA225" s="82"/>
      <c r="IB225" s="82"/>
      <c r="IC225" s="82"/>
      <c r="ID225" s="82"/>
      <c r="IE225" s="82"/>
      <c r="IF225" s="82"/>
      <c r="IG225" s="82"/>
      <c r="IH225" s="82"/>
      <c r="II225" s="82"/>
      <c r="IJ225" s="82"/>
      <c r="IK225" s="82"/>
      <c r="IL225" s="82"/>
      <c r="IM225" s="82"/>
      <c r="IN225" s="82"/>
      <c r="IO225" s="82"/>
      <c r="IP225" s="82"/>
      <c r="IQ225" s="82"/>
      <c r="IR225" s="82"/>
      <c r="IS225" s="82"/>
      <c r="IT225" s="82"/>
      <c r="IU225" s="82"/>
      <c r="IV225" s="82"/>
      <c r="IW225" s="82"/>
      <c r="IX225" s="82"/>
      <c r="IY225" s="82"/>
      <c r="IZ225" s="82"/>
      <c r="JA225" s="82"/>
      <c r="JB225" s="82"/>
      <c r="JC225" s="82"/>
      <c r="JD225" s="82"/>
      <c r="JE225" s="82"/>
      <c r="JF225" s="82"/>
      <c r="JG225" s="82"/>
      <c r="JH225" s="82"/>
      <c r="JI225" s="82"/>
      <c r="JJ225" s="82"/>
      <c r="JK225" s="82"/>
      <c r="JL225" s="82"/>
      <c r="JM225" s="82"/>
      <c r="JN225" s="82"/>
      <c r="JO225" s="82"/>
      <c r="JP225" s="82"/>
      <c r="JQ225" s="82"/>
      <c r="JR225" s="82"/>
      <c r="JS225" s="82"/>
      <c r="JT225" s="82"/>
      <c r="JU225" s="82"/>
      <c r="JV225" s="82"/>
      <c r="JW225" s="82"/>
      <c r="JX225" s="82"/>
      <c r="JY225" s="82"/>
      <c r="JZ225" s="82"/>
      <c r="KA225" s="82"/>
      <c r="KB225" s="82"/>
      <c r="KC225" s="82"/>
      <c r="KD225" s="82"/>
      <c r="KE225" s="82"/>
      <c r="KF225" s="82"/>
      <c r="KG225" s="82"/>
      <c r="KH225" s="82"/>
      <c r="KI225" s="82"/>
      <c r="KJ225" s="82"/>
      <c r="KK225" s="82"/>
      <c r="KL225" s="82"/>
      <c r="KM225" s="82"/>
      <c r="KN225" s="82"/>
      <c r="KO225" s="82"/>
      <c r="KP225" s="82"/>
      <c r="KQ225" s="82"/>
      <c r="KR225" s="82"/>
      <c r="KS225" s="82"/>
      <c r="KT225" s="82"/>
      <c r="KU225" s="82"/>
      <c r="KV225" s="82"/>
      <c r="KW225" s="82"/>
      <c r="KX225" s="82"/>
      <c r="KY225" s="82"/>
      <c r="KZ225" s="82"/>
      <c r="LA225" s="82"/>
      <c r="LB225" s="82"/>
      <c r="LC225" s="82"/>
      <c r="LD225" s="82"/>
      <c r="LE225" s="82"/>
      <c r="LF225" s="82"/>
      <c r="LG225" s="82"/>
      <c r="LH225" s="82"/>
      <c r="LI225" s="82"/>
      <c r="LJ225" s="82"/>
      <c r="LK225" s="82"/>
      <c r="LL225" s="82"/>
      <c r="LM225" s="82"/>
      <c r="LN225" s="82"/>
      <c r="LO225" s="82"/>
      <c r="LP225" s="82"/>
      <c r="LQ225" s="82"/>
      <c r="LR225" s="82"/>
      <c r="LS225" s="82"/>
      <c r="LT225" s="82"/>
      <c r="LU225" s="82"/>
      <c r="LV225" s="82"/>
      <c r="LW225" s="82"/>
      <c r="LX225" s="82"/>
      <c r="LY225" s="82"/>
      <c r="LZ225" s="82"/>
      <c r="MA225" s="82"/>
      <c r="MB225" s="82"/>
      <c r="MC225" s="82"/>
      <c r="MD225" s="82"/>
      <c r="ME225" s="82"/>
      <c r="MF225" s="82"/>
      <c r="MG225" s="82"/>
      <c r="MH225" s="82"/>
      <c r="MI225" s="82"/>
      <c r="MJ225" s="82"/>
      <c r="MK225" s="82"/>
      <c r="ML225" s="82"/>
      <c r="MM225" s="82"/>
      <c r="MN225" s="82"/>
      <c r="MO225" s="82"/>
      <c r="MP225" s="82"/>
      <c r="MQ225" s="82"/>
      <c r="MR225" s="82"/>
      <c r="MS225" s="82"/>
      <c r="MT225" s="82"/>
      <c r="MU225" s="82"/>
      <c r="MV225" s="82"/>
      <c r="MW225" s="82"/>
      <c r="MX225" s="82"/>
      <c r="MY225" s="82"/>
      <c r="MZ225" s="82"/>
      <c r="NA225" s="82"/>
      <c r="NB225" s="82"/>
      <c r="NC225" s="82"/>
      <c r="ND225" s="82"/>
      <c r="NE225" s="82"/>
      <c r="NF225" s="82"/>
      <c r="NG225" s="82"/>
      <c r="NH225" s="82"/>
      <c r="NI225" s="82"/>
      <c r="NJ225" s="82"/>
      <c r="NK225" s="82"/>
      <c r="NL225" s="82"/>
      <c r="NM225" s="82"/>
      <c r="NN225" s="82"/>
      <c r="NO225" s="82"/>
      <c r="NP225" s="82"/>
      <c r="NQ225" s="82"/>
      <c r="NR225" s="82"/>
      <c r="NS225" s="82"/>
      <c r="NT225" s="82"/>
      <c r="NU225" s="82"/>
      <c r="NV225" s="82"/>
      <c r="NW225" s="82"/>
      <c r="NX225" s="82"/>
      <c r="NY225" s="82"/>
      <c r="NZ225" s="82"/>
      <c r="OA225" s="82"/>
      <c r="OB225" s="82"/>
      <c r="OC225" s="82"/>
      <c r="OD225" s="82"/>
      <c r="OE225" s="82"/>
      <c r="OF225" s="82"/>
      <c r="OG225" s="82"/>
      <c r="OH225" s="82"/>
      <c r="OI225" s="82"/>
      <c r="OJ225" s="82"/>
      <c r="OK225" s="82"/>
      <c r="OL225" s="82"/>
      <c r="OM225" s="82"/>
      <c r="ON225" s="82"/>
      <c r="OO225" s="82"/>
      <c r="OP225" s="82"/>
      <c r="OQ225" s="82"/>
      <c r="OR225" s="82"/>
      <c r="OS225" s="82"/>
      <c r="OT225" s="82"/>
      <c r="OU225" s="82"/>
      <c r="OV225" s="82"/>
      <c r="OW225" s="82"/>
      <c r="OX225" s="82"/>
      <c r="OY225" s="82"/>
      <c r="OZ225" s="82"/>
      <c r="PA225" s="82"/>
      <c r="PB225" s="82"/>
      <c r="PC225" s="82"/>
      <c r="PD225" s="82"/>
      <c r="PE225" s="82"/>
      <c r="PF225" s="82"/>
      <c r="PG225" s="82"/>
      <c r="PH225" s="82"/>
      <c r="PI225" s="82"/>
      <c r="PJ225" s="82"/>
      <c r="PK225" s="82"/>
      <c r="PL225" s="82"/>
      <c r="PM225" s="82"/>
      <c r="PN225" s="82"/>
      <c r="PO225" s="82"/>
      <c r="PP225" s="82"/>
      <c r="PQ225" s="82"/>
      <c r="PR225" s="82"/>
      <c r="PS225" s="82"/>
      <c r="PT225" s="82"/>
      <c r="PU225" s="82"/>
      <c r="PV225" s="82"/>
      <c r="PW225" s="82"/>
      <c r="PX225" s="82"/>
      <c r="PY225" s="82"/>
      <c r="PZ225" s="82"/>
      <c r="QA225" s="82"/>
      <c r="QB225" s="82"/>
      <c r="QC225" s="82"/>
      <c r="QD225" s="82"/>
      <c r="QE225" s="82"/>
      <c r="QF225" s="82"/>
      <c r="QG225" s="82"/>
      <c r="QH225" s="82"/>
      <c r="QI225" s="82"/>
      <c r="QJ225" s="82"/>
      <c r="QK225" s="82"/>
      <c r="QL225" s="82"/>
      <c r="QM225" s="82"/>
      <c r="QN225" s="82"/>
      <c r="QO225" s="82"/>
      <c r="QP225" s="82"/>
      <c r="QQ225" s="82"/>
      <c r="QR225" s="82"/>
      <c r="QS225" s="82"/>
      <c r="QT225" s="82"/>
      <c r="QU225" s="82"/>
      <c r="QV225" s="82"/>
      <c r="QW225" s="82"/>
      <c r="QX225" s="82"/>
      <c r="QY225" s="82"/>
      <c r="QZ225" s="82"/>
      <c r="RA225" s="82"/>
      <c r="RB225" s="82"/>
      <c r="RC225" s="82"/>
      <c r="RD225" s="82"/>
      <c r="RE225" s="82"/>
      <c r="RF225" s="82"/>
      <c r="RG225" s="82"/>
      <c r="RH225" s="82"/>
      <c r="RI225" s="82"/>
      <c r="RJ225" s="82"/>
      <c r="RK225" s="82"/>
      <c r="RL225" s="82"/>
      <c r="RM225" s="82"/>
      <c r="RN225" s="82"/>
      <c r="RO225" s="82"/>
      <c r="RP225" s="82"/>
      <c r="RQ225" s="82"/>
      <c r="RR225" s="82"/>
      <c r="RS225" s="82"/>
      <c r="RT225" s="82"/>
      <c r="RU225" s="82"/>
      <c r="RV225" s="82"/>
      <c r="RW225" s="82"/>
      <c r="RX225" s="82"/>
      <c r="RY225" s="82"/>
      <c r="RZ225" s="82"/>
      <c r="SA225" s="82"/>
      <c r="SB225" s="82"/>
      <c r="SC225" s="82"/>
      <c r="SD225" s="82"/>
      <c r="SE225" s="82"/>
      <c r="SF225" s="82"/>
      <c r="SG225" s="82"/>
      <c r="SH225" s="82"/>
      <c r="SI225" s="82"/>
      <c r="SJ225" s="82"/>
      <c r="SK225" s="82"/>
      <c r="SL225" s="82"/>
      <c r="SM225" s="82"/>
      <c r="SN225" s="82"/>
      <c r="SO225" s="82"/>
      <c r="SP225" s="82"/>
      <c r="SQ225" s="82"/>
      <c r="SR225" s="82"/>
      <c r="SS225" s="82"/>
      <c r="ST225" s="82"/>
      <c r="SU225" s="82"/>
      <c r="SV225" s="82"/>
      <c r="SW225" s="82"/>
      <c r="SX225" s="82"/>
      <c r="SY225" s="82"/>
      <c r="SZ225" s="82"/>
      <c r="TA225" s="82"/>
      <c r="TB225" s="82"/>
      <c r="TC225" s="82"/>
      <c r="TD225" s="82"/>
      <c r="TE225" s="82"/>
      <c r="TF225" s="82"/>
      <c r="TG225" s="82"/>
      <c r="TH225" s="82"/>
      <c r="TI225" s="82"/>
      <c r="TJ225" s="82"/>
      <c r="TK225" s="82"/>
      <c r="TL225" s="82"/>
      <c r="TM225" s="82"/>
      <c r="TN225" s="82"/>
      <c r="TO225" s="82"/>
      <c r="TP225" s="82"/>
      <c r="TQ225" s="82"/>
      <c r="TR225" s="82"/>
      <c r="TS225" s="82"/>
      <c r="TT225" s="82"/>
      <c r="TU225" s="82"/>
      <c r="TV225" s="82"/>
      <c r="TW225" s="82"/>
      <c r="TX225" s="82"/>
      <c r="TY225" s="82"/>
      <c r="TZ225" s="82"/>
      <c r="UA225" s="82"/>
      <c r="UB225" s="82"/>
      <c r="UC225" s="82"/>
      <c r="UD225" s="82"/>
      <c r="UE225" s="82"/>
      <c r="UF225" s="82"/>
      <c r="UG225" s="82"/>
      <c r="UH225" s="82"/>
      <c r="UI225" s="82"/>
      <c r="UJ225" s="82"/>
      <c r="UK225" s="82"/>
      <c r="UL225" s="82"/>
      <c r="UM225" s="82"/>
      <c r="UN225" s="82"/>
      <c r="UO225" s="82"/>
      <c r="UP225" s="82"/>
      <c r="UQ225" s="82"/>
      <c r="UR225" s="82"/>
      <c r="US225" s="82"/>
      <c r="UT225" s="82"/>
      <c r="UU225" s="82"/>
      <c r="UV225" s="82"/>
      <c r="UW225" s="82"/>
      <c r="UX225" s="82"/>
      <c r="UY225" s="82"/>
      <c r="UZ225" s="82"/>
      <c r="VA225" s="82"/>
      <c r="VB225" s="82"/>
      <c r="VC225" s="82"/>
      <c r="VD225" s="82"/>
      <c r="VE225" s="82"/>
      <c r="VF225" s="82"/>
      <c r="VG225" s="82"/>
      <c r="VH225" s="82"/>
      <c r="VI225" s="82"/>
      <c r="VJ225" s="82"/>
      <c r="VK225" s="82"/>
      <c r="VL225" s="82"/>
      <c r="VM225" s="82"/>
      <c r="VN225" s="82"/>
      <c r="VO225" s="82"/>
      <c r="VP225" s="82"/>
      <c r="VQ225" s="82"/>
      <c r="VR225" s="82"/>
      <c r="VS225" s="82"/>
      <c r="VT225" s="82"/>
      <c r="VU225" s="82"/>
      <c r="VV225" s="82"/>
      <c r="VW225" s="82"/>
      <c r="VX225" s="82"/>
      <c r="VY225" s="82"/>
      <c r="VZ225" s="82"/>
      <c r="WA225" s="82"/>
      <c r="WB225" s="82"/>
      <c r="WC225" s="82"/>
      <c r="WD225" s="82"/>
      <c r="WE225" s="82"/>
      <c r="WF225" s="82"/>
      <c r="WG225" s="82"/>
      <c r="WH225" s="82"/>
      <c r="WI225" s="82"/>
      <c r="WJ225" s="82"/>
      <c r="WK225" s="82"/>
      <c r="WL225" s="82"/>
      <c r="WM225" s="82"/>
      <c r="WN225" s="82"/>
      <c r="WO225" s="82"/>
      <c r="WP225" s="82"/>
      <c r="WQ225" s="82"/>
      <c r="WR225" s="82"/>
      <c r="WS225" s="82"/>
      <c r="WT225" s="82"/>
      <c r="WU225" s="82"/>
      <c r="WV225" s="82"/>
      <c r="WW225" s="82"/>
      <c r="WX225" s="82"/>
      <c r="WY225" s="82"/>
      <c r="WZ225" s="82"/>
      <c r="XA225" s="82"/>
      <c r="XB225" s="82"/>
      <c r="XC225" s="82"/>
      <c r="XD225" s="82"/>
      <c r="XE225" s="82"/>
      <c r="XF225" s="82"/>
      <c r="XG225" s="82"/>
      <c r="XH225" s="82"/>
      <c r="XI225" s="82"/>
      <c r="XJ225" s="82"/>
      <c r="XK225" s="82"/>
      <c r="XL225" s="82"/>
      <c r="XM225" s="82"/>
      <c r="XN225" s="82"/>
      <c r="XO225" s="82"/>
      <c r="XP225" s="82"/>
      <c r="XQ225" s="82"/>
      <c r="XR225" s="82"/>
      <c r="XS225" s="82"/>
      <c r="XT225" s="82"/>
      <c r="XU225" s="82"/>
      <c r="XV225" s="82"/>
      <c r="XW225" s="82"/>
      <c r="XX225" s="82"/>
      <c r="XY225" s="82"/>
      <c r="XZ225" s="82"/>
      <c r="YA225" s="82"/>
      <c r="YB225" s="82"/>
      <c r="YC225" s="82"/>
      <c r="YD225" s="82"/>
      <c r="YE225" s="82"/>
      <c r="YF225" s="82"/>
      <c r="YG225" s="82"/>
      <c r="YH225" s="82"/>
      <c r="YI225" s="82"/>
      <c r="YJ225" s="82"/>
      <c r="YK225" s="82"/>
      <c r="YL225" s="82"/>
      <c r="YM225" s="82"/>
      <c r="YN225" s="82"/>
      <c r="YO225" s="82"/>
      <c r="YP225" s="82"/>
      <c r="YQ225" s="82"/>
      <c r="YR225" s="82"/>
      <c r="YS225" s="82"/>
      <c r="YT225" s="82"/>
      <c r="YU225" s="82"/>
      <c r="YV225" s="82"/>
      <c r="YW225" s="82"/>
      <c r="YX225" s="82"/>
      <c r="YY225" s="82"/>
      <c r="YZ225" s="82"/>
      <c r="ZA225" s="82"/>
      <c r="ZB225" s="82"/>
      <c r="ZC225" s="82"/>
      <c r="ZD225" s="82"/>
      <c r="ZE225" s="82"/>
      <c r="ZF225" s="82"/>
      <c r="ZG225" s="82"/>
      <c r="ZH225" s="82"/>
      <c r="ZI225" s="82"/>
      <c r="ZJ225" s="82"/>
      <c r="ZK225" s="82"/>
      <c r="ZL225" s="82"/>
      <c r="ZM225" s="82"/>
      <c r="ZN225" s="82"/>
      <c r="ZO225" s="82"/>
      <c r="ZP225" s="82"/>
      <c r="ZQ225" s="82"/>
      <c r="ZR225" s="82"/>
      <c r="ZS225" s="82"/>
      <c r="ZT225" s="82"/>
      <c r="ZU225" s="82"/>
      <c r="ZV225" s="82"/>
      <c r="ZW225" s="82"/>
      <c r="ZX225" s="82"/>
      <c r="ZY225" s="82"/>
      <c r="ZZ225" s="82"/>
      <c r="AAA225" s="82"/>
      <c r="AAB225" s="82"/>
      <c r="AAC225" s="82"/>
      <c r="AAD225" s="82"/>
      <c r="AAE225" s="82"/>
      <c r="AAF225" s="82"/>
      <c r="AAG225" s="82"/>
      <c r="AAH225" s="82"/>
      <c r="AAI225" s="82"/>
      <c r="AAJ225" s="82"/>
      <c r="AAK225" s="82"/>
      <c r="AAL225" s="82"/>
      <c r="AAM225" s="82"/>
      <c r="AAN225" s="82"/>
      <c r="AAO225" s="82"/>
      <c r="AAP225" s="82"/>
      <c r="AAQ225" s="82"/>
      <c r="AAR225" s="82"/>
      <c r="AAS225" s="82"/>
      <c r="AAT225" s="82"/>
      <c r="AAU225" s="82"/>
      <c r="AAV225" s="82"/>
      <c r="AAW225" s="82"/>
      <c r="AAX225" s="82"/>
      <c r="AAY225" s="82"/>
      <c r="AAZ225" s="82"/>
      <c r="ABA225" s="82"/>
      <c r="ABB225" s="82"/>
      <c r="ABC225" s="82"/>
      <c r="ABD225" s="82"/>
      <c r="ABE225" s="82"/>
      <c r="ABF225" s="82"/>
      <c r="ABG225" s="82"/>
      <c r="ABH225" s="82"/>
      <c r="ABI225" s="82"/>
      <c r="ABJ225" s="82"/>
      <c r="ABK225" s="82"/>
      <c r="ABL225" s="82"/>
      <c r="ABM225" s="82"/>
      <c r="ABN225" s="82"/>
      <c r="ABO225" s="82"/>
      <c r="ABP225" s="82"/>
      <c r="ABQ225" s="82"/>
      <c r="ABR225" s="82"/>
      <c r="ABS225" s="82"/>
      <c r="ABT225" s="82"/>
      <c r="ABU225" s="82"/>
      <c r="ABV225" s="82"/>
      <c r="ABW225" s="82"/>
      <c r="ABX225" s="82"/>
      <c r="ABY225" s="82"/>
      <c r="ABZ225" s="82"/>
      <c r="ACA225" s="82"/>
      <c r="ACB225" s="82"/>
      <c r="ACC225" s="82"/>
      <c r="ACD225" s="82"/>
      <c r="ACE225" s="82"/>
      <c r="ACF225" s="82"/>
      <c r="ACG225" s="82"/>
      <c r="ACH225" s="82"/>
      <c r="ACI225" s="82"/>
      <c r="ACJ225" s="82"/>
      <c r="ACK225" s="82"/>
      <c r="ACL225" s="82"/>
      <c r="ACM225" s="82"/>
      <c r="ACN225" s="82"/>
      <c r="ACO225" s="82"/>
      <c r="ACP225" s="82"/>
      <c r="ACQ225" s="82"/>
      <c r="ACR225" s="82"/>
      <c r="ACS225" s="82"/>
      <c r="ACT225" s="82"/>
      <c r="ACU225" s="82"/>
      <c r="ACV225" s="82"/>
      <c r="ACW225" s="82"/>
      <c r="ACX225" s="82"/>
      <c r="ACY225" s="82"/>
      <c r="ACZ225" s="82"/>
      <c r="ADA225" s="82"/>
      <c r="ADB225" s="82"/>
      <c r="ADC225" s="82"/>
      <c r="ADD225" s="82"/>
      <c r="ADE225" s="82"/>
      <c r="ADF225" s="82"/>
      <c r="ADG225" s="82"/>
      <c r="ADH225" s="82"/>
      <c r="ADI225" s="82"/>
      <c r="ADJ225" s="82"/>
      <c r="ADK225" s="82"/>
      <c r="ADL225" s="82"/>
      <c r="ADM225" s="82"/>
      <c r="ADN225" s="82"/>
      <c r="ADO225" s="82"/>
      <c r="ADP225" s="82"/>
      <c r="ADQ225" s="82"/>
      <c r="ADR225" s="82"/>
      <c r="ADS225" s="82"/>
      <c r="ADT225" s="82"/>
      <c r="ADU225" s="82"/>
      <c r="ADV225" s="82"/>
      <c r="ADW225" s="82"/>
      <c r="ADX225" s="82"/>
      <c r="ADY225" s="82"/>
      <c r="ADZ225" s="82"/>
      <c r="AEA225" s="82"/>
      <c r="AEB225" s="82"/>
      <c r="AEC225" s="82"/>
      <c r="AED225" s="82"/>
      <c r="AEE225" s="82"/>
      <c r="AEF225" s="82"/>
      <c r="AEG225" s="82"/>
      <c r="AEH225" s="82"/>
      <c r="AEI225" s="82"/>
      <c r="AEJ225" s="82"/>
      <c r="AEK225" s="82"/>
      <c r="AEL225" s="82"/>
      <c r="AEM225" s="82"/>
      <c r="AEN225" s="82"/>
      <c r="AEO225" s="82"/>
      <c r="AEP225" s="82"/>
      <c r="AEQ225" s="82"/>
      <c r="AER225" s="82"/>
      <c r="AES225" s="82"/>
      <c r="AET225" s="82"/>
      <c r="AEU225" s="82"/>
      <c r="AEV225" s="82"/>
      <c r="AEW225" s="82"/>
      <c r="AEX225" s="82"/>
      <c r="AEY225" s="82"/>
      <c r="AEZ225" s="82"/>
      <c r="AFA225" s="82"/>
      <c r="AFB225" s="82"/>
      <c r="AFC225" s="82"/>
      <c r="AFD225" s="82"/>
      <c r="AFE225" s="82"/>
      <c r="AFF225" s="82"/>
      <c r="AFG225" s="82"/>
      <c r="AFH225" s="82"/>
      <c r="AFI225" s="82"/>
      <c r="AFJ225" s="82"/>
      <c r="AFK225" s="82"/>
      <c r="AFL225" s="82"/>
      <c r="AFM225" s="82"/>
      <c r="AFN225" s="82"/>
      <c r="AFO225" s="82"/>
      <c r="AFP225" s="82"/>
      <c r="AFQ225" s="82"/>
      <c r="AFR225" s="82"/>
      <c r="AFS225" s="82"/>
      <c r="AFT225" s="82"/>
      <c r="AFU225" s="82"/>
      <c r="AFV225" s="82"/>
      <c r="AFW225" s="82"/>
      <c r="AFX225" s="82"/>
      <c r="AFY225" s="82"/>
      <c r="AFZ225" s="82"/>
      <c r="AGA225" s="82"/>
      <c r="AGB225" s="82"/>
      <c r="AGC225" s="82"/>
      <c r="AGD225" s="82"/>
      <c r="AGE225" s="82"/>
      <c r="AGF225" s="82"/>
      <c r="AGG225" s="82"/>
      <c r="AGH225" s="82"/>
      <c r="AGI225" s="82"/>
      <c r="AGJ225" s="82"/>
      <c r="AGK225" s="82"/>
      <c r="AGL225" s="82"/>
      <c r="AGM225" s="82"/>
      <c r="AGN225" s="82"/>
      <c r="AGO225" s="82"/>
      <c r="AGP225" s="82"/>
      <c r="AGQ225" s="82"/>
      <c r="AGR225" s="82"/>
      <c r="AGS225" s="82"/>
      <c r="AGT225" s="82"/>
      <c r="AGU225" s="82"/>
      <c r="AGV225" s="82"/>
      <c r="AGW225" s="82"/>
      <c r="AGX225" s="82"/>
      <c r="AGY225" s="82"/>
      <c r="AGZ225" s="82"/>
      <c r="AHA225" s="82"/>
      <c r="AHB225" s="82"/>
      <c r="AHC225" s="82"/>
      <c r="AHD225" s="82"/>
      <c r="AHE225" s="82"/>
      <c r="AHF225" s="82"/>
      <c r="AHG225" s="82"/>
      <c r="AHH225" s="82"/>
      <c r="AHI225" s="82"/>
      <c r="AHJ225" s="82"/>
      <c r="AHK225" s="82"/>
      <c r="AHL225" s="82"/>
      <c r="AHM225" s="82"/>
      <c r="AHN225" s="82"/>
      <c r="AHO225" s="82"/>
      <c r="AHP225" s="82"/>
      <c r="AHQ225" s="82"/>
      <c r="AHR225" s="82"/>
      <c r="AHS225" s="82"/>
      <c r="AHT225" s="82"/>
      <c r="AHU225" s="82"/>
      <c r="AHV225" s="82"/>
      <c r="AHW225" s="82"/>
      <c r="AHX225" s="82"/>
      <c r="AHY225" s="82"/>
      <c r="AHZ225" s="82"/>
      <c r="AIA225" s="82"/>
      <c r="AIB225" s="82"/>
      <c r="AIC225" s="82"/>
      <c r="AID225" s="82"/>
      <c r="AIE225" s="82"/>
      <c r="AIF225" s="82"/>
      <c r="AIG225" s="82"/>
      <c r="AIH225" s="82"/>
      <c r="AII225" s="82"/>
      <c r="AIJ225" s="82"/>
      <c r="AIK225" s="82"/>
      <c r="AIL225" s="82"/>
      <c r="AIM225" s="82"/>
      <c r="AIN225" s="82"/>
      <c r="AIO225" s="82"/>
      <c r="AIP225" s="82"/>
      <c r="AIQ225" s="82"/>
      <c r="AIR225" s="82"/>
      <c r="AIS225" s="82"/>
      <c r="AIT225" s="82"/>
      <c r="AIU225" s="82"/>
      <c r="AIV225" s="82"/>
      <c r="AIW225" s="82"/>
      <c r="AIX225" s="82"/>
      <c r="AIY225" s="82"/>
      <c r="AIZ225" s="82"/>
      <c r="AJA225" s="82"/>
      <c r="AJB225" s="82"/>
      <c r="AJC225" s="82"/>
      <c r="AJD225" s="82"/>
      <c r="AJE225" s="82"/>
      <c r="AJF225" s="82"/>
      <c r="AJG225" s="82"/>
      <c r="AJH225" s="82"/>
      <c r="AJI225" s="82"/>
      <c r="AJJ225" s="82"/>
      <c r="AJK225" s="82"/>
      <c r="AJL225" s="82"/>
      <c r="AJM225" s="82"/>
      <c r="AJN225" s="82"/>
      <c r="AJO225" s="82"/>
      <c r="AJP225" s="82"/>
      <c r="AJQ225" s="82"/>
      <c r="AJR225" s="82"/>
      <c r="AJS225" s="82"/>
      <c r="AJT225" s="82"/>
      <c r="AJU225" s="82"/>
      <c r="AJV225" s="82"/>
      <c r="AJW225" s="82"/>
      <c r="AJX225" s="82"/>
      <c r="AJY225" s="82"/>
      <c r="AJZ225" s="82"/>
      <c r="AKA225" s="82"/>
      <c r="AKB225" s="82"/>
      <c r="AKC225" s="82"/>
      <c r="AKD225" s="82"/>
      <c r="AKE225" s="82"/>
      <c r="AKF225" s="82"/>
      <c r="AKG225" s="82"/>
      <c r="AKH225" s="82"/>
      <c r="AKI225" s="82"/>
      <c r="AKJ225" s="82"/>
      <c r="AKK225" s="82"/>
      <c r="AKL225" s="82"/>
      <c r="AKM225" s="82"/>
      <c r="AKN225" s="82"/>
      <c r="AKO225" s="82"/>
      <c r="AKP225" s="82"/>
      <c r="AKQ225" s="82"/>
      <c r="AKR225" s="82"/>
      <c r="AKS225" s="82"/>
      <c r="AKT225" s="82"/>
      <c r="AKU225" s="82"/>
      <c r="AKV225" s="82"/>
      <c r="AKW225" s="82"/>
      <c r="AKX225" s="82"/>
      <c r="AKY225" s="82"/>
      <c r="AKZ225" s="82"/>
      <c r="ALA225" s="82"/>
      <c r="ALB225" s="82"/>
      <c r="ALC225" s="82"/>
      <c r="ALD225" s="82"/>
      <c r="ALE225" s="82"/>
      <c r="ALF225" s="82"/>
      <c r="ALG225" s="82"/>
      <c r="ALH225" s="82"/>
      <c r="ALI225" s="82"/>
      <c r="ALJ225" s="82"/>
      <c r="ALK225" s="82"/>
      <c r="ALL225" s="82"/>
      <c r="ALM225" s="82"/>
      <c r="ALN225" s="82"/>
      <c r="ALO225" s="82"/>
      <c r="ALP225" s="82"/>
      <c r="ALQ225" s="82"/>
      <c r="ALR225" s="82"/>
      <c r="ALS225" s="82"/>
      <c r="ALT225" s="82"/>
      <c r="ALU225" s="82"/>
      <c r="ALV225" s="82"/>
      <c r="ALW225" s="82"/>
      <c r="ALX225" s="82"/>
      <c r="ALY225" s="82"/>
    </row>
    <row r="226" spans="1:1013" ht="14.5" x14ac:dyDescent="0.35">
      <c r="A226" s="84">
        <v>222</v>
      </c>
      <c r="B226" s="86" t="s">
        <v>382</v>
      </c>
      <c r="C226" s="85" t="s">
        <v>383</v>
      </c>
      <c r="D226" s="85" t="s">
        <v>384</v>
      </c>
      <c r="E226" s="82"/>
      <c r="F226" s="82"/>
      <c r="G226" s="82"/>
      <c r="H226" s="82"/>
      <c r="I226" s="82"/>
      <c r="J226" s="82"/>
      <c r="K226" s="82"/>
      <c r="L226" s="82"/>
      <c r="M226" s="82"/>
      <c r="N226" s="82"/>
      <c r="O226" s="82"/>
      <c r="P226" s="82"/>
      <c r="Q226" s="82"/>
      <c r="R226" s="82"/>
      <c r="S226" s="82"/>
      <c r="T226" s="82"/>
      <c r="U226" s="82"/>
      <c r="V226" s="82"/>
      <c r="W226" s="82"/>
      <c r="X226" s="82"/>
      <c r="Y226" s="82"/>
      <c r="Z226" s="82"/>
      <c r="AA226" s="82"/>
      <c r="AB226" s="82"/>
      <c r="AC226" s="82"/>
      <c r="AD226" s="82"/>
      <c r="AE226" s="82"/>
      <c r="AF226" s="82"/>
      <c r="AG226" s="82"/>
      <c r="AH226" s="82"/>
      <c r="AI226" s="82"/>
      <c r="AJ226" s="82"/>
      <c r="AK226" s="82"/>
      <c r="AL226" s="82"/>
      <c r="AM226" s="82"/>
      <c r="AN226" s="82"/>
      <c r="AO226" s="82"/>
      <c r="AP226" s="82"/>
      <c r="AQ226" s="82"/>
      <c r="AR226" s="82"/>
      <c r="AS226" s="82"/>
      <c r="AT226" s="82"/>
      <c r="AU226" s="82"/>
      <c r="AV226" s="82"/>
      <c r="AW226" s="82"/>
      <c r="AX226" s="82"/>
      <c r="AY226" s="82"/>
      <c r="AZ226" s="82"/>
      <c r="BA226" s="82"/>
      <c r="BB226" s="82"/>
      <c r="BC226" s="82"/>
      <c r="BD226" s="82"/>
      <c r="BE226" s="82"/>
      <c r="BF226" s="82"/>
      <c r="BG226" s="82"/>
      <c r="BH226" s="82"/>
      <c r="BI226" s="82"/>
      <c r="BJ226" s="82"/>
      <c r="BK226" s="82"/>
      <c r="BL226" s="82"/>
      <c r="BM226" s="82"/>
      <c r="BN226" s="82"/>
      <c r="BO226" s="82"/>
      <c r="BP226" s="82"/>
      <c r="BQ226" s="82"/>
      <c r="BR226" s="82"/>
      <c r="BS226" s="82"/>
      <c r="BT226" s="82"/>
      <c r="BU226" s="82"/>
      <c r="BV226" s="82"/>
      <c r="BW226" s="82"/>
      <c r="BX226" s="82"/>
      <c r="BY226" s="82"/>
      <c r="BZ226" s="82"/>
      <c r="CA226" s="82"/>
      <c r="CB226" s="82"/>
      <c r="CC226" s="82"/>
      <c r="CD226" s="82"/>
      <c r="CE226" s="82"/>
      <c r="CF226" s="82"/>
      <c r="CG226" s="82"/>
      <c r="CH226" s="82"/>
      <c r="CI226" s="82"/>
      <c r="CJ226" s="82"/>
      <c r="CK226" s="82"/>
      <c r="CL226" s="82"/>
      <c r="CM226" s="82"/>
      <c r="CN226" s="82"/>
      <c r="CO226" s="82"/>
      <c r="CP226" s="82"/>
      <c r="CQ226" s="82"/>
      <c r="CR226" s="82"/>
      <c r="CS226" s="82"/>
      <c r="CT226" s="82"/>
      <c r="CU226" s="82"/>
      <c r="CV226" s="82"/>
      <c r="CW226" s="82"/>
      <c r="CX226" s="82"/>
      <c r="CY226" s="82"/>
      <c r="CZ226" s="82"/>
      <c r="DA226" s="82"/>
      <c r="DB226" s="82"/>
      <c r="DC226" s="82"/>
      <c r="DD226" s="82"/>
      <c r="DE226" s="82"/>
      <c r="DF226" s="82"/>
      <c r="DG226" s="82"/>
      <c r="DH226" s="82"/>
      <c r="DI226" s="82"/>
      <c r="DJ226" s="82"/>
      <c r="DK226" s="82"/>
      <c r="DL226" s="82"/>
      <c r="DM226" s="82"/>
      <c r="DN226" s="82"/>
      <c r="DO226" s="82"/>
      <c r="DP226" s="82"/>
      <c r="DQ226" s="82"/>
      <c r="DR226" s="82"/>
      <c r="DS226" s="82"/>
      <c r="DT226" s="82"/>
      <c r="DU226" s="82"/>
      <c r="DV226" s="82"/>
      <c r="DW226" s="82"/>
      <c r="DX226" s="82"/>
      <c r="DY226" s="82"/>
      <c r="DZ226" s="82"/>
      <c r="EA226" s="82"/>
      <c r="EB226" s="82"/>
      <c r="EC226" s="82"/>
      <c r="ED226" s="82"/>
      <c r="EE226" s="82"/>
      <c r="EF226" s="82"/>
      <c r="EG226" s="82"/>
      <c r="EH226" s="82"/>
      <c r="EI226" s="82"/>
      <c r="EJ226" s="82"/>
      <c r="EK226" s="82"/>
      <c r="EL226" s="82"/>
      <c r="EM226" s="82"/>
      <c r="EN226" s="82"/>
      <c r="EO226" s="82"/>
      <c r="EP226" s="82"/>
      <c r="EQ226" s="82"/>
      <c r="ER226" s="82"/>
      <c r="ES226" s="82"/>
      <c r="ET226" s="82"/>
      <c r="EU226" s="82"/>
      <c r="EV226" s="82"/>
      <c r="EW226" s="82"/>
      <c r="EX226" s="82"/>
      <c r="EY226" s="82"/>
      <c r="EZ226" s="82"/>
      <c r="FA226" s="82"/>
      <c r="FB226" s="82"/>
      <c r="FC226" s="82"/>
      <c r="FD226" s="82"/>
      <c r="FE226" s="82"/>
      <c r="FF226" s="82"/>
      <c r="FG226" s="82"/>
      <c r="FH226" s="82"/>
      <c r="FI226" s="82"/>
      <c r="FJ226" s="82"/>
      <c r="FK226" s="82"/>
      <c r="FL226" s="82"/>
      <c r="FM226" s="82"/>
      <c r="FN226" s="82"/>
      <c r="FO226" s="82"/>
      <c r="FP226" s="82"/>
      <c r="FQ226" s="82"/>
      <c r="FR226" s="82"/>
      <c r="FS226" s="82"/>
      <c r="FT226" s="82"/>
      <c r="FU226" s="82"/>
      <c r="FV226" s="82"/>
      <c r="FW226" s="82"/>
      <c r="FX226" s="82"/>
      <c r="FY226" s="82"/>
      <c r="FZ226" s="82"/>
      <c r="GA226" s="82"/>
      <c r="GB226" s="82"/>
      <c r="GC226" s="82"/>
      <c r="GD226" s="82"/>
      <c r="GE226" s="82"/>
      <c r="GF226" s="82"/>
      <c r="GG226" s="82"/>
      <c r="GH226" s="82"/>
      <c r="GI226" s="82"/>
      <c r="GJ226" s="82"/>
      <c r="GK226" s="82"/>
      <c r="GL226" s="82"/>
      <c r="GM226" s="82"/>
      <c r="GN226" s="82"/>
      <c r="GO226" s="82"/>
      <c r="GP226" s="82"/>
      <c r="GQ226" s="82"/>
      <c r="GR226" s="82"/>
      <c r="GS226" s="82"/>
      <c r="GT226" s="82"/>
      <c r="GU226" s="82"/>
      <c r="GV226" s="82"/>
      <c r="GW226" s="82"/>
      <c r="GX226" s="82"/>
      <c r="GY226" s="82"/>
      <c r="GZ226" s="82"/>
      <c r="HA226" s="82"/>
      <c r="HB226" s="82"/>
      <c r="HC226" s="82"/>
      <c r="HD226" s="82"/>
      <c r="HE226" s="82"/>
      <c r="HF226" s="82"/>
      <c r="HG226" s="82"/>
      <c r="HH226" s="82"/>
      <c r="HI226" s="82"/>
      <c r="HJ226" s="82"/>
      <c r="HK226" s="82"/>
      <c r="HL226" s="82"/>
      <c r="HM226" s="82"/>
      <c r="HN226" s="82"/>
      <c r="HO226" s="82"/>
      <c r="HP226" s="82"/>
      <c r="HQ226" s="82"/>
      <c r="HR226" s="82"/>
      <c r="HS226" s="82"/>
      <c r="HT226" s="82"/>
      <c r="HU226" s="82"/>
      <c r="HV226" s="82"/>
      <c r="HW226" s="82"/>
      <c r="HX226" s="82"/>
      <c r="HY226" s="82"/>
      <c r="HZ226" s="82"/>
      <c r="IA226" s="82"/>
      <c r="IB226" s="82"/>
      <c r="IC226" s="82"/>
      <c r="ID226" s="82"/>
      <c r="IE226" s="82"/>
      <c r="IF226" s="82"/>
      <c r="IG226" s="82"/>
      <c r="IH226" s="82"/>
      <c r="II226" s="82"/>
      <c r="IJ226" s="82"/>
      <c r="IK226" s="82"/>
      <c r="IL226" s="82"/>
      <c r="IM226" s="82"/>
      <c r="IN226" s="82"/>
      <c r="IO226" s="82"/>
      <c r="IP226" s="82"/>
      <c r="IQ226" s="82"/>
      <c r="IR226" s="82"/>
      <c r="IS226" s="82"/>
      <c r="IT226" s="82"/>
      <c r="IU226" s="82"/>
      <c r="IV226" s="82"/>
      <c r="IW226" s="82"/>
      <c r="IX226" s="82"/>
      <c r="IY226" s="82"/>
      <c r="IZ226" s="82"/>
      <c r="JA226" s="82"/>
      <c r="JB226" s="82"/>
      <c r="JC226" s="82"/>
      <c r="JD226" s="82"/>
      <c r="JE226" s="82"/>
      <c r="JF226" s="82"/>
      <c r="JG226" s="82"/>
      <c r="JH226" s="82"/>
      <c r="JI226" s="82"/>
      <c r="JJ226" s="82"/>
      <c r="JK226" s="82"/>
      <c r="JL226" s="82"/>
      <c r="JM226" s="82"/>
      <c r="JN226" s="82"/>
      <c r="JO226" s="82"/>
      <c r="JP226" s="82"/>
      <c r="JQ226" s="82"/>
      <c r="JR226" s="82"/>
      <c r="JS226" s="82"/>
      <c r="JT226" s="82"/>
      <c r="JU226" s="82"/>
      <c r="JV226" s="82"/>
      <c r="JW226" s="82"/>
      <c r="JX226" s="82"/>
      <c r="JY226" s="82"/>
      <c r="JZ226" s="82"/>
      <c r="KA226" s="82"/>
      <c r="KB226" s="82"/>
      <c r="KC226" s="82"/>
      <c r="KD226" s="82"/>
      <c r="KE226" s="82"/>
      <c r="KF226" s="82"/>
      <c r="KG226" s="82"/>
      <c r="KH226" s="82"/>
      <c r="KI226" s="82"/>
      <c r="KJ226" s="82"/>
      <c r="KK226" s="82"/>
      <c r="KL226" s="82"/>
      <c r="KM226" s="82"/>
      <c r="KN226" s="82"/>
      <c r="KO226" s="82"/>
      <c r="KP226" s="82"/>
      <c r="KQ226" s="82"/>
      <c r="KR226" s="82"/>
      <c r="KS226" s="82"/>
      <c r="KT226" s="82"/>
      <c r="KU226" s="82"/>
      <c r="KV226" s="82"/>
      <c r="KW226" s="82"/>
      <c r="KX226" s="82"/>
      <c r="KY226" s="82"/>
      <c r="KZ226" s="82"/>
      <c r="LA226" s="82"/>
      <c r="LB226" s="82"/>
      <c r="LC226" s="82"/>
      <c r="LD226" s="82"/>
      <c r="LE226" s="82"/>
      <c r="LF226" s="82"/>
      <c r="LG226" s="82"/>
      <c r="LH226" s="82"/>
      <c r="LI226" s="82"/>
      <c r="LJ226" s="82"/>
      <c r="LK226" s="82"/>
      <c r="LL226" s="82"/>
      <c r="LM226" s="82"/>
      <c r="LN226" s="82"/>
      <c r="LO226" s="82"/>
      <c r="LP226" s="82"/>
      <c r="LQ226" s="82"/>
      <c r="LR226" s="82"/>
      <c r="LS226" s="82"/>
      <c r="LT226" s="82"/>
      <c r="LU226" s="82"/>
      <c r="LV226" s="82"/>
      <c r="LW226" s="82"/>
      <c r="LX226" s="82"/>
      <c r="LY226" s="82"/>
      <c r="LZ226" s="82"/>
      <c r="MA226" s="82"/>
      <c r="MB226" s="82"/>
      <c r="MC226" s="82"/>
      <c r="MD226" s="82"/>
      <c r="ME226" s="82"/>
      <c r="MF226" s="82"/>
      <c r="MG226" s="82"/>
      <c r="MH226" s="82"/>
      <c r="MI226" s="82"/>
      <c r="MJ226" s="82"/>
      <c r="MK226" s="82"/>
      <c r="ML226" s="82"/>
      <c r="MM226" s="82"/>
      <c r="MN226" s="82"/>
      <c r="MO226" s="82"/>
      <c r="MP226" s="82"/>
      <c r="MQ226" s="82"/>
      <c r="MR226" s="82"/>
      <c r="MS226" s="82"/>
      <c r="MT226" s="82"/>
      <c r="MU226" s="82"/>
      <c r="MV226" s="82"/>
      <c r="MW226" s="82"/>
      <c r="MX226" s="82"/>
      <c r="MY226" s="82"/>
      <c r="MZ226" s="82"/>
      <c r="NA226" s="82"/>
      <c r="NB226" s="82"/>
      <c r="NC226" s="82"/>
      <c r="ND226" s="82"/>
      <c r="NE226" s="82"/>
      <c r="NF226" s="82"/>
      <c r="NG226" s="82"/>
      <c r="NH226" s="82"/>
      <c r="NI226" s="82"/>
      <c r="NJ226" s="82"/>
      <c r="NK226" s="82"/>
      <c r="NL226" s="82"/>
      <c r="NM226" s="82"/>
      <c r="NN226" s="82"/>
      <c r="NO226" s="82"/>
      <c r="NP226" s="82"/>
      <c r="NQ226" s="82"/>
      <c r="NR226" s="82"/>
      <c r="NS226" s="82"/>
      <c r="NT226" s="82"/>
      <c r="NU226" s="82"/>
      <c r="NV226" s="82"/>
      <c r="NW226" s="82"/>
      <c r="NX226" s="82"/>
      <c r="NY226" s="82"/>
      <c r="NZ226" s="82"/>
      <c r="OA226" s="82"/>
      <c r="OB226" s="82"/>
      <c r="OC226" s="82"/>
      <c r="OD226" s="82"/>
      <c r="OE226" s="82"/>
      <c r="OF226" s="82"/>
      <c r="OG226" s="82"/>
      <c r="OH226" s="82"/>
      <c r="OI226" s="82"/>
      <c r="OJ226" s="82"/>
      <c r="OK226" s="82"/>
      <c r="OL226" s="82"/>
      <c r="OM226" s="82"/>
      <c r="ON226" s="82"/>
      <c r="OO226" s="82"/>
      <c r="OP226" s="82"/>
      <c r="OQ226" s="82"/>
      <c r="OR226" s="82"/>
      <c r="OS226" s="82"/>
      <c r="OT226" s="82"/>
      <c r="OU226" s="82"/>
      <c r="OV226" s="82"/>
      <c r="OW226" s="82"/>
      <c r="OX226" s="82"/>
      <c r="OY226" s="82"/>
      <c r="OZ226" s="82"/>
      <c r="PA226" s="82"/>
      <c r="PB226" s="82"/>
      <c r="PC226" s="82"/>
      <c r="PD226" s="82"/>
      <c r="PE226" s="82"/>
      <c r="PF226" s="82"/>
      <c r="PG226" s="82"/>
      <c r="PH226" s="82"/>
      <c r="PI226" s="82"/>
      <c r="PJ226" s="82"/>
      <c r="PK226" s="82"/>
      <c r="PL226" s="82"/>
      <c r="PM226" s="82"/>
      <c r="PN226" s="82"/>
      <c r="PO226" s="82"/>
      <c r="PP226" s="82"/>
      <c r="PQ226" s="82"/>
      <c r="PR226" s="82"/>
      <c r="PS226" s="82"/>
      <c r="PT226" s="82"/>
      <c r="PU226" s="82"/>
      <c r="PV226" s="82"/>
      <c r="PW226" s="82"/>
      <c r="PX226" s="82"/>
      <c r="PY226" s="82"/>
      <c r="PZ226" s="82"/>
      <c r="QA226" s="82"/>
      <c r="QB226" s="82"/>
      <c r="QC226" s="82"/>
      <c r="QD226" s="82"/>
      <c r="QE226" s="82"/>
      <c r="QF226" s="82"/>
      <c r="QG226" s="82"/>
      <c r="QH226" s="82"/>
      <c r="QI226" s="82"/>
      <c r="QJ226" s="82"/>
      <c r="QK226" s="82"/>
      <c r="QL226" s="82"/>
      <c r="QM226" s="82"/>
      <c r="QN226" s="82"/>
      <c r="QO226" s="82"/>
      <c r="QP226" s="82"/>
      <c r="QQ226" s="82"/>
      <c r="QR226" s="82"/>
      <c r="QS226" s="82"/>
      <c r="QT226" s="82"/>
      <c r="QU226" s="82"/>
      <c r="QV226" s="82"/>
      <c r="QW226" s="82"/>
      <c r="QX226" s="82"/>
      <c r="QY226" s="82"/>
      <c r="QZ226" s="82"/>
      <c r="RA226" s="82"/>
      <c r="RB226" s="82"/>
      <c r="RC226" s="82"/>
      <c r="RD226" s="82"/>
      <c r="RE226" s="82"/>
      <c r="RF226" s="82"/>
      <c r="RG226" s="82"/>
      <c r="RH226" s="82"/>
      <c r="RI226" s="82"/>
      <c r="RJ226" s="82"/>
      <c r="RK226" s="82"/>
      <c r="RL226" s="82"/>
      <c r="RM226" s="82"/>
      <c r="RN226" s="82"/>
      <c r="RO226" s="82"/>
      <c r="RP226" s="82"/>
      <c r="RQ226" s="82"/>
      <c r="RR226" s="82"/>
      <c r="RS226" s="82"/>
      <c r="RT226" s="82"/>
      <c r="RU226" s="82"/>
      <c r="RV226" s="82"/>
      <c r="RW226" s="82"/>
      <c r="RX226" s="82"/>
      <c r="RY226" s="82"/>
      <c r="RZ226" s="82"/>
      <c r="SA226" s="82"/>
      <c r="SB226" s="82"/>
      <c r="SC226" s="82"/>
      <c r="SD226" s="82"/>
      <c r="SE226" s="82"/>
      <c r="SF226" s="82"/>
      <c r="SG226" s="82"/>
      <c r="SH226" s="82"/>
      <c r="SI226" s="82"/>
      <c r="SJ226" s="82"/>
      <c r="SK226" s="82"/>
      <c r="SL226" s="82"/>
      <c r="SM226" s="82"/>
      <c r="SN226" s="82"/>
      <c r="SO226" s="82"/>
      <c r="SP226" s="82"/>
      <c r="SQ226" s="82"/>
      <c r="SR226" s="82"/>
      <c r="SS226" s="82"/>
      <c r="ST226" s="82"/>
      <c r="SU226" s="82"/>
      <c r="SV226" s="82"/>
      <c r="SW226" s="82"/>
      <c r="SX226" s="82"/>
      <c r="SY226" s="82"/>
      <c r="SZ226" s="82"/>
      <c r="TA226" s="82"/>
      <c r="TB226" s="82"/>
      <c r="TC226" s="82"/>
      <c r="TD226" s="82"/>
      <c r="TE226" s="82"/>
      <c r="TF226" s="82"/>
      <c r="TG226" s="82"/>
      <c r="TH226" s="82"/>
      <c r="TI226" s="82"/>
      <c r="TJ226" s="82"/>
      <c r="TK226" s="82"/>
      <c r="TL226" s="82"/>
      <c r="TM226" s="82"/>
      <c r="TN226" s="82"/>
      <c r="TO226" s="82"/>
      <c r="TP226" s="82"/>
      <c r="TQ226" s="82"/>
      <c r="TR226" s="82"/>
      <c r="TS226" s="82"/>
      <c r="TT226" s="82"/>
      <c r="TU226" s="82"/>
      <c r="TV226" s="82"/>
      <c r="TW226" s="82"/>
      <c r="TX226" s="82"/>
      <c r="TY226" s="82"/>
      <c r="TZ226" s="82"/>
      <c r="UA226" s="82"/>
      <c r="UB226" s="82"/>
      <c r="UC226" s="82"/>
      <c r="UD226" s="82"/>
      <c r="UE226" s="82"/>
      <c r="UF226" s="82"/>
      <c r="UG226" s="82"/>
      <c r="UH226" s="82"/>
      <c r="UI226" s="82"/>
      <c r="UJ226" s="82"/>
      <c r="UK226" s="82"/>
      <c r="UL226" s="82"/>
      <c r="UM226" s="82"/>
      <c r="UN226" s="82"/>
      <c r="UO226" s="82"/>
      <c r="UP226" s="82"/>
      <c r="UQ226" s="82"/>
      <c r="UR226" s="82"/>
      <c r="US226" s="82"/>
      <c r="UT226" s="82"/>
      <c r="UU226" s="82"/>
      <c r="UV226" s="82"/>
      <c r="UW226" s="82"/>
      <c r="UX226" s="82"/>
      <c r="UY226" s="82"/>
      <c r="UZ226" s="82"/>
      <c r="VA226" s="82"/>
      <c r="VB226" s="82"/>
      <c r="VC226" s="82"/>
      <c r="VD226" s="82"/>
      <c r="VE226" s="82"/>
      <c r="VF226" s="82"/>
      <c r="VG226" s="82"/>
      <c r="VH226" s="82"/>
      <c r="VI226" s="82"/>
      <c r="VJ226" s="82"/>
      <c r="VK226" s="82"/>
      <c r="VL226" s="82"/>
      <c r="VM226" s="82"/>
      <c r="VN226" s="82"/>
      <c r="VO226" s="82"/>
      <c r="VP226" s="82"/>
      <c r="VQ226" s="82"/>
      <c r="VR226" s="82"/>
      <c r="VS226" s="82"/>
      <c r="VT226" s="82"/>
      <c r="VU226" s="82"/>
      <c r="VV226" s="82"/>
      <c r="VW226" s="82"/>
      <c r="VX226" s="82"/>
      <c r="VY226" s="82"/>
      <c r="VZ226" s="82"/>
      <c r="WA226" s="82"/>
      <c r="WB226" s="82"/>
      <c r="WC226" s="82"/>
      <c r="WD226" s="82"/>
      <c r="WE226" s="82"/>
      <c r="WF226" s="82"/>
      <c r="WG226" s="82"/>
      <c r="WH226" s="82"/>
      <c r="WI226" s="82"/>
      <c r="WJ226" s="82"/>
      <c r="WK226" s="82"/>
      <c r="WL226" s="82"/>
      <c r="WM226" s="82"/>
      <c r="WN226" s="82"/>
      <c r="WO226" s="82"/>
      <c r="WP226" s="82"/>
      <c r="WQ226" s="82"/>
      <c r="WR226" s="82"/>
      <c r="WS226" s="82"/>
      <c r="WT226" s="82"/>
      <c r="WU226" s="82"/>
      <c r="WV226" s="82"/>
      <c r="WW226" s="82"/>
      <c r="WX226" s="82"/>
      <c r="WY226" s="82"/>
      <c r="WZ226" s="82"/>
      <c r="XA226" s="82"/>
      <c r="XB226" s="82"/>
      <c r="XC226" s="82"/>
      <c r="XD226" s="82"/>
      <c r="XE226" s="82"/>
      <c r="XF226" s="82"/>
      <c r="XG226" s="82"/>
      <c r="XH226" s="82"/>
      <c r="XI226" s="82"/>
      <c r="XJ226" s="82"/>
      <c r="XK226" s="82"/>
      <c r="XL226" s="82"/>
      <c r="XM226" s="82"/>
      <c r="XN226" s="82"/>
      <c r="XO226" s="82"/>
      <c r="XP226" s="82"/>
      <c r="XQ226" s="82"/>
      <c r="XR226" s="82"/>
      <c r="XS226" s="82"/>
      <c r="XT226" s="82"/>
      <c r="XU226" s="82"/>
      <c r="XV226" s="82"/>
      <c r="XW226" s="82"/>
      <c r="XX226" s="82"/>
      <c r="XY226" s="82"/>
      <c r="XZ226" s="82"/>
      <c r="YA226" s="82"/>
      <c r="YB226" s="82"/>
      <c r="YC226" s="82"/>
      <c r="YD226" s="82"/>
      <c r="YE226" s="82"/>
      <c r="YF226" s="82"/>
      <c r="YG226" s="82"/>
      <c r="YH226" s="82"/>
      <c r="YI226" s="82"/>
      <c r="YJ226" s="82"/>
      <c r="YK226" s="82"/>
      <c r="YL226" s="82"/>
      <c r="YM226" s="82"/>
      <c r="YN226" s="82"/>
      <c r="YO226" s="82"/>
      <c r="YP226" s="82"/>
      <c r="YQ226" s="82"/>
      <c r="YR226" s="82"/>
      <c r="YS226" s="82"/>
      <c r="YT226" s="82"/>
      <c r="YU226" s="82"/>
      <c r="YV226" s="82"/>
      <c r="YW226" s="82"/>
      <c r="YX226" s="82"/>
      <c r="YY226" s="82"/>
      <c r="YZ226" s="82"/>
      <c r="ZA226" s="82"/>
      <c r="ZB226" s="82"/>
      <c r="ZC226" s="82"/>
      <c r="ZD226" s="82"/>
      <c r="ZE226" s="82"/>
      <c r="ZF226" s="82"/>
      <c r="ZG226" s="82"/>
      <c r="ZH226" s="82"/>
      <c r="ZI226" s="82"/>
      <c r="ZJ226" s="82"/>
      <c r="ZK226" s="82"/>
      <c r="ZL226" s="82"/>
      <c r="ZM226" s="82"/>
      <c r="ZN226" s="82"/>
      <c r="ZO226" s="82"/>
      <c r="ZP226" s="82"/>
      <c r="ZQ226" s="82"/>
      <c r="ZR226" s="82"/>
      <c r="ZS226" s="82"/>
      <c r="ZT226" s="82"/>
      <c r="ZU226" s="82"/>
      <c r="ZV226" s="82"/>
      <c r="ZW226" s="82"/>
      <c r="ZX226" s="82"/>
      <c r="ZY226" s="82"/>
      <c r="ZZ226" s="82"/>
      <c r="AAA226" s="82"/>
      <c r="AAB226" s="82"/>
      <c r="AAC226" s="82"/>
      <c r="AAD226" s="82"/>
      <c r="AAE226" s="82"/>
      <c r="AAF226" s="82"/>
      <c r="AAG226" s="82"/>
      <c r="AAH226" s="82"/>
      <c r="AAI226" s="82"/>
      <c r="AAJ226" s="82"/>
      <c r="AAK226" s="82"/>
      <c r="AAL226" s="82"/>
      <c r="AAM226" s="82"/>
      <c r="AAN226" s="82"/>
      <c r="AAO226" s="82"/>
      <c r="AAP226" s="82"/>
      <c r="AAQ226" s="82"/>
      <c r="AAR226" s="82"/>
      <c r="AAS226" s="82"/>
      <c r="AAT226" s="82"/>
      <c r="AAU226" s="82"/>
      <c r="AAV226" s="82"/>
      <c r="AAW226" s="82"/>
      <c r="AAX226" s="82"/>
      <c r="AAY226" s="82"/>
      <c r="AAZ226" s="82"/>
      <c r="ABA226" s="82"/>
      <c r="ABB226" s="82"/>
      <c r="ABC226" s="82"/>
      <c r="ABD226" s="82"/>
      <c r="ABE226" s="82"/>
      <c r="ABF226" s="82"/>
      <c r="ABG226" s="82"/>
      <c r="ABH226" s="82"/>
      <c r="ABI226" s="82"/>
      <c r="ABJ226" s="82"/>
      <c r="ABK226" s="82"/>
      <c r="ABL226" s="82"/>
      <c r="ABM226" s="82"/>
      <c r="ABN226" s="82"/>
      <c r="ABO226" s="82"/>
      <c r="ABP226" s="82"/>
      <c r="ABQ226" s="82"/>
      <c r="ABR226" s="82"/>
      <c r="ABS226" s="82"/>
      <c r="ABT226" s="82"/>
      <c r="ABU226" s="82"/>
      <c r="ABV226" s="82"/>
      <c r="ABW226" s="82"/>
      <c r="ABX226" s="82"/>
      <c r="ABY226" s="82"/>
      <c r="ABZ226" s="82"/>
      <c r="ACA226" s="82"/>
      <c r="ACB226" s="82"/>
      <c r="ACC226" s="82"/>
      <c r="ACD226" s="82"/>
      <c r="ACE226" s="82"/>
      <c r="ACF226" s="82"/>
      <c r="ACG226" s="82"/>
      <c r="ACH226" s="82"/>
      <c r="ACI226" s="82"/>
      <c r="ACJ226" s="82"/>
      <c r="ACK226" s="82"/>
      <c r="ACL226" s="82"/>
      <c r="ACM226" s="82"/>
      <c r="ACN226" s="82"/>
      <c r="ACO226" s="82"/>
      <c r="ACP226" s="82"/>
      <c r="ACQ226" s="82"/>
      <c r="ACR226" s="82"/>
      <c r="ACS226" s="82"/>
      <c r="ACT226" s="82"/>
      <c r="ACU226" s="82"/>
      <c r="ACV226" s="82"/>
      <c r="ACW226" s="82"/>
      <c r="ACX226" s="82"/>
      <c r="ACY226" s="82"/>
      <c r="ACZ226" s="82"/>
      <c r="ADA226" s="82"/>
      <c r="ADB226" s="82"/>
      <c r="ADC226" s="82"/>
      <c r="ADD226" s="82"/>
      <c r="ADE226" s="82"/>
      <c r="ADF226" s="82"/>
      <c r="ADG226" s="82"/>
      <c r="ADH226" s="82"/>
      <c r="ADI226" s="82"/>
      <c r="ADJ226" s="82"/>
      <c r="ADK226" s="82"/>
      <c r="ADL226" s="82"/>
      <c r="ADM226" s="82"/>
      <c r="ADN226" s="82"/>
      <c r="ADO226" s="82"/>
      <c r="ADP226" s="82"/>
      <c r="ADQ226" s="82"/>
      <c r="ADR226" s="82"/>
      <c r="ADS226" s="82"/>
      <c r="ADT226" s="82"/>
      <c r="ADU226" s="82"/>
      <c r="ADV226" s="82"/>
      <c r="ADW226" s="82"/>
      <c r="ADX226" s="82"/>
      <c r="ADY226" s="82"/>
      <c r="ADZ226" s="82"/>
      <c r="AEA226" s="82"/>
      <c r="AEB226" s="82"/>
      <c r="AEC226" s="82"/>
      <c r="AED226" s="82"/>
      <c r="AEE226" s="82"/>
      <c r="AEF226" s="82"/>
      <c r="AEG226" s="82"/>
      <c r="AEH226" s="82"/>
      <c r="AEI226" s="82"/>
      <c r="AEJ226" s="82"/>
      <c r="AEK226" s="82"/>
      <c r="AEL226" s="82"/>
      <c r="AEM226" s="82"/>
      <c r="AEN226" s="82"/>
      <c r="AEO226" s="82"/>
      <c r="AEP226" s="82"/>
      <c r="AEQ226" s="82"/>
      <c r="AER226" s="82"/>
      <c r="AES226" s="82"/>
      <c r="AET226" s="82"/>
      <c r="AEU226" s="82"/>
      <c r="AEV226" s="82"/>
      <c r="AEW226" s="82"/>
      <c r="AEX226" s="82"/>
      <c r="AEY226" s="82"/>
      <c r="AEZ226" s="82"/>
      <c r="AFA226" s="82"/>
      <c r="AFB226" s="82"/>
      <c r="AFC226" s="82"/>
      <c r="AFD226" s="82"/>
      <c r="AFE226" s="82"/>
      <c r="AFF226" s="82"/>
      <c r="AFG226" s="82"/>
      <c r="AFH226" s="82"/>
      <c r="AFI226" s="82"/>
      <c r="AFJ226" s="82"/>
      <c r="AFK226" s="82"/>
      <c r="AFL226" s="82"/>
      <c r="AFM226" s="82"/>
      <c r="AFN226" s="82"/>
      <c r="AFO226" s="82"/>
      <c r="AFP226" s="82"/>
      <c r="AFQ226" s="82"/>
      <c r="AFR226" s="82"/>
      <c r="AFS226" s="82"/>
      <c r="AFT226" s="82"/>
      <c r="AFU226" s="82"/>
      <c r="AFV226" s="82"/>
      <c r="AFW226" s="82"/>
      <c r="AFX226" s="82"/>
      <c r="AFY226" s="82"/>
      <c r="AFZ226" s="82"/>
      <c r="AGA226" s="82"/>
      <c r="AGB226" s="82"/>
      <c r="AGC226" s="82"/>
      <c r="AGD226" s="82"/>
      <c r="AGE226" s="82"/>
      <c r="AGF226" s="82"/>
      <c r="AGG226" s="82"/>
      <c r="AGH226" s="82"/>
      <c r="AGI226" s="82"/>
      <c r="AGJ226" s="82"/>
      <c r="AGK226" s="82"/>
      <c r="AGL226" s="82"/>
      <c r="AGM226" s="82"/>
      <c r="AGN226" s="82"/>
      <c r="AGO226" s="82"/>
      <c r="AGP226" s="82"/>
      <c r="AGQ226" s="82"/>
      <c r="AGR226" s="82"/>
      <c r="AGS226" s="82"/>
      <c r="AGT226" s="82"/>
      <c r="AGU226" s="82"/>
      <c r="AGV226" s="82"/>
      <c r="AGW226" s="82"/>
      <c r="AGX226" s="82"/>
      <c r="AGY226" s="82"/>
      <c r="AGZ226" s="82"/>
      <c r="AHA226" s="82"/>
      <c r="AHB226" s="82"/>
      <c r="AHC226" s="82"/>
      <c r="AHD226" s="82"/>
      <c r="AHE226" s="82"/>
      <c r="AHF226" s="82"/>
      <c r="AHG226" s="82"/>
      <c r="AHH226" s="82"/>
      <c r="AHI226" s="82"/>
      <c r="AHJ226" s="82"/>
      <c r="AHK226" s="82"/>
      <c r="AHL226" s="82"/>
      <c r="AHM226" s="82"/>
      <c r="AHN226" s="82"/>
      <c r="AHO226" s="82"/>
      <c r="AHP226" s="82"/>
      <c r="AHQ226" s="82"/>
      <c r="AHR226" s="82"/>
      <c r="AHS226" s="82"/>
      <c r="AHT226" s="82"/>
      <c r="AHU226" s="82"/>
      <c r="AHV226" s="82"/>
      <c r="AHW226" s="82"/>
      <c r="AHX226" s="82"/>
      <c r="AHY226" s="82"/>
      <c r="AHZ226" s="82"/>
      <c r="AIA226" s="82"/>
      <c r="AIB226" s="82"/>
      <c r="AIC226" s="82"/>
      <c r="AID226" s="82"/>
      <c r="AIE226" s="82"/>
      <c r="AIF226" s="82"/>
      <c r="AIG226" s="82"/>
      <c r="AIH226" s="82"/>
      <c r="AII226" s="82"/>
      <c r="AIJ226" s="82"/>
      <c r="AIK226" s="82"/>
      <c r="AIL226" s="82"/>
      <c r="AIM226" s="82"/>
      <c r="AIN226" s="82"/>
      <c r="AIO226" s="82"/>
      <c r="AIP226" s="82"/>
      <c r="AIQ226" s="82"/>
      <c r="AIR226" s="82"/>
      <c r="AIS226" s="82"/>
      <c r="AIT226" s="82"/>
      <c r="AIU226" s="82"/>
      <c r="AIV226" s="82"/>
      <c r="AIW226" s="82"/>
      <c r="AIX226" s="82"/>
      <c r="AIY226" s="82"/>
      <c r="AIZ226" s="82"/>
      <c r="AJA226" s="82"/>
      <c r="AJB226" s="82"/>
      <c r="AJC226" s="82"/>
      <c r="AJD226" s="82"/>
      <c r="AJE226" s="82"/>
      <c r="AJF226" s="82"/>
      <c r="AJG226" s="82"/>
      <c r="AJH226" s="82"/>
      <c r="AJI226" s="82"/>
      <c r="AJJ226" s="82"/>
      <c r="AJK226" s="82"/>
      <c r="AJL226" s="82"/>
      <c r="AJM226" s="82"/>
      <c r="AJN226" s="82"/>
      <c r="AJO226" s="82"/>
      <c r="AJP226" s="82"/>
      <c r="AJQ226" s="82"/>
      <c r="AJR226" s="82"/>
      <c r="AJS226" s="82"/>
      <c r="AJT226" s="82"/>
      <c r="AJU226" s="82"/>
      <c r="AJV226" s="82"/>
      <c r="AJW226" s="82"/>
      <c r="AJX226" s="82"/>
      <c r="AJY226" s="82"/>
      <c r="AJZ226" s="82"/>
      <c r="AKA226" s="82"/>
      <c r="AKB226" s="82"/>
      <c r="AKC226" s="82"/>
      <c r="AKD226" s="82"/>
      <c r="AKE226" s="82"/>
      <c r="AKF226" s="82"/>
      <c r="AKG226" s="82"/>
      <c r="AKH226" s="82"/>
      <c r="AKI226" s="82"/>
      <c r="AKJ226" s="82"/>
      <c r="AKK226" s="82"/>
      <c r="AKL226" s="82"/>
      <c r="AKM226" s="82"/>
      <c r="AKN226" s="82"/>
      <c r="AKO226" s="82"/>
      <c r="AKP226" s="82"/>
      <c r="AKQ226" s="82"/>
      <c r="AKR226" s="82"/>
      <c r="AKS226" s="82"/>
      <c r="AKT226" s="82"/>
      <c r="AKU226" s="82"/>
      <c r="AKV226" s="82"/>
      <c r="AKW226" s="82"/>
      <c r="AKX226" s="82"/>
      <c r="AKY226" s="82"/>
      <c r="AKZ226" s="82"/>
      <c r="ALA226" s="82"/>
      <c r="ALB226" s="82"/>
      <c r="ALC226" s="82"/>
      <c r="ALD226" s="82"/>
      <c r="ALE226" s="82"/>
      <c r="ALF226" s="82"/>
      <c r="ALG226" s="82"/>
      <c r="ALH226" s="82"/>
      <c r="ALI226" s="82"/>
      <c r="ALJ226" s="82"/>
      <c r="ALK226" s="82"/>
      <c r="ALL226" s="82"/>
      <c r="ALM226" s="82"/>
      <c r="ALN226" s="82"/>
      <c r="ALO226" s="82"/>
      <c r="ALP226" s="82"/>
      <c r="ALQ226" s="82"/>
      <c r="ALR226" s="82"/>
      <c r="ALS226" s="82"/>
      <c r="ALT226" s="82"/>
      <c r="ALU226" s="82"/>
      <c r="ALV226" s="82"/>
      <c r="ALW226" s="82"/>
      <c r="ALX226" s="82"/>
      <c r="ALY226" s="82"/>
    </row>
    <row r="227" spans="1:1013" ht="14.5" x14ac:dyDescent="0.35">
      <c r="A227" s="84">
        <v>223</v>
      </c>
      <c r="B227" s="86" t="s">
        <v>769</v>
      </c>
      <c r="C227" s="86" t="s">
        <v>770</v>
      </c>
      <c r="D227" s="86" t="s">
        <v>155</v>
      </c>
    </row>
    <row r="228" spans="1:1013" ht="14.5" x14ac:dyDescent="0.35">
      <c r="A228" s="84">
        <v>224</v>
      </c>
      <c r="B228" s="86" t="s">
        <v>771</v>
      </c>
      <c r="C228" s="86" t="s">
        <v>772</v>
      </c>
      <c r="D228" s="86" t="s">
        <v>773</v>
      </c>
    </row>
    <row r="229" spans="1:1013" ht="14.5" x14ac:dyDescent="0.35">
      <c r="A229" s="84">
        <v>225</v>
      </c>
      <c r="B229" s="85" t="s">
        <v>774</v>
      </c>
      <c r="C229" s="85" t="s">
        <v>775</v>
      </c>
      <c r="D229" s="85" t="s">
        <v>776</v>
      </c>
    </row>
    <row r="230" spans="1:1013" ht="14.5" x14ac:dyDescent="0.35">
      <c r="A230" s="84">
        <v>226</v>
      </c>
      <c r="B230" s="85" t="s">
        <v>679</v>
      </c>
      <c r="C230" s="86" t="s">
        <v>777</v>
      </c>
      <c r="D230" s="86" t="s">
        <v>288</v>
      </c>
      <c r="E230" s="82"/>
      <c r="F230" s="82"/>
      <c r="G230" s="82"/>
      <c r="H230" s="82"/>
      <c r="I230" s="82"/>
      <c r="J230" s="82"/>
      <c r="K230" s="82"/>
      <c r="L230" s="82"/>
      <c r="M230" s="82"/>
      <c r="N230" s="82"/>
      <c r="O230" s="82"/>
      <c r="P230" s="82"/>
      <c r="Q230" s="82"/>
      <c r="R230" s="82"/>
      <c r="S230" s="82"/>
      <c r="T230" s="82"/>
      <c r="U230" s="82"/>
      <c r="V230" s="82"/>
      <c r="W230" s="82"/>
      <c r="X230" s="82"/>
      <c r="Y230" s="82"/>
      <c r="Z230" s="82"/>
      <c r="AA230" s="82"/>
      <c r="AB230" s="82"/>
      <c r="AC230" s="82"/>
      <c r="AD230" s="82"/>
      <c r="AE230" s="82"/>
      <c r="AF230" s="82"/>
      <c r="AG230" s="82"/>
      <c r="AH230" s="82"/>
      <c r="AI230" s="82"/>
      <c r="AJ230" s="82"/>
      <c r="AK230" s="82"/>
      <c r="AL230" s="82"/>
      <c r="AM230" s="82"/>
      <c r="AN230" s="82"/>
      <c r="AO230" s="82"/>
      <c r="AP230" s="82"/>
      <c r="AQ230" s="82"/>
      <c r="AR230" s="82"/>
      <c r="AS230" s="82"/>
      <c r="AT230" s="82"/>
      <c r="AU230" s="82"/>
      <c r="AV230" s="82"/>
      <c r="AW230" s="82"/>
      <c r="AX230" s="82"/>
      <c r="AY230" s="82"/>
      <c r="AZ230" s="82"/>
      <c r="BA230" s="82"/>
      <c r="BB230" s="82"/>
      <c r="BC230" s="82"/>
      <c r="BD230" s="82"/>
      <c r="BE230" s="82"/>
      <c r="BF230" s="82"/>
      <c r="BG230" s="82"/>
      <c r="BH230" s="82"/>
      <c r="BI230" s="82"/>
      <c r="BJ230" s="82"/>
      <c r="BK230" s="82"/>
      <c r="BL230" s="82"/>
      <c r="BM230" s="82"/>
      <c r="BN230" s="82"/>
      <c r="BO230" s="82"/>
      <c r="BP230" s="82"/>
      <c r="BQ230" s="82"/>
      <c r="BR230" s="82"/>
      <c r="BS230" s="82"/>
      <c r="BT230" s="82"/>
      <c r="BU230" s="82"/>
      <c r="BV230" s="82"/>
      <c r="BW230" s="82"/>
      <c r="BX230" s="82"/>
      <c r="BY230" s="82"/>
      <c r="BZ230" s="82"/>
      <c r="CA230" s="82"/>
      <c r="CB230" s="82"/>
      <c r="CC230" s="82"/>
      <c r="CD230" s="82"/>
      <c r="CE230" s="82"/>
      <c r="CF230" s="82"/>
      <c r="CG230" s="82"/>
      <c r="CH230" s="82"/>
      <c r="CI230" s="82"/>
      <c r="CJ230" s="82"/>
      <c r="CK230" s="82"/>
      <c r="CL230" s="82"/>
      <c r="CM230" s="82"/>
      <c r="CN230" s="82"/>
      <c r="CO230" s="82"/>
      <c r="CP230" s="82"/>
      <c r="CQ230" s="82"/>
      <c r="CR230" s="82"/>
      <c r="CS230" s="82"/>
      <c r="CT230" s="82"/>
      <c r="CU230" s="82"/>
      <c r="CV230" s="82"/>
      <c r="CW230" s="82"/>
      <c r="CX230" s="82"/>
      <c r="CY230" s="82"/>
      <c r="CZ230" s="82"/>
      <c r="DA230" s="82"/>
      <c r="DB230" s="82"/>
      <c r="DC230" s="82"/>
      <c r="DD230" s="82"/>
      <c r="DE230" s="82"/>
      <c r="DF230" s="82"/>
      <c r="DG230" s="82"/>
      <c r="DH230" s="82"/>
      <c r="DI230" s="82"/>
      <c r="DJ230" s="82"/>
      <c r="DK230" s="82"/>
      <c r="DL230" s="82"/>
      <c r="DM230" s="82"/>
      <c r="DN230" s="82"/>
      <c r="DO230" s="82"/>
      <c r="DP230" s="82"/>
      <c r="DQ230" s="82"/>
      <c r="DR230" s="82"/>
      <c r="DS230" s="82"/>
      <c r="DT230" s="82"/>
      <c r="DU230" s="82"/>
      <c r="DV230" s="82"/>
      <c r="DW230" s="82"/>
      <c r="DX230" s="82"/>
      <c r="DY230" s="82"/>
      <c r="DZ230" s="82"/>
      <c r="EA230" s="82"/>
      <c r="EB230" s="82"/>
      <c r="EC230" s="82"/>
      <c r="ED230" s="82"/>
      <c r="EE230" s="82"/>
      <c r="EF230" s="82"/>
      <c r="EG230" s="82"/>
      <c r="EH230" s="82"/>
      <c r="EI230" s="82"/>
      <c r="EJ230" s="82"/>
      <c r="EK230" s="82"/>
      <c r="EL230" s="82"/>
      <c r="EM230" s="82"/>
      <c r="EN230" s="82"/>
      <c r="EO230" s="82"/>
      <c r="EP230" s="82"/>
      <c r="EQ230" s="82"/>
      <c r="ER230" s="82"/>
      <c r="ES230" s="82"/>
      <c r="ET230" s="82"/>
      <c r="EU230" s="82"/>
      <c r="EV230" s="82"/>
      <c r="EW230" s="82"/>
      <c r="EX230" s="82"/>
      <c r="EY230" s="82"/>
      <c r="EZ230" s="82"/>
      <c r="FA230" s="82"/>
      <c r="FB230" s="82"/>
      <c r="FC230" s="82"/>
      <c r="FD230" s="82"/>
      <c r="FE230" s="82"/>
      <c r="FF230" s="82"/>
      <c r="FG230" s="82"/>
      <c r="FH230" s="82"/>
      <c r="FI230" s="82"/>
      <c r="FJ230" s="82"/>
      <c r="FK230" s="82"/>
      <c r="FL230" s="82"/>
      <c r="FM230" s="82"/>
      <c r="FN230" s="82"/>
      <c r="FO230" s="82"/>
      <c r="FP230" s="82"/>
      <c r="FQ230" s="82"/>
      <c r="FR230" s="82"/>
      <c r="FS230" s="82"/>
      <c r="FT230" s="82"/>
      <c r="FU230" s="82"/>
      <c r="FV230" s="82"/>
      <c r="FW230" s="82"/>
      <c r="FX230" s="82"/>
      <c r="FY230" s="82"/>
      <c r="FZ230" s="82"/>
      <c r="GA230" s="82"/>
      <c r="GB230" s="82"/>
      <c r="GC230" s="82"/>
      <c r="GD230" s="82"/>
      <c r="GE230" s="82"/>
      <c r="GF230" s="82"/>
      <c r="GG230" s="82"/>
      <c r="GH230" s="82"/>
      <c r="GI230" s="82"/>
      <c r="GJ230" s="82"/>
      <c r="GK230" s="82"/>
      <c r="GL230" s="82"/>
      <c r="GM230" s="82"/>
      <c r="GN230" s="82"/>
      <c r="GO230" s="82"/>
      <c r="GP230" s="82"/>
      <c r="GQ230" s="82"/>
      <c r="GR230" s="82"/>
      <c r="GS230" s="82"/>
      <c r="GT230" s="82"/>
      <c r="GU230" s="82"/>
      <c r="GV230" s="82"/>
      <c r="GW230" s="82"/>
      <c r="GX230" s="82"/>
      <c r="GY230" s="82"/>
      <c r="GZ230" s="82"/>
      <c r="HA230" s="82"/>
      <c r="HB230" s="82"/>
      <c r="HC230" s="82"/>
      <c r="HD230" s="82"/>
      <c r="HE230" s="82"/>
      <c r="HF230" s="82"/>
      <c r="HG230" s="82"/>
      <c r="HH230" s="82"/>
      <c r="HI230" s="82"/>
      <c r="HJ230" s="82"/>
      <c r="HK230" s="82"/>
      <c r="HL230" s="82"/>
      <c r="HM230" s="82"/>
      <c r="HN230" s="82"/>
      <c r="HO230" s="82"/>
      <c r="HP230" s="82"/>
      <c r="HQ230" s="82"/>
      <c r="HR230" s="82"/>
      <c r="HS230" s="82"/>
      <c r="HT230" s="82"/>
      <c r="HU230" s="82"/>
      <c r="HV230" s="82"/>
      <c r="HW230" s="82"/>
      <c r="HX230" s="82"/>
      <c r="HY230" s="82"/>
      <c r="HZ230" s="82"/>
      <c r="IA230" s="82"/>
      <c r="IB230" s="82"/>
      <c r="IC230" s="82"/>
      <c r="ID230" s="82"/>
      <c r="IE230" s="82"/>
      <c r="IF230" s="82"/>
      <c r="IG230" s="82"/>
      <c r="IH230" s="82"/>
      <c r="II230" s="82"/>
      <c r="IJ230" s="82"/>
      <c r="IK230" s="82"/>
      <c r="IL230" s="82"/>
      <c r="IM230" s="82"/>
      <c r="IN230" s="82"/>
      <c r="IO230" s="82"/>
      <c r="IP230" s="82"/>
      <c r="IQ230" s="82"/>
      <c r="IR230" s="82"/>
      <c r="IS230" s="82"/>
      <c r="IT230" s="82"/>
      <c r="IU230" s="82"/>
      <c r="IV230" s="82"/>
      <c r="IW230" s="82"/>
      <c r="IX230" s="82"/>
      <c r="IY230" s="82"/>
      <c r="IZ230" s="82"/>
      <c r="JA230" s="82"/>
      <c r="JB230" s="82"/>
      <c r="JC230" s="82"/>
      <c r="JD230" s="82"/>
      <c r="JE230" s="82"/>
      <c r="JF230" s="82"/>
      <c r="JG230" s="82"/>
      <c r="JH230" s="82"/>
      <c r="JI230" s="82"/>
      <c r="JJ230" s="82"/>
      <c r="JK230" s="82"/>
      <c r="JL230" s="82"/>
      <c r="JM230" s="82"/>
      <c r="JN230" s="82"/>
      <c r="JO230" s="82"/>
      <c r="JP230" s="82"/>
      <c r="JQ230" s="82"/>
      <c r="JR230" s="82"/>
      <c r="JS230" s="82"/>
      <c r="JT230" s="82"/>
      <c r="JU230" s="82"/>
      <c r="JV230" s="82"/>
      <c r="JW230" s="82"/>
      <c r="JX230" s="82"/>
      <c r="JY230" s="82"/>
      <c r="JZ230" s="82"/>
      <c r="KA230" s="82"/>
      <c r="KB230" s="82"/>
      <c r="KC230" s="82"/>
      <c r="KD230" s="82"/>
      <c r="KE230" s="82"/>
      <c r="KF230" s="82"/>
      <c r="KG230" s="82"/>
      <c r="KH230" s="82"/>
      <c r="KI230" s="82"/>
      <c r="KJ230" s="82"/>
      <c r="KK230" s="82"/>
      <c r="KL230" s="82"/>
      <c r="KM230" s="82"/>
      <c r="KN230" s="82"/>
      <c r="KO230" s="82"/>
      <c r="KP230" s="82"/>
      <c r="KQ230" s="82"/>
      <c r="KR230" s="82"/>
      <c r="KS230" s="82"/>
      <c r="KT230" s="82"/>
      <c r="KU230" s="82"/>
      <c r="KV230" s="82"/>
      <c r="KW230" s="82"/>
      <c r="KX230" s="82"/>
      <c r="KY230" s="82"/>
      <c r="KZ230" s="82"/>
      <c r="LA230" s="82"/>
      <c r="LB230" s="82"/>
      <c r="LC230" s="82"/>
      <c r="LD230" s="82"/>
      <c r="LE230" s="82"/>
      <c r="LF230" s="82"/>
      <c r="LG230" s="82"/>
      <c r="LH230" s="82"/>
      <c r="LI230" s="82"/>
      <c r="LJ230" s="82"/>
      <c r="LK230" s="82"/>
      <c r="LL230" s="82"/>
      <c r="LM230" s="82"/>
      <c r="LN230" s="82"/>
      <c r="LO230" s="82"/>
      <c r="LP230" s="82"/>
      <c r="LQ230" s="82"/>
      <c r="LR230" s="82"/>
      <c r="LS230" s="82"/>
      <c r="LT230" s="82"/>
      <c r="LU230" s="82"/>
      <c r="LV230" s="82"/>
      <c r="LW230" s="82"/>
      <c r="LX230" s="82"/>
      <c r="LY230" s="82"/>
      <c r="LZ230" s="82"/>
      <c r="MA230" s="82"/>
      <c r="MB230" s="82"/>
      <c r="MC230" s="82"/>
      <c r="MD230" s="82"/>
      <c r="ME230" s="82"/>
      <c r="MF230" s="82"/>
      <c r="MG230" s="82"/>
      <c r="MH230" s="82"/>
      <c r="MI230" s="82"/>
      <c r="MJ230" s="82"/>
      <c r="MK230" s="82"/>
      <c r="ML230" s="82"/>
      <c r="MM230" s="82"/>
      <c r="MN230" s="82"/>
      <c r="MO230" s="82"/>
      <c r="MP230" s="82"/>
      <c r="MQ230" s="82"/>
      <c r="MR230" s="82"/>
      <c r="MS230" s="82"/>
      <c r="MT230" s="82"/>
      <c r="MU230" s="82"/>
      <c r="MV230" s="82"/>
      <c r="MW230" s="82"/>
      <c r="MX230" s="82"/>
      <c r="MY230" s="82"/>
      <c r="MZ230" s="82"/>
      <c r="NA230" s="82"/>
      <c r="NB230" s="82"/>
      <c r="NC230" s="82"/>
      <c r="ND230" s="82"/>
      <c r="NE230" s="82"/>
      <c r="NF230" s="82"/>
      <c r="NG230" s="82"/>
      <c r="NH230" s="82"/>
      <c r="NI230" s="82"/>
      <c r="NJ230" s="82"/>
      <c r="NK230" s="82"/>
      <c r="NL230" s="82"/>
      <c r="NM230" s="82"/>
      <c r="NN230" s="82"/>
      <c r="NO230" s="82"/>
      <c r="NP230" s="82"/>
      <c r="NQ230" s="82"/>
      <c r="NR230" s="82"/>
      <c r="NS230" s="82"/>
      <c r="NT230" s="82"/>
      <c r="NU230" s="82"/>
      <c r="NV230" s="82"/>
      <c r="NW230" s="82"/>
      <c r="NX230" s="82"/>
      <c r="NY230" s="82"/>
      <c r="NZ230" s="82"/>
      <c r="OA230" s="82"/>
      <c r="OB230" s="82"/>
      <c r="OC230" s="82"/>
      <c r="OD230" s="82"/>
      <c r="OE230" s="82"/>
      <c r="OF230" s="82"/>
      <c r="OG230" s="82"/>
      <c r="OH230" s="82"/>
      <c r="OI230" s="82"/>
      <c r="OJ230" s="82"/>
      <c r="OK230" s="82"/>
      <c r="OL230" s="82"/>
      <c r="OM230" s="82"/>
      <c r="ON230" s="82"/>
      <c r="OO230" s="82"/>
      <c r="OP230" s="82"/>
      <c r="OQ230" s="82"/>
      <c r="OR230" s="82"/>
      <c r="OS230" s="82"/>
      <c r="OT230" s="82"/>
      <c r="OU230" s="82"/>
      <c r="OV230" s="82"/>
      <c r="OW230" s="82"/>
      <c r="OX230" s="82"/>
      <c r="OY230" s="82"/>
      <c r="OZ230" s="82"/>
      <c r="PA230" s="82"/>
      <c r="PB230" s="82"/>
      <c r="PC230" s="82"/>
      <c r="PD230" s="82"/>
      <c r="PE230" s="82"/>
      <c r="PF230" s="82"/>
      <c r="PG230" s="82"/>
      <c r="PH230" s="82"/>
      <c r="PI230" s="82"/>
      <c r="PJ230" s="82"/>
      <c r="PK230" s="82"/>
      <c r="PL230" s="82"/>
      <c r="PM230" s="82"/>
      <c r="PN230" s="82"/>
      <c r="PO230" s="82"/>
      <c r="PP230" s="82"/>
      <c r="PQ230" s="82"/>
      <c r="PR230" s="82"/>
      <c r="PS230" s="82"/>
      <c r="PT230" s="82"/>
      <c r="PU230" s="82"/>
      <c r="PV230" s="82"/>
      <c r="PW230" s="82"/>
      <c r="PX230" s="82"/>
      <c r="PY230" s="82"/>
      <c r="PZ230" s="82"/>
      <c r="QA230" s="82"/>
      <c r="QB230" s="82"/>
      <c r="QC230" s="82"/>
      <c r="QD230" s="82"/>
      <c r="QE230" s="82"/>
      <c r="QF230" s="82"/>
      <c r="QG230" s="82"/>
      <c r="QH230" s="82"/>
      <c r="QI230" s="82"/>
      <c r="QJ230" s="82"/>
      <c r="QK230" s="82"/>
      <c r="QL230" s="82"/>
      <c r="QM230" s="82"/>
      <c r="QN230" s="82"/>
      <c r="QO230" s="82"/>
      <c r="QP230" s="82"/>
      <c r="QQ230" s="82"/>
      <c r="QR230" s="82"/>
      <c r="QS230" s="82"/>
      <c r="QT230" s="82"/>
      <c r="QU230" s="82"/>
      <c r="QV230" s="82"/>
      <c r="QW230" s="82"/>
      <c r="QX230" s="82"/>
      <c r="QY230" s="82"/>
      <c r="QZ230" s="82"/>
      <c r="RA230" s="82"/>
      <c r="RB230" s="82"/>
      <c r="RC230" s="82"/>
      <c r="RD230" s="82"/>
      <c r="RE230" s="82"/>
      <c r="RF230" s="82"/>
      <c r="RG230" s="82"/>
      <c r="RH230" s="82"/>
      <c r="RI230" s="82"/>
      <c r="RJ230" s="82"/>
      <c r="RK230" s="82"/>
      <c r="RL230" s="82"/>
      <c r="RM230" s="82"/>
      <c r="RN230" s="82"/>
      <c r="RO230" s="82"/>
      <c r="RP230" s="82"/>
      <c r="RQ230" s="82"/>
      <c r="RR230" s="82"/>
      <c r="RS230" s="82"/>
      <c r="RT230" s="82"/>
      <c r="RU230" s="82"/>
      <c r="RV230" s="82"/>
      <c r="RW230" s="82"/>
      <c r="RX230" s="82"/>
      <c r="RY230" s="82"/>
      <c r="RZ230" s="82"/>
      <c r="SA230" s="82"/>
      <c r="SB230" s="82"/>
      <c r="SC230" s="82"/>
      <c r="SD230" s="82"/>
      <c r="SE230" s="82"/>
      <c r="SF230" s="82"/>
      <c r="SG230" s="82"/>
      <c r="SH230" s="82"/>
      <c r="SI230" s="82"/>
      <c r="SJ230" s="82"/>
      <c r="SK230" s="82"/>
      <c r="SL230" s="82"/>
      <c r="SM230" s="82"/>
      <c r="SN230" s="82"/>
      <c r="SO230" s="82"/>
      <c r="SP230" s="82"/>
      <c r="SQ230" s="82"/>
      <c r="SR230" s="82"/>
      <c r="SS230" s="82"/>
      <c r="ST230" s="82"/>
      <c r="SU230" s="82"/>
      <c r="SV230" s="82"/>
      <c r="SW230" s="82"/>
      <c r="SX230" s="82"/>
      <c r="SY230" s="82"/>
      <c r="SZ230" s="82"/>
      <c r="TA230" s="82"/>
      <c r="TB230" s="82"/>
      <c r="TC230" s="82"/>
      <c r="TD230" s="82"/>
      <c r="TE230" s="82"/>
      <c r="TF230" s="82"/>
      <c r="TG230" s="82"/>
      <c r="TH230" s="82"/>
      <c r="TI230" s="82"/>
      <c r="TJ230" s="82"/>
      <c r="TK230" s="82"/>
      <c r="TL230" s="82"/>
      <c r="TM230" s="82"/>
      <c r="TN230" s="82"/>
      <c r="TO230" s="82"/>
      <c r="TP230" s="82"/>
      <c r="TQ230" s="82"/>
      <c r="TR230" s="82"/>
      <c r="TS230" s="82"/>
      <c r="TT230" s="82"/>
      <c r="TU230" s="82"/>
      <c r="TV230" s="82"/>
      <c r="TW230" s="82"/>
      <c r="TX230" s="82"/>
      <c r="TY230" s="82"/>
      <c r="TZ230" s="82"/>
      <c r="UA230" s="82"/>
      <c r="UB230" s="82"/>
      <c r="UC230" s="82"/>
      <c r="UD230" s="82"/>
      <c r="UE230" s="82"/>
      <c r="UF230" s="82"/>
      <c r="UG230" s="82"/>
      <c r="UH230" s="82"/>
      <c r="UI230" s="82"/>
      <c r="UJ230" s="82"/>
      <c r="UK230" s="82"/>
      <c r="UL230" s="82"/>
      <c r="UM230" s="82"/>
      <c r="UN230" s="82"/>
      <c r="UO230" s="82"/>
      <c r="UP230" s="82"/>
      <c r="UQ230" s="82"/>
      <c r="UR230" s="82"/>
      <c r="US230" s="82"/>
      <c r="UT230" s="82"/>
      <c r="UU230" s="82"/>
      <c r="UV230" s="82"/>
      <c r="UW230" s="82"/>
      <c r="UX230" s="82"/>
      <c r="UY230" s="82"/>
      <c r="UZ230" s="82"/>
      <c r="VA230" s="82"/>
      <c r="VB230" s="82"/>
      <c r="VC230" s="82"/>
      <c r="VD230" s="82"/>
      <c r="VE230" s="82"/>
      <c r="VF230" s="82"/>
      <c r="VG230" s="82"/>
      <c r="VH230" s="82"/>
      <c r="VI230" s="82"/>
      <c r="VJ230" s="82"/>
      <c r="VK230" s="82"/>
      <c r="VL230" s="82"/>
      <c r="VM230" s="82"/>
      <c r="VN230" s="82"/>
      <c r="VO230" s="82"/>
      <c r="VP230" s="82"/>
      <c r="VQ230" s="82"/>
      <c r="VR230" s="82"/>
      <c r="VS230" s="82"/>
      <c r="VT230" s="82"/>
      <c r="VU230" s="82"/>
      <c r="VV230" s="82"/>
      <c r="VW230" s="82"/>
      <c r="VX230" s="82"/>
      <c r="VY230" s="82"/>
      <c r="VZ230" s="82"/>
      <c r="WA230" s="82"/>
      <c r="WB230" s="82"/>
      <c r="WC230" s="82"/>
      <c r="WD230" s="82"/>
      <c r="WE230" s="82"/>
      <c r="WF230" s="82"/>
      <c r="WG230" s="82"/>
      <c r="WH230" s="82"/>
      <c r="WI230" s="82"/>
      <c r="WJ230" s="82"/>
      <c r="WK230" s="82"/>
      <c r="WL230" s="82"/>
      <c r="WM230" s="82"/>
      <c r="WN230" s="82"/>
      <c r="WO230" s="82"/>
      <c r="WP230" s="82"/>
      <c r="WQ230" s="82"/>
      <c r="WR230" s="82"/>
      <c r="WS230" s="82"/>
      <c r="WT230" s="82"/>
      <c r="WU230" s="82"/>
      <c r="WV230" s="82"/>
      <c r="WW230" s="82"/>
      <c r="WX230" s="82"/>
      <c r="WY230" s="82"/>
      <c r="WZ230" s="82"/>
      <c r="XA230" s="82"/>
      <c r="XB230" s="82"/>
      <c r="XC230" s="82"/>
      <c r="XD230" s="82"/>
      <c r="XE230" s="82"/>
      <c r="XF230" s="82"/>
      <c r="XG230" s="82"/>
      <c r="XH230" s="82"/>
      <c r="XI230" s="82"/>
      <c r="XJ230" s="82"/>
      <c r="XK230" s="82"/>
      <c r="XL230" s="82"/>
      <c r="XM230" s="82"/>
      <c r="XN230" s="82"/>
      <c r="XO230" s="82"/>
      <c r="XP230" s="82"/>
      <c r="XQ230" s="82"/>
      <c r="XR230" s="82"/>
      <c r="XS230" s="82"/>
      <c r="XT230" s="82"/>
      <c r="XU230" s="82"/>
      <c r="XV230" s="82"/>
      <c r="XW230" s="82"/>
      <c r="XX230" s="82"/>
      <c r="XY230" s="82"/>
      <c r="XZ230" s="82"/>
      <c r="YA230" s="82"/>
      <c r="YB230" s="82"/>
      <c r="YC230" s="82"/>
      <c r="YD230" s="82"/>
      <c r="YE230" s="82"/>
      <c r="YF230" s="82"/>
      <c r="YG230" s="82"/>
      <c r="YH230" s="82"/>
      <c r="YI230" s="82"/>
      <c r="YJ230" s="82"/>
      <c r="YK230" s="82"/>
      <c r="YL230" s="82"/>
      <c r="YM230" s="82"/>
      <c r="YN230" s="82"/>
      <c r="YO230" s="82"/>
      <c r="YP230" s="82"/>
      <c r="YQ230" s="82"/>
      <c r="YR230" s="82"/>
      <c r="YS230" s="82"/>
      <c r="YT230" s="82"/>
      <c r="YU230" s="82"/>
      <c r="YV230" s="82"/>
      <c r="YW230" s="82"/>
      <c r="YX230" s="82"/>
      <c r="YY230" s="82"/>
      <c r="YZ230" s="82"/>
      <c r="ZA230" s="82"/>
      <c r="ZB230" s="82"/>
      <c r="ZC230" s="82"/>
      <c r="ZD230" s="82"/>
      <c r="ZE230" s="82"/>
      <c r="ZF230" s="82"/>
      <c r="ZG230" s="82"/>
      <c r="ZH230" s="82"/>
      <c r="ZI230" s="82"/>
      <c r="ZJ230" s="82"/>
      <c r="ZK230" s="82"/>
      <c r="ZL230" s="82"/>
      <c r="ZM230" s="82"/>
      <c r="ZN230" s="82"/>
      <c r="ZO230" s="82"/>
      <c r="ZP230" s="82"/>
      <c r="ZQ230" s="82"/>
      <c r="ZR230" s="82"/>
      <c r="ZS230" s="82"/>
      <c r="ZT230" s="82"/>
      <c r="ZU230" s="82"/>
      <c r="ZV230" s="82"/>
      <c r="ZW230" s="82"/>
      <c r="ZX230" s="82"/>
      <c r="ZY230" s="82"/>
      <c r="ZZ230" s="82"/>
      <c r="AAA230" s="82"/>
      <c r="AAB230" s="82"/>
      <c r="AAC230" s="82"/>
      <c r="AAD230" s="82"/>
      <c r="AAE230" s="82"/>
      <c r="AAF230" s="82"/>
      <c r="AAG230" s="82"/>
      <c r="AAH230" s="82"/>
      <c r="AAI230" s="82"/>
      <c r="AAJ230" s="82"/>
      <c r="AAK230" s="82"/>
      <c r="AAL230" s="82"/>
      <c r="AAM230" s="82"/>
      <c r="AAN230" s="82"/>
      <c r="AAO230" s="82"/>
      <c r="AAP230" s="82"/>
      <c r="AAQ230" s="82"/>
      <c r="AAR230" s="82"/>
      <c r="AAS230" s="82"/>
      <c r="AAT230" s="82"/>
      <c r="AAU230" s="82"/>
      <c r="AAV230" s="82"/>
      <c r="AAW230" s="82"/>
      <c r="AAX230" s="82"/>
      <c r="AAY230" s="82"/>
      <c r="AAZ230" s="82"/>
      <c r="ABA230" s="82"/>
      <c r="ABB230" s="82"/>
      <c r="ABC230" s="82"/>
      <c r="ABD230" s="82"/>
      <c r="ABE230" s="82"/>
      <c r="ABF230" s="82"/>
      <c r="ABG230" s="82"/>
      <c r="ABH230" s="82"/>
      <c r="ABI230" s="82"/>
      <c r="ABJ230" s="82"/>
      <c r="ABK230" s="82"/>
      <c r="ABL230" s="82"/>
      <c r="ABM230" s="82"/>
      <c r="ABN230" s="82"/>
      <c r="ABO230" s="82"/>
      <c r="ABP230" s="82"/>
      <c r="ABQ230" s="82"/>
      <c r="ABR230" s="82"/>
      <c r="ABS230" s="82"/>
      <c r="ABT230" s="82"/>
      <c r="ABU230" s="82"/>
      <c r="ABV230" s="82"/>
      <c r="ABW230" s="82"/>
      <c r="ABX230" s="82"/>
      <c r="ABY230" s="82"/>
      <c r="ABZ230" s="82"/>
      <c r="ACA230" s="82"/>
      <c r="ACB230" s="82"/>
      <c r="ACC230" s="82"/>
      <c r="ACD230" s="82"/>
      <c r="ACE230" s="82"/>
      <c r="ACF230" s="82"/>
      <c r="ACG230" s="82"/>
      <c r="ACH230" s="82"/>
      <c r="ACI230" s="82"/>
      <c r="ACJ230" s="82"/>
      <c r="ACK230" s="82"/>
      <c r="ACL230" s="82"/>
      <c r="ACM230" s="82"/>
      <c r="ACN230" s="82"/>
      <c r="ACO230" s="82"/>
      <c r="ACP230" s="82"/>
      <c r="ACQ230" s="82"/>
      <c r="ACR230" s="82"/>
      <c r="ACS230" s="82"/>
      <c r="ACT230" s="82"/>
      <c r="ACU230" s="82"/>
      <c r="ACV230" s="82"/>
      <c r="ACW230" s="82"/>
      <c r="ACX230" s="82"/>
      <c r="ACY230" s="82"/>
      <c r="ACZ230" s="82"/>
      <c r="ADA230" s="82"/>
      <c r="ADB230" s="82"/>
      <c r="ADC230" s="82"/>
      <c r="ADD230" s="82"/>
      <c r="ADE230" s="82"/>
      <c r="ADF230" s="82"/>
      <c r="ADG230" s="82"/>
      <c r="ADH230" s="82"/>
      <c r="ADI230" s="82"/>
      <c r="ADJ230" s="82"/>
      <c r="ADK230" s="82"/>
      <c r="ADL230" s="82"/>
      <c r="ADM230" s="82"/>
      <c r="ADN230" s="82"/>
      <c r="ADO230" s="82"/>
      <c r="ADP230" s="82"/>
      <c r="ADQ230" s="82"/>
      <c r="ADR230" s="82"/>
      <c r="ADS230" s="82"/>
      <c r="ADT230" s="82"/>
      <c r="ADU230" s="82"/>
      <c r="ADV230" s="82"/>
      <c r="ADW230" s="82"/>
      <c r="ADX230" s="82"/>
      <c r="ADY230" s="82"/>
      <c r="ADZ230" s="82"/>
      <c r="AEA230" s="82"/>
      <c r="AEB230" s="82"/>
      <c r="AEC230" s="82"/>
      <c r="AED230" s="82"/>
      <c r="AEE230" s="82"/>
      <c r="AEF230" s="82"/>
      <c r="AEG230" s="82"/>
      <c r="AEH230" s="82"/>
      <c r="AEI230" s="82"/>
      <c r="AEJ230" s="82"/>
      <c r="AEK230" s="82"/>
      <c r="AEL230" s="82"/>
      <c r="AEM230" s="82"/>
      <c r="AEN230" s="82"/>
      <c r="AEO230" s="82"/>
      <c r="AEP230" s="82"/>
      <c r="AEQ230" s="82"/>
      <c r="AER230" s="82"/>
      <c r="AES230" s="82"/>
      <c r="AET230" s="82"/>
      <c r="AEU230" s="82"/>
      <c r="AEV230" s="82"/>
      <c r="AEW230" s="82"/>
      <c r="AEX230" s="82"/>
      <c r="AEY230" s="82"/>
      <c r="AEZ230" s="82"/>
      <c r="AFA230" s="82"/>
      <c r="AFB230" s="82"/>
      <c r="AFC230" s="82"/>
      <c r="AFD230" s="82"/>
      <c r="AFE230" s="82"/>
      <c r="AFF230" s="82"/>
      <c r="AFG230" s="82"/>
      <c r="AFH230" s="82"/>
      <c r="AFI230" s="82"/>
      <c r="AFJ230" s="82"/>
      <c r="AFK230" s="82"/>
      <c r="AFL230" s="82"/>
      <c r="AFM230" s="82"/>
      <c r="AFN230" s="82"/>
      <c r="AFO230" s="82"/>
      <c r="AFP230" s="82"/>
      <c r="AFQ230" s="82"/>
      <c r="AFR230" s="82"/>
      <c r="AFS230" s="82"/>
      <c r="AFT230" s="82"/>
      <c r="AFU230" s="82"/>
      <c r="AFV230" s="82"/>
      <c r="AFW230" s="82"/>
      <c r="AFX230" s="82"/>
      <c r="AFY230" s="82"/>
      <c r="AFZ230" s="82"/>
      <c r="AGA230" s="82"/>
      <c r="AGB230" s="82"/>
      <c r="AGC230" s="82"/>
      <c r="AGD230" s="82"/>
      <c r="AGE230" s="82"/>
      <c r="AGF230" s="82"/>
      <c r="AGG230" s="82"/>
      <c r="AGH230" s="82"/>
      <c r="AGI230" s="82"/>
      <c r="AGJ230" s="82"/>
      <c r="AGK230" s="82"/>
      <c r="AGL230" s="82"/>
      <c r="AGM230" s="82"/>
      <c r="AGN230" s="82"/>
      <c r="AGO230" s="82"/>
      <c r="AGP230" s="82"/>
      <c r="AGQ230" s="82"/>
      <c r="AGR230" s="82"/>
      <c r="AGS230" s="82"/>
      <c r="AGT230" s="82"/>
      <c r="AGU230" s="82"/>
      <c r="AGV230" s="82"/>
      <c r="AGW230" s="82"/>
      <c r="AGX230" s="82"/>
      <c r="AGY230" s="82"/>
      <c r="AGZ230" s="82"/>
      <c r="AHA230" s="82"/>
      <c r="AHB230" s="82"/>
      <c r="AHC230" s="82"/>
      <c r="AHD230" s="82"/>
      <c r="AHE230" s="82"/>
      <c r="AHF230" s="82"/>
      <c r="AHG230" s="82"/>
      <c r="AHH230" s="82"/>
      <c r="AHI230" s="82"/>
      <c r="AHJ230" s="82"/>
      <c r="AHK230" s="82"/>
      <c r="AHL230" s="82"/>
      <c r="AHM230" s="82"/>
      <c r="AHN230" s="82"/>
      <c r="AHO230" s="82"/>
      <c r="AHP230" s="82"/>
      <c r="AHQ230" s="82"/>
      <c r="AHR230" s="82"/>
      <c r="AHS230" s="82"/>
      <c r="AHT230" s="82"/>
      <c r="AHU230" s="82"/>
      <c r="AHV230" s="82"/>
      <c r="AHW230" s="82"/>
      <c r="AHX230" s="82"/>
      <c r="AHY230" s="82"/>
      <c r="AHZ230" s="82"/>
      <c r="AIA230" s="82"/>
      <c r="AIB230" s="82"/>
      <c r="AIC230" s="82"/>
      <c r="AID230" s="82"/>
      <c r="AIE230" s="82"/>
      <c r="AIF230" s="82"/>
      <c r="AIG230" s="82"/>
      <c r="AIH230" s="82"/>
      <c r="AII230" s="82"/>
      <c r="AIJ230" s="82"/>
      <c r="AIK230" s="82"/>
      <c r="AIL230" s="82"/>
      <c r="AIM230" s="82"/>
      <c r="AIN230" s="82"/>
      <c r="AIO230" s="82"/>
      <c r="AIP230" s="82"/>
      <c r="AIQ230" s="82"/>
      <c r="AIR230" s="82"/>
      <c r="AIS230" s="82"/>
      <c r="AIT230" s="82"/>
      <c r="AIU230" s="82"/>
      <c r="AIV230" s="82"/>
      <c r="AIW230" s="82"/>
      <c r="AIX230" s="82"/>
      <c r="AIY230" s="82"/>
      <c r="AIZ230" s="82"/>
      <c r="AJA230" s="82"/>
      <c r="AJB230" s="82"/>
      <c r="AJC230" s="82"/>
      <c r="AJD230" s="82"/>
      <c r="AJE230" s="82"/>
      <c r="AJF230" s="82"/>
      <c r="AJG230" s="82"/>
      <c r="AJH230" s="82"/>
      <c r="AJI230" s="82"/>
      <c r="AJJ230" s="82"/>
      <c r="AJK230" s="82"/>
      <c r="AJL230" s="82"/>
      <c r="AJM230" s="82"/>
      <c r="AJN230" s="82"/>
      <c r="AJO230" s="82"/>
      <c r="AJP230" s="82"/>
      <c r="AJQ230" s="82"/>
      <c r="AJR230" s="82"/>
      <c r="AJS230" s="82"/>
      <c r="AJT230" s="82"/>
      <c r="AJU230" s="82"/>
      <c r="AJV230" s="82"/>
      <c r="AJW230" s="82"/>
      <c r="AJX230" s="82"/>
      <c r="AJY230" s="82"/>
      <c r="AJZ230" s="82"/>
      <c r="AKA230" s="82"/>
      <c r="AKB230" s="82"/>
      <c r="AKC230" s="82"/>
      <c r="AKD230" s="82"/>
      <c r="AKE230" s="82"/>
      <c r="AKF230" s="82"/>
      <c r="AKG230" s="82"/>
      <c r="AKH230" s="82"/>
      <c r="AKI230" s="82"/>
      <c r="AKJ230" s="82"/>
      <c r="AKK230" s="82"/>
      <c r="AKL230" s="82"/>
      <c r="AKM230" s="82"/>
      <c r="AKN230" s="82"/>
      <c r="AKO230" s="82"/>
      <c r="AKP230" s="82"/>
      <c r="AKQ230" s="82"/>
      <c r="AKR230" s="82"/>
      <c r="AKS230" s="82"/>
      <c r="AKT230" s="82"/>
      <c r="AKU230" s="82"/>
      <c r="AKV230" s="82"/>
      <c r="AKW230" s="82"/>
      <c r="AKX230" s="82"/>
      <c r="AKY230" s="82"/>
      <c r="AKZ230" s="82"/>
      <c r="ALA230" s="82"/>
      <c r="ALB230" s="82"/>
      <c r="ALC230" s="82"/>
      <c r="ALD230" s="82"/>
      <c r="ALE230" s="82"/>
      <c r="ALF230" s="82"/>
      <c r="ALG230" s="82"/>
      <c r="ALH230" s="82"/>
      <c r="ALI230" s="82"/>
      <c r="ALJ230" s="82"/>
      <c r="ALK230" s="82"/>
      <c r="ALL230" s="82"/>
      <c r="ALM230" s="82"/>
      <c r="ALN230" s="82"/>
      <c r="ALO230" s="82"/>
      <c r="ALP230" s="82"/>
      <c r="ALQ230" s="82"/>
      <c r="ALR230" s="82"/>
      <c r="ALS230" s="82"/>
      <c r="ALT230" s="82"/>
      <c r="ALU230" s="82"/>
      <c r="ALV230" s="82"/>
      <c r="ALW230" s="82"/>
      <c r="ALX230" s="82"/>
      <c r="ALY230" s="82"/>
    </row>
    <row r="231" spans="1:1013" ht="14.5" x14ac:dyDescent="0.35">
      <c r="A231" s="84">
        <v>227</v>
      </c>
      <c r="B231" s="85" t="s">
        <v>679</v>
      </c>
      <c r="C231" s="86" t="s">
        <v>778</v>
      </c>
      <c r="D231" s="86" t="s">
        <v>288</v>
      </c>
      <c r="E231" s="82"/>
      <c r="F231" s="82"/>
      <c r="G231" s="82"/>
      <c r="H231" s="82"/>
      <c r="I231" s="82"/>
      <c r="J231" s="82"/>
      <c r="K231" s="82"/>
      <c r="L231" s="82"/>
      <c r="M231" s="82"/>
      <c r="N231" s="82"/>
      <c r="O231" s="82"/>
      <c r="P231" s="82"/>
      <c r="Q231" s="82"/>
      <c r="R231" s="82"/>
      <c r="S231" s="82"/>
      <c r="T231" s="82"/>
      <c r="U231" s="82"/>
      <c r="V231" s="82"/>
      <c r="W231" s="82"/>
      <c r="X231" s="82"/>
      <c r="Y231" s="82"/>
      <c r="Z231" s="82"/>
      <c r="AA231" s="82"/>
      <c r="AB231" s="82"/>
      <c r="AC231" s="82"/>
      <c r="AD231" s="82"/>
      <c r="AE231" s="82"/>
      <c r="AF231" s="82"/>
      <c r="AG231" s="82"/>
      <c r="AH231" s="82"/>
      <c r="AI231" s="82"/>
      <c r="AJ231" s="82"/>
      <c r="AK231" s="82"/>
      <c r="AL231" s="82"/>
      <c r="AM231" s="82"/>
      <c r="AN231" s="82"/>
      <c r="AO231" s="82"/>
      <c r="AP231" s="82"/>
      <c r="AQ231" s="82"/>
      <c r="AR231" s="82"/>
      <c r="AS231" s="82"/>
      <c r="AT231" s="82"/>
      <c r="AU231" s="82"/>
      <c r="AV231" s="82"/>
      <c r="AW231" s="82"/>
      <c r="AX231" s="82"/>
      <c r="AY231" s="82"/>
      <c r="AZ231" s="82"/>
      <c r="BA231" s="82"/>
      <c r="BB231" s="82"/>
      <c r="BC231" s="82"/>
      <c r="BD231" s="82"/>
      <c r="BE231" s="82"/>
      <c r="BF231" s="82"/>
      <c r="BG231" s="82"/>
      <c r="BH231" s="82"/>
      <c r="BI231" s="82"/>
      <c r="BJ231" s="82"/>
      <c r="BK231" s="82"/>
      <c r="BL231" s="82"/>
      <c r="BM231" s="82"/>
      <c r="BN231" s="82"/>
      <c r="BO231" s="82"/>
      <c r="BP231" s="82"/>
      <c r="BQ231" s="82"/>
      <c r="BR231" s="82"/>
      <c r="BS231" s="82"/>
      <c r="BT231" s="82"/>
      <c r="BU231" s="82"/>
      <c r="BV231" s="82"/>
      <c r="BW231" s="82"/>
      <c r="BX231" s="82"/>
      <c r="BY231" s="82"/>
      <c r="BZ231" s="82"/>
      <c r="CA231" s="82"/>
      <c r="CB231" s="82"/>
      <c r="CC231" s="82"/>
      <c r="CD231" s="82"/>
      <c r="CE231" s="82"/>
      <c r="CF231" s="82"/>
      <c r="CG231" s="82"/>
      <c r="CH231" s="82"/>
      <c r="CI231" s="82"/>
      <c r="CJ231" s="82"/>
      <c r="CK231" s="82"/>
      <c r="CL231" s="82"/>
      <c r="CM231" s="82"/>
      <c r="CN231" s="82"/>
      <c r="CO231" s="82"/>
      <c r="CP231" s="82"/>
      <c r="CQ231" s="82"/>
      <c r="CR231" s="82"/>
      <c r="CS231" s="82"/>
      <c r="CT231" s="82"/>
      <c r="CU231" s="82"/>
      <c r="CV231" s="82"/>
      <c r="CW231" s="82"/>
      <c r="CX231" s="82"/>
      <c r="CY231" s="82"/>
      <c r="CZ231" s="82"/>
      <c r="DA231" s="82"/>
      <c r="DB231" s="82"/>
      <c r="DC231" s="82"/>
      <c r="DD231" s="82"/>
      <c r="DE231" s="82"/>
      <c r="DF231" s="82"/>
      <c r="DG231" s="82"/>
      <c r="DH231" s="82"/>
      <c r="DI231" s="82"/>
      <c r="DJ231" s="82"/>
      <c r="DK231" s="82"/>
      <c r="DL231" s="82"/>
      <c r="DM231" s="82"/>
      <c r="DN231" s="82"/>
      <c r="DO231" s="82"/>
      <c r="DP231" s="82"/>
      <c r="DQ231" s="82"/>
      <c r="DR231" s="82"/>
      <c r="DS231" s="82"/>
      <c r="DT231" s="82"/>
      <c r="DU231" s="82"/>
      <c r="DV231" s="82"/>
      <c r="DW231" s="82"/>
      <c r="DX231" s="82"/>
      <c r="DY231" s="82"/>
      <c r="DZ231" s="82"/>
      <c r="EA231" s="82"/>
      <c r="EB231" s="82"/>
      <c r="EC231" s="82"/>
      <c r="ED231" s="82"/>
      <c r="EE231" s="82"/>
      <c r="EF231" s="82"/>
      <c r="EG231" s="82"/>
      <c r="EH231" s="82"/>
      <c r="EI231" s="82"/>
      <c r="EJ231" s="82"/>
      <c r="EK231" s="82"/>
      <c r="EL231" s="82"/>
      <c r="EM231" s="82"/>
      <c r="EN231" s="82"/>
      <c r="EO231" s="82"/>
      <c r="EP231" s="82"/>
      <c r="EQ231" s="82"/>
      <c r="ER231" s="82"/>
      <c r="ES231" s="82"/>
      <c r="ET231" s="82"/>
      <c r="EU231" s="82"/>
      <c r="EV231" s="82"/>
      <c r="EW231" s="82"/>
      <c r="EX231" s="82"/>
      <c r="EY231" s="82"/>
      <c r="EZ231" s="82"/>
      <c r="FA231" s="82"/>
      <c r="FB231" s="82"/>
      <c r="FC231" s="82"/>
      <c r="FD231" s="82"/>
      <c r="FE231" s="82"/>
      <c r="FF231" s="82"/>
      <c r="FG231" s="82"/>
      <c r="FH231" s="82"/>
      <c r="FI231" s="82"/>
      <c r="FJ231" s="82"/>
      <c r="FK231" s="82"/>
      <c r="FL231" s="82"/>
      <c r="FM231" s="82"/>
      <c r="FN231" s="82"/>
      <c r="FO231" s="82"/>
      <c r="FP231" s="82"/>
      <c r="FQ231" s="82"/>
      <c r="FR231" s="82"/>
      <c r="FS231" s="82"/>
      <c r="FT231" s="82"/>
      <c r="FU231" s="82"/>
      <c r="FV231" s="82"/>
      <c r="FW231" s="82"/>
      <c r="FX231" s="82"/>
      <c r="FY231" s="82"/>
      <c r="FZ231" s="82"/>
      <c r="GA231" s="82"/>
      <c r="GB231" s="82"/>
      <c r="GC231" s="82"/>
      <c r="GD231" s="82"/>
      <c r="GE231" s="82"/>
      <c r="GF231" s="82"/>
      <c r="GG231" s="82"/>
      <c r="GH231" s="82"/>
      <c r="GI231" s="82"/>
      <c r="GJ231" s="82"/>
      <c r="GK231" s="82"/>
      <c r="GL231" s="82"/>
      <c r="GM231" s="82"/>
      <c r="GN231" s="82"/>
      <c r="GO231" s="82"/>
      <c r="GP231" s="82"/>
      <c r="GQ231" s="82"/>
      <c r="GR231" s="82"/>
      <c r="GS231" s="82"/>
      <c r="GT231" s="82"/>
      <c r="GU231" s="82"/>
      <c r="GV231" s="82"/>
      <c r="GW231" s="82"/>
      <c r="GX231" s="82"/>
      <c r="GY231" s="82"/>
      <c r="GZ231" s="82"/>
      <c r="HA231" s="82"/>
      <c r="HB231" s="82"/>
      <c r="HC231" s="82"/>
      <c r="HD231" s="82"/>
      <c r="HE231" s="82"/>
      <c r="HF231" s="82"/>
      <c r="HG231" s="82"/>
      <c r="HH231" s="82"/>
      <c r="HI231" s="82"/>
      <c r="HJ231" s="82"/>
      <c r="HK231" s="82"/>
      <c r="HL231" s="82"/>
      <c r="HM231" s="82"/>
      <c r="HN231" s="82"/>
      <c r="HO231" s="82"/>
      <c r="HP231" s="82"/>
      <c r="HQ231" s="82"/>
      <c r="HR231" s="82"/>
      <c r="HS231" s="82"/>
      <c r="HT231" s="82"/>
      <c r="HU231" s="82"/>
      <c r="HV231" s="82"/>
      <c r="HW231" s="82"/>
      <c r="HX231" s="82"/>
      <c r="HY231" s="82"/>
      <c r="HZ231" s="82"/>
      <c r="IA231" s="82"/>
      <c r="IB231" s="82"/>
      <c r="IC231" s="82"/>
      <c r="ID231" s="82"/>
      <c r="IE231" s="82"/>
      <c r="IF231" s="82"/>
      <c r="IG231" s="82"/>
      <c r="IH231" s="82"/>
      <c r="II231" s="82"/>
      <c r="IJ231" s="82"/>
      <c r="IK231" s="82"/>
      <c r="IL231" s="82"/>
      <c r="IM231" s="82"/>
      <c r="IN231" s="82"/>
      <c r="IO231" s="82"/>
      <c r="IP231" s="82"/>
      <c r="IQ231" s="82"/>
      <c r="IR231" s="82"/>
      <c r="IS231" s="82"/>
      <c r="IT231" s="82"/>
      <c r="IU231" s="82"/>
      <c r="IV231" s="82"/>
      <c r="IW231" s="82"/>
      <c r="IX231" s="82"/>
      <c r="IY231" s="82"/>
      <c r="IZ231" s="82"/>
      <c r="JA231" s="82"/>
      <c r="JB231" s="82"/>
      <c r="JC231" s="82"/>
      <c r="JD231" s="82"/>
      <c r="JE231" s="82"/>
      <c r="JF231" s="82"/>
      <c r="JG231" s="82"/>
      <c r="JH231" s="82"/>
      <c r="JI231" s="82"/>
      <c r="JJ231" s="82"/>
      <c r="JK231" s="82"/>
      <c r="JL231" s="82"/>
      <c r="JM231" s="82"/>
      <c r="JN231" s="82"/>
      <c r="JO231" s="82"/>
      <c r="JP231" s="82"/>
      <c r="JQ231" s="82"/>
      <c r="JR231" s="82"/>
      <c r="JS231" s="82"/>
      <c r="JT231" s="82"/>
      <c r="JU231" s="82"/>
      <c r="JV231" s="82"/>
      <c r="JW231" s="82"/>
      <c r="JX231" s="82"/>
      <c r="JY231" s="82"/>
      <c r="JZ231" s="82"/>
      <c r="KA231" s="82"/>
      <c r="KB231" s="82"/>
      <c r="KC231" s="82"/>
      <c r="KD231" s="82"/>
      <c r="KE231" s="82"/>
      <c r="KF231" s="82"/>
      <c r="KG231" s="82"/>
      <c r="KH231" s="82"/>
      <c r="KI231" s="82"/>
      <c r="KJ231" s="82"/>
      <c r="KK231" s="82"/>
      <c r="KL231" s="82"/>
      <c r="KM231" s="82"/>
      <c r="KN231" s="82"/>
      <c r="KO231" s="82"/>
      <c r="KP231" s="82"/>
      <c r="KQ231" s="82"/>
      <c r="KR231" s="82"/>
      <c r="KS231" s="82"/>
      <c r="KT231" s="82"/>
      <c r="KU231" s="82"/>
      <c r="KV231" s="82"/>
      <c r="KW231" s="82"/>
      <c r="KX231" s="82"/>
      <c r="KY231" s="82"/>
      <c r="KZ231" s="82"/>
      <c r="LA231" s="82"/>
      <c r="LB231" s="82"/>
      <c r="LC231" s="82"/>
      <c r="LD231" s="82"/>
      <c r="LE231" s="82"/>
      <c r="LF231" s="82"/>
      <c r="LG231" s="82"/>
      <c r="LH231" s="82"/>
      <c r="LI231" s="82"/>
      <c r="LJ231" s="82"/>
      <c r="LK231" s="82"/>
      <c r="LL231" s="82"/>
      <c r="LM231" s="82"/>
      <c r="LN231" s="82"/>
      <c r="LO231" s="82"/>
      <c r="LP231" s="82"/>
      <c r="LQ231" s="82"/>
      <c r="LR231" s="82"/>
      <c r="LS231" s="82"/>
      <c r="LT231" s="82"/>
      <c r="LU231" s="82"/>
      <c r="LV231" s="82"/>
      <c r="LW231" s="82"/>
      <c r="LX231" s="82"/>
      <c r="LY231" s="82"/>
      <c r="LZ231" s="82"/>
      <c r="MA231" s="82"/>
      <c r="MB231" s="82"/>
      <c r="MC231" s="82"/>
      <c r="MD231" s="82"/>
      <c r="ME231" s="82"/>
      <c r="MF231" s="82"/>
      <c r="MG231" s="82"/>
      <c r="MH231" s="82"/>
      <c r="MI231" s="82"/>
      <c r="MJ231" s="82"/>
      <c r="MK231" s="82"/>
      <c r="ML231" s="82"/>
      <c r="MM231" s="82"/>
      <c r="MN231" s="82"/>
      <c r="MO231" s="82"/>
      <c r="MP231" s="82"/>
      <c r="MQ231" s="82"/>
      <c r="MR231" s="82"/>
      <c r="MS231" s="82"/>
      <c r="MT231" s="82"/>
      <c r="MU231" s="82"/>
      <c r="MV231" s="82"/>
      <c r="MW231" s="82"/>
      <c r="MX231" s="82"/>
      <c r="MY231" s="82"/>
      <c r="MZ231" s="82"/>
      <c r="NA231" s="82"/>
      <c r="NB231" s="82"/>
      <c r="NC231" s="82"/>
      <c r="ND231" s="82"/>
      <c r="NE231" s="82"/>
      <c r="NF231" s="82"/>
      <c r="NG231" s="82"/>
      <c r="NH231" s="82"/>
      <c r="NI231" s="82"/>
      <c r="NJ231" s="82"/>
      <c r="NK231" s="82"/>
      <c r="NL231" s="82"/>
      <c r="NM231" s="82"/>
      <c r="NN231" s="82"/>
      <c r="NO231" s="82"/>
      <c r="NP231" s="82"/>
      <c r="NQ231" s="82"/>
      <c r="NR231" s="82"/>
      <c r="NS231" s="82"/>
      <c r="NT231" s="82"/>
      <c r="NU231" s="82"/>
      <c r="NV231" s="82"/>
      <c r="NW231" s="82"/>
      <c r="NX231" s="82"/>
      <c r="NY231" s="82"/>
      <c r="NZ231" s="82"/>
      <c r="OA231" s="82"/>
      <c r="OB231" s="82"/>
      <c r="OC231" s="82"/>
      <c r="OD231" s="82"/>
      <c r="OE231" s="82"/>
      <c r="OF231" s="82"/>
      <c r="OG231" s="82"/>
      <c r="OH231" s="82"/>
      <c r="OI231" s="82"/>
      <c r="OJ231" s="82"/>
      <c r="OK231" s="82"/>
      <c r="OL231" s="82"/>
      <c r="OM231" s="82"/>
      <c r="ON231" s="82"/>
      <c r="OO231" s="82"/>
      <c r="OP231" s="82"/>
      <c r="OQ231" s="82"/>
      <c r="OR231" s="82"/>
      <c r="OS231" s="82"/>
      <c r="OT231" s="82"/>
      <c r="OU231" s="82"/>
      <c r="OV231" s="82"/>
      <c r="OW231" s="82"/>
      <c r="OX231" s="82"/>
      <c r="OY231" s="82"/>
      <c r="OZ231" s="82"/>
      <c r="PA231" s="82"/>
      <c r="PB231" s="82"/>
      <c r="PC231" s="82"/>
      <c r="PD231" s="82"/>
      <c r="PE231" s="82"/>
      <c r="PF231" s="82"/>
      <c r="PG231" s="82"/>
      <c r="PH231" s="82"/>
      <c r="PI231" s="82"/>
      <c r="PJ231" s="82"/>
      <c r="PK231" s="82"/>
      <c r="PL231" s="82"/>
      <c r="PM231" s="82"/>
      <c r="PN231" s="82"/>
      <c r="PO231" s="82"/>
      <c r="PP231" s="82"/>
      <c r="PQ231" s="82"/>
      <c r="PR231" s="82"/>
      <c r="PS231" s="82"/>
      <c r="PT231" s="82"/>
      <c r="PU231" s="82"/>
      <c r="PV231" s="82"/>
      <c r="PW231" s="82"/>
      <c r="PX231" s="82"/>
      <c r="PY231" s="82"/>
      <c r="PZ231" s="82"/>
      <c r="QA231" s="82"/>
      <c r="QB231" s="82"/>
      <c r="QC231" s="82"/>
      <c r="QD231" s="82"/>
      <c r="QE231" s="82"/>
      <c r="QF231" s="82"/>
      <c r="QG231" s="82"/>
      <c r="QH231" s="82"/>
      <c r="QI231" s="82"/>
      <c r="QJ231" s="82"/>
      <c r="QK231" s="82"/>
      <c r="QL231" s="82"/>
      <c r="QM231" s="82"/>
      <c r="QN231" s="82"/>
      <c r="QO231" s="82"/>
      <c r="QP231" s="82"/>
      <c r="QQ231" s="82"/>
      <c r="QR231" s="82"/>
      <c r="QS231" s="82"/>
      <c r="QT231" s="82"/>
      <c r="QU231" s="82"/>
      <c r="QV231" s="82"/>
      <c r="QW231" s="82"/>
      <c r="QX231" s="82"/>
      <c r="QY231" s="82"/>
      <c r="QZ231" s="82"/>
      <c r="RA231" s="82"/>
      <c r="RB231" s="82"/>
      <c r="RC231" s="82"/>
      <c r="RD231" s="82"/>
      <c r="RE231" s="82"/>
      <c r="RF231" s="82"/>
      <c r="RG231" s="82"/>
      <c r="RH231" s="82"/>
      <c r="RI231" s="82"/>
      <c r="RJ231" s="82"/>
      <c r="RK231" s="82"/>
      <c r="RL231" s="82"/>
      <c r="RM231" s="82"/>
      <c r="RN231" s="82"/>
      <c r="RO231" s="82"/>
      <c r="RP231" s="82"/>
      <c r="RQ231" s="82"/>
      <c r="RR231" s="82"/>
      <c r="RS231" s="82"/>
      <c r="RT231" s="82"/>
      <c r="RU231" s="82"/>
      <c r="RV231" s="82"/>
      <c r="RW231" s="82"/>
      <c r="RX231" s="82"/>
      <c r="RY231" s="82"/>
      <c r="RZ231" s="82"/>
      <c r="SA231" s="82"/>
      <c r="SB231" s="82"/>
      <c r="SC231" s="82"/>
      <c r="SD231" s="82"/>
      <c r="SE231" s="82"/>
      <c r="SF231" s="82"/>
      <c r="SG231" s="82"/>
      <c r="SH231" s="82"/>
      <c r="SI231" s="82"/>
      <c r="SJ231" s="82"/>
      <c r="SK231" s="82"/>
      <c r="SL231" s="82"/>
      <c r="SM231" s="82"/>
      <c r="SN231" s="82"/>
      <c r="SO231" s="82"/>
      <c r="SP231" s="82"/>
      <c r="SQ231" s="82"/>
      <c r="SR231" s="82"/>
      <c r="SS231" s="82"/>
      <c r="ST231" s="82"/>
      <c r="SU231" s="82"/>
      <c r="SV231" s="82"/>
      <c r="SW231" s="82"/>
      <c r="SX231" s="82"/>
      <c r="SY231" s="82"/>
      <c r="SZ231" s="82"/>
      <c r="TA231" s="82"/>
      <c r="TB231" s="82"/>
      <c r="TC231" s="82"/>
      <c r="TD231" s="82"/>
      <c r="TE231" s="82"/>
      <c r="TF231" s="82"/>
      <c r="TG231" s="82"/>
      <c r="TH231" s="82"/>
      <c r="TI231" s="82"/>
      <c r="TJ231" s="82"/>
      <c r="TK231" s="82"/>
      <c r="TL231" s="82"/>
      <c r="TM231" s="82"/>
      <c r="TN231" s="82"/>
      <c r="TO231" s="82"/>
      <c r="TP231" s="82"/>
      <c r="TQ231" s="82"/>
      <c r="TR231" s="82"/>
      <c r="TS231" s="82"/>
      <c r="TT231" s="82"/>
      <c r="TU231" s="82"/>
      <c r="TV231" s="82"/>
      <c r="TW231" s="82"/>
      <c r="TX231" s="82"/>
      <c r="TY231" s="82"/>
      <c r="TZ231" s="82"/>
      <c r="UA231" s="82"/>
      <c r="UB231" s="82"/>
      <c r="UC231" s="82"/>
      <c r="UD231" s="82"/>
      <c r="UE231" s="82"/>
      <c r="UF231" s="82"/>
      <c r="UG231" s="82"/>
      <c r="UH231" s="82"/>
      <c r="UI231" s="82"/>
      <c r="UJ231" s="82"/>
      <c r="UK231" s="82"/>
      <c r="UL231" s="82"/>
      <c r="UM231" s="82"/>
      <c r="UN231" s="82"/>
      <c r="UO231" s="82"/>
      <c r="UP231" s="82"/>
      <c r="UQ231" s="82"/>
      <c r="UR231" s="82"/>
      <c r="US231" s="82"/>
      <c r="UT231" s="82"/>
      <c r="UU231" s="82"/>
      <c r="UV231" s="82"/>
      <c r="UW231" s="82"/>
      <c r="UX231" s="82"/>
      <c r="UY231" s="82"/>
      <c r="UZ231" s="82"/>
      <c r="VA231" s="82"/>
      <c r="VB231" s="82"/>
      <c r="VC231" s="82"/>
      <c r="VD231" s="82"/>
      <c r="VE231" s="82"/>
      <c r="VF231" s="82"/>
      <c r="VG231" s="82"/>
      <c r="VH231" s="82"/>
      <c r="VI231" s="82"/>
      <c r="VJ231" s="82"/>
      <c r="VK231" s="82"/>
      <c r="VL231" s="82"/>
      <c r="VM231" s="82"/>
      <c r="VN231" s="82"/>
      <c r="VO231" s="82"/>
      <c r="VP231" s="82"/>
      <c r="VQ231" s="82"/>
      <c r="VR231" s="82"/>
      <c r="VS231" s="82"/>
      <c r="VT231" s="82"/>
      <c r="VU231" s="82"/>
      <c r="VV231" s="82"/>
      <c r="VW231" s="82"/>
      <c r="VX231" s="82"/>
      <c r="VY231" s="82"/>
      <c r="VZ231" s="82"/>
      <c r="WA231" s="82"/>
      <c r="WB231" s="82"/>
      <c r="WC231" s="82"/>
      <c r="WD231" s="82"/>
      <c r="WE231" s="82"/>
      <c r="WF231" s="82"/>
      <c r="WG231" s="82"/>
      <c r="WH231" s="82"/>
      <c r="WI231" s="82"/>
      <c r="WJ231" s="82"/>
      <c r="WK231" s="82"/>
      <c r="WL231" s="82"/>
      <c r="WM231" s="82"/>
      <c r="WN231" s="82"/>
      <c r="WO231" s="82"/>
      <c r="WP231" s="82"/>
      <c r="WQ231" s="82"/>
      <c r="WR231" s="82"/>
      <c r="WS231" s="82"/>
      <c r="WT231" s="82"/>
      <c r="WU231" s="82"/>
      <c r="WV231" s="82"/>
      <c r="WW231" s="82"/>
      <c r="WX231" s="82"/>
      <c r="WY231" s="82"/>
      <c r="WZ231" s="82"/>
      <c r="XA231" s="82"/>
      <c r="XB231" s="82"/>
      <c r="XC231" s="82"/>
      <c r="XD231" s="82"/>
      <c r="XE231" s="82"/>
      <c r="XF231" s="82"/>
      <c r="XG231" s="82"/>
      <c r="XH231" s="82"/>
      <c r="XI231" s="82"/>
      <c r="XJ231" s="82"/>
      <c r="XK231" s="82"/>
      <c r="XL231" s="82"/>
      <c r="XM231" s="82"/>
      <c r="XN231" s="82"/>
      <c r="XO231" s="82"/>
      <c r="XP231" s="82"/>
      <c r="XQ231" s="82"/>
      <c r="XR231" s="82"/>
      <c r="XS231" s="82"/>
      <c r="XT231" s="82"/>
      <c r="XU231" s="82"/>
      <c r="XV231" s="82"/>
      <c r="XW231" s="82"/>
      <c r="XX231" s="82"/>
      <c r="XY231" s="82"/>
      <c r="XZ231" s="82"/>
      <c r="YA231" s="82"/>
      <c r="YB231" s="82"/>
      <c r="YC231" s="82"/>
      <c r="YD231" s="82"/>
      <c r="YE231" s="82"/>
      <c r="YF231" s="82"/>
      <c r="YG231" s="82"/>
      <c r="YH231" s="82"/>
      <c r="YI231" s="82"/>
      <c r="YJ231" s="82"/>
      <c r="YK231" s="82"/>
      <c r="YL231" s="82"/>
      <c r="YM231" s="82"/>
      <c r="YN231" s="82"/>
      <c r="YO231" s="82"/>
      <c r="YP231" s="82"/>
      <c r="YQ231" s="82"/>
      <c r="YR231" s="82"/>
      <c r="YS231" s="82"/>
      <c r="YT231" s="82"/>
      <c r="YU231" s="82"/>
      <c r="YV231" s="82"/>
      <c r="YW231" s="82"/>
      <c r="YX231" s="82"/>
      <c r="YY231" s="82"/>
      <c r="YZ231" s="82"/>
      <c r="ZA231" s="82"/>
      <c r="ZB231" s="82"/>
      <c r="ZC231" s="82"/>
      <c r="ZD231" s="82"/>
      <c r="ZE231" s="82"/>
      <c r="ZF231" s="82"/>
      <c r="ZG231" s="82"/>
      <c r="ZH231" s="82"/>
      <c r="ZI231" s="82"/>
      <c r="ZJ231" s="82"/>
      <c r="ZK231" s="82"/>
      <c r="ZL231" s="82"/>
      <c r="ZM231" s="82"/>
      <c r="ZN231" s="82"/>
      <c r="ZO231" s="82"/>
      <c r="ZP231" s="82"/>
      <c r="ZQ231" s="82"/>
      <c r="ZR231" s="82"/>
      <c r="ZS231" s="82"/>
      <c r="ZT231" s="82"/>
      <c r="ZU231" s="82"/>
      <c r="ZV231" s="82"/>
      <c r="ZW231" s="82"/>
      <c r="ZX231" s="82"/>
      <c r="ZY231" s="82"/>
      <c r="ZZ231" s="82"/>
      <c r="AAA231" s="82"/>
      <c r="AAB231" s="82"/>
      <c r="AAC231" s="82"/>
      <c r="AAD231" s="82"/>
      <c r="AAE231" s="82"/>
      <c r="AAF231" s="82"/>
      <c r="AAG231" s="82"/>
      <c r="AAH231" s="82"/>
      <c r="AAI231" s="82"/>
      <c r="AAJ231" s="82"/>
      <c r="AAK231" s="82"/>
      <c r="AAL231" s="82"/>
      <c r="AAM231" s="82"/>
      <c r="AAN231" s="82"/>
      <c r="AAO231" s="82"/>
      <c r="AAP231" s="82"/>
      <c r="AAQ231" s="82"/>
      <c r="AAR231" s="82"/>
      <c r="AAS231" s="82"/>
      <c r="AAT231" s="82"/>
      <c r="AAU231" s="82"/>
      <c r="AAV231" s="82"/>
      <c r="AAW231" s="82"/>
      <c r="AAX231" s="82"/>
      <c r="AAY231" s="82"/>
      <c r="AAZ231" s="82"/>
      <c r="ABA231" s="82"/>
      <c r="ABB231" s="82"/>
      <c r="ABC231" s="82"/>
      <c r="ABD231" s="82"/>
      <c r="ABE231" s="82"/>
      <c r="ABF231" s="82"/>
      <c r="ABG231" s="82"/>
      <c r="ABH231" s="82"/>
      <c r="ABI231" s="82"/>
      <c r="ABJ231" s="82"/>
      <c r="ABK231" s="82"/>
      <c r="ABL231" s="82"/>
      <c r="ABM231" s="82"/>
      <c r="ABN231" s="82"/>
      <c r="ABO231" s="82"/>
      <c r="ABP231" s="82"/>
      <c r="ABQ231" s="82"/>
      <c r="ABR231" s="82"/>
      <c r="ABS231" s="82"/>
      <c r="ABT231" s="82"/>
      <c r="ABU231" s="82"/>
      <c r="ABV231" s="82"/>
      <c r="ABW231" s="82"/>
      <c r="ABX231" s="82"/>
      <c r="ABY231" s="82"/>
      <c r="ABZ231" s="82"/>
      <c r="ACA231" s="82"/>
      <c r="ACB231" s="82"/>
      <c r="ACC231" s="82"/>
      <c r="ACD231" s="82"/>
      <c r="ACE231" s="82"/>
      <c r="ACF231" s="82"/>
      <c r="ACG231" s="82"/>
      <c r="ACH231" s="82"/>
      <c r="ACI231" s="82"/>
      <c r="ACJ231" s="82"/>
      <c r="ACK231" s="82"/>
      <c r="ACL231" s="82"/>
      <c r="ACM231" s="82"/>
      <c r="ACN231" s="82"/>
      <c r="ACO231" s="82"/>
      <c r="ACP231" s="82"/>
      <c r="ACQ231" s="82"/>
      <c r="ACR231" s="82"/>
      <c r="ACS231" s="82"/>
      <c r="ACT231" s="82"/>
      <c r="ACU231" s="82"/>
      <c r="ACV231" s="82"/>
      <c r="ACW231" s="82"/>
      <c r="ACX231" s="82"/>
      <c r="ACY231" s="82"/>
      <c r="ACZ231" s="82"/>
      <c r="ADA231" s="82"/>
      <c r="ADB231" s="82"/>
      <c r="ADC231" s="82"/>
      <c r="ADD231" s="82"/>
      <c r="ADE231" s="82"/>
      <c r="ADF231" s="82"/>
      <c r="ADG231" s="82"/>
      <c r="ADH231" s="82"/>
      <c r="ADI231" s="82"/>
      <c r="ADJ231" s="82"/>
      <c r="ADK231" s="82"/>
      <c r="ADL231" s="82"/>
      <c r="ADM231" s="82"/>
      <c r="ADN231" s="82"/>
      <c r="ADO231" s="82"/>
      <c r="ADP231" s="82"/>
      <c r="ADQ231" s="82"/>
      <c r="ADR231" s="82"/>
      <c r="ADS231" s="82"/>
      <c r="ADT231" s="82"/>
      <c r="ADU231" s="82"/>
      <c r="ADV231" s="82"/>
      <c r="ADW231" s="82"/>
      <c r="ADX231" s="82"/>
      <c r="ADY231" s="82"/>
      <c r="ADZ231" s="82"/>
      <c r="AEA231" s="82"/>
      <c r="AEB231" s="82"/>
      <c r="AEC231" s="82"/>
      <c r="AED231" s="82"/>
      <c r="AEE231" s="82"/>
      <c r="AEF231" s="82"/>
      <c r="AEG231" s="82"/>
      <c r="AEH231" s="82"/>
      <c r="AEI231" s="82"/>
      <c r="AEJ231" s="82"/>
      <c r="AEK231" s="82"/>
      <c r="AEL231" s="82"/>
      <c r="AEM231" s="82"/>
      <c r="AEN231" s="82"/>
      <c r="AEO231" s="82"/>
      <c r="AEP231" s="82"/>
      <c r="AEQ231" s="82"/>
      <c r="AER231" s="82"/>
      <c r="AES231" s="82"/>
      <c r="AET231" s="82"/>
      <c r="AEU231" s="82"/>
      <c r="AEV231" s="82"/>
      <c r="AEW231" s="82"/>
      <c r="AEX231" s="82"/>
      <c r="AEY231" s="82"/>
      <c r="AEZ231" s="82"/>
      <c r="AFA231" s="82"/>
      <c r="AFB231" s="82"/>
      <c r="AFC231" s="82"/>
      <c r="AFD231" s="82"/>
      <c r="AFE231" s="82"/>
      <c r="AFF231" s="82"/>
      <c r="AFG231" s="82"/>
      <c r="AFH231" s="82"/>
      <c r="AFI231" s="82"/>
      <c r="AFJ231" s="82"/>
      <c r="AFK231" s="82"/>
      <c r="AFL231" s="82"/>
      <c r="AFM231" s="82"/>
      <c r="AFN231" s="82"/>
      <c r="AFO231" s="82"/>
      <c r="AFP231" s="82"/>
      <c r="AFQ231" s="82"/>
      <c r="AFR231" s="82"/>
      <c r="AFS231" s="82"/>
      <c r="AFT231" s="82"/>
      <c r="AFU231" s="82"/>
      <c r="AFV231" s="82"/>
      <c r="AFW231" s="82"/>
      <c r="AFX231" s="82"/>
      <c r="AFY231" s="82"/>
      <c r="AFZ231" s="82"/>
      <c r="AGA231" s="82"/>
      <c r="AGB231" s="82"/>
      <c r="AGC231" s="82"/>
      <c r="AGD231" s="82"/>
      <c r="AGE231" s="82"/>
      <c r="AGF231" s="82"/>
      <c r="AGG231" s="82"/>
      <c r="AGH231" s="82"/>
      <c r="AGI231" s="82"/>
      <c r="AGJ231" s="82"/>
      <c r="AGK231" s="82"/>
      <c r="AGL231" s="82"/>
      <c r="AGM231" s="82"/>
      <c r="AGN231" s="82"/>
      <c r="AGO231" s="82"/>
      <c r="AGP231" s="82"/>
      <c r="AGQ231" s="82"/>
      <c r="AGR231" s="82"/>
      <c r="AGS231" s="82"/>
      <c r="AGT231" s="82"/>
      <c r="AGU231" s="82"/>
      <c r="AGV231" s="82"/>
      <c r="AGW231" s="82"/>
      <c r="AGX231" s="82"/>
      <c r="AGY231" s="82"/>
      <c r="AGZ231" s="82"/>
      <c r="AHA231" s="82"/>
      <c r="AHB231" s="82"/>
      <c r="AHC231" s="82"/>
      <c r="AHD231" s="82"/>
      <c r="AHE231" s="82"/>
      <c r="AHF231" s="82"/>
      <c r="AHG231" s="82"/>
      <c r="AHH231" s="82"/>
      <c r="AHI231" s="82"/>
      <c r="AHJ231" s="82"/>
      <c r="AHK231" s="82"/>
      <c r="AHL231" s="82"/>
      <c r="AHM231" s="82"/>
      <c r="AHN231" s="82"/>
      <c r="AHO231" s="82"/>
      <c r="AHP231" s="82"/>
      <c r="AHQ231" s="82"/>
      <c r="AHR231" s="82"/>
      <c r="AHS231" s="82"/>
      <c r="AHT231" s="82"/>
      <c r="AHU231" s="82"/>
      <c r="AHV231" s="82"/>
      <c r="AHW231" s="82"/>
      <c r="AHX231" s="82"/>
      <c r="AHY231" s="82"/>
      <c r="AHZ231" s="82"/>
      <c r="AIA231" s="82"/>
      <c r="AIB231" s="82"/>
      <c r="AIC231" s="82"/>
      <c r="AID231" s="82"/>
      <c r="AIE231" s="82"/>
      <c r="AIF231" s="82"/>
      <c r="AIG231" s="82"/>
      <c r="AIH231" s="82"/>
      <c r="AII231" s="82"/>
      <c r="AIJ231" s="82"/>
      <c r="AIK231" s="82"/>
      <c r="AIL231" s="82"/>
      <c r="AIM231" s="82"/>
      <c r="AIN231" s="82"/>
      <c r="AIO231" s="82"/>
      <c r="AIP231" s="82"/>
      <c r="AIQ231" s="82"/>
      <c r="AIR231" s="82"/>
      <c r="AIS231" s="82"/>
      <c r="AIT231" s="82"/>
      <c r="AIU231" s="82"/>
      <c r="AIV231" s="82"/>
      <c r="AIW231" s="82"/>
      <c r="AIX231" s="82"/>
      <c r="AIY231" s="82"/>
      <c r="AIZ231" s="82"/>
      <c r="AJA231" s="82"/>
      <c r="AJB231" s="82"/>
      <c r="AJC231" s="82"/>
      <c r="AJD231" s="82"/>
      <c r="AJE231" s="82"/>
      <c r="AJF231" s="82"/>
      <c r="AJG231" s="82"/>
      <c r="AJH231" s="82"/>
      <c r="AJI231" s="82"/>
      <c r="AJJ231" s="82"/>
      <c r="AJK231" s="82"/>
      <c r="AJL231" s="82"/>
      <c r="AJM231" s="82"/>
      <c r="AJN231" s="82"/>
      <c r="AJO231" s="82"/>
      <c r="AJP231" s="82"/>
      <c r="AJQ231" s="82"/>
      <c r="AJR231" s="82"/>
      <c r="AJS231" s="82"/>
      <c r="AJT231" s="82"/>
      <c r="AJU231" s="82"/>
      <c r="AJV231" s="82"/>
      <c r="AJW231" s="82"/>
      <c r="AJX231" s="82"/>
      <c r="AJY231" s="82"/>
      <c r="AJZ231" s="82"/>
      <c r="AKA231" s="82"/>
      <c r="AKB231" s="82"/>
      <c r="AKC231" s="82"/>
      <c r="AKD231" s="82"/>
      <c r="AKE231" s="82"/>
      <c r="AKF231" s="82"/>
      <c r="AKG231" s="82"/>
      <c r="AKH231" s="82"/>
      <c r="AKI231" s="82"/>
      <c r="AKJ231" s="82"/>
      <c r="AKK231" s="82"/>
      <c r="AKL231" s="82"/>
      <c r="AKM231" s="82"/>
      <c r="AKN231" s="82"/>
      <c r="AKO231" s="82"/>
      <c r="AKP231" s="82"/>
      <c r="AKQ231" s="82"/>
      <c r="AKR231" s="82"/>
      <c r="AKS231" s="82"/>
      <c r="AKT231" s="82"/>
      <c r="AKU231" s="82"/>
      <c r="AKV231" s="82"/>
      <c r="AKW231" s="82"/>
      <c r="AKX231" s="82"/>
      <c r="AKY231" s="82"/>
      <c r="AKZ231" s="82"/>
      <c r="ALA231" s="82"/>
      <c r="ALB231" s="82"/>
      <c r="ALC231" s="82"/>
      <c r="ALD231" s="82"/>
      <c r="ALE231" s="82"/>
      <c r="ALF231" s="82"/>
      <c r="ALG231" s="82"/>
      <c r="ALH231" s="82"/>
      <c r="ALI231" s="82"/>
      <c r="ALJ231" s="82"/>
      <c r="ALK231" s="82"/>
      <c r="ALL231" s="82"/>
      <c r="ALM231" s="82"/>
      <c r="ALN231" s="82"/>
      <c r="ALO231" s="82"/>
      <c r="ALP231" s="82"/>
      <c r="ALQ231" s="82"/>
      <c r="ALR231" s="82"/>
      <c r="ALS231" s="82"/>
      <c r="ALT231" s="82"/>
      <c r="ALU231" s="82"/>
      <c r="ALV231" s="82"/>
      <c r="ALW231" s="82"/>
      <c r="ALX231" s="82"/>
      <c r="ALY231" s="82"/>
    </row>
    <row r="232" spans="1:1013" ht="14.5" x14ac:dyDescent="0.35">
      <c r="A232" s="84">
        <v>228</v>
      </c>
      <c r="B232" s="86" t="s">
        <v>779</v>
      </c>
      <c r="C232" s="86" t="s">
        <v>780</v>
      </c>
      <c r="D232" s="86" t="s">
        <v>578</v>
      </c>
      <c r="E232" s="82"/>
      <c r="F232" s="82"/>
      <c r="G232" s="82"/>
      <c r="H232" s="82"/>
      <c r="I232" s="82"/>
      <c r="J232" s="82"/>
      <c r="K232" s="82"/>
      <c r="L232" s="82"/>
      <c r="M232" s="82"/>
      <c r="N232" s="82"/>
      <c r="O232" s="82"/>
      <c r="P232" s="82"/>
      <c r="Q232" s="82"/>
      <c r="R232" s="82"/>
      <c r="S232" s="82"/>
      <c r="T232" s="82"/>
      <c r="U232" s="82"/>
      <c r="V232" s="82"/>
      <c r="W232" s="82"/>
      <c r="X232" s="82"/>
      <c r="Y232" s="82"/>
      <c r="Z232" s="82"/>
      <c r="AA232" s="82"/>
      <c r="AB232" s="82"/>
      <c r="AC232" s="82"/>
      <c r="AD232" s="82"/>
      <c r="AE232" s="82"/>
      <c r="AF232" s="82"/>
      <c r="AG232" s="82"/>
      <c r="AH232" s="82"/>
      <c r="AI232" s="82"/>
      <c r="AJ232" s="82"/>
      <c r="AK232" s="82"/>
      <c r="AL232" s="82"/>
      <c r="AM232" s="82"/>
      <c r="AN232" s="82"/>
      <c r="AO232" s="82"/>
      <c r="AP232" s="82"/>
      <c r="AQ232" s="82"/>
      <c r="AR232" s="82"/>
      <c r="AS232" s="82"/>
      <c r="AT232" s="82"/>
      <c r="AU232" s="82"/>
      <c r="AV232" s="82"/>
      <c r="AW232" s="82"/>
      <c r="AX232" s="82"/>
      <c r="AY232" s="82"/>
      <c r="AZ232" s="82"/>
      <c r="BA232" s="82"/>
      <c r="BB232" s="82"/>
      <c r="BC232" s="82"/>
      <c r="BD232" s="82"/>
      <c r="BE232" s="82"/>
      <c r="BF232" s="82"/>
      <c r="BG232" s="82"/>
      <c r="BH232" s="82"/>
      <c r="BI232" s="82"/>
      <c r="BJ232" s="82"/>
      <c r="BK232" s="82"/>
      <c r="BL232" s="82"/>
      <c r="BM232" s="82"/>
      <c r="BN232" s="82"/>
      <c r="BO232" s="82"/>
      <c r="BP232" s="82"/>
      <c r="BQ232" s="82"/>
      <c r="BR232" s="82"/>
      <c r="BS232" s="82"/>
      <c r="BT232" s="82"/>
      <c r="BU232" s="82"/>
      <c r="BV232" s="82"/>
      <c r="BW232" s="82"/>
      <c r="BX232" s="82"/>
      <c r="BY232" s="82"/>
      <c r="BZ232" s="82"/>
      <c r="CA232" s="82"/>
      <c r="CB232" s="82"/>
      <c r="CC232" s="82"/>
      <c r="CD232" s="82"/>
      <c r="CE232" s="82"/>
      <c r="CF232" s="82"/>
      <c r="CG232" s="82"/>
      <c r="CH232" s="82"/>
      <c r="CI232" s="82"/>
      <c r="CJ232" s="82"/>
      <c r="CK232" s="82"/>
      <c r="CL232" s="82"/>
      <c r="CM232" s="82"/>
      <c r="CN232" s="82"/>
      <c r="CO232" s="82"/>
      <c r="CP232" s="82"/>
      <c r="CQ232" s="82"/>
      <c r="CR232" s="82"/>
      <c r="CS232" s="82"/>
      <c r="CT232" s="82"/>
      <c r="CU232" s="82"/>
      <c r="CV232" s="82"/>
      <c r="CW232" s="82"/>
      <c r="CX232" s="82"/>
      <c r="CY232" s="82"/>
      <c r="CZ232" s="82"/>
      <c r="DA232" s="82"/>
      <c r="DB232" s="82"/>
      <c r="DC232" s="82"/>
      <c r="DD232" s="82"/>
      <c r="DE232" s="82"/>
      <c r="DF232" s="82"/>
      <c r="DG232" s="82"/>
      <c r="DH232" s="82"/>
      <c r="DI232" s="82"/>
      <c r="DJ232" s="82"/>
      <c r="DK232" s="82"/>
      <c r="DL232" s="82"/>
      <c r="DM232" s="82"/>
      <c r="DN232" s="82"/>
      <c r="DO232" s="82"/>
      <c r="DP232" s="82"/>
      <c r="DQ232" s="82"/>
      <c r="DR232" s="82"/>
      <c r="DS232" s="82"/>
      <c r="DT232" s="82"/>
      <c r="DU232" s="82"/>
      <c r="DV232" s="82"/>
      <c r="DW232" s="82"/>
      <c r="DX232" s="82"/>
      <c r="DY232" s="82"/>
      <c r="DZ232" s="82"/>
      <c r="EA232" s="82"/>
      <c r="EB232" s="82"/>
      <c r="EC232" s="82"/>
      <c r="ED232" s="82"/>
      <c r="EE232" s="82"/>
      <c r="EF232" s="82"/>
      <c r="EG232" s="82"/>
      <c r="EH232" s="82"/>
      <c r="EI232" s="82"/>
      <c r="EJ232" s="82"/>
      <c r="EK232" s="82"/>
      <c r="EL232" s="82"/>
      <c r="EM232" s="82"/>
      <c r="EN232" s="82"/>
      <c r="EO232" s="82"/>
      <c r="EP232" s="82"/>
      <c r="EQ232" s="82"/>
      <c r="ER232" s="82"/>
      <c r="ES232" s="82"/>
      <c r="ET232" s="82"/>
      <c r="EU232" s="82"/>
      <c r="EV232" s="82"/>
      <c r="EW232" s="82"/>
      <c r="EX232" s="82"/>
      <c r="EY232" s="82"/>
      <c r="EZ232" s="82"/>
      <c r="FA232" s="82"/>
      <c r="FB232" s="82"/>
      <c r="FC232" s="82"/>
      <c r="FD232" s="82"/>
      <c r="FE232" s="82"/>
      <c r="FF232" s="82"/>
      <c r="FG232" s="82"/>
      <c r="FH232" s="82"/>
      <c r="FI232" s="82"/>
      <c r="FJ232" s="82"/>
      <c r="FK232" s="82"/>
      <c r="FL232" s="82"/>
      <c r="FM232" s="82"/>
      <c r="FN232" s="82"/>
      <c r="FO232" s="82"/>
      <c r="FP232" s="82"/>
      <c r="FQ232" s="82"/>
      <c r="FR232" s="82"/>
      <c r="FS232" s="82"/>
      <c r="FT232" s="82"/>
      <c r="FU232" s="82"/>
      <c r="FV232" s="82"/>
      <c r="FW232" s="82"/>
      <c r="FX232" s="82"/>
      <c r="FY232" s="82"/>
      <c r="FZ232" s="82"/>
      <c r="GA232" s="82"/>
      <c r="GB232" s="82"/>
      <c r="GC232" s="82"/>
      <c r="GD232" s="82"/>
      <c r="GE232" s="82"/>
      <c r="GF232" s="82"/>
      <c r="GG232" s="82"/>
      <c r="GH232" s="82"/>
      <c r="GI232" s="82"/>
      <c r="GJ232" s="82"/>
      <c r="GK232" s="82"/>
      <c r="GL232" s="82"/>
      <c r="GM232" s="82"/>
      <c r="GN232" s="82"/>
      <c r="GO232" s="82"/>
      <c r="GP232" s="82"/>
      <c r="GQ232" s="82"/>
      <c r="GR232" s="82"/>
      <c r="GS232" s="82"/>
      <c r="GT232" s="82"/>
      <c r="GU232" s="82"/>
      <c r="GV232" s="82"/>
      <c r="GW232" s="82"/>
      <c r="GX232" s="82"/>
      <c r="GY232" s="82"/>
      <c r="GZ232" s="82"/>
      <c r="HA232" s="82"/>
      <c r="HB232" s="82"/>
      <c r="HC232" s="82"/>
      <c r="HD232" s="82"/>
      <c r="HE232" s="82"/>
      <c r="HF232" s="82"/>
      <c r="HG232" s="82"/>
      <c r="HH232" s="82"/>
      <c r="HI232" s="82"/>
      <c r="HJ232" s="82"/>
      <c r="HK232" s="82"/>
      <c r="HL232" s="82"/>
      <c r="HM232" s="82"/>
      <c r="HN232" s="82"/>
      <c r="HO232" s="82"/>
      <c r="HP232" s="82"/>
      <c r="HQ232" s="82"/>
      <c r="HR232" s="82"/>
      <c r="HS232" s="82"/>
      <c r="HT232" s="82"/>
      <c r="HU232" s="82"/>
      <c r="HV232" s="82"/>
      <c r="HW232" s="82"/>
      <c r="HX232" s="82"/>
      <c r="HY232" s="82"/>
      <c r="HZ232" s="82"/>
      <c r="IA232" s="82"/>
      <c r="IB232" s="82"/>
      <c r="IC232" s="82"/>
      <c r="ID232" s="82"/>
      <c r="IE232" s="82"/>
      <c r="IF232" s="82"/>
      <c r="IG232" s="82"/>
      <c r="IH232" s="82"/>
      <c r="II232" s="82"/>
      <c r="IJ232" s="82"/>
      <c r="IK232" s="82"/>
      <c r="IL232" s="82"/>
      <c r="IM232" s="82"/>
      <c r="IN232" s="82"/>
      <c r="IO232" s="82"/>
      <c r="IP232" s="82"/>
      <c r="IQ232" s="82"/>
      <c r="IR232" s="82"/>
      <c r="IS232" s="82"/>
      <c r="IT232" s="82"/>
      <c r="IU232" s="82"/>
      <c r="IV232" s="82"/>
      <c r="IW232" s="82"/>
      <c r="IX232" s="82"/>
      <c r="IY232" s="82"/>
      <c r="IZ232" s="82"/>
      <c r="JA232" s="82"/>
      <c r="JB232" s="82"/>
      <c r="JC232" s="82"/>
      <c r="JD232" s="82"/>
      <c r="JE232" s="82"/>
      <c r="JF232" s="82"/>
      <c r="JG232" s="82"/>
      <c r="JH232" s="82"/>
      <c r="JI232" s="82"/>
      <c r="JJ232" s="82"/>
      <c r="JK232" s="82"/>
      <c r="JL232" s="82"/>
      <c r="JM232" s="82"/>
      <c r="JN232" s="82"/>
      <c r="JO232" s="82"/>
      <c r="JP232" s="82"/>
      <c r="JQ232" s="82"/>
      <c r="JR232" s="82"/>
      <c r="JS232" s="82"/>
      <c r="JT232" s="82"/>
      <c r="JU232" s="82"/>
      <c r="JV232" s="82"/>
      <c r="JW232" s="82"/>
      <c r="JX232" s="82"/>
      <c r="JY232" s="82"/>
      <c r="JZ232" s="82"/>
      <c r="KA232" s="82"/>
      <c r="KB232" s="82"/>
      <c r="KC232" s="82"/>
      <c r="KD232" s="82"/>
      <c r="KE232" s="82"/>
      <c r="KF232" s="82"/>
      <c r="KG232" s="82"/>
      <c r="KH232" s="82"/>
      <c r="KI232" s="82"/>
      <c r="KJ232" s="82"/>
      <c r="KK232" s="82"/>
      <c r="KL232" s="82"/>
      <c r="KM232" s="82"/>
      <c r="KN232" s="82"/>
      <c r="KO232" s="82"/>
      <c r="KP232" s="82"/>
      <c r="KQ232" s="82"/>
      <c r="KR232" s="82"/>
      <c r="KS232" s="82"/>
      <c r="KT232" s="82"/>
      <c r="KU232" s="82"/>
      <c r="KV232" s="82"/>
      <c r="KW232" s="82"/>
      <c r="KX232" s="82"/>
      <c r="KY232" s="82"/>
      <c r="KZ232" s="82"/>
      <c r="LA232" s="82"/>
      <c r="LB232" s="82"/>
      <c r="LC232" s="82"/>
      <c r="LD232" s="82"/>
      <c r="LE232" s="82"/>
      <c r="LF232" s="82"/>
      <c r="LG232" s="82"/>
      <c r="LH232" s="82"/>
      <c r="LI232" s="82"/>
      <c r="LJ232" s="82"/>
      <c r="LK232" s="82"/>
      <c r="LL232" s="82"/>
      <c r="LM232" s="82"/>
      <c r="LN232" s="82"/>
      <c r="LO232" s="82"/>
      <c r="LP232" s="82"/>
      <c r="LQ232" s="82"/>
      <c r="LR232" s="82"/>
      <c r="LS232" s="82"/>
      <c r="LT232" s="82"/>
      <c r="LU232" s="82"/>
      <c r="LV232" s="82"/>
      <c r="LW232" s="82"/>
      <c r="LX232" s="82"/>
      <c r="LY232" s="82"/>
      <c r="LZ232" s="82"/>
      <c r="MA232" s="82"/>
      <c r="MB232" s="82"/>
      <c r="MC232" s="82"/>
      <c r="MD232" s="82"/>
      <c r="ME232" s="82"/>
      <c r="MF232" s="82"/>
      <c r="MG232" s="82"/>
      <c r="MH232" s="82"/>
      <c r="MI232" s="82"/>
      <c r="MJ232" s="82"/>
      <c r="MK232" s="82"/>
      <c r="ML232" s="82"/>
      <c r="MM232" s="82"/>
      <c r="MN232" s="82"/>
      <c r="MO232" s="82"/>
      <c r="MP232" s="82"/>
      <c r="MQ232" s="82"/>
      <c r="MR232" s="82"/>
      <c r="MS232" s="82"/>
      <c r="MT232" s="82"/>
      <c r="MU232" s="82"/>
      <c r="MV232" s="82"/>
      <c r="MW232" s="82"/>
      <c r="MX232" s="82"/>
      <c r="MY232" s="82"/>
      <c r="MZ232" s="82"/>
      <c r="NA232" s="82"/>
      <c r="NB232" s="82"/>
      <c r="NC232" s="82"/>
      <c r="ND232" s="82"/>
      <c r="NE232" s="82"/>
      <c r="NF232" s="82"/>
      <c r="NG232" s="82"/>
      <c r="NH232" s="82"/>
      <c r="NI232" s="82"/>
      <c r="NJ232" s="82"/>
      <c r="NK232" s="82"/>
      <c r="NL232" s="82"/>
      <c r="NM232" s="82"/>
      <c r="NN232" s="82"/>
      <c r="NO232" s="82"/>
      <c r="NP232" s="82"/>
      <c r="NQ232" s="82"/>
      <c r="NR232" s="82"/>
      <c r="NS232" s="82"/>
      <c r="NT232" s="82"/>
      <c r="NU232" s="82"/>
      <c r="NV232" s="82"/>
      <c r="NW232" s="82"/>
      <c r="NX232" s="82"/>
      <c r="NY232" s="82"/>
      <c r="NZ232" s="82"/>
      <c r="OA232" s="82"/>
      <c r="OB232" s="82"/>
      <c r="OC232" s="82"/>
      <c r="OD232" s="82"/>
      <c r="OE232" s="82"/>
      <c r="OF232" s="82"/>
      <c r="OG232" s="82"/>
      <c r="OH232" s="82"/>
      <c r="OI232" s="82"/>
      <c r="OJ232" s="82"/>
      <c r="OK232" s="82"/>
      <c r="OL232" s="82"/>
      <c r="OM232" s="82"/>
      <c r="ON232" s="82"/>
      <c r="OO232" s="82"/>
      <c r="OP232" s="82"/>
      <c r="OQ232" s="82"/>
      <c r="OR232" s="82"/>
      <c r="OS232" s="82"/>
      <c r="OT232" s="82"/>
      <c r="OU232" s="82"/>
      <c r="OV232" s="82"/>
      <c r="OW232" s="82"/>
      <c r="OX232" s="82"/>
      <c r="OY232" s="82"/>
      <c r="OZ232" s="82"/>
      <c r="PA232" s="82"/>
      <c r="PB232" s="82"/>
      <c r="PC232" s="82"/>
      <c r="PD232" s="82"/>
      <c r="PE232" s="82"/>
      <c r="PF232" s="82"/>
      <c r="PG232" s="82"/>
      <c r="PH232" s="82"/>
      <c r="PI232" s="82"/>
      <c r="PJ232" s="82"/>
      <c r="PK232" s="82"/>
      <c r="PL232" s="82"/>
      <c r="PM232" s="82"/>
      <c r="PN232" s="82"/>
      <c r="PO232" s="82"/>
      <c r="PP232" s="82"/>
      <c r="PQ232" s="82"/>
      <c r="PR232" s="82"/>
      <c r="PS232" s="82"/>
      <c r="PT232" s="82"/>
      <c r="PU232" s="82"/>
      <c r="PV232" s="82"/>
      <c r="PW232" s="82"/>
      <c r="PX232" s="82"/>
      <c r="PY232" s="82"/>
      <c r="PZ232" s="82"/>
      <c r="QA232" s="82"/>
      <c r="QB232" s="82"/>
      <c r="QC232" s="82"/>
      <c r="QD232" s="82"/>
      <c r="QE232" s="82"/>
      <c r="QF232" s="82"/>
      <c r="QG232" s="82"/>
      <c r="QH232" s="82"/>
      <c r="QI232" s="82"/>
      <c r="QJ232" s="82"/>
      <c r="QK232" s="82"/>
      <c r="QL232" s="82"/>
      <c r="QM232" s="82"/>
      <c r="QN232" s="82"/>
      <c r="QO232" s="82"/>
      <c r="QP232" s="82"/>
      <c r="QQ232" s="82"/>
      <c r="QR232" s="82"/>
      <c r="QS232" s="82"/>
      <c r="QT232" s="82"/>
      <c r="QU232" s="82"/>
      <c r="QV232" s="82"/>
      <c r="QW232" s="82"/>
      <c r="QX232" s="82"/>
      <c r="QY232" s="82"/>
      <c r="QZ232" s="82"/>
      <c r="RA232" s="82"/>
      <c r="RB232" s="82"/>
      <c r="RC232" s="82"/>
      <c r="RD232" s="82"/>
      <c r="RE232" s="82"/>
      <c r="RF232" s="82"/>
      <c r="RG232" s="82"/>
      <c r="RH232" s="82"/>
      <c r="RI232" s="82"/>
      <c r="RJ232" s="82"/>
      <c r="RK232" s="82"/>
      <c r="RL232" s="82"/>
      <c r="RM232" s="82"/>
      <c r="RN232" s="82"/>
      <c r="RO232" s="82"/>
      <c r="RP232" s="82"/>
      <c r="RQ232" s="82"/>
      <c r="RR232" s="82"/>
      <c r="RS232" s="82"/>
      <c r="RT232" s="82"/>
      <c r="RU232" s="82"/>
      <c r="RV232" s="82"/>
      <c r="RW232" s="82"/>
      <c r="RX232" s="82"/>
      <c r="RY232" s="82"/>
      <c r="RZ232" s="82"/>
      <c r="SA232" s="82"/>
      <c r="SB232" s="82"/>
      <c r="SC232" s="82"/>
      <c r="SD232" s="82"/>
      <c r="SE232" s="82"/>
      <c r="SF232" s="82"/>
      <c r="SG232" s="82"/>
      <c r="SH232" s="82"/>
      <c r="SI232" s="82"/>
      <c r="SJ232" s="82"/>
      <c r="SK232" s="82"/>
      <c r="SL232" s="82"/>
      <c r="SM232" s="82"/>
      <c r="SN232" s="82"/>
      <c r="SO232" s="82"/>
      <c r="SP232" s="82"/>
      <c r="SQ232" s="82"/>
      <c r="SR232" s="82"/>
      <c r="SS232" s="82"/>
      <c r="ST232" s="82"/>
      <c r="SU232" s="82"/>
      <c r="SV232" s="82"/>
      <c r="SW232" s="82"/>
      <c r="SX232" s="82"/>
      <c r="SY232" s="82"/>
      <c r="SZ232" s="82"/>
      <c r="TA232" s="82"/>
      <c r="TB232" s="82"/>
      <c r="TC232" s="82"/>
      <c r="TD232" s="82"/>
      <c r="TE232" s="82"/>
      <c r="TF232" s="82"/>
      <c r="TG232" s="82"/>
      <c r="TH232" s="82"/>
      <c r="TI232" s="82"/>
      <c r="TJ232" s="82"/>
      <c r="TK232" s="82"/>
      <c r="TL232" s="82"/>
      <c r="TM232" s="82"/>
      <c r="TN232" s="82"/>
      <c r="TO232" s="82"/>
      <c r="TP232" s="82"/>
      <c r="TQ232" s="82"/>
      <c r="TR232" s="82"/>
      <c r="TS232" s="82"/>
      <c r="TT232" s="82"/>
      <c r="TU232" s="82"/>
      <c r="TV232" s="82"/>
      <c r="TW232" s="82"/>
      <c r="TX232" s="82"/>
      <c r="TY232" s="82"/>
      <c r="TZ232" s="82"/>
      <c r="UA232" s="82"/>
      <c r="UB232" s="82"/>
      <c r="UC232" s="82"/>
      <c r="UD232" s="82"/>
      <c r="UE232" s="82"/>
      <c r="UF232" s="82"/>
      <c r="UG232" s="82"/>
      <c r="UH232" s="82"/>
      <c r="UI232" s="82"/>
      <c r="UJ232" s="82"/>
      <c r="UK232" s="82"/>
      <c r="UL232" s="82"/>
      <c r="UM232" s="82"/>
      <c r="UN232" s="82"/>
      <c r="UO232" s="82"/>
      <c r="UP232" s="82"/>
      <c r="UQ232" s="82"/>
      <c r="UR232" s="82"/>
      <c r="US232" s="82"/>
      <c r="UT232" s="82"/>
      <c r="UU232" s="82"/>
      <c r="UV232" s="82"/>
      <c r="UW232" s="82"/>
      <c r="UX232" s="82"/>
      <c r="UY232" s="82"/>
      <c r="UZ232" s="82"/>
      <c r="VA232" s="82"/>
      <c r="VB232" s="82"/>
      <c r="VC232" s="82"/>
      <c r="VD232" s="82"/>
      <c r="VE232" s="82"/>
      <c r="VF232" s="82"/>
      <c r="VG232" s="82"/>
      <c r="VH232" s="82"/>
      <c r="VI232" s="82"/>
      <c r="VJ232" s="82"/>
      <c r="VK232" s="82"/>
      <c r="VL232" s="82"/>
      <c r="VM232" s="82"/>
      <c r="VN232" s="82"/>
      <c r="VO232" s="82"/>
      <c r="VP232" s="82"/>
      <c r="VQ232" s="82"/>
      <c r="VR232" s="82"/>
      <c r="VS232" s="82"/>
      <c r="VT232" s="82"/>
      <c r="VU232" s="82"/>
      <c r="VV232" s="82"/>
      <c r="VW232" s="82"/>
      <c r="VX232" s="82"/>
      <c r="VY232" s="82"/>
      <c r="VZ232" s="82"/>
      <c r="WA232" s="82"/>
      <c r="WB232" s="82"/>
      <c r="WC232" s="82"/>
      <c r="WD232" s="82"/>
      <c r="WE232" s="82"/>
      <c r="WF232" s="82"/>
      <c r="WG232" s="82"/>
      <c r="WH232" s="82"/>
      <c r="WI232" s="82"/>
      <c r="WJ232" s="82"/>
      <c r="WK232" s="82"/>
      <c r="WL232" s="82"/>
      <c r="WM232" s="82"/>
      <c r="WN232" s="82"/>
      <c r="WO232" s="82"/>
      <c r="WP232" s="82"/>
      <c r="WQ232" s="82"/>
      <c r="WR232" s="82"/>
      <c r="WS232" s="82"/>
      <c r="WT232" s="82"/>
      <c r="WU232" s="82"/>
      <c r="WV232" s="82"/>
      <c r="WW232" s="82"/>
      <c r="WX232" s="82"/>
      <c r="WY232" s="82"/>
      <c r="WZ232" s="82"/>
      <c r="XA232" s="82"/>
      <c r="XB232" s="82"/>
      <c r="XC232" s="82"/>
      <c r="XD232" s="82"/>
      <c r="XE232" s="82"/>
      <c r="XF232" s="82"/>
      <c r="XG232" s="82"/>
      <c r="XH232" s="82"/>
      <c r="XI232" s="82"/>
      <c r="XJ232" s="82"/>
      <c r="XK232" s="82"/>
      <c r="XL232" s="82"/>
      <c r="XM232" s="82"/>
      <c r="XN232" s="82"/>
      <c r="XO232" s="82"/>
      <c r="XP232" s="82"/>
      <c r="XQ232" s="82"/>
      <c r="XR232" s="82"/>
      <c r="XS232" s="82"/>
      <c r="XT232" s="82"/>
      <c r="XU232" s="82"/>
      <c r="XV232" s="82"/>
      <c r="XW232" s="82"/>
      <c r="XX232" s="82"/>
      <c r="XY232" s="82"/>
      <c r="XZ232" s="82"/>
      <c r="YA232" s="82"/>
      <c r="YB232" s="82"/>
      <c r="YC232" s="82"/>
      <c r="YD232" s="82"/>
      <c r="YE232" s="82"/>
      <c r="YF232" s="82"/>
      <c r="YG232" s="82"/>
      <c r="YH232" s="82"/>
      <c r="YI232" s="82"/>
      <c r="YJ232" s="82"/>
      <c r="YK232" s="82"/>
      <c r="YL232" s="82"/>
      <c r="YM232" s="82"/>
      <c r="YN232" s="82"/>
      <c r="YO232" s="82"/>
      <c r="YP232" s="82"/>
      <c r="YQ232" s="82"/>
      <c r="YR232" s="82"/>
      <c r="YS232" s="82"/>
      <c r="YT232" s="82"/>
      <c r="YU232" s="82"/>
      <c r="YV232" s="82"/>
      <c r="YW232" s="82"/>
      <c r="YX232" s="82"/>
      <c r="YY232" s="82"/>
      <c r="YZ232" s="82"/>
      <c r="ZA232" s="82"/>
      <c r="ZB232" s="82"/>
      <c r="ZC232" s="82"/>
      <c r="ZD232" s="82"/>
      <c r="ZE232" s="82"/>
      <c r="ZF232" s="82"/>
      <c r="ZG232" s="82"/>
      <c r="ZH232" s="82"/>
      <c r="ZI232" s="82"/>
      <c r="ZJ232" s="82"/>
      <c r="ZK232" s="82"/>
      <c r="ZL232" s="82"/>
      <c r="ZM232" s="82"/>
      <c r="ZN232" s="82"/>
      <c r="ZO232" s="82"/>
      <c r="ZP232" s="82"/>
      <c r="ZQ232" s="82"/>
      <c r="ZR232" s="82"/>
      <c r="ZS232" s="82"/>
      <c r="ZT232" s="82"/>
      <c r="ZU232" s="82"/>
      <c r="ZV232" s="82"/>
      <c r="ZW232" s="82"/>
      <c r="ZX232" s="82"/>
      <c r="ZY232" s="82"/>
      <c r="ZZ232" s="82"/>
      <c r="AAA232" s="82"/>
      <c r="AAB232" s="82"/>
      <c r="AAC232" s="82"/>
      <c r="AAD232" s="82"/>
      <c r="AAE232" s="82"/>
      <c r="AAF232" s="82"/>
      <c r="AAG232" s="82"/>
      <c r="AAH232" s="82"/>
      <c r="AAI232" s="82"/>
      <c r="AAJ232" s="82"/>
      <c r="AAK232" s="82"/>
      <c r="AAL232" s="82"/>
      <c r="AAM232" s="82"/>
      <c r="AAN232" s="82"/>
      <c r="AAO232" s="82"/>
      <c r="AAP232" s="82"/>
      <c r="AAQ232" s="82"/>
      <c r="AAR232" s="82"/>
      <c r="AAS232" s="82"/>
      <c r="AAT232" s="82"/>
      <c r="AAU232" s="82"/>
      <c r="AAV232" s="82"/>
      <c r="AAW232" s="82"/>
      <c r="AAX232" s="82"/>
      <c r="AAY232" s="82"/>
      <c r="AAZ232" s="82"/>
      <c r="ABA232" s="82"/>
      <c r="ABB232" s="82"/>
      <c r="ABC232" s="82"/>
      <c r="ABD232" s="82"/>
      <c r="ABE232" s="82"/>
      <c r="ABF232" s="82"/>
      <c r="ABG232" s="82"/>
      <c r="ABH232" s="82"/>
      <c r="ABI232" s="82"/>
      <c r="ABJ232" s="82"/>
      <c r="ABK232" s="82"/>
      <c r="ABL232" s="82"/>
      <c r="ABM232" s="82"/>
      <c r="ABN232" s="82"/>
      <c r="ABO232" s="82"/>
      <c r="ABP232" s="82"/>
      <c r="ABQ232" s="82"/>
      <c r="ABR232" s="82"/>
      <c r="ABS232" s="82"/>
      <c r="ABT232" s="82"/>
      <c r="ABU232" s="82"/>
      <c r="ABV232" s="82"/>
      <c r="ABW232" s="82"/>
      <c r="ABX232" s="82"/>
      <c r="ABY232" s="82"/>
      <c r="ABZ232" s="82"/>
      <c r="ACA232" s="82"/>
      <c r="ACB232" s="82"/>
      <c r="ACC232" s="82"/>
      <c r="ACD232" s="82"/>
      <c r="ACE232" s="82"/>
      <c r="ACF232" s="82"/>
      <c r="ACG232" s="82"/>
      <c r="ACH232" s="82"/>
      <c r="ACI232" s="82"/>
      <c r="ACJ232" s="82"/>
      <c r="ACK232" s="82"/>
      <c r="ACL232" s="82"/>
      <c r="ACM232" s="82"/>
      <c r="ACN232" s="82"/>
      <c r="ACO232" s="82"/>
      <c r="ACP232" s="82"/>
      <c r="ACQ232" s="82"/>
      <c r="ACR232" s="82"/>
      <c r="ACS232" s="82"/>
      <c r="ACT232" s="82"/>
      <c r="ACU232" s="82"/>
      <c r="ACV232" s="82"/>
      <c r="ACW232" s="82"/>
      <c r="ACX232" s="82"/>
      <c r="ACY232" s="82"/>
      <c r="ACZ232" s="82"/>
      <c r="ADA232" s="82"/>
      <c r="ADB232" s="82"/>
      <c r="ADC232" s="82"/>
      <c r="ADD232" s="82"/>
      <c r="ADE232" s="82"/>
      <c r="ADF232" s="82"/>
      <c r="ADG232" s="82"/>
      <c r="ADH232" s="82"/>
      <c r="ADI232" s="82"/>
      <c r="ADJ232" s="82"/>
      <c r="ADK232" s="82"/>
      <c r="ADL232" s="82"/>
      <c r="ADM232" s="82"/>
      <c r="ADN232" s="82"/>
      <c r="ADO232" s="82"/>
      <c r="ADP232" s="82"/>
      <c r="ADQ232" s="82"/>
      <c r="ADR232" s="82"/>
      <c r="ADS232" s="82"/>
      <c r="ADT232" s="82"/>
      <c r="ADU232" s="82"/>
      <c r="ADV232" s="82"/>
      <c r="ADW232" s="82"/>
      <c r="ADX232" s="82"/>
      <c r="ADY232" s="82"/>
      <c r="ADZ232" s="82"/>
      <c r="AEA232" s="82"/>
      <c r="AEB232" s="82"/>
      <c r="AEC232" s="82"/>
      <c r="AED232" s="82"/>
      <c r="AEE232" s="82"/>
      <c r="AEF232" s="82"/>
      <c r="AEG232" s="82"/>
      <c r="AEH232" s="82"/>
      <c r="AEI232" s="82"/>
      <c r="AEJ232" s="82"/>
      <c r="AEK232" s="82"/>
      <c r="AEL232" s="82"/>
      <c r="AEM232" s="82"/>
      <c r="AEN232" s="82"/>
      <c r="AEO232" s="82"/>
      <c r="AEP232" s="82"/>
      <c r="AEQ232" s="82"/>
      <c r="AER232" s="82"/>
      <c r="AES232" s="82"/>
      <c r="AET232" s="82"/>
      <c r="AEU232" s="82"/>
      <c r="AEV232" s="82"/>
      <c r="AEW232" s="82"/>
      <c r="AEX232" s="82"/>
      <c r="AEY232" s="82"/>
      <c r="AEZ232" s="82"/>
      <c r="AFA232" s="82"/>
      <c r="AFB232" s="82"/>
      <c r="AFC232" s="82"/>
      <c r="AFD232" s="82"/>
      <c r="AFE232" s="82"/>
      <c r="AFF232" s="82"/>
      <c r="AFG232" s="82"/>
      <c r="AFH232" s="82"/>
      <c r="AFI232" s="82"/>
      <c r="AFJ232" s="82"/>
      <c r="AFK232" s="82"/>
      <c r="AFL232" s="82"/>
      <c r="AFM232" s="82"/>
      <c r="AFN232" s="82"/>
      <c r="AFO232" s="82"/>
      <c r="AFP232" s="82"/>
      <c r="AFQ232" s="82"/>
      <c r="AFR232" s="82"/>
      <c r="AFS232" s="82"/>
      <c r="AFT232" s="82"/>
      <c r="AFU232" s="82"/>
      <c r="AFV232" s="82"/>
      <c r="AFW232" s="82"/>
      <c r="AFX232" s="82"/>
      <c r="AFY232" s="82"/>
      <c r="AFZ232" s="82"/>
      <c r="AGA232" s="82"/>
      <c r="AGB232" s="82"/>
      <c r="AGC232" s="82"/>
      <c r="AGD232" s="82"/>
      <c r="AGE232" s="82"/>
      <c r="AGF232" s="82"/>
      <c r="AGG232" s="82"/>
      <c r="AGH232" s="82"/>
      <c r="AGI232" s="82"/>
      <c r="AGJ232" s="82"/>
      <c r="AGK232" s="82"/>
      <c r="AGL232" s="82"/>
      <c r="AGM232" s="82"/>
      <c r="AGN232" s="82"/>
      <c r="AGO232" s="82"/>
      <c r="AGP232" s="82"/>
      <c r="AGQ232" s="82"/>
      <c r="AGR232" s="82"/>
      <c r="AGS232" s="82"/>
      <c r="AGT232" s="82"/>
      <c r="AGU232" s="82"/>
      <c r="AGV232" s="82"/>
      <c r="AGW232" s="82"/>
      <c r="AGX232" s="82"/>
      <c r="AGY232" s="82"/>
      <c r="AGZ232" s="82"/>
      <c r="AHA232" s="82"/>
      <c r="AHB232" s="82"/>
      <c r="AHC232" s="82"/>
      <c r="AHD232" s="82"/>
      <c r="AHE232" s="82"/>
      <c r="AHF232" s="82"/>
      <c r="AHG232" s="82"/>
      <c r="AHH232" s="82"/>
      <c r="AHI232" s="82"/>
      <c r="AHJ232" s="82"/>
      <c r="AHK232" s="82"/>
      <c r="AHL232" s="82"/>
      <c r="AHM232" s="82"/>
      <c r="AHN232" s="82"/>
      <c r="AHO232" s="82"/>
      <c r="AHP232" s="82"/>
      <c r="AHQ232" s="82"/>
      <c r="AHR232" s="82"/>
      <c r="AHS232" s="82"/>
      <c r="AHT232" s="82"/>
      <c r="AHU232" s="82"/>
      <c r="AHV232" s="82"/>
      <c r="AHW232" s="82"/>
      <c r="AHX232" s="82"/>
      <c r="AHY232" s="82"/>
      <c r="AHZ232" s="82"/>
      <c r="AIA232" s="82"/>
      <c r="AIB232" s="82"/>
      <c r="AIC232" s="82"/>
      <c r="AID232" s="82"/>
      <c r="AIE232" s="82"/>
      <c r="AIF232" s="82"/>
      <c r="AIG232" s="82"/>
      <c r="AIH232" s="82"/>
      <c r="AII232" s="82"/>
      <c r="AIJ232" s="82"/>
      <c r="AIK232" s="82"/>
      <c r="AIL232" s="82"/>
      <c r="AIM232" s="82"/>
      <c r="AIN232" s="82"/>
      <c r="AIO232" s="82"/>
      <c r="AIP232" s="82"/>
      <c r="AIQ232" s="82"/>
      <c r="AIR232" s="82"/>
      <c r="AIS232" s="82"/>
      <c r="AIT232" s="82"/>
      <c r="AIU232" s="82"/>
      <c r="AIV232" s="82"/>
      <c r="AIW232" s="82"/>
      <c r="AIX232" s="82"/>
      <c r="AIY232" s="82"/>
      <c r="AIZ232" s="82"/>
      <c r="AJA232" s="82"/>
      <c r="AJB232" s="82"/>
      <c r="AJC232" s="82"/>
      <c r="AJD232" s="82"/>
      <c r="AJE232" s="82"/>
      <c r="AJF232" s="82"/>
      <c r="AJG232" s="82"/>
      <c r="AJH232" s="82"/>
      <c r="AJI232" s="82"/>
      <c r="AJJ232" s="82"/>
      <c r="AJK232" s="82"/>
      <c r="AJL232" s="82"/>
      <c r="AJM232" s="82"/>
      <c r="AJN232" s="82"/>
      <c r="AJO232" s="82"/>
      <c r="AJP232" s="82"/>
      <c r="AJQ232" s="82"/>
      <c r="AJR232" s="82"/>
      <c r="AJS232" s="82"/>
      <c r="AJT232" s="82"/>
      <c r="AJU232" s="82"/>
      <c r="AJV232" s="82"/>
      <c r="AJW232" s="82"/>
      <c r="AJX232" s="82"/>
      <c r="AJY232" s="82"/>
      <c r="AJZ232" s="82"/>
      <c r="AKA232" s="82"/>
      <c r="AKB232" s="82"/>
      <c r="AKC232" s="82"/>
      <c r="AKD232" s="82"/>
      <c r="AKE232" s="82"/>
      <c r="AKF232" s="82"/>
      <c r="AKG232" s="82"/>
      <c r="AKH232" s="82"/>
      <c r="AKI232" s="82"/>
      <c r="AKJ232" s="82"/>
      <c r="AKK232" s="82"/>
      <c r="AKL232" s="82"/>
      <c r="AKM232" s="82"/>
      <c r="AKN232" s="82"/>
      <c r="AKO232" s="82"/>
      <c r="AKP232" s="82"/>
      <c r="AKQ232" s="82"/>
      <c r="AKR232" s="82"/>
      <c r="AKS232" s="82"/>
      <c r="AKT232" s="82"/>
      <c r="AKU232" s="82"/>
      <c r="AKV232" s="82"/>
      <c r="AKW232" s="82"/>
      <c r="AKX232" s="82"/>
      <c r="AKY232" s="82"/>
      <c r="AKZ232" s="82"/>
      <c r="ALA232" s="82"/>
      <c r="ALB232" s="82"/>
      <c r="ALC232" s="82"/>
      <c r="ALD232" s="82"/>
      <c r="ALE232" s="82"/>
      <c r="ALF232" s="82"/>
      <c r="ALG232" s="82"/>
      <c r="ALH232" s="82"/>
      <c r="ALI232" s="82"/>
      <c r="ALJ232" s="82"/>
      <c r="ALK232" s="82"/>
      <c r="ALL232" s="82"/>
      <c r="ALM232" s="82"/>
      <c r="ALN232" s="82"/>
      <c r="ALO232" s="82"/>
      <c r="ALP232" s="82"/>
      <c r="ALQ232" s="82"/>
      <c r="ALR232" s="82"/>
      <c r="ALS232" s="82"/>
      <c r="ALT232" s="82"/>
      <c r="ALU232" s="82"/>
      <c r="ALV232" s="82"/>
      <c r="ALW232" s="82"/>
      <c r="ALX232" s="82"/>
      <c r="ALY232" s="82"/>
    </row>
    <row r="233" spans="1:1013" ht="14.5" x14ac:dyDescent="0.35">
      <c r="A233" s="84">
        <v>229</v>
      </c>
      <c r="B233" s="85" t="s">
        <v>781</v>
      </c>
      <c r="C233" s="85" t="s">
        <v>782</v>
      </c>
      <c r="D233" s="86" t="s">
        <v>439</v>
      </c>
    </row>
    <row r="234" spans="1:1013" ht="14.5" x14ac:dyDescent="0.35">
      <c r="A234" s="84">
        <v>230</v>
      </c>
      <c r="B234" s="86" t="s">
        <v>783</v>
      </c>
      <c r="C234" s="86" t="s">
        <v>784</v>
      </c>
      <c r="D234" s="86" t="s">
        <v>720</v>
      </c>
      <c r="E234" s="82"/>
      <c r="F234" s="82"/>
      <c r="G234" s="82"/>
      <c r="H234" s="82"/>
      <c r="I234" s="82"/>
      <c r="J234" s="82"/>
      <c r="K234" s="82"/>
      <c r="L234" s="82"/>
      <c r="M234" s="82"/>
      <c r="N234" s="82"/>
      <c r="O234" s="82"/>
      <c r="P234" s="82"/>
      <c r="Q234" s="82"/>
      <c r="R234" s="82"/>
      <c r="S234" s="82"/>
      <c r="T234" s="82"/>
      <c r="U234" s="82"/>
      <c r="V234" s="82"/>
      <c r="W234" s="82"/>
      <c r="X234" s="82"/>
      <c r="Y234" s="82"/>
      <c r="Z234" s="82"/>
      <c r="AA234" s="82"/>
      <c r="AB234" s="82"/>
      <c r="AC234" s="82"/>
      <c r="AD234" s="82"/>
      <c r="AE234" s="82"/>
      <c r="AF234" s="82"/>
      <c r="AG234" s="82"/>
      <c r="AH234" s="82"/>
      <c r="AI234" s="82"/>
      <c r="AJ234" s="82"/>
      <c r="AK234" s="82"/>
      <c r="AL234" s="82"/>
      <c r="AM234" s="82"/>
      <c r="AN234" s="82"/>
      <c r="AO234" s="82"/>
      <c r="AP234" s="82"/>
      <c r="AQ234" s="82"/>
      <c r="AR234" s="82"/>
      <c r="AS234" s="82"/>
      <c r="AT234" s="82"/>
      <c r="AU234" s="82"/>
      <c r="AV234" s="82"/>
      <c r="AW234" s="82"/>
      <c r="AX234" s="82"/>
      <c r="AY234" s="82"/>
      <c r="AZ234" s="82"/>
      <c r="BA234" s="82"/>
      <c r="BB234" s="82"/>
      <c r="BC234" s="82"/>
      <c r="BD234" s="82"/>
      <c r="BE234" s="82"/>
      <c r="BF234" s="82"/>
      <c r="BG234" s="82"/>
      <c r="BH234" s="82"/>
      <c r="BI234" s="82"/>
      <c r="BJ234" s="82"/>
      <c r="BK234" s="82"/>
      <c r="BL234" s="82"/>
      <c r="BM234" s="82"/>
      <c r="BN234" s="82"/>
      <c r="BO234" s="82"/>
      <c r="BP234" s="82"/>
      <c r="BQ234" s="82"/>
      <c r="BR234" s="82"/>
      <c r="BS234" s="82"/>
      <c r="BT234" s="82"/>
      <c r="BU234" s="82"/>
      <c r="BV234" s="82"/>
      <c r="BW234" s="82"/>
      <c r="BX234" s="82"/>
      <c r="BY234" s="82"/>
      <c r="BZ234" s="82"/>
      <c r="CA234" s="82"/>
      <c r="CB234" s="82"/>
      <c r="CC234" s="82"/>
      <c r="CD234" s="82"/>
      <c r="CE234" s="82"/>
      <c r="CF234" s="82"/>
      <c r="CG234" s="82"/>
      <c r="CH234" s="82"/>
      <c r="CI234" s="82"/>
      <c r="CJ234" s="82"/>
      <c r="CK234" s="82"/>
      <c r="CL234" s="82"/>
      <c r="CM234" s="82"/>
      <c r="CN234" s="82"/>
      <c r="CO234" s="82"/>
      <c r="CP234" s="82"/>
      <c r="CQ234" s="82"/>
      <c r="CR234" s="82"/>
      <c r="CS234" s="82"/>
      <c r="CT234" s="82"/>
      <c r="CU234" s="82"/>
      <c r="CV234" s="82"/>
      <c r="CW234" s="82"/>
      <c r="CX234" s="82"/>
      <c r="CY234" s="82"/>
      <c r="CZ234" s="82"/>
      <c r="DA234" s="82"/>
      <c r="DB234" s="82"/>
      <c r="DC234" s="82"/>
      <c r="DD234" s="82"/>
      <c r="DE234" s="82"/>
      <c r="DF234" s="82"/>
      <c r="DG234" s="82"/>
      <c r="DH234" s="82"/>
      <c r="DI234" s="82"/>
      <c r="DJ234" s="82"/>
      <c r="DK234" s="82"/>
      <c r="DL234" s="82"/>
      <c r="DM234" s="82"/>
      <c r="DN234" s="82"/>
      <c r="DO234" s="82"/>
      <c r="DP234" s="82"/>
      <c r="DQ234" s="82"/>
      <c r="DR234" s="82"/>
      <c r="DS234" s="82"/>
      <c r="DT234" s="82"/>
      <c r="DU234" s="82"/>
      <c r="DV234" s="82"/>
      <c r="DW234" s="82"/>
      <c r="DX234" s="82"/>
      <c r="DY234" s="82"/>
      <c r="DZ234" s="82"/>
      <c r="EA234" s="82"/>
      <c r="EB234" s="82"/>
      <c r="EC234" s="82"/>
      <c r="ED234" s="82"/>
      <c r="EE234" s="82"/>
      <c r="EF234" s="82"/>
      <c r="EG234" s="82"/>
      <c r="EH234" s="82"/>
      <c r="EI234" s="82"/>
      <c r="EJ234" s="82"/>
      <c r="EK234" s="82"/>
      <c r="EL234" s="82"/>
      <c r="EM234" s="82"/>
      <c r="EN234" s="82"/>
      <c r="EO234" s="82"/>
      <c r="EP234" s="82"/>
      <c r="EQ234" s="82"/>
      <c r="ER234" s="82"/>
      <c r="ES234" s="82"/>
      <c r="ET234" s="82"/>
      <c r="EU234" s="82"/>
      <c r="EV234" s="82"/>
      <c r="EW234" s="82"/>
      <c r="EX234" s="82"/>
      <c r="EY234" s="82"/>
      <c r="EZ234" s="82"/>
      <c r="FA234" s="82"/>
      <c r="FB234" s="82"/>
      <c r="FC234" s="82"/>
      <c r="FD234" s="82"/>
      <c r="FE234" s="82"/>
      <c r="FF234" s="82"/>
      <c r="FG234" s="82"/>
      <c r="FH234" s="82"/>
      <c r="FI234" s="82"/>
      <c r="FJ234" s="82"/>
      <c r="FK234" s="82"/>
      <c r="FL234" s="82"/>
      <c r="FM234" s="82"/>
      <c r="FN234" s="82"/>
      <c r="FO234" s="82"/>
      <c r="FP234" s="82"/>
      <c r="FQ234" s="82"/>
      <c r="FR234" s="82"/>
      <c r="FS234" s="82"/>
      <c r="FT234" s="82"/>
      <c r="FU234" s="82"/>
      <c r="FV234" s="82"/>
      <c r="FW234" s="82"/>
      <c r="FX234" s="82"/>
      <c r="FY234" s="82"/>
      <c r="FZ234" s="82"/>
      <c r="GA234" s="82"/>
      <c r="GB234" s="82"/>
      <c r="GC234" s="82"/>
      <c r="GD234" s="82"/>
      <c r="GE234" s="82"/>
      <c r="GF234" s="82"/>
      <c r="GG234" s="82"/>
      <c r="GH234" s="82"/>
      <c r="GI234" s="82"/>
      <c r="GJ234" s="82"/>
      <c r="GK234" s="82"/>
      <c r="GL234" s="82"/>
      <c r="GM234" s="82"/>
      <c r="GN234" s="82"/>
      <c r="GO234" s="82"/>
      <c r="GP234" s="82"/>
      <c r="GQ234" s="82"/>
      <c r="GR234" s="82"/>
      <c r="GS234" s="82"/>
      <c r="GT234" s="82"/>
      <c r="GU234" s="82"/>
      <c r="GV234" s="82"/>
      <c r="GW234" s="82"/>
      <c r="GX234" s="82"/>
      <c r="GY234" s="82"/>
      <c r="GZ234" s="82"/>
      <c r="HA234" s="82"/>
      <c r="HB234" s="82"/>
      <c r="HC234" s="82"/>
      <c r="HD234" s="82"/>
      <c r="HE234" s="82"/>
      <c r="HF234" s="82"/>
      <c r="HG234" s="82"/>
      <c r="HH234" s="82"/>
      <c r="HI234" s="82"/>
      <c r="HJ234" s="82"/>
      <c r="HK234" s="82"/>
      <c r="HL234" s="82"/>
      <c r="HM234" s="82"/>
      <c r="HN234" s="82"/>
      <c r="HO234" s="82"/>
      <c r="HP234" s="82"/>
      <c r="HQ234" s="82"/>
      <c r="HR234" s="82"/>
      <c r="HS234" s="82"/>
      <c r="HT234" s="82"/>
      <c r="HU234" s="82"/>
      <c r="HV234" s="82"/>
      <c r="HW234" s="82"/>
      <c r="HX234" s="82"/>
      <c r="HY234" s="82"/>
      <c r="HZ234" s="82"/>
      <c r="IA234" s="82"/>
      <c r="IB234" s="82"/>
      <c r="IC234" s="82"/>
      <c r="ID234" s="82"/>
      <c r="IE234" s="82"/>
      <c r="IF234" s="82"/>
      <c r="IG234" s="82"/>
      <c r="IH234" s="82"/>
      <c r="II234" s="82"/>
      <c r="IJ234" s="82"/>
      <c r="IK234" s="82"/>
      <c r="IL234" s="82"/>
      <c r="IM234" s="82"/>
      <c r="IN234" s="82"/>
      <c r="IO234" s="82"/>
      <c r="IP234" s="82"/>
      <c r="IQ234" s="82"/>
      <c r="IR234" s="82"/>
      <c r="IS234" s="82"/>
      <c r="IT234" s="82"/>
      <c r="IU234" s="82"/>
      <c r="IV234" s="82"/>
      <c r="IW234" s="82"/>
      <c r="IX234" s="82"/>
      <c r="IY234" s="82"/>
      <c r="IZ234" s="82"/>
      <c r="JA234" s="82"/>
      <c r="JB234" s="82"/>
      <c r="JC234" s="82"/>
      <c r="JD234" s="82"/>
      <c r="JE234" s="82"/>
      <c r="JF234" s="82"/>
      <c r="JG234" s="82"/>
      <c r="JH234" s="82"/>
      <c r="JI234" s="82"/>
      <c r="JJ234" s="82"/>
      <c r="JK234" s="82"/>
      <c r="JL234" s="82"/>
      <c r="JM234" s="82"/>
      <c r="JN234" s="82"/>
      <c r="JO234" s="82"/>
      <c r="JP234" s="82"/>
      <c r="JQ234" s="82"/>
      <c r="JR234" s="82"/>
      <c r="JS234" s="82"/>
      <c r="JT234" s="82"/>
      <c r="JU234" s="82"/>
      <c r="JV234" s="82"/>
      <c r="JW234" s="82"/>
      <c r="JX234" s="82"/>
      <c r="JY234" s="82"/>
      <c r="JZ234" s="82"/>
      <c r="KA234" s="82"/>
      <c r="KB234" s="82"/>
      <c r="KC234" s="82"/>
      <c r="KD234" s="82"/>
      <c r="KE234" s="82"/>
      <c r="KF234" s="82"/>
      <c r="KG234" s="82"/>
      <c r="KH234" s="82"/>
      <c r="KI234" s="82"/>
      <c r="KJ234" s="82"/>
      <c r="KK234" s="82"/>
      <c r="KL234" s="82"/>
      <c r="KM234" s="82"/>
      <c r="KN234" s="82"/>
      <c r="KO234" s="82"/>
      <c r="KP234" s="82"/>
      <c r="KQ234" s="82"/>
      <c r="KR234" s="82"/>
      <c r="KS234" s="82"/>
      <c r="KT234" s="82"/>
      <c r="KU234" s="82"/>
      <c r="KV234" s="82"/>
      <c r="KW234" s="82"/>
      <c r="KX234" s="82"/>
      <c r="KY234" s="82"/>
      <c r="KZ234" s="82"/>
      <c r="LA234" s="82"/>
      <c r="LB234" s="82"/>
      <c r="LC234" s="82"/>
      <c r="LD234" s="82"/>
      <c r="LE234" s="82"/>
      <c r="LF234" s="82"/>
      <c r="LG234" s="82"/>
      <c r="LH234" s="82"/>
      <c r="LI234" s="82"/>
      <c r="LJ234" s="82"/>
      <c r="LK234" s="82"/>
      <c r="LL234" s="82"/>
      <c r="LM234" s="82"/>
      <c r="LN234" s="82"/>
      <c r="LO234" s="82"/>
      <c r="LP234" s="82"/>
      <c r="LQ234" s="82"/>
      <c r="LR234" s="82"/>
      <c r="LS234" s="82"/>
      <c r="LT234" s="82"/>
      <c r="LU234" s="82"/>
      <c r="LV234" s="82"/>
      <c r="LW234" s="82"/>
      <c r="LX234" s="82"/>
      <c r="LY234" s="82"/>
      <c r="LZ234" s="82"/>
      <c r="MA234" s="82"/>
      <c r="MB234" s="82"/>
      <c r="MC234" s="82"/>
      <c r="MD234" s="82"/>
      <c r="ME234" s="82"/>
      <c r="MF234" s="82"/>
      <c r="MG234" s="82"/>
      <c r="MH234" s="82"/>
      <c r="MI234" s="82"/>
      <c r="MJ234" s="82"/>
      <c r="MK234" s="82"/>
      <c r="ML234" s="82"/>
      <c r="MM234" s="82"/>
      <c r="MN234" s="82"/>
      <c r="MO234" s="82"/>
      <c r="MP234" s="82"/>
      <c r="MQ234" s="82"/>
      <c r="MR234" s="82"/>
      <c r="MS234" s="82"/>
      <c r="MT234" s="82"/>
      <c r="MU234" s="82"/>
      <c r="MV234" s="82"/>
      <c r="MW234" s="82"/>
      <c r="MX234" s="82"/>
      <c r="MY234" s="82"/>
      <c r="MZ234" s="82"/>
      <c r="NA234" s="82"/>
      <c r="NB234" s="82"/>
      <c r="NC234" s="82"/>
      <c r="ND234" s="82"/>
      <c r="NE234" s="82"/>
      <c r="NF234" s="82"/>
      <c r="NG234" s="82"/>
      <c r="NH234" s="82"/>
      <c r="NI234" s="82"/>
      <c r="NJ234" s="82"/>
      <c r="NK234" s="82"/>
      <c r="NL234" s="82"/>
      <c r="NM234" s="82"/>
      <c r="NN234" s="82"/>
      <c r="NO234" s="82"/>
      <c r="NP234" s="82"/>
      <c r="NQ234" s="82"/>
      <c r="NR234" s="82"/>
      <c r="NS234" s="82"/>
      <c r="NT234" s="82"/>
      <c r="NU234" s="82"/>
      <c r="NV234" s="82"/>
      <c r="NW234" s="82"/>
      <c r="NX234" s="82"/>
      <c r="NY234" s="82"/>
      <c r="NZ234" s="82"/>
      <c r="OA234" s="82"/>
      <c r="OB234" s="82"/>
      <c r="OC234" s="82"/>
      <c r="OD234" s="82"/>
      <c r="OE234" s="82"/>
      <c r="OF234" s="82"/>
      <c r="OG234" s="82"/>
      <c r="OH234" s="82"/>
      <c r="OI234" s="82"/>
      <c r="OJ234" s="82"/>
      <c r="OK234" s="82"/>
      <c r="OL234" s="82"/>
      <c r="OM234" s="82"/>
      <c r="ON234" s="82"/>
      <c r="OO234" s="82"/>
      <c r="OP234" s="82"/>
      <c r="OQ234" s="82"/>
      <c r="OR234" s="82"/>
      <c r="OS234" s="82"/>
      <c r="OT234" s="82"/>
      <c r="OU234" s="82"/>
      <c r="OV234" s="82"/>
      <c r="OW234" s="82"/>
      <c r="OX234" s="82"/>
      <c r="OY234" s="82"/>
      <c r="OZ234" s="82"/>
      <c r="PA234" s="82"/>
      <c r="PB234" s="82"/>
      <c r="PC234" s="82"/>
      <c r="PD234" s="82"/>
      <c r="PE234" s="82"/>
      <c r="PF234" s="82"/>
      <c r="PG234" s="82"/>
      <c r="PH234" s="82"/>
      <c r="PI234" s="82"/>
      <c r="PJ234" s="82"/>
      <c r="PK234" s="82"/>
      <c r="PL234" s="82"/>
      <c r="PM234" s="82"/>
      <c r="PN234" s="82"/>
      <c r="PO234" s="82"/>
      <c r="PP234" s="82"/>
      <c r="PQ234" s="82"/>
      <c r="PR234" s="82"/>
      <c r="PS234" s="82"/>
      <c r="PT234" s="82"/>
      <c r="PU234" s="82"/>
      <c r="PV234" s="82"/>
      <c r="PW234" s="82"/>
      <c r="PX234" s="82"/>
      <c r="PY234" s="82"/>
      <c r="PZ234" s="82"/>
      <c r="QA234" s="82"/>
      <c r="QB234" s="82"/>
      <c r="QC234" s="82"/>
      <c r="QD234" s="82"/>
      <c r="QE234" s="82"/>
      <c r="QF234" s="82"/>
      <c r="QG234" s="82"/>
      <c r="QH234" s="82"/>
      <c r="QI234" s="82"/>
      <c r="QJ234" s="82"/>
      <c r="QK234" s="82"/>
      <c r="QL234" s="82"/>
      <c r="QM234" s="82"/>
      <c r="QN234" s="82"/>
      <c r="QO234" s="82"/>
      <c r="QP234" s="82"/>
      <c r="QQ234" s="82"/>
      <c r="QR234" s="82"/>
      <c r="QS234" s="82"/>
      <c r="QT234" s="82"/>
      <c r="QU234" s="82"/>
      <c r="QV234" s="82"/>
      <c r="QW234" s="82"/>
      <c r="QX234" s="82"/>
      <c r="QY234" s="82"/>
      <c r="QZ234" s="82"/>
      <c r="RA234" s="82"/>
      <c r="RB234" s="82"/>
      <c r="RC234" s="82"/>
      <c r="RD234" s="82"/>
      <c r="RE234" s="82"/>
      <c r="RF234" s="82"/>
      <c r="RG234" s="82"/>
      <c r="RH234" s="82"/>
      <c r="RI234" s="82"/>
      <c r="RJ234" s="82"/>
      <c r="RK234" s="82"/>
      <c r="RL234" s="82"/>
      <c r="RM234" s="82"/>
      <c r="RN234" s="82"/>
      <c r="RO234" s="82"/>
      <c r="RP234" s="82"/>
      <c r="RQ234" s="82"/>
      <c r="RR234" s="82"/>
      <c r="RS234" s="82"/>
      <c r="RT234" s="82"/>
      <c r="RU234" s="82"/>
      <c r="RV234" s="82"/>
      <c r="RW234" s="82"/>
      <c r="RX234" s="82"/>
      <c r="RY234" s="82"/>
      <c r="RZ234" s="82"/>
      <c r="SA234" s="82"/>
      <c r="SB234" s="82"/>
      <c r="SC234" s="82"/>
      <c r="SD234" s="82"/>
      <c r="SE234" s="82"/>
      <c r="SF234" s="82"/>
      <c r="SG234" s="82"/>
      <c r="SH234" s="82"/>
      <c r="SI234" s="82"/>
      <c r="SJ234" s="82"/>
      <c r="SK234" s="82"/>
      <c r="SL234" s="82"/>
      <c r="SM234" s="82"/>
      <c r="SN234" s="82"/>
      <c r="SO234" s="82"/>
      <c r="SP234" s="82"/>
      <c r="SQ234" s="82"/>
      <c r="SR234" s="82"/>
      <c r="SS234" s="82"/>
      <c r="ST234" s="82"/>
      <c r="SU234" s="82"/>
      <c r="SV234" s="82"/>
      <c r="SW234" s="82"/>
      <c r="SX234" s="82"/>
      <c r="SY234" s="82"/>
      <c r="SZ234" s="82"/>
      <c r="TA234" s="82"/>
      <c r="TB234" s="82"/>
      <c r="TC234" s="82"/>
      <c r="TD234" s="82"/>
      <c r="TE234" s="82"/>
      <c r="TF234" s="82"/>
      <c r="TG234" s="82"/>
      <c r="TH234" s="82"/>
      <c r="TI234" s="82"/>
      <c r="TJ234" s="82"/>
      <c r="TK234" s="82"/>
      <c r="TL234" s="82"/>
      <c r="TM234" s="82"/>
      <c r="TN234" s="82"/>
      <c r="TO234" s="82"/>
      <c r="TP234" s="82"/>
      <c r="TQ234" s="82"/>
      <c r="TR234" s="82"/>
      <c r="TS234" s="82"/>
      <c r="TT234" s="82"/>
      <c r="TU234" s="82"/>
      <c r="TV234" s="82"/>
      <c r="TW234" s="82"/>
      <c r="TX234" s="82"/>
      <c r="TY234" s="82"/>
      <c r="TZ234" s="82"/>
      <c r="UA234" s="82"/>
      <c r="UB234" s="82"/>
      <c r="UC234" s="82"/>
      <c r="UD234" s="82"/>
      <c r="UE234" s="82"/>
      <c r="UF234" s="82"/>
      <c r="UG234" s="82"/>
      <c r="UH234" s="82"/>
      <c r="UI234" s="82"/>
      <c r="UJ234" s="82"/>
      <c r="UK234" s="82"/>
      <c r="UL234" s="82"/>
      <c r="UM234" s="82"/>
      <c r="UN234" s="82"/>
      <c r="UO234" s="82"/>
      <c r="UP234" s="82"/>
      <c r="UQ234" s="82"/>
      <c r="UR234" s="82"/>
      <c r="US234" s="82"/>
      <c r="UT234" s="82"/>
      <c r="UU234" s="82"/>
      <c r="UV234" s="82"/>
      <c r="UW234" s="82"/>
      <c r="UX234" s="82"/>
      <c r="UY234" s="82"/>
      <c r="UZ234" s="82"/>
      <c r="VA234" s="82"/>
      <c r="VB234" s="82"/>
      <c r="VC234" s="82"/>
      <c r="VD234" s="82"/>
      <c r="VE234" s="82"/>
      <c r="VF234" s="82"/>
      <c r="VG234" s="82"/>
      <c r="VH234" s="82"/>
      <c r="VI234" s="82"/>
      <c r="VJ234" s="82"/>
      <c r="VK234" s="82"/>
      <c r="VL234" s="82"/>
      <c r="VM234" s="82"/>
      <c r="VN234" s="82"/>
      <c r="VO234" s="82"/>
      <c r="VP234" s="82"/>
      <c r="VQ234" s="82"/>
      <c r="VR234" s="82"/>
      <c r="VS234" s="82"/>
      <c r="VT234" s="82"/>
      <c r="VU234" s="82"/>
      <c r="VV234" s="82"/>
      <c r="VW234" s="82"/>
      <c r="VX234" s="82"/>
      <c r="VY234" s="82"/>
      <c r="VZ234" s="82"/>
      <c r="WA234" s="82"/>
      <c r="WB234" s="82"/>
      <c r="WC234" s="82"/>
      <c r="WD234" s="82"/>
      <c r="WE234" s="82"/>
      <c r="WF234" s="82"/>
      <c r="WG234" s="82"/>
      <c r="WH234" s="82"/>
      <c r="WI234" s="82"/>
      <c r="WJ234" s="82"/>
      <c r="WK234" s="82"/>
      <c r="WL234" s="82"/>
      <c r="WM234" s="82"/>
      <c r="WN234" s="82"/>
      <c r="WO234" s="82"/>
      <c r="WP234" s="82"/>
      <c r="WQ234" s="82"/>
      <c r="WR234" s="82"/>
      <c r="WS234" s="82"/>
      <c r="WT234" s="82"/>
      <c r="WU234" s="82"/>
      <c r="WV234" s="82"/>
      <c r="WW234" s="82"/>
      <c r="WX234" s="82"/>
      <c r="WY234" s="82"/>
      <c r="WZ234" s="82"/>
      <c r="XA234" s="82"/>
      <c r="XB234" s="82"/>
      <c r="XC234" s="82"/>
      <c r="XD234" s="82"/>
      <c r="XE234" s="82"/>
      <c r="XF234" s="82"/>
      <c r="XG234" s="82"/>
      <c r="XH234" s="82"/>
      <c r="XI234" s="82"/>
      <c r="XJ234" s="82"/>
      <c r="XK234" s="82"/>
      <c r="XL234" s="82"/>
      <c r="XM234" s="82"/>
      <c r="XN234" s="82"/>
      <c r="XO234" s="82"/>
      <c r="XP234" s="82"/>
      <c r="XQ234" s="82"/>
      <c r="XR234" s="82"/>
      <c r="XS234" s="82"/>
      <c r="XT234" s="82"/>
      <c r="XU234" s="82"/>
      <c r="XV234" s="82"/>
      <c r="XW234" s="82"/>
      <c r="XX234" s="82"/>
      <c r="XY234" s="82"/>
      <c r="XZ234" s="82"/>
      <c r="YA234" s="82"/>
      <c r="YB234" s="82"/>
      <c r="YC234" s="82"/>
      <c r="YD234" s="82"/>
      <c r="YE234" s="82"/>
      <c r="YF234" s="82"/>
      <c r="YG234" s="82"/>
      <c r="YH234" s="82"/>
      <c r="YI234" s="82"/>
      <c r="YJ234" s="82"/>
      <c r="YK234" s="82"/>
      <c r="YL234" s="82"/>
      <c r="YM234" s="82"/>
      <c r="YN234" s="82"/>
      <c r="YO234" s="82"/>
      <c r="YP234" s="82"/>
      <c r="YQ234" s="82"/>
      <c r="YR234" s="82"/>
      <c r="YS234" s="82"/>
      <c r="YT234" s="82"/>
      <c r="YU234" s="82"/>
      <c r="YV234" s="82"/>
      <c r="YW234" s="82"/>
      <c r="YX234" s="82"/>
      <c r="YY234" s="82"/>
      <c r="YZ234" s="82"/>
      <c r="ZA234" s="82"/>
      <c r="ZB234" s="82"/>
      <c r="ZC234" s="82"/>
      <c r="ZD234" s="82"/>
      <c r="ZE234" s="82"/>
      <c r="ZF234" s="82"/>
      <c r="ZG234" s="82"/>
      <c r="ZH234" s="82"/>
      <c r="ZI234" s="82"/>
      <c r="ZJ234" s="82"/>
      <c r="ZK234" s="82"/>
      <c r="ZL234" s="82"/>
      <c r="ZM234" s="82"/>
      <c r="ZN234" s="82"/>
      <c r="ZO234" s="82"/>
      <c r="ZP234" s="82"/>
      <c r="ZQ234" s="82"/>
      <c r="ZR234" s="82"/>
      <c r="ZS234" s="82"/>
      <c r="ZT234" s="82"/>
      <c r="ZU234" s="82"/>
      <c r="ZV234" s="82"/>
      <c r="ZW234" s="82"/>
      <c r="ZX234" s="82"/>
      <c r="ZY234" s="82"/>
      <c r="ZZ234" s="82"/>
      <c r="AAA234" s="82"/>
      <c r="AAB234" s="82"/>
      <c r="AAC234" s="82"/>
      <c r="AAD234" s="82"/>
      <c r="AAE234" s="82"/>
      <c r="AAF234" s="82"/>
      <c r="AAG234" s="82"/>
      <c r="AAH234" s="82"/>
      <c r="AAI234" s="82"/>
      <c r="AAJ234" s="82"/>
      <c r="AAK234" s="82"/>
      <c r="AAL234" s="82"/>
      <c r="AAM234" s="82"/>
      <c r="AAN234" s="82"/>
      <c r="AAO234" s="82"/>
      <c r="AAP234" s="82"/>
      <c r="AAQ234" s="82"/>
      <c r="AAR234" s="82"/>
      <c r="AAS234" s="82"/>
      <c r="AAT234" s="82"/>
      <c r="AAU234" s="82"/>
      <c r="AAV234" s="82"/>
      <c r="AAW234" s="82"/>
      <c r="AAX234" s="82"/>
      <c r="AAY234" s="82"/>
      <c r="AAZ234" s="82"/>
      <c r="ABA234" s="82"/>
      <c r="ABB234" s="82"/>
      <c r="ABC234" s="82"/>
      <c r="ABD234" s="82"/>
      <c r="ABE234" s="82"/>
      <c r="ABF234" s="82"/>
      <c r="ABG234" s="82"/>
      <c r="ABH234" s="82"/>
      <c r="ABI234" s="82"/>
      <c r="ABJ234" s="82"/>
      <c r="ABK234" s="82"/>
      <c r="ABL234" s="82"/>
      <c r="ABM234" s="82"/>
      <c r="ABN234" s="82"/>
      <c r="ABO234" s="82"/>
      <c r="ABP234" s="82"/>
      <c r="ABQ234" s="82"/>
      <c r="ABR234" s="82"/>
      <c r="ABS234" s="82"/>
      <c r="ABT234" s="82"/>
      <c r="ABU234" s="82"/>
      <c r="ABV234" s="82"/>
      <c r="ABW234" s="82"/>
      <c r="ABX234" s="82"/>
      <c r="ABY234" s="82"/>
      <c r="ABZ234" s="82"/>
      <c r="ACA234" s="82"/>
      <c r="ACB234" s="82"/>
      <c r="ACC234" s="82"/>
      <c r="ACD234" s="82"/>
      <c r="ACE234" s="82"/>
      <c r="ACF234" s="82"/>
      <c r="ACG234" s="82"/>
      <c r="ACH234" s="82"/>
      <c r="ACI234" s="82"/>
      <c r="ACJ234" s="82"/>
      <c r="ACK234" s="82"/>
      <c r="ACL234" s="82"/>
      <c r="ACM234" s="82"/>
      <c r="ACN234" s="82"/>
      <c r="ACO234" s="82"/>
      <c r="ACP234" s="82"/>
      <c r="ACQ234" s="82"/>
      <c r="ACR234" s="82"/>
      <c r="ACS234" s="82"/>
      <c r="ACT234" s="82"/>
      <c r="ACU234" s="82"/>
      <c r="ACV234" s="82"/>
      <c r="ACW234" s="82"/>
      <c r="ACX234" s="82"/>
      <c r="ACY234" s="82"/>
      <c r="ACZ234" s="82"/>
      <c r="ADA234" s="82"/>
      <c r="ADB234" s="82"/>
      <c r="ADC234" s="82"/>
      <c r="ADD234" s="82"/>
      <c r="ADE234" s="82"/>
      <c r="ADF234" s="82"/>
      <c r="ADG234" s="82"/>
      <c r="ADH234" s="82"/>
      <c r="ADI234" s="82"/>
      <c r="ADJ234" s="82"/>
      <c r="ADK234" s="82"/>
      <c r="ADL234" s="82"/>
      <c r="ADM234" s="82"/>
      <c r="ADN234" s="82"/>
      <c r="ADO234" s="82"/>
      <c r="ADP234" s="82"/>
      <c r="ADQ234" s="82"/>
      <c r="ADR234" s="82"/>
      <c r="ADS234" s="82"/>
      <c r="ADT234" s="82"/>
      <c r="ADU234" s="82"/>
      <c r="ADV234" s="82"/>
      <c r="ADW234" s="82"/>
      <c r="ADX234" s="82"/>
      <c r="ADY234" s="82"/>
      <c r="ADZ234" s="82"/>
      <c r="AEA234" s="82"/>
      <c r="AEB234" s="82"/>
      <c r="AEC234" s="82"/>
      <c r="AED234" s="82"/>
      <c r="AEE234" s="82"/>
      <c r="AEF234" s="82"/>
      <c r="AEG234" s="82"/>
      <c r="AEH234" s="82"/>
      <c r="AEI234" s="82"/>
      <c r="AEJ234" s="82"/>
      <c r="AEK234" s="82"/>
      <c r="AEL234" s="82"/>
      <c r="AEM234" s="82"/>
      <c r="AEN234" s="82"/>
      <c r="AEO234" s="82"/>
      <c r="AEP234" s="82"/>
      <c r="AEQ234" s="82"/>
      <c r="AER234" s="82"/>
      <c r="AES234" s="82"/>
      <c r="AET234" s="82"/>
      <c r="AEU234" s="82"/>
      <c r="AEV234" s="82"/>
      <c r="AEW234" s="82"/>
      <c r="AEX234" s="82"/>
      <c r="AEY234" s="82"/>
      <c r="AEZ234" s="82"/>
      <c r="AFA234" s="82"/>
      <c r="AFB234" s="82"/>
      <c r="AFC234" s="82"/>
      <c r="AFD234" s="82"/>
      <c r="AFE234" s="82"/>
      <c r="AFF234" s="82"/>
      <c r="AFG234" s="82"/>
      <c r="AFH234" s="82"/>
      <c r="AFI234" s="82"/>
      <c r="AFJ234" s="82"/>
      <c r="AFK234" s="82"/>
      <c r="AFL234" s="82"/>
      <c r="AFM234" s="82"/>
      <c r="AFN234" s="82"/>
      <c r="AFO234" s="82"/>
      <c r="AFP234" s="82"/>
      <c r="AFQ234" s="82"/>
      <c r="AFR234" s="82"/>
      <c r="AFS234" s="82"/>
      <c r="AFT234" s="82"/>
      <c r="AFU234" s="82"/>
      <c r="AFV234" s="82"/>
      <c r="AFW234" s="82"/>
      <c r="AFX234" s="82"/>
      <c r="AFY234" s="82"/>
      <c r="AFZ234" s="82"/>
      <c r="AGA234" s="82"/>
      <c r="AGB234" s="82"/>
      <c r="AGC234" s="82"/>
      <c r="AGD234" s="82"/>
      <c r="AGE234" s="82"/>
      <c r="AGF234" s="82"/>
      <c r="AGG234" s="82"/>
      <c r="AGH234" s="82"/>
      <c r="AGI234" s="82"/>
      <c r="AGJ234" s="82"/>
      <c r="AGK234" s="82"/>
      <c r="AGL234" s="82"/>
      <c r="AGM234" s="82"/>
      <c r="AGN234" s="82"/>
      <c r="AGO234" s="82"/>
      <c r="AGP234" s="82"/>
      <c r="AGQ234" s="82"/>
      <c r="AGR234" s="82"/>
      <c r="AGS234" s="82"/>
      <c r="AGT234" s="82"/>
      <c r="AGU234" s="82"/>
      <c r="AGV234" s="82"/>
      <c r="AGW234" s="82"/>
      <c r="AGX234" s="82"/>
      <c r="AGY234" s="82"/>
      <c r="AGZ234" s="82"/>
      <c r="AHA234" s="82"/>
      <c r="AHB234" s="82"/>
      <c r="AHC234" s="82"/>
      <c r="AHD234" s="82"/>
      <c r="AHE234" s="82"/>
      <c r="AHF234" s="82"/>
      <c r="AHG234" s="82"/>
      <c r="AHH234" s="82"/>
      <c r="AHI234" s="82"/>
      <c r="AHJ234" s="82"/>
      <c r="AHK234" s="82"/>
      <c r="AHL234" s="82"/>
      <c r="AHM234" s="82"/>
      <c r="AHN234" s="82"/>
      <c r="AHO234" s="82"/>
      <c r="AHP234" s="82"/>
      <c r="AHQ234" s="82"/>
      <c r="AHR234" s="82"/>
      <c r="AHS234" s="82"/>
      <c r="AHT234" s="82"/>
      <c r="AHU234" s="82"/>
      <c r="AHV234" s="82"/>
      <c r="AHW234" s="82"/>
      <c r="AHX234" s="82"/>
      <c r="AHY234" s="82"/>
      <c r="AHZ234" s="82"/>
      <c r="AIA234" s="82"/>
      <c r="AIB234" s="82"/>
      <c r="AIC234" s="82"/>
      <c r="AID234" s="82"/>
      <c r="AIE234" s="82"/>
      <c r="AIF234" s="82"/>
      <c r="AIG234" s="82"/>
      <c r="AIH234" s="82"/>
      <c r="AII234" s="82"/>
      <c r="AIJ234" s="82"/>
      <c r="AIK234" s="82"/>
      <c r="AIL234" s="82"/>
      <c r="AIM234" s="82"/>
      <c r="AIN234" s="82"/>
      <c r="AIO234" s="82"/>
      <c r="AIP234" s="82"/>
      <c r="AIQ234" s="82"/>
      <c r="AIR234" s="82"/>
      <c r="AIS234" s="82"/>
      <c r="AIT234" s="82"/>
      <c r="AIU234" s="82"/>
      <c r="AIV234" s="82"/>
      <c r="AIW234" s="82"/>
      <c r="AIX234" s="82"/>
      <c r="AIY234" s="82"/>
      <c r="AIZ234" s="82"/>
      <c r="AJA234" s="82"/>
      <c r="AJB234" s="82"/>
      <c r="AJC234" s="82"/>
      <c r="AJD234" s="82"/>
      <c r="AJE234" s="82"/>
      <c r="AJF234" s="82"/>
      <c r="AJG234" s="82"/>
      <c r="AJH234" s="82"/>
      <c r="AJI234" s="82"/>
      <c r="AJJ234" s="82"/>
      <c r="AJK234" s="82"/>
      <c r="AJL234" s="82"/>
      <c r="AJM234" s="82"/>
      <c r="AJN234" s="82"/>
      <c r="AJO234" s="82"/>
      <c r="AJP234" s="82"/>
      <c r="AJQ234" s="82"/>
      <c r="AJR234" s="82"/>
      <c r="AJS234" s="82"/>
      <c r="AJT234" s="82"/>
      <c r="AJU234" s="82"/>
      <c r="AJV234" s="82"/>
      <c r="AJW234" s="82"/>
      <c r="AJX234" s="82"/>
      <c r="AJY234" s="82"/>
      <c r="AJZ234" s="82"/>
      <c r="AKA234" s="82"/>
      <c r="AKB234" s="82"/>
      <c r="AKC234" s="82"/>
      <c r="AKD234" s="82"/>
      <c r="AKE234" s="82"/>
      <c r="AKF234" s="82"/>
      <c r="AKG234" s="82"/>
      <c r="AKH234" s="82"/>
      <c r="AKI234" s="82"/>
      <c r="AKJ234" s="82"/>
      <c r="AKK234" s="82"/>
      <c r="AKL234" s="82"/>
      <c r="AKM234" s="82"/>
      <c r="AKN234" s="82"/>
      <c r="AKO234" s="82"/>
      <c r="AKP234" s="82"/>
      <c r="AKQ234" s="82"/>
      <c r="AKR234" s="82"/>
      <c r="AKS234" s="82"/>
      <c r="AKT234" s="82"/>
      <c r="AKU234" s="82"/>
      <c r="AKV234" s="82"/>
      <c r="AKW234" s="82"/>
      <c r="AKX234" s="82"/>
      <c r="AKY234" s="82"/>
      <c r="AKZ234" s="82"/>
      <c r="ALA234" s="82"/>
      <c r="ALB234" s="82"/>
      <c r="ALC234" s="82"/>
      <c r="ALD234" s="82"/>
      <c r="ALE234" s="82"/>
      <c r="ALF234" s="82"/>
      <c r="ALG234" s="82"/>
      <c r="ALH234" s="82"/>
      <c r="ALI234" s="82"/>
      <c r="ALJ234" s="82"/>
      <c r="ALK234" s="82"/>
      <c r="ALL234" s="82"/>
      <c r="ALM234" s="82"/>
      <c r="ALN234" s="82"/>
      <c r="ALO234" s="82"/>
      <c r="ALP234" s="82"/>
      <c r="ALQ234" s="82"/>
      <c r="ALR234" s="82"/>
      <c r="ALS234" s="82"/>
      <c r="ALT234" s="82"/>
      <c r="ALU234" s="82"/>
      <c r="ALV234" s="82"/>
      <c r="ALW234" s="82"/>
      <c r="ALX234" s="82"/>
      <c r="ALY234" s="82"/>
    </row>
    <row r="235" spans="1:1013" ht="14.5" x14ac:dyDescent="0.35">
      <c r="A235" s="84">
        <v>231</v>
      </c>
      <c r="B235" s="86" t="s">
        <v>785</v>
      </c>
      <c r="C235" s="86" t="s">
        <v>786</v>
      </c>
      <c r="D235" s="86" t="s">
        <v>787</v>
      </c>
    </row>
    <row r="236" spans="1:1013" ht="14.5" x14ac:dyDescent="0.35">
      <c r="A236" s="84">
        <v>232</v>
      </c>
      <c r="B236" s="86" t="s">
        <v>788</v>
      </c>
      <c r="C236" s="86" t="s">
        <v>789</v>
      </c>
      <c r="D236" s="86" t="s">
        <v>340</v>
      </c>
    </row>
    <row r="237" spans="1:1013" ht="14.5" x14ac:dyDescent="0.35">
      <c r="A237" s="84">
        <v>233</v>
      </c>
      <c r="B237" s="85" t="s">
        <v>790</v>
      </c>
      <c r="C237" s="85" t="s">
        <v>791</v>
      </c>
      <c r="D237" s="85" t="s">
        <v>792</v>
      </c>
    </row>
    <row r="238" spans="1:1013" ht="14.5" x14ac:dyDescent="0.35">
      <c r="A238" s="84">
        <v>234</v>
      </c>
      <c r="B238" s="85" t="s">
        <v>793</v>
      </c>
      <c r="C238" s="85" t="s">
        <v>794</v>
      </c>
      <c r="D238" s="85" t="s">
        <v>608</v>
      </c>
      <c r="E238" s="82"/>
      <c r="F238" s="82"/>
      <c r="G238" s="82"/>
      <c r="H238" s="82"/>
      <c r="I238" s="82"/>
      <c r="J238" s="82"/>
      <c r="K238" s="82"/>
      <c r="L238" s="82"/>
      <c r="M238" s="82"/>
      <c r="N238" s="82"/>
      <c r="O238" s="82"/>
      <c r="P238" s="82"/>
      <c r="Q238" s="82"/>
      <c r="R238" s="82"/>
      <c r="S238" s="82"/>
      <c r="T238" s="82"/>
      <c r="U238" s="82"/>
      <c r="V238" s="82"/>
      <c r="W238" s="82"/>
      <c r="X238" s="82"/>
      <c r="Y238" s="82"/>
      <c r="Z238" s="82"/>
      <c r="AA238" s="82"/>
      <c r="AB238" s="82"/>
      <c r="AC238" s="82"/>
      <c r="AD238" s="82"/>
      <c r="AE238" s="82"/>
      <c r="AF238" s="82"/>
      <c r="AG238" s="82"/>
      <c r="AH238" s="82"/>
      <c r="AI238" s="82"/>
      <c r="AJ238" s="82"/>
      <c r="AK238" s="82"/>
      <c r="AL238" s="82"/>
      <c r="AM238" s="82"/>
      <c r="AN238" s="82"/>
      <c r="AO238" s="82"/>
      <c r="AP238" s="82"/>
      <c r="AQ238" s="82"/>
      <c r="AR238" s="82"/>
      <c r="AS238" s="82"/>
      <c r="AT238" s="82"/>
      <c r="AU238" s="82"/>
      <c r="AV238" s="82"/>
      <c r="AW238" s="82"/>
      <c r="AX238" s="82"/>
      <c r="AY238" s="82"/>
      <c r="AZ238" s="82"/>
      <c r="BA238" s="82"/>
      <c r="BB238" s="82"/>
      <c r="BC238" s="82"/>
      <c r="BD238" s="82"/>
      <c r="BE238" s="82"/>
      <c r="BF238" s="82"/>
      <c r="BG238" s="82"/>
      <c r="BH238" s="82"/>
      <c r="BI238" s="82"/>
      <c r="BJ238" s="82"/>
      <c r="BK238" s="82"/>
      <c r="BL238" s="82"/>
      <c r="BM238" s="82"/>
      <c r="BN238" s="82"/>
      <c r="BO238" s="82"/>
      <c r="BP238" s="82"/>
      <c r="BQ238" s="82"/>
      <c r="BR238" s="82"/>
      <c r="BS238" s="82"/>
      <c r="BT238" s="82"/>
      <c r="BU238" s="82"/>
      <c r="BV238" s="82"/>
      <c r="BW238" s="82"/>
      <c r="BX238" s="82"/>
      <c r="BY238" s="82"/>
      <c r="BZ238" s="82"/>
      <c r="CA238" s="82"/>
      <c r="CB238" s="82"/>
      <c r="CC238" s="82"/>
      <c r="CD238" s="82"/>
      <c r="CE238" s="82"/>
      <c r="CF238" s="82"/>
      <c r="CG238" s="82"/>
      <c r="CH238" s="82"/>
      <c r="CI238" s="82"/>
      <c r="CJ238" s="82"/>
      <c r="CK238" s="82"/>
      <c r="CL238" s="82"/>
      <c r="CM238" s="82"/>
      <c r="CN238" s="82"/>
      <c r="CO238" s="82"/>
      <c r="CP238" s="82"/>
      <c r="CQ238" s="82"/>
      <c r="CR238" s="82"/>
      <c r="CS238" s="82"/>
      <c r="CT238" s="82"/>
      <c r="CU238" s="82"/>
      <c r="CV238" s="82"/>
      <c r="CW238" s="82"/>
      <c r="CX238" s="82"/>
      <c r="CY238" s="82"/>
      <c r="CZ238" s="82"/>
      <c r="DA238" s="82"/>
      <c r="DB238" s="82"/>
      <c r="DC238" s="82"/>
      <c r="DD238" s="82"/>
      <c r="DE238" s="82"/>
      <c r="DF238" s="82"/>
      <c r="DG238" s="82"/>
      <c r="DH238" s="82"/>
      <c r="DI238" s="82"/>
      <c r="DJ238" s="82"/>
      <c r="DK238" s="82"/>
      <c r="DL238" s="82"/>
      <c r="DM238" s="82"/>
      <c r="DN238" s="82"/>
      <c r="DO238" s="82"/>
      <c r="DP238" s="82"/>
      <c r="DQ238" s="82"/>
      <c r="DR238" s="82"/>
      <c r="DS238" s="82"/>
      <c r="DT238" s="82"/>
      <c r="DU238" s="82"/>
      <c r="DV238" s="82"/>
      <c r="DW238" s="82"/>
      <c r="DX238" s="82"/>
      <c r="DY238" s="82"/>
      <c r="DZ238" s="82"/>
      <c r="EA238" s="82"/>
      <c r="EB238" s="82"/>
      <c r="EC238" s="82"/>
      <c r="ED238" s="82"/>
      <c r="EE238" s="82"/>
      <c r="EF238" s="82"/>
      <c r="EG238" s="82"/>
      <c r="EH238" s="82"/>
      <c r="EI238" s="82"/>
      <c r="EJ238" s="82"/>
      <c r="EK238" s="82"/>
      <c r="EL238" s="82"/>
      <c r="EM238" s="82"/>
      <c r="EN238" s="82"/>
      <c r="EO238" s="82"/>
      <c r="EP238" s="82"/>
      <c r="EQ238" s="82"/>
      <c r="ER238" s="82"/>
      <c r="ES238" s="82"/>
      <c r="ET238" s="82"/>
      <c r="EU238" s="82"/>
      <c r="EV238" s="82"/>
      <c r="EW238" s="82"/>
      <c r="EX238" s="82"/>
      <c r="EY238" s="82"/>
      <c r="EZ238" s="82"/>
      <c r="FA238" s="82"/>
      <c r="FB238" s="82"/>
      <c r="FC238" s="82"/>
      <c r="FD238" s="82"/>
      <c r="FE238" s="82"/>
      <c r="FF238" s="82"/>
      <c r="FG238" s="82"/>
      <c r="FH238" s="82"/>
      <c r="FI238" s="82"/>
      <c r="FJ238" s="82"/>
      <c r="FK238" s="82"/>
      <c r="FL238" s="82"/>
      <c r="FM238" s="82"/>
      <c r="FN238" s="82"/>
      <c r="FO238" s="82"/>
      <c r="FP238" s="82"/>
      <c r="FQ238" s="82"/>
      <c r="FR238" s="82"/>
      <c r="FS238" s="82"/>
      <c r="FT238" s="82"/>
      <c r="FU238" s="82"/>
      <c r="FV238" s="82"/>
      <c r="FW238" s="82"/>
      <c r="FX238" s="82"/>
      <c r="FY238" s="82"/>
      <c r="FZ238" s="82"/>
      <c r="GA238" s="82"/>
      <c r="GB238" s="82"/>
      <c r="GC238" s="82"/>
      <c r="GD238" s="82"/>
      <c r="GE238" s="82"/>
      <c r="GF238" s="82"/>
      <c r="GG238" s="82"/>
      <c r="GH238" s="82"/>
      <c r="GI238" s="82"/>
      <c r="GJ238" s="82"/>
      <c r="GK238" s="82"/>
      <c r="GL238" s="82"/>
      <c r="GM238" s="82"/>
      <c r="GN238" s="82"/>
      <c r="GO238" s="82"/>
      <c r="GP238" s="82"/>
      <c r="GQ238" s="82"/>
      <c r="GR238" s="82"/>
      <c r="GS238" s="82"/>
      <c r="GT238" s="82"/>
      <c r="GU238" s="82"/>
      <c r="GV238" s="82"/>
      <c r="GW238" s="82"/>
      <c r="GX238" s="82"/>
      <c r="GY238" s="82"/>
      <c r="GZ238" s="82"/>
      <c r="HA238" s="82"/>
      <c r="HB238" s="82"/>
      <c r="HC238" s="82"/>
      <c r="HD238" s="82"/>
      <c r="HE238" s="82"/>
      <c r="HF238" s="82"/>
      <c r="HG238" s="82"/>
      <c r="HH238" s="82"/>
      <c r="HI238" s="82"/>
      <c r="HJ238" s="82"/>
      <c r="HK238" s="82"/>
      <c r="HL238" s="82"/>
      <c r="HM238" s="82"/>
      <c r="HN238" s="82"/>
      <c r="HO238" s="82"/>
      <c r="HP238" s="82"/>
      <c r="HQ238" s="82"/>
      <c r="HR238" s="82"/>
      <c r="HS238" s="82"/>
      <c r="HT238" s="82"/>
      <c r="HU238" s="82"/>
      <c r="HV238" s="82"/>
      <c r="HW238" s="82"/>
      <c r="HX238" s="82"/>
      <c r="HY238" s="82"/>
      <c r="HZ238" s="82"/>
      <c r="IA238" s="82"/>
      <c r="IB238" s="82"/>
      <c r="IC238" s="82"/>
      <c r="ID238" s="82"/>
      <c r="IE238" s="82"/>
      <c r="IF238" s="82"/>
      <c r="IG238" s="82"/>
      <c r="IH238" s="82"/>
      <c r="II238" s="82"/>
      <c r="IJ238" s="82"/>
      <c r="IK238" s="82"/>
      <c r="IL238" s="82"/>
      <c r="IM238" s="82"/>
      <c r="IN238" s="82"/>
      <c r="IO238" s="82"/>
      <c r="IP238" s="82"/>
      <c r="IQ238" s="82"/>
      <c r="IR238" s="82"/>
      <c r="IS238" s="82"/>
      <c r="IT238" s="82"/>
      <c r="IU238" s="82"/>
      <c r="IV238" s="82"/>
      <c r="IW238" s="82"/>
      <c r="IX238" s="82"/>
      <c r="IY238" s="82"/>
      <c r="IZ238" s="82"/>
      <c r="JA238" s="82"/>
      <c r="JB238" s="82"/>
      <c r="JC238" s="82"/>
      <c r="JD238" s="82"/>
      <c r="JE238" s="82"/>
      <c r="JF238" s="82"/>
      <c r="JG238" s="82"/>
      <c r="JH238" s="82"/>
      <c r="JI238" s="82"/>
      <c r="JJ238" s="82"/>
      <c r="JK238" s="82"/>
      <c r="JL238" s="82"/>
      <c r="JM238" s="82"/>
      <c r="JN238" s="82"/>
      <c r="JO238" s="82"/>
      <c r="JP238" s="82"/>
      <c r="JQ238" s="82"/>
      <c r="JR238" s="82"/>
      <c r="JS238" s="82"/>
      <c r="JT238" s="82"/>
      <c r="JU238" s="82"/>
      <c r="JV238" s="82"/>
      <c r="JW238" s="82"/>
      <c r="JX238" s="82"/>
      <c r="JY238" s="82"/>
      <c r="JZ238" s="82"/>
      <c r="KA238" s="82"/>
      <c r="KB238" s="82"/>
      <c r="KC238" s="82"/>
      <c r="KD238" s="82"/>
      <c r="KE238" s="82"/>
      <c r="KF238" s="82"/>
      <c r="KG238" s="82"/>
      <c r="KH238" s="82"/>
      <c r="KI238" s="82"/>
      <c r="KJ238" s="82"/>
      <c r="KK238" s="82"/>
      <c r="KL238" s="82"/>
      <c r="KM238" s="82"/>
      <c r="KN238" s="82"/>
      <c r="KO238" s="82"/>
      <c r="KP238" s="82"/>
      <c r="KQ238" s="82"/>
      <c r="KR238" s="82"/>
      <c r="KS238" s="82"/>
      <c r="KT238" s="82"/>
      <c r="KU238" s="82"/>
      <c r="KV238" s="82"/>
      <c r="KW238" s="82"/>
      <c r="KX238" s="82"/>
      <c r="KY238" s="82"/>
      <c r="KZ238" s="82"/>
      <c r="LA238" s="82"/>
      <c r="LB238" s="82"/>
      <c r="LC238" s="82"/>
      <c r="LD238" s="82"/>
      <c r="LE238" s="82"/>
      <c r="LF238" s="82"/>
      <c r="LG238" s="82"/>
      <c r="LH238" s="82"/>
      <c r="LI238" s="82"/>
      <c r="LJ238" s="82"/>
      <c r="LK238" s="82"/>
      <c r="LL238" s="82"/>
      <c r="LM238" s="82"/>
      <c r="LN238" s="82"/>
      <c r="LO238" s="82"/>
      <c r="LP238" s="82"/>
      <c r="LQ238" s="82"/>
      <c r="LR238" s="82"/>
      <c r="LS238" s="82"/>
      <c r="LT238" s="82"/>
      <c r="LU238" s="82"/>
      <c r="LV238" s="82"/>
      <c r="LW238" s="82"/>
      <c r="LX238" s="82"/>
      <c r="LY238" s="82"/>
      <c r="LZ238" s="82"/>
      <c r="MA238" s="82"/>
      <c r="MB238" s="82"/>
      <c r="MC238" s="82"/>
      <c r="MD238" s="82"/>
      <c r="ME238" s="82"/>
      <c r="MF238" s="82"/>
      <c r="MG238" s="82"/>
      <c r="MH238" s="82"/>
      <c r="MI238" s="82"/>
      <c r="MJ238" s="82"/>
      <c r="MK238" s="82"/>
      <c r="ML238" s="82"/>
      <c r="MM238" s="82"/>
      <c r="MN238" s="82"/>
      <c r="MO238" s="82"/>
      <c r="MP238" s="82"/>
      <c r="MQ238" s="82"/>
      <c r="MR238" s="82"/>
      <c r="MS238" s="82"/>
      <c r="MT238" s="82"/>
      <c r="MU238" s="82"/>
      <c r="MV238" s="82"/>
      <c r="MW238" s="82"/>
      <c r="MX238" s="82"/>
      <c r="MY238" s="82"/>
      <c r="MZ238" s="82"/>
      <c r="NA238" s="82"/>
      <c r="NB238" s="82"/>
      <c r="NC238" s="82"/>
      <c r="ND238" s="82"/>
      <c r="NE238" s="82"/>
      <c r="NF238" s="82"/>
      <c r="NG238" s="82"/>
      <c r="NH238" s="82"/>
      <c r="NI238" s="82"/>
      <c r="NJ238" s="82"/>
      <c r="NK238" s="82"/>
      <c r="NL238" s="82"/>
      <c r="NM238" s="82"/>
      <c r="NN238" s="82"/>
      <c r="NO238" s="82"/>
      <c r="NP238" s="82"/>
      <c r="NQ238" s="82"/>
      <c r="NR238" s="82"/>
      <c r="NS238" s="82"/>
      <c r="NT238" s="82"/>
      <c r="NU238" s="82"/>
      <c r="NV238" s="82"/>
      <c r="NW238" s="82"/>
      <c r="NX238" s="82"/>
      <c r="NY238" s="82"/>
      <c r="NZ238" s="82"/>
      <c r="OA238" s="82"/>
      <c r="OB238" s="82"/>
      <c r="OC238" s="82"/>
      <c r="OD238" s="82"/>
      <c r="OE238" s="82"/>
      <c r="OF238" s="82"/>
      <c r="OG238" s="82"/>
      <c r="OH238" s="82"/>
      <c r="OI238" s="82"/>
      <c r="OJ238" s="82"/>
      <c r="OK238" s="82"/>
      <c r="OL238" s="82"/>
      <c r="OM238" s="82"/>
      <c r="ON238" s="82"/>
      <c r="OO238" s="82"/>
      <c r="OP238" s="82"/>
      <c r="OQ238" s="82"/>
      <c r="OR238" s="82"/>
      <c r="OS238" s="82"/>
      <c r="OT238" s="82"/>
      <c r="OU238" s="82"/>
      <c r="OV238" s="82"/>
      <c r="OW238" s="82"/>
      <c r="OX238" s="82"/>
      <c r="OY238" s="82"/>
      <c r="OZ238" s="82"/>
      <c r="PA238" s="82"/>
      <c r="PB238" s="82"/>
      <c r="PC238" s="82"/>
      <c r="PD238" s="82"/>
      <c r="PE238" s="82"/>
      <c r="PF238" s="82"/>
      <c r="PG238" s="82"/>
      <c r="PH238" s="82"/>
      <c r="PI238" s="82"/>
      <c r="PJ238" s="82"/>
      <c r="PK238" s="82"/>
      <c r="PL238" s="82"/>
      <c r="PM238" s="82"/>
      <c r="PN238" s="82"/>
      <c r="PO238" s="82"/>
      <c r="PP238" s="82"/>
      <c r="PQ238" s="82"/>
      <c r="PR238" s="82"/>
      <c r="PS238" s="82"/>
      <c r="PT238" s="82"/>
      <c r="PU238" s="82"/>
      <c r="PV238" s="82"/>
      <c r="PW238" s="82"/>
      <c r="PX238" s="82"/>
      <c r="PY238" s="82"/>
      <c r="PZ238" s="82"/>
      <c r="QA238" s="82"/>
      <c r="QB238" s="82"/>
      <c r="QC238" s="82"/>
      <c r="QD238" s="82"/>
      <c r="QE238" s="82"/>
      <c r="QF238" s="82"/>
      <c r="QG238" s="82"/>
      <c r="QH238" s="82"/>
      <c r="QI238" s="82"/>
      <c r="QJ238" s="82"/>
      <c r="QK238" s="82"/>
      <c r="QL238" s="82"/>
      <c r="QM238" s="82"/>
      <c r="QN238" s="82"/>
      <c r="QO238" s="82"/>
      <c r="QP238" s="82"/>
      <c r="QQ238" s="82"/>
      <c r="QR238" s="82"/>
      <c r="QS238" s="82"/>
      <c r="QT238" s="82"/>
      <c r="QU238" s="82"/>
      <c r="QV238" s="82"/>
      <c r="QW238" s="82"/>
      <c r="QX238" s="82"/>
      <c r="QY238" s="82"/>
      <c r="QZ238" s="82"/>
      <c r="RA238" s="82"/>
      <c r="RB238" s="82"/>
      <c r="RC238" s="82"/>
      <c r="RD238" s="82"/>
      <c r="RE238" s="82"/>
      <c r="RF238" s="82"/>
      <c r="RG238" s="82"/>
      <c r="RH238" s="82"/>
      <c r="RI238" s="82"/>
      <c r="RJ238" s="82"/>
      <c r="RK238" s="82"/>
      <c r="RL238" s="82"/>
      <c r="RM238" s="82"/>
      <c r="RN238" s="82"/>
      <c r="RO238" s="82"/>
      <c r="RP238" s="82"/>
      <c r="RQ238" s="82"/>
      <c r="RR238" s="82"/>
      <c r="RS238" s="82"/>
      <c r="RT238" s="82"/>
      <c r="RU238" s="82"/>
      <c r="RV238" s="82"/>
      <c r="RW238" s="82"/>
      <c r="RX238" s="82"/>
      <c r="RY238" s="82"/>
      <c r="RZ238" s="82"/>
      <c r="SA238" s="82"/>
      <c r="SB238" s="82"/>
      <c r="SC238" s="82"/>
      <c r="SD238" s="82"/>
      <c r="SE238" s="82"/>
      <c r="SF238" s="82"/>
      <c r="SG238" s="82"/>
      <c r="SH238" s="82"/>
      <c r="SI238" s="82"/>
      <c r="SJ238" s="82"/>
      <c r="SK238" s="82"/>
      <c r="SL238" s="82"/>
      <c r="SM238" s="82"/>
      <c r="SN238" s="82"/>
      <c r="SO238" s="82"/>
      <c r="SP238" s="82"/>
      <c r="SQ238" s="82"/>
      <c r="SR238" s="82"/>
      <c r="SS238" s="82"/>
      <c r="ST238" s="82"/>
      <c r="SU238" s="82"/>
      <c r="SV238" s="82"/>
      <c r="SW238" s="82"/>
      <c r="SX238" s="82"/>
      <c r="SY238" s="82"/>
      <c r="SZ238" s="82"/>
      <c r="TA238" s="82"/>
      <c r="TB238" s="82"/>
      <c r="TC238" s="82"/>
      <c r="TD238" s="82"/>
      <c r="TE238" s="82"/>
      <c r="TF238" s="82"/>
      <c r="TG238" s="82"/>
      <c r="TH238" s="82"/>
      <c r="TI238" s="82"/>
      <c r="TJ238" s="82"/>
      <c r="TK238" s="82"/>
      <c r="TL238" s="82"/>
      <c r="TM238" s="82"/>
      <c r="TN238" s="82"/>
      <c r="TO238" s="82"/>
      <c r="TP238" s="82"/>
      <c r="TQ238" s="82"/>
      <c r="TR238" s="82"/>
      <c r="TS238" s="82"/>
      <c r="TT238" s="82"/>
      <c r="TU238" s="82"/>
      <c r="TV238" s="82"/>
      <c r="TW238" s="82"/>
      <c r="TX238" s="82"/>
      <c r="TY238" s="82"/>
      <c r="TZ238" s="82"/>
      <c r="UA238" s="82"/>
      <c r="UB238" s="82"/>
      <c r="UC238" s="82"/>
      <c r="UD238" s="82"/>
      <c r="UE238" s="82"/>
      <c r="UF238" s="82"/>
      <c r="UG238" s="82"/>
      <c r="UH238" s="82"/>
      <c r="UI238" s="82"/>
      <c r="UJ238" s="82"/>
      <c r="UK238" s="82"/>
      <c r="UL238" s="82"/>
      <c r="UM238" s="82"/>
      <c r="UN238" s="82"/>
      <c r="UO238" s="82"/>
      <c r="UP238" s="82"/>
      <c r="UQ238" s="82"/>
      <c r="UR238" s="82"/>
      <c r="US238" s="82"/>
      <c r="UT238" s="82"/>
      <c r="UU238" s="82"/>
      <c r="UV238" s="82"/>
      <c r="UW238" s="82"/>
      <c r="UX238" s="82"/>
      <c r="UY238" s="82"/>
      <c r="UZ238" s="82"/>
      <c r="VA238" s="82"/>
      <c r="VB238" s="82"/>
      <c r="VC238" s="82"/>
      <c r="VD238" s="82"/>
      <c r="VE238" s="82"/>
      <c r="VF238" s="82"/>
      <c r="VG238" s="82"/>
      <c r="VH238" s="82"/>
      <c r="VI238" s="82"/>
      <c r="VJ238" s="82"/>
      <c r="VK238" s="82"/>
      <c r="VL238" s="82"/>
      <c r="VM238" s="82"/>
      <c r="VN238" s="82"/>
      <c r="VO238" s="82"/>
      <c r="VP238" s="82"/>
      <c r="VQ238" s="82"/>
      <c r="VR238" s="82"/>
      <c r="VS238" s="82"/>
      <c r="VT238" s="82"/>
      <c r="VU238" s="82"/>
      <c r="VV238" s="82"/>
      <c r="VW238" s="82"/>
      <c r="VX238" s="82"/>
      <c r="VY238" s="82"/>
      <c r="VZ238" s="82"/>
      <c r="WA238" s="82"/>
      <c r="WB238" s="82"/>
      <c r="WC238" s="82"/>
      <c r="WD238" s="82"/>
      <c r="WE238" s="82"/>
      <c r="WF238" s="82"/>
      <c r="WG238" s="82"/>
      <c r="WH238" s="82"/>
      <c r="WI238" s="82"/>
      <c r="WJ238" s="82"/>
      <c r="WK238" s="82"/>
      <c r="WL238" s="82"/>
      <c r="WM238" s="82"/>
      <c r="WN238" s="82"/>
      <c r="WO238" s="82"/>
      <c r="WP238" s="82"/>
      <c r="WQ238" s="82"/>
      <c r="WR238" s="82"/>
      <c r="WS238" s="82"/>
      <c r="WT238" s="82"/>
      <c r="WU238" s="82"/>
      <c r="WV238" s="82"/>
      <c r="WW238" s="82"/>
      <c r="WX238" s="82"/>
      <c r="WY238" s="82"/>
      <c r="WZ238" s="82"/>
      <c r="XA238" s="82"/>
      <c r="XB238" s="82"/>
      <c r="XC238" s="82"/>
      <c r="XD238" s="82"/>
      <c r="XE238" s="82"/>
      <c r="XF238" s="82"/>
      <c r="XG238" s="82"/>
      <c r="XH238" s="82"/>
      <c r="XI238" s="82"/>
      <c r="XJ238" s="82"/>
      <c r="XK238" s="82"/>
      <c r="XL238" s="82"/>
      <c r="XM238" s="82"/>
      <c r="XN238" s="82"/>
      <c r="XO238" s="82"/>
      <c r="XP238" s="82"/>
      <c r="XQ238" s="82"/>
      <c r="XR238" s="82"/>
      <c r="XS238" s="82"/>
      <c r="XT238" s="82"/>
      <c r="XU238" s="82"/>
      <c r="XV238" s="82"/>
      <c r="XW238" s="82"/>
      <c r="XX238" s="82"/>
      <c r="XY238" s="82"/>
      <c r="XZ238" s="82"/>
      <c r="YA238" s="82"/>
      <c r="YB238" s="82"/>
      <c r="YC238" s="82"/>
      <c r="YD238" s="82"/>
      <c r="YE238" s="82"/>
      <c r="YF238" s="82"/>
      <c r="YG238" s="82"/>
      <c r="YH238" s="82"/>
      <c r="YI238" s="82"/>
      <c r="YJ238" s="82"/>
      <c r="YK238" s="82"/>
      <c r="YL238" s="82"/>
      <c r="YM238" s="82"/>
      <c r="YN238" s="82"/>
      <c r="YO238" s="82"/>
      <c r="YP238" s="82"/>
      <c r="YQ238" s="82"/>
      <c r="YR238" s="82"/>
      <c r="YS238" s="82"/>
      <c r="YT238" s="82"/>
      <c r="YU238" s="82"/>
      <c r="YV238" s="82"/>
      <c r="YW238" s="82"/>
      <c r="YX238" s="82"/>
      <c r="YY238" s="82"/>
      <c r="YZ238" s="82"/>
      <c r="ZA238" s="82"/>
      <c r="ZB238" s="82"/>
      <c r="ZC238" s="82"/>
      <c r="ZD238" s="82"/>
      <c r="ZE238" s="82"/>
      <c r="ZF238" s="82"/>
      <c r="ZG238" s="82"/>
      <c r="ZH238" s="82"/>
      <c r="ZI238" s="82"/>
      <c r="ZJ238" s="82"/>
      <c r="ZK238" s="82"/>
      <c r="ZL238" s="82"/>
      <c r="ZM238" s="82"/>
      <c r="ZN238" s="82"/>
      <c r="ZO238" s="82"/>
      <c r="ZP238" s="82"/>
      <c r="ZQ238" s="82"/>
      <c r="ZR238" s="82"/>
      <c r="ZS238" s="82"/>
      <c r="ZT238" s="82"/>
      <c r="ZU238" s="82"/>
      <c r="ZV238" s="82"/>
      <c r="ZW238" s="82"/>
      <c r="ZX238" s="82"/>
      <c r="ZY238" s="82"/>
      <c r="ZZ238" s="82"/>
      <c r="AAA238" s="82"/>
      <c r="AAB238" s="82"/>
      <c r="AAC238" s="82"/>
      <c r="AAD238" s="82"/>
      <c r="AAE238" s="82"/>
      <c r="AAF238" s="82"/>
      <c r="AAG238" s="82"/>
      <c r="AAH238" s="82"/>
      <c r="AAI238" s="82"/>
      <c r="AAJ238" s="82"/>
      <c r="AAK238" s="82"/>
      <c r="AAL238" s="82"/>
      <c r="AAM238" s="82"/>
      <c r="AAN238" s="82"/>
      <c r="AAO238" s="82"/>
      <c r="AAP238" s="82"/>
      <c r="AAQ238" s="82"/>
      <c r="AAR238" s="82"/>
      <c r="AAS238" s="82"/>
      <c r="AAT238" s="82"/>
      <c r="AAU238" s="82"/>
      <c r="AAV238" s="82"/>
      <c r="AAW238" s="82"/>
      <c r="AAX238" s="82"/>
      <c r="AAY238" s="82"/>
      <c r="AAZ238" s="82"/>
      <c r="ABA238" s="82"/>
      <c r="ABB238" s="82"/>
      <c r="ABC238" s="82"/>
      <c r="ABD238" s="82"/>
      <c r="ABE238" s="82"/>
      <c r="ABF238" s="82"/>
      <c r="ABG238" s="82"/>
      <c r="ABH238" s="82"/>
      <c r="ABI238" s="82"/>
      <c r="ABJ238" s="82"/>
      <c r="ABK238" s="82"/>
      <c r="ABL238" s="82"/>
      <c r="ABM238" s="82"/>
      <c r="ABN238" s="82"/>
      <c r="ABO238" s="82"/>
      <c r="ABP238" s="82"/>
      <c r="ABQ238" s="82"/>
      <c r="ABR238" s="82"/>
      <c r="ABS238" s="82"/>
      <c r="ABT238" s="82"/>
      <c r="ABU238" s="82"/>
      <c r="ABV238" s="82"/>
      <c r="ABW238" s="82"/>
      <c r="ABX238" s="82"/>
      <c r="ABY238" s="82"/>
      <c r="ABZ238" s="82"/>
      <c r="ACA238" s="82"/>
      <c r="ACB238" s="82"/>
      <c r="ACC238" s="82"/>
      <c r="ACD238" s="82"/>
      <c r="ACE238" s="82"/>
      <c r="ACF238" s="82"/>
      <c r="ACG238" s="82"/>
      <c r="ACH238" s="82"/>
      <c r="ACI238" s="82"/>
      <c r="ACJ238" s="82"/>
      <c r="ACK238" s="82"/>
      <c r="ACL238" s="82"/>
      <c r="ACM238" s="82"/>
      <c r="ACN238" s="82"/>
      <c r="ACO238" s="82"/>
      <c r="ACP238" s="82"/>
      <c r="ACQ238" s="82"/>
      <c r="ACR238" s="82"/>
      <c r="ACS238" s="82"/>
      <c r="ACT238" s="82"/>
      <c r="ACU238" s="82"/>
      <c r="ACV238" s="82"/>
      <c r="ACW238" s="82"/>
      <c r="ACX238" s="82"/>
      <c r="ACY238" s="82"/>
      <c r="ACZ238" s="82"/>
      <c r="ADA238" s="82"/>
      <c r="ADB238" s="82"/>
      <c r="ADC238" s="82"/>
      <c r="ADD238" s="82"/>
      <c r="ADE238" s="82"/>
      <c r="ADF238" s="82"/>
      <c r="ADG238" s="82"/>
      <c r="ADH238" s="82"/>
      <c r="ADI238" s="82"/>
      <c r="ADJ238" s="82"/>
      <c r="ADK238" s="82"/>
      <c r="ADL238" s="82"/>
      <c r="ADM238" s="82"/>
      <c r="ADN238" s="82"/>
      <c r="ADO238" s="82"/>
      <c r="ADP238" s="82"/>
      <c r="ADQ238" s="82"/>
      <c r="ADR238" s="82"/>
      <c r="ADS238" s="82"/>
      <c r="ADT238" s="82"/>
      <c r="ADU238" s="82"/>
      <c r="ADV238" s="82"/>
      <c r="ADW238" s="82"/>
      <c r="ADX238" s="82"/>
      <c r="ADY238" s="82"/>
      <c r="ADZ238" s="82"/>
      <c r="AEA238" s="82"/>
      <c r="AEB238" s="82"/>
      <c r="AEC238" s="82"/>
      <c r="AED238" s="82"/>
      <c r="AEE238" s="82"/>
      <c r="AEF238" s="82"/>
      <c r="AEG238" s="82"/>
      <c r="AEH238" s="82"/>
      <c r="AEI238" s="82"/>
      <c r="AEJ238" s="82"/>
      <c r="AEK238" s="82"/>
      <c r="AEL238" s="82"/>
      <c r="AEM238" s="82"/>
      <c r="AEN238" s="82"/>
      <c r="AEO238" s="82"/>
      <c r="AEP238" s="82"/>
      <c r="AEQ238" s="82"/>
      <c r="AER238" s="82"/>
      <c r="AES238" s="82"/>
      <c r="AET238" s="82"/>
      <c r="AEU238" s="82"/>
      <c r="AEV238" s="82"/>
      <c r="AEW238" s="82"/>
      <c r="AEX238" s="82"/>
      <c r="AEY238" s="82"/>
      <c r="AEZ238" s="82"/>
      <c r="AFA238" s="82"/>
      <c r="AFB238" s="82"/>
      <c r="AFC238" s="82"/>
      <c r="AFD238" s="82"/>
      <c r="AFE238" s="82"/>
      <c r="AFF238" s="82"/>
      <c r="AFG238" s="82"/>
      <c r="AFH238" s="82"/>
      <c r="AFI238" s="82"/>
      <c r="AFJ238" s="82"/>
      <c r="AFK238" s="82"/>
      <c r="AFL238" s="82"/>
      <c r="AFM238" s="82"/>
      <c r="AFN238" s="82"/>
      <c r="AFO238" s="82"/>
      <c r="AFP238" s="82"/>
      <c r="AFQ238" s="82"/>
      <c r="AFR238" s="82"/>
      <c r="AFS238" s="82"/>
      <c r="AFT238" s="82"/>
      <c r="AFU238" s="82"/>
      <c r="AFV238" s="82"/>
      <c r="AFW238" s="82"/>
      <c r="AFX238" s="82"/>
      <c r="AFY238" s="82"/>
      <c r="AFZ238" s="82"/>
      <c r="AGA238" s="82"/>
      <c r="AGB238" s="82"/>
      <c r="AGC238" s="82"/>
      <c r="AGD238" s="82"/>
      <c r="AGE238" s="82"/>
      <c r="AGF238" s="82"/>
      <c r="AGG238" s="82"/>
      <c r="AGH238" s="82"/>
      <c r="AGI238" s="82"/>
      <c r="AGJ238" s="82"/>
      <c r="AGK238" s="82"/>
      <c r="AGL238" s="82"/>
      <c r="AGM238" s="82"/>
      <c r="AGN238" s="82"/>
      <c r="AGO238" s="82"/>
      <c r="AGP238" s="82"/>
      <c r="AGQ238" s="82"/>
      <c r="AGR238" s="82"/>
      <c r="AGS238" s="82"/>
      <c r="AGT238" s="82"/>
      <c r="AGU238" s="82"/>
      <c r="AGV238" s="82"/>
      <c r="AGW238" s="82"/>
      <c r="AGX238" s="82"/>
      <c r="AGY238" s="82"/>
      <c r="AGZ238" s="82"/>
      <c r="AHA238" s="82"/>
      <c r="AHB238" s="82"/>
      <c r="AHC238" s="82"/>
      <c r="AHD238" s="82"/>
      <c r="AHE238" s="82"/>
      <c r="AHF238" s="82"/>
      <c r="AHG238" s="82"/>
      <c r="AHH238" s="82"/>
      <c r="AHI238" s="82"/>
      <c r="AHJ238" s="82"/>
      <c r="AHK238" s="82"/>
      <c r="AHL238" s="82"/>
      <c r="AHM238" s="82"/>
      <c r="AHN238" s="82"/>
      <c r="AHO238" s="82"/>
      <c r="AHP238" s="82"/>
      <c r="AHQ238" s="82"/>
      <c r="AHR238" s="82"/>
      <c r="AHS238" s="82"/>
      <c r="AHT238" s="82"/>
      <c r="AHU238" s="82"/>
      <c r="AHV238" s="82"/>
      <c r="AHW238" s="82"/>
      <c r="AHX238" s="82"/>
      <c r="AHY238" s="82"/>
      <c r="AHZ238" s="82"/>
      <c r="AIA238" s="82"/>
      <c r="AIB238" s="82"/>
      <c r="AIC238" s="82"/>
      <c r="AID238" s="82"/>
      <c r="AIE238" s="82"/>
      <c r="AIF238" s="82"/>
      <c r="AIG238" s="82"/>
      <c r="AIH238" s="82"/>
      <c r="AII238" s="82"/>
      <c r="AIJ238" s="82"/>
      <c r="AIK238" s="82"/>
      <c r="AIL238" s="82"/>
      <c r="AIM238" s="82"/>
      <c r="AIN238" s="82"/>
      <c r="AIO238" s="82"/>
      <c r="AIP238" s="82"/>
      <c r="AIQ238" s="82"/>
      <c r="AIR238" s="82"/>
      <c r="AIS238" s="82"/>
      <c r="AIT238" s="82"/>
      <c r="AIU238" s="82"/>
      <c r="AIV238" s="82"/>
      <c r="AIW238" s="82"/>
      <c r="AIX238" s="82"/>
      <c r="AIY238" s="82"/>
      <c r="AIZ238" s="82"/>
      <c r="AJA238" s="82"/>
      <c r="AJB238" s="82"/>
      <c r="AJC238" s="82"/>
      <c r="AJD238" s="82"/>
      <c r="AJE238" s="82"/>
      <c r="AJF238" s="82"/>
      <c r="AJG238" s="82"/>
      <c r="AJH238" s="82"/>
      <c r="AJI238" s="82"/>
      <c r="AJJ238" s="82"/>
      <c r="AJK238" s="82"/>
      <c r="AJL238" s="82"/>
      <c r="AJM238" s="82"/>
      <c r="AJN238" s="82"/>
      <c r="AJO238" s="82"/>
      <c r="AJP238" s="82"/>
      <c r="AJQ238" s="82"/>
      <c r="AJR238" s="82"/>
      <c r="AJS238" s="82"/>
      <c r="AJT238" s="82"/>
      <c r="AJU238" s="82"/>
      <c r="AJV238" s="82"/>
      <c r="AJW238" s="82"/>
      <c r="AJX238" s="82"/>
      <c r="AJY238" s="82"/>
      <c r="AJZ238" s="82"/>
      <c r="AKA238" s="82"/>
      <c r="AKB238" s="82"/>
      <c r="AKC238" s="82"/>
      <c r="AKD238" s="82"/>
      <c r="AKE238" s="82"/>
      <c r="AKF238" s="82"/>
      <c r="AKG238" s="82"/>
      <c r="AKH238" s="82"/>
      <c r="AKI238" s="82"/>
      <c r="AKJ238" s="82"/>
      <c r="AKK238" s="82"/>
      <c r="AKL238" s="82"/>
      <c r="AKM238" s="82"/>
      <c r="AKN238" s="82"/>
      <c r="AKO238" s="82"/>
      <c r="AKP238" s="82"/>
      <c r="AKQ238" s="82"/>
      <c r="AKR238" s="82"/>
      <c r="AKS238" s="82"/>
      <c r="AKT238" s="82"/>
      <c r="AKU238" s="82"/>
      <c r="AKV238" s="82"/>
      <c r="AKW238" s="82"/>
      <c r="AKX238" s="82"/>
      <c r="AKY238" s="82"/>
      <c r="AKZ238" s="82"/>
      <c r="ALA238" s="82"/>
      <c r="ALB238" s="82"/>
      <c r="ALC238" s="82"/>
      <c r="ALD238" s="82"/>
      <c r="ALE238" s="82"/>
      <c r="ALF238" s="82"/>
      <c r="ALG238" s="82"/>
      <c r="ALH238" s="82"/>
      <c r="ALI238" s="82"/>
      <c r="ALJ238" s="82"/>
      <c r="ALK238" s="82"/>
      <c r="ALL238" s="82"/>
      <c r="ALM238" s="82"/>
      <c r="ALN238" s="82"/>
      <c r="ALO238" s="82"/>
      <c r="ALP238" s="82"/>
      <c r="ALQ238" s="82"/>
      <c r="ALR238" s="82"/>
      <c r="ALS238" s="82"/>
      <c r="ALT238" s="82"/>
      <c r="ALU238" s="82"/>
      <c r="ALV238" s="82"/>
      <c r="ALW238" s="82"/>
      <c r="ALX238" s="82"/>
      <c r="ALY238" s="82"/>
    </row>
    <row r="239" spans="1:1013" ht="14.5" x14ac:dyDescent="0.35">
      <c r="A239" s="84">
        <v>235</v>
      </c>
      <c r="B239" s="85" t="s">
        <v>795</v>
      </c>
      <c r="C239" s="85" t="s">
        <v>796</v>
      </c>
      <c r="D239" s="85" t="s">
        <v>797</v>
      </c>
      <c r="E239" s="82"/>
      <c r="F239" s="82"/>
      <c r="G239" s="82"/>
      <c r="H239" s="82"/>
      <c r="I239" s="82"/>
      <c r="J239" s="82"/>
      <c r="K239" s="82"/>
      <c r="L239" s="82"/>
      <c r="M239" s="82"/>
      <c r="N239" s="82"/>
      <c r="O239" s="82"/>
      <c r="P239" s="82"/>
      <c r="Q239" s="82"/>
      <c r="R239" s="82"/>
      <c r="S239" s="82"/>
      <c r="T239" s="82"/>
      <c r="U239" s="82"/>
      <c r="V239" s="82"/>
      <c r="W239" s="82"/>
      <c r="X239" s="82"/>
      <c r="Y239" s="82"/>
      <c r="Z239" s="82"/>
      <c r="AA239" s="82"/>
      <c r="AB239" s="82"/>
      <c r="AC239" s="82"/>
      <c r="AD239" s="82"/>
      <c r="AE239" s="82"/>
      <c r="AF239" s="82"/>
      <c r="AG239" s="82"/>
      <c r="AH239" s="82"/>
      <c r="AI239" s="82"/>
      <c r="AJ239" s="82"/>
      <c r="AK239" s="82"/>
      <c r="AL239" s="82"/>
      <c r="AM239" s="82"/>
      <c r="AN239" s="82"/>
      <c r="AO239" s="82"/>
      <c r="AP239" s="82"/>
      <c r="AQ239" s="82"/>
      <c r="AR239" s="82"/>
      <c r="AS239" s="82"/>
      <c r="AT239" s="82"/>
      <c r="AU239" s="82"/>
      <c r="AV239" s="82"/>
      <c r="AW239" s="82"/>
      <c r="AX239" s="82"/>
      <c r="AY239" s="82"/>
      <c r="AZ239" s="82"/>
      <c r="BA239" s="82"/>
      <c r="BB239" s="82"/>
      <c r="BC239" s="82"/>
      <c r="BD239" s="82"/>
      <c r="BE239" s="82"/>
      <c r="BF239" s="82"/>
      <c r="BG239" s="82"/>
      <c r="BH239" s="82"/>
      <c r="BI239" s="82"/>
      <c r="BJ239" s="82"/>
      <c r="BK239" s="82"/>
      <c r="BL239" s="82"/>
      <c r="BM239" s="82"/>
      <c r="BN239" s="82"/>
      <c r="BO239" s="82"/>
      <c r="BP239" s="82"/>
      <c r="BQ239" s="82"/>
      <c r="BR239" s="82"/>
      <c r="BS239" s="82"/>
      <c r="BT239" s="82"/>
      <c r="BU239" s="82"/>
      <c r="BV239" s="82"/>
      <c r="BW239" s="82"/>
      <c r="BX239" s="82"/>
      <c r="BY239" s="82"/>
      <c r="BZ239" s="82"/>
      <c r="CA239" s="82"/>
      <c r="CB239" s="82"/>
      <c r="CC239" s="82"/>
      <c r="CD239" s="82"/>
      <c r="CE239" s="82"/>
      <c r="CF239" s="82"/>
      <c r="CG239" s="82"/>
      <c r="CH239" s="82"/>
      <c r="CI239" s="82"/>
      <c r="CJ239" s="82"/>
      <c r="CK239" s="82"/>
      <c r="CL239" s="82"/>
      <c r="CM239" s="82"/>
      <c r="CN239" s="82"/>
      <c r="CO239" s="82"/>
      <c r="CP239" s="82"/>
      <c r="CQ239" s="82"/>
      <c r="CR239" s="82"/>
      <c r="CS239" s="82"/>
      <c r="CT239" s="82"/>
      <c r="CU239" s="82"/>
      <c r="CV239" s="82"/>
      <c r="CW239" s="82"/>
      <c r="CX239" s="82"/>
      <c r="CY239" s="82"/>
      <c r="CZ239" s="82"/>
      <c r="DA239" s="82"/>
      <c r="DB239" s="82"/>
      <c r="DC239" s="82"/>
      <c r="DD239" s="82"/>
      <c r="DE239" s="82"/>
      <c r="DF239" s="82"/>
      <c r="DG239" s="82"/>
      <c r="DH239" s="82"/>
      <c r="DI239" s="82"/>
      <c r="DJ239" s="82"/>
      <c r="DK239" s="82"/>
      <c r="DL239" s="82"/>
      <c r="DM239" s="82"/>
      <c r="DN239" s="82"/>
      <c r="DO239" s="82"/>
      <c r="DP239" s="82"/>
      <c r="DQ239" s="82"/>
      <c r="DR239" s="82"/>
      <c r="DS239" s="82"/>
      <c r="DT239" s="82"/>
      <c r="DU239" s="82"/>
      <c r="DV239" s="82"/>
      <c r="DW239" s="82"/>
      <c r="DX239" s="82"/>
      <c r="DY239" s="82"/>
      <c r="DZ239" s="82"/>
      <c r="EA239" s="82"/>
      <c r="EB239" s="82"/>
      <c r="EC239" s="82"/>
      <c r="ED239" s="82"/>
      <c r="EE239" s="82"/>
      <c r="EF239" s="82"/>
      <c r="EG239" s="82"/>
      <c r="EH239" s="82"/>
      <c r="EI239" s="82"/>
      <c r="EJ239" s="82"/>
      <c r="EK239" s="82"/>
      <c r="EL239" s="82"/>
      <c r="EM239" s="82"/>
      <c r="EN239" s="82"/>
      <c r="EO239" s="82"/>
      <c r="EP239" s="82"/>
      <c r="EQ239" s="82"/>
      <c r="ER239" s="82"/>
      <c r="ES239" s="82"/>
      <c r="ET239" s="82"/>
      <c r="EU239" s="82"/>
      <c r="EV239" s="82"/>
      <c r="EW239" s="82"/>
      <c r="EX239" s="82"/>
      <c r="EY239" s="82"/>
      <c r="EZ239" s="82"/>
      <c r="FA239" s="82"/>
      <c r="FB239" s="82"/>
      <c r="FC239" s="82"/>
      <c r="FD239" s="82"/>
      <c r="FE239" s="82"/>
      <c r="FF239" s="82"/>
      <c r="FG239" s="82"/>
      <c r="FH239" s="82"/>
      <c r="FI239" s="82"/>
      <c r="FJ239" s="82"/>
      <c r="FK239" s="82"/>
      <c r="FL239" s="82"/>
      <c r="FM239" s="82"/>
      <c r="FN239" s="82"/>
      <c r="FO239" s="82"/>
      <c r="FP239" s="82"/>
      <c r="FQ239" s="82"/>
      <c r="FR239" s="82"/>
      <c r="FS239" s="82"/>
      <c r="FT239" s="82"/>
      <c r="FU239" s="82"/>
      <c r="FV239" s="82"/>
      <c r="FW239" s="82"/>
      <c r="FX239" s="82"/>
      <c r="FY239" s="82"/>
      <c r="FZ239" s="82"/>
      <c r="GA239" s="82"/>
      <c r="GB239" s="82"/>
      <c r="GC239" s="82"/>
      <c r="GD239" s="82"/>
      <c r="GE239" s="82"/>
      <c r="GF239" s="82"/>
      <c r="GG239" s="82"/>
      <c r="GH239" s="82"/>
      <c r="GI239" s="82"/>
      <c r="GJ239" s="82"/>
      <c r="GK239" s="82"/>
      <c r="GL239" s="82"/>
      <c r="GM239" s="82"/>
      <c r="GN239" s="82"/>
      <c r="GO239" s="82"/>
      <c r="GP239" s="82"/>
      <c r="GQ239" s="82"/>
      <c r="GR239" s="82"/>
      <c r="GS239" s="82"/>
      <c r="GT239" s="82"/>
      <c r="GU239" s="82"/>
      <c r="GV239" s="82"/>
      <c r="GW239" s="82"/>
      <c r="GX239" s="82"/>
      <c r="GY239" s="82"/>
      <c r="GZ239" s="82"/>
      <c r="HA239" s="82"/>
      <c r="HB239" s="82"/>
      <c r="HC239" s="82"/>
      <c r="HD239" s="82"/>
      <c r="HE239" s="82"/>
      <c r="HF239" s="82"/>
      <c r="HG239" s="82"/>
      <c r="HH239" s="82"/>
      <c r="HI239" s="82"/>
      <c r="HJ239" s="82"/>
      <c r="HK239" s="82"/>
      <c r="HL239" s="82"/>
      <c r="HM239" s="82"/>
      <c r="HN239" s="82"/>
      <c r="HO239" s="82"/>
      <c r="HP239" s="82"/>
      <c r="HQ239" s="82"/>
      <c r="HR239" s="82"/>
      <c r="HS239" s="82"/>
      <c r="HT239" s="82"/>
      <c r="HU239" s="82"/>
      <c r="HV239" s="82"/>
      <c r="HW239" s="82"/>
      <c r="HX239" s="82"/>
      <c r="HY239" s="82"/>
      <c r="HZ239" s="82"/>
      <c r="IA239" s="82"/>
      <c r="IB239" s="82"/>
      <c r="IC239" s="82"/>
      <c r="ID239" s="82"/>
      <c r="IE239" s="82"/>
      <c r="IF239" s="82"/>
      <c r="IG239" s="82"/>
      <c r="IH239" s="82"/>
      <c r="II239" s="82"/>
      <c r="IJ239" s="82"/>
      <c r="IK239" s="82"/>
      <c r="IL239" s="82"/>
      <c r="IM239" s="82"/>
      <c r="IN239" s="82"/>
      <c r="IO239" s="82"/>
      <c r="IP239" s="82"/>
      <c r="IQ239" s="82"/>
      <c r="IR239" s="82"/>
      <c r="IS239" s="82"/>
      <c r="IT239" s="82"/>
      <c r="IU239" s="82"/>
      <c r="IV239" s="82"/>
      <c r="IW239" s="82"/>
      <c r="IX239" s="82"/>
      <c r="IY239" s="82"/>
      <c r="IZ239" s="82"/>
      <c r="JA239" s="82"/>
      <c r="JB239" s="82"/>
      <c r="JC239" s="82"/>
      <c r="JD239" s="82"/>
      <c r="JE239" s="82"/>
      <c r="JF239" s="82"/>
      <c r="JG239" s="82"/>
      <c r="JH239" s="82"/>
      <c r="JI239" s="82"/>
      <c r="JJ239" s="82"/>
      <c r="JK239" s="82"/>
      <c r="JL239" s="82"/>
      <c r="JM239" s="82"/>
      <c r="JN239" s="82"/>
      <c r="JO239" s="82"/>
      <c r="JP239" s="82"/>
      <c r="JQ239" s="82"/>
      <c r="JR239" s="82"/>
      <c r="JS239" s="82"/>
      <c r="JT239" s="82"/>
      <c r="JU239" s="82"/>
      <c r="JV239" s="82"/>
      <c r="JW239" s="82"/>
      <c r="JX239" s="82"/>
      <c r="JY239" s="82"/>
      <c r="JZ239" s="82"/>
      <c r="KA239" s="82"/>
      <c r="KB239" s="82"/>
      <c r="KC239" s="82"/>
      <c r="KD239" s="82"/>
      <c r="KE239" s="82"/>
      <c r="KF239" s="82"/>
      <c r="KG239" s="82"/>
      <c r="KH239" s="82"/>
      <c r="KI239" s="82"/>
      <c r="KJ239" s="82"/>
      <c r="KK239" s="82"/>
      <c r="KL239" s="82"/>
      <c r="KM239" s="82"/>
      <c r="KN239" s="82"/>
      <c r="KO239" s="82"/>
      <c r="KP239" s="82"/>
      <c r="KQ239" s="82"/>
      <c r="KR239" s="82"/>
      <c r="KS239" s="82"/>
      <c r="KT239" s="82"/>
      <c r="KU239" s="82"/>
      <c r="KV239" s="82"/>
      <c r="KW239" s="82"/>
      <c r="KX239" s="82"/>
      <c r="KY239" s="82"/>
      <c r="KZ239" s="82"/>
      <c r="LA239" s="82"/>
      <c r="LB239" s="82"/>
      <c r="LC239" s="82"/>
      <c r="LD239" s="82"/>
      <c r="LE239" s="82"/>
      <c r="LF239" s="82"/>
      <c r="LG239" s="82"/>
      <c r="LH239" s="82"/>
      <c r="LI239" s="82"/>
      <c r="LJ239" s="82"/>
      <c r="LK239" s="82"/>
      <c r="LL239" s="82"/>
      <c r="LM239" s="82"/>
      <c r="LN239" s="82"/>
      <c r="LO239" s="82"/>
      <c r="LP239" s="82"/>
      <c r="LQ239" s="82"/>
      <c r="LR239" s="82"/>
      <c r="LS239" s="82"/>
      <c r="LT239" s="82"/>
      <c r="LU239" s="82"/>
      <c r="LV239" s="82"/>
      <c r="LW239" s="82"/>
      <c r="LX239" s="82"/>
      <c r="LY239" s="82"/>
      <c r="LZ239" s="82"/>
      <c r="MA239" s="82"/>
      <c r="MB239" s="82"/>
      <c r="MC239" s="82"/>
      <c r="MD239" s="82"/>
      <c r="ME239" s="82"/>
      <c r="MF239" s="82"/>
      <c r="MG239" s="82"/>
      <c r="MH239" s="82"/>
      <c r="MI239" s="82"/>
      <c r="MJ239" s="82"/>
      <c r="MK239" s="82"/>
      <c r="ML239" s="82"/>
      <c r="MM239" s="82"/>
      <c r="MN239" s="82"/>
      <c r="MO239" s="82"/>
      <c r="MP239" s="82"/>
      <c r="MQ239" s="82"/>
      <c r="MR239" s="82"/>
      <c r="MS239" s="82"/>
      <c r="MT239" s="82"/>
      <c r="MU239" s="82"/>
      <c r="MV239" s="82"/>
      <c r="MW239" s="82"/>
      <c r="MX239" s="82"/>
      <c r="MY239" s="82"/>
      <c r="MZ239" s="82"/>
      <c r="NA239" s="82"/>
      <c r="NB239" s="82"/>
      <c r="NC239" s="82"/>
      <c r="ND239" s="82"/>
      <c r="NE239" s="82"/>
      <c r="NF239" s="82"/>
      <c r="NG239" s="82"/>
      <c r="NH239" s="82"/>
      <c r="NI239" s="82"/>
      <c r="NJ239" s="82"/>
      <c r="NK239" s="82"/>
      <c r="NL239" s="82"/>
      <c r="NM239" s="82"/>
      <c r="NN239" s="82"/>
      <c r="NO239" s="82"/>
      <c r="NP239" s="82"/>
      <c r="NQ239" s="82"/>
      <c r="NR239" s="82"/>
      <c r="NS239" s="82"/>
      <c r="NT239" s="82"/>
      <c r="NU239" s="82"/>
      <c r="NV239" s="82"/>
      <c r="NW239" s="82"/>
      <c r="NX239" s="82"/>
      <c r="NY239" s="82"/>
      <c r="NZ239" s="82"/>
      <c r="OA239" s="82"/>
      <c r="OB239" s="82"/>
      <c r="OC239" s="82"/>
      <c r="OD239" s="82"/>
      <c r="OE239" s="82"/>
      <c r="OF239" s="82"/>
      <c r="OG239" s="82"/>
      <c r="OH239" s="82"/>
      <c r="OI239" s="82"/>
      <c r="OJ239" s="82"/>
      <c r="OK239" s="82"/>
      <c r="OL239" s="82"/>
      <c r="OM239" s="82"/>
      <c r="ON239" s="82"/>
      <c r="OO239" s="82"/>
      <c r="OP239" s="82"/>
      <c r="OQ239" s="82"/>
      <c r="OR239" s="82"/>
      <c r="OS239" s="82"/>
      <c r="OT239" s="82"/>
      <c r="OU239" s="82"/>
      <c r="OV239" s="82"/>
      <c r="OW239" s="82"/>
      <c r="OX239" s="82"/>
      <c r="OY239" s="82"/>
      <c r="OZ239" s="82"/>
      <c r="PA239" s="82"/>
      <c r="PB239" s="82"/>
      <c r="PC239" s="82"/>
      <c r="PD239" s="82"/>
      <c r="PE239" s="82"/>
      <c r="PF239" s="82"/>
      <c r="PG239" s="82"/>
      <c r="PH239" s="82"/>
      <c r="PI239" s="82"/>
      <c r="PJ239" s="82"/>
      <c r="PK239" s="82"/>
      <c r="PL239" s="82"/>
      <c r="PM239" s="82"/>
      <c r="PN239" s="82"/>
      <c r="PO239" s="82"/>
      <c r="PP239" s="82"/>
      <c r="PQ239" s="82"/>
      <c r="PR239" s="82"/>
      <c r="PS239" s="82"/>
      <c r="PT239" s="82"/>
      <c r="PU239" s="82"/>
      <c r="PV239" s="82"/>
      <c r="PW239" s="82"/>
      <c r="PX239" s="82"/>
      <c r="PY239" s="82"/>
      <c r="PZ239" s="82"/>
      <c r="QA239" s="82"/>
      <c r="QB239" s="82"/>
      <c r="QC239" s="82"/>
      <c r="QD239" s="82"/>
      <c r="QE239" s="82"/>
      <c r="QF239" s="82"/>
      <c r="QG239" s="82"/>
      <c r="QH239" s="82"/>
      <c r="QI239" s="82"/>
      <c r="QJ239" s="82"/>
      <c r="QK239" s="82"/>
      <c r="QL239" s="82"/>
      <c r="QM239" s="82"/>
      <c r="QN239" s="82"/>
      <c r="QO239" s="82"/>
      <c r="QP239" s="82"/>
      <c r="QQ239" s="82"/>
      <c r="QR239" s="82"/>
      <c r="QS239" s="82"/>
      <c r="QT239" s="82"/>
      <c r="QU239" s="82"/>
      <c r="QV239" s="82"/>
      <c r="QW239" s="82"/>
      <c r="QX239" s="82"/>
      <c r="QY239" s="82"/>
      <c r="QZ239" s="82"/>
      <c r="RA239" s="82"/>
      <c r="RB239" s="82"/>
      <c r="RC239" s="82"/>
      <c r="RD239" s="82"/>
      <c r="RE239" s="82"/>
      <c r="RF239" s="82"/>
      <c r="RG239" s="82"/>
      <c r="RH239" s="82"/>
      <c r="RI239" s="82"/>
      <c r="RJ239" s="82"/>
      <c r="RK239" s="82"/>
      <c r="RL239" s="82"/>
      <c r="RM239" s="82"/>
      <c r="RN239" s="82"/>
      <c r="RO239" s="82"/>
      <c r="RP239" s="82"/>
      <c r="RQ239" s="82"/>
      <c r="RR239" s="82"/>
      <c r="RS239" s="82"/>
      <c r="RT239" s="82"/>
      <c r="RU239" s="82"/>
      <c r="RV239" s="82"/>
      <c r="RW239" s="82"/>
      <c r="RX239" s="82"/>
      <c r="RY239" s="82"/>
      <c r="RZ239" s="82"/>
      <c r="SA239" s="82"/>
      <c r="SB239" s="82"/>
      <c r="SC239" s="82"/>
      <c r="SD239" s="82"/>
      <c r="SE239" s="82"/>
      <c r="SF239" s="82"/>
      <c r="SG239" s="82"/>
      <c r="SH239" s="82"/>
      <c r="SI239" s="82"/>
      <c r="SJ239" s="82"/>
      <c r="SK239" s="82"/>
      <c r="SL239" s="82"/>
      <c r="SM239" s="82"/>
      <c r="SN239" s="82"/>
      <c r="SO239" s="82"/>
      <c r="SP239" s="82"/>
      <c r="SQ239" s="82"/>
      <c r="SR239" s="82"/>
      <c r="SS239" s="82"/>
      <c r="ST239" s="82"/>
      <c r="SU239" s="82"/>
      <c r="SV239" s="82"/>
      <c r="SW239" s="82"/>
      <c r="SX239" s="82"/>
      <c r="SY239" s="82"/>
      <c r="SZ239" s="82"/>
      <c r="TA239" s="82"/>
      <c r="TB239" s="82"/>
      <c r="TC239" s="82"/>
      <c r="TD239" s="82"/>
      <c r="TE239" s="82"/>
      <c r="TF239" s="82"/>
      <c r="TG239" s="82"/>
      <c r="TH239" s="82"/>
      <c r="TI239" s="82"/>
      <c r="TJ239" s="82"/>
      <c r="TK239" s="82"/>
      <c r="TL239" s="82"/>
      <c r="TM239" s="82"/>
      <c r="TN239" s="82"/>
      <c r="TO239" s="82"/>
      <c r="TP239" s="82"/>
      <c r="TQ239" s="82"/>
      <c r="TR239" s="82"/>
      <c r="TS239" s="82"/>
      <c r="TT239" s="82"/>
      <c r="TU239" s="82"/>
      <c r="TV239" s="82"/>
      <c r="TW239" s="82"/>
      <c r="TX239" s="82"/>
      <c r="TY239" s="82"/>
      <c r="TZ239" s="82"/>
      <c r="UA239" s="82"/>
      <c r="UB239" s="82"/>
      <c r="UC239" s="82"/>
      <c r="UD239" s="82"/>
      <c r="UE239" s="82"/>
      <c r="UF239" s="82"/>
      <c r="UG239" s="82"/>
      <c r="UH239" s="82"/>
      <c r="UI239" s="82"/>
      <c r="UJ239" s="82"/>
      <c r="UK239" s="82"/>
      <c r="UL239" s="82"/>
      <c r="UM239" s="82"/>
      <c r="UN239" s="82"/>
      <c r="UO239" s="82"/>
      <c r="UP239" s="82"/>
      <c r="UQ239" s="82"/>
      <c r="UR239" s="82"/>
      <c r="US239" s="82"/>
      <c r="UT239" s="82"/>
      <c r="UU239" s="82"/>
      <c r="UV239" s="82"/>
      <c r="UW239" s="82"/>
      <c r="UX239" s="82"/>
      <c r="UY239" s="82"/>
      <c r="UZ239" s="82"/>
      <c r="VA239" s="82"/>
      <c r="VB239" s="82"/>
      <c r="VC239" s="82"/>
      <c r="VD239" s="82"/>
      <c r="VE239" s="82"/>
      <c r="VF239" s="82"/>
      <c r="VG239" s="82"/>
      <c r="VH239" s="82"/>
      <c r="VI239" s="82"/>
      <c r="VJ239" s="82"/>
      <c r="VK239" s="82"/>
      <c r="VL239" s="82"/>
      <c r="VM239" s="82"/>
      <c r="VN239" s="82"/>
      <c r="VO239" s="82"/>
      <c r="VP239" s="82"/>
      <c r="VQ239" s="82"/>
      <c r="VR239" s="82"/>
      <c r="VS239" s="82"/>
      <c r="VT239" s="82"/>
      <c r="VU239" s="82"/>
      <c r="VV239" s="82"/>
      <c r="VW239" s="82"/>
      <c r="VX239" s="82"/>
      <c r="VY239" s="82"/>
      <c r="VZ239" s="82"/>
      <c r="WA239" s="82"/>
      <c r="WB239" s="82"/>
      <c r="WC239" s="82"/>
      <c r="WD239" s="82"/>
      <c r="WE239" s="82"/>
      <c r="WF239" s="82"/>
      <c r="WG239" s="82"/>
      <c r="WH239" s="82"/>
      <c r="WI239" s="82"/>
      <c r="WJ239" s="82"/>
      <c r="WK239" s="82"/>
      <c r="WL239" s="82"/>
      <c r="WM239" s="82"/>
      <c r="WN239" s="82"/>
      <c r="WO239" s="82"/>
      <c r="WP239" s="82"/>
      <c r="WQ239" s="82"/>
      <c r="WR239" s="82"/>
      <c r="WS239" s="82"/>
      <c r="WT239" s="82"/>
      <c r="WU239" s="82"/>
      <c r="WV239" s="82"/>
      <c r="WW239" s="82"/>
      <c r="WX239" s="82"/>
      <c r="WY239" s="82"/>
      <c r="WZ239" s="82"/>
      <c r="XA239" s="82"/>
      <c r="XB239" s="82"/>
      <c r="XC239" s="82"/>
      <c r="XD239" s="82"/>
      <c r="XE239" s="82"/>
      <c r="XF239" s="82"/>
      <c r="XG239" s="82"/>
      <c r="XH239" s="82"/>
      <c r="XI239" s="82"/>
      <c r="XJ239" s="82"/>
      <c r="XK239" s="82"/>
      <c r="XL239" s="82"/>
      <c r="XM239" s="82"/>
      <c r="XN239" s="82"/>
      <c r="XO239" s="82"/>
      <c r="XP239" s="82"/>
      <c r="XQ239" s="82"/>
      <c r="XR239" s="82"/>
      <c r="XS239" s="82"/>
      <c r="XT239" s="82"/>
      <c r="XU239" s="82"/>
      <c r="XV239" s="82"/>
      <c r="XW239" s="82"/>
      <c r="XX239" s="82"/>
      <c r="XY239" s="82"/>
      <c r="XZ239" s="82"/>
      <c r="YA239" s="82"/>
      <c r="YB239" s="82"/>
      <c r="YC239" s="82"/>
      <c r="YD239" s="82"/>
      <c r="YE239" s="82"/>
      <c r="YF239" s="82"/>
      <c r="YG239" s="82"/>
      <c r="YH239" s="82"/>
      <c r="YI239" s="82"/>
      <c r="YJ239" s="82"/>
      <c r="YK239" s="82"/>
      <c r="YL239" s="82"/>
      <c r="YM239" s="82"/>
      <c r="YN239" s="82"/>
      <c r="YO239" s="82"/>
      <c r="YP239" s="82"/>
      <c r="YQ239" s="82"/>
      <c r="YR239" s="82"/>
      <c r="YS239" s="82"/>
      <c r="YT239" s="82"/>
      <c r="YU239" s="82"/>
      <c r="YV239" s="82"/>
      <c r="YW239" s="82"/>
      <c r="YX239" s="82"/>
      <c r="YY239" s="82"/>
      <c r="YZ239" s="82"/>
      <c r="ZA239" s="82"/>
      <c r="ZB239" s="82"/>
      <c r="ZC239" s="82"/>
      <c r="ZD239" s="82"/>
      <c r="ZE239" s="82"/>
      <c r="ZF239" s="82"/>
      <c r="ZG239" s="82"/>
      <c r="ZH239" s="82"/>
      <c r="ZI239" s="82"/>
      <c r="ZJ239" s="82"/>
      <c r="ZK239" s="82"/>
      <c r="ZL239" s="82"/>
      <c r="ZM239" s="82"/>
      <c r="ZN239" s="82"/>
      <c r="ZO239" s="82"/>
      <c r="ZP239" s="82"/>
      <c r="ZQ239" s="82"/>
      <c r="ZR239" s="82"/>
      <c r="ZS239" s="82"/>
      <c r="ZT239" s="82"/>
      <c r="ZU239" s="82"/>
      <c r="ZV239" s="82"/>
      <c r="ZW239" s="82"/>
      <c r="ZX239" s="82"/>
      <c r="ZY239" s="82"/>
      <c r="ZZ239" s="82"/>
      <c r="AAA239" s="82"/>
      <c r="AAB239" s="82"/>
      <c r="AAC239" s="82"/>
      <c r="AAD239" s="82"/>
      <c r="AAE239" s="82"/>
      <c r="AAF239" s="82"/>
      <c r="AAG239" s="82"/>
      <c r="AAH239" s="82"/>
      <c r="AAI239" s="82"/>
      <c r="AAJ239" s="82"/>
      <c r="AAK239" s="82"/>
      <c r="AAL239" s="82"/>
      <c r="AAM239" s="82"/>
      <c r="AAN239" s="82"/>
      <c r="AAO239" s="82"/>
      <c r="AAP239" s="82"/>
      <c r="AAQ239" s="82"/>
      <c r="AAR239" s="82"/>
      <c r="AAS239" s="82"/>
      <c r="AAT239" s="82"/>
      <c r="AAU239" s="82"/>
      <c r="AAV239" s="82"/>
      <c r="AAW239" s="82"/>
      <c r="AAX239" s="82"/>
      <c r="AAY239" s="82"/>
      <c r="AAZ239" s="82"/>
      <c r="ABA239" s="82"/>
      <c r="ABB239" s="82"/>
      <c r="ABC239" s="82"/>
      <c r="ABD239" s="82"/>
      <c r="ABE239" s="82"/>
      <c r="ABF239" s="82"/>
      <c r="ABG239" s="82"/>
      <c r="ABH239" s="82"/>
      <c r="ABI239" s="82"/>
      <c r="ABJ239" s="82"/>
      <c r="ABK239" s="82"/>
      <c r="ABL239" s="82"/>
      <c r="ABM239" s="82"/>
      <c r="ABN239" s="82"/>
      <c r="ABO239" s="82"/>
      <c r="ABP239" s="82"/>
      <c r="ABQ239" s="82"/>
      <c r="ABR239" s="82"/>
      <c r="ABS239" s="82"/>
      <c r="ABT239" s="82"/>
      <c r="ABU239" s="82"/>
      <c r="ABV239" s="82"/>
      <c r="ABW239" s="82"/>
      <c r="ABX239" s="82"/>
      <c r="ABY239" s="82"/>
      <c r="ABZ239" s="82"/>
      <c r="ACA239" s="82"/>
      <c r="ACB239" s="82"/>
      <c r="ACC239" s="82"/>
      <c r="ACD239" s="82"/>
      <c r="ACE239" s="82"/>
      <c r="ACF239" s="82"/>
      <c r="ACG239" s="82"/>
      <c r="ACH239" s="82"/>
      <c r="ACI239" s="82"/>
      <c r="ACJ239" s="82"/>
      <c r="ACK239" s="82"/>
      <c r="ACL239" s="82"/>
      <c r="ACM239" s="82"/>
      <c r="ACN239" s="82"/>
      <c r="ACO239" s="82"/>
      <c r="ACP239" s="82"/>
      <c r="ACQ239" s="82"/>
      <c r="ACR239" s="82"/>
      <c r="ACS239" s="82"/>
      <c r="ACT239" s="82"/>
      <c r="ACU239" s="82"/>
      <c r="ACV239" s="82"/>
      <c r="ACW239" s="82"/>
      <c r="ACX239" s="82"/>
      <c r="ACY239" s="82"/>
      <c r="ACZ239" s="82"/>
      <c r="ADA239" s="82"/>
      <c r="ADB239" s="82"/>
      <c r="ADC239" s="82"/>
      <c r="ADD239" s="82"/>
      <c r="ADE239" s="82"/>
      <c r="ADF239" s="82"/>
      <c r="ADG239" s="82"/>
      <c r="ADH239" s="82"/>
      <c r="ADI239" s="82"/>
      <c r="ADJ239" s="82"/>
      <c r="ADK239" s="82"/>
      <c r="ADL239" s="82"/>
      <c r="ADM239" s="82"/>
      <c r="ADN239" s="82"/>
      <c r="ADO239" s="82"/>
      <c r="ADP239" s="82"/>
      <c r="ADQ239" s="82"/>
      <c r="ADR239" s="82"/>
      <c r="ADS239" s="82"/>
      <c r="ADT239" s="82"/>
      <c r="ADU239" s="82"/>
      <c r="ADV239" s="82"/>
      <c r="ADW239" s="82"/>
      <c r="ADX239" s="82"/>
      <c r="ADY239" s="82"/>
      <c r="ADZ239" s="82"/>
      <c r="AEA239" s="82"/>
      <c r="AEB239" s="82"/>
      <c r="AEC239" s="82"/>
      <c r="AED239" s="82"/>
      <c r="AEE239" s="82"/>
      <c r="AEF239" s="82"/>
      <c r="AEG239" s="82"/>
      <c r="AEH239" s="82"/>
      <c r="AEI239" s="82"/>
      <c r="AEJ239" s="82"/>
      <c r="AEK239" s="82"/>
      <c r="AEL239" s="82"/>
      <c r="AEM239" s="82"/>
      <c r="AEN239" s="82"/>
      <c r="AEO239" s="82"/>
      <c r="AEP239" s="82"/>
      <c r="AEQ239" s="82"/>
      <c r="AER239" s="82"/>
      <c r="AES239" s="82"/>
      <c r="AET239" s="82"/>
      <c r="AEU239" s="82"/>
      <c r="AEV239" s="82"/>
      <c r="AEW239" s="82"/>
      <c r="AEX239" s="82"/>
      <c r="AEY239" s="82"/>
      <c r="AEZ239" s="82"/>
      <c r="AFA239" s="82"/>
      <c r="AFB239" s="82"/>
      <c r="AFC239" s="82"/>
      <c r="AFD239" s="82"/>
      <c r="AFE239" s="82"/>
      <c r="AFF239" s="82"/>
      <c r="AFG239" s="82"/>
      <c r="AFH239" s="82"/>
      <c r="AFI239" s="82"/>
      <c r="AFJ239" s="82"/>
      <c r="AFK239" s="82"/>
      <c r="AFL239" s="82"/>
      <c r="AFM239" s="82"/>
      <c r="AFN239" s="82"/>
      <c r="AFO239" s="82"/>
      <c r="AFP239" s="82"/>
      <c r="AFQ239" s="82"/>
      <c r="AFR239" s="82"/>
      <c r="AFS239" s="82"/>
      <c r="AFT239" s="82"/>
      <c r="AFU239" s="82"/>
      <c r="AFV239" s="82"/>
      <c r="AFW239" s="82"/>
      <c r="AFX239" s="82"/>
      <c r="AFY239" s="82"/>
      <c r="AFZ239" s="82"/>
      <c r="AGA239" s="82"/>
      <c r="AGB239" s="82"/>
      <c r="AGC239" s="82"/>
      <c r="AGD239" s="82"/>
      <c r="AGE239" s="82"/>
      <c r="AGF239" s="82"/>
      <c r="AGG239" s="82"/>
      <c r="AGH239" s="82"/>
      <c r="AGI239" s="82"/>
      <c r="AGJ239" s="82"/>
      <c r="AGK239" s="82"/>
      <c r="AGL239" s="82"/>
      <c r="AGM239" s="82"/>
      <c r="AGN239" s="82"/>
      <c r="AGO239" s="82"/>
      <c r="AGP239" s="82"/>
      <c r="AGQ239" s="82"/>
      <c r="AGR239" s="82"/>
      <c r="AGS239" s="82"/>
      <c r="AGT239" s="82"/>
      <c r="AGU239" s="82"/>
      <c r="AGV239" s="82"/>
      <c r="AGW239" s="82"/>
      <c r="AGX239" s="82"/>
      <c r="AGY239" s="82"/>
      <c r="AGZ239" s="82"/>
      <c r="AHA239" s="82"/>
      <c r="AHB239" s="82"/>
      <c r="AHC239" s="82"/>
      <c r="AHD239" s="82"/>
      <c r="AHE239" s="82"/>
      <c r="AHF239" s="82"/>
      <c r="AHG239" s="82"/>
      <c r="AHH239" s="82"/>
      <c r="AHI239" s="82"/>
      <c r="AHJ239" s="82"/>
      <c r="AHK239" s="82"/>
      <c r="AHL239" s="82"/>
      <c r="AHM239" s="82"/>
      <c r="AHN239" s="82"/>
      <c r="AHO239" s="82"/>
      <c r="AHP239" s="82"/>
      <c r="AHQ239" s="82"/>
      <c r="AHR239" s="82"/>
      <c r="AHS239" s="82"/>
      <c r="AHT239" s="82"/>
      <c r="AHU239" s="82"/>
      <c r="AHV239" s="82"/>
      <c r="AHW239" s="82"/>
      <c r="AHX239" s="82"/>
      <c r="AHY239" s="82"/>
      <c r="AHZ239" s="82"/>
      <c r="AIA239" s="82"/>
      <c r="AIB239" s="82"/>
      <c r="AIC239" s="82"/>
      <c r="AID239" s="82"/>
      <c r="AIE239" s="82"/>
      <c r="AIF239" s="82"/>
      <c r="AIG239" s="82"/>
      <c r="AIH239" s="82"/>
      <c r="AII239" s="82"/>
      <c r="AIJ239" s="82"/>
      <c r="AIK239" s="82"/>
      <c r="AIL239" s="82"/>
      <c r="AIM239" s="82"/>
      <c r="AIN239" s="82"/>
      <c r="AIO239" s="82"/>
      <c r="AIP239" s="82"/>
      <c r="AIQ239" s="82"/>
      <c r="AIR239" s="82"/>
      <c r="AIS239" s="82"/>
      <c r="AIT239" s="82"/>
      <c r="AIU239" s="82"/>
      <c r="AIV239" s="82"/>
      <c r="AIW239" s="82"/>
      <c r="AIX239" s="82"/>
      <c r="AIY239" s="82"/>
      <c r="AIZ239" s="82"/>
      <c r="AJA239" s="82"/>
      <c r="AJB239" s="82"/>
      <c r="AJC239" s="82"/>
      <c r="AJD239" s="82"/>
      <c r="AJE239" s="82"/>
      <c r="AJF239" s="82"/>
      <c r="AJG239" s="82"/>
      <c r="AJH239" s="82"/>
      <c r="AJI239" s="82"/>
      <c r="AJJ239" s="82"/>
      <c r="AJK239" s="82"/>
      <c r="AJL239" s="82"/>
      <c r="AJM239" s="82"/>
      <c r="AJN239" s="82"/>
      <c r="AJO239" s="82"/>
      <c r="AJP239" s="82"/>
      <c r="AJQ239" s="82"/>
      <c r="AJR239" s="82"/>
      <c r="AJS239" s="82"/>
      <c r="AJT239" s="82"/>
      <c r="AJU239" s="82"/>
      <c r="AJV239" s="82"/>
      <c r="AJW239" s="82"/>
      <c r="AJX239" s="82"/>
      <c r="AJY239" s="82"/>
      <c r="AJZ239" s="82"/>
      <c r="AKA239" s="82"/>
      <c r="AKB239" s="82"/>
      <c r="AKC239" s="82"/>
      <c r="AKD239" s="82"/>
      <c r="AKE239" s="82"/>
      <c r="AKF239" s="82"/>
      <c r="AKG239" s="82"/>
      <c r="AKH239" s="82"/>
      <c r="AKI239" s="82"/>
      <c r="AKJ239" s="82"/>
      <c r="AKK239" s="82"/>
      <c r="AKL239" s="82"/>
      <c r="AKM239" s="82"/>
      <c r="AKN239" s="82"/>
      <c r="AKO239" s="82"/>
      <c r="AKP239" s="82"/>
      <c r="AKQ239" s="82"/>
      <c r="AKR239" s="82"/>
      <c r="AKS239" s="82"/>
      <c r="AKT239" s="82"/>
      <c r="AKU239" s="82"/>
      <c r="AKV239" s="82"/>
      <c r="AKW239" s="82"/>
      <c r="AKX239" s="82"/>
      <c r="AKY239" s="82"/>
      <c r="AKZ239" s="82"/>
      <c r="ALA239" s="82"/>
      <c r="ALB239" s="82"/>
      <c r="ALC239" s="82"/>
      <c r="ALD239" s="82"/>
      <c r="ALE239" s="82"/>
      <c r="ALF239" s="82"/>
      <c r="ALG239" s="82"/>
      <c r="ALH239" s="82"/>
      <c r="ALI239" s="82"/>
      <c r="ALJ239" s="82"/>
      <c r="ALK239" s="82"/>
      <c r="ALL239" s="82"/>
      <c r="ALM239" s="82"/>
      <c r="ALN239" s="82"/>
      <c r="ALO239" s="82"/>
      <c r="ALP239" s="82"/>
      <c r="ALQ239" s="82"/>
      <c r="ALR239" s="82"/>
      <c r="ALS239" s="82"/>
      <c r="ALT239" s="82"/>
      <c r="ALU239" s="82"/>
      <c r="ALV239" s="82"/>
      <c r="ALW239" s="82"/>
      <c r="ALX239" s="82"/>
      <c r="ALY239" s="82"/>
    </row>
    <row r="240" spans="1:1013" ht="14.5" x14ac:dyDescent="0.35">
      <c r="A240" s="84">
        <v>236</v>
      </c>
      <c r="B240" s="86" t="s">
        <v>546</v>
      </c>
      <c r="C240" s="86" t="s">
        <v>547</v>
      </c>
      <c r="D240" s="86" t="s">
        <v>548</v>
      </c>
      <c r="E240" s="82"/>
      <c r="F240" s="82"/>
      <c r="G240" s="82"/>
      <c r="H240" s="82"/>
      <c r="I240" s="82"/>
      <c r="J240" s="82"/>
      <c r="K240" s="82"/>
      <c r="L240" s="82"/>
      <c r="M240" s="82"/>
      <c r="N240" s="82"/>
      <c r="O240" s="82"/>
      <c r="P240" s="82"/>
      <c r="Q240" s="82"/>
      <c r="R240" s="82"/>
      <c r="S240" s="82"/>
      <c r="T240" s="82"/>
      <c r="U240" s="82"/>
      <c r="V240" s="82"/>
      <c r="W240" s="82"/>
      <c r="X240" s="82"/>
      <c r="Y240" s="82"/>
      <c r="Z240" s="82"/>
      <c r="AA240" s="82"/>
      <c r="AB240" s="82"/>
      <c r="AC240" s="82"/>
      <c r="AD240" s="82"/>
      <c r="AE240" s="82"/>
      <c r="AF240" s="82"/>
      <c r="AG240" s="82"/>
      <c r="AH240" s="82"/>
      <c r="AI240" s="82"/>
      <c r="AJ240" s="82"/>
      <c r="AK240" s="82"/>
      <c r="AL240" s="82"/>
      <c r="AM240" s="82"/>
      <c r="AN240" s="82"/>
      <c r="AO240" s="82"/>
      <c r="AP240" s="82"/>
      <c r="AQ240" s="82"/>
      <c r="AR240" s="82"/>
      <c r="AS240" s="82"/>
      <c r="AT240" s="82"/>
      <c r="AU240" s="82"/>
      <c r="AV240" s="82"/>
      <c r="AW240" s="82"/>
      <c r="AX240" s="82"/>
      <c r="AY240" s="82"/>
      <c r="AZ240" s="82"/>
      <c r="BA240" s="82"/>
      <c r="BB240" s="82"/>
      <c r="BC240" s="82"/>
      <c r="BD240" s="82"/>
      <c r="BE240" s="82"/>
      <c r="BF240" s="82"/>
      <c r="BG240" s="82"/>
      <c r="BH240" s="82"/>
      <c r="BI240" s="82"/>
      <c r="BJ240" s="82"/>
      <c r="BK240" s="82"/>
      <c r="BL240" s="82"/>
      <c r="BM240" s="82"/>
      <c r="BN240" s="82"/>
      <c r="BO240" s="82"/>
      <c r="BP240" s="82"/>
      <c r="BQ240" s="82"/>
      <c r="BR240" s="82"/>
      <c r="BS240" s="82"/>
      <c r="BT240" s="82"/>
      <c r="BU240" s="82"/>
      <c r="BV240" s="82"/>
      <c r="BW240" s="82"/>
      <c r="BX240" s="82"/>
      <c r="BY240" s="82"/>
      <c r="BZ240" s="82"/>
      <c r="CA240" s="82"/>
      <c r="CB240" s="82"/>
      <c r="CC240" s="82"/>
      <c r="CD240" s="82"/>
      <c r="CE240" s="82"/>
      <c r="CF240" s="82"/>
      <c r="CG240" s="82"/>
      <c r="CH240" s="82"/>
      <c r="CI240" s="82"/>
      <c r="CJ240" s="82"/>
      <c r="CK240" s="82"/>
      <c r="CL240" s="82"/>
      <c r="CM240" s="82"/>
      <c r="CN240" s="82"/>
      <c r="CO240" s="82"/>
      <c r="CP240" s="82"/>
      <c r="CQ240" s="82"/>
      <c r="CR240" s="82"/>
      <c r="CS240" s="82"/>
      <c r="CT240" s="82"/>
      <c r="CU240" s="82"/>
      <c r="CV240" s="82"/>
      <c r="CW240" s="82"/>
      <c r="CX240" s="82"/>
      <c r="CY240" s="82"/>
      <c r="CZ240" s="82"/>
      <c r="DA240" s="82"/>
      <c r="DB240" s="82"/>
      <c r="DC240" s="82"/>
      <c r="DD240" s="82"/>
      <c r="DE240" s="82"/>
      <c r="DF240" s="82"/>
      <c r="DG240" s="82"/>
      <c r="DH240" s="82"/>
      <c r="DI240" s="82"/>
      <c r="DJ240" s="82"/>
      <c r="DK240" s="82"/>
      <c r="DL240" s="82"/>
      <c r="DM240" s="82"/>
      <c r="DN240" s="82"/>
      <c r="DO240" s="82"/>
      <c r="DP240" s="82"/>
      <c r="DQ240" s="82"/>
      <c r="DR240" s="82"/>
      <c r="DS240" s="82"/>
      <c r="DT240" s="82"/>
      <c r="DU240" s="82"/>
      <c r="DV240" s="82"/>
      <c r="DW240" s="82"/>
      <c r="DX240" s="82"/>
      <c r="DY240" s="82"/>
      <c r="DZ240" s="82"/>
      <c r="EA240" s="82"/>
      <c r="EB240" s="82"/>
      <c r="EC240" s="82"/>
      <c r="ED240" s="82"/>
      <c r="EE240" s="82"/>
      <c r="EF240" s="82"/>
      <c r="EG240" s="82"/>
      <c r="EH240" s="82"/>
      <c r="EI240" s="82"/>
      <c r="EJ240" s="82"/>
      <c r="EK240" s="82"/>
      <c r="EL240" s="82"/>
      <c r="EM240" s="82"/>
      <c r="EN240" s="82"/>
      <c r="EO240" s="82"/>
      <c r="EP240" s="82"/>
      <c r="EQ240" s="82"/>
      <c r="ER240" s="82"/>
      <c r="ES240" s="82"/>
      <c r="ET240" s="82"/>
      <c r="EU240" s="82"/>
      <c r="EV240" s="82"/>
      <c r="EW240" s="82"/>
      <c r="EX240" s="82"/>
      <c r="EY240" s="82"/>
      <c r="EZ240" s="82"/>
      <c r="FA240" s="82"/>
      <c r="FB240" s="82"/>
      <c r="FC240" s="82"/>
      <c r="FD240" s="82"/>
      <c r="FE240" s="82"/>
      <c r="FF240" s="82"/>
      <c r="FG240" s="82"/>
      <c r="FH240" s="82"/>
      <c r="FI240" s="82"/>
      <c r="FJ240" s="82"/>
      <c r="FK240" s="82"/>
      <c r="FL240" s="82"/>
      <c r="FM240" s="82"/>
      <c r="FN240" s="82"/>
      <c r="FO240" s="82"/>
      <c r="FP240" s="82"/>
      <c r="FQ240" s="82"/>
      <c r="FR240" s="82"/>
      <c r="FS240" s="82"/>
      <c r="FT240" s="82"/>
      <c r="FU240" s="82"/>
      <c r="FV240" s="82"/>
      <c r="FW240" s="82"/>
      <c r="FX240" s="82"/>
      <c r="FY240" s="82"/>
      <c r="FZ240" s="82"/>
      <c r="GA240" s="82"/>
      <c r="GB240" s="82"/>
      <c r="GC240" s="82"/>
      <c r="GD240" s="82"/>
      <c r="GE240" s="82"/>
      <c r="GF240" s="82"/>
      <c r="GG240" s="82"/>
      <c r="GH240" s="82"/>
      <c r="GI240" s="82"/>
      <c r="GJ240" s="82"/>
      <c r="GK240" s="82"/>
      <c r="GL240" s="82"/>
      <c r="GM240" s="82"/>
      <c r="GN240" s="82"/>
      <c r="GO240" s="82"/>
      <c r="GP240" s="82"/>
      <c r="GQ240" s="82"/>
      <c r="GR240" s="82"/>
      <c r="GS240" s="82"/>
      <c r="GT240" s="82"/>
      <c r="GU240" s="82"/>
      <c r="GV240" s="82"/>
      <c r="GW240" s="82"/>
      <c r="GX240" s="82"/>
      <c r="GY240" s="82"/>
      <c r="GZ240" s="82"/>
      <c r="HA240" s="82"/>
      <c r="HB240" s="82"/>
      <c r="HC240" s="82"/>
      <c r="HD240" s="82"/>
      <c r="HE240" s="82"/>
      <c r="HF240" s="82"/>
      <c r="HG240" s="82"/>
      <c r="HH240" s="82"/>
      <c r="HI240" s="82"/>
      <c r="HJ240" s="82"/>
      <c r="HK240" s="82"/>
      <c r="HL240" s="82"/>
      <c r="HM240" s="82"/>
      <c r="HN240" s="82"/>
      <c r="HO240" s="82"/>
      <c r="HP240" s="82"/>
      <c r="HQ240" s="82"/>
      <c r="HR240" s="82"/>
      <c r="HS240" s="82"/>
      <c r="HT240" s="82"/>
      <c r="HU240" s="82"/>
      <c r="HV240" s="82"/>
      <c r="HW240" s="82"/>
      <c r="HX240" s="82"/>
      <c r="HY240" s="82"/>
      <c r="HZ240" s="82"/>
      <c r="IA240" s="82"/>
      <c r="IB240" s="82"/>
      <c r="IC240" s="82"/>
      <c r="ID240" s="82"/>
      <c r="IE240" s="82"/>
      <c r="IF240" s="82"/>
      <c r="IG240" s="82"/>
      <c r="IH240" s="82"/>
      <c r="II240" s="82"/>
      <c r="IJ240" s="82"/>
      <c r="IK240" s="82"/>
      <c r="IL240" s="82"/>
      <c r="IM240" s="82"/>
      <c r="IN240" s="82"/>
      <c r="IO240" s="82"/>
      <c r="IP240" s="82"/>
      <c r="IQ240" s="82"/>
      <c r="IR240" s="82"/>
      <c r="IS240" s="82"/>
      <c r="IT240" s="82"/>
      <c r="IU240" s="82"/>
      <c r="IV240" s="82"/>
      <c r="IW240" s="82"/>
      <c r="IX240" s="82"/>
      <c r="IY240" s="82"/>
      <c r="IZ240" s="82"/>
      <c r="JA240" s="82"/>
      <c r="JB240" s="82"/>
      <c r="JC240" s="82"/>
      <c r="JD240" s="82"/>
      <c r="JE240" s="82"/>
      <c r="JF240" s="82"/>
      <c r="JG240" s="82"/>
      <c r="JH240" s="82"/>
      <c r="JI240" s="82"/>
      <c r="JJ240" s="82"/>
      <c r="JK240" s="82"/>
      <c r="JL240" s="82"/>
      <c r="JM240" s="82"/>
      <c r="JN240" s="82"/>
      <c r="JO240" s="82"/>
      <c r="JP240" s="82"/>
      <c r="JQ240" s="82"/>
      <c r="JR240" s="82"/>
      <c r="JS240" s="82"/>
      <c r="JT240" s="82"/>
      <c r="JU240" s="82"/>
      <c r="JV240" s="82"/>
      <c r="JW240" s="82"/>
      <c r="JX240" s="82"/>
      <c r="JY240" s="82"/>
      <c r="JZ240" s="82"/>
      <c r="KA240" s="82"/>
      <c r="KB240" s="82"/>
      <c r="KC240" s="82"/>
      <c r="KD240" s="82"/>
      <c r="KE240" s="82"/>
      <c r="KF240" s="82"/>
      <c r="KG240" s="82"/>
      <c r="KH240" s="82"/>
      <c r="KI240" s="82"/>
      <c r="KJ240" s="82"/>
      <c r="KK240" s="82"/>
      <c r="KL240" s="82"/>
      <c r="KM240" s="82"/>
      <c r="KN240" s="82"/>
      <c r="KO240" s="82"/>
      <c r="KP240" s="82"/>
      <c r="KQ240" s="82"/>
      <c r="KR240" s="82"/>
      <c r="KS240" s="82"/>
      <c r="KT240" s="82"/>
      <c r="KU240" s="82"/>
      <c r="KV240" s="82"/>
      <c r="KW240" s="82"/>
      <c r="KX240" s="82"/>
      <c r="KY240" s="82"/>
      <c r="KZ240" s="82"/>
      <c r="LA240" s="82"/>
      <c r="LB240" s="82"/>
      <c r="LC240" s="82"/>
      <c r="LD240" s="82"/>
      <c r="LE240" s="82"/>
      <c r="LF240" s="82"/>
      <c r="LG240" s="82"/>
      <c r="LH240" s="82"/>
      <c r="LI240" s="82"/>
      <c r="LJ240" s="82"/>
      <c r="LK240" s="82"/>
      <c r="LL240" s="82"/>
      <c r="LM240" s="82"/>
      <c r="LN240" s="82"/>
      <c r="LO240" s="82"/>
      <c r="LP240" s="82"/>
      <c r="LQ240" s="82"/>
      <c r="LR240" s="82"/>
      <c r="LS240" s="82"/>
      <c r="LT240" s="82"/>
      <c r="LU240" s="82"/>
      <c r="LV240" s="82"/>
      <c r="LW240" s="82"/>
      <c r="LX240" s="82"/>
      <c r="LY240" s="82"/>
      <c r="LZ240" s="82"/>
      <c r="MA240" s="82"/>
      <c r="MB240" s="82"/>
      <c r="MC240" s="82"/>
      <c r="MD240" s="82"/>
      <c r="ME240" s="82"/>
      <c r="MF240" s="82"/>
      <c r="MG240" s="82"/>
      <c r="MH240" s="82"/>
      <c r="MI240" s="82"/>
      <c r="MJ240" s="82"/>
      <c r="MK240" s="82"/>
      <c r="ML240" s="82"/>
      <c r="MM240" s="82"/>
      <c r="MN240" s="82"/>
      <c r="MO240" s="82"/>
      <c r="MP240" s="82"/>
      <c r="MQ240" s="82"/>
      <c r="MR240" s="82"/>
      <c r="MS240" s="82"/>
      <c r="MT240" s="82"/>
      <c r="MU240" s="82"/>
      <c r="MV240" s="82"/>
      <c r="MW240" s="82"/>
      <c r="MX240" s="82"/>
      <c r="MY240" s="82"/>
      <c r="MZ240" s="82"/>
      <c r="NA240" s="82"/>
      <c r="NB240" s="82"/>
      <c r="NC240" s="82"/>
      <c r="ND240" s="82"/>
      <c r="NE240" s="82"/>
      <c r="NF240" s="82"/>
      <c r="NG240" s="82"/>
      <c r="NH240" s="82"/>
      <c r="NI240" s="82"/>
      <c r="NJ240" s="82"/>
      <c r="NK240" s="82"/>
      <c r="NL240" s="82"/>
      <c r="NM240" s="82"/>
      <c r="NN240" s="82"/>
      <c r="NO240" s="82"/>
      <c r="NP240" s="82"/>
      <c r="NQ240" s="82"/>
      <c r="NR240" s="82"/>
      <c r="NS240" s="82"/>
      <c r="NT240" s="82"/>
      <c r="NU240" s="82"/>
      <c r="NV240" s="82"/>
      <c r="NW240" s="82"/>
      <c r="NX240" s="82"/>
      <c r="NY240" s="82"/>
      <c r="NZ240" s="82"/>
      <c r="OA240" s="82"/>
      <c r="OB240" s="82"/>
      <c r="OC240" s="82"/>
      <c r="OD240" s="82"/>
      <c r="OE240" s="82"/>
      <c r="OF240" s="82"/>
      <c r="OG240" s="82"/>
      <c r="OH240" s="82"/>
      <c r="OI240" s="82"/>
      <c r="OJ240" s="82"/>
      <c r="OK240" s="82"/>
      <c r="OL240" s="82"/>
      <c r="OM240" s="82"/>
      <c r="ON240" s="82"/>
      <c r="OO240" s="82"/>
      <c r="OP240" s="82"/>
      <c r="OQ240" s="82"/>
      <c r="OR240" s="82"/>
      <c r="OS240" s="82"/>
      <c r="OT240" s="82"/>
      <c r="OU240" s="82"/>
      <c r="OV240" s="82"/>
      <c r="OW240" s="82"/>
      <c r="OX240" s="82"/>
      <c r="OY240" s="82"/>
      <c r="OZ240" s="82"/>
      <c r="PA240" s="82"/>
      <c r="PB240" s="82"/>
      <c r="PC240" s="82"/>
      <c r="PD240" s="82"/>
      <c r="PE240" s="82"/>
      <c r="PF240" s="82"/>
      <c r="PG240" s="82"/>
      <c r="PH240" s="82"/>
      <c r="PI240" s="82"/>
      <c r="PJ240" s="82"/>
      <c r="PK240" s="82"/>
      <c r="PL240" s="82"/>
      <c r="PM240" s="82"/>
      <c r="PN240" s="82"/>
      <c r="PO240" s="82"/>
      <c r="PP240" s="82"/>
      <c r="PQ240" s="82"/>
      <c r="PR240" s="82"/>
      <c r="PS240" s="82"/>
      <c r="PT240" s="82"/>
      <c r="PU240" s="82"/>
      <c r="PV240" s="82"/>
      <c r="PW240" s="82"/>
      <c r="PX240" s="82"/>
      <c r="PY240" s="82"/>
      <c r="PZ240" s="82"/>
      <c r="QA240" s="82"/>
      <c r="QB240" s="82"/>
      <c r="QC240" s="82"/>
      <c r="QD240" s="82"/>
      <c r="QE240" s="82"/>
      <c r="QF240" s="82"/>
      <c r="QG240" s="82"/>
      <c r="QH240" s="82"/>
      <c r="QI240" s="82"/>
      <c r="QJ240" s="82"/>
      <c r="QK240" s="82"/>
      <c r="QL240" s="82"/>
      <c r="QM240" s="82"/>
      <c r="QN240" s="82"/>
      <c r="QO240" s="82"/>
      <c r="QP240" s="82"/>
      <c r="QQ240" s="82"/>
      <c r="QR240" s="82"/>
      <c r="QS240" s="82"/>
      <c r="QT240" s="82"/>
      <c r="QU240" s="82"/>
      <c r="QV240" s="82"/>
      <c r="QW240" s="82"/>
      <c r="QX240" s="82"/>
      <c r="QY240" s="82"/>
      <c r="QZ240" s="82"/>
      <c r="RA240" s="82"/>
      <c r="RB240" s="82"/>
      <c r="RC240" s="82"/>
      <c r="RD240" s="82"/>
      <c r="RE240" s="82"/>
      <c r="RF240" s="82"/>
      <c r="RG240" s="82"/>
      <c r="RH240" s="82"/>
      <c r="RI240" s="82"/>
      <c r="RJ240" s="82"/>
      <c r="RK240" s="82"/>
      <c r="RL240" s="82"/>
      <c r="RM240" s="82"/>
      <c r="RN240" s="82"/>
      <c r="RO240" s="82"/>
      <c r="RP240" s="82"/>
      <c r="RQ240" s="82"/>
      <c r="RR240" s="82"/>
      <c r="RS240" s="82"/>
      <c r="RT240" s="82"/>
      <c r="RU240" s="82"/>
      <c r="RV240" s="82"/>
      <c r="RW240" s="82"/>
      <c r="RX240" s="82"/>
      <c r="RY240" s="82"/>
      <c r="RZ240" s="82"/>
      <c r="SA240" s="82"/>
      <c r="SB240" s="82"/>
      <c r="SC240" s="82"/>
      <c r="SD240" s="82"/>
      <c r="SE240" s="82"/>
      <c r="SF240" s="82"/>
      <c r="SG240" s="82"/>
      <c r="SH240" s="82"/>
      <c r="SI240" s="82"/>
      <c r="SJ240" s="82"/>
      <c r="SK240" s="82"/>
      <c r="SL240" s="82"/>
      <c r="SM240" s="82"/>
      <c r="SN240" s="82"/>
      <c r="SO240" s="82"/>
      <c r="SP240" s="82"/>
      <c r="SQ240" s="82"/>
      <c r="SR240" s="82"/>
      <c r="SS240" s="82"/>
      <c r="ST240" s="82"/>
      <c r="SU240" s="82"/>
      <c r="SV240" s="82"/>
      <c r="SW240" s="82"/>
      <c r="SX240" s="82"/>
      <c r="SY240" s="82"/>
      <c r="SZ240" s="82"/>
      <c r="TA240" s="82"/>
      <c r="TB240" s="82"/>
      <c r="TC240" s="82"/>
      <c r="TD240" s="82"/>
      <c r="TE240" s="82"/>
      <c r="TF240" s="82"/>
      <c r="TG240" s="82"/>
      <c r="TH240" s="82"/>
      <c r="TI240" s="82"/>
      <c r="TJ240" s="82"/>
      <c r="TK240" s="82"/>
      <c r="TL240" s="82"/>
      <c r="TM240" s="82"/>
      <c r="TN240" s="82"/>
      <c r="TO240" s="82"/>
      <c r="TP240" s="82"/>
      <c r="TQ240" s="82"/>
      <c r="TR240" s="82"/>
      <c r="TS240" s="82"/>
      <c r="TT240" s="82"/>
      <c r="TU240" s="82"/>
      <c r="TV240" s="82"/>
      <c r="TW240" s="82"/>
      <c r="TX240" s="82"/>
      <c r="TY240" s="82"/>
      <c r="TZ240" s="82"/>
      <c r="UA240" s="82"/>
      <c r="UB240" s="82"/>
      <c r="UC240" s="82"/>
      <c r="UD240" s="82"/>
      <c r="UE240" s="82"/>
      <c r="UF240" s="82"/>
      <c r="UG240" s="82"/>
      <c r="UH240" s="82"/>
      <c r="UI240" s="82"/>
      <c r="UJ240" s="82"/>
      <c r="UK240" s="82"/>
      <c r="UL240" s="82"/>
      <c r="UM240" s="82"/>
      <c r="UN240" s="82"/>
      <c r="UO240" s="82"/>
      <c r="UP240" s="82"/>
      <c r="UQ240" s="82"/>
      <c r="UR240" s="82"/>
      <c r="US240" s="82"/>
      <c r="UT240" s="82"/>
      <c r="UU240" s="82"/>
      <c r="UV240" s="82"/>
      <c r="UW240" s="82"/>
      <c r="UX240" s="82"/>
      <c r="UY240" s="82"/>
      <c r="UZ240" s="82"/>
      <c r="VA240" s="82"/>
      <c r="VB240" s="82"/>
      <c r="VC240" s="82"/>
      <c r="VD240" s="82"/>
      <c r="VE240" s="82"/>
      <c r="VF240" s="82"/>
      <c r="VG240" s="82"/>
      <c r="VH240" s="82"/>
      <c r="VI240" s="82"/>
      <c r="VJ240" s="82"/>
      <c r="VK240" s="82"/>
      <c r="VL240" s="82"/>
      <c r="VM240" s="82"/>
      <c r="VN240" s="82"/>
      <c r="VO240" s="82"/>
      <c r="VP240" s="82"/>
      <c r="VQ240" s="82"/>
      <c r="VR240" s="82"/>
      <c r="VS240" s="82"/>
      <c r="VT240" s="82"/>
      <c r="VU240" s="82"/>
      <c r="VV240" s="82"/>
      <c r="VW240" s="82"/>
      <c r="VX240" s="82"/>
      <c r="VY240" s="82"/>
      <c r="VZ240" s="82"/>
      <c r="WA240" s="82"/>
      <c r="WB240" s="82"/>
      <c r="WC240" s="82"/>
      <c r="WD240" s="82"/>
      <c r="WE240" s="82"/>
      <c r="WF240" s="82"/>
      <c r="WG240" s="82"/>
      <c r="WH240" s="82"/>
      <c r="WI240" s="82"/>
      <c r="WJ240" s="82"/>
      <c r="WK240" s="82"/>
      <c r="WL240" s="82"/>
      <c r="WM240" s="82"/>
      <c r="WN240" s="82"/>
      <c r="WO240" s="82"/>
      <c r="WP240" s="82"/>
      <c r="WQ240" s="82"/>
      <c r="WR240" s="82"/>
      <c r="WS240" s="82"/>
      <c r="WT240" s="82"/>
      <c r="WU240" s="82"/>
      <c r="WV240" s="82"/>
      <c r="WW240" s="82"/>
      <c r="WX240" s="82"/>
      <c r="WY240" s="82"/>
      <c r="WZ240" s="82"/>
      <c r="XA240" s="82"/>
      <c r="XB240" s="82"/>
      <c r="XC240" s="82"/>
      <c r="XD240" s="82"/>
      <c r="XE240" s="82"/>
      <c r="XF240" s="82"/>
      <c r="XG240" s="82"/>
      <c r="XH240" s="82"/>
      <c r="XI240" s="82"/>
      <c r="XJ240" s="82"/>
      <c r="XK240" s="82"/>
      <c r="XL240" s="82"/>
      <c r="XM240" s="82"/>
      <c r="XN240" s="82"/>
      <c r="XO240" s="82"/>
      <c r="XP240" s="82"/>
      <c r="XQ240" s="82"/>
      <c r="XR240" s="82"/>
      <c r="XS240" s="82"/>
      <c r="XT240" s="82"/>
      <c r="XU240" s="82"/>
      <c r="XV240" s="82"/>
      <c r="XW240" s="82"/>
      <c r="XX240" s="82"/>
      <c r="XY240" s="82"/>
      <c r="XZ240" s="82"/>
      <c r="YA240" s="82"/>
      <c r="YB240" s="82"/>
      <c r="YC240" s="82"/>
      <c r="YD240" s="82"/>
      <c r="YE240" s="82"/>
      <c r="YF240" s="82"/>
      <c r="YG240" s="82"/>
      <c r="YH240" s="82"/>
      <c r="YI240" s="82"/>
      <c r="YJ240" s="82"/>
      <c r="YK240" s="82"/>
      <c r="YL240" s="82"/>
      <c r="YM240" s="82"/>
      <c r="YN240" s="82"/>
      <c r="YO240" s="82"/>
      <c r="YP240" s="82"/>
      <c r="YQ240" s="82"/>
      <c r="YR240" s="82"/>
      <c r="YS240" s="82"/>
      <c r="YT240" s="82"/>
      <c r="YU240" s="82"/>
      <c r="YV240" s="82"/>
      <c r="YW240" s="82"/>
      <c r="YX240" s="82"/>
      <c r="YY240" s="82"/>
      <c r="YZ240" s="82"/>
      <c r="ZA240" s="82"/>
      <c r="ZB240" s="82"/>
      <c r="ZC240" s="82"/>
      <c r="ZD240" s="82"/>
      <c r="ZE240" s="82"/>
      <c r="ZF240" s="82"/>
      <c r="ZG240" s="82"/>
      <c r="ZH240" s="82"/>
      <c r="ZI240" s="82"/>
      <c r="ZJ240" s="82"/>
      <c r="ZK240" s="82"/>
      <c r="ZL240" s="82"/>
      <c r="ZM240" s="82"/>
      <c r="ZN240" s="82"/>
      <c r="ZO240" s="82"/>
      <c r="ZP240" s="82"/>
      <c r="ZQ240" s="82"/>
      <c r="ZR240" s="82"/>
      <c r="ZS240" s="82"/>
      <c r="ZT240" s="82"/>
      <c r="ZU240" s="82"/>
      <c r="ZV240" s="82"/>
      <c r="ZW240" s="82"/>
      <c r="ZX240" s="82"/>
      <c r="ZY240" s="82"/>
      <c r="ZZ240" s="82"/>
      <c r="AAA240" s="82"/>
      <c r="AAB240" s="82"/>
      <c r="AAC240" s="82"/>
      <c r="AAD240" s="82"/>
      <c r="AAE240" s="82"/>
      <c r="AAF240" s="82"/>
      <c r="AAG240" s="82"/>
      <c r="AAH240" s="82"/>
      <c r="AAI240" s="82"/>
      <c r="AAJ240" s="82"/>
      <c r="AAK240" s="82"/>
      <c r="AAL240" s="82"/>
      <c r="AAM240" s="82"/>
      <c r="AAN240" s="82"/>
      <c r="AAO240" s="82"/>
      <c r="AAP240" s="82"/>
      <c r="AAQ240" s="82"/>
      <c r="AAR240" s="82"/>
      <c r="AAS240" s="82"/>
      <c r="AAT240" s="82"/>
      <c r="AAU240" s="82"/>
      <c r="AAV240" s="82"/>
      <c r="AAW240" s="82"/>
      <c r="AAX240" s="82"/>
      <c r="AAY240" s="82"/>
      <c r="AAZ240" s="82"/>
      <c r="ABA240" s="82"/>
      <c r="ABB240" s="82"/>
      <c r="ABC240" s="82"/>
      <c r="ABD240" s="82"/>
      <c r="ABE240" s="82"/>
      <c r="ABF240" s="82"/>
      <c r="ABG240" s="82"/>
      <c r="ABH240" s="82"/>
      <c r="ABI240" s="82"/>
      <c r="ABJ240" s="82"/>
      <c r="ABK240" s="82"/>
      <c r="ABL240" s="82"/>
      <c r="ABM240" s="82"/>
      <c r="ABN240" s="82"/>
      <c r="ABO240" s="82"/>
      <c r="ABP240" s="82"/>
      <c r="ABQ240" s="82"/>
      <c r="ABR240" s="82"/>
      <c r="ABS240" s="82"/>
      <c r="ABT240" s="82"/>
      <c r="ABU240" s="82"/>
      <c r="ABV240" s="82"/>
      <c r="ABW240" s="82"/>
      <c r="ABX240" s="82"/>
      <c r="ABY240" s="82"/>
      <c r="ABZ240" s="82"/>
      <c r="ACA240" s="82"/>
      <c r="ACB240" s="82"/>
      <c r="ACC240" s="82"/>
      <c r="ACD240" s="82"/>
      <c r="ACE240" s="82"/>
      <c r="ACF240" s="82"/>
      <c r="ACG240" s="82"/>
      <c r="ACH240" s="82"/>
      <c r="ACI240" s="82"/>
      <c r="ACJ240" s="82"/>
      <c r="ACK240" s="82"/>
      <c r="ACL240" s="82"/>
      <c r="ACM240" s="82"/>
      <c r="ACN240" s="82"/>
      <c r="ACO240" s="82"/>
      <c r="ACP240" s="82"/>
      <c r="ACQ240" s="82"/>
      <c r="ACR240" s="82"/>
      <c r="ACS240" s="82"/>
      <c r="ACT240" s="82"/>
      <c r="ACU240" s="82"/>
      <c r="ACV240" s="82"/>
      <c r="ACW240" s="82"/>
      <c r="ACX240" s="82"/>
      <c r="ACY240" s="82"/>
      <c r="ACZ240" s="82"/>
      <c r="ADA240" s="82"/>
      <c r="ADB240" s="82"/>
      <c r="ADC240" s="82"/>
      <c r="ADD240" s="82"/>
      <c r="ADE240" s="82"/>
      <c r="ADF240" s="82"/>
      <c r="ADG240" s="82"/>
      <c r="ADH240" s="82"/>
      <c r="ADI240" s="82"/>
      <c r="ADJ240" s="82"/>
      <c r="ADK240" s="82"/>
      <c r="ADL240" s="82"/>
      <c r="ADM240" s="82"/>
      <c r="ADN240" s="82"/>
      <c r="ADO240" s="82"/>
      <c r="ADP240" s="82"/>
      <c r="ADQ240" s="82"/>
      <c r="ADR240" s="82"/>
      <c r="ADS240" s="82"/>
      <c r="ADT240" s="82"/>
      <c r="ADU240" s="82"/>
      <c r="ADV240" s="82"/>
      <c r="ADW240" s="82"/>
      <c r="ADX240" s="82"/>
      <c r="ADY240" s="82"/>
      <c r="ADZ240" s="82"/>
      <c r="AEA240" s="82"/>
      <c r="AEB240" s="82"/>
      <c r="AEC240" s="82"/>
      <c r="AED240" s="82"/>
      <c r="AEE240" s="82"/>
      <c r="AEF240" s="82"/>
      <c r="AEG240" s="82"/>
      <c r="AEH240" s="82"/>
      <c r="AEI240" s="82"/>
      <c r="AEJ240" s="82"/>
      <c r="AEK240" s="82"/>
      <c r="AEL240" s="82"/>
      <c r="AEM240" s="82"/>
      <c r="AEN240" s="82"/>
      <c r="AEO240" s="82"/>
      <c r="AEP240" s="82"/>
      <c r="AEQ240" s="82"/>
      <c r="AER240" s="82"/>
      <c r="AES240" s="82"/>
      <c r="AET240" s="82"/>
      <c r="AEU240" s="82"/>
      <c r="AEV240" s="82"/>
      <c r="AEW240" s="82"/>
      <c r="AEX240" s="82"/>
      <c r="AEY240" s="82"/>
      <c r="AEZ240" s="82"/>
      <c r="AFA240" s="82"/>
      <c r="AFB240" s="82"/>
      <c r="AFC240" s="82"/>
      <c r="AFD240" s="82"/>
      <c r="AFE240" s="82"/>
      <c r="AFF240" s="82"/>
      <c r="AFG240" s="82"/>
      <c r="AFH240" s="82"/>
      <c r="AFI240" s="82"/>
      <c r="AFJ240" s="82"/>
      <c r="AFK240" s="82"/>
      <c r="AFL240" s="82"/>
      <c r="AFM240" s="82"/>
      <c r="AFN240" s="82"/>
      <c r="AFO240" s="82"/>
      <c r="AFP240" s="82"/>
      <c r="AFQ240" s="82"/>
      <c r="AFR240" s="82"/>
      <c r="AFS240" s="82"/>
      <c r="AFT240" s="82"/>
      <c r="AFU240" s="82"/>
      <c r="AFV240" s="82"/>
      <c r="AFW240" s="82"/>
      <c r="AFX240" s="82"/>
      <c r="AFY240" s="82"/>
      <c r="AFZ240" s="82"/>
      <c r="AGA240" s="82"/>
      <c r="AGB240" s="82"/>
      <c r="AGC240" s="82"/>
      <c r="AGD240" s="82"/>
      <c r="AGE240" s="82"/>
      <c r="AGF240" s="82"/>
      <c r="AGG240" s="82"/>
      <c r="AGH240" s="82"/>
      <c r="AGI240" s="82"/>
      <c r="AGJ240" s="82"/>
      <c r="AGK240" s="82"/>
      <c r="AGL240" s="82"/>
      <c r="AGM240" s="82"/>
      <c r="AGN240" s="82"/>
      <c r="AGO240" s="82"/>
      <c r="AGP240" s="82"/>
      <c r="AGQ240" s="82"/>
      <c r="AGR240" s="82"/>
      <c r="AGS240" s="82"/>
      <c r="AGT240" s="82"/>
      <c r="AGU240" s="82"/>
      <c r="AGV240" s="82"/>
      <c r="AGW240" s="82"/>
      <c r="AGX240" s="82"/>
      <c r="AGY240" s="82"/>
      <c r="AGZ240" s="82"/>
      <c r="AHA240" s="82"/>
      <c r="AHB240" s="82"/>
      <c r="AHC240" s="82"/>
      <c r="AHD240" s="82"/>
      <c r="AHE240" s="82"/>
      <c r="AHF240" s="82"/>
      <c r="AHG240" s="82"/>
      <c r="AHH240" s="82"/>
      <c r="AHI240" s="82"/>
      <c r="AHJ240" s="82"/>
      <c r="AHK240" s="82"/>
      <c r="AHL240" s="82"/>
      <c r="AHM240" s="82"/>
      <c r="AHN240" s="82"/>
      <c r="AHO240" s="82"/>
      <c r="AHP240" s="82"/>
      <c r="AHQ240" s="82"/>
      <c r="AHR240" s="82"/>
      <c r="AHS240" s="82"/>
      <c r="AHT240" s="82"/>
      <c r="AHU240" s="82"/>
      <c r="AHV240" s="82"/>
      <c r="AHW240" s="82"/>
      <c r="AHX240" s="82"/>
      <c r="AHY240" s="82"/>
      <c r="AHZ240" s="82"/>
      <c r="AIA240" s="82"/>
      <c r="AIB240" s="82"/>
      <c r="AIC240" s="82"/>
      <c r="AID240" s="82"/>
      <c r="AIE240" s="82"/>
      <c r="AIF240" s="82"/>
      <c r="AIG240" s="82"/>
      <c r="AIH240" s="82"/>
      <c r="AII240" s="82"/>
      <c r="AIJ240" s="82"/>
      <c r="AIK240" s="82"/>
      <c r="AIL240" s="82"/>
      <c r="AIM240" s="82"/>
      <c r="AIN240" s="82"/>
      <c r="AIO240" s="82"/>
      <c r="AIP240" s="82"/>
      <c r="AIQ240" s="82"/>
      <c r="AIR240" s="82"/>
      <c r="AIS240" s="82"/>
      <c r="AIT240" s="82"/>
      <c r="AIU240" s="82"/>
      <c r="AIV240" s="82"/>
      <c r="AIW240" s="82"/>
      <c r="AIX240" s="82"/>
      <c r="AIY240" s="82"/>
      <c r="AIZ240" s="82"/>
      <c r="AJA240" s="82"/>
      <c r="AJB240" s="82"/>
      <c r="AJC240" s="82"/>
      <c r="AJD240" s="82"/>
      <c r="AJE240" s="82"/>
      <c r="AJF240" s="82"/>
      <c r="AJG240" s="82"/>
      <c r="AJH240" s="82"/>
      <c r="AJI240" s="82"/>
      <c r="AJJ240" s="82"/>
      <c r="AJK240" s="82"/>
      <c r="AJL240" s="82"/>
      <c r="AJM240" s="82"/>
      <c r="AJN240" s="82"/>
      <c r="AJO240" s="82"/>
      <c r="AJP240" s="82"/>
      <c r="AJQ240" s="82"/>
      <c r="AJR240" s="82"/>
      <c r="AJS240" s="82"/>
      <c r="AJT240" s="82"/>
      <c r="AJU240" s="82"/>
      <c r="AJV240" s="82"/>
      <c r="AJW240" s="82"/>
      <c r="AJX240" s="82"/>
      <c r="AJY240" s="82"/>
      <c r="AJZ240" s="82"/>
      <c r="AKA240" s="82"/>
      <c r="AKB240" s="82"/>
      <c r="AKC240" s="82"/>
      <c r="AKD240" s="82"/>
      <c r="AKE240" s="82"/>
      <c r="AKF240" s="82"/>
      <c r="AKG240" s="82"/>
      <c r="AKH240" s="82"/>
      <c r="AKI240" s="82"/>
      <c r="AKJ240" s="82"/>
      <c r="AKK240" s="82"/>
      <c r="AKL240" s="82"/>
      <c r="AKM240" s="82"/>
      <c r="AKN240" s="82"/>
      <c r="AKO240" s="82"/>
      <c r="AKP240" s="82"/>
      <c r="AKQ240" s="82"/>
      <c r="AKR240" s="82"/>
      <c r="AKS240" s="82"/>
      <c r="AKT240" s="82"/>
      <c r="AKU240" s="82"/>
      <c r="AKV240" s="82"/>
      <c r="AKW240" s="82"/>
      <c r="AKX240" s="82"/>
      <c r="AKY240" s="82"/>
      <c r="AKZ240" s="82"/>
      <c r="ALA240" s="82"/>
      <c r="ALB240" s="82"/>
      <c r="ALC240" s="82"/>
      <c r="ALD240" s="82"/>
      <c r="ALE240" s="82"/>
      <c r="ALF240" s="82"/>
      <c r="ALG240" s="82"/>
      <c r="ALH240" s="82"/>
      <c r="ALI240" s="82"/>
      <c r="ALJ240" s="82"/>
      <c r="ALK240" s="82"/>
      <c r="ALL240" s="82"/>
      <c r="ALM240" s="82"/>
      <c r="ALN240" s="82"/>
      <c r="ALO240" s="82"/>
      <c r="ALP240" s="82"/>
      <c r="ALQ240" s="82"/>
      <c r="ALR240" s="82"/>
      <c r="ALS240" s="82"/>
      <c r="ALT240" s="82"/>
      <c r="ALU240" s="82"/>
      <c r="ALV240" s="82"/>
      <c r="ALW240" s="82"/>
      <c r="ALX240" s="82"/>
      <c r="ALY240" s="82"/>
    </row>
    <row r="241" spans="1:1013" ht="14.5" x14ac:dyDescent="0.35">
      <c r="A241" s="84">
        <v>237</v>
      </c>
      <c r="B241" s="85" t="s">
        <v>798</v>
      </c>
      <c r="C241" s="85" t="s">
        <v>799</v>
      </c>
      <c r="D241" s="85" t="s">
        <v>264</v>
      </c>
    </row>
    <row r="242" spans="1:1013" ht="14.5" x14ac:dyDescent="0.35">
      <c r="A242" s="84">
        <v>238</v>
      </c>
      <c r="B242" s="86" t="s">
        <v>800</v>
      </c>
      <c r="C242" s="86" t="s">
        <v>801</v>
      </c>
      <c r="D242" s="86" t="s">
        <v>264</v>
      </c>
      <c r="E242" s="82"/>
      <c r="F242" s="82"/>
      <c r="G242" s="82"/>
      <c r="H242" s="82"/>
      <c r="I242" s="82"/>
      <c r="J242" s="82"/>
      <c r="K242" s="82"/>
      <c r="L242" s="82"/>
      <c r="M242" s="82"/>
      <c r="N242" s="82"/>
      <c r="O242" s="82"/>
      <c r="P242" s="82"/>
      <c r="Q242" s="82"/>
      <c r="R242" s="82"/>
      <c r="S242" s="82"/>
      <c r="T242" s="82"/>
      <c r="U242" s="82"/>
      <c r="V242" s="82"/>
      <c r="W242" s="82"/>
      <c r="X242" s="82"/>
      <c r="Y242" s="82"/>
      <c r="Z242" s="82"/>
      <c r="AA242" s="82"/>
      <c r="AB242" s="82"/>
      <c r="AC242" s="82"/>
      <c r="AD242" s="82"/>
      <c r="AE242" s="82"/>
      <c r="AF242" s="82"/>
      <c r="AG242" s="82"/>
      <c r="AH242" s="82"/>
      <c r="AI242" s="82"/>
      <c r="AJ242" s="82"/>
      <c r="AK242" s="82"/>
      <c r="AL242" s="82"/>
      <c r="AM242" s="82"/>
      <c r="AN242" s="82"/>
      <c r="AO242" s="82"/>
      <c r="AP242" s="82"/>
      <c r="AQ242" s="82"/>
      <c r="AR242" s="82"/>
      <c r="AS242" s="82"/>
      <c r="AT242" s="82"/>
      <c r="AU242" s="82"/>
      <c r="AV242" s="82"/>
      <c r="AW242" s="82"/>
      <c r="AX242" s="82"/>
      <c r="AY242" s="82"/>
      <c r="AZ242" s="82"/>
      <c r="BA242" s="82"/>
      <c r="BB242" s="82"/>
      <c r="BC242" s="82"/>
      <c r="BD242" s="82"/>
      <c r="BE242" s="82"/>
      <c r="BF242" s="82"/>
      <c r="BG242" s="82"/>
      <c r="BH242" s="82"/>
      <c r="BI242" s="82"/>
      <c r="BJ242" s="82"/>
      <c r="BK242" s="82"/>
      <c r="BL242" s="82"/>
      <c r="BM242" s="82"/>
      <c r="BN242" s="82"/>
      <c r="BO242" s="82"/>
      <c r="BP242" s="82"/>
      <c r="BQ242" s="82"/>
      <c r="BR242" s="82"/>
      <c r="BS242" s="82"/>
      <c r="BT242" s="82"/>
      <c r="BU242" s="82"/>
      <c r="BV242" s="82"/>
      <c r="BW242" s="82"/>
      <c r="BX242" s="82"/>
      <c r="BY242" s="82"/>
      <c r="BZ242" s="82"/>
      <c r="CA242" s="82"/>
      <c r="CB242" s="82"/>
      <c r="CC242" s="82"/>
      <c r="CD242" s="82"/>
      <c r="CE242" s="82"/>
      <c r="CF242" s="82"/>
      <c r="CG242" s="82"/>
      <c r="CH242" s="82"/>
      <c r="CI242" s="82"/>
      <c r="CJ242" s="82"/>
      <c r="CK242" s="82"/>
      <c r="CL242" s="82"/>
      <c r="CM242" s="82"/>
      <c r="CN242" s="82"/>
      <c r="CO242" s="82"/>
      <c r="CP242" s="82"/>
      <c r="CQ242" s="82"/>
      <c r="CR242" s="82"/>
      <c r="CS242" s="82"/>
      <c r="CT242" s="82"/>
      <c r="CU242" s="82"/>
      <c r="CV242" s="82"/>
      <c r="CW242" s="82"/>
      <c r="CX242" s="82"/>
      <c r="CY242" s="82"/>
      <c r="CZ242" s="82"/>
      <c r="DA242" s="82"/>
      <c r="DB242" s="82"/>
      <c r="DC242" s="82"/>
      <c r="DD242" s="82"/>
      <c r="DE242" s="82"/>
      <c r="DF242" s="82"/>
      <c r="DG242" s="82"/>
      <c r="DH242" s="82"/>
      <c r="DI242" s="82"/>
      <c r="DJ242" s="82"/>
      <c r="DK242" s="82"/>
      <c r="DL242" s="82"/>
      <c r="DM242" s="82"/>
      <c r="DN242" s="82"/>
      <c r="DO242" s="82"/>
      <c r="DP242" s="82"/>
      <c r="DQ242" s="82"/>
      <c r="DR242" s="82"/>
      <c r="DS242" s="82"/>
      <c r="DT242" s="82"/>
      <c r="DU242" s="82"/>
      <c r="DV242" s="82"/>
      <c r="DW242" s="82"/>
      <c r="DX242" s="82"/>
      <c r="DY242" s="82"/>
      <c r="DZ242" s="82"/>
      <c r="EA242" s="82"/>
      <c r="EB242" s="82"/>
      <c r="EC242" s="82"/>
      <c r="ED242" s="82"/>
      <c r="EE242" s="82"/>
      <c r="EF242" s="82"/>
      <c r="EG242" s="82"/>
      <c r="EH242" s="82"/>
      <c r="EI242" s="82"/>
      <c r="EJ242" s="82"/>
      <c r="EK242" s="82"/>
      <c r="EL242" s="82"/>
      <c r="EM242" s="82"/>
      <c r="EN242" s="82"/>
      <c r="EO242" s="82"/>
      <c r="EP242" s="82"/>
      <c r="EQ242" s="82"/>
      <c r="ER242" s="82"/>
      <c r="ES242" s="82"/>
      <c r="ET242" s="82"/>
      <c r="EU242" s="82"/>
      <c r="EV242" s="82"/>
      <c r="EW242" s="82"/>
      <c r="EX242" s="82"/>
      <c r="EY242" s="82"/>
      <c r="EZ242" s="82"/>
      <c r="FA242" s="82"/>
      <c r="FB242" s="82"/>
      <c r="FC242" s="82"/>
      <c r="FD242" s="82"/>
      <c r="FE242" s="82"/>
      <c r="FF242" s="82"/>
      <c r="FG242" s="82"/>
      <c r="FH242" s="82"/>
      <c r="FI242" s="82"/>
      <c r="FJ242" s="82"/>
      <c r="FK242" s="82"/>
      <c r="FL242" s="82"/>
      <c r="FM242" s="82"/>
      <c r="FN242" s="82"/>
      <c r="FO242" s="82"/>
      <c r="FP242" s="82"/>
      <c r="FQ242" s="82"/>
      <c r="FR242" s="82"/>
      <c r="FS242" s="82"/>
      <c r="FT242" s="82"/>
      <c r="FU242" s="82"/>
      <c r="FV242" s="82"/>
      <c r="FW242" s="82"/>
      <c r="FX242" s="82"/>
      <c r="FY242" s="82"/>
      <c r="FZ242" s="82"/>
      <c r="GA242" s="82"/>
      <c r="GB242" s="82"/>
      <c r="GC242" s="82"/>
      <c r="GD242" s="82"/>
      <c r="GE242" s="82"/>
      <c r="GF242" s="82"/>
      <c r="GG242" s="82"/>
      <c r="GH242" s="82"/>
      <c r="GI242" s="82"/>
      <c r="GJ242" s="82"/>
      <c r="GK242" s="82"/>
      <c r="GL242" s="82"/>
      <c r="GM242" s="82"/>
      <c r="GN242" s="82"/>
      <c r="GO242" s="82"/>
      <c r="GP242" s="82"/>
      <c r="GQ242" s="82"/>
      <c r="GR242" s="82"/>
      <c r="GS242" s="82"/>
      <c r="GT242" s="82"/>
      <c r="GU242" s="82"/>
      <c r="GV242" s="82"/>
      <c r="GW242" s="82"/>
      <c r="GX242" s="82"/>
      <c r="GY242" s="82"/>
      <c r="GZ242" s="82"/>
      <c r="HA242" s="82"/>
      <c r="HB242" s="82"/>
      <c r="HC242" s="82"/>
      <c r="HD242" s="82"/>
      <c r="HE242" s="82"/>
      <c r="HF242" s="82"/>
      <c r="HG242" s="82"/>
      <c r="HH242" s="82"/>
      <c r="HI242" s="82"/>
      <c r="HJ242" s="82"/>
      <c r="HK242" s="82"/>
      <c r="HL242" s="82"/>
      <c r="HM242" s="82"/>
      <c r="HN242" s="82"/>
      <c r="HO242" s="82"/>
      <c r="HP242" s="82"/>
      <c r="HQ242" s="82"/>
      <c r="HR242" s="82"/>
      <c r="HS242" s="82"/>
      <c r="HT242" s="82"/>
      <c r="HU242" s="82"/>
      <c r="HV242" s="82"/>
      <c r="HW242" s="82"/>
      <c r="HX242" s="82"/>
      <c r="HY242" s="82"/>
      <c r="HZ242" s="82"/>
      <c r="IA242" s="82"/>
      <c r="IB242" s="82"/>
      <c r="IC242" s="82"/>
      <c r="ID242" s="82"/>
      <c r="IE242" s="82"/>
      <c r="IF242" s="82"/>
      <c r="IG242" s="82"/>
      <c r="IH242" s="82"/>
      <c r="II242" s="82"/>
      <c r="IJ242" s="82"/>
      <c r="IK242" s="82"/>
      <c r="IL242" s="82"/>
      <c r="IM242" s="82"/>
      <c r="IN242" s="82"/>
      <c r="IO242" s="82"/>
      <c r="IP242" s="82"/>
      <c r="IQ242" s="82"/>
      <c r="IR242" s="82"/>
      <c r="IS242" s="82"/>
      <c r="IT242" s="82"/>
      <c r="IU242" s="82"/>
      <c r="IV242" s="82"/>
      <c r="IW242" s="82"/>
      <c r="IX242" s="82"/>
      <c r="IY242" s="82"/>
      <c r="IZ242" s="82"/>
      <c r="JA242" s="82"/>
      <c r="JB242" s="82"/>
      <c r="JC242" s="82"/>
      <c r="JD242" s="82"/>
      <c r="JE242" s="82"/>
      <c r="JF242" s="82"/>
      <c r="JG242" s="82"/>
      <c r="JH242" s="82"/>
      <c r="JI242" s="82"/>
      <c r="JJ242" s="82"/>
      <c r="JK242" s="82"/>
      <c r="JL242" s="82"/>
      <c r="JM242" s="82"/>
      <c r="JN242" s="82"/>
      <c r="JO242" s="82"/>
      <c r="JP242" s="82"/>
      <c r="JQ242" s="82"/>
      <c r="JR242" s="82"/>
      <c r="JS242" s="82"/>
      <c r="JT242" s="82"/>
      <c r="JU242" s="82"/>
      <c r="JV242" s="82"/>
      <c r="JW242" s="82"/>
      <c r="JX242" s="82"/>
      <c r="JY242" s="82"/>
      <c r="JZ242" s="82"/>
      <c r="KA242" s="82"/>
      <c r="KB242" s="82"/>
      <c r="KC242" s="82"/>
      <c r="KD242" s="82"/>
      <c r="KE242" s="82"/>
      <c r="KF242" s="82"/>
      <c r="KG242" s="82"/>
      <c r="KH242" s="82"/>
      <c r="KI242" s="82"/>
      <c r="KJ242" s="82"/>
      <c r="KK242" s="82"/>
      <c r="KL242" s="82"/>
      <c r="KM242" s="82"/>
      <c r="KN242" s="82"/>
      <c r="KO242" s="82"/>
      <c r="KP242" s="82"/>
      <c r="KQ242" s="82"/>
      <c r="KR242" s="82"/>
      <c r="KS242" s="82"/>
      <c r="KT242" s="82"/>
      <c r="KU242" s="82"/>
      <c r="KV242" s="82"/>
      <c r="KW242" s="82"/>
      <c r="KX242" s="82"/>
      <c r="KY242" s="82"/>
      <c r="KZ242" s="82"/>
      <c r="LA242" s="82"/>
      <c r="LB242" s="82"/>
      <c r="LC242" s="82"/>
      <c r="LD242" s="82"/>
      <c r="LE242" s="82"/>
      <c r="LF242" s="82"/>
      <c r="LG242" s="82"/>
      <c r="LH242" s="82"/>
      <c r="LI242" s="82"/>
      <c r="LJ242" s="82"/>
      <c r="LK242" s="82"/>
      <c r="LL242" s="82"/>
      <c r="LM242" s="82"/>
      <c r="LN242" s="82"/>
      <c r="LO242" s="82"/>
      <c r="LP242" s="82"/>
      <c r="LQ242" s="82"/>
      <c r="LR242" s="82"/>
      <c r="LS242" s="82"/>
      <c r="LT242" s="82"/>
      <c r="LU242" s="82"/>
      <c r="LV242" s="82"/>
      <c r="LW242" s="82"/>
      <c r="LX242" s="82"/>
      <c r="LY242" s="82"/>
      <c r="LZ242" s="82"/>
      <c r="MA242" s="82"/>
      <c r="MB242" s="82"/>
      <c r="MC242" s="82"/>
      <c r="MD242" s="82"/>
      <c r="ME242" s="82"/>
      <c r="MF242" s="82"/>
      <c r="MG242" s="82"/>
      <c r="MH242" s="82"/>
      <c r="MI242" s="82"/>
      <c r="MJ242" s="82"/>
      <c r="MK242" s="82"/>
      <c r="ML242" s="82"/>
      <c r="MM242" s="82"/>
      <c r="MN242" s="82"/>
      <c r="MO242" s="82"/>
      <c r="MP242" s="82"/>
      <c r="MQ242" s="82"/>
      <c r="MR242" s="82"/>
      <c r="MS242" s="82"/>
      <c r="MT242" s="82"/>
      <c r="MU242" s="82"/>
      <c r="MV242" s="82"/>
      <c r="MW242" s="82"/>
      <c r="MX242" s="82"/>
      <c r="MY242" s="82"/>
      <c r="MZ242" s="82"/>
      <c r="NA242" s="82"/>
      <c r="NB242" s="82"/>
      <c r="NC242" s="82"/>
      <c r="ND242" s="82"/>
      <c r="NE242" s="82"/>
      <c r="NF242" s="82"/>
      <c r="NG242" s="82"/>
      <c r="NH242" s="82"/>
      <c r="NI242" s="82"/>
      <c r="NJ242" s="82"/>
      <c r="NK242" s="82"/>
      <c r="NL242" s="82"/>
      <c r="NM242" s="82"/>
      <c r="NN242" s="82"/>
      <c r="NO242" s="82"/>
      <c r="NP242" s="82"/>
      <c r="NQ242" s="82"/>
      <c r="NR242" s="82"/>
      <c r="NS242" s="82"/>
      <c r="NT242" s="82"/>
      <c r="NU242" s="82"/>
      <c r="NV242" s="82"/>
      <c r="NW242" s="82"/>
      <c r="NX242" s="82"/>
      <c r="NY242" s="82"/>
      <c r="NZ242" s="82"/>
      <c r="OA242" s="82"/>
      <c r="OB242" s="82"/>
      <c r="OC242" s="82"/>
      <c r="OD242" s="82"/>
      <c r="OE242" s="82"/>
      <c r="OF242" s="82"/>
      <c r="OG242" s="82"/>
      <c r="OH242" s="82"/>
      <c r="OI242" s="82"/>
      <c r="OJ242" s="82"/>
      <c r="OK242" s="82"/>
      <c r="OL242" s="82"/>
      <c r="OM242" s="82"/>
      <c r="ON242" s="82"/>
      <c r="OO242" s="82"/>
      <c r="OP242" s="82"/>
      <c r="OQ242" s="82"/>
      <c r="OR242" s="82"/>
      <c r="OS242" s="82"/>
      <c r="OT242" s="82"/>
      <c r="OU242" s="82"/>
      <c r="OV242" s="82"/>
      <c r="OW242" s="82"/>
      <c r="OX242" s="82"/>
      <c r="OY242" s="82"/>
      <c r="OZ242" s="82"/>
      <c r="PA242" s="82"/>
      <c r="PB242" s="82"/>
      <c r="PC242" s="82"/>
      <c r="PD242" s="82"/>
      <c r="PE242" s="82"/>
      <c r="PF242" s="82"/>
      <c r="PG242" s="82"/>
      <c r="PH242" s="82"/>
      <c r="PI242" s="82"/>
      <c r="PJ242" s="82"/>
      <c r="PK242" s="82"/>
      <c r="PL242" s="82"/>
      <c r="PM242" s="82"/>
      <c r="PN242" s="82"/>
      <c r="PO242" s="82"/>
      <c r="PP242" s="82"/>
      <c r="PQ242" s="82"/>
      <c r="PR242" s="82"/>
      <c r="PS242" s="82"/>
      <c r="PT242" s="82"/>
      <c r="PU242" s="82"/>
      <c r="PV242" s="82"/>
      <c r="PW242" s="82"/>
      <c r="PX242" s="82"/>
      <c r="PY242" s="82"/>
      <c r="PZ242" s="82"/>
      <c r="QA242" s="82"/>
      <c r="QB242" s="82"/>
      <c r="QC242" s="82"/>
      <c r="QD242" s="82"/>
      <c r="QE242" s="82"/>
      <c r="QF242" s="82"/>
      <c r="QG242" s="82"/>
      <c r="QH242" s="82"/>
      <c r="QI242" s="82"/>
      <c r="QJ242" s="82"/>
      <c r="QK242" s="82"/>
      <c r="QL242" s="82"/>
      <c r="QM242" s="82"/>
      <c r="QN242" s="82"/>
      <c r="QO242" s="82"/>
      <c r="QP242" s="82"/>
      <c r="QQ242" s="82"/>
      <c r="QR242" s="82"/>
      <c r="QS242" s="82"/>
      <c r="QT242" s="82"/>
      <c r="QU242" s="82"/>
      <c r="QV242" s="82"/>
      <c r="QW242" s="82"/>
      <c r="QX242" s="82"/>
      <c r="QY242" s="82"/>
      <c r="QZ242" s="82"/>
      <c r="RA242" s="82"/>
      <c r="RB242" s="82"/>
      <c r="RC242" s="82"/>
      <c r="RD242" s="82"/>
      <c r="RE242" s="82"/>
      <c r="RF242" s="82"/>
      <c r="RG242" s="82"/>
      <c r="RH242" s="82"/>
      <c r="RI242" s="82"/>
      <c r="RJ242" s="82"/>
      <c r="RK242" s="82"/>
      <c r="RL242" s="82"/>
      <c r="RM242" s="82"/>
      <c r="RN242" s="82"/>
      <c r="RO242" s="82"/>
      <c r="RP242" s="82"/>
      <c r="RQ242" s="82"/>
      <c r="RR242" s="82"/>
      <c r="RS242" s="82"/>
      <c r="RT242" s="82"/>
      <c r="RU242" s="82"/>
      <c r="RV242" s="82"/>
      <c r="RW242" s="82"/>
      <c r="RX242" s="82"/>
      <c r="RY242" s="82"/>
      <c r="RZ242" s="82"/>
      <c r="SA242" s="82"/>
      <c r="SB242" s="82"/>
      <c r="SC242" s="82"/>
      <c r="SD242" s="82"/>
      <c r="SE242" s="82"/>
      <c r="SF242" s="82"/>
      <c r="SG242" s="82"/>
      <c r="SH242" s="82"/>
      <c r="SI242" s="82"/>
      <c r="SJ242" s="82"/>
      <c r="SK242" s="82"/>
      <c r="SL242" s="82"/>
      <c r="SM242" s="82"/>
      <c r="SN242" s="82"/>
      <c r="SO242" s="82"/>
      <c r="SP242" s="82"/>
      <c r="SQ242" s="82"/>
      <c r="SR242" s="82"/>
      <c r="SS242" s="82"/>
      <c r="ST242" s="82"/>
      <c r="SU242" s="82"/>
      <c r="SV242" s="82"/>
      <c r="SW242" s="82"/>
      <c r="SX242" s="82"/>
      <c r="SY242" s="82"/>
      <c r="SZ242" s="82"/>
      <c r="TA242" s="82"/>
      <c r="TB242" s="82"/>
      <c r="TC242" s="82"/>
      <c r="TD242" s="82"/>
      <c r="TE242" s="82"/>
      <c r="TF242" s="82"/>
      <c r="TG242" s="82"/>
      <c r="TH242" s="82"/>
      <c r="TI242" s="82"/>
      <c r="TJ242" s="82"/>
      <c r="TK242" s="82"/>
      <c r="TL242" s="82"/>
      <c r="TM242" s="82"/>
      <c r="TN242" s="82"/>
      <c r="TO242" s="82"/>
      <c r="TP242" s="82"/>
      <c r="TQ242" s="82"/>
      <c r="TR242" s="82"/>
      <c r="TS242" s="82"/>
      <c r="TT242" s="82"/>
      <c r="TU242" s="82"/>
      <c r="TV242" s="82"/>
      <c r="TW242" s="82"/>
      <c r="TX242" s="82"/>
      <c r="TY242" s="82"/>
      <c r="TZ242" s="82"/>
      <c r="UA242" s="82"/>
      <c r="UB242" s="82"/>
      <c r="UC242" s="82"/>
      <c r="UD242" s="82"/>
      <c r="UE242" s="82"/>
      <c r="UF242" s="82"/>
      <c r="UG242" s="82"/>
      <c r="UH242" s="82"/>
      <c r="UI242" s="82"/>
      <c r="UJ242" s="82"/>
      <c r="UK242" s="82"/>
      <c r="UL242" s="82"/>
      <c r="UM242" s="82"/>
      <c r="UN242" s="82"/>
      <c r="UO242" s="82"/>
      <c r="UP242" s="82"/>
      <c r="UQ242" s="82"/>
      <c r="UR242" s="82"/>
      <c r="US242" s="82"/>
      <c r="UT242" s="82"/>
      <c r="UU242" s="82"/>
      <c r="UV242" s="82"/>
      <c r="UW242" s="82"/>
      <c r="UX242" s="82"/>
      <c r="UY242" s="82"/>
      <c r="UZ242" s="82"/>
      <c r="VA242" s="82"/>
      <c r="VB242" s="82"/>
      <c r="VC242" s="82"/>
      <c r="VD242" s="82"/>
      <c r="VE242" s="82"/>
      <c r="VF242" s="82"/>
      <c r="VG242" s="82"/>
      <c r="VH242" s="82"/>
      <c r="VI242" s="82"/>
      <c r="VJ242" s="82"/>
      <c r="VK242" s="82"/>
      <c r="VL242" s="82"/>
      <c r="VM242" s="82"/>
      <c r="VN242" s="82"/>
      <c r="VO242" s="82"/>
      <c r="VP242" s="82"/>
      <c r="VQ242" s="82"/>
      <c r="VR242" s="82"/>
      <c r="VS242" s="82"/>
      <c r="VT242" s="82"/>
      <c r="VU242" s="82"/>
      <c r="VV242" s="82"/>
      <c r="VW242" s="82"/>
      <c r="VX242" s="82"/>
      <c r="VY242" s="82"/>
      <c r="VZ242" s="82"/>
      <c r="WA242" s="82"/>
      <c r="WB242" s="82"/>
      <c r="WC242" s="82"/>
      <c r="WD242" s="82"/>
      <c r="WE242" s="82"/>
      <c r="WF242" s="82"/>
      <c r="WG242" s="82"/>
      <c r="WH242" s="82"/>
      <c r="WI242" s="82"/>
      <c r="WJ242" s="82"/>
      <c r="WK242" s="82"/>
      <c r="WL242" s="82"/>
      <c r="WM242" s="82"/>
      <c r="WN242" s="82"/>
      <c r="WO242" s="82"/>
      <c r="WP242" s="82"/>
      <c r="WQ242" s="82"/>
      <c r="WR242" s="82"/>
      <c r="WS242" s="82"/>
      <c r="WT242" s="82"/>
      <c r="WU242" s="82"/>
      <c r="WV242" s="82"/>
      <c r="WW242" s="82"/>
      <c r="WX242" s="82"/>
      <c r="WY242" s="82"/>
      <c r="WZ242" s="82"/>
      <c r="XA242" s="82"/>
      <c r="XB242" s="82"/>
      <c r="XC242" s="82"/>
      <c r="XD242" s="82"/>
      <c r="XE242" s="82"/>
      <c r="XF242" s="82"/>
      <c r="XG242" s="82"/>
      <c r="XH242" s="82"/>
      <c r="XI242" s="82"/>
      <c r="XJ242" s="82"/>
      <c r="XK242" s="82"/>
      <c r="XL242" s="82"/>
      <c r="XM242" s="82"/>
      <c r="XN242" s="82"/>
      <c r="XO242" s="82"/>
      <c r="XP242" s="82"/>
      <c r="XQ242" s="82"/>
      <c r="XR242" s="82"/>
      <c r="XS242" s="82"/>
      <c r="XT242" s="82"/>
      <c r="XU242" s="82"/>
      <c r="XV242" s="82"/>
      <c r="XW242" s="82"/>
      <c r="XX242" s="82"/>
      <c r="XY242" s="82"/>
      <c r="XZ242" s="82"/>
      <c r="YA242" s="82"/>
      <c r="YB242" s="82"/>
      <c r="YC242" s="82"/>
      <c r="YD242" s="82"/>
      <c r="YE242" s="82"/>
      <c r="YF242" s="82"/>
      <c r="YG242" s="82"/>
      <c r="YH242" s="82"/>
      <c r="YI242" s="82"/>
      <c r="YJ242" s="82"/>
      <c r="YK242" s="82"/>
      <c r="YL242" s="82"/>
      <c r="YM242" s="82"/>
      <c r="YN242" s="82"/>
      <c r="YO242" s="82"/>
      <c r="YP242" s="82"/>
      <c r="YQ242" s="82"/>
      <c r="YR242" s="82"/>
      <c r="YS242" s="82"/>
      <c r="YT242" s="82"/>
      <c r="YU242" s="82"/>
      <c r="YV242" s="82"/>
      <c r="YW242" s="82"/>
      <c r="YX242" s="82"/>
      <c r="YY242" s="82"/>
      <c r="YZ242" s="82"/>
      <c r="ZA242" s="82"/>
      <c r="ZB242" s="82"/>
      <c r="ZC242" s="82"/>
      <c r="ZD242" s="82"/>
      <c r="ZE242" s="82"/>
      <c r="ZF242" s="82"/>
      <c r="ZG242" s="82"/>
      <c r="ZH242" s="82"/>
      <c r="ZI242" s="82"/>
      <c r="ZJ242" s="82"/>
      <c r="ZK242" s="82"/>
      <c r="ZL242" s="82"/>
      <c r="ZM242" s="82"/>
      <c r="ZN242" s="82"/>
      <c r="ZO242" s="82"/>
      <c r="ZP242" s="82"/>
      <c r="ZQ242" s="82"/>
      <c r="ZR242" s="82"/>
      <c r="ZS242" s="82"/>
      <c r="ZT242" s="82"/>
      <c r="ZU242" s="82"/>
      <c r="ZV242" s="82"/>
      <c r="ZW242" s="82"/>
      <c r="ZX242" s="82"/>
      <c r="ZY242" s="82"/>
      <c r="ZZ242" s="82"/>
      <c r="AAA242" s="82"/>
      <c r="AAB242" s="82"/>
      <c r="AAC242" s="82"/>
      <c r="AAD242" s="82"/>
      <c r="AAE242" s="82"/>
      <c r="AAF242" s="82"/>
      <c r="AAG242" s="82"/>
      <c r="AAH242" s="82"/>
      <c r="AAI242" s="82"/>
      <c r="AAJ242" s="82"/>
      <c r="AAK242" s="82"/>
      <c r="AAL242" s="82"/>
      <c r="AAM242" s="82"/>
      <c r="AAN242" s="82"/>
      <c r="AAO242" s="82"/>
      <c r="AAP242" s="82"/>
      <c r="AAQ242" s="82"/>
      <c r="AAR242" s="82"/>
      <c r="AAS242" s="82"/>
      <c r="AAT242" s="82"/>
      <c r="AAU242" s="82"/>
      <c r="AAV242" s="82"/>
      <c r="AAW242" s="82"/>
      <c r="AAX242" s="82"/>
      <c r="AAY242" s="82"/>
      <c r="AAZ242" s="82"/>
      <c r="ABA242" s="82"/>
      <c r="ABB242" s="82"/>
      <c r="ABC242" s="82"/>
      <c r="ABD242" s="82"/>
      <c r="ABE242" s="82"/>
      <c r="ABF242" s="82"/>
      <c r="ABG242" s="82"/>
      <c r="ABH242" s="82"/>
      <c r="ABI242" s="82"/>
      <c r="ABJ242" s="82"/>
      <c r="ABK242" s="82"/>
      <c r="ABL242" s="82"/>
      <c r="ABM242" s="82"/>
      <c r="ABN242" s="82"/>
      <c r="ABO242" s="82"/>
      <c r="ABP242" s="82"/>
      <c r="ABQ242" s="82"/>
      <c r="ABR242" s="82"/>
      <c r="ABS242" s="82"/>
      <c r="ABT242" s="82"/>
      <c r="ABU242" s="82"/>
      <c r="ABV242" s="82"/>
      <c r="ABW242" s="82"/>
      <c r="ABX242" s="82"/>
      <c r="ABY242" s="82"/>
      <c r="ABZ242" s="82"/>
      <c r="ACA242" s="82"/>
      <c r="ACB242" s="82"/>
      <c r="ACC242" s="82"/>
      <c r="ACD242" s="82"/>
      <c r="ACE242" s="82"/>
      <c r="ACF242" s="82"/>
      <c r="ACG242" s="82"/>
      <c r="ACH242" s="82"/>
      <c r="ACI242" s="82"/>
      <c r="ACJ242" s="82"/>
      <c r="ACK242" s="82"/>
      <c r="ACL242" s="82"/>
      <c r="ACM242" s="82"/>
      <c r="ACN242" s="82"/>
      <c r="ACO242" s="82"/>
      <c r="ACP242" s="82"/>
      <c r="ACQ242" s="82"/>
      <c r="ACR242" s="82"/>
      <c r="ACS242" s="82"/>
      <c r="ACT242" s="82"/>
      <c r="ACU242" s="82"/>
      <c r="ACV242" s="82"/>
      <c r="ACW242" s="82"/>
      <c r="ACX242" s="82"/>
      <c r="ACY242" s="82"/>
      <c r="ACZ242" s="82"/>
      <c r="ADA242" s="82"/>
      <c r="ADB242" s="82"/>
      <c r="ADC242" s="82"/>
      <c r="ADD242" s="82"/>
      <c r="ADE242" s="82"/>
      <c r="ADF242" s="82"/>
      <c r="ADG242" s="82"/>
      <c r="ADH242" s="82"/>
      <c r="ADI242" s="82"/>
      <c r="ADJ242" s="82"/>
      <c r="ADK242" s="82"/>
      <c r="ADL242" s="82"/>
      <c r="ADM242" s="82"/>
      <c r="ADN242" s="82"/>
      <c r="ADO242" s="82"/>
      <c r="ADP242" s="82"/>
      <c r="ADQ242" s="82"/>
      <c r="ADR242" s="82"/>
      <c r="ADS242" s="82"/>
      <c r="ADT242" s="82"/>
      <c r="ADU242" s="82"/>
      <c r="ADV242" s="82"/>
      <c r="ADW242" s="82"/>
      <c r="ADX242" s="82"/>
      <c r="ADY242" s="82"/>
      <c r="ADZ242" s="82"/>
      <c r="AEA242" s="82"/>
      <c r="AEB242" s="82"/>
      <c r="AEC242" s="82"/>
      <c r="AED242" s="82"/>
      <c r="AEE242" s="82"/>
      <c r="AEF242" s="82"/>
      <c r="AEG242" s="82"/>
      <c r="AEH242" s="82"/>
      <c r="AEI242" s="82"/>
      <c r="AEJ242" s="82"/>
      <c r="AEK242" s="82"/>
      <c r="AEL242" s="82"/>
      <c r="AEM242" s="82"/>
      <c r="AEN242" s="82"/>
      <c r="AEO242" s="82"/>
      <c r="AEP242" s="82"/>
      <c r="AEQ242" s="82"/>
      <c r="AER242" s="82"/>
      <c r="AES242" s="82"/>
      <c r="AET242" s="82"/>
      <c r="AEU242" s="82"/>
      <c r="AEV242" s="82"/>
      <c r="AEW242" s="82"/>
      <c r="AEX242" s="82"/>
      <c r="AEY242" s="82"/>
      <c r="AEZ242" s="82"/>
      <c r="AFA242" s="82"/>
      <c r="AFB242" s="82"/>
      <c r="AFC242" s="82"/>
      <c r="AFD242" s="82"/>
      <c r="AFE242" s="82"/>
      <c r="AFF242" s="82"/>
      <c r="AFG242" s="82"/>
      <c r="AFH242" s="82"/>
      <c r="AFI242" s="82"/>
      <c r="AFJ242" s="82"/>
      <c r="AFK242" s="82"/>
      <c r="AFL242" s="82"/>
      <c r="AFM242" s="82"/>
      <c r="AFN242" s="82"/>
      <c r="AFO242" s="82"/>
      <c r="AFP242" s="82"/>
      <c r="AFQ242" s="82"/>
      <c r="AFR242" s="82"/>
      <c r="AFS242" s="82"/>
      <c r="AFT242" s="82"/>
      <c r="AFU242" s="82"/>
      <c r="AFV242" s="82"/>
      <c r="AFW242" s="82"/>
      <c r="AFX242" s="82"/>
      <c r="AFY242" s="82"/>
      <c r="AFZ242" s="82"/>
      <c r="AGA242" s="82"/>
      <c r="AGB242" s="82"/>
      <c r="AGC242" s="82"/>
      <c r="AGD242" s="82"/>
      <c r="AGE242" s="82"/>
      <c r="AGF242" s="82"/>
      <c r="AGG242" s="82"/>
      <c r="AGH242" s="82"/>
      <c r="AGI242" s="82"/>
      <c r="AGJ242" s="82"/>
      <c r="AGK242" s="82"/>
      <c r="AGL242" s="82"/>
      <c r="AGM242" s="82"/>
      <c r="AGN242" s="82"/>
      <c r="AGO242" s="82"/>
      <c r="AGP242" s="82"/>
      <c r="AGQ242" s="82"/>
      <c r="AGR242" s="82"/>
      <c r="AGS242" s="82"/>
      <c r="AGT242" s="82"/>
      <c r="AGU242" s="82"/>
      <c r="AGV242" s="82"/>
      <c r="AGW242" s="82"/>
      <c r="AGX242" s="82"/>
      <c r="AGY242" s="82"/>
      <c r="AGZ242" s="82"/>
      <c r="AHA242" s="82"/>
      <c r="AHB242" s="82"/>
      <c r="AHC242" s="82"/>
      <c r="AHD242" s="82"/>
      <c r="AHE242" s="82"/>
      <c r="AHF242" s="82"/>
      <c r="AHG242" s="82"/>
      <c r="AHH242" s="82"/>
      <c r="AHI242" s="82"/>
      <c r="AHJ242" s="82"/>
      <c r="AHK242" s="82"/>
      <c r="AHL242" s="82"/>
      <c r="AHM242" s="82"/>
      <c r="AHN242" s="82"/>
      <c r="AHO242" s="82"/>
      <c r="AHP242" s="82"/>
      <c r="AHQ242" s="82"/>
      <c r="AHR242" s="82"/>
      <c r="AHS242" s="82"/>
      <c r="AHT242" s="82"/>
      <c r="AHU242" s="82"/>
      <c r="AHV242" s="82"/>
      <c r="AHW242" s="82"/>
      <c r="AHX242" s="82"/>
      <c r="AHY242" s="82"/>
      <c r="AHZ242" s="82"/>
      <c r="AIA242" s="82"/>
      <c r="AIB242" s="82"/>
      <c r="AIC242" s="82"/>
      <c r="AID242" s="82"/>
      <c r="AIE242" s="82"/>
      <c r="AIF242" s="82"/>
      <c r="AIG242" s="82"/>
      <c r="AIH242" s="82"/>
      <c r="AII242" s="82"/>
      <c r="AIJ242" s="82"/>
      <c r="AIK242" s="82"/>
      <c r="AIL242" s="82"/>
      <c r="AIM242" s="82"/>
      <c r="AIN242" s="82"/>
      <c r="AIO242" s="82"/>
      <c r="AIP242" s="82"/>
      <c r="AIQ242" s="82"/>
      <c r="AIR242" s="82"/>
      <c r="AIS242" s="82"/>
      <c r="AIT242" s="82"/>
      <c r="AIU242" s="82"/>
      <c r="AIV242" s="82"/>
      <c r="AIW242" s="82"/>
      <c r="AIX242" s="82"/>
      <c r="AIY242" s="82"/>
      <c r="AIZ242" s="82"/>
      <c r="AJA242" s="82"/>
      <c r="AJB242" s="82"/>
      <c r="AJC242" s="82"/>
      <c r="AJD242" s="82"/>
      <c r="AJE242" s="82"/>
      <c r="AJF242" s="82"/>
      <c r="AJG242" s="82"/>
      <c r="AJH242" s="82"/>
      <c r="AJI242" s="82"/>
      <c r="AJJ242" s="82"/>
      <c r="AJK242" s="82"/>
      <c r="AJL242" s="82"/>
      <c r="AJM242" s="82"/>
      <c r="AJN242" s="82"/>
      <c r="AJO242" s="82"/>
      <c r="AJP242" s="82"/>
      <c r="AJQ242" s="82"/>
      <c r="AJR242" s="82"/>
      <c r="AJS242" s="82"/>
      <c r="AJT242" s="82"/>
      <c r="AJU242" s="82"/>
      <c r="AJV242" s="82"/>
      <c r="AJW242" s="82"/>
      <c r="AJX242" s="82"/>
      <c r="AJY242" s="82"/>
      <c r="AJZ242" s="82"/>
      <c r="AKA242" s="82"/>
      <c r="AKB242" s="82"/>
      <c r="AKC242" s="82"/>
      <c r="AKD242" s="82"/>
      <c r="AKE242" s="82"/>
      <c r="AKF242" s="82"/>
      <c r="AKG242" s="82"/>
      <c r="AKH242" s="82"/>
      <c r="AKI242" s="82"/>
      <c r="AKJ242" s="82"/>
      <c r="AKK242" s="82"/>
      <c r="AKL242" s="82"/>
      <c r="AKM242" s="82"/>
      <c r="AKN242" s="82"/>
      <c r="AKO242" s="82"/>
      <c r="AKP242" s="82"/>
      <c r="AKQ242" s="82"/>
      <c r="AKR242" s="82"/>
      <c r="AKS242" s="82"/>
      <c r="AKT242" s="82"/>
      <c r="AKU242" s="82"/>
      <c r="AKV242" s="82"/>
      <c r="AKW242" s="82"/>
      <c r="AKX242" s="82"/>
      <c r="AKY242" s="82"/>
      <c r="AKZ242" s="82"/>
      <c r="ALA242" s="82"/>
      <c r="ALB242" s="82"/>
      <c r="ALC242" s="82"/>
      <c r="ALD242" s="82"/>
      <c r="ALE242" s="82"/>
      <c r="ALF242" s="82"/>
      <c r="ALG242" s="82"/>
      <c r="ALH242" s="82"/>
      <c r="ALI242" s="82"/>
      <c r="ALJ242" s="82"/>
      <c r="ALK242" s="82"/>
      <c r="ALL242" s="82"/>
      <c r="ALM242" s="82"/>
      <c r="ALN242" s="82"/>
      <c r="ALO242" s="82"/>
      <c r="ALP242" s="82"/>
      <c r="ALQ242" s="82"/>
      <c r="ALR242" s="82"/>
      <c r="ALS242" s="82"/>
      <c r="ALT242" s="82"/>
      <c r="ALU242" s="82"/>
      <c r="ALV242" s="82"/>
      <c r="ALW242" s="82"/>
      <c r="ALX242" s="82"/>
      <c r="ALY242" s="82"/>
    </row>
    <row r="243" spans="1:1013" ht="14.5" x14ac:dyDescent="0.35">
      <c r="A243" s="84">
        <v>239</v>
      </c>
      <c r="B243" s="86" t="s">
        <v>802</v>
      </c>
      <c r="C243" s="86" t="s">
        <v>803</v>
      </c>
      <c r="D243" s="86" t="s">
        <v>154</v>
      </c>
    </row>
    <row r="244" spans="1:1013" ht="14.5" x14ac:dyDescent="0.35">
      <c r="A244" s="84">
        <v>240</v>
      </c>
      <c r="B244" s="85" t="s">
        <v>804</v>
      </c>
      <c r="C244" s="85" t="s">
        <v>805</v>
      </c>
      <c r="D244" s="86" t="s">
        <v>154</v>
      </c>
    </row>
    <row r="245" spans="1:1013" ht="14.5" x14ac:dyDescent="0.35">
      <c r="A245" s="84">
        <v>241</v>
      </c>
      <c r="B245" s="85" t="s">
        <v>806</v>
      </c>
      <c r="C245" s="85" t="s">
        <v>807</v>
      </c>
      <c r="D245" s="86" t="s">
        <v>123</v>
      </c>
      <c r="E245" s="82"/>
      <c r="F245" s="82"/>
      <c r="G245" s="82"/>
      <c r="H245" s="82"/>
      <c r="I245" s="82"/>
      <c r="J245" s="82"/>
      <c r="K245" s="82"/>
      <c r="L245" s="82"/>
      <c r="M245" s="82"/>
      <c r="N245" s="82"/>
      <c r="O245" s="82"/>
      <c r="P245" s="82"/>
      <c r="Q245" s="82"/>
      <c r="R245" s="82"/>
      <c r="S245" s="82"/>
      <c r="T245" s="82"/>
      <c r="U245" s="82"/>
      <c r="V245" s="82"/>
      <c r="W245" s="82"/>
      <c r="X245" s="82"/>
      <c r="Y245" s="82"/>
      <c r="Z245" s="82"/>
      <c r="AA245" s="82"/>
      <c r="AB245" s="82"/>
      <c r="AC245" s="82"/>
      <c r="AD245" s="82"/>
      <c r="AE245" s="82"/>
      <c r="AF245" s="82"/>
      <c r="AG245" s="82"/>
      <c r="AH245" s="82"/>
      <c r="AI245" s="82"/>
      <c r="AJ245" s="82"/>
      <c r="AK245" s="82"/>
      <c r="AL245" s="82"/>
      <c r="AM245" s="82"/>
      <c r="AN245" s="82"/>
      <c r="AO245" s="82"/>
      <c r="AP245" s="82"/>
      <c r="AQ245" s="82"/>
      <c r="AR245" s="82"/>
      <c r="AS245" s="82"/>
      <c r="AT245" s="82"/>
      <c r="AU245" s="82"/>
      <c r="AV245" s="82"/>
      <c r="AW245" s="82"/>
      <c r="AX245" s="82"/>
      <c r="AY245" s="82"/>
      <c r="AZ245" s="82"/>
      <c r="BA245" s="82"/>
      <c r="BB245" s="82"/>
      <c r="BC245" s="82"/>
      <c r="BD245" s="82"/>
      <c r="BE245" s="82"/>
      <c r="BF245" s="82"/>
      <c r="BG245" s="82"/>
      <c r="BH245" s="82"/>
      <c r="BI245" s="82"/>
      <c r="BJ245" s="82"/>
      <c r="BK245" s="82"/>
      <c r="BL245" s="82"/>
      <c r="BM245" s="82"/>
      <c r="BN245" s="82"/>
      <c r="BO245" s="82"/>
      <c r="BP245" s="82"/>
      <c r="BQ245" s="82"/>
      <c r="BR245" s="82"/>
      <c r="BS245" s="82"/>
      <c r="BT245" s="82"/>
      <c r="BU245" s="82"/>
      <c r="BV245" s="82"/>
      <c r="BW245" s="82"/>
      <c r="BX245" s="82"/>
      <c r="BY245" s="82"/>
      <c r="BZ245" s="82"/>
      <c r="CA245" s="82"/>
      <c r="CB245" s="82"/>
      <c r="CC245" s="82"/>
      <c r="CD245" s="82"/>
      <c r="CE245" s="82"/>
      <c r="CF245" s="82"/>
      <c r="CG245" s="82"/>
      <c r="CH245" s="82"/>
      <c r="CI245" s="82"/>
      <c r="CJ245" s="82"/>
      <c r="CK245" s="82"/>
      <c r="CL245" s="82"/>
      <c r="CM245" s="82"/>
      <c r="CN245" s="82"/>
      <c r="CO245" s="82"/>
      <c r="CP245" s="82"/>
      <c r="CQ245" s="82"/>
      <c r="CR245" s="82"/>
      <c r="CS245" s="82"/>
      <c r="CT245" s="82"/>
      <c r="CU245" s="82"/>
      <c r="CV245" s="82"/>
      <c r="CW245" s="82"/>
      <c r="CX245" s="82"/>
      <c r="CY245" s="82"/>
      <c r="CZ245" s="82"/>
      <c r="DA245" s="82"/>
      <c r="DB245" s="82"/>
      <c r="DC245" s="82"/>
      <c r="DD245" s="82"/>
      <c r="DE245" s="82"/>
      <c r="DF245" s="82"/>
      <c r="DG245" s="82"/>
      <c r="DH245" s="82"/>
      <c r="DI245" s="82"/>
      <c r="DJ245" s="82"/>
      <c r="DK245" s="82"/>
      <c r="DL245" s="82"/>
      <c r="DM245" s="82"/>
      <c r="DN245" s="82"/>
      <c r="DO245" s="82"/>
      <c r="DP245" s="82"/>
      <c r="DQ245" s="82"/>
      <c r="DR245" s="82"/>
      <c r="DS245" s="82"/>
      <c r="DT245" s="82"/>
      <c r="DU245" s="82"/>
      <c r="DV245" s="82"/>
      <c r="DW245" s="82"/>
      <c r="DX245" s="82"/>
      <c r="DY245" s="82"/>
      <c r="DZ245" s="82"/>
      <c r="EA245" s="82"/>
      <c r="EB245" s="82"/>
      <c r="EC245" s="82"/>
      <c r="ED245" s="82"/>
      <c r="EE245" s="82"/>
      <c r="EF245" s="82"/>
      <c r="EG245" s="82"/>
      <c r="EH245" s="82"/>
      <c r="EI245" s="82"/>
      <c r="EJ245" s="82"/>
      <c r="EK245" s="82"/>
      <c r="EL245" s="82"/>
      <c r="EM245" s="82"/>
      <c r="EN245" s="82"/>
      <c r="EO245" s="82"/>
      <c r="EP245" s="82"/>
      <c r="EQ245" s="82"/>
      <c r="ER245" s="82"/>
      <c r="ES245" s="82"/>
      <c r="ET245" s="82"/>
      <c r="EU245" s="82"/>
      <c r="EV245" s="82"/>
      <c r="EW245" s="82"/>
      <c r="EX245" s="82"/>
      <c r="EY245" s="82"/>
      <c r="EZ245" s="82"/>
      <c r="FA245" s="82"/>
      <c r="FB245" s="82"/>
      <c r="FC245" s="82"/>
      <c r="FD245" s="82"/>
      <c r="FE245" s="82"/>
      <c r="FF245" s="82"/>
      <c r="FG245" s="82"/>
      <c r="FH245" s="82"/>
      <c r="FI245" s="82"/>
      <c r="FJ245" s="82"/>
      <c r="FK245" s="82"/>
      <c r="FL245" s="82"/>
      <c r="FM245" s="82"/>
      <c r="FN245" s="82"/>
      <c r="FO245" s="82"/>
      <c r="FP245" s="82"/>
      <c r="FQ245" s="82"/>
      <c r="FR245" s="82"/>
      <c r="FS245" s="82"/>
      <c r="FT245" s="82"/>
      <c r="FU245" s="82"/>
      <c r="FV245" s="82"/>
      <c r="FW245" s="82"/>
      <c r="FX245" s="82"/>
      <c r="FY245" s="82"/>
      <c r="FZ245" s="82"/>
      <c r="GA245" s="82"/>
      <c r="GB245" s="82"/>
      <c r="GC245" s="82"/>
      <c r="GD245" s="82"/>
      <c r="GE245" s="82"/>
      <c r="GF245" s="82"/>
      <c r="GG245" s="82"/>
      <c r="GH245" s="82"/>
      <c r="GI245" s="82"/>
      <c r="GJ245" s="82"/>
      <c r="GK245" s="82"/>
      <c r="GL245" s="82"/>
      <c r="GM245" s="82"/>
      <c r="GN245" s="82"/>
      <c r="GO245" s="82"/>
      <c r="GP245" s="82"/>
      <c r="GQ245" s="82"/>
      <c r="GR245" s="82"/>
      <c r="GS245" s="82"/>
      <c r="GT245" s="82"/>
      <c r="GU245" s="82"/>
      <c r="GV245" s="82"/>
      <c r="GW245" s="82"/>
      <c r="GX245" s="82"/>
      <c r="GY245" s="82"/>
      <c r="GZ245" s="82"/>
      <c r="HA245" s="82"/>
      <c r="HB245" s="82"/>
      <c r="HC245" s="82"/>
      <c r="HD245" s="82"/>
      <c r="HE245" s="82"/>
      <c r="HF245" s="82"/>
      <c r="HG245" s="82"/>
      <c r="HH245" s="82"/>
      <c r="HI245" s="82"/>
      <c r="HJ245" s="82"/>
      <c r="HK245" s="82"/>
      <c r="HL245" s="82"/>
      <c r="HM245" s="82"/>
      <c r="HN245" s="82"/>
      <c r="HO245" s="82"/>
      <c r="HP245" s="82"/>
      <c r="HQ245" s="82"/>
      <c r="HR245" s="82"/>
      <c r="HS245" s="82"/>
      <c r="HT245" s="82"/>
      <c r="HU245" s="82"/>
      <c r="HV245" s="82"/>
      <c r="HW245" s="82"/>
      <c r="HX245" s="82"/>
      <c r="HY245" s="82"/>
      <c r="HZ245" s="82"/>
      <c r="IA245" s="82"/>
      <c r="IB245" s="82"/>
      <c r="IC245" s="82"/>
      <c r="ID245" s="82"/>
      <c r="IE245" s="82"/>
      <c r="IF245" s="82"/>
      <c r="IG245" s="82"/>
      <c r="IH245" s="82"/>
      <c r="II245" s="82"/>
      <c r="IJ245" s="82"/>
      <c r="IK245" s="82"/>
      <c r="IL245" s="82"/>
      <c r="IM245" s="82"/>
      <c r="IN245" s="82"/>
      <c r="IO245" s="82"/>
      <c r="IP245" s="82"/>
      <c r="IQ245" s="82"/>
      <c r="IR245" s="82"/>
      <c r="IS245" s="82"/>
      <c r="IT245" s="82"/>
      <c r="IU245" s="82"/>
      <c r="IV245" s="82"/>
      <c r="IW245" s="82"/>
      <c r="IX245" s="82"/>
      <c r="IY245" s="82"/>
      <c r="IZ245" s="82"/>
      <c r="JA245" s="82"/>
      <c r="JB245" s="82"/>
      <c r="JC245" s="82"/>
      <c r="JD245" s="82"/>
      <c r="JE245" s="82"/>
      <c r="JF245" s="82"/>
      <c r="JG245" s="82"/>
      <c r="JH245" s="82"/>
      <c r="JI245" s="82"/>
      <c r="JJ245" s="82"/>
      <c r="JK245" s="82"/>
      <c r="JL245" s="82"/>
      <c r="JM245" s="82"/>
      <c r="JN245" s="82"/>
      <c r="JO245" s="82"/>
      <c r="JP245" s="82"/>
      <c r="JQ245" s="82"/>
      <c r="JR245" s="82"/>
      <c r="JS245" s="82"/>
      <c r="JT245" s="82"/>
      <c r="JU245" s="82"/>
      <c r="JV245" s="82"/>
      <c r="JW245" s="82"/>
      <c r="JX245" s="82"/>
      <c r="JY245" s="82"/>
      <c r="JZ245" s="82"/>
      <c r="KA245" s="82"/>
      <c r="KB245" s="82"/>
      <c r="KC245" s="82"/>
      <c r="KD245" s="82"/>
      <c r="KE245" s="82"/>
      <c r="KF245" s="82"/>
      <c r="KG245" s="82"/>
      <c r="KH245" s="82"/>
      <c r="KI245" s="82"/>
      <c r="KJ245" s="82"/>
      <c r="KK245" s="82"/>
      <c r="KL245" s="82"/>
      <c r="KM245" s="82"/>
      <c r="KN245" s="82"/>
      <c r="KO245" s="82"/>
      <c r="KP245" s="82"/>
      <c r="KQ245" s="82"/>
      <c r="KR245" s="82"/>
      <c r="KS245" s="82"/>
      <c r="KT245" s="82"/>
      <c r="KU245" s="82"/>
      <c r="KV245" s="82"/>
      <c r="KW245" s="82"/>
      <c r="KX245" s="82"/>
      <c r="KY245" s="82"/>
      <c r="KZ245" s="82"/>
      <c r="LA245" s="82"/>
      <c r="LB245" s="82"/>
      <c r="LC245" s="82"/>
      <c r="LD245" s="82"/>
      <c r="LE245" s="82"/>
      <c r="LF245" s="82"/>
      <c r="LG245" s="82"/>
      <c r="LH245" s="82"/>
      <c r="LI245" s="82"/>
      <c r="LJ245" s="82"/>
      <c r="LK245" s="82"/>
      <c r="LL245" s="82"/>
      <c r="LM245" s="82"/>
      <c r="LN245" s="82"/>
      <c r="LO245" s="82"/>
      <c r="LP245" s="82"/>
      <c r="LQ245" s="82"/>
      <c r="LR245" s="82"/>
      <c r="LS245" s="82"/>
      <c r="LT245" s="82"/>
      <c r="LU245" s="82"/>
      <c r="LV245" s="82"/>
      <c r="LW245" s="82"/>
      <c r="LX245" s="82"/>
      <c r="LY245" s="82"/>
      <c r="LZ245" s="82"/>
      <c r="MA245" s="82"/>
      <c r="MB245" s="82"/>
      <c r="MC245" s="82"/>
      <c r="MD245" s="82"/>
      <c r="ME245" s="82"/>
      <c r="MF245" s="82"/>
      <c r="MG245" s="82"/>
      <c r="MH245" s="82"/>
      <c r="MI245" s="82"/>
      <c r="MJ245" s="82"/>
      <c r="MK245" s="82"/>
      <c r="ML245" s="82"/>
      <c r="MM245" s="82"/>
      <c r="MN245" s="82"/>
      <c r="MO245" s="82"/>
      <c r="MP245" s="82"/>
      <c r="MQ245" s="82"/>
      <c r="MR245" s="82"/>
      <c r="MS245" s="82"/>
      <c r="MT245" s="82"/>
      <c r="MU245" s="82"/>
      <c r="MV245" s="82"/>
      <c r="MW245" s="82"/>
      <c r="MX245" s="82"/>
      <c r="MY245" s="82"/>
      <c r="MZ245" s="82"/>
      <c r="NA245" s="82"/>
      <c r="NB245" s="82"/>
      <c r="NC245" s="82"/>
      <c r="ND245" s="82"/>
      <c r="NE245" s="82"/>
      <c r="NF245" s="82"/>
      <c r="NG245" s="82"/>
      <c r="NH245" s="82"/>
      <c r="NI245" s="82"/>
      <c r="NJ245" s="82"/>
      <c r="NK245" s="82"/>
      <c r="NL245" s="82"/>
      <c r="NM245" s="82"/>
      <c r="NN245" s="82"/>
      <c r="NO245" s="82"/>
      <c r="NP245" s="82"/>
      <c r="NQ245" s="82"/>
      <c r="NR245" s="82"/>
      <c r="NS245" s="82"/>
      <c r="NT245" s="82"/>
      <c r="NU245" s="82"/>
      <c r="NV245" s="82"/>
      <c r="NW245" s="82"/>
      <c r="NX245" s="82"/>
      <c r="NY245" s="82"/>
      <c r="NZ245" s="82"/>
      <c r="OA245" s="82"/>
      <c r="OB245" s="82"/>
      <c r="OC245" s="82"/>
      <c r="OD245" s="82"/>
      <c r="OE245" s="82"/>
      <c r="OF245" s="82"/>
      <c r="OG245" s="82"/>
      <c r="OH245" s="82"/>
      <c r="OI245" s="82"/>
      <c r="OJ245" s="82"/>
      <c r="OK245" s="82"/>
      <c r="OL245" s="82"/>
      <c r="OM245" s="82"/>
      <c r="ON245" s="82"/>
      <c r="OO245" s="82"/>
      <c r="OP245" s="82"/>
      <c r="OQ245" s="82"/>
      <c r="OR245" s="82"/>
      <c r="OS245" s="82"/>
      <c r="OT245" s="82"/>
      <c r="OU245" s="82"/>
      <c r="OV245" s="82"/>
      <c r="OW245" s="82"/>
      <c r="OX245" s="82"/>
      <c r="OY245" s="82"/>
      <c r="OZ245" s="82"/>
      <c r="PA245" s="82"/>
      <c r="PB245" s="82"/>
      <c r="PC245" s="82"/>
      <c r="PD245" s="82"/>
      <c r="PE245" s="82"/>
      <c r="PF245" s="82"/>
      <c r="PG245" s="82"/>
      <c r="PH245" s="82"/>
      <c r="PI245" s="82"/>
      <c r="PJ245" s="82"/>
      <c r="PK245" s="82"/>
      <c r="PL245" s="82"/>
      <c r="PM245" s="82"/>
      <c r="PN245" s="82"/>
      <c r="PO245" s="82"/>
      <c r="PP245" s="82"/>
      <c r="PQ245" s="82"/>
      <c r="PR245" s="82"/>
      <c r="PS245" s="82"/>
      <c r="PT245" s="82"/>
      <c r="PU245" s="82"/>
      <c r="PV245" s="82"/>
      <c r="PW245" s="82"/>
      <c r="PX245" s="82"/>
      <c r="PY245" s="82"/>
      <c r="PZ245" s="82"/>
      <c r="QA245" s="82"/>
      <c r="QB245" s="82"/>
      <c r="QC245" s="82"/>
      <c r="QD245" s="82"/>
      <c r="QE245" s="82"/>
      <c r="QF245" s="82"/>
      <c r="QG245" s="82"/>
      <c r="QH245" s="82"/>
      <c r="QI245" s="82"/>
      <c r="QJ245" s="82"/>
      <c r="QK245" s="82"/>
      <c r="QL245" s="82"/>
      <c r="QM245" s="82"/>
      <c r="QN245" s="82"/>
      <c r="QO245" s="82"/>
      <c r="QP245" s="82"/>
      <c r="QQ245" s="82"/>
      <c r="QR245" s="82"/>
      <c r="QS245" s="82"/>
      <c r="QT245" s="82"/>
      <c r="QU245" s="82"/>
      <c r="QV245" s="82"/>
      <c r="QW245" s="82"/>
      <c r="QX245" s="82"/>
      <c r="QY245" s="82"/>
      <c r="QZ245" s="82"/>
      <c r="RA245" s="82"/>
      <c r="RB245" s="82"/>
      <c r="RC245" s="82"/>
      <c r="RD245" s="82"/>
      <c r="RE245" s="82"/>
      <c r="RF245" s="82"/>
      <c r="RG245" s="82"/>
      <c r="RH245" s="82"/>
      <c r="RI245" s="82"/>
      <c r="RJ245" s="82"/>
      <c r="RK245" s="82"/>
      <c r="RL245" s="82"/>
      <c r="RM245" s="82"/>
      <c r="RN245" s="82"/>
      <c r="RO245" s="82"/>
      <c r="RP245" s="82"/>
      <c r="RQ245" s="82"/>
      <c r="RR245" s="82"/>
      <c r="RS245" s="82"/>
      <c r="RT245" s="82"/>
      <c r="RU245" s="82"/>
      <c r="RV245" s="82"/>
      <c r="RW245" s="82"/>
      <c r="RX245" s="82"/>
      <c r="RY245" s="82"/>
      <c r="RZ245" s="82"/>
      <c r="SA245" s="82"/>
      <c r="SB245" s="82"/>
      <c r="SC245" s="82"/>
      <c r="SD245" s="82"/>
      <c r="SE245" s="82"/>
      <c r="SF245" s="82"/>
      <c r="SG245" s="82"/>
      <c r="SH245" s="82"/>
      <c r="SI245" s="82"/>
      <c r="SJ245" s="82"/>
      <c r="SK245" s="82"/>
      <c r="SL245" s="82"/>
      <c r="SM245" s="82"/>
      <c r="SN245" s="82"/>
      <c r="SO245" s="82"/>
      <c r="SP245" s="82"/>
      <c r="SQ245" s="82"/>
      <c r="SR245" s="82"/>
      <c r="SS245" s="82"/>
      <c r="ST245" s="82"/>
      <c r="SU245" s="82"/>
      <c r="SV245" s="82"/>
      <c r="SW245" s="82"/>
      <c r="SX245" s="82"/>
      <c r="SY245" s="82"/>
      <c r="SZ245" s="82"/>
      <c r="TA245" s="82"/>
      <c r="TB245" s="82"/>
      <c r="TC245" s="82"/>
      <c r="TD245" s="82"/>
      <c r="TE245" s="82"/>
      <c r="TF245" s="82"/>
      <c r="TG245" s="82"/>
      <c r="TH245" s="82"/>
      <c r="TI245" s="82"/>
      <c r="TJ245" s="82"/>
      <c r="TK245" s="82"/>
      <c r="TL245" s="82"/>
      <c r="TM245" s="82"/>
      <c r="TN245" s="82"/>
      <c r="TO245" s="82"/>
      <c r="TP245" s="82"/>
      <c r="TQ245" s="82"/>
      <c r="TR245" s="82"/>
      <c r="TS245" s="82"/>
      <c r="TT245" s="82"/>
      <c r="TU245" s="82"/>
      <c r="TV245" s="82"/>
      <c r="TW245" s="82"/>
      <c r="TX245" s="82"/>
      <c r="TY245" s="82"/>
      <c r="TZ245" s="82"/>
      <c r="UA245" s="82"/>
      <c r="UB245" s="82"/>
      <c r="UC245" s="82"/>
      <c r="UD245" s="82"/>
      <c r="UE245" s="82"/>
      <c r="UF245" s="82"/>
      <c r="UG245" s="82"/>
      <c r="UH245" s="82"/>
      <c r="UI245" s="82"/>
      <c r="UJ245" s="82"/>
      <c r="UK245" s="82"/>
      <c r="UL245" s="82"/>
      <c r="UM245" s="82"/>
      <c r="UN245" s="82"/>
      <c r="UO245" s="82"/>
      <c r="UP245" s="82"/>
      <c r="UQ245" s="82"/>
      <c r="UR245" s="82"/>
      <c r="US245" s="82"/>
      <c r="UT245" s="82"/>
      <c r="UU245" s="82"/>
      <c r="UV245" s="82"/>
      <c r="UW245" s="82"/>
      <c r="UX245" s="82"/>
      <c r="UY245" s="82"/>
      <c r="UZ245" s="82"/>
      <c r="VA245" s="82"/>
      <c r="VB245" s="82"/>
      <c r="VC245" s="82"/>
      <c r="VD245" s="82"/>
      <c r="VE245" s="82"/>
      <c r="VF245" s="82"/>
      <c r="VG245" s="82"/>
      <c r="VH245" s="82"/>
      <c r="VI245" s="82"/>
      <c r="VJ245" s="82"/>
      <c r="VK245" s="82"/>
      <c r="VL245" s="82"/>
      <c r="VM245" s="82"/>
      <c r="VN245" s="82"/>
      <c r="VO245" s="82"/>
      <c r="VP245" s="82"/>
      <c r="VQ245" s="82"/>
      <c r="VR245" s="82"/>
      <c r="VS245" s="82"/>
      <c r="VT245" s="82"/>
      <c r="VU245" s="82"/>
      <c r="VV245" s="82"/>
      <c r="VW245" s="82"/>
      <c r="VX245" s="82"/>
      <c r="VY245" s="82"/>
      <c r="VZ245" s="82"/>
      <c r="WA245" s="82"/>
      <c r="WB245" s="82"/>
      <c r="WC245" s="82"/>
      <c r="WD245" s="82"/>
      <c r="WE245" s="82"/>
      <c r="WF245" s="82"/>
      <c r="WG245" s="82"/>
      <c r="WH245" s="82"/>
      <c r="WI245" s="82"/>
      <c r="WJ245" s="82"/>
      <c r="WK245" s="82"/>
      <c r="WL245" s="82"/>
      <c r="WM245" s="82"/>
      <c r="WN245" s="82"/>
      <c r="WO245" s="82"/>
      <c r="WP245" s="82"/>
      <c r="WQ245" s="82"/>
      <c r="WR245" s="82"/>
      <c r="WS245" s="82"/>
      <c r="WT245" s="82"/>
      <c r="WU245" s="82"/>
      <c r="WV245" s="82"/>
      <c r="WW245" s="82"/>
      <c r="WX245" s="82"/>
      <c r="WY245" s="82"/>
      <c r="WZ245" s="82"/>
      <c r="XA245" s="82"/>
      <c r="XB245" s="82"/>
      <c r="XC245" s="82"/>
      <c r="XD245" s="82"/>
      <c r="XE245" s="82"/>
      <c r="XF245" s="82"/>
      <c r="XG245" s="82"/>
      <c r="XH245" s="82"/>
      <c r="XI245" s="82"/>
      <c r="XJ245" s="82"/>
      <c r="XK245" s="82"/>
      <c r="XL245" s="82"/>
      <c r="XM245" s="82"/>
      <c r="XN245" s="82"/>
      <c r="XO245" s="82"/>
      <c r="XP245" s="82"/>
      <c r="XQ245" s="82"/>
      <c r="XR245" s="82"/>
      <c r="XS245" s="82"/>
      <c r="XT245" s="82"/>
      <c r="XU245" s="82"/>
      <c r="XV245" s="82"/>
      <c r="XW245" s="82"/>
      <c r="XX245" s="82"/>
      <c r="XY245" s="82"/>
      <c r="XZ245" s="82"/>
      <c r="YA245" s="82"/>
      <c r="YB245" s="82"/>
      <c r="YC245" s="82"/>
      <c r="YD245" s="82"/>
      <c r="YE245" s="82"/>
      <c r="YF245" s="82"/>
      <c r="YG245" s="82"/>
      <c r="YH245" s="82"/>
      <c r="YI245" s="82"/>
      <c r="YJ245" s="82"/>
      <c r="YK245" s="82"/>
      <c r="YL245" s="82"/>
      <c r="YM245" s="82"/>
      <c r="YN245" s="82"/>
      <c r="YO245" s="82"/>
      <c r="YP245" s="82"/>
      <c r="YQ245" s="82"/>
      <c r="YR245" s="82"/>
      <c r="YS245" s="82"/>
      <c r="YT245" s="82"/>
      <c r="YU245" s="82"/>
      <c r="YV245" s="82"/>
      <c r="YW245" s="82"/>
      <c r="YX245" s="82"/>
      <c r="YY245" s="82"/>
      <c r="YZ245" s="82"/>
      <c r="ZA245" s="82"/>
      <c r="ZB245" s="82"/>
      <c r="ZC245" s="82"/>
      <c r="ZD245" s="82"/>
      <c r="ZE245" s="82"/>
      <c r="ZF245" s="82"/>
      <c r="ZG245" s="82"/>
      <c r="ZH245" s="82"/>
      <c r="ZI245" s="82"/>
      <c r="ZJ245" s="82"/>
      <c r="ZK245" s="82"/>
      <c r="ZL245" s="82"/>
      <c r="ZM245" s="82"/>
      <c r="ZN245" s="82"/>
      <c r="ZO245" s="82"/>
      <c r="ZP245" s="82"/>
      <c r="ZQ245" s="82"/>
      <c r="ZR245" s="82"/>
      <c r="ZS245" s="82"/>
      <c r="ZT245" s="82"/>
      <c r="ZU245" s="82"/>
      <c r="ZV245" s="82"/>
      <c r="ZW245" s="82"/>
      <c r="ZX245" s="82"/>
      <c r="ZY245" s="82"/>
      <c r="ZZ245" s="82"/>
      <c r="AAA245" s="82"/>
      <c r="AAB245" s="82"/>
      <c r="AAC245" s="82"/>
      <c r="AAD245" s="82"/>
      <c r="AAE245" s="82"/>
      <c r="AAF245" s="82"/>
      <c r="AAG245" s="82"/>
      <c r="AAH245" s="82"/>
      <c r="AAI245" s="82"/>
      <c r="AAJ245" s="82"/>
      <c r="AAK245" s="82"/>
      <c r="AAL245" s="82"/>
      <c r="AAM245" s="82"/>
      <c r="AAN245" s="82"/>
      <c r="AAO245" s="82"/>
      <c r="AAP245" s="82"/>
      <c r="AAQ245" s="82"/>
      <c r="AAR245" s="82"/>
      <c r="AAS245" s="82"/>
      <c r="AAT245" s="82"/>
      <c r="AAU245" s="82"/>
      <c r="AAV245" s="82"/>
      <c r="AAW245" s="82"/>
      <c r="AAX245" s="82"/>
      <c r="AAY245" s="82"/>
      <c r="AAZ245" s="82"/>
      <c r="ABA245" s="82"/>
      <c r="ABB245" s="82"/>
      <c r="ABC245" s="82"/>
      <c r="ABD245" s="82"/>
      <c r="ABE245" s="82"/>
      <c r="ABF245" s="82"/>
      <c r="ABG245" s="82"/>
      <c r="ABH245" s="82"/>
      <c r="ABI245" s="82"/>
      <c r="ABJ245" s="82"/>
      <c r="ABK245" s="82"/>
      <c r="ABL245" s="82"/>
      <c r="ABM245" s="82"/>
      <c r="ABN245" s="82"/>
      <c r="ABO245" s="82"/>
      <c r="ABP245" s="82"/>
      <c r="ABQ245" s="82"/>
      <c r="ABR245" s="82"/>
      <c r="ABS245" s="82"/>
      <c r="ABT245" s="82"/>
      <c r="ABU245" s="82"/>
      <c r="ABV245" s="82"/>
      <c r="ABW245" s="82"/>
      <c r="ABX245" s="82"/>
      <c r="ABY245" s="82"/>
      <c r="ABZ245" s="82"/>
      <c r="ACA245" s="82"/>
      <c r="ACB245" s="82"/>
      <c r="ACC245" s="82"/>
      <c r="ACD245" s="82"/>
      <c r="ACE245" s="82"/>
      <c r="ACF245" s="82"/>
      <c r="ACG245" s="82"/>
      <c r="ACH245" s="82"/>
      <c r="ACI245" s="82"/>
      <c r="ACJ245" s="82"/>
      <c r="ACK245" s="82"/>
      <c r="ACL245" s="82"/>
      <c r="ACM245" s="82"/>
      <c r="ACN245" s="82"/>
      <c r="ACO245" s="82"/>
      <c r="ACP245" s="82"/>
      <c r="ACQ245" s="82"/>
      <c r="ACR245" s="82"/>
      <c r="ACS245" s="82"/>
      <c r="ACT245" s="82"/>
      <c r="ACU245" s="82"/>
      <c r="ACV245" s="82"/>
      <c r="ACW245" s="82"/>
      <c r="ACX245" s="82"/>
      <c r="ACY245" s="82"/>
      <c r="ACZ245" s="82"/>
      <c r="ADA245" s="82"/>
      <c r="ADB245" s="82"/>
      <c r="ADC245" s="82"/>
      <c r="ADD245" s="82"/>
      <c r="ADE245" s="82"/>
      <c r="ADF245" s="82"/>
      <c r="ADG245" s="82"/>
      <c r="ADH245" s="82"/>
      <c r="ADI245" s="82"/>
      <c r="ADJ245" s="82"/>
      <c r="ADK245" s="82"/>
      <c r="ADL245" s="82"/>
      <c r="ADM245" s="82"/>
      <c r="ADN245" s="82"/>
      <c r="ADO245" s="82"/>
      <c r="ADP245" s="82"/>
      <c r="ADQ245" s="82"/>
      <c r="ADR245" s="82"/>
      <c r="ADS245" s="82"/>
      <c r="ADT245" s="82"/>
      <c r="ADU245" s="82"/>
      <c r="ADV245" s="82"/>
      <c r="ADW245" s="82"/>
      <c r="ADX245" s="82"/>
      <c r="ADY245" s="82"/>
      <c r="ADZ245" s="82"/>
      <c r="AEA245" s="82"/>
      <c r="AEB245" s="82"/>
      <c r="AEC245" s="82"/>
      <c r="AED245" s="82"/>
      <c r="AEE245" s="82"/>
      <c r="AEF245" s="82"/>
      <c r="AEG245" s="82"/>
      <c r="AEH245" s="82"/>
      <c r="AEI245" s="82"/>
      <c r="AEJ245" s="82"/>
      <c r="AEK245" s="82"/>
      <c r="AEL245" s="82"/>
      <c r="AEM245" s="82"/>
      <c r="AEN245" s="82"/>
      <c r="AEO245" s="82"/>
      <c r="AEP245" s="82"/>
      <c r="AEQ245" s="82"/>
      <c r="AER245" s="82"/>
      <c r="AES245" s="82"/>
      <c r="AET245" s="82"/>
      <c r="AEU245" s="82"/>
      <c r="AEV245" s="82"/>
      <c r="AEW245" s="82"/>
      <c r="AEX245" s="82"/>
      <c r="AEY245" s="82"/>
      <c r="AEZ245" s="82"/>
      <c r="AFA245" s="82"/>
      <c r="AFB245" s="82"/>
      <c r="AFC245" s="82"/>
      <c r="AFD245" s="82"/>
      <c r="AFE245" s="82"/>
      <c r="AFF245" s="82"/>
      <c r="AFG245" s="82"/>
      <c r="AFH245" s="82"/>
      <c r="AFI245" s="82"/>
      <c r="AFJ245" s="82"/>
      <c r="AFK245" s="82"/>
      <c r="AFL245" s="82"/>
      <c r="AFM245" s="82"/>
      <c r="AFN245" s="82"/>
      <c r="AFO245" s="82"/>
      <c r="AFP245" s="82"/>
      <c r="AFQ245" s="82"/>
      <c r="AFR245" s="82"/>
      <c r="AFS245" s="82"/>
      <c r="AFT245" s="82"/>
      <c r="AFU245" s="82"/>
      <c r="AFV245" s="82"/>
      <c r="AFW245" s="82"/>
      <c r="AFX245" s="82"/>
      <c r="AFY245" s="82"/>
      <c r="AFZ245" s="82"/>
      <c r="AGA245" s="82"/>
      <c r="AGB245" s="82"/>
      <c r="AGC245" s="82"/>
      <c r="AGD245" s="82"/>
      <c r="AGE245" s="82"/>
      <c r="AGF245" s="82"/>
      <c r="AGG245" s="82"/>
      <c r="AGH245" s="82"/>
      <c r="AGI245" s="82"/>
      <c r="AGJ245" s="82"/>
      <c r="AGK245" s="82"/>
      <c r="AGL245" s="82"/>
      <c r="AGM245" s="82"/>
      <c r="AGN245" s="82"/>
      <c r="AGO245" s="82"/>
      <c r="AGP245" s="82"/>
      <c r="AGQ245" s="82"/>
      <c r="AGR245" s="82"/>
      <c r="AGS245" s="82"/>
      <c r="AGT245" s="82"/>
      <c r="AGU245" s="82"/>
      <c r="AGV245" s="82"/>
      <c r="AGW245" s="82"/>
      <c r="AGX245" s="82"/>
      <c r="AGY245" s="82"/>
      <c r="AGZ245" s="82"/>
      <c r="AHA245" s="82"/>
      <c r="AHB245" s="82"/>
      <c r="AHC245" s="82"/>
      <c r="AHD245" s="82"/>
      <c r="AHE245" s="82"/>
      <c r="AHF245" s="82"/>
      <c r="AHG245" s="82"/>
      <c r="AHH245" s="82"/>
      <c r="AHI245" s="82"/>
      <c r="AHJ245" s="82"/>
      <c r="AHK245" s="82"/>
      <c r="AHL245" s="82"/>
      <c r="AHM245" s="82"/>
      <c r="AHN245" s="82"/>
      <c r="AHO245" s="82"/>
      <c r="AHP245" s="82"/>
      <c r="AHQ245" s="82"/>
      <c r="AHR245" s="82"/>
      <c r="AHS245" s="82"/>
      <c r="AHT245" s="82"/>
      <c r="AHU245" s="82"/>
      <c r="AHV245" s="82"/>
      <c r="AHW245" s="82"/>
      <c r="AHX245" s="82"/>
      <c r="AHY245" s="82"/>
      <c r="AHZ245" s="82"/>
      <c r="AIA245" s="82"/>
      <c r="AIB245" s="82"/>
      <c r="AIC245" s="82"/>
      <c r="AID245" s="82"/>
      <c r="AIE245" s="82"/>
      <c r="AIF245" s="82"/>
      <c r="AIG245" s="82"/>
      <c r="AIH245" s="82"/>
      <c r="AII245" s="82"/>
      <c r="AIJ245" s="82"/>
      <c r="AIK245" s="82"/>
      <c r="AIL245" s="82"/>
      <c r="AIM245" s="82"/>
      <c r="AIN245" s="82"/>
      <c r="AIO245" s="82"/>
      <c r="AIP245" s="82"/>
      <c r="AIQ245" s="82"/>
      <c r="AIR245" s="82"/>
      <c r="AIS245" s="82"/>
      <c r="AIT245" s="82"/>
      <c r="AIU245" s="82"/>
      <c r="AIV245" s="82"/>
      <c r="AIW245" s="82"/>
      <c r="AIX245" s="82"/>
      <c r="AIY245" s="82"/>
      <c r="AIZ245" s="82"/>
      <c r="AJA245" s="82"/>
      <c r="AJB245" s="82"/>
      <c r="AJC245" s="82"/>
      <c r="AJD245" s="82"/>
      <c r="AJE245" s="82"/>
      <c r="AJF245" s="82"/>
      <c r="AJG245" s="82"/>
      <c r="AJH245" s="82"/>
      <c r="AJI245" s="82"/>
      <c r="AJJ245" s="82"/>
      <c r="AJK245" s="82"/>
      <c r="AJL245" s="82"/>
      <c r="AJM245" s="82"/>
      <c r="AJN245" s="82"/>
      <c r="AJO245" s="82"/>
      <c r="AJP245" s="82"/>
      <c r="AJQ245" s="82"/>
      <c r="AJR245" s="82"/>
      <c r="AJS245" s="82"/>
      <c r="AJT245" s="82"/>
      <c r="AJU245" s="82"/>
      <c r="AJV245" s="82"/>
      <c r="AJW245" s="82"/>
      <c r="AJX245" s="82"/>
      <c r="AJY245" s="82"/>
      <c r="AJZ245" s="82"/>
      <c r="AKA245" s="82"/>
      <c r="AKB245" s="82"/>
      <c r="AKC245" s="82"/>
      <c r="AKD245" s="82"/>
      <c r="AKE245" s="82"/>
      <c r="AKF245" s="82"/>
      <c r="AKG245" s="82"/>
      <c r="AKH245" s="82"/>
      <c r="AKI245" s="82"/>
      <c r="AKJ245" s="82"/>
      <c r="AKK245" s="82"/>
      <c r="AKL245" s="82"/>
      <c r="AKM245" s="82"/>
      <c r="AKN245" s="82"/>
      <c r="AKO245" s="82"/>
      <c r="AKP245" s="82"/>
      <c r="AKQ245" s="82"/>
      <c r="AKR245" s="82"/>
      <c r="AKS245" s="82"/>
      <c r="AKT245" s="82"/>
      <c r="AKU245" s="82"/>
      <c r="AKV245" s="82"/>
      <c r="AKW245" s="82"/>
      <c r="AKX245" s="82"/>
      <c r="AKY245" s="82"/>
      <c r="AKZ245" s="82"/>
      <c r="ALA245" s="82"/>
      <c r="ALB245" s="82"/>
      <c r="ALC245" s="82"/>
      <c r="ALD245" s="82"/>
      <c r="ALE245" s="82"/>
      <c r="ALF245" s="82"/>
      <c r="ALG245" s="82"/>
      <c r="ALH245" s="82"/>
      <c r="ALI245" s="82"/>
      <c r="ALJ245" s="82"/>
      <c r="ALK245" s="82"/>
      <c r="ALL245" s="82"/>
      <c r="ALM245" s="82"/>
      <c r="ALN245" s="82"/>
      <c r="ALO245" s="82"/>
      <c r="ALP245" s="82"/>
      <c r="ALQ245" s="82"/>
      <c r="ALR245" s="82"/>
      <c r="ALS245" s="82"/>
      <c r="ALT245" s="82"/>
      <c r="ALU245" s="82"/>
      <c r="ALV245" s="82"/>
      <c r="ALW245" s="82"/>
      <c r="ALX245" s="82"/>
      <c r="ALY245" s="82"/>
    </row>
    <row r="246" spans="1:1013" ht="14.5" x14ac:dyDescent="0.35">
      <c r="A246" s="84">
        <v>242</v>
      </c>
      <c r="B246" s="86" t="s">
        <v>808</v>
      </c>
      <c r="C246" s="86" t="s">
        <v>809</v>
      </c>
      <c r="D246" s="86" t="s">
        <v>264</v>
      </c>
      <c r="E246" s="82"/>
      <c r="F246" s="82"/>
      <c r="G246" s="82"/>
      <c r="H246" s="82"/>
      <c r="I246" s="82"/>
      <c r="J246" s="82"/>
      <c r="K246" s="82"/>
      <c r="L246" s="82"/>
      <c r="M246" s="82"/>
      <c r="N246" s="82"/>
      <c r="O246" s="82"/>
      <c r="P246" s="82"/>
      <c r="Q246" s="82"/>
      <c r="R246" s="82"/>
      <c r="S246" s="82"/>
      <c r="T246" s="82"/>
      <c r="U246" s="82"/>
      <c r="V246" s="82"/>
      <c r="W246" s="82"/>
      <c r="X246" s="82"/>
      <c r="Y246" s="82"/>
      <c r="Z246" s="82"/>
      <c r="AA246" s="82"/>
      <c r="AB246" s="82"/>
      <c r="AC246" s="82"/>
      <c r="AD246" s="82"/>
      <c r="AE246" s="82"/>
      <c r="AF246" s="82"/>
      <c r="AG246" s="82"/>
      <c r="AH246" s="82"/>
      <c r="AI246" s="82"/>
      <c r="AJ246" s="82"/>
      <c r="AK246" s="82"/>
      <c r="AL246" s="82"/>
      <c r="AM246" s="82"/>
      <c r="AN246" s="82"/>
      <c r="AO246" s="82"/>
      <c r="AP246" s="82"/>
      <c r="AQ246" s="82"/>
      <c r="AR246" s="82"/>
      <c r="AS246" s="82"/>
      <c r="AT246" s="82"/>
      <c r="AU246" s="82"/>
      <c r="AV246" s="82"/>
      <c r="AW246" s="82"/>
      <c r="AX246" s="82"/>
      <c r="AY246" s="82"/>
      <c r="AZ246" s="82"/>
      <c r="BA246" s="82"/>
      <c r="BB246" s="82"/>
      <c r="BC246" s="82"/>
      <c r="BD246" s="82"/>
      <c r="BE246" s="82"/>
      <c r="BF246" s="82"/>
      <c r="BG246" s="82"/>
      <c r="BH246" s="82"/>
      <c r="BI246" s="82"/>
      <c r="BJ246" s="82"/>
      <c r="BK246" s="82"/>
      <c r="BL246" s="82"/>
      <c r="BM246" s="82"/>
      <c r="BN246" s="82"/>
      <c r="BO246" s="82"/>
      <c r="BP246" s="82"/>
      <c r="BQ246" s="82"/>
      <c r="BR246" s="82"/>
      <c r="BS246" s="82"/>
      <c r="BT246" s="82"/>
      <c r="BU246" s="82"/>
      <c r="BV246" s="82"/>
      <c r="BW246" s="82"/>
      <c r="BX246" s="82"/>
      <c r="BY246" s="82"/>
      <c r="BZ246" s="82"/>
      <c r="CA246" s="82"/>
      <c r="CB246" s="82"/>
      <c r="CC246" s="82"/>
      <c r="CD246" s="82"/>
      <c r="CE246" s="82"/>
      <c r="CF246" s="82"/>
      <c r="CG246" s="82"/>
      <c r="CH246" s="82"/>
      <c r="CI246" s="82"/>
      <c r="CJ246" s="82"/>
      <c r="CK246" s="82"/>
      <c r="CL246" s="82"/>
      <c r="CM246" s="82"/>
      <c r="CN246" s="82"/>
      <c r="CO246" s="82"/>
      <c r="CP246" s="82"/>
      <c r="CQ246" s="82"/>
      <c r="CR246" s="82"/>
      <c r="CS246" s="82"/>
      <c r="CT246" s="82"/>
      <c r="CU246" s="82"/>
      <c r="CV246" s="82"/>
      <c r="CW246" s="82"/>
      <c r="CX246" s="82"/>
      <c r="CY246" s="82"/>
      <c r="CZ246" s="82"/>
      <c r="DA246" s="82"/>
      <c r="DB246" s="82"/>
      <c r="DC246" s="82"/>
      <c r="DD246" s="82"/>
      <c r="DE246" s="82"/>
      <c r="DF246" s="82"/>
      <c r="DG246" s="82"/>
      <c r="DH246" s="82"/>
      <c r="DI246" s="82"/>
      <c r="DJ246" s="82"/>
      <c r="DK246" s="82"/>
      <c r="DL246" s="82"/>
      <c r="DM246" s="82"/>
      <c r="DN246" s="82"/>
      <c r="DO246" s="82"/>
      <c r="DP246" s="82"/>
      <c r="DQ246" s="82"/>
      <c r="DR246" s="82"/>
      <c r="DS246" s="82"/>
      <c r="DT246" s="82"/>
      <c r="DU246" s="82"/>
      <c r="DV246" s="82"/>
      <c r="DW246" s="82"/>
      <c r="DX246" s="82"/>
      <c r="DY246" s="82"/>
      <c r="DZ246" s="82"/>
      <c r="EA246" s="82"/>
      <c r="EB246" s="82"/>
      <c r="EC246" s="82"/>
      <c r="ED246" s="82"/>
      <c r="EE246" s="82"/>
      <c r="EF246" s="82"/>
      <c r="EG246" s="82"/>
      <c r="EH246" s="82"/>
      <c r="EI246" s="82"/>
      <c r="EJ246" s="82"/>
      <c r="EK246" s="82"/>
      <c r="EL246" s="82"/>
      <c r="EM246" s="82"/>
      <c r="EN246" s="82"/>
      <c r="EO246" s="82"/>
      <c r="EP246" s="82"/>
      <c r="EQ246" s="82"/>
      <c r="ER246" s="82"/>
      <c r="ES246" s="82"/>
      <c r="ET246" s="82"/>
      <c r="EU246" s="82"/>
      <c r="EV246" s="82"/>
      <c r="EW246" s="82"/>
      <c r="EX246" s="82"/>
      <c r="EY246" s="82"/>
      <c r="EZ246" s="82"/>
      <c r="FA246" s="82"/>
      <c r="FB246" s="82"/>
      <c r="FC246" s="82"/>
      <c r="FD246" s="82"/>
      <c r="FE246" s="82"/>
      <c r="FF246" s="82"/>
      <c r="FG246" s="82"/>
      <c r="FH246" s="82"/>
      <c r="FI246" s="82"/>
      <c r="FJ246" s="82"/>
      <c r="FK246" s="82"/>
      <c r="FL246" s="82"/>
      <c r="FM246" s="82"/>
      <c r="FN246" s="82"/>
      <c r="FO246" s="82"/>
      <c r="FP246" s="82"/>
      <c r="FQ246" s="82"/>
      <c r="FR246" s="82"/>
      <c r="FS246" s="82"/>
      <c r="FT246" s="82"/>
      <c r="FU246" s="82"/>
      <c r="FV246" s="82"/>
      <c r="FW246" s="82"/>
      <c r="FX246" s="82"/>
      <c r="FY246" s="82"/>
      <c r="FZ246" s="82"/>
      <c r="GA246" s="82"/>
      <c r="GB246" s="82"/>
      <c r="GC246" s="82"/>
      <c r="GD246" s="82"/>
      <c r="GE246" s="82"/>
      <c r="GF246" s="82"/>
      <c r="GG246" s="82"/>
      <c r="GH246" s="82"/>
      <c r="GI246" s="82"/>
      <c r="GJ246" s="82"/>
      <c r="GK246" s="82"/>
      <c r="GL246" s="82"/>
      <c r="GM246" s="82"/>
      <c r="GN246" s="82"/>
      <c r="GO246" s="82"/>
      <c r="GP246" s="82"/>
      <c r="GQ246" s="82"/>
      <c r="GR246" s="82"/>
      <c r="GS246" s="82"/>
      <c r="GT246" s="82"/>
      <c r="GU246" s="82"/>
      <c r="GV246" s="82"/>
      <c r="GW246" s="82"/>
      <c r="GX246" s="82"/>
      <c r="GY246" s="82"/>
      <c r="GZ246" s="82"/>
      <c r="HA246" s="82"/>
      <c r="HB246" s="82"/>
      <c r="HC246" s="82"/>
      <c r="HD246" s="82"/>
      <c r="HE246" s="82"/>
      <c r="HF246" s="82"/>
      <c r="HG246" s="82"/>
      <c r="HH246" s="82"/>
      <c r="HI246" s="82"/>
      <c r="HJ246" s="82"/>
      <c r="HK246" s="82"/>
      <c r="HL246" s="82"/>
      <c r="HM246" s="82"/>
      <c r="HN246" s="82"/>
      <c r="HO246" s="82"/>
      <c r="HP246" s="82"/>
      <c r="HQ246" s="82"/>
      <c r="HR246" s="82"/>
      <c r="HS246" s="82"/>
      <c r="HT246" s="82"/>
      <c r="HU246" s="82"/>
      <c r="HV246" s="82"/>
      <c r="HW246" s="82"/>
      <c r="HX246" s="82"/>
      <c r="HY246" s="82"/>
      <c r="HZ246" s="82"/>
      <c r="IA246" s="82"/>
      <c r="IB246" s="82"/>
      <c r="IC246" s="82"/>
      <c r="ID246" s="82"/>
      <c r="IE246" s="82"/>
      <c r="IF246" s="82"/>
      <c r="IG246" s="82"/>
      <c r="IH246" s="82"/>
      <c r="II246" s="82"/>
      <c r="IJ246" s="82"/>
      <c r="IK246" s="82"/>
      <c r="IL246" s="82"/>
      <c r="IM246" s="82"/>
      <c r="IN246" s="82"/>
      <c r="IO246" s="82"/>
      <c r="IP246" s="82"/>
      <c r="IQ246" s="82"/>
      <c r="IR246" s="82"/>
      <c r="IS246" s="82"/>
      <c r="IT246" s="82"/>
      <c r="IU246" s="82"/>
      <c r="IV246" s="82"/>
      <c r="IW246" s="82"/>
      <c r="IX246" s="82"/>
      <c r="IY246" s="82"/>
      <c r="IZ246" s="82"/>
      <c r="JA246" s="82"/>
      <c r="JB246" s="82"/>
      <c r="JC246" s="82"/>
      <c r="JD246" s="82"/>
      <c r="JE246" s="82"/>
      <c r="JF246" s="82"/>
      <c r="JG246" s="82"/>
      <c r="JH246" s="82"/>
      <c r="JI246" s="82"/>
      <c r="JJ246" s="82"/>
      <c r="JK246" s="82"/>
      <c r="JL246" s="82"/>
      <c r="JM246" s="82"/>
      <c r="JN246" s="82"/>
      <c r="JO246" s="82"/>
      <c r="JP246" s="82"/>
      <c r="JQ246" s="82"/>
      <c r="JR246" s="82"/>
      <c r="JS246" s="82"/>
      <c r="JT246" s="82"/>
      <c r="JU246" s="82"/>
      <c r="JV246" s="82"/>
      <c r="JW246" s="82"/>
      <c r="JX246" s="82"/>
      <c r="JY246" s="82"/>
      <c r="JZ246" s="82"/>
      <c r="KA246" s="82"/>
      <c r="KB246" s="82"/>
      <c r="KC246" s="82"/>
      <c r="KD246" s="82"/>
      <c r="KE246" s="82"/>
      <c r="KF246" s="82"/>
      <c r="KG246" s="82"/>
      <c r="KH246" s="82"/>
      <c r="KI246" s="82"/>
      <c r="KJ246" s="82"/>
      <c r="KK246" s="82"/>
      <c r="KL246" s="82"/>
      <c r="KM246" s="82"/>
      <c r="KN246" s="82"/>
      <c r="KO246" s="82"/>
      <c r="KP246" s="82"/>
      <c r="KQ246" s="82"/>
      <c r="KR246" s="82"/>
      <c r="KS246" s="82"/>
      <c r="KT246" s="82"/>
      <c r="KU246" s="82"/>
      <c r="KV246" s="82"/>
      <c r="KW246" s="82"/>
      <c r="KX246" s="82"/>
      <c r="KY246" s="82"/>
      <c r="KZ246" s="82"/>
      <c r="LA246" s="82"/>
      <c r="LB246" s="82"/>
      <c r="LC246" s="82"/>
      <c r="LD246" s="82"/>
      <c r="LE246" s="82"/>
      <c r="LF246" s="82"/>
      <c r="LG246" s="82"/>
      <c r="LH246" s="82"/>
      <c r="LI246" s="82"/>
      <c r="LJ246" s="82"/>
      <c r="LK246" s="82"/>
      <c r="LL246" s="82"/>
      <c r="LM246" s="82"/>
      <c r="LN246" s="82"/>
      <c r="LO246" s="82"/>
      <c r="LP246" s="82"/>
      <c r="LQ246" s="82"/>
      <c r="LR246" s="82"/>
      <c r="LS246" s="82"/>
      <c r="LT246" s="82"/>
      <c r="LU246" s="82"/>
      <c r="LV246" s="82"/>
      <c r="LW246" s="82"/>
      <c r="LX246" s="82"/>
      <c r="LY246" s="82"/>
      <c r="LZ246" s="82"/>
      <c r="MA246" s="82"/>
      <c r="MB246" s="82"/>
      <c r="MC246" s="82"/>
      <c r="MD246" s="82"/>
      <c r="ME246" s="82"/>
      <c r="MF246" s="82"/>
      <c r="MG246" s="82"/>
      <c r="MH246" s="82"/>
      <c r="MI246" s="82"/>
      <c r="MJ246" s="82"/>
      <c r="MK246" s="82"/>
      <c r="ML246" s="82"/>
      <c r="MM246" s="82"/>
      <c r="MN246" s="82"/>
      <c r="MO246" s="82"/>
      <c r="MP246" s="82"/>
      <c r="MQ246" s="82"/>
      <c r="MR246" s="82"/>
      <c r="MS246" s="82"/>
      <c r="MT246" s="82"/>
      <c r="MU246" s="82"/>
      <c r="MV246" s="82"/>
      <c r="MW246" s="82"/>
      <c r="MX246" s="82"/>
      <c r="MY246" s="82"/>
      <c r="MZ246" s="82"/>
      <c r="NA246" s="82"/>
      <c r="NB246" s="82"/>
      <c r="NC246" s="82"/>
      <c r="ND246" s="82"/>
      <c r="NE246" s="82"/>
      <c r="NF246" s="82"/>
      <c r="NG246" s="82"/>
      <c r="NH246" s="82"/>
      <c r="NI246" s="82"/>
      <c r="NJ246" s="82"/>
      <c r="NK246" s="82"/>
      <c r="NL246" s="82"/>
      <c r="NM246" s="82"/>
      <c r="NN246" s="82"/>
      <c r="NO246" s="82"/>
      <c r="NP246" s="82"/>
      <c r="NQ246" s="82"/>
      <c r="NR246" s="82"/>
      <c r="NS246" s="82"/>
      <c r="NT246" s="82"/>
      <c r="NU246" s="82"/>
      <c r="NV246" s="82"/>
      <c r="NW246" s="82"/>
      <c r="NX246" s="82"/>
      <c r="NY246" s="82"/>
      <c r="NZ246" s="82"/>
      <c r="OA246" s="82"/>
      <c r="OB246" s="82"/>
      <c r="OC246" s="82"/>
      <c r="OD246" s="82"/>
      <c r="OE246" s="82"/>
      <c r="OF246" s="82"/>
      <c r="OG246" s="82"/>
      <c r="OH246" s="82"/>
      <c r="OI246" s="82"/>
      <c r="OJ246" s="82"/>
      <c r="OK246" s="82"/>
      <c r="OL246" s="82"/>
      <c r="OM246" s="82"/>
      <c r="ON246" s="82"/>
      <c r="OO246" s="82"/>
      <c r="OP246" s="82"/>
      <c r="OQ246" s="82"/>
      <c r="OR246" s="82"/>
      <c r="OS246" s="82"/>
      <c r="OT246" s="82"/>
      <c r="OU246" s="82"/>
      <c r="OV246" s="82"/>
      <c r="OW246" s="82"/>
      <c r="OX246" s="82"/>
      <c r="OY246" s="82"/>
      <c r="OZ246" s="82"/>
      <c r="PA246" s="82"/>
      <c r="PB246" s="82"/>
      <c r="PC246" s="82"/>
      <c r="PD246" s="82"/>
      <c r="PE246" s="82"/>
      <c r="PF246" s="82"/>
      <c r="PG246" s="82"/>
      <c r="PH246" s="82"/>
      <c r="PI246" s="82"/>
      <c r="PJ246" s="82"/>
      <c r="PK246" s="82"/>
      <c r="PL246" s="82"/>
      <c r="PM246" s="82"/>
      <c r="PN246" s="82"/>
      <c r="PO246" s="82"/>
      <c r="PP246" s="82"/>
      <c r="PQ246" s="82"/>
      <c r="PR246" s="82"/>
      <c r="PS246" s="82"/>
      <c r="PT246" s="82"/>
      <c r="PU246" s="82"/>
      <c r="PV246" s="82"/>
      <c r="PW246" s="82"/>
      <c r="PX246" s="82"/>
      <c r="PY246" s="82"/>
      <c r="PZ246" s="82"/>
      <c r="QA246" s="82"/>
      <c r="QB246" s="82"/>
      <c r="QC246" s="82"/>
      <c r="QD246" s="82"/>
      <c r="QE246" s="82"/>
      <c r="QF246" s="82"/>
      <c r="QG246" s="82"/>
      <c r="QH246" s="82"/>
      <c r="QI246" s="82"/>
      <c r="QJ246" s="82"/>
      <c r="QK246" s="82"/>
      <c r="QL246" s="82"/>
      <c r="QM246" s="82"/>
      <c r="QN246" s="82"/>
      <c r="QO246" s="82"/>
      <c r="QP246" s="82"/>
      <c r="QQ246" s="82"/>
      <c r="QR246" s="82"/>
      <c r="QS246" s="82"/>
      <c r="QT246" s="82"/>
      <c r="QU246" s="82"/>
      <c r="QV246" s="82"/>
      <c r="QW246" s="82"/>
      <c r="QX246" s="82"/>
      <c r="QY246" s="82"/>
      <c r="QZ246" s="82"/>
      <c r="RA246" s="82"/>
      <c r="RB246" s="82"/>
      <c r="RC246" s="82"/>
      <c r="RD246" s="82"/>
      <c r="RE246" s="82"/>
      <c r="RF246" s="82"/>
      <c r="RG246" s="82"/>
      <c r="RH246" s="82"/>
      <c r="RI246" s="82"/>
      <c r="RJ246" s="82"/>
      <c r="RK246" s="82"/>
      <c r="RL246" s="82"/>
      <c r="RM246" s="82"/>
      <c r="RN246" s="82"/>
      <c r="RO246" s="82"/>
      <c r="RP246" s="82"/>
      <c r="RQ246" s="82"/>
      <c r="RR246" s="82"/>
      <c r="RS246" s="82"/>
      <c r="RT246" s="82"/>
      <c r="RU246" s="82"/>
      <c r="RV246" s="82"/>
      <c r="RW246" s="82"/>
      <c r="RX246" s="82"/>
      <c r="RY246" s="82"/>
      <c r="RZ246" s="82"/>
      <c r="SA246" s="82"/>
      <c r="SB246" s="82"/>
      <c r="SC246" s="82"/>
      <c r="SD246" s="82"/>
      <c r="SE246" s="82"/>
      <c r="SF246" s="82"/>
      <c r="SG246" s="82"/>
      <c r="SH246" s="82"/>
      <c r="SI246" s="82"/>
      <c r="SJ246" s="82"/>
      <c r="SK246" s="82"/>
      <c r="SL246" s="82"/>
      <c r="SM246" s="82"/>
      <c r="SN246" s="82"/>
      <c r="SO246" s="82"/>
      <c r="SP246" s="82"/>
      <c r="SQ246" s="82"/>
      <c r="SR246" s="82"/>
      <c r="SS246" s="82"/>
      <c r="ST246" s="82"/>
      <c r="SU246" s="82"/>
      <c r="SV246" s="82"/>
      <c r="SW246" s="82"/>
      <c r="SX246" s="82"/>
      <c r="SY246" s="82"/>
      <c r="SZ246" s="82"/>
      <c r="TA246" s="82"/>
      <c r="TB246" s="82"/>
      <c r="TC246" s="82"/>
      <c r="TD246" s="82"/>
      <c r="TE246" s="82"/>
      <c r="TF246" s="82"/>
      <c r="TG246" s="82"/>
      <c r="TH246" s="82"/>
      <c r="TI246" s="82"/>
      <c r="TJ246" s="82"/>
      <c r="TK246" s="82"/>
      <c r="TL246" s="82"/>
      <c r="TM246" s="82"/>
      <c r="TN246" s="82"/>
      <c r="TO246" s="82"/>
      <c r="TP246" s="82"/>
      <c r="TQ246" s="82"/>
      <c r="TR246" s="82"/>
      <c r="TS246" s="82"/>
      <c r="TT246" s="82"/>
      <c r="TU246" s="82"/>
      <c r="TV246" s="82"/>
      <c r="TW246" s="82"/>
      <c r="TX246" s="82"/>
      <c r="TY246" s="82"/>
      <c r="TZ246" s="82"/>
      <c r="UA246" s="82"/>
      <c r="UB246" s="82"/>
      <c r="UC246" s="82"/>
      <c r="UD246" s="82"/>
      <c r="UE246" s="82"/>
      <c r="UF246" s="82"/>
      <c r="UG246" s="82"/>
      <c r="UH246" s="82"/>
      <c r="UI246" s="82"/>
      <c r="UJ246" s="82"/>
      <c r="UK246" s="82"/>
      <c r="UL246" s="82"/>
      <c r="UM246" s="82"/>
      <c r="UN246" s="82"/>
      <c r="UO246" s="82"/>
      <c r="UP246" s="82"/>
      <c r="UQ246" s="82"/>
      <c r="UR246" s="82"/>
      <c r="US246" s="82"/>
      <c r="UT246" s="82"/>
      <c r="UU246" s="82"/>
      <c r="UV246" s="82"/>
      <c r="UW246" s="82"/>
      <c r="UX246" s="82"/>
      <c r="UY246" s="82"/>
      <c r="UZ246" s="82"/>
      <c r="VA246" s="82"/>
      <c r="VB246" s="82"/>
      <c r="VC246" s="82"/>
      <c r="VD246" s="82"/>
      <c r="VE246" s="82"/>
      <c r="VF246" s="82"/>
      <c r="VG246" s="82"/>
      <c r="VH246" s="82"/>
      <c r="VI246" s="82"/>
      <c r="VJ246" s="82"/>
      <c r="VK246" s="82"/>
      <c r="VL246" s="82"/>
      <c r="VM246" s="82"/>
      <c r="VN246" s="82"/>
      <c r="VO246" s="82"/>
      <c r="VP246" s="82"/>
      <c r="VQ246" s="82"/>
      <c r="VR246" s="82"/>
      <c r="VS246" s="82"/>
      <c r="VT246" s="82"/>
      <c r="VU246" s="82"/>
      <c r="VV246" s="82"/>
      <c r="VW246" s="82"/>
      <c r="VX246" s="82"/>
      <c r="VY246" s="82"/>
      <c r="VZ246" s="82"/>
      <c r="WA246" s="82"/>
      <c r="WB246" s="82"/>
      <c r="WC246" s="82"/>
      <c r="WD246" s="82"/>
      <c r="WE246" s="82"/>
      <c r="WF246" s="82"/>
      <c r="WG246" s="82"/>
      <c r="WH246" s="82"/>
      <c r="WI246" s="82"/>
      <c r="WJ246" s="82"/>
      <c r="WK246" s="82"/>
      <c r="WL246" s="82"/>
      <c r="WM246" s="82"/>
      <c r="WN246" s="82"/>
      <c r="WO246" s="82"/>
      <c r="WP246" s="82"/>
      <c r="WQ246" s="82"/>
      <c r="WR246" s="82"/>
      <c r="WS246" s="82"/>
      <c r="WT246" s="82"/>
      <c r="WU246" s="82"/>
      <c r="WV246" s="82"/>
      <c r="WW246" s="82"/>
      <c r="WX246" s="82"/>
      <c r="WY246" s="82"/>
      <c r="WZ246" s="82"/>
      <c r="XA246" s="82"/>
      <c r="XB246" s="82"/>
      <c r="XC246" s="82"/>
      <c r="XD246" s="82"/>
      <c r="XE246" s="82"/>
      <c r="XF246" s="82"/>
      <c r="XG246" s="82"/>
      <c r="XH246" s="82"/>
      <c r="XI246" s="82"/>
      <c r="XJ246" s="82"/>
      <c r="XK246" s="82"/>
      <c r="XL246" s="82"/>
      <c r="XM246" s="82"/>
      <c r="XN246" s="82"/>
      <c r="XO246" s="82"/>
      <c r="XP246" s="82"/>
      <c r="XQ246" s="82"/>
      <c r="XR246" s="82"/>
      <c r="XS246" s="82"/>
      <c r="XT246" s="82"/>
      <c r="XU246" s="82"/>
      <c r="XV246" s="82"/>
      <c r="XW246" s="82"/>
      <c r="XX246" s="82"/>
      <c r="XY246" s="82"/>
      <c r="XZ246" s="82"/>
      <c r="YA246" s="82"/>
      <c r="YB246" s="82"/>
      <c r="YC246" s="82"/>
      <c r="YD246" s="82"/>
      <c r="YE246" s="82"/>
      <c r="YF246" s="82"/>
      <c r="YG246" s="82"/>
      <c r="YH246" s="82"/>
      <c r="YI246" s="82"/>
      <c r="YJ246" s="82"/>
      <c r="YK246" s="82"/>
      <c r="YL246" s="82"/>
      <c r="YM246" s="82"/>
      <c r="YN246" s="82"/>
      <c r="YO246" s="82"/>
      <c r="YP246" s="82"/>
      <c r="YQ246" s="82"/>
      <c r="YR246" s="82"/>
      <c r="YS246" s="82"/>
      <c r="YT246" s="82"/>
      <c r="YU246" s="82"/>
      <c r="YV246" s="82"/>
      <c r="YW246" s="82"/>
      <c r="YX246" s="82"/>
      <c r="YY246" s="82"/>
      <c r="YZ246" s="82"/>
      <c r="ZA246" s="82"/>
      <c r="ZB246" s="82"/>
      <c r="ZC246" s="82"/>
      <c r="ZD246" s="82"/>
      <c r="ZE246" s="82"/>
      <c r="ZF246" s="82"/>
      <c r="ZG246" s="82"/>
      <c r="ZH246" s="82"/>
      <c r="ZI246" s="82"/>
      <c r="ZJ246" s="82"/>
      <c r="ZK246" s="82"/>
      <c r="ZL246" s="82"/>
      <c r="ZM246" s="82"/>
      <c r="ZN246" s="82"/>
      <c r="ZO246" s="82"/>
      <c r="ZP246" s="82"/>
      <c r="ZQ246" s="82"/>
      <c r="ZR246" s="82"/>
      <c r="ZS246" s="82"/>
      <c r="ZT246" s="82"/>
      <c r="ZU246" s="82"/>
      <c r="ZV246" s="82"/>
      <c r="ZW246" s="82"/>
      <c r="ZX246" s="82"/>
      <c r="ZY246" s="82"/>
      <c r="ZZ246" s="82"/>
      <c r="AAA246" s="82"/>
      <c r="AAB246" s="82"/>
      <c r="AAC246" s="82"/>
      <c r="AAD246" s="82"/>
      <c r="AAE246" s="82"/>
      <c r="AAF246" s="82"/>
      <c r="AAG246" s="82"/>
      <c r="AAH246" s="82"/>
      <c r="AAI246" s="82"/>
      <c r="AAJ246" s="82"/>
      <c r="AAK246" s="82"/>
      <c r="AAL246" s="82"/>
      <c r="AAM246" s="82"/>
      <c r="AAN246" s="82"/>
      <c r="AAO246" s="82"/>
      <c r="AAP246" s="82"/>
      <c r="AAQ246" s="82"/>
      <c r="AAR246" s="82"/>
      <c r="AAS246" s="82"/>
      <c r="AAT246" s="82"/>
      <c r="AAU246" s="82"/>
      <c r="AAV246" s="82"/>
      <c r="AAW246" s="82"/>
      <c r="AAX246" s="82"/>
      <c r="AAY246" s="82"/>
      <c r="AAZ246" s="82"/>
      <c r="ABA246" s="82"/>
      <c r="ABB246" s="82"/>
      <c r="ABC246" s="82"/>
      <c r="ABD246" s="82"/>
      <c r="ABE246" s="82"/>
      <c r="ABF246" s="82"/>
      <c r="ABG246" s="82"/>
      <c r="ABH246" s="82"/>
      <c r="ABI246" s="82"/>
      <c r="ABJ246" s="82"/>
      <c r="ABK246" s="82"/>
      <c r="ABL246" s="82"/>
      <c r="ABM246" s="82"/>
      <c r="ABN246" s="82"/>
      <c r="ABO246" s="82"/>
      <c r="ABP246" s="82"/>
      <c r="ABQ246" s="82"/>
      <c r="ABR246" s="82"/>
      <c r="ABS246" s="82"/>
      <c r="ABT246" s="82"/>
      <c r="ABU246" s="82"/>
      <c r="ABV246" s="82"/>
      <c r="ABW246" s="82"/>
      <c r="ABX246" s="82"/>
      <c r="ABY246" s="82"/>
      <c r="ABZ246" s="82"/>
      <c r="ACA246" s="82"/>
      <c r="ACB246" s="82"/>
      <c r="ACC246" s="82"/>
      <c r="ACD246" s="82"/>
      <c r="ACE246" s="82"/>
      <c r="ACF246" s="82"/>
      <c r="ACG246" s="82"/>
      <c r="ACH246" s="82"/>
      <c r="ACI246" s="82"/>
      <c r="ACJ246" s="82"/>
      <c r="ACK246" s="82"/>
      <c r="ACL246" s="82"/>
      <c r="ACM246" s="82"/>
      <c r="ACN246" s="82"/>
      <c r="ACO246" s="82"/>
      <c r="ACP246" s="82"/>
      <c r="ACQ246" s="82"/>
      <c r="ACR246" s="82"/>
      <c r="ACS246" s="82"/>
      <c r="ACT246" s="82"/>
      <c r="ACU246" s="82"/>
      <c r="ACV246" s="82"/>
      <c r="ACW246" s="82"/>
      <c r="ACX246" s="82"/>
      <c r="ACY246" s="82"/>
      <c r="ACZ246" s="82"/>
      <c r="ADA246" s="82"/>
      <c r="ADB246" s="82"/>
      <c r="ADC246" s="82"/>
      <c r="ADD246" s="82"/>
      <c r="ADE246" s="82"/>
      <c r="ADF246" s="82"/>
      <c r="ADG246" s="82"/>
      <c r="ADH246" s="82"/>
      <c r="ADI246" s="82"/>
      <c r="ADJ246" s="82"/>
      <c r="ADK246" s="82"/>
      <c r="ADL246" s="82"/>
      <c r="ADM246" s="82"/>
      <c r="ADN246" s="82"/>
      <c r="ADO246" s="82"/>
      <c r="ADP246" s="82"/>
      <c r="ADQ246" s="82"/>
      <c r="ADR246" s="82"/>
      <c r="ADS246" s="82"/>
      <c r="ADT246" s="82"/>
      <c r="ADU246" s="82"/>
      <c r="ADV246" s="82"/>
      <c r="ADW246" s="82"/>
      <c r="ADX246" s="82"/>
      <c r="ADY246" s="82"/>
      <c r="ADZ246" s="82"/>
      <c r="AEA246" s="82"/>
      <c r="AEB246" s="82"/>
      <c r="AEC246" s="82"/>
      <c r="AED246" s="82"/>
      <c r="AEE246" s="82"/>
      <c r="AEF246" s="82"/>
      <c r="AEG246" s="82"/>
      <c r="AEH246" s="82"/>
      <c r="AEI246" s="82"/>
      <c r="AEJ246" s="82"/>
      <c r="AEK246" s="82"/>
      <c r="AEL246" s="82"/>
      <c r="AEM246" s="82"/>
      <c r="AEN246" s="82"/>
      <c r="AEO246" s="82"/>
      <c r="AEP246" s="82"/>
      <c r="AEQ246" s="82"/>
      <c r="AER246" s="82"/>
      <c r="AES246" s="82"/>
      <c r="AET246" s="82"/>
      <c r="AEU246" s="82"/>
      <c r="AEV246" s="82"/>
      <c r="AEW246" s="82"/>
      <c r="AEX246" s="82"/>
      <c r="AEY246" s="82"/>
      <c r="AEZ246" s="82"/>
      <c r="AFA246" s="82"/>
      <c r="AFB246" s="82"/>
      <c r="AFC246" s="82"/>
      <c r="AFD246" s="82"/>
      <c r="AFE246" s="82"/>
      <c r="AFF246" s="82"/>
      <c r="AFG246" s="82"/>
      <c r="AFH246" s="82"/>
      <c r="AFI246" s="82"/>
      <c r="AFJ246" s="82"/>
      <c r="AFK246" s="82"/>
      <c r="AFL246" s="82"/>
      <c r="AFM246" s="82"/>
      <c r="AFN246" s="82"/>
      <c r="AFO246" s="82"/>
      <c r="AFP246" s="82"/>
      <c r="AFQ246" s="82"/>
      <c r="AFR246" s="82"/>
      <c r="AFS246" s="82"/>
      <c r="AFT246" s="82"/>
      <c r="AFU246" s="82"/>
      <c r="AFV246" s="82"/>
      <c r="AFW246" s="82"/>
      <c r="AFX246" s="82"/>
      <c r="AFY246" s="82"/>
      <c r="AFZ246" s="82"/>
      <c r="AGA246" s="82"/>
      <c r="AGB246" s="82"/>
      <c r="AGC246" s="82"/>
      <c r="AGD246" s="82"/>
      <c r="AGE246" s="82"/>
      <c r="AGF246" s="82"/>
      <c r="AGG246" s="82"/>
      <c r="AGH246" s="82"/>
      <c r="AGI246" s="82"/>
      <c r="AGJ246" s="82"/>
      <c r="AGK246" s="82"/>
      <c r="AGL246" s="82"/>
      <c r="AGM246" s="82"/>
      <c r="AGN246" s="82"/>
      <c r="AGO246" s="82"/>
      <c r="AGP246" s="82"/>
      <c r="AGQ246" s="82"/>
      <c r="AGR246" s="82"/>
      <c r="AGS246" s="82"/>
      <c r="AGT246" s="82"/>
      <c r="AGU246" s="82"/>
      <c r="AGV246" s="82"/>
      <c r="AGW246" s="82"/>
      <c r="AGX246" s="82"/>
      <c r="AGY246" s="82"/>
      <c r="AGZ246" s="82"/>
      <c r="AHA246" s="82"/>
      <c r="AHB246" s="82"/>
      <c r="AHC246" s="82"/>
      <c r="AHD246" s="82"/>
      <c r="AHE246" s="82"/>
      <c r="AHF246" s="82"/>
      <c r="AHG246" s="82"/>
      <c r="AHH246" s="82"/>
      <c r="AHI246" s="82"/>
      <c r="AHJ246" s="82"/>
      <c r="AHK246" s="82"/>
      <c r="AHL246" s="82"/>
      <c r="AHM246" s="82"/>
      <c r="AHN246" s="82"/>
      <c r="AHO246" s="82"/>
      <c r="AHP246" s="82"/>
      <c r="AHQ246" s="82"/>
      <c r="AHR246" s="82"/>
      <c r="AHS246" s="82"/>
      <c r="AHT246" s="82"/>
      <c r="AHU246" s="82"/>
      <c r="AHV246" s="82"/>
      <c r="AHW246" s="82"/>
      <c r="AHX246" s="82"/>
      <c r="AHY246" s="82"/>
      <c r="AHZ246" s="82"/>
      <c r="AIA246" s="82"/>
      <c r="AIB246" s="82"/>
      <c r="AIC246" s="82"/>
      <c r="AID246" s="82"/>
      <c r="AIE246" s="82"/>
      <c r="AIF246" s="82"/>
      <c r="AIG246" s="82"/>
      <c r="AIH246" s="82"/>
      <c r="AII246" s="82"/>
      <c r="AIJ246" s="82"/>
      <c r="AIK246" s="82"/>
      <c r="AIL246" s="82"/>
      <c r="AIM246" s="82"/>
      <c r="AIN246" s="82"/>
      <c r="AIO246" s="82"/>
      <c r="AIP246" s="82"/>
      <c r="AIQ246" s="82"/>
      <c r="AIR246" s="82"/>
      <c r="AIS246" s="82"/>
      <c r="AIT246" s="82"/>
      <c r="AIU246" s="82"/>
      <c r="AIV246" s="82"/>
      <c r="AIW246" s="82"/>
      <c r="AIX246" s="82"/>
      <c r="AIY246" s="82"/>
      <c r="AIZ246" s="82"/>
      <c r="AJA246" s="82"/>
      <c r="AJB246" s="82"/>
      <c r="AJC246" s="82"/>
      <c r="AJD246" s="82"/>
      <c r="AJE246" s="82"/>
      <c r="AJF246" s="82"/>
      <c r="AJG246" s="82"/>
      <c r="AJH246" s="82"/>
      <c r="AJI246" s="82"/>
      <c r="AJJ246" s="82"/>
      <c r="AJK246" s="82"/>
      <c r="AJL246" s="82"/>
      <c r="AJM246" s="82"/>
      <c r="AJN246" s="82"/>
      <c r="AJO246" s="82"/>
      <c r="AJP246" s="82"/>
      <c r="AJQ246" s="82"/>
      <c r="AJR246" s="82"/>
      <c r="AJS246" s="82"/>
      <c r="AJT246" s="82"/>
      <c r="AJU246" s="82"/>
      <c r="AJV246" s="82"/>
      <c r="AJW246" s="82"/>
      <c r="AJX246" s="82"/>
      <c r="AJY246" s="82"/>
      <c r="AJZ246" s="82"/>
      <c r="AKA246" s="82"/>
      <c r="AKB246" s="82"/>
      <c r="AKC246" s="82"/>
      <c r="AKD246" s="82"/>
      <c r="AKE246" s="82"/>
      <c r="AKF246" s="82"/>
      <c r="AKG246" s="82"/>
      <c r="AKH246" s="82"/>
      <c r="AKI246" s="82"/>
      <c r="AKJ246" s="82"/>
      <c r="AKK246" s="82"/>
      <c r="AKL246" s="82"/>
      <c r="AKM246" s="82"/>
      <c r="AKN246" s="82"/>
      <c r="AKO246" s="82"/>
      <c r="AKP246" s="82"/>
      <c r="AKQ246" s="82"/>
      <c r="AKR246" s="82"/>
      <c r="AKS246" s="82"/>
      <c r="AKT246" s="82"/>
      <c r="AKU246" s="82"/>
      <c r="AKV246" s="82"/>
      <c r="AKW246" s="82"/>
      <c r="AKX246" s="82"/>
      <c r="AKY246" s="82"/>
      <c r="AKZ246" s="82"/>
      <c r="ALA246" s="82"/>
      <c r="ALB246" s="82"/>
      <c r="ALC246" s="82"/>
      <c r="ALD246" s="82"/>
      <c r="ALE246" s="82"/>
      <c r="ALF246" s="82"/>
      <c r="ALG246" s="82"/>
      <c r="ALH246" s="82"/>
      <c r="ALI246" s="82"/>
      <c r="ALJ246" s="82"/>
      <c r="ALK246" s="82"/>
      <c r="ALL246" s="82"/>
      <c r="ALM246" s="82"/>
      <c r="ALN246" s="82"/>
      <c r="ALO246" s="82"/>
      <c r="ALP246" s="82"/>
      <c r="ALQ246" s="82"/>
      <c r="ALR246" s="82"/>
      <c r="ALS246" s="82"/>
      <c r="ALT246" s="82"/>
      <c r="ALU246" s="82"/>
      <c r="ALV246" s="82"/>
      <c r="ALW246" s="82"/>
      <c r="ALX246" s="82"/>
      <c r="ALY246" s="82"/>
    </row>
    <row r="247" spans="1:1013" ht="14.5" x14ac:dyDescent="0.35">
      <c r="A247" s="84">
        <v>243</v>
      </c>
      <c r="B247" s="86" t="s">
        <v>810</v>
      </c>
      <c r="C247" s="86" t="s">
        <v>811</v>
      </c>
      <c r="D247" s="86" t="s">
        <v>154</v>
      </c>
    </row>
    <row r="248" spans="1:1013" ht="14.5" x14ac:dyDescent="0.35">
      <c r="A248" s="84">
        <v>244</v>
      </c>
      <c r="B248" s="86" t="s">
        <v>812</v>
      </c>
      <c r="C248" s="86" t="s">
        <v>813</v>
      </c>
      <c r="D248" s="86" t="s">
        <v>814</v>
      </c>
    </row>
    <row r="249" spans="1:1013" ht="14.5" x14ac:dyDescent="0.35">
      <c r="A249" s="84">
        <v>245</v>
      </c>
      <c r="B249" s="86" t="s">
        <v>587</v>
      </c>
      <c r="C249" s="86" t="s">
        <v>588</v>
      </c>
      <c r="D249" s="86" t="s">
        <v>589</v>
      </c>
    </row>
    <row r="250" spans="1:1013" ht="14.5" x14ac:dyDescent="0.35">
      <c r="A250" s="84">
        <v>246</v>
      </c>
      <c r="B250" s="86" t="s">
        <v>815</v>
      </c>
      <c r="C250" s="86" t="s">
        <v>816</v>
      </c>
      <c r="D250" s="86" t="s">
        <v>223</v>
      </c>
    </row>
    <row r="251" spans="1:1013" ht="14.5" x14ac:dyDescent="0.35">
      <c r="A251" s="84">
        <v>247</v>
      </c>
      <c r="B251" s="86" t="s">
        <v>817</v>
      </c>
      <c r="C251" s="86" t="s">
        <v>818</v>
      </c>
      <c r="D251" s="86" t="s">
        <v>439</v>
      </c>
    </row>
    <row r="252" spans="1:1013" ht="14.5" x14ac:dyDescent="0.35">
      <c r="A252" s="84">
        <v>248</v>
      </c>
      <c r="B252" s="86" t="s">
        <v>819</v>
      </c>
      <c r="C252" s="86" t="s">
        <v>820</v>
      </c>
      <c r="D252" s="86" t="s">
        <v>821</v>
      </c>
    </row>
    <row r="253" spans="1:1013" ht="14.5" x14ac:dyDescent="0.35">
      <c r="A253" s="84">
        <v>249</v>
      </c>
      <c r="B253" s="86" t="s">
        <v>822</v>
      </c>
      <c r="C253" s="86" t="s">
        <v>823</v>
      </c>
      <c r="D253" s="86" t="s">
        <v>123</v>
      </c>
    </row>
    <row r="254" spans="1:1013" ht="14.5" x14ac:dyDescent="0.35">
      <c r="A254" s="84">
        <v>250</v>
      </c>
      <c r="B254" s="86" t="s">
        <v>824</v>
      </c>
      <c r="C254" s="86" t="s">
        <v>825</v>
      </c>
      <c r="D254" s="86" t="s">
        <v>154</v>
      </c>
    </row>
    <row r="255" spans="1:1013" ht="14.5" x14ac:dyDescent="0.35">
      <c r="A255" s="84">
        <v>251</v>
      </c>
      <c r="B255" s="86" t="s">
        <v>582</v>
      </c>
      <c r="C255" s="86" t="s">
        <v>826</v>
      </c>
      <c r="D255" s="86" t="s">
        <v>827</v>
      </c>
    </row>
    <row r="256" spans="1:1013" ht="14.5" x14ac:dyDescent="0.35">
      <c r="A256" s="84">
        <v>252</v>
      </c>
      <c r="B256" s="86" t="s">
        <v>828</v>
      </c>
      <c r="C256" s="86" t="s">
        <v>829</v>
      </c>
      <c r="D256" s="86" t="s">
        <v>123</v>
      </c>
    </row>
    <row r="257" spans="1:1013" ht="14.5" x14ac:dyDescent="0.35">
      <c r="A257" s="84">
        <v>253</v>
      </c>
      <c r="B257" s="86" t="s">
        <v>830</v>
      </c>
      <c r="C257" s="86" t="s">
        <v>831</v>
      </c>
      <c r="D257" s="86" t="s">
        <v>832</v>
      </c>
    </row>
    <row r="258" spans="1:1013" ht="14.5" x14ac:dyDescent="0.35">
      <c r="A258" s="84">
        <v>254</v>
      </c>
      <c r="B258" s="86" t="s">
        <v>833</v>
      </c>
      <c r="C258" s="86" t="s">
        <v>834</v>
      </c>
      <c r="D258" s="86" t="s">
        <v>797</v>
      </c>
    </row>
    <row r="259" spans="1:1013" ht="14.5" x14ac:dyDescent="0.35">
      <c r="A259" s="84">
        <v>255</v>
      </c>
      <c r="B259" s="86" t="s">
        <v>835</v>
      </c>
      <c r="C259" s="86" t="s">
        <v>836</v>
      </c>
      <c r="D259" s="86" t="s">
        <v>661</v>
      </c>
    </row>
    <row r="260" spans="1:1013" ht="14.5" x14ac:dyDescent="0.35">
      <c r="A260" s="84">
        <v>256</v>
      </c>
      <c r="B260" s="86" t="s">
        <v>837</v>
      </c>
      <c r="C260" s="85" t="s">
        <v>838</v>
      </c>
      <c r="D260" s="85" t="s">
        <v>578</v>
      </c>
    </row>
    <row r="261" spans="1:1013" ht="14.5" x14ac:dyDescent="0.35">
      <c r="A261" s="84">
        <v>257</v>
      </c>
      <c r="B261" s="85" t="s">
        <v>839</v>
      </c>
      <c r="C261" s="85" t="s">
        <v>840</v>
      </c>
      <c r="D261" s="85" t="s">
        <v>841</v>
      </c>
      <c r="E261" s="82"/>
      <c r="F261" s="82"/>
      <c r="G261" s="82"/>
      <c r="H261" s="82"/>
      <c r="I261" s="82"/>
      <c r="J261" s="82"/>
      <c r="K261" s="82"/>
      <c r="L261" s="82"/>
      <c r="M261" s="82"/>
      <c r="N261" s="82"/>
      <c r="O261" s="82"/>
      <c r="P261" s="82"/>
      <c r="Q261" s="82"/>
      <c r="R261" s="82"/>
      <c r="S261" s="82"/>
      <c r="T261" s="82"/>
      <c r="U261" s="82"/>
      <c r="V261" s="82"/>
      <c r="W261" s="82"/>
      <c r="X261" s="82"/>
      <c r="Y261" s="82"/>
      <c r="Z261" s="82"/>
      <c r="AA261" s="82"/>
      <c r="AB261" s="82"/>
      <c r="AC261" s="82"/>
      <c r="AD261" s="82"/>
      <c r="AE261" s="82"/>
      <c r="AF261" s="82"/>
      <c r="AG261" s="82"/>
      <c r="AH261" s="82"/>
      <c r="AI261" s="82"/>
      <c r="AJ261" s="82"/>
      <c r="AK261" s="82"/>
      <c r="AL261" s="82"/>
      <c r="AM261" s="82"/>
      <c r="AN261" s="82"/>
      <c r="AO261" s="82"/>
      <c r="AP261" s="82"/>
      <c r="AQ261" s="82"/>
      <c r="AR261" s="82"/>
      <c r="AS261" s="82"/>
      <c r="AT261" s="82"/>
      <c r="AU261" s="82"/>
      <c r="AV261" s="82"/>
      <c r="AW261" s="82"/>
      <c r="AX261" s="82"/>
      <c r="AY261" s="82"/>
      <c r="AZ261" s="82"/>
      <c r="BA261" s="82"/>
      <c r="BB261" s="82"/>
      <c r="BC261" s="82"/>
      <c r="BD261" s="82"/>
      <c r="BE261" s="82"/>
      <c r="BF261" s="82"/>
      <c r="BG261" s="82"/>
      <c r="BH261" s="82"/>
      <c r="BI261" s="82"/>
      <c r="BJ261" s="82"/>
      <c r="BK261" s="82"/>
      <c r="BL261" s="82"/>
      <c r="BM261" s="82"/>
      <c r="BN261" s="82"/>
      <c r="BO261" s="82"/>
      <c r="BP261" s="82"/>
      <c r="BQ261" s="82"/>
      <c r="BR261" s="82"/>
      <c r="BS261" s="82"/>
      <c r="BT261" s="82"/>
      <c r="BU261" s="82"/>
      <c r="BV261" s="82"/>
      <c r="BW261" s="82"/>
      <c r="BX261" s="82"/>
      <c r="BY261" s="82"/>
      <c r="BZ261" s="82"/>
      <c r="CA261" s="82"/>
      <c r="CB261" s="82"/>
      <c r="CC261" s="82"/>
      <c r="CD261" s="82"/>
      <c r="CE261" s="82"/>
      <c r="CF261" s="82"/>
      <c r="CG261" s="82"/>
      <c r="CH261" s="82"/>
      <c r="CI261" s="82"/>
      <c r="CJ261" s="82"/>
      <c r="CK261" s="82"/>
      <c r="CL261" s="82"/>
      <c r="CM261" s="82"/>
      <c r="CN261" s="82"/>
      <c r="CO261" s="82"/>
      <c r="CP261" s="82"/>
      <c r="CQ261" s="82"/>
      <c r="CR261" s="82"/>
      <c r="CS261" s="82"/>
      <c r="CT261" s="82"/>
      <c r="CU261" s="82"/>
      <c r="CV261" s="82"/>
      <c r="CW261" s="82"/>
      <c r="CX261" s="82"/>
      <c r="CY261" s="82"/>
      <c r="CZ261" s="82"/>
      <c r="DA261" s="82"/>
      <c r="DB261" s="82"/>
      <c r="DC261" s="82"/>
      <c r="DD261" s="82"/>
      <c r="DE261" s="82"/>
      <c r="DF261" s="82"/>
      <c r="DG261" s="82"/>
      <c r="DH261" s="82"/>
      <c r="DI261" s="82"/>
      <c r="DJ261" s="82"/>
      <c r="DK261" s="82"/>
      <c r="DL261" s="82"/>
      <c r="DM261" s="82"/>
      <c r="DN261" s="82"/>
      <c r="DO261" s="82"/>
      <c r="DP261" s="82"/>
      <c r="DQ261" s="82"/>
      <c r="DR261" s="82"/>
      <c r="DS261" s="82"/>
      <c r="DT261" s="82"/>
      <c r="DU261" s="82"/>
      <c r="DV261" s="82"/>
      <c r="DW261" s="82"/>
      <c r="DX261" s="82"/>
      <c r="DY261" s="82"/>
      <c r="DZ261" s="82"/>
      <c r="EA261" s="82"/>
      <c r="EB261" s="82"/>
      <c r="EC261" s="82"/>
      <c r="ED261" s="82"/>
      <c r="EE261" s="82"/>
      <c r="EF261" s="82"/>
      <c r="EG261" s="82"/>
      <c r="EH261" s="82"/>
      <c r="EI261" s="82"/>
      <c r="EJ261" s="82"/>
      <c r="EK261" s="82"/>
      <c r="EL261" s="82"/>
      <c r="EM261" s="82"/>
      <c r="EN261" s="82"/>
      <c r="EO261" s="82"/>
      <c r="EP261" s="82"/>
      <c r="EQ261" s="82"/>
      <c r="ER261" s="82"/>
      <c r="ES261" s="82"/>
      <c r="ET261" s="82"/>
      <c r="EU261" s="82"/>
      <c r="EV261" s="82"/>
      <c r="EW261" s="82"/>
      <c r="EX261" s="82"/>
      <c r="EY261" s="82"/>
      <c r="EZ261" s="82"/>
      <c r="FA261" s="82"/>
      <c r="FB261" s="82"/>
      <c r="FC261" s="82"/>
      <c r="FD261" s="82"/>
      <c r="FE261" s="82"/>
      <c r="FF261" s="82"/>
      <c r="FG261" s="82"/>
      <c r="FH261" s="82"/>
      <c r="FI261" s="82"/>
      <c r="FJ261" s="82"/>
      <c r="FK261" s="82"/>
      <c r="FL261" s="82"/>
      <c r="FM261" s="82"/>
      <c r="FN261" s="82"/>
      <c r="FO261" s="82"/>
      <c r="FP261" s="82"/>
      <c r="FQ261" s="82"/>
      <c r="FR261" s="82"/>
      <c r="FS261" s="82"/>
      <c r="FT261" s="82"/>
      <c r="FU261" s="82"/>
      <c r="FV261" s="82"/>
      <c r="FW261" s="82"/>
      <c r="FX261" s="82"/>
      <c r="FY261" s="82"/>
      <c r="FZ261" s="82"/>
      <c r="GA261" s="82"/>
      <c r="GB261" s="82"/>
      <c r="GC261" s="82"/>
      <c r="GD261" s="82"/>
      <c r="GE261" s="82"/>
      <c r="GF261" s="82"/>
      <c r="GG261" s="82"/>
      <c r="GH261" s="82"/>
      <c r="GI261" s="82"/>
      <c r="GJ261" s="82"/>
      <c r="GK261" s="82"/>
      <c r="GL261" s="82"/>
      <c r="GM261" s="82"/>
      <c r="GN261" s="82"/>
      <c r="GO261" s="82"/>
      <c r="GP261" s="82"/>
      <c r="GQ261" s="82"/>
      <c r="GR261" s="82"/>
      <c r="GS261" s="82"/>
      <c r="GT261" s="82"/>
      <c r="GU261" s="82"/>
      <c r="GV261" s="82"/>
      <c r="GW261" s="82"/>
      <c r="GX261" s="82"/>
      <c r="GY261" s="82"/>
      <c r="GZ261" s="82"/>
      <c r="HA261" s="82"/>
      <c r="HB261" s="82"/>
      <c r="HC261" s="82"/>
      <c r="HD261" s="82"/>
      <c r="HE261" s="82"/>
      <c r="HF261" s="82"/>
      <c r="HG261" s="82"/>
      <c r="HH261" s="82"/>
      <c r="HI261" s="82"/>
      <c r="HJ261" s="82"/>
      <c r="HK261" s="82"/>
      <c r="HL261" s="82"/>
      <c r="HM261" s="82"/>
      <c r="HN261" s="82"/>
      <c r="HO261" s="82"/>
      <c r="HP261" s="82"/>
      <c r="HQ261" s="82"/>
      <c r="HR261" s="82"/>
      <c r="HS261" s="82"/>
      <c r="HT261" s="82"/>
      <c r="HU261" s="82"/>
      <c r="HV261" s="82"/>
      <c r="HW261" s="82"/>
      <c r="HX261" s="82"/>
      <c r="HY261" s="82"/>
      <c r="HZ261" s="82"/>
      <c r="IA261" s="82"/>
      <c r="IB261" s="82"/>
      <c r="IC261" s="82"/>
      <c r="ID261" s="82"/>
      <c r="IE261" s="82"/>
      <c r="IF261" s="82"/>
      <c r="IG261" s="82"/>
      <c r="IH261" s="82"/>
      <c r="II261" s="82"/>
      <c r="IJ261" s="82"/>
      <c r="IK261" s="82"/>
      <c r="IL261" s="82"/>
      <c r="IM261" s="82"/>
      <c r="IN261" s="82"/>
      <c r="IO261" s="82"/>
      <c r="IP261" s="82"/>
      <c r="IQ261" s="82"/>
      <c r="IR261" s="82"/>
      <c r="IS261" s="82"/>
      <c r="IT261" s="82"/>
      <c r="IU261" s="82"/>
      <c r="IV261" s="82"/>
      <c r="IW261" s="82"/>
      <c r="IX261" s="82"/>
      <c r="IY261" s="82"/>
      <c r="IZ261" s="82"/>
      <c r="JA261" s="82"/>
      <c r="JB261" s="82"/>
      <c r="JC261" s="82"/>
      <c r="JD261" s="82"/>
      <c r="JE261" s="82"/>
      <c r="JF261" s="82"/>
      <c r="JG261" s="82"/>
      <c r="JH261" s="82"/>
      <c r="JI261" s="82"/>
      <c r="JJ261" s="82"/>
      <c r="JK261" s="82"/>
      <c r="JL261" s="82"/>
      <c r="JM261" s="82"/>
      <c r="JN261" s="82"/>
      <c r="JO261" s="82"/>
      <c r="JP261" s="82"/>
      <c r="JQ261" s="82"/>
      <c r="JR261" s="82"/>
      <c r="JS261" s="82"/>
      <c r="JT261" s="82"/>
      <c r="JU261" s="82"/>
      <c r="JV261" s="82"/>
      <c r="JW261" s="82"/>
      <c r="JX261" s="82"/>
      <c r="JY261" s="82"/>
      <c r="JZ261" s="82"/>
      <c r="KA261" s="82"/>
      <c r="KB261" s="82"/>
      <c r="KC261" s="82"/>
      <c r="KD261" s="82"/>
      <c r="KE261" s="82"/>
      <c r="KF261" s="82"/>
      <c r="KG261" s="82"/>
      <c r="KH261" s="82"/>
      <c r="KI261" s="82"/>
      <c r="KJ261" s="82"/>
      <c r="KK261" s="82"/>
      <c r="KL261" s="82"/>
      <c r="KM261" s="82"/>
      <c r="KN261" s="82"/>
      <c r="KO261" s="82"/>
      <c r="KP261" s="82"/>
      <c r="KQ261" s="82"/>
      <c r="KR261" s="82"/>
      <c r="KS261" s="82"/>
      <c r="KT261" s="82"/>
      <c r="KU261" s="82"/>
      <c r="KV261" s="82"/>
      <c r="KW261" s="82"/>
      <c r="KX261" s="82"/>
      <c r="KY261" s="82"/>
      <c r="KZ261" s="82"/>
      <c r="LA261" s="82"/>
      <c r="LB261" s="82"/>
      <c r="LC261" s="82"/>
      <c r="LD261" s="82"/>
      <c r="LE261" s="82"/>
      <c r="LF261" s="82"/>
      <c r="LG261" s="82"/>
      <c r="LH261" s="82"/>
      <c r="LI261" s="82"/>
      <c r="LJ261" s="82"/>
      <c r="LK261" s="82"/>
      <c r="LL261" s="82"/>
      <c r="LM261" s="82"/>
      <c r="LN261" s="82"/>
      <c r="LO261" s="82"/>
      <c r="LP261" s="82"/>
      <c r="LQ261" s="82"/>
      <c r="LR261" s="82"/>
      <c r="LS261" s="82"/>
      <c r="LT261" s="82"/>
      <c r="LU261" s="82"/>
      <c r="LV261" s="82"/>
      <c r="LW261" s="82"/>
      <c r="LX261" s="82"/>
      <c r="LY261" s="82"/>
      <c r="LZ261" s="82"/>
      <c r="MA261" s="82"/>
      <c r="MB261" s="82"/>
      <c r="MC261" s="82"/>
      <c r="MD261" s="82"/>
      <c r="ME261" s="82"/>
      <c r="MF261" s="82"/>
      <c r="MG261" s="82"/>
      <c r="MH261" s="82"/>
      <c r="MI261" s="82"/>
      <c r="MJ261" s="82"/>
      <c r="MK261" s="82"/>
      <c r="ML261" s="82"/>
      <c r="MM261" s="82"/>
      <c r="MN261" s="82"/>
      <c r="MO261" s="82"/>
      <c r="MP261" s="82"/>
      <c r="MQ261" s="82"/>
      <c r="MR261" s="82"/>
      <c r="MS261" s="82"/>
      <c r="MT261" s="82"/>
      <c r="MU261" s="82"/>
      <c r="MV261" s="82"/>
      <c r="MW261" s="82"/>
      <c r="MX261" s="82"/>
      <c r="MY261" s="82"/>
      <c r="MZ261" s="82"/>
      <c r="NA261" s="82"/>
      <c r="NB261" s="82"/>
      <c r="NC261" s="82"/>
      <c r="ND261" s="82"/>
      <c r="NE261" s="82"/>
      <c r="NF261" s="82"/>
      <c r="NG261" s="82"/>
      <c r="NH261" s="82"/>
      <c r="NI261" s="82"/>
      <c r="NJ261" s="82"/>
      <c r="NK261" s="82"/>
      <c r="NL261" s="82"/>
      <c r="NM261" s="82"/>
      <c r="NN261" s="82"/>
      <c r="NO261" s="82"/>
      <c r="NP261" s="82"/>
      <c r="NQ261" s="82"/>
      <c r="NR261" s="82"/>
      <c r="NS261" s="82"/>
      <c r="NT261" s="82"/>
      <c r="NU261" s="82"/>
      <c r="NV261" s="82"/>
      <c r="NW261" s="82"/>
      <c r="NX261" s="82"/>
      <c r="NY261" s="82"/>
      <c r="NZ261" s="82"/>
      <c r="OA261" s="82"/>
      <c r="OB261" s="82"/>
      <c r="OC261" s="82"/>
      <c r="OD261" s="82"/>
      <c r="OE261" s="82"/>
      <c r="OF261" s="82"/>
      <c r="OG261" s="82"/>
      <c r="OH261" s="82"/>
      <c r="OI261" s="82"/>
      <c r="OJ261" s="82"/>
      <c r="OK261" s="82"/>
      <c r="OL261" s="82"/>
      <c r="OM261" s="82"/>
      <c r="ON261" s="82"/>
      <c r="OO261" s="82"/>
      <c r="OP261" s="82"/>
      <c r="OQ261" s="82"/>
      <c r="OR261" s="82"/>
      <c r="OS261" s="82"/>
      <c r="OT261" s="82"/>
      <c r="OU261" s="82"/>
      <c r="OV261" s="82"/>
      <c r="OW261" s="82"/>
      <c r="OX261" s="82"/>
      <c r="OY261" s="82"/>
      <c r="OZ261" s="82"/>
      <c r="PA261" s="82"/>
      <c r="PB261" s="82"/>
      <c r="PC261" s="82"/>
      <c r="PD261" s="82"/>
      <c r="PE261" s="82"/>
      <c r="PF261" s="82"/>
      <c r="PG261" s="82"/>
      <c r="PH261" s="82"/>
      <c r="PI261" s="82"/>
      <c r="PJ261" s="82"/>
      <c r="PK261" s="82"/>
      <c r="PL261" s="82"/>
      <c r="PM261" s="82"/>
      <c r="PN261" s="82"/>
      <c r="PO261" s="82"/>
      <c r="PP261" s="82"/>
      <c r="PQ261" s="82"/>
      <c r="PR261" s="82"/>
      <c r="PS261" s="82"/>
      <c r="PT261" s="82"/>
      <c r="PU261" s="82"/>
      <c r="PV261" s="82"/>
      <c r="PW261" s="82"/>
      <c r="PX261" s="82"/>
      <c r="PY261" s="82"/>
      <c r="PZ261" s="82"/>
      <c r="QA261" s="82"/>
      <c r="QB261" s="82"/>
      <c r="QC261" s="82"/>
      <c r="QD261" s="82"/>
      <c r="QE261" s="82"/>
      <c r="QF261" s="82"/>
      <c r="QG261" s="82"/>
      <c r="QH261" s="82"/>
      <c r="QI261" s="82"/>
      <c r="QJ261" s="82"/>
      <c r="QK261" s="82"/>
      <c r="QL261" s="82"/>
      <c r="QM261" s="82"/>
      <c r="QN261" s="82"/>
      <c r="QO261" s="82"/>
      <c r="QP261" s="82"/>
      <c r="QQ261" s="82"/>
      <c r="QR261" s="82"/>
      <c r="QS261" s="82"/>
      <c r="QT261" s="82"/>
      <c r="QU261" s="82"/>
      <c r="QV261" s="82"/>
      <c r="QW261" s="82"/>
      <c r="QX261" s="82"/>
      <c r="QY261" s="82"/>
      <c r="QZ261" s="82"/>
      <c r="RA261" s="82"/>
      <c r="RB261" s="82"/>
      <c r="RC261" s="82"/>
      <c r="RD261" s="82"/>
      <c r="RE261" s="82"/>
      <c r="RF261" s="82"/>
      <c r="RG261" s="82"/>
      <c r="RH261" s="82"/>
      <c r="RI261" s="82"/>
      <c r="RJ261" s="82"/>
      <c r="RK261" s="82"/>
      <c r="RL261" s="82"/>
      <c r="RM261" s="82"/>
      <c r="RN261" s="82"/>
      <c r="RO261" s="82"/>
      <c r="RP261" s="82"/>
      <c r="RQ261" s="82"/>
      <c r="RR261" s="82"/>
      <c r="RS261" s="82"/>
      <c r="RT261" s="82"/>
      <c r="RU261" s="82"/>
      <c r="RV261" s="82"/>
      <c r="RW261" s="82"/>
      <c r="RX261" s="82"/>
      <c r="RY261" s="82"/>
      <c r="RZ261" s="82"/>
      <c r="SA261" s="82"/>
      <c r="SB261" s="82"/>
      <c r="SC261" s="82"/>
      <c r="SD261" s="82"/>
      <c r="SE261" s="82"/>
      <c r="SF261" s="82"/>
      <c r="SG261" s="82"/>
      <c r="SH261" s="82"/>
      <c r="SI261" s="82"/>
      <c r="SJ261" s="82"/>
      <c r="SK261" s="82"/>
      <c r="SL261" s="82"/>
      <c r="SM261" s="82"/>
      <c r="SN261" s="82"/>
      <c r="SO261" s="82"/>
      <c r="SP261" s="82"/>
      <c r="SQ261" s="82"/>
      <c r="SR261" s="82"/>
      <c r="SS261" s="82"/>
      <c r="ST261" s="82"/>
      <c r="SU261" s="82"/>
      <c r="SV261" s="82"/>
      <c r="SW261" s="82"/>
      <c r="SX261" s="82"/>
      <c r="SY261" s="82"/>
      <c r="SZ261" s="82"/>
      <c r="TA261" s="82"/>
      <c r="TB261" s="82"/>
      <c r="TC261" s="82"/>
      <c r="TD261" s="82"/>
      <c r="TE261" s="82"/>
      <c r="TF261" s="82"/>
      <c r="TG261" s="82"/>
      <c r="TH261" s="82"/>
      <c r="TI261" s="82"/>
      <c r="TJ261" s="82"/>
      <c r="TK261" s="82"/>
      <c r="TL261" s="82"/>
      <c r="TM261" s="82"/>
      <c r="TN261" s="82"/>
      <c r="TO261" s="82"/>
      <c r="TP261" s="82"/>
      <c r="TQ261" s="82"/>
      <c r="TR261" s="82"/>
      <c r="TS261" s="82"/>
      <c r="TT261" s="82"/>
      <c r="TU261" s="82"/>
      <c r="TV261" s="82"/>
      <c r="TW261" s="82"/>
      <c r="TX261" s="82"/>
      <c r="TY261" s="82"/>
      <c r="TZ261" s="82"/>
      <c r="UA261" s="82"/>
      <c r="UB261" s="82"/>
      <c r="UC261" s="82"/>
      <c r="UD261" s="82"/>
      <c r="UE261" s="82"/>
      <c r="UF261" s="82"/>
      <c r="UG261" s="82"/>
      <c r="UH261" s="82"/>
      <c r="UI261" s="82"/>
      <c r="UJ261" s="82"/>
      <c r="UK261" s="82"/>
      <c r="UL261" s="82"/>
      <c r="UM261" s="82"/>
      <c r="UN261" s="82"/>
      <c r="UO261" s="82"/>
      <c r="UP261" s="82"/>
      <c r="UQ261" s="82"/>
      <c r="UR261" s="82"/>
      <c r="US261" s="82"/>
      <c r="UT261" s="82"/>
      <c r="UU261" s="82"/>
      <c r="UV261" s="82"/>
      <c r="UW261" s="82"/>
      <c r="UX261" s="82"/>
      <c r="UY261" s="82"/>
      <c r="UZ261" s="82"/>
      <c r="VA261" s="82"/>
      <c r="VB261" s="82"/>
      <c r="VC261" s="82"/>
      <c r="VD261" s="82"/>
      <c r="VE261" s="82"/>
      <c r="VF261" s="82"/>
      <c r="VG261" s="82"/>
      <c r="VH261" s="82"/>
      <c r="VI261" s="82"/>
      <c r="VJ261" s="82"/>
      <c r="VK261" s="82"/>
      <c r="VL261" s="82"/>
      <c r="VM261" s="82"/>
      <c r="VN261" s="82"/>
      <c r="VO261" s="82"/>
      <c r="VP261" s="82"/>
      <c r="VQ261" s="82"/>
      <c r="VR261" s="82"/>
      <c r="VS261" s="82"/>
      <c r="VT261" s="82"/>
      <c r="VU261" s="82"/>
      <c r="VV261" s="82"/>
      <c r="VW261" s="82"/>
      <c r="VX261" s="82"/>
      <c r="VY261" s="82"/>
      <c r="VZ261" s="82"/>
      <c r="WA261" s="82"/>
      <c r="WB261" s="82"/>
      <c r="WC261" s="82"/>
      <c r="WD261" s="82"/>
      <c r="WE261" s="82"/>
      <c r="WF261" s="82"/>
      <c r="WG261" s="82"/>
      <c r="WH261" s="82"/>
      <c r="WI261" s="82"/>
      <c r="WJ261" s="82"/>
      <c r="WK261" s="82"/>
      <c r="WL261" s="82"/>
      <c r="WM261" s="82"/>
      <c r="WN261" s="82"/>
      <c r="WO261" s="82"/>
      <c r="WP261" s="82"/>
      <c r="WQ261" s="82"/>
      <c r="WR261" s="82"/>
      <c r="WS261" s="82"/>
      <c r="WT261" s="82"/>
      <c r="WU261" s="82"/>
      <c r="WV261" s="82"/>
      <c r="WW261" s="82"/>
      <c r="WX261" s="82"/>
      <c r="WY261" s="82"/>
      <c r="WZ261" s="82"/>
      <c r="XA261" s="82"/>
      <c r="XB261" s="82"/>
      <c r="XC261" s="82"/>
      <c r="XD261" s="82"/>
      <c r="XE261" s="82"/>
      <c r="XF261" s="82"/>
      <c r="XG261" s="82"/>
      <c r="XH261" s="82"/>
      <c r="XI261" s="82"/>
      <c r="XJ261" s="82"/>
      <c r="XK261" s="82"/>
      <c r="XL261" s="82"/>
      <c r="XM261" s="82"/>
      <c r="XN261" s="82"/>
      <c r="XO261" s="82"/>
      <c r="XP261" s="82"/>
      <c r="XQ261" s="82"/>
      <c r="XR261" s="82"/>
      <c r="XS261" s="82"/>
      <c r="XT261" s="82"/>
      <c r="XU261" s="82"/>
      <c r="XV261" s="82"/>
      <c r="XW261" s="82"/>
      <c r="XX261" s="82"/>
      <c r="XY261" s="82"/>
      <c r="XZ261" s="82"/>
      <c r="YA261" s="82"/>
      <c r="YB261" s="82"/>
      <c r="YC261" s="82"/>
      <c r="YD261" s="82"/>
      <c r="YE261" s="82"/>
      <c r="YF261" s="82"/>
      <c r="YG261" s="82"/>
      <c r="YH261" s="82"/>
      <c r="YI261" s="82"/>
      <c r="YJ261" s="82"/>
      <c r="YK261" s="82"/>
      <c r="YL261" s="82"/>
      <c r="YM261" s="82"/>
      <c r="YN261" s="82"/>
      <c r="YO261" s="82"/>
      <c r="YP261" s="82"/>
      <c r="YQ261" s="82"/>
      <c r="YR261" s="82"/>
      <c r="YS261" s="82"/>
      <c r="YT261" s="82"/>
      <c r="YU261" s="82"/>
      <c r="YV261" s="82"/>
      <c r="YW261" s="82"/>
      <c r="YX261" s="82"/>
      <c r="YY261" s="82"/>
      <c r="YZ261" s="82"/>
      <c r="ZA261" s="82"/>
      <c r="ZB261" s="82"/>
      <c r="ZC261" s="82"/>
      <c r="ZD261" s="82"/>
      <c r="ZE261" s="82"/>
      <c r="ZF261" s="82"/>
      <c r="ZG261" s="82"/>
      <c r="ZH261" s="82"/>
      <c r="ZI261" s="82"/>
      <c r="ZJ261" s="82"/>
      <c r="ZK261" s="82"/>
      <c r="ZL261" s="82"/>
      <c r="ZM261" s="82"/>
      <c r="ZN261" s="82"/>
      <c r="ZO261" s="82"/>
      <c r="ZP261" s="82"/>
      <c r="ZQ261" s="82"/>
      <c r="ZR261" s="82"/>
      <c r="ZS261" s="82"/>
      <c r="ZT261" s="82"/>
      <c r="ZU261" s="82"/>
      <c r="ZV261" s="82"/>
      <c r="ZW261" s="82"/>
      <c r="ZX261" s="82"/>
      <c r="ZY261" s="82"/>
      <c r="ZZ261" s="82"/>
      <c r="AAA261" s="82"/>
      <c r="AAB261" s="82"/>
      <c r="AAC261" s="82"/>
      <c r="AAD261" s="82"/>
      <c r="AAE261" s="82"/>
      <c r="AAF261" s="82"/>
      <c r="AAG261" s="82"/>
      <c r="AAH261" s="82"/>
      <c r="AAI261" s="82"/>
      <c r="AAJ261" s="82"/>
      <c r="AAK261" s="82"/>
      <c r="AAL261" s="82"/>
      <c r="AAM261" s="82"/>
      <c r="AAN261" s="82"/>
      <c r="AAO261" s="82"/>
      <c r="AAP261" s="82"/>
      <c r="AAQ261" s="82"/>
      <c r="AAR261" s="82"/>
      <c r="AAS261" s="82"/>
      <c r="AAT261" s="82"/>
      <c r="AAU261" s="82"/>
      <c r="AAV261" s="82"/>
      <c r="AAW261" s="82"/>
      <c r="AAX261" s="82"/>
      <c r="AAY261" s="82"/>
      <c r="AAZ261" s="82"/>
      <c r="ABA261" s="82"/>
      <c r="ABB261" s="82"/>
      <c r="ABC261" s="82"/>
      <c r="ABD261" s="82"/>
      <c r="ABE261" s="82"/>
      <c r="ABF261" s="82"/>
      <c r="ABG261" s="82"/>
      <c r="ABH261" s="82"/>
      <c r="ABI261" s="82"/>
      <c r="ABJ261" s="82"/>
      <c r="ABK261" s="82"/>
      <c r="ABL261" s="82"/>
      <c r="ABM261" s="82"/>
      <c r="ABN261" s="82"/>
      <c r="ABO261" s="82"/>
      <c r="ABP261" s="82"/>
      <c r="ABQ261" s="82"/>
      <c r="ABR261" s="82"/>
      <c r="ABS261" s="82"/>
      <c r="ABT261" s="82"/>
      <c r="ABU261" s="82"/>
      <c r="ABV261" s="82"/>
      <c r="ABW261" s="82"/>
      <c r="ABX261" s="82"/>
      <c r="ABY261" s="82"/>
      <c r="ABZ261" s="82"/>
      <c r="ACA261" s="82"/>
      <c r="ACB261" s="82"/>
      <c r="ACC261" s="82"/>
      <c r="ACD261" s="82"/>
      <c r="ACE261" s="82"/>
      <c r="ACF261" s="82"/>
      <c r="ACG261" s="82"/>
      <c r="ACH261" s="82"/>
      <c r="ACI261" s="82"/>
      <c r="ACJ261" s="82"/>
      <c r="ACK261" s="82"/>
      <c r="ACL261" s="82"/>
      <c r="ACM261" s="82"/>
      <c r="ACN261" s="82"/>
      <c r="ACO261" s="82"/>
      <c r="ACP261" s="82"/>
      <c r="ACQ261" s="82"/>
      <c r="ACR261" s="82"/>
      <c r="ACS261" s="82"/>
      <c r="ACT261" s="82"/>
      <c r="ACU261" s="82"/>
      <c r="ACV261" s="82"/>
      <c r="ACW261" s="82"/>
      <c r="ACX261" s="82"/>
      <c r="ACY261" s="82"/>
      <c r="ACZ261" s="82"/>
      <c r="ADA261" s="82"/>
      <c r="ADB261" s="82"/>
      <c r="ADC261" s="82"/>
      <c r="ADD261" s="82"/>
      <c r="ADE261" s="82"/>
      <c r="ADF261" s="82"/>
      <c r="ADG261" s="82"/>
      <c r="ADH261" s="82"/>
      <c r="ADI261" s="82"/>
      <c r="ADJ261" s="82"/>
      <c r="ADK261" s="82"/>
      <c r="ADL261" s="82"/>
      <c r="ADM261" s="82"/>
      <c r="ADN261" s="82"/>
      <c r="ADO261" s="82"/>
      <c r="ADP261" s="82"/>
      <c r="ADQ261" s="82"/>
      <c r="ADR261" s="82"/>
      <c r="ADS261" s="82"/>
      <c r="ADT261" s="82"/>
      <c r="ADU261" s="82"/>
      <c r="ADV261" s="82"/>
      <c r="ADW261" s="82"/>
      <c r="ADX261" s="82"/>
      <c r="ADY261" s="82"/>
      <c r="ADZ261" s="82"/>
      <c r="AEA261" s="82"/>
      <c r="AEB261" s="82"/>
      <c r="AEC261" s="82"/>
      <c r="AED261" s="82"/>
      <c r="AEE261" s="82"/>
      <c r="AEF261" s="82"/>
      <c r="AEG261" s="82"/>
      <c r="AEH261" s="82"/>
      <c r="AEI261" s="82"/>
      <c r="AEJ261" s="82"/>
      <c r="AEK261" s="82"/>
      <c r="AEL261" s="82"/>
      <c r="AEM261" s="82"/>
      <c r="AEN261" s="82"/>
      <c r="AEO261" s="82"/>
      <c r="AEP261" s="82"/>
      <c r="AEQ261" s="82"/>
      <c r="AER261" s="82"/>
      <c r="AES261" s="82"/>
      <c r="AET261" s="82"/>
      <c r="AEU261" s="82"/>
      <c r="AEV261" s="82"/>
      <c r="AEW261" s="82"/>
      <c r="AEX261" s="82"/>
      <c r="AEY261" s="82"/>
      <c r="AEZ261" s="82"/>
      <c r="AFA261" s="82"/>
      <c r="AFB261" s="82"/>
      <c r="AFC261" s="82"/>
      <c r="AFD261" s="82"/>
      <c r="AFE261" s="82"/>
      <c r="AFF261" s="82"/>
      <c r="AFG261" s="82"/>
      <c r="AFH261" s="82"/>
      <c r="AFI261" s="82"/>
      <c r="AFJ261" s="82"/>
      <c r="AFK261" s="82"/>
      <c r="AFL261" s="82"/>
      <c r="AFM261" s="82"/>
      <c r="AFN261" s="82"/>
      <c r="AFO261" s="82"/>
      <c r="AFP261" s="82"/>
      <c r="AFQ261" s="82"/>
      <c r="AFR261" s="82"/>
      <c r="AFS261" s="82"/>
      <c r="AFT261" s="82"/>
      <c r="AFU261" s="82"/>
      <c r="AFV261" s="82"/>
      <c r="AFW261" s="82"/>
      <c r="AFX261" s="82"/>
      <c r="AFY261" s="82"/>
      <c r="AFZ261" s="82"/>
      <c r="AGA261" s="82"/>
      <c r="AGB261" s="82"/>
      <c r="AGC261" s="82"/>
      <c r="AGD261" s="82"/>
      <c r="AGE261" s="82"/>
      <c r="AGF261" s="82"/>
      <c r="AGG261" s="82"/>
      <c r="AGH261" s="82"/>
      <c r="AGI261" s="82"/>
      <c r="AGJ261" s="82"/>
      <c r="AGK261" s="82"/>
      <c r="AGL261" s="82"/>
      <c r="AGM261" s="82"/>
      <c r="AGN261" s="82"/>
      <c r="AGO261" s="82"/>
      <c r="AGP261" s="82"/>
      <c r="AGQ261" s="82"/>
      <c r="AGR261" s="82"/>
      <c r="AGS261" s="82"/>
      <c r="AGT261" s="82"/>
      <c r="AGU261" s="82"/>
      <c r="AGV261" s="82"/>
      <c r="AGW261" s="82"/>
      <c r="AGX261" s="82"/>
      <c r="AGY261" s="82"/>
      <c r="AGZ261" s="82"/>
      <c r="AHA261" s="82"/>
      <c r="AHB261" s="82"/>
      <c r="AHC261" s="82"/>
      <c r="AHD261" s="82"/>
      <c r="AHE261" s="82"/>
      <c r="AHF261" s="82"/>
      <c r="AHG261" s="82"/>
      <c r="AHH261" s="82"/>
      <c r="AHI261" s="82"/>
      <c r="AHJ261" s="82"/>
      <c r="AHK261" s="82"/>
      <c r="AHL261" s="82"/>
      <c r="AHM261" s="82"/>
      <c r="AHN261" s="82"/>
      <c r="AHO261" s="82"/>
      <c r="AHP261" s="82"/>
      <c r="AHQ261" s="82"/>
      <c r="AHR261" s="82"/>
      <c r="AHS261" s="82"/>
      <c r="AHT261" s="82"/>
      <c r="AHU261" s="82"/>
      <c r="AHV261" s="82"/>
      <c r="AHW261" s="82"/>
      <c r="AHX261" s="82"/>
      <c r="AHY261" s="82"/>
      <c r="AHZ261" s="82"/>
      <c r="AIA261" s="82"/>
      <c r="AIB261" s="82"/>
      <c r="AIC261" s="82"/>
      <c r="AID261" s="82"/>
      <c r="AIE261" s="82"/>
      <c r="AIF261" s="82"/>
      <c r="AIG261" s="82"/>
      <c r="AIH261" s="82"/>
      <c r="AII261" s="82"/>
      <c r="AIJ261" s="82"/>
      <c r="AIK261" s="82"/>
      <c r="AIL261" s="82"/>
      <c r="AIM261" s="82"/>
      <c r="AIN261" s="82"/>
      <c r="AIO261" s="82"/>
      <c r="AIP261" s="82"/>
      <c r="AIQ261" s="82"/>
      <c r="AIR261" s="82"/>
      <c r="AIS261" s="82"/>
      <c r="AIT261" s="82"/>
      <c r="AIU261" s="82"/>
      <c r="AIV261" s="82"/>
      <c r="AIW261" s="82"/>
      <c r="AIX261" s="82"/>
      <c r="AIY261" s="82"/>
      <c r="AIZ261" s="82"/>
      <c r="AJA261" s="82"/>
      <c r="AJB261" s="82"/>
      <c r="AJC261" s="82"/>
      <c r="AJD261" s="82"/>
      <c r="AJE261" s="82"/>
      <c r="AJF261" s="82"/>
      <c r="AJG261" s="82"/>
      <c r="AJH261" s="82"/>
      <c r="AJI261" s="82"/>
      <c r="AJJ261" s="82"/>
      <c r="AJK261" s="82"/>
      <c r="AJL261" s="82"/>
      <c r="AJM261" s="82"/>
      <c r="AJN261" s="82"/>
      <c r="AJO261" s="82"/>
      <c r="AJP261" s="82"/>
      <c r="AJQ261" s="82"/>
      <c r="AJR261" s="82"/>
      <c r="AJS261" s="82"/>
      <c r="AJT261" s="82"/>
      <c r="AJU261" s="82"/>
      <c r="AJV261" s="82"/>
      <c r="AJW261" s="82"/>
      <c r="AJX261" s="82"/>
      <c r="AJY261" s="82"/>
      <c r="AJZ261" s="82"/>
      <c r="AKA261" s="82"/>
      <c r="AKB261" s="82"/>
      <c r="AKC261" s="82"/>
      <c r="AKD261" s="82"/>
      <c r="AKE261" s="82"/>
      <c r="AKF261" s="82"/>
      <c r="AKG261" s="82"/>
      <c r="AKH261" s="82"/>
      <c r="AKI261" s="82"/>
      <c r="AKJ261" s="82"/>
      <c r="AKK261" s="82"/>
      <c r="AKL261" s="82"/>
      <c r="AKM261" s="82"/>
      <c r="AKN261" s="82"/>
      <c r="AKO261" s="82"/>
      <c r="AKP261" s="82"/>
      <c r="AKQ261" s="82"/>
      <c r="AKR261" s="82"/>
      <c r="AKS261" s="82"/>
      <c r="AKT261" s="82"/>
      <c r="AKU261" s="82"/>
      <c r="AKV261" s="82"/>
      <c r="AKW261" s="82"/>
      <c r="AKX261" s="82"/>
      <c r="AKY261" s="82"/>
      <c r="AKZ261" s="82"/>
      <c r="ALA261" s="82"/>
      <c r="ALB261" s="82"/>
      <c r="ALC261" s="82"/>
      <c r="ALD261" s="82"/>
      <c r="ALE261" s="82"/>
      <c r="ALF261" s="82"/>
      <c r="ALG261" s="82"/>
      <c r="ALH261" s="82"/>
      <c r="ALI261" s="82"/>
      <c r="ALJ261" s="82"/>
      <c r="ALK261" s="82"/>
      <c r="ALL261" s="82"/>
      <c r="ALM261" s="82"/>
      <c r="ALN261" s="82"/>
      <c r="ALO261" s="82"/>
      <c r="ALP261" s="82"/>
      <c r="ALQ261" s="82"/>
      <c r="ALR261" s="82"/>
      <c r="ALS261" s="82"/>
      <c r="ALT261" s="82"/>
      <c r="ALU261" s="82"/>
      <c r="ALV261" s="82"/>
      <c r="ALW261" s="82"/>
      <c r="ALX261" s="82"/>
      <c r="ALY261" s="82"/>
    </row>
    <row r="262" spans="1:1013" ht="14.5" x14ac:dyDescent="0.35">
      <c r="A262" s="84">
        <v>258</v>
      </c>
      <c r="B262" s="86" t="s">
        <v>842</v>
      </c>
      <c r="C262" s="86" t="s">
        <v>843</v>
      </c>
      <c r="D262" s="86" t="s">
        <v>844</v>
      </c>
      <c r="E262" s="82"/>
      <c r="F262" s="82"/>
      <c r="G262" s="82"/>
      <c r="H262" s="82"/>
      <c r="I262" s="82"/>
      <c r="J262" s="82"/>
      <c r="K262" s="82"/>
      <c r="L262" s="82"/>
      <c r="M262" s="82"/>
      <c r="N262" s="82"/>
      <c r="O262" s="82"/>
      <c r="P262" s="82"/>
      <c r="Q262" s="82"/>
      <c r="R262" s="82"/>
      <c r="S262" s="82"/>
      <c r="T262" s="82"/>
      <c r="U262" s="82"/>
      <c r="V262" s="82"/>
      <c r="W262" s="82"/>
      <c r="X262" s="82"/>
      <c r="Y262" s="82"/>
      <c r="Z262" s="82"/>
      <c r="AA262" s="82"/>
      <c r="AB262" s="82"/>
      <c r="AC262" s="82"/>
      <c r="AD262" s="82"/>
      <c r="AE262" s="82"/>
      <c r="AF262" s="82"/>
      <c r="AG262" s="82"/>
      <c r="AH262" s="82"/>
      <c r="AI262" s="82"/>
      <c r="AJ262" s="82"/>
      <c r="AK262" s="82"/>
      <c r="AL262" s="82"/>
      <c r="AM262" s="82"/>
      <c r="AN262" s="82"/>
      <c r="AO262" s="82"/>
      <c r="AP262" s="82"/>
      <c r="AQ262" s="82"/>
      <c r="AR262" s="82"/>
      <c r="AS262" s="82"/>
      <c r="AT262" s="82"/>
      <c r="AU262" s="82"/>
      <c r="AV262" s="82"/>
      <c r="AW262" s="82"/>
      <c r="AX262" s="82"/>
      <c r="AY262" s="82"/>
      <c r="AZ262" s="82"/>
      <c r="BA262" s="82"/>
      <c r="BB262" s="82"/>
      <c r="BC262" s="82"/>
      <c r="BD262" s="82"/>
      <c r="BE262" s="82"/>
      <c r="BF262" s="82"/>
      <c r="BG262" s="82"/>
      <c r="BH262" s="82"/>
      <c r="BI262" s="82"/>
      <c r="BJ262" s="82"/>
      <c r="BK262" s="82"/>
      <c r="BL262" s="82"/>
      <c r="BM262" s="82"/>
      <c r="BN262" s="82"/>
      <c r="BO262" s="82"/>
      <c r="BP262" s="82"/>
      <c r="BQ262" s="82"/>
      <c r="BR262" s="82"/>
      <c r="BS262" s="82"/>
      <c r="BT262" s="82"/>
      <c r="BU262" s="82"/>
      <c r="BV262" s="82"/>
      <c r="BW262" s="82"/>
      <c r="BX262" s="82"/>
      <c r="BY262" s="82"/>
      <c r="BZ262" s="82"/>
      <c r="CA262" s="82"/>
      <c r="CB262" s="82"/>
      <c r="CC262" s="82"/>
      <c r="CD262" s="82"/>
      <c r="CE262" s="82"/>
      <c r="CF262" s="82"/>
      <c r="CG262" s="82"/>
      <c r="CH262" s="82"/>
      <c r="CI262" s="82"/>
      <c r="CJ262" s="82"/>
      <c r="CK262" s="82"/>
      <c r="CL262" s="82"/>
      <c r="CM262" s="82"/>
      <c r="CN262" s="82"/>
      <c r="CO262" s="82"/>
      <c r="CP262" s="82"/>
      <c r="CQ262" s="82"/>
      <c r="CR262" s="82"/>
      <c r="CS262" s="82"/>
      <c r="CT262" s="82"/>
      <c r="CU262" s="82"/>
      <c r="CV262" s="82"/>
      <c r="CW262" s="82"/>
      <c r="CX262" s="82"/>
      <c r="CY262" s="82"/>
      <c r="CZ262" s="82"/>
      <c r="DA262" s="82"/>
      <c r="DB262" s="82"/>
      <c r="DC262" s="82"/>
      <c r="DD262" s="82"/>
      <c r="DE262" s="82"/>
      <c r="DF262" s="82"/>
      <c r="DG262" s="82"/>
      <c r="DH262" s="82"/>
      <c r="DI262" s="82"/>
      <c r="DJ262" s="82"/>
      <c r="DK262" s="82"/>
      <c r="DL262" s="82"/>
      <c r="DM262" s="82"/>
      <c r="DN262" s="82"/>
      <c r="DO262" s="82"/>
      <c r="DP262" s="82"/>
      <c r="DQ262" s="82"/>
      <c r="DR262" s="82"/>
      <c r="DS262" s="82"/>
      <c r="DT262" s="82"/>
      <c r="DU262" s="82"/>
      <c r="DV262" s="82"/>
      <c r="DW262" s="82"/>
      <c r="DX262" s="82"/>
      <c r="DY262" s="82"/>
      <c r="DZ262" s="82"/>
      <c r="EA262" s="82"/>
      <c r="EB262" s="82"/>
      <c r="EC262" s="82"/>
      <c r="ED262" s="82"/>
      <c r="EE262" s="82"/>
      <c r="EF262" s="82"/>
      <c r="EG262" s="82"/>
      <c r="EH262" s="82"/>
      <c r="EI262" s="82"/>
      <c r="EJ262" s="82"/>
      <c r="EK262" s="82"/>
      <c r="EL262" s="82"/>
      <c r="EM262" s="82"/>
      <c r="EN262" s="82"/>
      <c r="EO262" s="82"/>
      <c r="EP262" s="82"/>
      <c r="EQ262" s="82"/>
      <c r="ER262" s="82"/>
      <c r="ES262" s="82"/>
      <c r="ET262" s="82"/>
      <c r="EU262" s="82"/>
      <c r="EV262" s="82"/>
      <c r="EW262" s="82"/>
      <c r="EX262" s="82"/>
      <c r="EY262" s="82"/>
      <c r="EZ262" s="82"/>
      <c r="FA262" s="82"/>
      <c r="FB262" s="82"/>
      <c r="FC262" s="82"/>
      <c r="FD262" s="82"/>
      <c r="FE262" s="82"/>
      <c r="FF262" s="82"/>
      <c r="FG262" s="82"/>
      <c r="FH262" s="82"/>
      <c r="FI262" s="82"/>
      <c r="FJ262" s="82"/>
      <c r="FK262" s="82"/>
      <c r="FL262" s="82"/>
      <c r="FM262" s="82"/>
      <c r="FN262" s="82"/>
      <c r="FO262" s="82"/>
      <c r="FP262" s="82"/>
      <c r="FQ262" s="82"/>
      <c r="FR262" s="82"/>
      <c r="FS262" s="82"/>
      <c r="FT262" s="82"/>
      <c r="FU262" s="82"/>
      <c r="FV262" s="82"/>
      <c r="FW262" s="82"/>
      <c r="FX262" s="82"/>
      <c r="FY262" s="82"/>
      <c r="FZ262" s="82"/>
      <c r="GA262" s="82"/>
      <c r="GB262" s="82"/>
      <c r="GC262" s="82"/>
      <c r="GD262" s="82"/>
      <c r="GE262" s="82"/>
      <c r="GF262" s="82"/>
      <c r="GG262" s="82"/>
      <c r="GH262" s="82"/>
      <c r="GI262" s="82"/>
      <c r="GJ262" s="82"/>
      <c r="GK262" s="82"/>
      <c r="GL262" s="82"/>
      <c r="GM262" s="82"/>
      <c r="GN262" s="82"/>
      <c r="GO262" s="82"/>
      <c r="GP262" s="82"/>
      <c r="GQ262" s="82"/>
      <c r="GR262" s="82"/>
      <c r="GS262" s="82"/>
      <c r="GT262" s="82"/>
      <c r="GU262" s="82"/>
      <c r="GV262" s="82"/>
      <c r="GW262" s="82"/>
      <c r="GX262" s="82"/>
      <c r="GY262" s="82"/>
      <c r="GZ262" s="82"/>
      <c r="HA262" s="82"/>
      <c r="HB262" s="82"/>
      <c r="HC262" s="82"/>
      <c r="HD262" s="82"/>
      <c r="HE262" s="82"/>
      <c r="HF262" s="82"/>
      <c r="HG262" s="82"/>
      <c r="HH262" s="82"/>
      <c r="HI262" s="82"/>
      <c r="HJ262" s="82"/>
      <c r="HK262" s="82"/>
      <c r="HL262" s="82"/>
      <c r="HM262" s="82"/>
      <c r="HN262" s="82"/>
      <c r="HO262" s="82"/>
      <c r="HP262" s="82"/>
      <c r="HQ262" s="82"/>
      <c r="HR262" s="82"/>
      <c r="HS262" s="82"/>
      <c r="HT262" s="82"/>
      <c r="HU262" s="82"/>
      <c r="HV262" s="82"/>
      <c r="HW262" s="82"/>
      <c r="HX262" s="82"/>
      <c r="HY262" s="82"/>
      <c r="HZ262" s="82"/>
      <c r="IA262" s="82"/>
      <c r="IB262" s="82"/>
      <c r="IC262" s="82"/>
      <c r="ID262" s="82"/>
      <c r="IE262" s="82"/>
      <c r="IF262" s="82"/>
      <c r="IG262" s="82"/>
      <c r="IH262" s="82"/>
      <c r="II262" s="82"/>
      <c r="IJ262" s="82"/>
      <c r="IK262" s="82"/>
      <c r="IL262" s="82"/>
      <c r="IM262" s="82"/>
      <c r="IN262" s="82"/>
      <c r="IO262" s="82"/>
      <c r="IP262" s="82"/>
      <c r="IQ262" s="82"/>
      <c r="IR262" s="82"/>
      <c r="IS262" s="82"/>
      <c r="IT262" s="82"/>
      <c r="IU262" s="82"/>
      <c r="IV262" s="82"/>
      <c r="IW262" s="82"/>
      <c r="IX262" s="82"/>
      <c r="IY262" s="82"/>
      <c r="IZ262" s="82"/>
      <c r="JA262" s="82"/>
      <c r="JB262" s="82"/>
      <c r="JC262" s="82"/>
      <c r="JD262" s="82"/>
      <c r="JE262" s="82"/>
      <c r="JF262" s="82"/>
      <c r="JG262" s="82"/>
      <c r="JH262" s="82"/>
      <c r="JI262" s="82"/>
      <c r="JJ262" s="82"/>
      <c r="JK262" s="82"/>
      <c r="JL262" s="82"/>
      <c r="JM262" s="82"/>
      <c r="JN262" s="82"/>
      <c r="JO262" s="82"/>
      <c r="JP262" s="82"/>
      <c r="JQ262" s="82"/>
      <c r="JR262" s="82"/>
      <c r="JS262" s="82"/>
      <c r="JT262" s="82"/>
      <c r="JU262" s="82"/>
      <c r="JV262" s="82"/>
      <c r="JW262" s="82"/>
      <c r="JX262" s="82"/>
      <c r="JY262" s="82"/>
      <c r="JZ262" s="82"/>
      <c r="KA262" s="82"/>
      <c r="KB262" s="82"/>
      <c r="KC262" s="82"/>
      <c r="KD262" s="82"/>
      <c r="KE262" s="82"/>
      <c r="KF262" s="82"/>
      <c r="KG262" s="82"/>
      <c r="KH262" s="82"/>
      <c r="KI262" s="82"/>
      <c r="KJ262" s="82"/>
      <c r="KK262" s="82"/>
      <c r="KL262" s="82"/>
      <c r="KM262" s="82"/>
      <c r="KN262" s="82"/>
      <c r="KO262" s="82"/>
      <c r="KP262" s="82"/>
      <c r="KQ262" s="82"/>
      <c r="KR262" s="82"/>
      <c r="KS262" s="82"/>
      <c r="KT262" s="82"/>
      <c r="KU262" s="82"/>
      <c r="KV262" s="82"/>
      <c r="KW262" s="82"/>
      <c r="KX262" s="82"/>
      <c r="KY262" s="82"/>
      <c r="KZ262" s="82"/>
      <c r="LA262" s="82"/>
      <c r="LB262" s="82"/>
      <c r="LC262" s="82"/>
      <c r="LD262" s="82"/>
      <c r="LE262" s="82"/>
      <c r="LF262" s="82"/>
      <c r="LG262" s="82"/>
      <c r="LH262" s="82"/>
      <c r="LI262" s="82"/>
      <c r="LJ262" s="82"/>
      <c r="LK262" s="82"/>
      <c r="LL262" s="82"/>
      <c r="LM262" s="82"/>
      <c r="LN262" s="82"/>
      <c r="LO262" s="82"/>
      <c r="LP262" s="82"/>
      <c r="LQ262" s="82"/>
      <c r="LR262" s="82"/>
      <c r="LS262" s="82"/>
      <c r="LT262" s="82"/>
      <c r="LU262" s="82"/>
      <c r="LV262" s="82"/>
      <c r="LW262" s="82"/>
      <c r="LX262" s="82"/>
      <c r="LY262" s="82"/>
      <c r="LZ262" s="82"/>
      <c r="MA262" s="82"/>
      <c r="MB262" s="82"/>
      <c r="MC262" s="82"/>
      <c r="MD262" s="82"/>
      <c r="ME262" s="82"/>
      <c r="MF262" s="82"/>
      <c r="MG262" s="82"/>
      <c r="MH262" s="82"/>
      <c r="MI262" s="82"/>
      <c r="MJ262" s="82"/>
      <c r="MK262" s="82"/>
      <c r="ML262" s="82"/>
      <c r="MM262" s="82"/>
      <c r="MN262" s="82"/>
      <c r="MO262" s="82"/>
      <c r="MP262" s="82"/>
      <c r="MQ262" s="82"/>
      <c r="MR262" s="82"/>
      <c r="MS262" s="82"/>
      <c r="MT262" s="82"/>
      <c r="MU262" s="82"/>
      <c r="MV262" s="82"/>
      <c r="MW262" s="82"/>
      <c r="MX262" s="82"/>
      <c r="MY262" s="82"/>
      <c r="MZ262" s="82"/>
      <c r="NA262" s="82"/>
      <c r="NB262" s="82"/>
      <c r="NC262" s="82"/>
      <c r="ND262" s="82"/>
      <c r="NE262" s="82"/>
      <c r="NF262" s="82"/>
      <c r="NG262" s="82"/>
      <c r="NH262" s="82"/>
      <c r="NI262" s="82"/>
      <c r="NJ262" s="82"/>
      <c r="NK262" s="82"/>
      <c r="NL262" s="82"/>
      <c r="NM262" s="82"/>
      <c r="NN262" s="82"/>
      <c r="NO262" s="82"/>
      <c r="NP262" s="82"/>
      <c r="NQ262" s="82"/>
      <c r="NR262" s="82"/>
      <c r="NS262" s="82"/>
      <c r="NT262" s="82"/>
      <c r="NU262" s="82"/>
      <c r="NV262" s="82"/>
      <c r="NW262" s="82"/>
      <c r="NX262" s="82"/>
      <c r="NY262" s="82"/>
      <c r="NZ262" s="82"/>
      <c r="OA262" s="82"/>
      <c r="OB262" s="82"/>
      <c r="OC262" s="82"/>
      <c r="OD262" s="82"/>
      <c r="OE262" s="82"/>
      <c r="OF262" s="82"/>
      <c r="OG262" s="82"/>
      <c r="OH262" s="82"/>
      <c r="OI262" s="82"/>
      <c r="OJ262" s="82"/>
      <c r="OK262" s="82"/>
      <c r="OL262" s="82"/>
      <c r="OM262" s="82"/>
      <c r="ON262" s="82"/>
      <c r="OO262" s="82"/>
      <c r="OP262" s="82"/>
      <c r="OQ262" s="82"/>
      <c r="OR262" s="82"/>
      <c r="OS262" s="82"/>
      <c r="OT262" s="82"/>
      <c r="OU262" s="82"/>
      <c r="OV262" s="82"/>
      <c r="OW262" s="82"/>
      <c r="OX262" s="82"/>
      <c r="OY262" s="82"/>
      <c r="OZ262" s="82"/>
      <c r="PA262" s="82"/>
      <c r="PB262" s="82"/>
      <c r="PC262" s="82"/>
      <c r="PD262" s="82"/>
      <c r="PE262" s="82"/>
      <c r="PF262" s="82"/>
      <c r="PG262" s="82"/>
      <c r="PH262" s="82"/>
      <c r="PI262" s="82"/>
      <c r="PJ262" s="82"/>
      <c r="PK262" s="82"/>
      <c r="PL262" s="82"/>
      <c r="PM262" s="82"/>
      <c r="PN262" s="82"/>
      <c r="PO262" s="82"/>
      <c r="PP262" s="82"/>
      <c r="PQ262" s="82"/>
      <c r="PR262" s="82"/>
      <c r="PS262" s="82"/>
      <c r="PT262" s="82"/>
      <c r="PU262" s="82"/>
      <c r="PV262" s="82"/>
      <c r="PW262" s="82"/>
      <c r="PX262" s="82"/>
      <c r="PY262" s="82"/>
      <c r="PZ262" s="82"/>
      <c r="QA262" s="82"/>
      <c r="QB262" s="82"/>
      <c r="QC262" s="82"/>
      <c r="QD262" s="82"/>
      <c r="QE262" s="82"/>
      <c r="QF262" s="82"/>
      <c r="QG262" s="82"/>
      <c r="QH262" s="82"/>
      <c r="QI262" s="82"/>
      <c r="QJ262" s="82"/>
      <c r="QK262" s="82"/>
      <c r="QL262" s="82"/>
      <c r="QM262" s="82"/>
      <c r="QN262" s="82"/>
      <c r="QO262" s="82"/>
      <c r="QP262" s="82"/>
      <c r="QQ262" s="82"/>
      <c r="QR262" s="82"/>
      <c r="QS262" s="82"/>
      <c r="QT262" s="82"/>
      <c r="QU262" s="82"/>
      <c r="QV262" s="82"/>
      <c r="QW262" s="82"/>
      <c r="QX262" s="82"/>
      <c r="QY262" s="82"/>
      <c r="QZ262" s="82"/>
      <c r="RA262" s="82"/>
      <c r="RB262" s="82"/>
      <c r="RC262" s="82"/>
      <c r="RD262" s="82"/>
      <c r="RE262" s="82"/>
      <c r="RF262" s="82"/>
      <c r="RG262" s="82"/>
      <c r="RH262" s="82"/>
      <c r="RI262" s="82"/>
      <c r="RJ262" s="82"/>
      <c r="RK262" s="82"/>
      <c r="RL262" s="82"/>
      <c r="RM262" s="82"/>
      <c r="RN262" s="82"/>
      <c r="RO262" s="82"/>
      <c r="RP262" s="82"/>
      <c r="RQ262" s="82"/>
      <c r="RR262" s="82"/>
      <c r="RS262" s="82"/>
      <c r="RT262" s="82"/>
      <c r="RU262" s="82"/>
      <c r="RV262" s="82"/>
      <c r="RW262" s="82"/>
      <c r="RX262" s="82"/>
      <c r="RY262" s="82"/>
      <c r="RZ262" s="82"/>
      <c r="SA262" s="82"/>
      <c r="SB262" s="82"/>
      <c r="SC262" s="82"/>
      <c r="SD262" s="82"/>
      <c r="SE262" s="82"/>
      <c r="SF262" s="82"/>
      <c r="SG262" s="82"/>
      <c r="SH262" s="82"/>
      <c r="SI262" s="82"/>
      <c r="SJ262" s="82"/>
      <c r="SK262" s="82"/>
      <c r="SL262" s="82"/>
      <c r="SM262" s="82"/>
      <c r="SN262" s="82"/>
      <c r="SO262" s="82"/>
      <c r="SP262" s="82"/>
      <c r="SQ262" s="82"/>
      <c r="SR262" s="82"/>
      <c r="SS262" s="82"/>
      <c r="ST262" s="82"/>
      <c r="SU262" s="82"/>
      <c r="SV262" s="82"/>
      <c r="SW262" s="82"/>
      <c r="SX262" s="82"/>
      <c r="SY262" s="82"/>
      <c r="SZ262" s="82"/>
      <c r="TA262" s="82"/>
      <c r="TB262" s="82"/>
      <c r="TC262" s="82"/>
      <c r="TD262" s="82"/>
      <c r="TE262" s="82"/>
      <c r="TF262" s="82"/>
      <c r="TG262" s="82"/>
      <c r="TH262" s="82"/>
      <c r="TI262" s="82"/>
      <c r="TJ262" s="82"/>
      <c r="TK262" s="82"/>
      <c r="TL262" s="82"/>
      <c r="TM262" s="82"/>
      <c r="TN262" s="82"/>
      <c r="TO262" s="82"/>
      <c r="TP262" s="82"/>
      <c r="TQ262" s="82"/>
      <c r="TR262" s="82"/>
      <c r="TS262" s="82"/>
      <c r="TT262" s="82"/>
      <c r="TU262" s="82"/>
      <c r="TV262" s="82"/>
      <c r="TW262" s="82"/>
      <c r="TX262" s="82"/>
      <c r="TY262" s="82"/>
      <c r="TZ262" s="82"/>
      <c r="UA262" s="82"/>
      <c r="UB262" s="82"/>
      <c r="UC262" s="82"/>
      <c r="UD262" s="82"/>
      <c r="UE262" s="82"/>
      <c r="UF262" s="82"/>
      <c r="UG262" s="82"/>
      <c r="UH262" s="82"/>
      <c r="UI262" s="82"/>
      <c r="UJ262" s="82"/>
      <c r="UK262" s="82"/>
      <c r="UL262" s="82"/>
      <c r="UM262" s="82"/>
      <c r="UN262" s="82"/>
      <c r="UO262" s="82"/>
      <c r="UP262" s="82"/>
      <c r="UQ262" s="82"/>
      <c r="UR262" s="82"/>
      <c r="US262" s="82"/>
      <c r="UT262" s="82"/>
      <c r="UU262" s="82"/>
      <c r="UV262" s="82"/>
      <c r="UW262" s="82"/>
      <c r="UX262" s="82"/>
      <c r="UY262" s="82"/>
      <c r="UZ262" s="82"/>
      <c r="VA262" s="82"/>
      <c r="VB262" s="82"/>
      <c r="VC262" s="82"/>
      <c r="VD262" s="82"/>
      <c r="VE262" s="82"/>
      <c r="VF262" s="82"/>
      <c r="VG262" s="82"/>
      <c r="VH262" s="82"/>
      <c r="VI262" s="82"/>
      <c r="VJ262" s="82"/>
      <c r="VK262" s="82"/>
      <c r="VL262" s="82"/>
      <c r="VM262" s="82"/>
      <c r="VN262" s="82"/>
      <c r="VO262" s="82"/>
      <c r="VP262" s="82"/>
      <c r="VQ262" s="82"/>
      <c r="VR262" s="82"/>
      <c r="VS262" s="82"/>
      <c r="VT262" s="82"/>
      <c r="VU262" s="82"/>
      <c r="VV262" s="82"/>
      <c r="VW262" s="82"/>
      <c r="VX262" s="82"/>
      <c r="VY262" s="82"/>
      <c r="VZ262" s="82"/>
      <c r="WA262" s="82"/>
      <c r="WB262" s="82"/>
      <c r="WC262" s="82"/>
      <c r="WD262" s="82"/>
      <c r="WE262" s="82"/>
      <c r="WF262" s="82"/>
      <c r="WG262" s="82"/>
      <c r="WH262" s="82"/>
      <c r="WI262" s="82"/>
      <c r="WJ262" s="82"/>
      <c r="WK262" s="82"/>
      <c r="WL262" s="82"/>
      <c r="WM262" s="82"/>
      <c r="WN262" s="82"/>
      <c r="WO262" s="82"/>
      <c r="WP262" s="82"/>
      <c r="WQ262" s="82"/>
      <c r="WR262" s="82"/>
      <c r="WS262" s="82"/>
      <c r="WT262" s="82"/>
      <c r="WU262" s="82"/>
      <c r="WV262" s="82"/>
      <c r="WW262" s="82"/>
      <c r="WX262" s="82"/>
      <c r="WY262" s="82"/>
      <c r="WZ262" s="82"/>
      <c r="XA262" s="82"/>
      <c r="XB262" s="82"/>
      <c r="XC262" s="82"/>
      <c r="XD262" s="82"/>
      <c r="XE262" s="82"/>
      <c r="XF262" s="82"/>
      <c r="XG262" s="82"/>
      <c r="XH262" s="82"/>
      <c r="XI262" s="82"/>
      <c r="XJ262" s="82"/>
      <c r="XK262" s="82"/>
      <c r="XL262" s="82"/>
      <c r="XM262" s="82"/>
      <c r="XN262" s="82"/>
      <c r="XO262" s="82"/>
      <c r="XP262" s="82"/>
      <c r="XQ262" s="82"/>
      <c r="XR262" s="82"/>
      <c r="XS262" s="82"/>
      <c r="XT262" s="82"/>
      <c r="XU262" s="82"/>
      <c r="XV262" s="82"/>
      <c r="XW262" s="82"/>
      <c r="XX262" s="82"/>
      <c r="XY262" s="82"/>
      <c r="XZ262" s="82"/>
      <c r="YA262" s="82"/>
      <c r="YB262" s="82"/>
      <c r="YC262" s="82"/>
      <c r="YD262" s="82"/>
      <c r="YE262" s="82"/>
      <c r="YF262" s="82"/>
      <c r="YG262" s="82"/>
      <c r="YH262" s="82"/>
      <c r="YI262" s="82"/>
      <c r="YJ262" s="82"/>
      <c r="YK262" s="82"/>
      <c r="YL262" s="82"/>
      <c r="YM262" s="82"/>
      <c r="YN262" s="82"/>
      <c r="YO262" s="82"/>
      <c r="YP262" s="82"/>
      <c r="YQ262" s="82"/>
      <c r="YR262" s="82"/>
      <c r="YS262" s="82"/>
      <c r="YT262" s="82"/>
      <c r="YU262" s="82"/>
      <c r="YV262" s="82"/>
      <c r="YW262" s="82"/>
      <c r="YX262" s="82"/>
      <c r="YY262" s="82"/>
      <c r="YZ262" s="82"/>
      <c r="ZA262" s="82"/>
      <c r="ZB262" s="82"/>
      <c r="ZC262" s="82"/>
      <c r="ZD262" s="82"/>
      <c r="ZE262" s="82"/>
      <c r="ZF262" s="82"/>
      <c r="ZG262" s="82"/>
      <c r="ZH262" s="82"/>
      <c r="ZI262" s="82"/>
      <c r="ZJ262" s="82"/>
      <c r="ZK262" s="82"/>
      <c r="ZL262" s="82"/>
      <c r="ZM262" s="82"/>
      <c r="ZN262" s="82"/>
      <c r="ZO262" s="82"/>
      <c r="ZP262" s="82"/>
      <c r="ZQ262" s="82"/>
      <c r="ZR262" s="82"/>
      <c r="ZS262" s="82"/>
      <c r="ZT262" s="82"/>
      <c r="ZU262" s="82"/>
      <c r="ZV262" s="82"/>
      <c r="ZW262" s="82"/>
      <c r="ZX262" s="82"/>
      <c r="ZY262" s="82"/>
      <c r="ZZ262" s="82"/>
      <c r="AAA262" s="82"/>
      <c r="AAB262" s="82"/>
      <c r="AAC262" s="82"/>
      <c r="AAD262" s="82"/>
      <c r="AAE262" s="82"/>
      <c r="AAF262" s="82"/>
      <c r="AAG262" s="82"/>
      <c r="AAH262" s="82"/>
      <c r="AAI262" s="82"/>
      <c r="AAJ262" s="82"/>
      <c r="AAK262" s="82"/>
      <c r="AAL262" s="82"/>
      <c r="AAM262" s="82"/>
      <c r="AAN262" s="82"/>
      <c r="AAO262" s="82"/>
      <c r="AAP262" s="82"/>
      <c r="AAQ262" s="82"/>
      <c r="AAR262" s="82"/>
      <c r="AAS262" s="82"/>
      <c r="AAT262" s="82"/>
      <c r="AAU262" s="82"/>
      <c r="AAV262" s="82"/>
      <c r="AAW262" s="82"/>
      <c r="AAX262" s="82"/>
      <c r="AAY262" s="82"/>
      <c r="AAZ262" s="82"/>
      <c r="ABA262" s="82"/>
      <c r="ABB262" s="82"/>
      <c r="ABC262" s="82"/>
      <c r="ABD262" s="82"/>
      <c r="ABE262" s="82"/>
      <c r="ABF262" s="82"/>
      <c r="ABG262" s="82"/>
      <c r="ABH262" s="82"/>
      <c r="ABI262" s="82"/>
      <c r="ABJ262" s="82"/>
      <c r="ABK262" s="82"/>
      <c r="ABL262" s="82"/>
      <c r="ABM262" s="82"/>
      <c r="ABN262" s="82"/>
      <c r="ABO262" s="82"/>
      <c r="ABP262" s="82"/>
      <c r="ABQ262" s="82"/>
      <c r="ABR262" s="82"/>
      <c r="ABS262" s="82"/>
      <c r="ABT262" s="82"/>
      <c r="ABU262" s="82"/>
      <c r="ABV262" s="82"/>
      <c r="ABW262" s="82"/>
      <c r="ABX262" s="82"/>
      <c r="ABY262" s="82"/>
      <c r="ABZ262" s="82"/>
      <c r="ACA262" s="82"/>
      <c r="ACB262" s="82"/>
      <c r="ACC262" s="82"/>
      <c r="ACD262" s="82"/>
      <c r="ACE262" s="82"/>
      <c r="ACF262" s="82"/>
      <c r="ACG262" s="82"/>
      <c r="ACH262" s="82"/>
      <c r="ACI262" s="82"/>
      <c r="ACJ262" s="82"/>
      <c r="ACK262" s="82"/>
      <c r="ACL262" s="82"/>
      <c r="ACM262" s="82"/>
      <c r="ACN262" s="82"/>
      <c r="ACO262" s="82"/>
      <c r="ACP262" s="82"/>
      <c r="ACQ262" s="82"/>
      <c r="ACR262" s="82"/>
      <c r="ACS262" s="82"/>
      <c r="ACT262" s="82"/>
      <c r="ACU262" s="82"/>
      <c r="ACV262" s="82"/>
      <c r="ACW262" s="82"/>
      <c r="ACX262" s="82"/>
      <c r="ACY262" s="82"/>
      <c r="ACZ262" s="82"/>
      <c r="ADA262" s="82"/>
      <c r="ADB262" s="82"/>
      <c r="ADC262" s="82"/>
      <c r="ADD262" s="82"/>
      <c r="ADE262" s="82"/>
      <c r="ADF262" s="82"/>
      <c r="ADG262" s="82"/>
      <c r="ADH262" s="82"/>
      <c r="ADI262" s="82"/>
      <c r="ADJ262" s="82"/>
      <c r="ADK262" s="82"/>
      <c r="ADL262" s="82"/>
      <c r="ADM262" s="82"/>
      <c r="ADN262" s="82"/>
      <c r="ADO262" s="82"/>
      <c r="ADP262" s="82"/>
      <c r="ADQ262" s="82"/>
      <c r="ADR262" s="82"/>
      <c r="ADS262" s="82"/>
      <c r="ADT262" s="82"/>
      <c r="ADU262" s="82"/>
      <c r="ADV262" s="82"/>
      <c r="ADW262" s="82"/>
      <c r="ADX262" s="82"/>
      <c r="ADY262" s="82"/>
      <c r="ADZ262" s="82"/>
      <c r="AEA262" s="82"/>
      <c r="AEB262" s="82"/>
      <c r="AEC262" s="82"/>
      <c r="AED262" s="82"/>
      <c r="AEE262" s="82"/>
      <c r="AEF262" s="82"/>
      <c r="AEG262" s="82"/>
      <c r="AEH262" s="82"/>
      <c r="AEI262" s="82"/>
      <c r="AEJ262" s="82"/>
      <c r="AEK262" s="82"/>
      <c r="AEL262" s="82"/>
      <c r="AEM262" s="82"/>
      <c r="AEN262" s="82"/>
      <c r="AEO262" s="82"/>
      <c r="AEP262" s="82"/>
      <c r="AEQ262" s="82"/>
      <c r="AER262" s="82"/>
      <c r="AES262" s="82"/>
      <c r="AET262" s="82"/>
      <c r="AEU262" s="82"/>
      <c r="AEV262" s="82"/>
      <c r="AEW262" s="82"/>
      <c r="AEX262" s="82"/>
      <c r="AEY262" s="82"/>
      <c r="AEZ262" s="82"/>
      <c r="AFA262" s="82"/>
      <c r="AFB262" s="82"/>
      <c r="AFC262" s="82"/>
      <c r="AFD262" s="82"/>
      <c r="AFE262" s="82"/>
      <c r="AFF262" s="82"/>
      <c r="AFG262" s="82"/>
      <c r="AFH262" s="82"/>
      <c r="AFI262" s="82"/>
      <c r="AFJ262" s="82"/>
      <c r="AFK262" s="82"/>
      <c r="AFL262" s="82"/>
      <c r="AFM262" s="82"/>
      <c r="AFN262" s="82"/>
      <c r="AFO262" s="82"/>
      <c r="AFP262" s="82"/>
      <c r="AFQ262" s="82"/>
      <c r="AFR262" s="82"/>
      <c r="AFS262" s="82"/>
      <c r="AFT262" s="82"/>
      <c r="AFU262" s="82"/>
      <c r="AFV262" s="82"/>
      <c r="AFW262" s="82"/>
      <c r="AFX262" s="82"/>
      <c r="AFY262" s="82"/>
      <c r="AFZ262" s="82"/>
      <c r="AGA262" s="82"/>
      <c r="AGB262" s="82"/>
      <c r="AGC262" s="82"/>
      <c r="AGD262" s="82"/>
      <c r="AGE262" s="82"/>
      <c r="AGF262" s="82"/>
      <c r="AGG262" s="82"/>
      <c r="AGH262" s="82"/>
      <c r="AGI262" s="82"/>
      <c r="AGJ262" s="82"/>
      <c r="AGK262" s="82"/>
      <c r="AGL262" s="82"/>
      <c r="AGM262" s="82"/>
      <c r="AGN262" s="82"/>
      <c r="AGO262" s="82"/>
      <c r="AGP262" s="82"/>
      <c r="AGQ262" s="82"/>
      <c r="AGR262" s="82"/>
      <c r="AGS262" s="82"/>
      <c r="AGT262" s="82"/>
      <c r="AGU262" s="82"/>
      <c r="AGV262" s="82"/>
      <c r="AGW262" s="82"/>
      <c r="AGX262" s="82"/>
      <c r="AGY262" s="82"/>
      <c r="AGZ262" s="82"/>
      <c r="AHA262" s="82"/>
      <c r="AHB262" s="82"/>
      <c r="AHC262" s="82"/>
      <c r="AHD262" s="82"/>
      <c r="AHE262" s="82"/>
      <c r="AHF262" s="82"/>
      <c r="AHG262" s="82"/>
      <c r="AHH262" s="82"/>
      <c r="AHI262" s="82"/>
      <c r="AHJ262" s="82"/>
      <c r="AHK262" s="82"/>
      <c r="AHL262" s="82"/>
      <c r="AHM262" s="82"/>
      <c r="AHN262" s="82"/>
      <c r="AHO262" s="82"/>
      <c r="AHP262" s="82"/>
      <c r="AHQ262" s="82"/>
      <c r="AHR262" s="82"/>
      <c r="AHS262" s="82"/>
      <c r="AHT262" s="82"/>
      <c r="AHU262" s="82"/>
      <c r="AHV262" s="82"/>
      <c r="AHW262" s="82"/>
      <c r="AHX262" s="82"/>
      <c r="AHY262" s="82"/>
      <c r="AHZ262" s="82"/>
      <c r="AIA262" s="82"/>
      <c r="AIB262" s="82"/>
      <c r="AIC262" s="82"/>
      <c r="AID262" s="82"/>
      <c r="AIE262" s="82"/>
      <c r="AIF262" s="82"/>
      <c r="AIG262" s="82"/>
      <c r="AIH262" s="82"/>
      <c r="AII262" s="82"/>
      <c r="AIJ262" s="82"/>
      <c r="AIK262" s="82"/>
      <c r="AIL262" s="82"/>
      <c r="AIM262" s="82"/>
      <c r="AIN262" s="82"/>
      <c r="AIO262" s="82"/>
      <c r="AIP262" s="82"/>
      <c r="AIQ262" s="82"/>
      <c r="AIR262" s="82"/>
      <c r="AIS262" s="82"/>
      <c r="AIT262" s="82"/>
      <c r="AIU262" s="82"/>
      <c r="AIV262" s="82"/>
      <c r="AIW262" s="82"/>
      <c r="AIX262" s="82"/>
      <c r="AIY262" s="82"/>
      <c r="AIZ262" s="82"/>
      <c r="AJA262" s="82"/>
      <c r="AJB262" s="82"/>
      <c r="AJC262" s="82"/>
      <c r="AJD262" s="82"/>
      <c r="AJE262" s="82"/>
      <c r="AJF262" s="82"/>
      <c r="AJG262" s="82"/>
      <c r="AJH262" s="82"/>
      <c r="AJI262" s="82"/>
      <c r="AJJ262" s="82"/>
      <c r="AJK262" s="82"/>
      <c r="AJL262" s="82"/>
      <c r="AJM262" s="82"/>
      <c r="AJN262" s="82"/>
      <c r="AJO262" s="82"/>
      <c r="AJP262" s="82"/>
      <c r="AJQ262" s="82"/>
      <c r="AJR262" s="82"/>
      <c r="AJS262" s="82"/>
      <c r="AJT262" s="82"/>
      <c r="AJU262" s="82"/>
      <c r="AJV262" s="82"/>
      <c r="AJW262" s="82"/>
      <c r="AJX262" s="82"/>
      <c r="AJY262" s="82"/>
      <c r="AJZ262" s="82"/>
      <c r="AKA262" s="82"/>
      <c r="AKB262" s="82"/>
      <c r="AKC262" s="82"/>
      <c r="AKD262" s="82"/>
      <c r="AKE262" s="82"/>
      <c r="AKF262" s="82"/>
      <c r="AKG262" s="82"/>
      <c r="AKH262" s="82"/>
      <c r="AKI262" s="82"/>
      <c r="AKJ262" s="82"/>
      <c r="AKK262" s="82"/>
      <c r="AKL262" s="82"/>
      <c r="AKM262" s="82"/>
      <c r="AKN262" s="82"/>
      <c r="AKO262" s="82"/>
      <c r="AKP262" s="82"/>
      <c r="AKQ262" s="82"/>
      <c r="AKR262" s="82"/>
      <c r="AKS262" s="82"/>
      <c r="AKT262" s="82"/>
      <c r="AKU262" s="82"/>
      <c r="AKV262" s="82"/>
      <c r="AKW262" s="82"/>
      <c r="AKX262" s="82"/>
      <c r="AKY262" s="82"/>
      <c r="AKZ262" s="82"/>
      <c r="ALA262" s="82"/>
      <c r="ALB262" s="82"/>
      <c r="ALC262" s="82"/>
      <c r="ALD262" s="82"/>
      <c r="ALE262" s="82"/>
      <c r="ALF262" s="82"/>
      <c r="ALG262" s="82"/>
      <c r="ALH262" s="82"/>
      <c r="ALI262" s="82"/>
      <c r="ALJ262" s="82"/>
      <c r="ALK262" s="82"/>
      <c r="ALL262" s="82"/>
      <c r="ALM262" s="82"/>
      <c r="ALN262" s="82"/>
      <c r="ALO262" s="82"/>
      <c r="ALP262" s="82"/>
      <c r="ALQ262" s="82"/>
      <c r="ALR262" s="82"/>
      <c r="ALS262" s="82"/>
      <c r="ALT262" s="82"/>
      <c r="ALU262" s="82"/>
      <c r="ALV262" s="82"/>
      <c r="ALW262" s="82"/>
      <c r="ALX262" s="82"/>
      <c r="ALY262" s="82"/>
    </row>
    <row r="263" spans="1:1013" ht="14.5" x14ac:dyDescent="0.35">
      <c r="A263" s="84">
        <v>259</v>
      </c>
      <c r="B263" s="85" t="s">
        <v>845</v>
      </c>
      <c r="C263" s="85" t="s">
        <v>846</v>
      </c>
      <c r="D263" s="85" t="s">
        <v>847</v>
      </c>
    </row>
    <row r="264" spans="1:1013" ht="14.5" x14ac:dyDescent="0.35">
      <c r="A264" s="84">
        <v>260</v>
      </c>
      <c r="B264" s="85" t="s">
        <v>848</v>
      </c>
      <c r="C264" s="85" t="s">
        <v>849</v>
      </c>
      <c r="D264" s="85" t="s">
        <v>578</v>
      </c>
      <c r="E264" s="82"/>
      <c r="F264" s="82"/>
      <c r="G264" s="82"/>
      <c r="H264" s="82"/>
      <c r="I264" s="82"/>
      <c r="J264" s="82"/>
      <c r="K264" s="82"/>
      <c r="L264" s="82"/>
      <c r="M264" s="82"/>
      <c r="N264" s="82"/>
      <c r="O264" s="82"/>
      <c r="P264" s="82"/>
      <c r="Q264" s="82"/>
      <c r="R264" s="82"/>
      <c r="S264" s="82"/>
      <c r="T264" s="82"/>
      <c r="U264" s="82"/>
      <c r="V264" s="82"/>
      <c r="W264" s="82"/>
      <c r="X264" s="82"/>
      <c r="Y264" s="82"/>
      <c r="Z264" s="82"/>
      <c r="AA264" s="82"/>
      <c r="AB264" s="82"/>
      <c r="AC264" s="82"/>
      <c r="AD264" s="82"/>
      <c r="AE264" s="82"/>
      <c r="AF264" s="82"/>
      <c r="AG264" s="82"/>
      <c r="AH264" s="82"/>
      <c r="AI264" s="82"/>
      <c r="AJ264" s="82"/>
      <c r="AK264" s="82"/>
      <c r="AL264" s="82"/>
      <c r="AM264" s="82"/>
      <c r="AN264" s="82"/>
      <c r="AO264" s="82"/>
      <c r="AP264" s="82"/>
      <c r="AQ264" s="82"/>
      <c r="AR264" s="82"/>
      <c r="AS264" s="82"/>
      <c r="AT264" s="82"/>
      <c r="AU264" s="82"/>
      <c r="AV264" s="82"/>
      <c r="AW264" s="82"/>
      <c r="AX264" s="82"/>
      <c r="AY264" s="82"/>
      <c r="AZ264" s="82"/>
      <c r="BA264" s="82"/>
      <c r="BB264" s="82"/>
      <c r="BC264" s="82"/>
      <c r="BD264" s="82"/>
      <c r="BE264" s="82"/>
      <c r="BF264" s="82"/>
      <c r="BG264" s="82"/>
      <c r="BH264" s="82"/>
      <c r="BI264" s="82"/>
      <c r="BJ264" s="82"/>
      <c r="BK264" s="82"/>
      <c r="BL264" s="82"/>
      <c r="BM264" s="82"/>
      <c r="BN264" s="82"/>
      <c r="BO264" s="82"/>
      <c r="BP264" s="82"/>
      <c r="BQ264" s="82"/>
      <c r="BR264" s="82"/>
      <c r="BS264" s="82"/>
      <c r="BT264" s="82"/>
      <c r="BU264" s="82"/>
      <c r="BV264" s="82"/>
      <c r="BW264" s="82"/>
      <c r="BX264" s="82"/>
      <c r="BY264" s="82"/>
      <c r="BZ264" s="82"/>
      <c r="CA264" s="82"/>
      <c r="CB264" s="82"/>
      <c r="CC264" s="82"/>
      <c r="CD264" s="82"/>
      <c r="CE264" s="82"/>
      <c r="CF264" s="82"/>
      <c r="CG264" s="82"/>
      <c r="CH264" s="82"/>
      <c r="CI264" s="82"/>
      <c r="CJ264" s="82"/>
      <c r="CK264" s="82"/>
      <c r="CL264" s="82"/>
      <c r="CM264" s="82"/>
      <c r="CN264" s="82"/>
      <c r="CO264" s="82"/>
      <c r="CP264" s="82"/>
      <c r="CQ264" s="82"/>
      <c r="CR264" s="82"/>
      <c r="CS264" s="82"/>
      <c r="CT264" s="82"/>
      <c r="CU264" s="82"/>
      <c r="CV264" s="82"/>
      <c r="CW264" s="82"/>
      <c r="CX264" s="82"/>
      <c r="CY264" s="82"/>
      <c r="CZ264" s="82"/>
      <c r="DA264" s="82"/>
      <c r="DB264" s="82"/>
      <c r="DC264" s="82"/>
      <c r="DD264" s="82"/>
      <c r="DE264" s="82"/>
      <c r="DF264" s="82"/>
      <c r="DG264" s="82"/>
      <c r="DH264" s="82"/>
      <c r="DI264" s="82"/>
      <c r="DJ264" s="82"/>
      <c r="DK264" s="82"/>
      <c r="DL264" s="82"/>
      <c r="DM264" s="82"/>
      <c r="DN264" s="82"/>
      <c r="DO264" s="82"/>
      <c r="DP264" s="82"/>
      <c r="DQ264" s="82"/>
      <c r="DR264" s="82"/>
      <c r="DS264" s="82"/>
      <c r="DT264" s="82"/>
      <c r="DU264" s="82"/>
      <c r="DV264" s="82"/>
      <c r="DW264" s="82"/>
      <c r="DX264" s="82"/>
      <c r="DY264" s="82"/>
      <c r="DZ264" s="82"/>
      <c r="EA264" s="82"/>
      <c r="EB264" s="82"/>
      <c r="EC264" s="82"/>
      <c r="ED264" s="82"/>
      <c r="EE264" s="82"/>
      <c r="EF264" s="82"/>
      <c r="EG264" s="82"/>
      <c r="EH264" s="82"/>
      <c r="EI264" s="82"/>
      <c r="EJ264" s="82"/>
      <c r="EK264" s="82"/>
      <c r="EL264" s="82"/>
      <c r="EM264" s="82"/>
      <c r="EN264" s="82"/>
      <c r="EO264" s="82"/>
      <c r="EP264" s="82"/>
      <c r="EQ264" s="82"/>
      <c r="ER264" s="82"/>
      <c r="ES264" s="82"/>
      <c r="ET264" s="82"/>
      <c r="EU264" s="82"/>
      <c r="EV264" s="82"/>
      <c r="EW264" s="82"/>
      <c r="EX264" s="82"/>
      <c r="EY264" s="82"/>
      <c r="EZ264" s="82"/>
      <c r="FA264" s="82"/>
      <c r="FB264" s="82"/>
      <c r="FC264" s="82"/>
      <c r="FD264" s="82"/>
      <c r="FE264" s="82"/>
      <c r="FF264" s="82"/>
      <c r="FG264" s="82"/>
      <c r="FH264" s="82"/>
      <c r="FI264" s="82"/>
      <c r="FJ264" s="82"/>
      <c r="FK264" s="82"/>
      <c r="FL264" s="82"/>
      <c r="FM264" s="82"/>
      <c r="FN264" s="82"/>
      <c r="FO264" s="82"/>
      <c r="FP264" s="82"/>
      <c r="FQ264" s="82"/>
      <c r="FR264" s="82"/>
      <c r="FS264" s="82"/>
      <c r="FT264" s="82"/>
      <c r="FU264" s="82"/>
      <c r="FV264" s="82"/>
      <c r="FW264" s="82"/>
      <c r="FX264" s="82"/>
      <c r="FY264" s="82"/>
      <c r="FZ264" s="82"/>
      <c r="GA264" s="82"/>
      <c r="GB264" s="82"/>
      <c r="GC264" s="82"/>
      <c r="GD264" s="82"/>
      <c r="GE264" s="82"/>
      <c r="GF264" s="82"/>
      <c r="GG264" s="82"/>
      <c r="GH264" s="82"/>
      <c r="GI264" s="82"/>
      <c r="GJ264" s="82"/>
      <c r="GK264" s="82"/>
      <c r="GL264" s="82"/>
      <c r="GM264" s="82"/>
      <c r="GN264" s="82"/>
      <c r="GO264" s="82"/>
      <c r="GP264" s="82"/>
      <c r="GQ264" s="82"/>
      <c r="GR264" s="82"/>
      <c r="GS264" s="82"/>
      <c r="GT264" s="82"/>
      <c r="GU264" s="82"/>
      <c r="GV264" s="82"/>
      <c r="GW264" s="82"/>
      <c r="GX264" s="82"/>
      <c r="GY264" s="82"/>
      <c r="GZ264" s="82"/>
      <c r="HA264" s="82"/>
      <c r="HB264" s="82"/>
      <c r="HC264" s="82"/>
      <c r="HD264" s="82"/>
      <c r="HE264" s="82"/>
      <c r="HF264" s="82"/>
      <c r="HG264" s="82"/>
      <c r="HH264" s="82"/>
      <c r="HI264" s="82"/>
      <c r="HJ264" s="82"/>
      <c r="HK264" s="82"/>
      <c r="HL264" s="82"/>
      <c r="HM264" s="82"/>
      <c r="HN264" s="82"/>
      <c r="HO264" s="82"/>
      <c r="HP264" s="82"/>
      <c r="HQ264" s="82"/>
      <c r="HR264" s="82"/>
      <c r="HS264" s="82"/>
      <c r="HT264" s="82"/>
      <c r="HU264" s="82"/>
      <c r="HV264" s="82"/>
      <c r="HW264" s="82"/>
      <c r="HX264" s="82"/>
      <c r="HY264" s="82"/>
      <c r="HZ264" s="82"/>
      <c r="IA264" s="82"/>
      <c r="IB264" s="82"/>
      <c r="IC264" s="82"/>
      <c r="ID264" s="82"/>
      <c r="IE264" s="82"/>
      <c r="IF264" s="82"/>
      <c r="IG264" s="82"/>
      <c r="IH264" s="82"/>
      <c r="II264" s="82"/>
      <c r="IJ264" s="82"/>
      <c r="IK264" s="82"/>
      <c r="IL264" s="82"/>
      <c r="IM264" s="82"/>
      <c r="IN264" s="82"/>
      <c r="IO264" s="82"/>
      <c r="IP264" s="82"/>
      <c r="IQ264" s="82"/>
      <c r="IR264" s="82"/>
      <c r="IS264" s="82"/>
      <c r="IT264" s="82"/>
      <c r="IU264" s="82"/>
      <c r="IV264" s="82"/>
      <c r="IW264" s="82"/>
      <c r="IX264" s="82"/>
      <c r="IY264" s="82"/>
      <c r="IZ264" s="82"/>
      <c r="JA264" s="82"/>
      <c r="JB264" s="82"/>
      <c r="JC264" s="82"/>
      <c r="JD264" s="82"/>
      <c r="JE264" s="82"/>
      <c r="JF264" s="82"/>
      <c r="JG264" s="82"/>
      <c r="JH264" s="82"/>
      <c r="JI264" s="82"/>
      <c r="JJ264" s="82"/>
      <c r="JK264" s="82"/>
      <c r="JL264" s="82"/>
      <c r="JM264" s="82"/>
      <c r="JN264" s="82"/>
      <c r="JO264" s="82"/>
      <c r="JP264" s="82"/>
      <c r="JQ264" s="82"/>
      <c r="JR264" s="82"/>
      <c r="JS264" s="82"/>
      <c r="JT264" s="82"/>
      <c r="JU264" s="82"/>
      <c r="JV264" s="82"/>
      <c r="JW264" s="82"/>
      <c r="JX264" s="82"/>
      <c r="JY264" s="82"/>
      <c r="JZ264" s="82"/>
      <c r="KA264" s="82"/>
      <c r="KB264" s="82"/>
      <c r="KC264" s="82"/>
      <c r="KD264" s="82"/>
      <c r="KE264" s="82"/>
      <c r="KF264" s="82"/>
      <c r="KG264" s="82"/>
      <c r="KH264" s="82"/>
      <c r="KI264" s="82"/>
      <c r="KJ264" s="82"/>
      <c r="KK264" s="82"/>
      <c r="KL264" s="82"/>
      <c r="KM264" s="82"/>
      <c r="KN264" s="82"/>
      <c r="KO264" s="82"/>
      <c r="KP264" s="82"/>
      <c r="KQ264" s="82"/>
      <c r="KR264" s="82"/>
      <c r="KS264" s="82"/>
      <c r="KT264" s="82"/>
      <c r="KU264" s="82"/>
      <c r="KV264" s="82"/>
      <c r="KW264" s="82"/>
      <c r="KX264" s="82"/>
      <c r="KY264" s="82"/>
      <c r="KZ264" s="82"/>
      <c r="LA264" s="82"/>
      <c r="LB264" s="82"/>
      <c r="LC264" s="82"/>
      <c r="LD264" s="82"/>
      <c r="LE264" s="82"/>
      <c r="LF264" s="82"/>
      <c r="LG264" s="82"/>
      <c r="LH264" s="82"/>
      <c r="LI264" s="82"/>
      <c r="LJ264" s="82"/>
      <c r="LK264" s="82"/>
      <c r="LL264" s="82"/>
      <c r="LM264" s="82"/>
      <c r="LN264" s="82"/>
      <c r="LO264" s="82"/>
      <c r="LP264" s="82"/>
      <c r="LQ264" s="82"/>
      <c r="LR264" s="82"/>
      <c r="LS264" s="82"/>
      <c r="LT264" s="82"/>
      <c r="LU264" s="82"/>
      <c r="LV264" s="82"/>
      <c r="LW264" s="82"/>
      <c r="LX264" s="82"/>
      <c r="LY264" s="82"/>
      <c r="LZ264" s="82"/>
      <c r="MA264" s="82"/>
      <c r="MB264" s="82"/>
      <c r="MC264" s="82"/>
      <c r="MD264" s="82"/>
      <c r="ME264" s="82"/>
      <c r="MF264" s="82"/>
      <c r="MG264" s="82"/>
      <c r="MH264" s="82"/>
      <c r="MI264" s="82"/>
      <c r="MJ264" s="82"/>
      <c r="MK264" s="82"/>
      <c r="ML264" s="82"/>
      <c r="MM264" s="82"/>
      <c r="MN264" s="82"/>
      <c r="MO264" s="82"/>
      <c r="MP264" s="82"/>
      <c r="MQ264" s="82"/>
      <c r="MR264" s="82"/>
      <c r="MS264" s="82"/>
      <c r="MT264" s="82"/>
      <c r="MU264" s="82"/>
      <c r="MV264" s="82"/>
      <c r="MW264" s="82"/>
      <c r="MX264" s="82"/>
      <c r="MY264" s="82"/>
      <c r="MZ264" s="82"/>
      <c r="NA264" s="82"/>
      <c r="NB264" s="82"/>
      <c r="NC264" s="82"/>
      <c r="ND264" s="82"/>
      <c r="NE264" s="82"/>
      <c r="NF264" s="82"/>
      <c r="NG264" s="82"/>
      <c r="NH264" s="82"/>
      <c r="NI264" s="82"/>
      <c r="NJ264" s="82"/>
      <c r="NK264" s="82"/>
      <c r="NL264" s="82"/>
      <c r="NM264" s="82"/>
      <c r="NN264" s="82"/>
      <c r="NO264" s="82"/>
      <c r="NP264" s="82"/>
      <c r="NQ264" s="82"/>
      <c r="NR264" s="82"/>
      <c r="NS264" s="82"/>
      <c r="NT264" s="82"/>
      <c r="NU264" s="82"/>
      <c r="NV264" s="82"/>
      <c r="NW264" s="82"/>
      <c r="NX264" s="82"/>
      <c r="NY264" s="82"/>
      <c r="NZ264" s="82"/>
      <c r="OA264" s="82"/>
      <c r="OB264" s="82"/>
      <c r="OC264" s="82"/>
      <c r="OD264" s="82"/>
      <c r="OE264" s="82"/>
      <c r="OF264" s="82"/>
      <c r="OG264" s="82"/>
      <c r="OH264" s="82"/>
      <c r="OI264" s="82"/>
      <c r="OJ264" s="82"/>
      <c r="OK264" s="82"/>
      <c r="OL264" s="82"/>
      <c r="OM264" s="82"/>
      <c r="ON264" s="82"/>
      <c r="OO264" s="82"/>
      <c r="OP264" s="82"/>
      <c r="OQ264" s="82"/>
      <c r="OR264" s="82"/>
      <c r="OS264" s="82"/>
      <c r="OT264" s="82"/>
      <c r="OU264" s="82"/>
      <c r="OV264" s="82"/>
      <c r="OW264" s="82"/>
      <c r="OX264" s="82"/>
      <c r="OY264" s="82"/>
      <c r="OZ264" s="82"/>
      <c r="PA264" s="82"/>
      <c r="PB264" s="82"/>
      <c r="PC264" s="82"/>
      <c r="PD264" s="82"/>
      <c r="PE264" s="82"/>
      <c r="PF264" s="82"/>
      <c r="PG264" s="82"/>
      <c r="PH264" s="82"/>
      <c r="PI264" s="82"/>
      <c r="PJ264" s="82"/>
      <c r="PK264" s="82"/>
      <c r="PL264" s="82"/>
      <c r="PM264" s="82"/>
      <c r="PN264" s="82"/>
      <c r="PO264" s="82"/>
      <c r="PP264" s="82"/>
      <c r="PQ264" s="82"/>
      <c r="PR264" s="82"/>
      <c r="PS264" s="82"/>
      <c r="PT264" s="82"/>
      <c r="PU264" s="82"/>
      <c r="PV264" s="82"/>
      <c r="PW264" s="82"/>
      <c r="PX264" s="82"/>
      <c r="PY264" s="82"/>
      <c r="PZ264" s="82"/>
      <c r="QA264" s="82"/>
      <c r="QB264" s="82"/>
      <c r="QC264" s="82"/>
      <c r="QD264" s="82"/>
      <c r="QE264" s="82"/>
      <c r="QF264" s="82"/>
      <c r="QG264" s="82"/>
      <c r="QH264" s="82"/>
      <c r="QI264" s="82"/>
      <c r="QJ264" s="82"/>
      <c r="QK264" s="82"/>
      <c r="QL264" s="82"/>
      <c r="QM264" s="82"/>
      <c r="QN264" s="82"/>
      <c r="QO264" s="82"/>
      <c r="QP264" s="82"/>
      <c r="QQ264" s="82"/>
      <c r="QR264" s="82"/>
      <c r="QS264" s="82"/>
      <c r="QT264" s="82"/>
      <c r="QU264" s="82"/>
      <c r="QV264" s="82"/>
      <c r="QW264" s="82"/>
      <c r="QX264" s="82"/>
      <c r="QY264" s="82"/>
      <c r="QZ264" s="82"/>
      <c r="RA264" s="82"/>
      <c r="RB264" s="82"/>
      <c r="RC264" s="82"/>
      <c r="RD264" s="82"/>
      <c r="RE264" s="82"/>
      <c r="RF264" s="82"/>
      <c r="RG264" s="82"/>
      <c r="RH264" s="82"/>
      <c r="RI264" s="82"/>
      <c r="RJ264" s="82"/>
      <c r="RK264" s="82"/>
      <c r="RL264" s="82"/>
      <c r="RM264" s="82"/>
      <c r="RN264" s="82"/>
      <c r="RO264" s="82"/>
      <c r="RP264" s="82"/>
      <c r="RQ264" s="82"/>
      <c r="RR264" s="82"/>
      <c r="RS264" s="82"/>
      <c r="RT264" s="82"/>
      <c r="RU264" s="82"/>
      <c r="RV264" s="82"/>
      <c r="RW264" s="82"/>
      <c r="RX264" s="82"/>
      <c r="RY264" s="82"/>
      <c r="RZ264" s="82"/>
      <c r="SA264" s="82"/>
      <c r="SB264" s="82"/>
      <c r="SC264" s="82"/>
      <c r="SD264" s="82"/>
      <c r="SE264" s="82"/>
      <c r="SF264" s="82"/>
      <c r="SG264" s="82"/>
      <c r="SH264" s="82"/>
      <c r="SI264" s="82"/>
      <c r="SJ264" s="82"/>
      <c r="SK264" s="82"/>
      <c r="SL264" s="82"/>
      <c r="SM264" s="82"/>
      <c r="SN264" s="82"/>
      <c r="SO264" s="82"/>
      <c r="SP264" s="82"/>
      <c r="SQ264" s="82"/>
      <c r="SR264" s="82"/>
      <c r="SS264" s="82"/>
      <c r="ST264" s="82"/>
      <c r="SU264" s="82"/>
      <c r="SV264" s="82"/>
      <c r="SW264" s="82"/>
      <c r="SX264" s="82"/>
      <c r="SY264" s="82"/>
      <c r="SZ264" s="82"/>
      <c r="TA264" s="82"/>
      <c r="TB264" s="82"/>
      <c r="TC264" s="82"/>
      <c r="TD264" s="82"/>
      <c r="TE264" s="82"/>
      <c r="TF264" s="82"/>
      <c r="TG264" s="82"/>
      <c r="TH264" s="82"/>
      <c r="TI264" s="82"/>
      <c r="TJ264" s="82"/>
      <c r="TK264" s="82"/>
      <c r="TL264" s="82"/>
      <c r="TM264" s="82"/>
      <c r="TN264" s="82"/>
      <c r="TO264" s="82"/>
      <c r="TP264" s="82"/>
      <c r="TQ264" s="82"/>
      <c r="TR264" s="82"/>
      <c r="TS264" s="82"/>
      <c r="TT264" s="82"/>
      <c r="TU264" s="82"/>
      <c r="TV264" s="82"/>
      <c r="TW264" s="82"/>
      <c r="TX264" s="82"/>
      <c r="TY264" s="82"/>
      <c r="TZ264" s="82"/>
      <c r="UA264" s="82"/>
      <c r="UB264" s="82"/>
      <c r="UC264" s="82"/>
      <c r="UD264" s="82"/>
      <c r="UE264" s="82"/>
      <c r="UF264" s="82"/>
      <c r="UG264" s="82"/>
      <c r="UH264" s="82"/>
      <c r="UI264" s="82"/>
      <c r="UJ264" s="82"/>
      <c r="UK264" s="82"/>
      <c r="UL264" s="82"/>
      <c r="UM264" s="82"/>
      <c r="UN264" s="82"/>
      <c r="UO264" s="82"/>
      <c r="UP264" s="82"/>
      <c r="UQ264" s="82"/>
      <c r="UR264" s="82"/>
      <c r="US264" s="82"/>
      <c r="UT264" s="82"/>
      <c r="UU264" s="82"/>
      <c r="UV264" s="82"/>
      <c r="UW264" s="82"/>
      <c r="UX264" s="82"/>
      <c r="UY264" s="82"/>
      <c r="UZ264" s="82"/>
      <c r="VA264" s="82"/>
      <c r="VB264" s="82"/>
      <c r="VC264" s="82"/>
      <c r="VD264" s="82"/>
      <c r="VE264" s="82"/>
      <c r="VF264" s="82"/>
      <c r="VG264" s="82"/>
      <c r="VH264" s="82"/>
      <c r="VI264" s="82"/>
      <c r="VJ264" s="82"/>
      <c r="VK264" s="82"/>
      <c r="VL264" s="82"/>
      <c r="VM264" s="82"/>
      <c r="VN264" s="82"/>
      <c r="VO264" s="82"/>
      <c r="VP264" s="82"/>
      <c r="VQ264" s="82"/>
      <c r="VR264" s="82"/>
      <c r="VS264" s="82"/>
      <c r="VT264" s="82"/>
      <c r="VU264" s="82"/>
      <c r="VV264" s="82"/>
      <c r="VW264" s="82"/>
      <c r="VX264" s="82"/>
      <c r="VY264" s="82"/>
      <c r="VZ264" s="82"/>
      <c r="WA264" s="82"/>
      <c r="WB264" s="82"/>
      <c r="WC264" s="82"/>
      <c r="WD264" s="82"/>
      <c r="WE264" s="82"/>
      <c r="WF264" s="82"/>
      <c r="WG264" s="82"/>
      <c r="WH264" s="82"/>
      <c r="WI264" s="82"/>
      <c r="WJ264" s="82"/>
      <c r="WK264" s="82"/>
      <c r="WL264" s="82"/>
      <c r="WM264" s="82"/>
      <c r="WN264" s="82"/>
      <c r="WO264" s="82"/>
      <c r="WP264" s="82"/>
      <c r="WQ264" s="82"/>
      <c r="WR264" s="82"/>
      <c r="WS264" s="82"/>
      <c r="WT264" s="82"/>
      <c r="WU264" s="82"/>
      <c r="WV264" s="82"/>
      <c r="WW264" s="82"/>
      <c r="WX264" s="82"/>
      <c r="WY264" s="82"/>
      <c r="WZ264" s="82"/>
      <c r="XA264" s="82"/>
      <c r="XB264" s="82"/>
      <c r="XC264" s="82"/>
      <c r="XD264" s="82"/>
      <c r="XE264" s="82"/>
      <c r="XF264" s="82"/>
      <c r="XG264" s="82"/>
      <c r="XH264" s="82"/>
      <c r="XI264" s="82"/>
      <c r="XJ264" s="82"/>
      <c r="XK264" s="82"/>
      <c r="XL264" s="82"/>
      <c r="XM264" s="82"/>
      <c r="XN264" s="82"/>
      <c r="XO264" s="82"/>
      <c r="XP264" s="82"/>
      <c r="XQ264" s="82"/>
      <c r="XR264" s="82"/>
      <c r="XS264" s="82"/>
      <c r="XT264" s="82"/>
      <c r="XU264" s="82"/>
      <c r="XV264" s="82"/>
      <c r="XW264" s="82"/>
      <c r="XX264" s="82"/>
      <c r="XY264" s="82"/>
      <c r="XZ264" s="82"/>
      <c r="YA264" s="82"/>
      <c r="YB264" s="82"/>
      <c r="YC264" s="82"/>
      <c r="YD264" s="82"/>
      <c r="YE264" s="82"/>
      <c r="YF264" s="82"/>
      <c r="YG264" s="82"/>
      <c r="YH264" s="82"/>
      <c r="YI264" s="82"/>
      <c r="YJ264" s="82"/>
      <c r="YK264" s="82"/>
      <c r="YL264" s="82"/>
      <c r="YM264" s="82"/>
      <c r="YN264" s="82"/>
      <c r="YO264" s="82"/>
      <c r="YP264" s="82"/>
      <c r="YQ264" s="82"/>
      <c r="YR264" s="82"/>
      <c r="YS264" s="82"/>
      <c r="YT264" s="82"/>
      <c r="YU264" s="82"/>
      <c r="YV264" s="82"/>
      <c r="YW264" s="82"/>
      <c r="YX264" s="82"/>
      <c r="YY264" s="82"/>
      <c r="YZ264" s="82"/>
      <c r="ZA264" s="82"/>
      <c r="ZB264" s="82"/>
      <c r="ZC264" s="82"/>
      <c r="ZD264" s="82"/>
      <c r="ZE264" s="82"/>
      <c r="ZF264" s="82"/>
      <c r="ZG264" s="82"/>
      <c r="ZH264" s="82"/>
      <c r="ZI264" s="82"/>
      <c r="ZJ264" s="82"/>
      <c r="ZK264" s="82"/>
      <c r="ZL264" s="82"/>
      <c r="ZM264" s="82"/>
      <c r="ZN264" s="82"/>
      <c r="ZO264" s="82"/>
      <c r="ZP264" s="82"/>
      <c r="ZQ264" s="82"/>
      <c r="ZR264" s="82"/>
      <c r="ZS264" s="82"/>
      <c r="ZT264" s="82"/>
      <c r="ZU264" s="82"/>
      <c r="ZV264" s="82"/>
      <c r="ZW264" s="82"/>
      <c r="ZX264" s="82"/>
      <c r="ZY264" s="82"/>
      <c r="ZZ264" s="82"/>
      <c r="AAA264" s="82"/>
      <c r="AAB264" s="82"/>
      <c r="AAC264" s="82"/>
      <c r="AAD264" s="82"/>
      <c r="AAE264" s="82"/>
      <c r="AAF264" s="82"/>
      <c r="AAG264" s="82"/>
      <c r="AAH264" s="82"/>
      <c r="AAI264" s="82"/>
      <c r="AAJ264" s="82"/>
      <c r="AAK264" s="82"/>
      <c r="AAL264" s="82"/>
      <c r="AAM264" s="82"/>
      <c r="AAN264" s="82"/>
      <c r="AAO264" s="82"/>
      <c r="AAP264" s="82"/>
      <c r="AAQ264" s="82"/>
      <c r="AAR264" s="82"/>
      <c r="AAS264" s="82"/>
      <c r="AAT264" s="82"/>
      <c r="AAU264" s="82"/>
      <c r="AAV264" s="82"/>
      <c r="AAW264" s="82"/>
      <c r="AAX264" s="82"/>
      <c r="AAY264" s="82"/>
      <c r="AAZ264" s="82"/>
      <c r="ABA264" s="82"/>
      <c r="ABB264" s="82"/>
      <c r="ABC264" s="82"/>
      <c r="ABD264" s="82"/>
      <c r="ABE264" s="82"/>
      <c r="ABF264" s="82"/>
      <c r="ABG264" s="82"/>
      <c r="ABH264" s="82"/>
      <c r="ABI264" s="82"/>
      <c r="ABJ264" s="82"/>
      <c r="ABK264" s="82"/>
      <c r="ABL264" s="82"/>
      <c r="ABM264" s="82"/>
      <c r="ABN264" s="82"/>
      <c r="ABO264" s="82"/>
      <c r="ABP264" s="82"/>
      <c r="ABQ264" s="82"/>
      <c r="ABR264" s="82"/>
      <c r="ABS264" s="82"/>
      <c r="ABT264" s="82"/>
      <c r="ABU264" s="82"/>
      <c r="ABV264" s="82"/>
      <c r="ABW264" s="82"/>
      <c r="ABX264" s="82"/>
      <c r="ABY264" s="82"/>
      <c r="ABZ264" s="82"/>
      <c r="ACA264" s="82"/>
      <c r="ACB264" s="82"/>
      <c r="ACC264" s="82"/>
      <c r="ACD264" s="82"/>
      <c r="ACE264" s="82"/>
      <c r="ACF264" s="82"/>
      <c r="ACG264" s="82"/>
      <c r="ACH264" s="82"/>
      <c r="ACI264" s="82"/>
      <c r="ACJ264" s="82"/>
      <c r="ACK264" s="82"/>
      <c r="ACL264" s="82"/>
      <c r="ACM264" s="82"/>
      <c r="ACN264" s="82"/>
      <c r="ACO264" s="82"/>
      <c r="ACP264" s="82"/>
      <c r="ACQ264" s="82"/>
      <c r="ACR264" s="82"/>
      <c r="ACS264" s="82"/>
      <c r="ACT264" s="82"/>
      <c r="ACU264" s="82"/>
      <c r="ACV264" s="82"/>
      <c r="ACW264" s="82"/>
      <c r="ACX264" s="82"/>
      <c r="ACY264" s="82"/>
      <c r="ACZ264" s="82"/>
      <c r="ADA264" s="82"/>
      <c r="ADB264" s="82"/>
      <c r="ADC264" s="82"/>
      <c r="ADD264" s="82"/>
      <c r="ADE264" s="82"/>
      <c r="ADF264" s="82"/>
      <c r="ADG264" s="82"/>
      <c r="ADH264" s="82"/>
      <c r="ADI264" s="82"/>
      <c r="ADJ264" s="82"/>
      <c r="ADK264" s="82"/>
      <c r="ADL264" s="82"/>
      <c r="ADM264" s="82"/>
      <c r="ADN264" s="82"/>
      <c r="ADO264" s="82"/>
      <c r="ADP264" s="82"/>
      <c r="ADQ264" s="82"/>
      <c r="ADR264" s="82"/>
      <c r="ADS264" s="82"/>
      <c r="ADT264" s="82"/>
      <c r="ADU264" s="82"/>
      <c r="ADV264" s="82"/>
      <c r="ADW264" s="82"/>
      <c r="ADX264" s="82"/>
      <c r="ADY264" s="82"/>
      <c r="ADZ264" s="82"/>
      <c r="AEA264" s="82"/>
      <c r="AEB264" s="82"/>
      <c r="AEC264" s="82"/>
      <c r="AED264" s="82"/>
      <c r="AEE264" s="82"/>
      <c r="AEF264" s="82"/>
      <c r="AEG264" s="82"/>
      <c r="AEH264" s="82"/>
      <c r="AEI264" s="82"/>
      <c r="AEJ264" s="82"/>
      <c r="AEK264" s="82"/>
      <c r="AEL264" s="82"/>
      <c r="AEM264" s="82"/>
      <c r="AEN264" s="82"/>
      <c r="AEO264" s="82"/>
      <c r="AEP264" s="82"/>
      <c r="AEQ264" s="82"/>
      <c r="AER264" s="82"/>
      <c r="AES264" s="82"/>
      <c r="AET264" s="82"/>
      <c r="AEU264" s="82"/>
      <c r="AEV264" s="82"/>
      <c r="AEW264" s="82"/>
      <c r="AEX264" s="82"/>
      <c r="AEY264" s="82"/>
      <c r="AEZ264" s="82"/>
      <c r="AFA264" s="82"/>
      <c r="AFB264" s="82"/>
      <c r="AFC264" s="82"/>
      <c r="AFD264" s="82"/>
      <c r="AFE264" s="82"/>
      <c r="AFF264" s="82"/>
      <c r="AFG264" s="82"/>
      <c r="AFH264" s="82"/>
      <c r="AFI264" s="82"/>
      <c r="AFJ264" s="82"/>
      <c r="AFK264" s="82"/>
      <c r="AFL264" s="82"/>
      <c r="AFM264" s="82"/>
      <c r="AFN264" s="82"/>
      <c r="AFO264" s="82"/>
      <c r="AFP264" s="82"/>
      <c r="AFQ264" s="82"/>
      <c r="AFR264" s="82"/>
      <c r="AFS264" s="82"/>
      <c r="AFT264" s="82"/>
      <c r="AFU264" s="82"/>
      <c r="AFV264" s="82"/>
      <c r="AFW264" s="82"/>
      <c r="AFX264" s="82"/>
      <c r="AFY264" s="82"/>
      <c r="AFZ264" s="82"/>
      <c r="AGA264" s="82"/>
      <c r="AGB264" s="82"/>
      <c r="AGC264" s="82"/>
      <c r="AGD264" s="82"/>
      <c r="AGE264" s="82"/>
      <c r="AGF264" s="82"/>
      <c r="AGG264" s="82"/>
      <c r="AGH264" s="82"/>
      <c r="AGI264" s="82"/>
      <c r="AGJ264" s="82"/>
      <c r="AGK264" s="82"/>
      <c r="AGL264" s="82"/>
      <c r="AGM264" s="82"/>
      <c r="AGN264" s="82"/>
      <c r="AGO264" s="82"/>
      <c r="AGP264" s="82"/>
      <c r="AGQ264" s="82"/>
      <c r="AGR264" s="82"/>
      <c r="AGS264" s="82"/>
      <c r="AGT264" s="82"/>
      <c r="AGU264" s="82"/>
      <c r="AGV264" s="82"/>
      <c r="AGW264" s="82"/>
      <c r="AGX264" s="82"/>
      <c r="AGY264" s="82"/>
      <c r="AGZ264" s="82"/>
      <c r="AHA264" s="82"/>
      <c r="AHB264" s="82"/>
      <c r="AHC264" s="82"/>
      <c r="AHD264" s="82"/>
      <c r="AHE264" s="82"/>
      <c r="AHF264" s="82"/>
      <c r="AHG264" s="82"/>
      <c r="AHH264" s="82"/>
      <c r="AHI264" s="82"/>
      <c r="AHJ264" s="82"/>
      <c r="AHK264" s="82"/>
      <c r="AHL264" s="82"/>
      <c r="AHM264" s="82"/>
      <c r="AHN264" s="82"/>
      <c r="AHO264" s="82"/>
      <c r="AHP264" s="82"/>
      <c r="AHQ264" s="82"/>
      <c r="AHR264" s="82"/>
      <c r="AHS264" s="82"/>
      <c r="AHT264" s="82"/>
      <c r="AHU264" s="82"/>
      <c r="AHV264" s="82"/>
      <c r="AHW264" s="82"/>
      <c r="AHX264" s="82"/>
      <c r="AHY264" s="82"/>
      <c r="AHZ264" s="82"/>
      <c r="AIA264" s="82"/>
      <c r="AIB264" s="82"/>
      <c r="AIC264" s="82"/>
      <c r="AID264" s="82"/>
      <c r="AIE264" s="82"/>
      <c r="AIF264" s="82"/>
      <c r="AIG264" s="82"/>
      <c r="AIH264" s="82"/>
      <c r="AII264" s="82"/>
      <c r="AIJ264" s="82"/>
      <c r="AIK264" s="82"/>
      <c r="AIL264" s="82"/>
      <c r="AIM264" s="82"/>
      <c r="AIN264" s="82"/>
      <c r="AIO264" s="82"/>
      <c r="AIP264" s="82"/>
      <c r="AIQ264" s="82"/>
      <c r="AIR264" s="82"/>
      <c r="AIS264" s="82"/>
      <c r="AIT264" s="82"/>
      <c r="AIU264" s="82"/>
      <c r="AIV264" s="82"/>
      <c r="AIW264" s="82"/>
      <c r="AIX264" s="82"/>
      <c r="AIY264" s="82"/>
      <c r="AIZ264" s="82"/>
      <c r="AJA264" s="82"/>
      <c r="AJB264" s="82"/>
      <c r="AJC264" s="82"/>
      <c r="AJD264" s="82"/>
      <c r="AJE264" s="82"/>
      <c r="AJF264" s="82"/>
      <c r="AJG264" s="82"/>
      <c r="AJH264" s="82"/>
      <c r="AJI264" s="82"/>
      <c r="AJJ264" s="82"/>
      <c r="AJK264" s="82"/>
      <c r="AJL264" s="82"/>
      <c r="AJM264" s="82"/>
      <c r="AJN264" s="82"/>
      <c r="AJO264" s="82"/>
      <c r="AJP264" s="82"/>
      <c r="AJQ264" s="82"/>
      <c r="AJR264" s="82"/>
      <c r="AJS264" s="82"/>
      <c r="AJT264" s="82"/>
      <c r="AJU264" s="82"/>
      <c r="AJV264" s="82"/>
      <c r="AJW264" s="82"/>
      <c r="AJX264" s="82"/>
      <c r="AJY264" s="82"/>
      <c r="AJZ264" s="82"/>
      <c r="AKA264" s="82"/>
      <c r="AKB264" s="82"/>
      <c r="AKC264" s="82"/>
      <c r="AKD264" s="82"/>
      <c r="AKE264" s="82"/>
      <c r="AKF264" s="82"/>
      <c r="AKG264" s="82"/>
      <c r="AKH264" s="82"/>
      <c r="AKI264" s="82"/>
      <c r="AKJ264" s="82"/>
      <c r="AKK264" s="82"/>
      <c r="AKL264" s="82"/>
      <c r="AKM264" s="82"/>
      <c r="AKN264" s="82"/>
      <c r="AKO264" s="82"/>
      <c r="AKP264" s="82"/>
      <c r="AKQ264" s="82"/>
      <c r="AKR264" s="82"/>
      <c r="AKS264" s="82"/>
      <c r="AKT264" s="82"/>
      <c r="AKU264" s="82"/>
      <c r="AKV264" s="82"/>
      <c r="AKW264" s="82"/>
      <c r="AKX264" s="82"/>
      <c r="AKY264" s="82"/>
      <c r="AKZ264" s="82"/>
      <c r="ALA264" s="82"/>
      <c r="ALB264" s="82"/>
      <c r="ALC264" s="82"/>
      <c r="ALD264" s="82"/>
      <c r="ALE264" s="82"/>
      <c r="ALF264" s="82"/>
      <c r="ALG264" s="82"/>
      <c r="ALH264" s="82"/>
      <c r="ALI264" s="82"/>
      <c r="ALJ264" s="82"/>
      <c r="ALK264" s="82"/>
      <c r="ALL264" s="82"/>
      <c r="ALM264" s="82"/>
      <c r="ALN264" s="82"/>
      <c r="ALO264" s="82"/>
      <c r="ALP264" s="82"/>
      <c r="ALQ264" s="82"/>
      <c r="ALR264" s="82"/>
      <c r="ALS264" s="82"/>
      <c r="ALT264" s="82"/>
      <c r="ALU264" s="82"/>
      <c r="ALV264" s="82"/>
      <c r="ALW264" s="82"/>
      <c r="ALX264" s="82"/>
      <c r="ALY264" s="82"/>
    </row>
    <row r="265" spans="1:1013" ht="14.5" x14ac:dyDescent="0.35">
      <c r="A265" s="84">
        <v>261</v>
      </c>
      <c r="B265" s="86" t="s">
        <v>850</v>
      </c>
      <c r="C265" s="86" t="s">
        <v>851</v>
      </c>
      <c r="D265" s="86" t="s">
        <v>710</v>
      </c>
      <c r="E265" s="82"/>
      <c r="F265" s="82"/>
      <c r="G265" s="82"/>
      <c r="H265" s="82"/>
      <c r="I265" s="82"/>
      <c r="J265" s="82"/>
      <c r="K265" s="82"/>
      <c r="L265" s="82"/>
      <c r="M265" s="82"/>
      <c r="N265" s="82"/>
      <c r="O265" s="82"/>
      <c r="P265" s="82"/>
      <c r="Q265" s="82"/>
      <c r="R265" s="82"/>
      <c r="S265" s="82"/>
      <c r="T265" s="82"/>
      <c r="U265" s="82"/>
      <c r="V265" s="82"/>
      <c r="W265" s="82"/>
      <c r="X265" s="82"/>
      <c r="Y265" s="82"/>
      <c r="Z265" s="82"/>
      <c r="AA265" s="82"/>
      <c r="AB265" s="82"/>
      <c r="AC265" s="82"/>
      <c r="AD265" s="82"/>
      <c r="AE265" s="82"/>
      <c r="AF265" s="82"/>
      <c r="AG265" s="82"/>
      <c r="AH265" s="82"/>
      <c r="AI265" s="82"/>
      <c r="AJ265" s="82"/>
      <c r="AK265" s="82"/>
      <c r="AL265" s="82"/>
      <c r="AM265" s="82"/>
      <c r="AN265" s="82"/>
      <c r="AO265" s="82"/>
      <c r="AP265" s="82"/>
      <c r="AQ265" s="82"/>
      <c r="AR265" s="82"/>
      <c r="AS265" s="82"/>
      <c r="AT265" s="82"/>
      <c r="AU265" s="82"/>
      <c r="AV265" s="82"/>
      <c r="AW265" s="82"/>
      <c r="AX265" s="82"/>
      <c r="AY265" s="82"/>
      <c r="AZ265" s="82"/>
      <c r="BA265" s="82"/>
      <c r="BB265" s="82"/>
      <c r="BC265" s="82"/>
      <c r="BD265" s="82"/>
      <c r="BE265" s="82"/>
      <c r="BF265" s="82"/>
      <c r="BG265" s="82"/>
      <c r="BH265" s="82"/>
      <c r="BI265" s="82"/>
      <c r="BJ265" s="82"/>
      <c r="BK265" s="82"/>
      <c r="BL265" s="82"/>
      <c r="BM265" s="82"/>
      <c r="BN265" s="82"/>
      <c r="BO265" s="82"/>
      <c r="BP265" s="82"/>
      <c r="BQ265" s="82"/>
      <c r="BR265" s="82"/>
      <c r="BS265" s="82"/>
      <c r="BT265" s="82"/>
      <c r="BU265" s="82"/>
      <c r="BV265" s="82"/>
      <c r="BW265" s="82"/>
      <c r="BX265" s="82"/>
      <c r="BY265" s="82"/>
      <c r="BZ265" s="82"/>
      <c r="CA265" s="82"/>
      <c r="CB265" s="82"/>
      <c r="CC265" s="82"/>
      <c r="CD265" s="82"/>
      <c r="CE265" s="82"/>
      <c r="CF265" s="82"/>
      <c r="CG265" s="82"/>
      <c r="CH265" s="82"/>
      <c r="CI265" s="82"/>
      <c r="CJ265" s="82"/>
      <c r="CK265" s="82"/>
      <c r="CL265" s="82"/>
      <c r="CM265" s="82"/>
      <c r="CN265" s="82"/>
      <c r="CO265" s="82"/>
      <c r="CP265" s="82"/>
      <c r="CQ265" s="82"/>
      <c r="CR265" s="82"/>
      <c r="CS265" s="82"/>
      <c r="CT265" s="82"/>
      <c r="CU265" s="82"/>
      <c r="CV265" s="82"/>
      <c r="CW265" s="82"/>
      <c r="CX265" s="82"/>
      <c r="CY265" s="82"/>
      <c r="CZ265" s="82"/>
      <c r="DA265" s="82"/>
      <c r="DB265" s="82"/>
      <c r="DC265" s="82"/>
      <c r="DD265" s="82"/>
      <c r="DE265" s="82"/>
      <c r="DF265" s="82"/>
      <c r="DG265" s="82"/>
      <c r="DH265" s="82"/>
      <c r="DI265" s="82"/>
      <c r="DJ265" s="82"/>
      <c r="DK265" s="82"/>
      <c r="DL265" s="82"/>
      <c r="DM265" s="82"/>
      <c r="DN265" s="82"/>
      <c r="DO265" s="82"/>
      <c r="DP265" s="82"/>
      <c r="DQ265" s="82"/>
      <c r="DR265" s="82"/>
      <c r="DS265" s="82"/>
      <c r="DT265" s="82"/>
      <c r="DU265" s="82"/>
      <c r="DV265" s="82"/>
      <c r="DW265" s="82"/>
      <c r="DX265" s="82"/>
      <c r="DY265" s="82"/>
      <c r="DZ265" s="82"/>
      <c r="EA265" s="82"/>
      <c r="EB265" s="82"/>
      <c r="EC265" s="82"/>
      <c r="ED265" s="82"/>
      <c r="EE265" s="82"/>
      <c r="EF265" s="82"/>
      <c r="EG265" s="82"/>
      <c r="EH265" s="82"/>
      <c r="EI265" s="82"/>
      <c r="EJ265" s="82"/>
      <c r="EK265" s="82"/>
      <c r="EL265" s="82"/>
      <c r="EM265" s="82"/>
      <c r="EN265" s="82"/>
      <c r="EO265" s="82"/>
      <c r="EP265" s="82"/>
      <c r="EQ265" s="82"/>
      <c r="ER265" s="82"/>
      <c r="ES265" s="82"/>
      <c r="ET265" s="82"/>
      <c r="EU265" s="82"/>
      <c r="EV265" s="82"/>
      <c r="EW265" s="82"/>
      <c r="EX265" s="82"/>
      <c r="EY265" s="82"/>
      <c r="EZ265" s="82"/>
      <c r="FA265" s="82"/>
      <c r="FB265" s="82"/>
      <c r="FC265" s="82"/>
      <c r="FD265" s="82"/>
      <c r="FE265" s="82"/>
      <c r="FF265" s="82"/>
      <c r="FG265" s="82"/>
      <c r="FH265" s="82"/>
      <c r="FI265" s="82"/>
      <c r="FJ265" s="82"/>
      <c r="FK265" s="82"/>
      <c r="FL265" s="82"/>
      <c r="FM265" s="82"/>
      <c r="FN265" s="82"/>
      <c r="FO265" s="82"/>
      <c r="FP265" s="82"/>
      <c r="FQ265" s="82"/>
      <c r="FR265" s="82"/>
      <c r="FS265" s="82"/>
      <c r="FT265" s="82"/>
      <c r="FU265" s="82"/>
      <c r="FV265" s="82"/>
      <c r="FW265" s="82"/>
      <c r="FX265" s="82"/>
      <c r="FY265" s="82"/>
      <c r="FZ265" s="82"/>
      <c r="GA265" s="82"/>
      <c r="GB265" s="82"/>
      <c r="GC265" s="82"/>
      <c r="GD265" s="82"/>
      <c r="GE265" s="82"/>
      <c r="GF265" s="82"/>
      <c r="GG265" s="82"/>
      <c r="GH265" s="82"/>
      <c r="GI265" s="82"/>
      <c r="GJ265" s="82"/>
      <c r="GK265" s="82"/>
      <c r="GL265" s="82"/>
      <c r="GM265" s="82"/>
      <c r="GN265" s="82"/>
      <c r="GO265" s="82"/>
      <c r="GP265" s="82"/>
      <c r="GQ265" s="82"/>
      <c r="GR265" s="82"/>
      <c r="GS265" s="82"/>
      <c r="GT265" s="82"/>
      <c r="GU265" s="82"/>
      <c r="GV265" s="82"/>
      <c r="GW265" s="82"/>
      <c r="GX265" s="82"/>
      <c r="GY265" s="82"/>
      <c r="GZ265" s="82"/>
      <c r="HA265" s="82"/>
      <c r="HB265" s="82"/>
      <c r="HC265" s="82"/>
      <c r="HD265" s="82"/>
      <c r="HE265" s="82"/>
      <c r="HF265" s="82"/>
      <c r="HG265" s="82"/>
      <c r="HH265" s="82"/>
      <c r="HI265" s="82"/>
      <c r="HJ265" s="82"/>
      <c r="HK265" s="82"/>
      <c r="HL265" s="82"/>
      <c r="HM265" s="82"/>
      <c r="HN265" s="82"/>
      <c r="HO265" s="82"/>
      <c r="HP265" s="82"/>
      <c r="HQ265" s="82"/>
      <c r="HR265" s="82"/>
      <c r="HS265" s="82"/>
      <c r="HT265" s="82"/>
      <c r="HU265" s="82"/>
      <c r="HV265" s="82"/>
      <c r="HW265" s="82"/>
      <c r="HX265" s="82"/>
      <c r="HY265" s="82"/>
      <c r="HZ265" s="82"/>
      <c r="IA265" s="82"/>
      <c r="IB265" s="82"/>
      <c r="IC265" s="82"/>
      <c r="ID265" s="82"/>
      <c r="IE265" s="82"/>
      <c r="IF265" s="82"/>
      <c r="IG265" s="82"/>
      <c r="IH265" s="82"/>
      <c r="II265" s="82"/>
      <c r="IJ265" s="82"/>
      <c r="IK265" s="82"/>
      <c r="IL265" s="82"/>
      <c r="IM265" s="82"/>
      <c r="IN265" s="82"/>
      <c r="IO265" s="82"/>
      <c r="IP265" s="82"/>
      <c r="IQ265" s="82"/>
      <c r="IR265" s="82"/>
      <c r="IS265" s="82"/>
      <c r="IT265" s="82"/>
      <c r="IU265" s="82"/>
      <c r="IV265" s="82"/>
      <c r="IW265" s="82"/>
      <c r="IX265" s="82"/>
      <c r="IY265" s="82"/>
      <c r="IZ265" s="82"/>
      <c r="JA265" s="82"/>
      <c r="JB265" s="82"/>
      <c r="JC265" s="82"/>
      <c r="JD265" s="82"/>
      <c r="JE265" s="82"/>
      <c r="JF265" s="82"/>
      <c r="JG265" s="82"/>
      <c r="JH265" s="82"/>
      <c r="JI265" s="82"/>
      <c r="JJ265" s="82"/>
      <c r="JK265" s="82"/>
      <c r="JL265" s="82"/>
      <c r="JM265" s="82"/>
      <c r="JN265" s="82"/>
      <c r="JO265" s="82"/>
      <c r="JP265" s="82"/>
      <c r="JQ265" s="82"/>
      <c r="JR265" s="82"/>
      <c r="JS265" s="82"/>
      <c r="JT265" s="82"/>
      <c r="JU265" s="82"/>
      <c r="JV265" s="82"/>
      <c r="JW265" s="82"/>
      <c r="JX265" s="82"/>
      <c r="JY265" s="82"/>
      <c r="JZ265" s="82"/>
      <c r="KA265" s="82"/>
      <c r="KB265" s="82"/>
      <c r="KC265" s="82"/>
      <c r="KD265" s="82"/>
      <c r="KE265" s="82"/>
      <c r="KF265" s="82"/>
      <c r="KG265" s="82"/>
      <c r="KH265" s="82"/>
      <c r="KI265" s="82"/>
      <c r="KJ265" s="82"/>
      <c r="KK265" s="82"/>
      <c r="KL265" s="82"/>
      <c r="KM265" s="82"/>
      <c r="KN265" s="82"/>
      <c r="KO265" s="82"/>
      <c r="KP265" s="82"/>
      <c r="KQ265" s="82"/>
      <c r="KR265" s="82"/>
      <c r="KS265" s="82"/>
      <c r="KT265" s="82"/>
      <c r="KU265" s="82"/>
      <c r="KV265" s="82"/>
      <c r="KW265" s="82"/>
      <c r="KX265" s="82"/>
      <c r="KY265" s="82"/>
      <c r="KZ265" s="82"/>
      <c r="LA265" s="82"/>
      <c r="LB265" s="82"/>
      <c r="LC265" s="82"/>
      <c r="LD265" s="82"/>
      <c r="LE265" s="82"/>
      <c r="LF265" s="82"/>
      <c r="LG265" s="82"/>
      <c r="LH265" s="82"/>
      <c r="LI265" s="82"/>
      <c r="LJ265" s="82"/>
      <c r="LK265" s="82"/>
      <c r="LL265" s="82"/>
      <c r="LM265" s="82"/>
      <c r="LN265" s="82"/>
      <c r="LO265" s="82"/>
      <c r="LP265" s="82"/>
      <c r="LQ265" s="82"/>
      <c r="LR265" s="82"/>
      <c r="LS265" s="82"/>
      <c r="LT265" s="82"/>
      <c r="LU265" s="82"/>
      <c r="LV265" s="82"/>
      <c r="LW265" s="82"/>
      <c r="LX265" s="82"/>
      <c r="LY265" s="82"/>
      <c r="LZ265" s="82"/>
      <c r="MA265" s="82"/>
      <c r="MB265" s="82"/>
      <c r="MC265" s="82"/>
      <c r="MD265" s="82"/>
      <c r="ME265" s="82"/>
      <c r="MF265" s="82"/>
      <c r="MG265" s="82"/>
      <c r="MH265" s="82"/>
      <c r="MI265" s="82"/>
      <c r="MJ265" s="82"/>
      <c r="MK265" s="82"/>
      <c r="ML265" s="82"/>
      <c r="MM265" s="82"/>
      <c r="MN265" s="82"/>
      <c r="MO265" s="82"/>
      <c r="MP265" s="82"/>
      <c r="MQ265" s="82"/>
      <c r="MR265" s="82"/>
      <c r="MS265" s="82"/>
      <c r="MT265" s="82"/>
      <c r="MU265" s="82"/>
      <c r="MV265" s="82"/>
      <c r="MW265" s="82"/>
      <c r="MX265" s="82"/>
      <c r="MY265" s="82"/>
      <c r="MZ265" s="82"/>
      <c r="NA265" s="82"/>
      <c r="NB265" s="82"/>
      <c r="NC265" s="82"/>
      <c r="ND265" s="82"/>
      <c r="NE265" s="82"/>
      <c r="NF265" s="82"/>
      <c r="NG265" s="82"/>
      <c r="NH265" s="82"/>
      <c r="NI265" s="82"/>
      <c r="NJ265" s="82"/>
      <c r="NK265" s="82"/>
      <c r="NL265" s="82"/>
      <c r="NM265" s="82"/>
      <c r="NN265" s="82"/>
      <c r="NO265" s="82"/>
      <c r="NP265" s="82"/>
      <c r="NQ265" s="82"/>
      <c r="NR265" s="82"/>
      <c r="NS265" s="82"/>
      <c r="NT265" s="82"/>
      <c r="NU265" s="82"/>
      <c r="NV265" s="82"/>
      <c r="NW265" s="82"/>
      <c r="NX265" s="82"/>
      <c r="NY265" s="82"/>
      <c r="NZ265" s="82"/>
      <c r="OA265" s="82"/>
      <c r="OB265" s="82"/>
      <c r="OC265" s="82"/>
      <c r="OD265" s="82"/>
      <c r="OE265" s="82"/>
      <c r="OF265" s="82"/>
      <c r="OG265" s="82"/>
      <c r="OH265" s="82"/>
      <c r="OI265" s="82"/>
      <c r="OJ265" s="82"/>
      <c r="OK265" s="82"/>
      <c r="OL265" s="82"/>
      <c r="OM265" s="82"/>
      <c r="ON265" s="82"/>
      <c r="OO265" s="82"/>
      <c r="OP265" s="82"/>
      <c r="OQ265" s="82"/>
      <c r="OR265" s="82"/>
      <c r="OS265" s="82"/>
      <c r="OT265" s="82"/>
      <c r="OU265" s="82"/>
      <c r="OV265" s="82"/>
      <c r="OW265" s="82"/>
      <c r="OX265" s="82"/>
      <c r="OY265" s="82"/>
      <c r="OZ265" s="82"/>
      <c r="PA265" s="82"/>
      <c r="PB265" s="82"/>
      <c r="PC265" s="82"/>
      <c r="PD265" s="82"/>
      <c r="PE265" s="82"/>
      <c r="PF265" s="82"/>
      <c r="PG265" s="82"/>
      <c r="PH265" s="82"/>
      <c r="PI265" s="82"/>
      <c r="PJ265" s="82"/>
      <c r="PK265" s="82"/>
      <c r="PL265" s="82"/>
      <c r="PM265" s="82"/>
      <c r="PN265" s="82"/>
      <c r="PO265" s="82"/>
      <c r="PP265" s="82"/>
      <c r="PQ265" s="82"/>
      <c r="PR265" s="82"/>
      <c r="PS265" s="82"/>
      <c r="PT265" s="82"/>
      <c r="PU265" s="82"/>
      <c r="PV265" s="82"/>
      <c r="PW265" s="82"/>
      <c r="PX265" s="82"/>
      <c r="PY265" s="82"/>
      <c r="PZ265" s="82"/>
      <c r="QA265" s="82"/>
      <c r="QB265" s="82"/>
      <c r="QC265" s="82"/>
      <c r="QD265" s="82"/>
      <c r="QE265" s="82"/>
      <c r="QF265" s="82"/>
      <c r="QG265" s="82"/>
      <c r="QH265" s="82"/>
      <c r="QI265" s="82"/>
      <c r="QJ265" s="82"/>
      <c r="QK265" s="82"/>
      <c r="QL265" s="82"/>
      <c r="QM265" s="82"/>
      <c r="QN265" s="82"/>
      <c r="QO265" s="82"/>
      <c r="QP265" s="82"/>
      <c r="QQ265" s="82"/>
      <c r="QR265" s="82"/>
      <c r="QS265" s="82"/>
      <c r="QT265" s="82"/>
      <c r="QU265" s="82"/>
      <c r="QV265" s="82"/>
      <c r="QW265" s="82"/>
      <c r="QX265" s="82"/>
      <c r="QY265" s="82"/>
      <c r="QZ265" s="82"/>
      <c r="RA265" s="82"/>
      <c r="RB265" s="82"/>
      <c r="RC265" s="82"/>
      <c r="RD265" s="82"/>
      <c r="RE265" s="82"/>
      <c r="RF265" s="82"/>
      <c r="RG265" s="82"/>
      <c r="RH265" s="82"/>
      <c r="RI265" s="82"/>
      <c r="RJ265" s="82"/>
      <c r="RK265" s="82"/>
      <c r="RL265" s="82"/>
      <c r="RM265" s="82"/>
      <c r="RN265" s="82"/>
      <c r="RO265" s="82"/>
      <c r="RP265" s="82"/>
      <c r="RQ265" s="82"/>
      <c r="RR265" s="82"/>
      <c r="RS265" s="82"/>
      <c r="RT265" s="82"/>
      <c r="RU265" s="82"/>
      <c r="RV265" s="82"/>
      <c r="RW265" s="82"/>
      <c r="RX265" s="82"/>
      <c r="RY265" s="82"/>
      <c r="RZ265" s="82"/>
      <c r="SA265" s="82"/>
      <c r="SB265" s="82"/>
      <c r="SC265" s="82"/>
      <c r="SD265" s="82"/>
      <c r="SE265" s="82"/>
      <c r="SF265" s="82"/>
      <c r="SG265" s="82"/>
      <c r="SH265" s="82"/>
      <c r="SI265" s="82"/>
      <c r="SJ265" s="82"/>
      <c r="SK265" s="82"/>
      <c r="SL265" s="82"/>
      <c r="SM265" s="82"/>
      <c r="SN265" s="82"/>
      <c r="SO265" s="82"/>
      <c r="SP265" s="82"/>
      <c r="SQ265" s="82"/>
      <c r="SR265" s="82"/>
      <c r="SS265" s="82"/>
      <c r="ST265" s="82"/>
      <c r="SU265" s="82"/>
      <c r="SV265" s="82"/>
      <c r="SW265" s="82"/>
      <c r="SX265" s="82"/>
      <c r="SY265" s="82"/>
      <c r="SZ265" s="82"/>
      <c r="TA265" s="82"/>
      <c r="TB265" s="82"/>
      <c r="TC265" s="82"/>
      <c r="TD265" s="82"/>
      <c r="TE265" s="82"/>
      <c r="TF265" s="82"/>
      <c r="TG265" s="82"/>
      <c r="TH265" s="82"/>
      <c r="TI265" s="82"/>
      <c r="TJ265" s="82"/>
      <c r="TK265" s="82"/>
      <c r="TL265" s="82"/>
      <c r="TM265" s="82"/>
      <c r="TN265" s="82"/>
      <c r="TO265" s="82"/>
      <c r="TP265" s="82"/>
      <c r="TQ265" s="82"/>
      <c r="TR265" s="82"/>
      <c r="TS265" s="82"/>
      <c r="TT265" s="82"/>
      <c r="TU265" s="82"/>
      <c r="TV265" s="82"/>
      <c r="TW265" s="82"/>
      <c r="TX265" s="82"/>
      <c r="TY265" s="82"/>
      <c r="TZ265" s="82"/>
      <c r="UA265" s="82"/>
      <c r="UB265" s="82"/>
      <c r="UC265" s="82"/>
      <c r="UD265" s="82"/>
      <c r="UE265" s="82"/>
      <c r="UF265" s="82"/>
      <c r="UG265" s="82"/>
      <c r="UH265" s="82"/>
      <c r="UI265" s="82"/>
      <c r="UJ265" s="82"/>
      <c r="UK265" s="82"/>
      <c r="UL265" s="82"/>
      <c r="UM265" s="82"/>
      <c r="UN265" s="82"/>
      <c r="UO265" s="82"/>
      <c r="UP265" s="82"/>
      <c r="UQ265" s="82"/>
      <c r="UR265" s="82"/>
      <c r="US265" s="82"/>
      <c r="UT265" s="82"/>
      <c r="UU265" s="82"/>
      <c r="UV265" s="82"/>
      <c r="UW265" s="82"/>
      <c r="UX265" s="82"/>
      <c r="UY265" s="82"/>
      <c r="UZ265" s="82"/>
      <c r="VA265" s="82"/>
      <c r="VB265" s="82"/>
      <c r="VC265" s="82"/>
      <c r="VD265" s="82"/>
      <c r="VE265" s="82"/>
      <c r="VF265" s="82"/>
      <c r="VG265" s="82"/>
      <c r="VH265" s="82"/>
      <c r="VI265" s="82"/>
      <c r="VJ265" s="82"/>
      <c r="VK265" s="82"/>
      <c r="VL265" s="82"/>
      <c r="VM265" s="82"/>
      <c r="VN265" s="82"/>
      <c r="VO265" s="82"/>
      <c r="VP265" s="82"/>
      <c r="VQ265" s="82"/>
      <c r="VR265" s="82"/>
      <c r="VS265" s="82"/>
      <c r="VT265" s="82"/>
      <c r="VU265" s="82"/>
      <c r="VV265" s="82"/>
      <c r="VW265" s="82"/>
      <c r="VX265" s="82"/>
      <c r="VY265" s="82"/>
      <c r="VZ265" s="82"/>
      <c r="WA265" s="82"/>
      <c r="WB265" s="82"/>
      <c r="WC265" s="82"/>
      <c r="WD265" s="82"/>
      <c r="WE265" s="82"/>
      <c r="WF265" s="82"/>
      <c r="WG265" s="82"/>
      <c r="WH265" s="82"/>
      <c r="WI265" s="82"/>
      <c r="WJ265" s="82"/>
      <c r="WK265" s="82"/>
      <c r="WL265" s="82"/>
      <c r="WM265" s="82"/>
      <c r="WN265" s="82"/>
      <c r="WO265" s="82"/>
      <c r="WP265" s="82"/>
      <c r="WQ265" s="82"/>
      <c r="WR265" s="82"/>
      <c r="WS265" s="82"/>
      <c r="WT265" s="82"/>
      <c r="WU265" s="82"/>
      <c r="WV265" s="82"/>
      <c r="WW265" s="82"/>
      <c r="WX265" s="82"/>
      <c r="WY265" s="82"/>
      <c r="WZ265" s="82"/>
      <c r="XA265" s="82"/>
      <c r="XB265" s="82"/>
      <c r="XC265" s="82"/>
      <c r="XD265" s="82"/>
      <c r="XE265" s="82"/>
      <c r="XF265" s="82"/>
      <c r="XG265" s="82"/>
      <c r="XH265" s="82"/>
      <c r="XI265" s="82"/>
      <c r="XJ265" s="82"/>
      <c r="XK265" s="82"/>
      <c r="XL265" s="82"/>
      <c r="XM265" s="82"/>
      <c r="XN265" s="82"/>
      <c r="XO265" s="82"/>
      <c r="XP265" s="82"/>
      <c r="XQ265" s="82"/>
      <c r="XR265" s="82"/>
      <c r="XS265" s="82"/>
      <c r="XT265" s="82"/>
      <c r="XU265" s="82"/>
      <c r="XV265" s="82"/>
      <c r="XW265" s="82"/>
      <c r="XX265" s="82"/>
      <c r="XY265" s="82"/>
      <c r="XZ265" s="82"/>
      <c r="YA265" s="82"/>
      <c r="YB265" s="82"/>
      <c r="YC265" s="82"/>
      <c r="YD265" s="82"/>
      <c r="YE265" s="82"/>
      <c r="YF265" s="82"/>
      <c r="YG265" s="82"/>
      <c r="YH265" s="82"/>
      <c r="YI265" s="82"/>
      <c r="YJ265" s="82"/>
      <c r="YK265" s="82"/>
      <c r="YL265" s="82"/>
      <c r="YM265" s="82"/>
      <c r="YN265" s="82"/>
      <c r="YO265" s="82"/>
      <c r="YP265" s="82"/>
      <c r="YQ265" s="82"/>
      <c r="YR265" s="82"/>
      <c r="YS265" s="82"/>
      <c r="YT265" s="82"/>
      <c r="YU265" s="82"/>
      <c r="YV265" s="82"/>
      <c r="YW265" s="82"/>
      <c r="YX265" s="82"/>
      <c r="YY265" s="82"/>
      <c r="YZ265" s="82"/>
      <c r="ZA265" s="82"/>
      <c r="ZB265" s="82"/>
      <c r="ZC265" s="82"/>
      <c r="ZD265" s="82"/>
      <c r="ZE265" s="82"/>
      <c r="ZF265" s="82"/>
      <c r="ZG265" s="82"/>
      <c r="ZH265" s="82"/>
      <c r="ZI265" s="82"/>
      <c r="ZJ265" s="82"/>
      <c r="ZK265" s="82"/>
      <c r="ZL265" s="82"/>
      <c r="ZM265" s="82"/>
      <c r="ZN265" s="82"/>
      <c r="ZO265" s="82"/>
      <c r="ZP265" s="82"/>
      <c r="ZQ265" s="82"/>
      <c r="ZR265" s="82"/>
      <c r="ZS265" s="82"/>
      <c r="ZT265" s="82"/>
      <c r="ZU265" s="82"/>
      <c r="ZV265" s="82"/>
      <c r="ZW265" s="82"/>
      <c r="ZX265" s="82"/>
      <c r="ZY265" s="82"/>
      <c r="ZZ265" s="82"/>
      <c r="AAA265" s="82"/>
      <c r="AAB265" s="82"/>
      <c r="AAC265" s="82"/>
      <c r="AAD265" s="82"/>
      <c r="AAE265" s="82"/>
      <c r="AAF265" s="82"/>
      <c r="AAG265" s="82"/>
      <c r="AAH265" s="82"/>
      <c r="AAI265" s="82"/>
      <c r="AAJ265" s="82"/>
      <c r="AAK265" s="82"/>
      <c r="AAL265" s="82"/>
      <c r="AAM265" s="82"/>
      <c r="AAN265" s="82"/>
      <c r="AAO265" s="82"/>
      <c r="AAP265" s="82"/>
      <c r="AAQ265" s="82"/>
      <c r="AAR265" s="82"/>
      <c r="AAS265" s="82"/>
      <c r="AAT265" s="82"/>
      <c r="AAU265" s="82"/>
      <c r="AAV265" s="82"/>
      <c r="AAW265" s="82"/>
      <c r="AAX265" s="82"/>
      <c r="AAY265" s="82"/>
      <c r="AAZ265" s="82"/>
      <c r="ABA265" s="82"/>
      <c r="ABB265" s="82"/>
      <c r="ABC265" s="82"/>
      <c r="ABD265" s="82"/>
      <c r="ABE265" s="82"/>
      <c r="ABF265" s="82"/>
      <c r="ABG265" s="82"/>
      <c r="ABH265" s="82"/>
      <c r="ABI265" s="82"/>
      <c r="ABJ265" s="82"/>
      <c r="ABK265" s="82"/>
      <c r="ABL265" s="82"/>
      <c r="ABM265" s="82"/>
      <c r="ABN265" s="82"/>
      <c r="ABO265" s="82"/>
      <c r="ABP265" s="82"/>
      <c r="ABQ265" s="82"/>
      <c r="ABR265" s="82"/>
      <c r="ABS265" s="82"/>
      <c r="ABT265" s="82"/>
      <c r="ABU265" s="82"/>
      <c r="ABV265" s="82"/>
      <c r="ABW265" s="82"/>
      <c r="ABX265" s="82"/>
      <c r="ABY265" s="82"/>
      <c r="ABZ265" s="82"/>
      <c r="ACA265" s="82"/>
      <c r="ACB265" s="82"/>
      <c r="ACC265" s="82"/>
      <c r="ACD265" s="82"/>
      <c r="ACE265" s="82"/>
      <c r="ACF265" s="82"/>
      <c r="ACG265" s="82"/>
      <c r="ACH265" s="82"/>
      <c r="ACI265" s="82"/>
      <c r="ACJ265" s="82"/>
      <c r="ACK265" s="82"/>
      <c r="ACL265" s="82"/>
      <c r="ACM265" s="82"/>
      <c r="ACN265" s="82"/>
      <c r="ACO265" s="82"/>
      <c r="ACP265" s="82"/>
      <c r="ACQ265" s="82"/>
      <c r="ACR265" s="82"/>
      <c r="ACS265" s="82"/>
      <c r="ACT265" s="82"/>
      <c r="ACU265" s="82"/>
      <c r="ACV265" s="82"/>
      <c r="ACW265" s="82"/>
      <c r="ACX265" s="82"/>
      <c r="ACY265" s="82"/>
      <c r="ACZ265" s="82"/>
      <c r="ADA265" s="82"/>
      <c r="ADB265" s="82"/>
      <c r="ADC265" s="82"/>
      <c r="ADD265" s="82"/>
      <c r="ADE265" s="82"/>
      <c r="ADF265" s="82"/>
      <c r="ADG265" s="82"/>
      <c r="ADH265" s="82"/>
      <c r="ADI265" s="82"/>
      <c r="ADJ265" s="82"/>
      <c r="ADK265" s="82"/>
      <c r="ADL265" s="82"/>
      <c r="ADM265" s="82"/>
      <c r="ADN265" s="82"/>
      <c r="ADO265" s="82"/>
      <c r="ADP265" s="82"/>
      <c r="ADQ265" s="82"/>
      <c r="ADR265" s="82"/>
      <c r="ADS265" s="82"/>
      <c r="ADT265" s="82"/>
      <c r="ADU265" s="82"/>
      <c r="ADV265" s="82"/>
      <c r="ADW265" s="82"/>
      <c r="ADX265" s="82"/>
      <c r="ADY265" s="82"/>
      <c r="ADZ265" s="82"/>
      <c r="AEA265" s="82"/>
      <c r="AEB265" s="82"/>
      <c r="AEC265" s="82"/>
      <c r="AED265" s="82"/>
      <c r="AEE265" s="82"/>
      <c r="AEF265" s="82"/>
      <c r="AEG265" s="82"/>
      <c r="AEH265" s="82"/>
      <c r="AEI265" s="82"/>
      <c r="AEJ265" s="82"/>
      <c r="AEK265" s="82"/>
      <c r="AEL265" s="82"/>
      <c r="AEM265" s="82"/>
      <c r="AEN265" s="82"/>
      <c r="AEO265" s="82"/>
      <c r="AEP265" s="82"/>
      <c r="AEQ265" s="82"/>
      <c r="AER265" s="82"/>
      <c r="AES265" s="82"/>
      <c r="AET265" s="82"/>
      <c r="AEU265" s="82"/>
      <c r="AEV265" s="82"/>
      <c r="AEW265" s="82"/>
      <c r="AEX265" s="82"/>
      <c r="AEY265" s="82"/>
      <c r="AEZ265" s="82"/>
      <c r="AFA265" s="82"/>
      <c r="AFB265" s="82"/>
      <c r="AFC265" s="82"/>
      <c r="AFD265" s="82"/>
      <c r="AFE265" s="82"/>
      <c r="AFF265" s="82"/>
      <c r="AFG265" s="82"/>
      <c r="AFH265" s="82"/>
      <c r="AFI265" s="82"/>
      <c r="AFJ265" s="82"/>
      <c r="AFK265" s="82"/>
      <c r="AFL265" s="82"/>
      <c r="AFM265" s="82"/>
      <c r="AFN265" s="82"/>
      <c r="AFO265" s="82"/>
      <c r="AFP265" s="82"/>
      <c r="AFQ265" s="82"/>
      <c r="AFR265" s="82"/>
      <c r="AFS265" s="82"/>
      <c r="AFT265" s="82"/>
      <c r="AFU265" s="82"/>
      <c r="AFV265" s="82"/>
      <c r="AFW265" s="82"/>
      <c r="AFX265" s="82"/>
      <c r="AFY265" s="82"/>
      <c r="AFZ265" s="82"/>
      <c r="AGA265" s="82"/>
      <c r="AGB265" s="82"/>
      <c r="AGC265" s="82"/>
      <c r="AGD265" s="82"/>
      <c r="AGE265" s="82"/>
      <c r="AGF265" s="82"/>
      <c r="AGG265" s="82"/>
      <c r="AGH265" s="82"/>
      <c r="AGI265" s="82"/>
      <c r="AGJ265" s="82"/>
      <c r="AGK265" s="82"/>
      <c r="AGL265" s="82"/>
      <c r="AGM265" s="82"/>
      <c r="AGN265" s="82"/>
      <c r="AGO265" s="82"/>
      <c r="AGP265" s="82"/>
      <c r="AGQ265" s="82"/>
      <c r="AGR265" s="82"/>
      <c r="AGS265" s="82"/>
      <c r="AGT265" s="82"/>
      <c r="AGU265" s="82"/>
      <c r="AGV265" s="82"/>
      <c r="AGW265" s="82"/>
      <c r="AGX265" s="82"/>
      <c r="AGY265" s="82"/>
      <c r="AGZ265" s="82"/>
      <c r="AHA265" s="82"/>
      <c r="AHB265" s="82"/>
      <c r="AHC265" s="82"/>
      <c r="AHD265" s="82"/>
      <c r="AHE265" s="82"/>
      <c r="AHF265" s="82"/>
      <c r="AHG265" s="82"/>
      <c r="AHH265" s="82"/>
      <c r="AHI265" s="82"/>
      <c r="AHJ265" s="82"/>
      <c r="AHK265" s="82"/>
      <c r="AHL265" s="82"/>
      <c r="AHM265" s="82"/>
      <c r="AHN265" s="82"/>
      <c r="AHO265" s="82"/>
      <c r="AHP265" s="82"/>
      <c r="AHQ265" s="82"/>
      <c r="AHR265" s="82"/>
      <c r="AHS265" s="82"/>
      <c r="AHT265" s="82"/>
      <c r="AHU265" s="82"/>
      <c r="AHV265" s="82"/>
      <c r="AHW265" s="82"/>
      <c r="AHX265" s="82"/>
      <c r="AHY265" s="82"/>
      <c r="AHZ265" s="82"/>
      <c r="AIA265" s="82"/>
      <c r="AIB265" s="82"/>
      <c r="AIC265" s="82"/>
      <c r="AID265" s="82"/>
      <c r="AIE265" s="82"/>
      <c r="AIF265" s="82"/>
      <c r="AIG265" s="82"/>
      <c r="AIH265" s="82"/>
      <c r="AII265" s="82"/>
      <c r="AIJ265" s="82"/>
      <c r="AIK265" s="82"/>
      <c r="AIL265" s="82"/>
      <c r="AIM265" s="82"/>
      <c r="AIN265" s="82"/>
      <c r="AIO265" s="82"/>
      <c r="AIP265" s="82"/>
      <c r="AIQ265" s="82"/>
      <c r="AIR265" s="82"/>
      <c r="AIS265" s="82"/>
      <c r="AIT265" s="82"/>
      <c r="AIU265" s="82"/>
      <c r="AIV265" s="82"/>
      <c r="AIW265" s="82"/>
      <c r="AIX265" s="82"/>
      <c r="AIY265" s="82"/>
      <c r="AIZ265" s="82"/>
      <c r="AJA265" s="82"/>
      <c r="AJB265" s="82"/>
      <c r="AJC265" s="82"/>
      <c r="AJD265" s="82"/>
      <c r="AJE265" s="82"/>
      <c r="AJF265" s="82"/>
      <c r="AJG265" s="82"/>
      <c r="AJH265" s="82"/>
      <c r="AJI265" s="82"/>
      <c r="AJJ265" s="82"/>
      <c r="AJK265" s="82"/>
      <c r="AJL265" s="82"/>
      <c r="AJM265" s="82"/>
      <c r="AJN265" s="82"/>
      <c r="AJO265" s="82"/>
      <c r="AJP265" s="82"/>
      <c r="AJQ265" s="82"/>
      <c r="AJR265" s="82"/>
      <c r="AJS265" s="82"/>
      <c r="AJT265" s="82"/>
      <c r="AJU265" s="82"/>
      <c r="AJV265" s="82"/>
      <c r="AJW265" s="82"/>
      <c r="AJX265" s="82"/>
      <c r="AJY265" s="82"/>
      <c r="AJZ265" s="82"/>
      <c r="AKA265" s="82"/>
      <c r="AKB265" s="82"/>
      <c r="AKC265" s="82"/>
      <c r="AKD265" s="82"/>
      <c r="AKE265" s="82"/>
      <c r="AKF265" s="82"/>
      <c r="AKG265" s="82"/>
      <c r="AKH265" s="82"/>
      <c r="AKI265" s="82"/>
      <c r="AKJ265" s="82"/>
      <c r="AKK265" s="82"/>
      <c r="AKL265" s="82"/>
      <c r="AKM265" s="82"/>
      <c r="AKN265" s="82"/>
      <c r="AKO265" s="82"/>
      <c r="AKP265" s="82"/>
      <c r="AKQ265" s="82"/>
      <c r="AKR265" s="82"/>
      <c r="AKS265" s="82"/>
      <c r="AKT265" s="82"/>
      <c r="AKU265" s="82"/>
      <c r="AKV265" s="82"/>
      <c r="AKW265" s="82"/>
      <c r="AKX265" s="82"/>
      <c r="AKY265" s="82"/>
      <c r="AKZ265" s="82"/>
      <c r="ALA265" s="82"/>
      <c r="ALB265" s="82"/>
      <c r="ALC265" s="82"/>
      <c r="ALD265" s="82"/>
      <c r="ALE265" s="82"/>
      <c r="ALF265" s="82"/>
      <c r="ALG265" s="82"/>
      <c r="ALH265" s="82"/>
      <c r="ALI265" s="82"/>
      <c r="ALJ265" s="82"/>
      <c r="ALK265" s="82"/>
      <c r="ALL265" s="82"/>
      <c r="ALM265" s="82"/>
      <c r="ALN265" s="82"/>
      <c r="ALO265" s="82"/>
      <c r="ALP265" s="82"/>
      <c r="ALQ265" s="82"/>
      <c r="ALR265" s="82"/>
      <c r="ALS265" s="82"/>
      <c r="ALT265" s="82"/>
      <c r="ALU265" s="82"/>
      <c r="ALV265" s="82"/>
      <c r="ALW265" s="82"/>
      <c r="ALX265" s="82"/>
      <c r="ALY265" s="82"/>
    </row>
    <row r="266" spans="1:1013" ht="14.5" x14ac:dyDescent="0.35">
      <c r="A266" s="84">
        <v>262</v>
      </c>
      <c r="B266" s="86" t="s">
        <v>771</v>
      </c>
      <c r="C266" s="86" t="s">
        <v>772</v>
      </c>
      <c r="D266" s="86" t="s">
        <v>773</v>
      </c>
    </row>
    <row r="267" spans="1:1013" s="82" customFormat="1" ht="14.5" x14ac:dyDescent="0.35">
      <c r="A267" s="84">
        <v>263</v>
      </c>
      <c r="B267" s="86" t="s">
        <v>852</v>
      </c>
      <c r="C267" s="86" t="s">
        <v>853</v>
      </c>
      <c r="D267" s="86" t="s">
        <v>841</v>
      </c>
      <c r="E267" s="79"/>
      <c r="F267" s="79"/>
      <c r="G267" s="79"/>
      <c r="H267" s="79"/>
      <c r="I267" s="79"/>
      <c r="J267" s="79"/>
      <c r="K267" s="79"/>
      <c r="L267" s="79"/>
      <c r="M267" s="79"/>
      <c r="N267" s="79"/>
      <c r="O267" s="79"/>
      <c r="P267" s="79"/>
      <c r="Q267" s="79"/>
      <c r="R267" s="79"/>
      <c r="S267" s="79"/>
      <c r="T267" s="79"/>
      <c r="U267" s="79"/>
      <c r="V267" s="79"/>
      <c r="W267" s="79"/>
      <c r="X267" s="79"/>
      <c r="Y267" s="79"/>
      <c r="Z267" s="79"/>
      <c r="AA267" s="79"/>
      <c r="AB267" s="79"/>
      <c r="AC267" s="79"/>
      <c r="AD267" s="79"/>
      <c r="AE267" s="79"/>
      <c r="AF267" s="79"/>
      <c r="AG267" s="79"/>
      <c r="AH267" s="79"/>
      <c r="AI267" s="79"/>
      <c r="AJ267" s="79"/>
      <c r="AK267" s="79"/>
      <c r="AL267" s="79"/>
      <c r="AM267" s="79"/>
      <c r="AN267" s="79"/>
      <c r="AO267" s="79"/>
      <c r="AP267" s="79"/>
      <c r="AQ267" s="79"/>
      <c r="AR267" s="79"/>
      <c r="AS267" s="79"/>
      <c r="AT267" s="79"/>
      <c r="AU267" s="79"/>
      <c r="AV267" s="79"/>
      <c r="AW267" s="79"/>
      <c r="AX267" s="79"/>
      <c r="AY267" s="79"/>
      <c r="AZ267" s="79"/>
      <c r="BA267" s="79"/>
      <c r="BB267" s="79"/>
      <c r="BC267" s="79"/>
      <c r="BD267" s="79"/>
      <c r="BE267" s="79"/>
      <c r="BF267" s="79"/>
      <c r="BG267" s="79"/>
      <c r="BH267" s="79"/>
      <c r="BI267" s="79"/>
      <c r="BJ267" s="79"/>
      <c r="BK267" s="79"/>
      <c r="BL267" s="79"/>
      <c r="BM267" s="79"/>
      <c r="BN267" s="79"/>
      <c r="BO267" s="79"/>
      <c r="BP267" s="79"/>
      <c r="BQ267" s="79"/>
      <c r="BR267" s="79"/>
      <c r="BS267" s="79"/>
      <c r="BT267" s="79"/>
      <c r="BU267" s="79"/>
      <c r="BV267" s="79"/>
      <c r="BW267" s="79"/>
      <c r="BX267" s="79"/>
      <c r="BY267" s="79"/>
      <c r="BZ267" s="79"/>
      <c r="CA267" s="79"/>
      <c r="CB267" s="79"/>
      <c r="CC267" s="79"/>
      <c r="CD267" s="79"/>
      <c r="CE267" s="79"/>
      <c r="CF267" s="79"/>
      <c r="CG267" s="79"/>
      <c r="CH267" s="79"/>
      <c r="CI267" s="79"/>
      <c r="CJ267" s="79"/>
      <c r="CK267" s="79"/>
      <c r="CL267" s="79"/>
      <c r="CM267" s="79"/>
      <c r="CN267" s="79"/>
      <c r="CO267" s="79"/>
      <c r="CP267" s="79"/>
      <c r="CQ267" s="79"/>
      <c r="CR267" s="79"/>
      <c r="CS267" s="79"/>
      <c r="CT267" s="79"/>
      <c r="CU267" s="79"/>
      <c r="CV267" s="79"/>
      <c r="CW267" s="79"/>
      <c r="CX267" s="79"/>
      <c r="CY267" s="79"/>
      <c r="CZ267" s="79"/>
      <c r="DA267" s="79"/>
      <c r="DB267" s="79"/>
      <c r="DC267" s="79"/>
      <c r="DD267" s="79"/>
      <c r="DE267" s="79"/>
      <c r="DF267" s="79"/>
      <c r="DG267" s="79"/>
      <c r="DH267" s="79"/>
      <c r="DI267" s="79"/>
      <c r="DJ267" s="79"/>
      <c r="DK267" s="79"/>
      <c r="DL267" s="79"/>
      <c r="DM267" s="79"/>
      <c r="DN267" s="79"/>
      <c r="DO267" s="79"/>
      <c r="DP267" s="79"/>
      <c r="DQ267" s="79"/>
      <c r="DR267" s="79"/>
      <c r="DS267" s="79"/>
      <c r="DT267" s="79"/>
      <c r="DU267" s="79"/>
      <c r="DV267" s="79"/>
      <c r="DW267" s="79"/>
      <c r="DX267" s="79"/>
      <c r="DY267" s="79"/>
      <c r="DZ267" s="79"/>
      <c r="EA267" s="79"/>
      <c r="EB267" s="79"/>
      <c r="EC267" s="79"/>
      <c r="ED267" s="79"/>
      <c r="EE267" s="79"/>
      <c r="EF267" s="79"/>
      <c r="EG267" s="79"/>
      <c r="EH267" s="79"/>
      <c r="EI267" s="79"/>
      <c r="EJ267" s="79"/>
      <c r="EK267" s="79"/>
      <c r="EL267" s="79"/>
      <c r="EM267" s="79"/>
      <c r="EN267" s="79"/>
      <c r="EO267" s="79"/>
      <c r="EP267" s="79"/>
      <c r="EQ267" s="79"/>
      <c r="ER267" s="79"/>
      <c r="ES267" s="79"/>
      <c r="ET267" s="79"/>
      <c r="EU267" s="79"/>
      <c r="EV267" s="79"/>
      <c r="EW267" s="79"/>
      <c r="EX267" s="79"/>
      <c r="EY267" s="79"/>
      <c r="EZ267" s="79"/>
      <c r="FA267" s="79"/>
      <c r="FB267" s="79"/>
      <c r="FC267" s="79"/>
      <c r="FD267" s="79"/>
      <c r="FE267" s="79"/>
      <c r="FF267" s="79"/>
      <c r="FG267" s="79"/>
      <c r="FH267" s="79"/>
      <c r="FI267" s="79"/>
      <c r="FJ267" s="79"/>
      <c r="FK267" s="79"/>
      <c r="FL267" s="79"/>
      <c r="FM267" s="79"/>
      <c r="FN267" s="79"/>
      <c r="FO267" s="79"/>
      <c r="FP267" s="79"/>
      <c r="FQ267" s="79"/>
      <c r="FR267" s="79"/>
      <c r="FS267" s="79"/>
      <c r="FT267" s="79"/>
      <c r="FU267" s="79"/>
      <c r="FV267" s="79"/>
      <c r="FW267" s="79"/>
      <c r="FX267" s="79"/>
      <c r="FY267" s="79"/>
      <c r="FZ267" s="79"/>
      <c r="GA267" s="79"/>
      <c r="GB267" s="79"/>
      <c r="GC267" s="79"/>
      <c r="GD267" s="79"/>
      <c r="GE267" s="79"/>
      <c r="GF267" s="79"/>
      <c r="GG267" s="79"/>
      <c r="GH267" s="79"/>
      <c r="GI267" s="79"/>
      <c r="GJ267" s="79"/>
      <c r="GK267" s="79"/>
      <c r="GL267" s="79"/>
      <c r="GM267" s="79"/>
      <c r="GN267" s="79"/>
      <c r="GO267" s="79"/>
      <c r="GP267" s="79"/>
      <c r="GQ267" s="79"/>
      <c r="GR267" s="79"/>
      <c r="GS267" s="79"/>
      <c r="GT267" s="79"/>
      <c r="GU267" s="79"/>
      <c r="GV267" s="79"/>
      <c r="GW267" s="79"/>
      <c r="GX267" s="79"/>
      <c r="GY267" s="79"/>
      <c r="GZ267" s="79"/>
      <c r="HA267" s="79"/>
      <c r="HB267" s="79"/>
      <c r="HC267" s="79"/>
      <c r="HD267" s="79"/>
      <c r="HE267" s="79"/>
      <c r="HF267" s="79"/>
      <c r="HG267" s="79"/>
      <c r="HH267" s="79"/>
      <c r="HI267" s="79"/>
      <c r="HJ267" s="79"/>
      <c r="HK267" s="79"/>
      <c r="HL267" s="79"/>
      <c r="HM267" s="79"/>
      <c r="HN267" s="79"/>
      <c r="HO267" s="79"/>
      <c r="HP267" s="79"/>
      <c r="HQ267" s="79"/>
      <c r="HR267" s="79"/>
      <c r="HS267" s="79"/>
      <c r="HT267" s="79"/>
      <c r="HU267" s="79"/>
      <c r="HV267" s="79"/>
      <c r="HW267" s="79"/>
      <c r="HX267" s="79"/>
      <c r="HY267" s="79"/>
      <c r="HZ267" s="79"/>
      <c r="IA267" s="79"/>
      <c r="IB267" s="79"/>
      <c r="IC267" s="79"/>
      <c r="ID267" s="79"/>
      <c r="IE267" s="79"/>
      <c r="IF267" s="79"/>
      <c r="IG267" s="79"/>
      <c r="IH267" s="79"/>
      <c r="II267" s="79"/>
      <c r="IJ267" s="79"/>
      <c r="IK267" s="79"/>
      <c r="IL267" s="79"/>
      <c r="IM267" s="79"/>
      <c r="IN267" s="79"/>
      <c r="IO267" s="79"/>
      <c r="IP267" s="79"/>
      <c r="IQ267" s="79"/>
      <c r="IR267" s="79"/>
      <c r="IS267" s="79"/>
      <c r="IT267" s="79"/>
      <c r="IU267" s="79"/>
      <c r="IV267" s="79"/>
      <c r="IW267" s="79"/>
      <c r="IX267" s="79"/>
      <c r="IY267" s="79"/>
      <c r="IZ267" s="79"/>
      <c r="JA267" s="79"/>
      <c r="JB267" s="79"/>
      <c r="JC267" s="79"/>
      <c r="JD267" s="79"/>
      <c r="JE267" s="79"/>
      <c r="JF267" s="79"/>
      <c r="JG267" s="79"/>
      <c r="JH267" s="79"/>
      <c r="JI267" s="79"/>
      <c r="JJ267" s="79"/>
      <c r="JK267" s="79"/>
      <c r="JL267" s="79"/>
      <c r="JM267" s="79"/>
      <c r="JN267" s="79"/>
      <c r="JO267" s="79"/>
      <c r="JP267" s="79"/>
      <c r="JQ267" s="79"/>
      <c r="JR267" s="79"/>
      <c r="JS267" s="79"/>
      <c r="JT267" s="79"/>
      <c r="JU267" s="79"/>
      <c r="JV267" s="79"/>
      <c r="JW267" s="79"/>
      <c r="JX267" s="79"/>
      <c r="JY267" s="79"/>
      <c r="JZ267" s="79"/>
      <c r="KA267" s="79"/>
      <c r="KB267" s="79"/>
      <c r="KC267" s="79"/>
      <c r="KD267" s="79"/>
      <c r="KE267" s="79"/>
      <c r="KF267" s="79"/>
      <c r="KG267" s="79"/>
      <c r="KH267" s="79"/>
      <c r="KI267" s="79"/>
      <c r="KJ267" s="79"/>
      <c r="KK267" s="79"/>
      <c r="KL267" s="79"/>
      <c r="KM267" s="79"/>
      <c r="KN267" s="79"/>
      <c r="KO267" s="79"/>
      <c r="KP267" s="79"/>
      <c r="KQ267" s="79"/>
      <c r="KR267" s="79"/>
      <c r="KS267" s="79"/>
      <c r="KT267" s="79"/>
      <c r="KU267" s="79"/>
      <c r="KV267" s="79"/>
      <c r="KW267" s="79"/>
      <c r="KX267" s="79"/>
      <c r="KY267" s="79"/>
      <c r="KZ267" s="79"/>
      <c r="LA267" s="79"/>
      <c r="LB267" s="79"/>
      <c r="LC267" s="79"/>
      <c r="LD267" s="79"/>
      <c r="LE267" s="79"/>
      <c r="LF267" s="79"/>
      <c r="LG267" s="79"/>
      <c r="LH267" s="79"/>
      <c r="LI267" s="79"/>
      <c r="LJ267" s="79"/>
      <c r="LK267" s="79"/>
      <c r="LL267" s="79"/>
      <c r="LM267" s="79"/>
      <c r="LN267" s="79"/>
      <c r="LO267" s="79"/>
      <c r="LP267" s="79"/>
      <c r="LQ267" s="79"/>
      <c r="LR267" s="79"/>
      <c r="LS267" s="79"/>
      <c r="LT267" s="79"/>
      <c r="LU267" s="79"/>
      <c r="LV267" s="79"/>
      <c r="LW267" s="79"/>
      <c r="LX267" s="79"/>
      <c r="LY267" s="79"/>
      <c r="LZ267" s="79"/>
      <c r="MA267" s="79"/>
      <c r="MB267" s="79"/>
      <c r="MC267" s="79"/>
      <c r="MD267" s="79"/>
      <c r="ME267" s="79"/>
      <c r="MF267" s="79"/>
      <c r="MG267" s="79"/>
      <c r="MH267" s="79"/>
      <c r="MI267" s="79"/>
      <c r="MJ267" s="79"/>
      <c r="MK267" s="79"/>
      <c r="ML267" s="79"/>
      <c r="MM267" s="79"/>
      <c r="MN267" s="79"/>
      <c r="MO267" s="79"/>
      <c r="MP267" s="79"/>
      <c r="MQ267" s="79"/>
      <c r="MR267" s="79"/>
      <c r="MS267" s="79"/>
      <c r="MT267" s="79"/>
      <c r="MU267" s="79"/>
      <c r="MV267" s="79"/>
      <c r="MW267" s="79"/>
      <c r="MX267" s="79"/>
      <c r="MY267" s="79"/>
      <c r="MZ267" s="79"/>
      <c r="NA267" s="79"/>
      <c r="NB267" s="79"/>
      <c r="NC267" s="79"/>
      <c r="ND267" s="79"/>
      <c r="NE267" s="79"/>
      <c r="NF267" s="79"/>
      <c r="NG267" s="79"/>
      <c r="NH267" s="79"/>
      <c r="NI267" s="79"/>
      <c r="NJ267" s="79"/>
      <c r="NK267" s="79"/>
      <c r="NL267" s="79"/>
      <c r="NM267" s="79"/>
      <c r="NN267" s="79"/>
      <c r="NO267" s="79"/>
      <c r="NP267" s="79"/>
      <c r="NQ267" s="79"/>
      <c r="NR267" s="79"/>
      <c r="NS267" s="79"/>
      <c r="NT267" s="79"/>
      <c r="NU267" s="79"/>
      <c r="NV267" s="79"/>
      <c r="NW267" s="79"/>
      <c r="NX267" s="79"/>
      <c r="NY267" s="79"/>
      <c r="NZ267" s="79"/>
      <c r="OA267" s="79"/>
      <c r="OB267" s="79"/>
      <c r="OC267" s="79"/>
      <c r="OD267" s="79"/>
      <c r="OE267" s="79"/>
      <c r="OF267" s="79"/>
      <c r="OG267" s="79"/>
      <c r="OH267" s="79"/>
      <c r="OI267" s="79"/>
      <c r="OJ267" s="79"/>
      <c r="OK267" s="79"/>
      <c r="OL267" s="79"/>
      <c r="OM267" s="79"/>
      <c r="ON267" s="79"/>
      <c r="OO267" s="79"/>
      <c r="OP267" s="79"/>
      <c r="OQ267" s="79"/>
      <c r="OR267" s="79"/>
      <c r="OS267" s="79"/>
      <c r="OT267" s="79"/>
      <c r="OU267" s="79"/>
      <c r="OV267" s="79"/>
      <c r="OW267" s="79"/>
      <c r="OX267" s="79"/>
      <c r="OY267" s="79"/>
      <c r="OZ267" s="79"/>
      <c r="PA267" s="79"/>
      <c r="PB267" s="79"/>
      <c r="PC267" s="79"/>
      <c r="PD267" s="79"/>
      <c r="PE267" s="79"/>
      <c r="PF267" s="79"/>
      <c r="PG267" s="79"/>
      <c r="PH267" s="79"/>
      <c r="PI267" s="79"/>
      <c r="PJ267" s="79"/>
      <c r="PK267" s="79"/>
      <c r="PL267" s="79"/>
      <c r="PM267" s="79"/>
      <c r="PN267" s="79"/>
      <c r="PO267" s="79"/>
      <c r="PP267" s="79"/>
      <c r="PQ267" s="79"/>
      <c r="PR267" s="79"/>
      <c r="PS267" s="79"/>
      <c r="PT267" s="79"/>
      <c r="PU267" s="79"/>
      <c r="PV267" s="79"/>
      <c r="PW267" s="79"/>
      <c r="PX267" s="79"/>
      <c r="PY267" s="79"/>
      <c r="PZ267" s="79"/>
      <c r="QA267" s="79"/>
      <c r="QB267" s="79"/>
      <c r="QC267" s="79"/>
      <c r="QD267" s="79"/>
      <c r="QE267" s="79"/>
      <c r="QF267" s="79"/>
      <c r="QG267" s="79"/>
      <c r="QH267" s="79"/>
      <c r="QI267" s="79"/>
      <c r="QJ267" s="79"/>
      <c r="QK267" s="79"/>
      <c r="QL267" s="79"/>
      <c r="QM267" s="79"/>
      <c r="QN267" s="79"/>
      <c r="QO267" s="79"/>
      <c r="QP267" s="79"/>
      <c r="QQ267" s="79"/>
      <c r="QR267" s="79"/>
      <c r="QS267" s="79"/>
      <c r="QT267" s="79"/>
      <c r="QU267" s="79"/>
      <c r="QV267" s="79"/>
      <c r="QW267" s="79"/>
      <c r="QX267" s="79"/>
      <c r="QY267" s="79"/>
      <c r="QZ267" s="79"/>
      <c r="RA267" s="79"/>
      <c r="RB267" s="79"/>
      <c r="RC267" s="79"/>
      <c r="RD267" s="79"/>
      <c r="RE267" s="79"/>
      <c r="RF267" s="79"/>
      <c r="RG267" s="79"/>
      <c r="RH267" s="79"/>
      <c r="RI267" s="79"/>
      <c r="RJ267" s="79"/>
      <c r="RK267" s="79"/>
      <c r="RL267" s="79"/>
      <c r="RM267" s="79"/>
      <c r="RN267" s="79"/>
      <c r="RO267" s="79"/>
      <c r="RP267" s="79"/>
      <c r="RQ267" s="79"/>
      <c r="RR267" s="79"/>
      <c r="RS267" s="79"/>
      <c r="RT267" s="79"/>
      <c r="RU267" s="79"/>
      <c r="RV267" s="79"/>
      <c r="RW267" s="79"/>
      <c r="RX267" s="79"/>
      <c r="RY267" s="79"/>
      <c r="RZ267" s="79"/>
      <c r="SA267" s="79"/>
      <c r="SB267" s="79"/>
      <c r="SC267" s="79"/>
      <c r="SD267" s="79"/>
      <c r="SE267" s="79"/>
      <c r="SF267" s="79"/>
      <c r="SG267" s="79"/>
      <c r="SH267" s="79"/>
      <c r="SI267" s="79"/>
      <c r="SJ267" s="79"/>
      <c r="SK267" s="79"/>
      <c r="SL267" s="79"/>
      <c r="SM267" s="79"/>
      <c r="SN267" s="79"/>
      <c r="SO267" s="79"/>
      <c r="SP267" s="79"/>
      <c r="SQ267" s="79"/>
      <c r="SR267" s="79"/>
      <c r="SS267" s="79"/>
      <c r="ST267" s="79"/>
      <c r="SU267" s="79"/>
      <c r="SV267" s="79"/>
      <c r="SW267" s="79"/>
      <c r="SX267" s="79"/>
      <c r="SY267" s="79"/>
      <c r="SZ267" s="79"/>
      <c r="TA267" s="79"/>
      <c r="TB267" s="79"/>
      <c r="TC267" s="79"/>
      <c r="TD267" s="79"/>
      <c r="TE267" s="79"/>
      <c r="TF267" s="79"/>
      <c r="TG267" s="79"/>
      <c r="TH267" s="79"/>
      <c r="TI267" s="79"/>
      <c r="TJ267" s="79"/>
      <c r="TK267" s="79"/>
      <c r="TL267" s="79"/>
      <c r="TM267" s="79"/>
      <c r="TN267" s="79"/>
      <c r="TO267" s="79"/>
      <c r="TP267" s="79"/>
      <c r="TQ267" s="79"/>
      <c r="TR267" s="79"/>
      <c r="TS267" s="79"/>
      <c r="TT267" s="79"/>
      <c r="TU267" s="79"/>
      <c r="TV267" s="79"/>
      <c r="TW267" s="79"/>
      <c r="TX267" s="79"/>
      <c r="TY267" s="79"/>
      <c r="TZ267" s="79"/>
      <c r="UA267" s="79"/>
      <c r="UB267" s="79"/>
      <c r="UC267" s="79"/>
      <c r="UD267" s="79"/>
      <c r="UE267" s="79"/>
      <c r="UF267" s="79"/>
      <c r="UG267" s="79"/>
      <c r="UH267" s="79"/>
      <c r="UI267" s="79"/>
      <c r="UJ267" s="79"/>
      <c r="UK267" s="79"/>
      <c r="UL267" s="79"/>
      <c r="UM267" s="79"/>
      <c r="UN267" s="79"/>
      <c r="UO267" s="79"/>
      <c r="UP267" s="79"/>
      <c r="UQ267" s="79"/>
      <c r="UR267" s="79"/>
      <c r="US267" s="79"/>
      <c r="UT267" s="79"/>
      <c r="UU267" s="79"/>
      <c r="UV267" s="79"/>
      <c r="UW267" s="79"/>
      <c r="UX267" s="79"/>
      <c r="UY267" s="79"/>
      <c r="UZ267" s="79"/>
      <c r="VA267" s="79"/>
      <c r="VB267" s="79"/>
      <c r="VC267" s="79"/>
      <c r="VD267" s="79"/>
      <c r="VE267" s="79"/>
      <c r="VF267" s="79"/>
      <c r="VG267" s="79"/>
      <c r="VH267" s="79"/>
      <c r="VI267" s="79"/>
      <c r="VJ267" s="79"/>
      <c r="VK267" s="79"/>
      <c r="VL267" s="79"/>
      <c r="VM267" s="79"/>
      <c r="VN267" s="79"/>
      <c r="VO267" s="79"/>
      <c r="VP267" s="79"/>
      <c r="VQ267" s="79"/>
      <c r="VR267" s="79"/>
      <c r="VS267" s="79"/>
      <c r="VT267" s="79"/>
      <c r="VU267" s="79"/>
      <c r="VV267" s="79"/>
      <c r="VW267" s="79"/>
      <c r="VX267" s="79"/>
      <c r="VY267" s="79"/>
      <c r="VZ267" s="79"/>
      <c r="WA267" s="79"/>
      <c r="WB267" s="79"/>
      <c r="WC267" s="79"/>
      <c r="WD267" s="79"/>
      <c r="WE267" s="79"/>
      <c r="WF267" s="79"/>
      <c r="WG267" s="79"/>
      <c r="WH267" s="79"/>
      <c r="WI267" s="79"/>
      <c r="WJ267" s="79"/>
      <c r="WK267" s="79"/>
      <c r="WL267" s="79"/>
      <c r="WM267" s="79"/>
      <c r="WN267" s="79"/>
      <c r="WO267" s="79"/>
      <c r="WP267" s="79"/>
      <c r="WQ267" s="79"/>
      <c r="WR267" s="79"/>
      <c r="WS267" s="79"/>
      <c r="WT267" s="79"/>
      <c r="WU267" s="79"/>
      <c r="WV267" s="79"/>
      <c r="WW267" s="79"/>
      <c r="WX267" s="79"/>
      <c r="WY267" s="79"/>
      <c r="WZ267" s="79"/>
      <c r="XA267" s="79"/>
      <c r="XB267" s="79"/>
      <c r="XC267" s="79"/>
      <c r="XD267" s="79"/>
      <c r="XE267" s="79"/>
      <c r="XF267" s="79"/>
      <c r="XG267" s="79"/>
      <c r="XH267" s="79"/>
      <c r="XI267" s="79"/>
      <c r="XJ267" s="79"/>
      <c r="XK267" s="79"/>
      <c r="XL267" s="79"/>
      <c r="XM267" s="79"/>
      <c r="XN267" s="79"/>
      <c r="XO267" s="79"/>
      <c r="XP267" s="79"/>
      <c r="XQ267" s="79"/>
      <c r="XR267" s="79"/>
      <c r="XS267" s="79"/>
      <c r="XT267" s="79"/>
      <c r="XU267" s="79"/>
      <c r="XV267" s="79"/>
      <c r="XW267" s="79"/>
      <c r="XX267" s="79"/>
      <c r="XY267" s="79"/>
      <c r="XZ267" s="79"/>
      <c r="YA267" s="79"/>
      <c r="YB267" s="79"/>
      <c r="YC267" s="79"/>
      <c r="YD267" s="79"/>
      <c r="YE267" s="79"/>
      <c r="YF267" s="79"/>
      <c r="YG267" s="79"/>
      <c r="YH267" s="79"/>
      <c r="YI267" s="79"/>
      <c r="YJ267" s="79"/>
      <c r="YK267" s="79"/>
      <c r="YL267" s="79"/>
      <c r="YM267" s="79"/>
      <c r="YN267" s="79"/>
      <c r="YO267" s="79"/>
      <c r="YP267" s="79"/>
      <c r="YQ267" s="79"/>
      <c r="YR267" s="79"/>
      <c r="YS267" s="79"/>
      <c r="YT267" s="79"/>
      <c r="YU267" s="79"/>
      <c r="YV267" s="79"/>
      <c r="YW267" s="79"/>
      <c r="YX267" s="79"/>
      <c r="YY267" s="79"/>
      <c r="YZ267" s="79"/>
      <c r="ZA267" s="79"/>
      <c r="ZB267" s="79"/>
      <c r="ZC267" s="79"/>
      <c r="ZD267" s="79"/>
      <c r="ZE267" s="79"/>
      <c r="ZF267" s="79"/>
      <c r="ZG267" s="79"/>
      <c r="ZH267" s="79"/>
      <c r="ZI267" s="79"/>
      <c r="ZJ267" s="79"/>
      <c r="ZK267" s="79"/>
      <c r="ZL267" s="79"/>
      <c r="ZM267" s="79"/>
      <c r="ZN267" s="79"/>
      <c r="ZO267" s="79"/>
      <c r="ZP267" s="79"/>
      <c r="ZQ267" s="79"/>
      <c r="ZR267" s="79"/>
      <c r="ZS267" s="79"/>
      <c r="ZT267" s="79"/>
      <c r="ZU267" s="79"/>
      <c r="ZV267" s="79"/>
      <c r="ZW267" s="79"/>
      <c r="ZX267" s="79"/>
      <c r="ZY267" s="79"/>
      <c r="ZZ267" s="79"/>
      <c r="AAA267" s="79"/>
      <c r="AAB267" s="79"/>
      <c r="AAC267" s="79"/>
      <c r="AAD267" s="79"/>
      <c r="AAE267" s="79"/>
      <c r="AAF267" s="79"/>
      <c r="AAG267" s="79"/>
      <c r="AAH267" s="79"/>
      <c r="AAI267" s="79"/>
      <c r="AAJ267" s="79"/>
      <c r="AAK267" s="79"/>
      <c r="AAL267" s="79"/>
      <c r="AAM267" s="79"/>
      <c r="AAN267" s="79"/>
      <c r="AAO267" s="79"/>
      <c r="AAP267" s="79"/>
      <c r="AAQ267" s="79"/>
      <c r="AAR267" s="79"/>
      <c r="AAS267" s="79"/>
      <c r="AAT267" s="79"/>
      <c r="AAU267" s="79"/>
      <c r="AAV267" s="79"/>
      <c r="AAW267" s="79"/>
      <c r="AAX267" s="79"/>
      <c r="AAY267" s="79"/>
      <c r="AAZ267" s="79"/>
      <c r="ABA267" s="79"/>
      <c r="ABB267" s="79"/>
      <c r="ABC267" s="79"/>
      <c r="ABD267" s="79"/>
      <c r="ABE267" s="79"/>
      <c r="ABF267" s="79"/>
      <c r="ABG267" s="79"/>
      <c r="ABH267" s="79"/>
      <c r="ABI267" s="79"/>
      <c r="ABJ267" s="79"/>
      <c r="ABK267" s="79"/>
      <c r="ABL267" s="79"/>
      <c r="ABM267" s="79"/>
      <c r="ABN267" s="79"/>
      <c r="ABO267" s="79"/>
      <c r="ABP267" s="79"/>
      <c r="ABQ267" s="79"/>
      <c r="ABR267" s="79"/>
      <c r="ABS267" s="79"/>
      <c r="ABT267" s="79"/>
      <c r="ABU267" s="79"/>
      <c r="ABV267" s="79"/>
      <c r="ABW267" s="79"/>
      <c r="ABX267" s="79"/>
      <c r="ABY267" s="79"/>
      <c r="ABZ267" s="79"/>
      <c r="ACA267" s="79"/>
      <c r="ACB267" s="79"/>
      <c r="ACC267" s="79"/>
      <c r="ACD267" s="79"/>
      <c r="ACE267" s="79"/>
      <c r="ACF267" s="79"/>
      <c r="ACG267" s="79"/>
      <c r="ACH267" s="79"/>
      <c r="ACI267" s="79"/>
      <c r="ACJ267" s="79"/>
      <c r="ACK267" s="79"/>
      <c r="ACL267" s="79"/>
      <c r="ACM267" s="79"/>
      <c r="ACN267" s="79"/>
      <c r="ACO267" s="79"/>
      <c r="ACP267" s="79"/>
      <c r="ACQ267" s="79"/>
      <c r="ACR267" s="79"/>
      <c r="ACS267" s="79"/>
      <c r="ACT267" s="79"/>
      <c r="ACU267" s="79"/>
      <c r="ACV267" s="79"/>
      <c r="ACW267" s="79"/>
      <c r="ACX267" s="79"/>
      <c r="ACY267" s="79"/>
      <c r="ACZ267" s="79"/>
      <c r="ADA267" s="79"/>
      <c r="ADB267" s="79"/>
      <c r="ADC267" s="79"/>
      <c r="ADD267" s="79"/>
      <c r="ADE267" s="79"/>
      <c r="ADF267" s="79"/>
      <c r="ADG267" s="79"/>
      <c r="ADH267" s="79"/>
      <c r="ADI267" s="79"/>
      <c r="ADJ267" s="79"/>
      <c r="ADK267" s="79"/>
      <c r="ADL267" s="79"/>
      <c r="ADM267" s="79"/>
      <c r="ADN267" s="79"/>
      <c r="ADO267" s="79"/>
      <c r="ADP267" s="79"/>
      <c r="ADQ267" s="79"/>
      <c r="ADR267" s="79"/>
      <c r="ADS267" s="79"/>
      <c r="ADT267" s="79"/>
      <c r="ADU267" s="79"/>
      <c r="ADV267" s="79"/>
      <c r="ADW267" s="79"/>
      <c r="ADX267" s="79"/>
      <c r="ADY267" s="79"/>
      <c r="ADZ267" s="79"/>
      <c r="AEA267" s="79"/>
      <c r="AEB267" s="79"/>
      <c r="AEC267" s="79"/>
      <c r="AED267" s="79"/>
      <c r="AEE267" s="79"/>
      <c r="AEF267" s="79"/>
      <c r="AEG267" s="79"/>
      <c r="AEH267" s="79"/>
      <c r="AEI267" s="79"/>
      <c r="AEJ267" s="79"/>
      <c r="AEK267" s="79"/>
      <c r="AEL267" s="79"/>
      <c r="AEM267" s="79"/>
      <c r="AEN267" s="79"/>
      <c r="AEO267" s="79"/>
      <c r="AEP267" s="79"/>
      <c r="AEQ267" s="79"/>
      <c r="AER267" s="79"/>
      <c r="AES267" s="79"/>
      <c r="AET267" s="79"/>
      <c r="AEU267" s="79"/>
      <c r="AEV267" s="79"/>
      <c r="AEW267" s="79"/>
      <c r="AEX267" s="79"/>
      <c r="AEY267" s="79"/>
      <c r="AEZ267" s="79"/>
      <c r="AFA267" s="79"/>
      <c r="AFB267" s="79"/>
      <c r="AFC267" s="79"/>
      <c r="AFD267" s="79"/>
      <c r="AFE267" s="79"/>
      <c r="AFF267" s="79"/>
      <c r="AFG267" s="79"/>
      <c r="AFH267" s="79"/>
      <c r="AFI267" s="79"/>
      <c r="AFJ267" s="79"/>
      <c r="AFK267" s="79"/>
      <c r="AFL267" s="79"/>
      <c r="AFM267" s="79"/>
      <c r="AFN267" s="79"/>
      <c r="AFO267" s="79"/>
      <c r="AFP267" s="79"/>
      <c r="AFQ267" s="79"/>
      <c r="AFR267" s="79"/>
      <c r="AFS267" s="79"/>
      <c r="AFT267" s="79"/>
      <c r="AFU267" s="79"/>
      <c r="AFV267" s="79"/>
      <c r="AFW267" s="79"/>
      <c r="AFX267" s="79"/>
      <c r="AFY267" s="79"/>
      <c r="AFZ267" s="79"/>
      <c r="AGA267" s="79"/>
      <c r="AGB267" s="79"/>
      <c r="AGC267" s="79"/>
      <c r="AGD267" s="79"/>
      <c r="AGE267" s="79"/>
      <c r="AGF267" s="79"/>
      <c r="AGG267" s="79"/>
      <c r="AGH267" s="79"/>
      <c r="AGI267" s="79"/>
      <c r="AGJ267" s="79"/>
      <c r="AGK267" s="79"/>
      <c r="AGL267" s="79"/>
      <c r="AGM267" s="79"/>
      <c r="AGN267" s="79"/>
      <c r="AGO267" s="79"/>
      <c r="AGP267" s="79"/>
      <c r="AGQ267" s="79"/>
      <c r="AGR267" s="79"/>
      <c r="AGS267" s="79"/>
      <c r="AGT267" s="79"/>
      <c r="AGU267" s="79"/>
      <c r="AGV267" s="79"/>
      <c r="AGW267" s="79"/>
      <c r="AGX267" s="79"/>
      <c r="AGY267" s="79"/>
      <c r="AGZ267" s="79"/>
      <c r="AHA267" s="79"/>
      <c r="AHB267" s="79"/>
      <c r="AHC267" s="79"/>
      <c r="AHD267" s="79"/>
      <c r="AHE267" s="79"/>
      <c r="AHF267" s="79"/>
      <c r="AHG267" s="79"/>
      <c r="AHH267" s="79"/>
      <c r="AHI267" s="79"/>
      <c r="AHJ267" s="79"/>
      <c r="AHK267" s="79"/>
      <c r="AHL267" s="79"/>
      <c r="AHM267" s="79"/>
      <c r="AHN267" s="79"/>
      <c r="AHO267" s="79"/>
      <c r="AHP267" s="79"/>
      <c r="AHQ267" s="79"/>
      <c r="AHR267" s="79"/>
      <c r="AHS267" s="79"/>
      <c r="AHT267" s="79"/>
      <c r="AHU267" s="79"/>
      <c r="AHV267" s="79"/>
      <c r="AHW267" s="79"/>
      <c r="AHX267" s="79"/>
      <c r="AHY267" s="79"/>
      <c r="AHZ267" s="79"/>
      <c r="AIA267" s="79"/>
      <c r="AIB267" s="79"/>
      <c r="AIC267" s="79"/>
      <c r="AID267" s="79"/>
      <c r="AIE267" s="79"/>
      <c r="AIF267" s="79"/>
      <c r="AIG267" s="79"/>
      <c r="AIH267" s="79"/>
      <c r="AII267" s="79"/>
      <c r="AIJ267" s="79"/>
      <c r="AIK267" s="79"/>
      <c r="AIL267" s="79"/>
      <c r="AIM267" s="79"/>
      <c r="AIN267" s="79"/>
      <c r="AIO267" s="79"/>
      <c r="AIP267" s="79"/>
      <c r="AIQ267" s="79"/>
      <c r="AIR267" s="79"/>
      <c r="AIS267" s="79"/>
      <c r="AIT267" s="79"/>
      <c r="AIU267" s="79"/>
      <c r="AIV267" s="79"/>
      <c r="AIW267" s="79"/>
      <c r="AIX267" s="79"/>
      <c r="AIY267" s="79"/>
      <c r="AIZ267" s="79"/>
      <c r="AJA267" s="79"/>
      <c r="AJB267" s="79"/>
      <c r="AJC267" s="79"/>
      <c r="AJD267" s="79"/>
      <c r="AJE267" s="79"/>
      <c r="AJF267" s="79"/>
      <c r="AJG267" s="79"/>
      <c r="AJH267" s="79"/>
      <c r="AJI267" s="79"/>
      <c r="AJJ267" s="79"/>
      <c r="AJK267" s="79"/>
      <c r="AJL267" s="79"/>
      <c r="AJM267" s="79"/>
      <c r="AJN267" s="79"/>
      <c r="AJO267" s="79"/>
      <c r="AJP267" s="79"/>
      <c r="AJQ267" s="79"/>
      <c r="AJR267" s="79"/>
      <c r="AJS267" s="79"/>
      <c r="AJT267" s="79"/>
      <c r="AJU267" s="79"/>
      <c r="AJV267" s="79"/>
      <c r="AJW267" s="79"/>
      <c r="AJX267" s="79"/>
      <c r="AJY267" s="79"/>
      <c r="AJZ267" s="79"/>
      <c r="AKA267" s="79"/>
      <c r="AKB267" s="79"/>
      <c r="AKC267" s="79"/>
      <c r="AKD267" s="79"/>
      <c r="AKE267" s="79"/>
      <c r="AKF267" s="79"/>
      <c r="AKG267" s="79"/>
      <c r="AKH267" s="79"/>
      <c r="AKI267" s="79"/>
      <c r="AKJ267" s="79"/>
      <c r="AKK267" s="79"/>
      <c r="AKL267" s="79"/>
      <c r="AKM267" s="79"/>
      <c r="AKN267" s="79"/>
      <c r="AKO267" s="79"/>
      <c r="AKP267" s="79"/>
      <c r="AKQ267" s="79"/>
      <c r="AKR267" s="79"/>
      <c r="AKS267" s="79"/>
      <c r="AKT267" s="79"/>
      <c r="AKU267" s="79"/>
      <c r="AKV267" s="79"/>
      <c r="AKW267" s="79"/>
      <c r="AKX267" s="79"/>
      <c r="AKY267" s="79"/>
      <c r="AKZ267" s="79"/>
      <c r="ALA267" s="79"/>
      <c r="ALB267" s="79"/>
      <c r="ALC267" s="79"/>
      <c r="ALD267" s="79"/>
      <c r="ALE267" s="79"/>
      <c r="ALF267" s="79"/>
      <c r="ALG267" s="79"/>
      <c r="ALH267" s="79"/>
      <c r="ALI267" s="79"/>
      <c r="ALJ267" s="79"/>
      <c r="ALK267" s="79"/>
      <c r="ALL267" s="79"/>
      <c r="ALM267" s="79"/>
      <c r="ALN267" s="79"/>
      <c r="ALO267" s="79"/>
      <c r="ALP267" s="79"/>
      <c r="ALQ267" s="79"/>
      <c r="ALR267" s="79"/>
      <c r="ALS267" s="79"/>
      <c r="ALT267" s="79"/>
      <c r="ALU267" s="79"/>
      <c r="ALV267" s="79"/>
      <c r="ALW267" s="79"/>
      <c r="ALX267" s="79"/>
      <c r="ALY267" s="79"/>
    </row>
    <row r="268" spans="1:1013" ht="14.5" x14ac:dyDescent="0.35">
      <c r="A268" s="84">
        <v>264</v>
      </c>
      <c r="B268" s="86" t="s">
        <v>852</v>
      </c>
      <c r="C268" s="85" t="s">
        <v>854</v>
      </c>
      <c r="D268" s="86" t="s">
        <v>841</v>
      </c>
    </row>
    <row r="269" spans="1:1013" ht="14.5" x14ac:dyDescent="0.35">
      <c r="A269" s="84">
        <v>265</v>
      </c>
      <c r="B269" s="86" t="s">
        <v>855</v>
      </c>
      <c r="C269" s="85" t="s">
        <v>856</v>
      </c>
      <c r="D269" s="85" t="s">
        <v>773</v>
      </c>
      <c r="E269" s="82"/>
      <c r="F269" s="82"/>
      <c r="G269" s="82"/>
      <c r="H269" s="82"/>
      <c r="I269" s="82"/>
      <c r="J269" s="82"/>
      <c r="K269" s="82"/>
      <c r="L269" s="82"/>
      <c r="M269" s="82"/>
      <c r="N269" s="82"/>
      <c r="O269" s="82"/>
      <c r="P269" s="82"/>
      <c r="Q269" s="82"/>
      <c r="R269" s="82"/>
      <c r="S269" s="82"/>
      <c r="T269" s="82"/>
      <c r="U269" s="82"/>
      <c r="V269" s="82"/>
      <c r="W269" s="82"/>
      <c r="X269" s="82"/>
      <c r="Y269" s="82"/>
      <c r="Z269" s="82"/>
      <c r="AA269" s="82"/>
      <c r="AB269" s="82"/>
      <c r="AC269" s="82"/>
      <c r="AD269" s="82"/>
      <c r="AE269" s="82"/>
      <c r="AF269" s="82"/>
      <c r="AG269" s="82"/>
      <c r="AH269" s="82"/>
      <c r="AI269" s="82"/>
      <c r="AJ269" s="82"/>
      <c r="AK269" s="82"/>
      <c r="AL269" s="82"/>
      <c r="AM269" s="82"/>
      <c r="AN269" s="82"/>
      <c r="AO269" s="82"/>
      <c r="AP269" s="82"/>
      <c r="AQ269" s="82"/>
      <c r="AR269" s="82"/>
      <c r="AS269" s="82"/>
      <c r="AT269" s="82"/>
      <c r="AU269" s="82"/>
      <c r="AV269" s="82"/>
      <c r="AW269" s="82"/>
      <c r="AX269" s="82"/>
      <c r="AY269" s="82"/>
      <c r="AZ269" s="82"/>
      <c r="BA269" s="82"/>
      <c r="BB269" s="82"/>
      <c r="BC269" s="82"/>
      <c r="BD269" s="82"/>
      <c r="BE269" s="82"/>
      <c r="BF269" s="82"/>
      <c r="BG269" s="82"/>
      <c r="BH269" s="82"/>
      <c r="BI269" s="82"/>
      <c r="BJ269" s="82"/>
      <c r="BK269" s="82"/>
      <c r="BL269" s="82"/>
      <c r="BM269" s="82"/>
      <c r="BN269" s="82"/>
      <c r="BO269" s="82"/>
      <c r="BP269" s="82"/>
      <c r="BQ269" s="82"/>
      <c r="BR269" s="82"/>
      <c r="BS269" s="82"/>
      <c r="BT269" s="82"/>
      <c r="BU269" s="82"/>
      <c r="BV269" s="82"/>
      <c r="BW269" s="82"/>
      <c r="BX269" s="82"/>
      <c r="BY269" s="82"/>
      <c r="BZ269" s="82"/>
      <c r="CA269" s="82"/>
      <c r="CB269" s="82"/>
      <c r="CC269" s="82"/>
      <c r="CD269" s="82"/>
      <c r="CE269" s="82"/>
      <c r="CF269" s="82"/>
      <c r="CG269" s="82"/>
      <c r="CH269" s="82"/>
      <c r="CI269" s="82"/>
      <c r="CJ269" s="82"/>
      <c r="CK269" s="82"/>
      <c r="CL269" s="82"/>
      <c r="CM269" s="82"/>
      <c r="CN269" s="82"/>
      <c r="CO269" s="82"/>
      <c r="CP269" s="82"/>
      <c r="CQ269" s="82"/>
      <c r="CR269" s="82"/>
      <c r="CS269" s="82"/>
      <c r="CT269" s="82"/>
      <c r="CU269" s="82"/>
      <c r="CV269" s="82"/>
      <c r="CW269" s="82"/>
      <c r="CX269" s="82"/>
      <c r="CY269" s="82"/>
      <c r="CZ269" s="82"/>
      <c r="DA269" s="82"/>
      <c r="DB269" s="82"/>
      <c r="DC269" s="82"/>
      <c r="DD269" s="82"/>
      <c r="DE269" s="82"/>
      <c r="DF269" s="82"/>
      <c r="DG269" s="82"/>
      <c r="DH269" s="82"/>
      <c r="DI269" s="82"/>
      <c r="DJ269" s="82"/>
      <c r="DK269" s="82"/>
      <c r="DL269" s="82"/>
      <c r="DM269" s="82"/>
      <c r="DN269" s="82"/>
      <c r="DO269" s="82"/>
      <c r="DP269" s="82"/>
      <c r="DQ269" s="82"/>
      <c r="DR269" s="82"/>
      <c r="DS269" s="82"/>
      <c r="DT269" s="82"/>
      <c r="DU269" s="82"/>
      <c r="DV269" s="82"/>
      <c r="DW269" s="82"/>
      <c r="DX269" s="82"/>
      <c r="DY269" s="82"/>
      <c r="DZ269" s="82"/>
      <c r="EA269" s="82"/>
      <c r="EB269" s="82"/>
      <c r="EC269" s="82"/>
      <c r="ED269" s="82"/>
      <c r="EE269" s="82"/>
      <c r="EF269" s="82"/>
      <c r="EG269" s="82"/>
      <c r="EH269" s="82"/>
      <c r="EI269" s="82"/>
      <c r="EJ269" s="82"/>
      <c r="EK269" s="82"/>
      <c r="EL269" s="82"/>
      <c r="EM269" s="82"/>
      <c r="EN269" s="82"/>
      <c r="EO269" s="82"/>
      <c r="EP269" s="82"/>
      <c r="EQ269" s="82"/>
      <c r="ER269" s="82"/>
      <c r="ES269" s="82"/>
      <c r="ET269" s="82"/>
      <c r="EU269" s="82"/>
      <c r="EV269" s="82"/>
      <c r="EW269" s="82"/>
      <c r="EX269" s="82"/>
      <c r="EY269" s="82"/>
      <c r="EZ269" s="82"/>
      <c r="FA269" s="82"/>
      <c r="FB269" s="82"/>
      <c r="FC269" s="82"/>
      <c r="FD269" s="82"/>
      <c r="FE269" s="82"/>
      <c r="FF269" s="82"/>
      <c r="FG269" s="82"/>
      <c r="FH269" s="82"/>
      <c r="FI269" s="82"/>
      <c r="FJ269" s="82"/>
      <c r="FK269" s="82"/>
      <c r="FL269" s="82"/>
      <c r="FM269" s="82"/>
      <c r="FN269" s="82"/>
      <c r="FO269" s="82"/>
      <c r="FP269" s="82"/>
      <c r="FQ269" s="82"/>
      <c r="FR269" s="82"/>
      <c r="FS269" s="82"/>
      <c r="FT269" s="82"/>
      <c r="FU269" s="82"/>
      <c r="FV269" s="82"/>
      <c r="FW269" s="82"/>
      <c r="FX269" s="82"/>
      <c r="FY269" s="82"/>
      <c r="FZ269" s="82"/>
      <c r="GA269" s="82"/>
      <c r="GB269" s="82"/>
      <c r="GC269" s="82"/>
      <c r="GD269" s="82"/>
      <c r="GE269" s="82"/>
      <c r="GF269" s="82"/>
      <c r="GG269" s="82"/>
      <c r="GH269" s="82"/>
      <c r="GI269" s="82"/>
      <c r="GJ269" s="82"/>
      <c r="GK269" s="82"/>
      <c r="GL269" s="82"/>
      <c r="GM269" s="82"/>
      <c r="GN269" s="82"/>
      <c r="GO269" s="82"/>
      <c r="GP269" s="82"/>
      <c r="GQ269" s="82"/>
      <c r="GR269" s="82"/>
      <c r="GS269" s="82"/>
      <c r="GT269" s="82"/>
      <c r="GU269" s="82"/>
      <c r="GV269" s="82"/>
      <c r="GW269" s="82"/>
      <c r="GX269" s="82"/>
      <c r="GY269" s="82"/>
      <c r="GZ269" s="82"/>
      <c r="HA269" s="82"/>
      <c r="HB269" s="82"/>
      <c r="HC269" s="82"/>
      <c r="HD269" s="82"/>
      <c r="HE269" s="82"/>
      <c r="HF269" s="82"/>
      <c r="HG269" s="82"/>
      <c r="HH269" s="82"/>
      <c r="HI269" s="82"/>
      <c r="HJ269" s="82"/>
      <c r="HK269" s="82"/>
      <c r="HL269" s="82"/>
      <c r="HM269" s="82"/>
      <c r="HN269" s="82"/>
      <c r="HO269" s="82"/>
      <c r="HP269" s="82"/>
      <c r="HQ269" s="82"/>
      <c r="HR269" s="82"/>
      <c r="HS269" s="82"/>
      <c r="HT269" s="82"/>
      <c r="HU269" s="82"/>
      <c r="HV269" s="82"/>
      <c r="HW269" s="82"/>
      <c r="HX269" s="82"/>
      <c r="HY269" s="82"/>
      <c r="HZ269" s="82"/>
      <c r="IA269" s="82"/>
      <c r="IB269" s="82"/>
      <c r="IC269" s="82"/>
      <c r="ID269" s="82"/>
      <c r="IE269" s="82"/>
      <c r="IF269" s="82"/>
      <c r="IG269" s="82"/>
      <c r="IH269" s="82"/>
      <c r="II269" s="82"/>
      <c r="IJ269" s="82"/>
      <c r="IK269" s="82"/>
      <c r="IL269" s="82"/>
      <c r="IM269" s="82"/>
      <c r="IN269" s="82"/>
      <c r="IO269" s="82"/>
      <c r="IP269" s="82"/>
      <c r="IQ269" s="82"/>
      <c r="IR269" s="82"/>
      <c r="IS269" s="82"/>
      <c r="IT269" s="82"/>
      <c r="IU269" s="82"/>
      <c r="IV269" s="82"/>
      <c r="IW269" s="82"/>
      <c r="IX269" s="82"/>
      <c r="IY269" s="82"/>
      <c r="IZ269" s="82"/>
      <c r="JA269" s="82"/>
      <c r="JB269" s="82"/>
      <c r="JC269" s="82"/>
      <c r="JD269" s="82"/>
      <c r="JE269" s="82"/>
      <c r="JF269" s="82"/>
      <c r="JG269" s="82"/>
      <c r="JH269" s="82"/>
      <c r="JI269" s="82"/>
      <c r="JJ269" s="82"/>
      <c r="JK269" s="82"/>
      <c r="JL269" s="82"/>
      <c r="JM269" s="82"/>
      <c r="JN269" s="82"/>
      <c r="JO269" s="82"/>
      <c r="JP269" s="82"/>
      <c r="JQ269" s="82"/>
      <c r="JR269" s="82"/>
      <c r="JS269" s="82"/>
      <c r="JT269" s="82"/>
      <c r="JU269" s="82"/>
      <c r="JV269" s="82"/>
      <c r="JW269" s="82"/>
      <c r="JX269" s="82"/>
      <c r="JY269" s="82"/>
      <c r="JZ269" s="82"/>
      <c r="KA269" s="82"/>
      <c r="KB269" s="82"/>
      <c r="KC269" s="82"/>
      <c r="KD269" s="82"/>
      <c r="KE269" s="82"/>
      <c r="KF269" s="82"/>
      <c r="KG269" s="82"/>
      <c r="KH269" s="82"/>
      <c r="KI269" s="82"/>
      <c r="KJ269" s="82"/>
      <c r="KK269" s="82"/>
      <c r="KL269" s="82"/>
      <c r="KM269" s="82"/>
      <c r="KN269" s="82"/>
      <c r="KO269" s="82"/>
      <c r="KP269" s="82"/>
      <c r="KQ269" s="82"/>
      <c r="KR269" s="82"/>
      <c r="KS269" s="82"/>
      <c r="KT269" s="82"/>
      <c r="KU269" s="82"/>
      <c r="KV269" s="82"/>
      <c r="KW269" s="82"/>
      <c r="KX269" s="82"/>
      <c r="KY269" s="82"/>
      <c r="KZ269" s="82"/>
      <c r="LA269" s="82"/>
      <c r="LB269" s="82"/>
      <c r="LC269" s="82"/>
      <c r="LD269" s="82"/>
      <c r="LE269" s="82"/>
      <c r="LF269" s="82"/>
      <c r="LG269" s="82"/>
      <c r="LH269" s="82"/>
      <c r="LI269" s="82"/>
      <c r="LJ269" s="82"/>
      <c r="LK269" s="82"/>
      <c r="LL269" s="82"/>
      <c r="LM269" s="82"/>
      <c r="LN269" s="82"/>
      <c r="LO269" s="82"/>
      <c r="LP269" s="82"/>
      <c r="LQ269" s="82"/>
      <c r="LR269" s="82"/>
      <c r="LS269" s="82"/>
      <c r="LT269" s="82"/>
      <c r="LU269" s="82"/>
      <c r="LV269" s="82"/>
      <c r="LW269" s="82"/>
      <c r="LX269" s="82"/>
      <c r="LY269" s="82"/>
      <c r="LZ269" s="82"/>
      <c r="MA269" s="82"/>
      <c r="MB269" s="82"/>
      <c r="MC269" s="82"/>
      <c r="MD269" s="82"/>
      <c r="ME269" s="82"/>
      <c r="MF269" s="82"/>
      <c r="MG269" s="82"/>
      <c r="MH269" s="82"/>
      <c r="MI269" s="82"/>
      <c r="MJ269" s="82"/>
      <c r="MK269" s="82"/>
      <c r="ML269" s="82"/>
      <c r="MM269" s="82"/>
      <c r="MN269" s="82"/>
      <c r="MO269" s="82"/>
      <c r="MP269" s="82"/>
      <c r="MQ269" s="82"/>
      <c r="MR269" s="82"/>
      <c r="MS269" s="82"/>
      <c r="MT269" s="82"/>
      <c r="MU269" s="82"/>
      <c r="MV269" s="82"/>
      <c r="MW269" s="82"/>
      <c r="MX269" s="82"/>
      <c r="MY269" s="82"/>
      <c r="MZ269" s="82"/>
      <c r="NA269" s="82"/>
      <c r="NB269" s="82"/>
      <c r="NC269" s="82"/>
      <c r="ND269" s="82"/>
      <c r="NE269" s="82"/>
      <c r="NF269" s="82"/>
      <c r="NG269" s="82"/>
      <c r="NH269" s="82"/>
      <c r="NI269" s="82"/>
      <c r="NJ269" s="82"/>
      <c r="NK269" s="82"/>
      <c r="NL269" s="82"/>
      <c r="NM269" s="82"/>
      <c r="NN269" s="82"/>
      <c r="NO269" s="82"/>
      <c r="NP269" s="82"/>
      <c r="NQ269" s="82"/>
      <c r="NR269" s="82"/>
      <c r="NS269" s="82"/>
      <c r="NT269" s="82"/>
      <c r="NU269" s="82"/>
      <c r="NV269" s="82"/>
      <c r="NW269" s="82"/>
      <c r="NX269" s="82"/>
      <c r="NY269" s="82"/>
      <c r="NZ269" s="82"/>
      <c r="OA269" s="82"/>
      <c r="OB269" s="82"/>
      <c r="OC269" s="82"/>
      <c r="OD269" s="82"/>
      <c r="OE269" s="82"/>
      <c r="OF269" s="82"/>
      <c r="OG269" s="82"/>
      <c r="OH269" s="82"/>
      <c r="OI269" s="82"/>
      <c r="OJ269" s="82"/>
      <c r="OK269" s="82"/>
      <c r="OL269" s="82"/>
      <c r="OM269" s="82"/>
      <c r="ON269" s="82"/>
      <c r="OO269" s="82"/>
      <c r="OP269" s="82"/>
      <c r="OQ269" s="82"/>
      <c r="OR269" s="82"/>
      <c r="OS269" s="82"/>
      <c r="OT269" s="82"/>
      <c r="OU269" s="82"/>
      <c r="OV269" s="82"/>
      <c r="OW269" s="82"/>
      <c r="OX269" s="82"/>
      <c r="OY269" s="82"/>
      <c r="OZ269" s="82"/>
      <c r="PA269" s="82"/>
      <c r="PB269" s="82"/>
      <c r="PC269" s="82"/>
      <c r="PD269" s="82"/>
      <c r="PE269" s="82"/>
      <c r="PF269" s="82"/>
      <c r="PG269" s="82"/>
      <c r="PH269" s="82"/>
      <c r="PI269" s="82"/>
      <c r="PJ269" s="82"/>
      <c r="PK269" s="82"/>
      <c r="PL269" s="82"/>
      <c r="PM269" s="82"/>
      <c r="PN269" s="82"/>
      <c r="PO269" s="82"/>
      <c r="PP269" s="82"/>
      <c r="PQ269" s="82"/>
      <c r="PR269" s="82"/>
      <c r="PS269" s="82"/>
      <c r="PT269" s="82"/>
      <c r="PU269" s="82"/>
      <c r="PV269" s="82"/>
      <c r="PW269" s="82"/>
      <c r="PX269" s="82"/>
      <c r="PY269" s="82"/>
      <c r="PZ269" s="82"/>
      <c r="QA269" s="82"/>
      <c r="QB269" s="82"/>
      <c r="QC269" s="82"/>
      <c r="QD269" s="82"/>
      <c r="QE269" s="82"/>
      <c r="QF269" s="82"/>
      <c r="QG269" s="82"/>
      <c r="QH269" s="82"/>
      <c r="QI269" s="82"/>
      <c r="QJ269" s="82"/>
      <c r="QK269" s="82"/>
      <c r="QL269" s="82"/>
      <c r="QM269" s="82"/>
      <c r="QN269" s="82"/>
      <c r="QO269" s="82"/>
      <c r="QP269" s="82"/>
      <c r="QQ269" s="82"/>
      <c r="QR269" s="82"/>
      <c r="QS269" s="82"/>
      <c r="QT269" s="82"/>
      <c r="QU269" s="82"/>
      <c r="QV269" s="82"/>
      <c r="QW269" s="82"/>
      <c r="QX269" s="82"/>
      <c r="QY269" s="82"/>
      <c r="QZ269" s="82"/>
      <c r="RA269" s="82"/>
      <c r="RB269" s="82"/>
      <c r="RC269" s="82"/>
      <c r="RD269" s="82"/>
      <c r="RE269" s="82"/>
      <c r="RF269" s="82"/>
      <c r="RG269" s="82"/>
      <c r="RH269" s="82"/>
      <c r="RI269" s="82"/>
      <c r="RJ269" s="82"/>
      <c r="RK269" s="82"/>
      <c r="RL269" s="82"/>
      <c r="RM269" s="82"/>
      <c r="RN269" s="82"/>
      <c r="RO269" s="82"/>
      <c r="RP269" s="82"/>
      <c r="RQ269" s="82"/>
      <c r="RR269" s="82"/>
      <c r="RS269" s="82"/>
      <c r="RT269" s="82"/>
      <c r="RU269" s="82"/>
      <c r="RV269" s="82"/>
      <c r="RW269" s="82"/>
      <c r="RX269" s="82"/>
      <c r="RY269" s="82"/>
      <c r="RZ269" s="82"/>
      <c r="SA269" s="82"/>
      <c r="SB269" s="82"/>
      <c r="SC269" s="82"/>
      <c r="SD269" s="82"/>
      <c r="SE269" s="82"/>
      <c r="SF269" s="82"/>
      <c r="SG269" s="82"/>
      <c r="SH269" s="82"/>
      <c r="SI269" s="82"/>
      <c r="SJ269" s="82"/>
      <c r="SK269" s="82"/>
      <c r="SL269" s="82"/>
      <c r="SM269" s="82"/>
      <c r="SN269" s="82"/>
      <c r="SO269" s="82"/>
      <c r="SP269" s="82"/>
      <c r="SQ269" s="82"/>
      <c r="SR269" s="82"/>
      <c r="SS269" s="82"/>
      <c r="ST269" s="82"/>
      <c r="SU269" s="82"/>
      <c r="SV269" s="82"/>
      <c r="SW269" s="82"/>
      <c r="SX269" s="82"/>
      <c r="SY269" s="82"/>
      <c r="SZ269" s="82"/>
      <c r="TA269" s="82"/>
      <c r="TB269" s="82"/>
      <c r="TC269" s="82"/>
      <c r="TD269" s="82"/>
      <c r="TE269" s="82"/>
      <c r="TF269" s="82"/>
      <c r="TG269" s="82"/>
      <c r="TH269" s="82"/>
      <c r="TI269" s="82"/>
      <c r="TJ269" s="82"/>
      <c r="TK269" s="82"/>
      <c r="TL269" s="82"/>
      <c r="TM269" s="82"/>
      <c r="TN269" s="82"/>
      <c r="TO269" s="82"/>
      <c r="TP269" s="82"/>
      <c r="TQ269" s="82"/>
      <c r="TR269" s="82"/>
      <c r="TS269" s="82"/>
      <c r="TT269" s="82"/>
      <c r="TU269" s="82"/>
      <c r="TV269" s="82"/>
      <c r="TW269" s="82"/>
      <c r="TX269" s="82"/>
      <c r="TY269" s="82"/>
      <c r="TZ269" s="82"/>
      <c r="UA269" s="82"/>
      <c r="UB269" s="82"/>
      <c r="UC269" s="82"/>
      <c r="UD269" s="82"/>
      <c r="UE269" s="82"/>
      <c r="UF269" s="82"/>
      <c r="UG269" s="82"/>
      <c r="UH269" s="82"/>
      <c r="UI269" s="82"/>
      <c r="UJ269" s="82"/>
      <c r="UK269" s="82"/>
      <c r="UL269" s="82"/>
      <c r="UM269" s="82"/>
      <c r="UN269" s="82"/>
      <c r="UO269" s="82"/>
      <c r="UP269" s="82"/>
      <c r="UQ269" s="82"/>
      <c r="UR269" s="82"/>
      <c r="US269" s="82"/>
      <c r="UT269" s="82"/>
      <c r="UU269" s="82"/>
      <c r="UV269" s="82"/>
      <c r="UW269" s="82"/>
      <c r="UX269" s="82"/>
      <c r="UY269" s="82"/>
      <c r="UZ269" s="82"/>
      <c r="VA269" s="82"/>
      <c r="VB269" s="82"/>
      <c r="VC269" s="82"/>
      <c r="VD269" s="82"/>
      <c r="VE269" s="82"/>
      <c r="VF269" s="82"/>
      <c r="VG269" s="82"/>
      <c r="VH269" s="82"/>
      <c r="VI269" s="82"/>
      <c r="VJ269" s="82"/>
      <c r="VK269" s="82"/>
      <c r="VL269" s="82"/>
      <c r="VM269" s="82"/>
      <c r="VN269" s="82"/>
      <c r="VO269" s="82"/>
      <c r="VP269" s="82"/>
      <c r="VQ269" s="82"/>
      <c r="VR269" s="82"/>
      <c r="VS269" s="82"/>
      <c r="VT269" s="82"/>
      <c r="VU269" s="82"/>
      <c r="VV269" s="82"/>
      <c r="VW269" s="82"/>
      <c r="VX269" s="82"/>
      <c r="VY269" s="82"/>
      <c r="VZ269" s="82"/>
      <c r="WA269" s="82"/>
      <c r="WB269" s="82"/>
      <c r="WC269" s="82"/>
      <c r="WD269" s="82"/>
      <c r="WE269" s="82"/>
      <c r="WF269" s="82"/>
      <c r="WG269" s="82"/>
      <c r="WH269" s="82"/>
      <c r="WI269" s="82"/>
      <c r="WJ269" s="82"/>
      <c r="WK269" s="82"/>
      <c r="WL269" s="82"/>
      <c r="WM269" s="82"/>
      <c r="WN269" s="82"/>
      <c r="WO269" s="82"/>
      <c r="WP269" s="82"/>
      <c r="WQ269" s="82"/>
      <c r="WR269" s="82"/>
      <c r="WS269" s="82"/>
      <c r="WT269" s="82"/>
      <c r="WU269" s="82"/>
      <c r="WV269" s="82"/>
      <c r="WW269" s="82"/>
      <c r="WX269" s="82"/>
      <c r="WY269" s="82"/>
      <c r="WZ269" s="82"/>
      <c r="XA269" s="82"/>
      <c r="XB269" s="82"/>
      <c r="XC269" s="82"/>
      <c r="XD269" s="82"/>
      <c r="XE269" s="82"/>
      <c r="XF269" s="82"/>
      <c r="XG269" s="82"/>
      <c r="XH269" s="82"/>
      <c r="XI269" s="82"/>
      <c r="XJ269" s="82"/>
      <c r="XK269" s="82"/>
      <c r="XL269" s="82"/>
      <c r="XM269" s="82"/>
      <c r="XN269" s="82"/>
      <c r="XO269" s="82"/>
      <c r="XP269" s="82"/>
      <c r="XQ269" s="82"/>
      <c r="XR269" s="82"/>
      <c r="XS269" s="82"/>
      <c r="XT269" s="82"/>
      <c r="XU269" s="82"/>
      <c r="XV269" s="82"/>
      <c r="XW269" s="82"/>
      <c r="XX269" s="82"/>
      <c r="XY269" s="82"/>
      <c r="XZ269" s="82"/>
      <c r="YA269" s="82"/>
      <c r="YB269" s="82"/>
      <c r="YC269" s="82"/>
      <c r="YD269" s="82"/>
      <c r="YE269" s="82"/>
      <c r="YF269" s="82"/>
      <c r="YG269" s="82"/>
      <c r="YH269" s="82"/>
      <c r="YI269" s="82"/>
      <c r="YJ269" s="82"/>
      <c r="YK269" s="82"/>
      <c r="YL269" s="82"/>
      <c r="YM269" s="82"/>
      <c r="YN269" s="82"/>
      <c r="YO269" s="82"/>
      <c r="YP269" s="82"/>
      <c r="YQ269" s="82"/>
      <c r="YR269" s="82"/>
      <c r="YS269" s="82"/>
      <c r="YT269" s="82"/>
      <c r="YU269" s="82"/>
      <c r="YV269" s="82"/>
      <c r="YW269" s="82"/>
      <c r="YX269" s="82"/>
      <c r="YY269" s="82"/>
      <c r="YZ269" s="82"/>
      <c r="ZA269" s="82"/>
      <c r="ZB269" s="82"/>
      <c r="ZC269" s="82"/>
      <c r="ZD269" s="82"/>
      <c r="ZE269" s="82"/>
      <c r="ZF269" s="82"/>
      <c r="ZG269" s="82"/>
      <c r="ZH269" s="82"/>
      <c r="ZI269" s="82"/>
      <c r="ZJ269" s="82"/>
      <c r="ZK269" s="82"/>
      <c r="ZL269" s="82"/>
      <c r="ZM269" s="82"/>
      <c r="ZN269" s="82"/>
      <c r="ZO269" s="82"/>
      <c r="ZP269" s="82"/>
      <c r="ZQ269" s="82"/>
      <c r="ZR269" s="82"/>
      <c r="ZS269" s="82"/>
      <c r="ZT269" s="82"/>
      <c r="ZU269" s="82"/>
      <c r="ZV269" s="82"/>
      <c r="ZW269" s="82"/>
      <c r="ZX269" s="82"/>
      <c r="ZY269" s="82"/>
      <c r="ZZ269" s="82"/>
      <c r="AAA269" s="82"/>
      <c r="AAB269" s="82"/>
      <c r="AAC269" s="82"/>
      <c r="AAD269" s="82"/>
      <c r="AAE269" s="82"/>
      <c r="AAF269" s="82"/>
      <c r="AAG269" s="82"/>
      <c r="AAH269" s="82"/>
      <c r="AAI269" s="82"/>
      <c r="AAJ269" s="82"/>
      <c r="AAK269" s="82"/>
      <c r="AAL269" s="82"/>
      <c r="AAM269" s="82"/>
      <c r="AAN269" s="82"/>
      <c r="AAO269" s="82"/>
      <c r="AAP269" s="82"/>
      <c r="AAQ269" s="82"/>
      <c r="AAR269" s="82"/>
      <c r="AAS269" s="82"/>
      <c r="AAT269" s="82"/>
      <c r="AAU269" s="82"/>
      <c r="AAV269" s="82"/>
      <c r="AAW269" s="82"/>
      <c r="AAX269" s="82"/>
      <c r="AAY269" s="82"/>
      <c r="AAZ269" s="82"/>
      <c r="ABA269" s="82"/>
      <c r="ABB269" s="82"/>
      <c r="ABC269" s="82"/>
      <c r="ABD269" s="82"/>
      <c r="ABE269" s="82"/>
      <c r="ABF269" s="82"/>
      <c r="ABG269" s="82"/>
      <c r="ABH269" s="82"/>
      <c r="ABI269" s="82"/>
      <c r="ABJ269" s="82"/>
      <c r="ABK269" s="82"/>
      <c r="ABL269" s="82"/>
      <c r="ABM269" s="82"/>
      <c r="ABN269" s="82"/>
      <c r="ABO269" s="82"/>
      <c r="ABP269" s="82"/>
      <c r="ABQ269" s="82"/>
      <c r="ABR269" s="82"/>
      <c r="ABS269" s="82"/>
      <c r="ABT269" s="82"/>
      <c r="ABU269" s="82"/>
      <c r="ABV269" s="82"/>
      <c r="ABW269" s="82"/>
      <c r="ABX269" s="82"/>
      <c r="ABY269" s="82"/>
      <c r="ABZ269" s="82"/>
      <c r="ACA269" s="82"/>
      <c r="ACB269" s="82"/>
      <c r="ACC269" s="82"/>
      <c r="ACD269" s="82"/>
      <c r="ACE269" s="82"/>
      <c r="ACF269" s="82"/>
      <c r="ACG269" s="82"/>
      <c r="ACH269" s="82"/>
      <c r="ACI269" s="82"/>
      <c r="ACJ269" s="82"/>
      <c r="ACK269" s="82"/>
      <c r="ACL269" s="82"/>
      <c r="ACM269" s="82"/>
      <c r="ACN269" s="82"/>
      <c r="ACO269" s="82"/>
      <c r="ACP269" s="82"/>
      <c r="ACQ269" s="82"/>
      <c r="ACR269" s="82"/>
      <c r="ACS269" s="82"/>
      <c r="ACT269" s="82"/>
      <c r="ACU269" s="82"/>
      <c r="ACV269" s="82"/>
      <c r="ACW269" s="82"/>
      <c r="ACX269" s="82"/>
      <c r="ACY269" s="82"/>
      <c r="ACZ269" s="82"/>
      <c r="ADA269" s="82"/>
      <c r="ADB269" s="82"/>
      <c r="ADC269" s="82"/>
      <c r="ADD269" s="82"/>
      <c r="ADE269" s="82"/>
      <c r="ADF269" s="82"/>
      <c r="ADG269" s="82"/>
      <c r="ADH269" s="82"/>
      <c r="ADI269" s="82"/>
      <c r="ADJ269" s="82"/>
      <c r="ADK269" s="82"/>
      <c r="ADL269" s="82"/>
      <c r="ADM269" s="82"/>
      <c r="ADN269" s="82"/>
      <c r="ADO269" s="82"/>
      <c r="ADP269" s="82"/>
      <c r="ADQ269" s="82"/>
      <c r="ADR269" s="82"/>
      <c r="ADS269" s="82"/>
      <c r="ADT269" s="82"/>
      <c r="ADU269" s="82"/>
      <c r="ADV269" s="82"/>
      <c r="ADW269" s="82"/>
      <c r="ADX269" s="82"/>
      <c r="ADY269" s="82"/>
      <c r="ADZ269" s="82"/>
      <c r="AEA269" s="82"/>
      <c r="AEB269" s="82"/>
      <c r="AEC269" s="82"/>
      <c r="AED269" s="82"/>
      <c r="AEE269" s="82"/>
      <c r="AEF269" s="82"/>
      <c r="AEG269" s="82"/>
      <c r="AEH269" s="82"/>
      <c r="AEI269" s="82"/>
      <c r="AEJ269" s="82"/>
      <c r="AEK269" s="82"/>
      <c r="AEL269" s="82"/>
      <c r="AEM269" s="82"/>
      <c r="AEN269" s="82"/>
      <c r="AEO269" s="82"/>
      <c r="AEP269" s="82"/>
      <c r="AEQ269" s="82"/>
      <c r="AER269" s="82"/>
      <c r="AES269" s="82"/>
      <c r="AET269" s="82"/>
      <c r="AEU269" s="82"/>
      <c r="AEV269" s="82"/>
      <c r="AEW269" s="82"/>
      <c r="AEX269" s="82"/>
      <c r="AEY269" s="82"/>
      <c r="AEZ269" s="82"/>
      <c r="AFA269" s="82"/>
      <c r="AFB269" s="82"/>
      <c r="AFC269" s="82"/>
      <c r="AFD269" s="82"/>
      <c r="AFE269" s="82"/>
      <c r="AFF269" s="82"/>
      <c r="AFG269" s="82"/>
      <c r="AFH269" s="82"/>
      <c r="AFI269" s="82"/>
      <c r="AFJ269" s="82"/>
      <c r="AFK269" s="82"/>
      <c r="AFL269" s="82"/>
      <c r="AFM269" s="82"/>
      <c r="AFN269" s="82"/>
      <c r="AFO269" s="82"/>
      <c r="AFP269" s="82"/>
      <c r="AFQ269" s="82"/>
      <c r="AFR269" s="82"/>
      <c r="AFS269" s="82"/>
      <c r="AFT269" s="82"/>
      <c r="AFU269" s="82"/>
      <c r="AFV269" s="82"/>
      <c r="AFW269" s="82"/>
      <c r="AFX269" s="82"/>
      <c r="AFY269" s="82"/>
      <c r="AFZ269" s="82"/>
      <c r="AGA269" s="82"/>
      <c r="AGB269" s="82"/>
      <c r="AGC269" s="82"/>
      <c r="AGD269" s="82"/>
      <c r="AGE269" s="82"/>
      <c r="AGF269" s="82"/>
      <c r="AGG269" s="82"/>
      <c r="AGH269" s="82"/>
      <c r="AGI269" s="82"/>
      <c r="AGJ269" s="82"/>
      <c r="AGK269" s="82"/>
      <c r="AGL269" s="82"/>
      <c r="AGM269" s="82"/>
      <c r="AGN269" s="82"/>
      <c r="AGO269" s="82"/>
      <c r="AGP269" s="82"/>
      <c r="AGQ269" s="82"/>
      <c r="AGR269" s="82"/>
      <c r="AGS269" s="82"/>
      <c r="AGT269" s="82"/>
      <c r="AGU269" s="82"/>
      <c r="AGV269" s="82"/>
      <c r="AGW269" s="82"/>
      <c r="AGX269" s="82"/>
      <c r="AGY269" s="82"/>
      <c r="AGZ269" s="82"/>
      <c r="AHA269" s="82"/>
      <c r="AHB269" s="82"/>
      <c r="AHC269" s="82"/>
      <c r="AHD269" s="82"/>
      <c r="AHE269" s="82"/>
      <c r="AHF269" s="82"/>
      <c r="AHG269" s="82"/>
      <c r="AHH269" s="82"/>
      <c r="AHI269" s="82"/>
      <c r="AHJ269" s="82"/>
      <c r="AHK269" s="82"/>
      <c r="AHL269" s="82"/>
      <c r="AHM269" s="82"/>
      <c r="AHN269" s="82"/>
      <c r="AHO269" s="82"/>
      <c r="AHP269" s="82"/>
      <c r="AHQ269" s="82"/>
      <c r="AHR269" s="82"/>
      <c r="AHS269" s="82"/>
      <c r="AHT269" s="82"/>
      <c r="AHU269" s="82"/>
      <c r="AHV269" s="82"/>
      <c r="AHW269" s="82"/>
      <c r="AHX269" s="82"/>
      <c r="AHY269" s="82"/>
      <c r="AHZ269" s="82"/>
      <c r="AIA269" s="82"/>
      <c r="AIB269" s="82"/>
      <c r="AIC269" s="82"/>
      <c r="AID269" s="82"/>
      <c r="AIE269" s="82"/>
      <c r="AIF269" s="82"/>
      <c r="AIG269" s="82"/>
      <c r="AIH269" s="82"/>
      <c r="AII269" s="82"/>
      <c r="AIJ269" s="82"/>
      <c r="AIK269" s="82"/>
      <c r="AIL269" s="82"/>
      <c r="AIM269" s="82"/>
      <c r="AIN269" s="82"/>
      <c r="AIO269" s="82"/>
      <c r="AIP269" s="82"/>
      <c r="AIQ269" s="82"/>
      <c r="AIR269" s="82"/>
      <c r="AIS269" s="82"/>
      <c r="AIT269" s="82"/>
      <c r="AIU269" s="82"/>
      <c r="AIV269" s="82"/>
      <c r="AIW269" s="82"/>
      <c r="AIX269" s="82"/>
      <c r="AIY269" s="82"/>
      <c r="AIZ269" s="82"/>
      <c r="AJA269" s="82"/>
      <c r="AJB269" s="82"/>
      <c r="AJC269" s="82"/>
      <c r="AJD269" s="82"/>
      <c r="AJE269" s="82"/>
      <c r="AJF269" s="82"/>
      <c r="AJG269" s="82"/>
      <c r="AJH269" s="82"/>
      <c r="AJI269" s="82"/>
      <c r="AJJ269" s="82"/>
      <c r="AJK269" s="82"/>
      <c r="AJL269" s="82"/>
      <c r="AJM269" s="82"/>
      <c r="AJN269" s="82"/>
      <c r="AJO269" s="82"/>
      <c r="AJP269" s="82"/>
      <c r="AJQ269" s="82"/>
      <c r="AJR269" s="82"/>
      <c r="AJS269" s="82"/>
      <c r="AJT269" s="82"/>
      <c r="AJU269" s="82"/>
      <c r="AJV269" s="82"/>
      <c r="AJW269" s="82"/>
      <c r="AJX269" s="82"/>
      <c r="AJY269" s="82"/>
      <c r="AJZ269" s="82"/>
      <c r="AKA269" s="82"/>
      <c r="AKB269" s="82"/>
      <c r="AKC269" s="82"/>
      <c r="AKD269" s="82"/>
      <c r="AKE269" s="82"/>
      <c r="AKF269" s="82"/>
      <c r="AKG269" s="82"/>
      <c r="AKH269" s="82"/>
      <c r="AKI269" s="82"/>
      <c r="AKJ269" s="82"/>
      <c r="AKK269" s="82"/>
      <c r="AKL269" s="82"/>
      <c r="AKM269" s="82"/>
      <c r="AKN269" s="82"/>
      <c r="AKO269" s="82"/>
      <c r="AKP269" s="82"/>
      <c r="AKQ269" s="82"/>
      <c r="AKR269" s="82"/>
      <c r="AKS269" s="82"/>
      <c r="AKT269" s="82"/>
      <c r="AKU269" s="82"/>
      <c r="AKV269" s="82"/>
      <c r="AKW269" s="82"/>
      <c r="AKX269" s="82"/>
      <c r="AKY269" s="82"/>
      <c r="AKZ269" s="82"/>
      <c r="ALA269" s="82"/>
      <c r="ALB269" s="82"/>
      <c r="ALC269" s="82"/>
      <c r="ALD269" s="82"/>
      <c r="ALE269" s="82"/>
      <c r="ALF269" s="82"/>
      <c r="ALG269" s="82"/>
      <c r="ALH269" s="82"/>
      <c r="ALI269" s="82"/>
      <c r="ALJ269" s="82"/>
      <c r="ALK269" s="82"/>
      <c r="ALL269" s="82"/>
      <c r="ALM269" s="82"/>
      <c r="ALN269" s="82"/>
      <c r="ALO269" s="82"/>
      <c r="ALP269" s="82"/>
      <c r="ALQ269" s="82"/>
      <c r="ALR269" s="82"/>
      <c r="ALS269" s="82"/>
      <c r="ALT269" s="82"/>
      <c r="ALU269" s="82"/>
      <c r="ALV269" s="82"/>
      <c r="ALW269" s="82"/>
      <c r="ALX269" s="82"/>
      <c r="ALY269" s="82"/>
    </row>
    <row r="270" spans="1:1013" ht="14.5" x14ac:dyDescent="0.35">
      <c r="A270" s="84">
        <v>266</v>
      </c>
      <c r="B270" s="86" t="s">
        <v>857</v>
      </c>
      <c r="C270" s="86" t="s">
        <v>858</v>
      </c>
      <c r="D270" s="86" t="s">
        <v>264</v>
      </c>
      <c r="E270" s="82"/>
      <c r="F270" s="82"/>
      <c r="G270" s="82"/>
      <c r="H270" s="82"/>
      <c r="I270" s="82"/>
      <c r="J270" s="82"/>
      <c r="K270" s="82"/>
      <c r="L270" s="82"/>
      <c r="M270" s="82"/>
      <c r="N270" s="82"/>
      <c r="O270" s="82"/>
      <c r="P270" s="82"/>
      <c r="Q270" s="82"/>
      <c r="R270" s="82"/>
      <c r="S270" s="82"/>
      <c r="T270" s="82"/>
      <c r="U270" s="82"/>
      <c r="V270" s="82"/>
      <c r="W270" s="82"/>
      <c r="X270" s="82"/>
      <c r="Y270" s="82"/>
      <c r="Z270" s="82"/>
      <c r="AA270" s="82"/>
      <c r="AB270" s="82"/>
      <c r="AC270" s="82"/>
      <c r="AD270" s="82"/>
      <c r="AE270" s="82"/>
      <c r="AF270" s="82"/>
      <c r="AG270" s="82"/>
      <c r="AH270" s="82"/>
      <c r="AI270" s="82"/>
      <c r="AJ270" s="82"/>
      <c r="AK270" s="82"/>
      <c r="AL270" s="82"/>
      <c r="AM270" s="82"/>
      <c r="AN270" s="82"/>
      <c r="AO270" s="82"/>
      <c r="AP270" s="82"/>
      <c r="AQ270" s="82"/>
      <c r="AR270" s="82"/>
      <c r="AS270" s="82"/>
      <c r="AT270" s="82"/>
      <c r="AU270" s="82"/>
      <c r="AV270" s="82"/>
      <c r="AW270" s="82"/>
      <c r="AX270" s="82"/>
      <c r="AY270" s="82"/>
      <c r="AZ270" s="82"/>
      <c r="BA270" s="82"/>
      <c r="BB270" s="82"/>
      <c r="BC270" s="82"/>
      <c r="BD270" s="82"/>
      <c r="BE270" s="82"/>
      <c r="BF270" s="82"/>
      <c r="BG270" s="82"/>
      <c r="BH270" s="82"/>
      <c r="BI270" s="82"/>
      <c r="BJ270" s="82"/>
      <c r="BK270" s="82"/>
      <c r="BL270" s="82"/>
      <c r="BM270" s="82"/>
      <c r="BN270" s="82"/>
      <c r="BO270" s="82"/>
      <c r="BP270" s="82"/>
      <c r="BQ270" s="82"/>
      <c r="BR270" s="82"/>
      <c r="BS270" s="82"/>
      <c r="BT270" s="82"/>
      <c r="BU270" s="82"/>
      <c r="BV270" s="82"/>
      <c r="BW270" s="82"/>
      <c r="BX270" s="82"/>
      <c r="BY270" s="82"/>
      <c r="BZ270" s="82"/>
      <c r="CA270" s="82"/>
      <c r="CB270" s="82"/>
      <c r="CC270" s="82"/>
      <c r="CD270" s="82"/>
      <c r="CE270" s="82"/>
      <c r="CF270" s="82"/>
      <c r="CG270" s="82"/>
      <c r="CH270" s="82"/>
      <c r="CI270" s="82"/>
      <c r="CJ270" s="82"/>
      <c r="CK270" s="82"/>
      <c r="CL270" s="82"/>
      <c r="CM270" s="82"/>
      <c r="CN270" s="82"/>
      <c r="CO270" s="82"/>
      <c r="CP270" s="82"/>
      <c r="CQ270" s="82"/>
      <c r="CR270" s="82"/>
      <c r="CS270" s="82"/>
      <c r="CT270" s="82"/>
      <c r="CU270" s="82"/>
      <c r="CV270" s="82"/>
      <c r="CW270" s="82"/>
      <c r="CX270" s="82"/>
      <c r="CY270" s="82"/>
      <c r="CZ270" s="82"/>
      <c r="DA270" s="82"/>
      <c r="DB270" s="82"/>
      <c r="DC270" s="82"/>
      <c r="DD270" s="82"/>
      <c r="DE270" s="82"/>
      <c r="DF270" s="82"/>
      <c r="DG270" s="82"/>
      <c r="DH270" s="82"/>
      <c r="DI270" s="82"/>
      <c r="DJ270" s="82"/>
      <c r="DK270" s="82"/>
      <c r="DL270" s="82"/>
      <c r="DM270" s="82"/>
      <c r="DN270" s="82"/>
      <c r="DO270" s="82"/>
      <c r="DP270" s="82"/>
      <c r="DQ270" s="82"/>
      <c r="DR270" s="82"/>
      <c r="DS270" s="82"/>
      <c r="DT270" s="82"/>
      <c r="DU270" s="82"/>
      <c r="DV270" s="82"/>
      <c r="DW270" s="82"/>
      <c r="DX270" s="82"/>
      <c r="DY270" s="82"/>
      <c r="DZ270" s="82"/>
      <c r="EA270" s="82"/>
      <c r="EB270" s="82"/>
      <c r="EC270" s="82"/>
      <c r="ED270" s="82"/>
      <c r="EE270" s="82"/>
      <c r="EF270" s="82"/>
      <c r="EG270" s="82"/>
      <c r="EH270" s="82"/>
      <c r="EI270" s="82"/>
      <c r="EJ270" s="82"/>
      <c r="EK270" s="82"/>
      <c r="EL270" s="82"/>
      <c r="EM270" s="82"/>
      <c r="EN270" s="82"/>
      <c r="EO270" s="82"/>
      <c r="EP270" s="82"/>
      <c r="EQ270" s="82"/>
      <c r="ER270" s="82"/>
      <c r="ES270" s="82"/>
      <c r="ET270" s="82"/>
      <c r="EU270" s="82"/>
      <c r="EV270" s="82"/>
      <c r="EW270" s="82"/>
      <c r="EX270" s="82"/>
      <c r="EY270" s="82"/>
      <c r="EZ270" s="82"/>
      <c r="FA270" s="82"/>
      <c r="FB270" s="82"/>
      <c r="FC270" s="82"/>
      <c r="FD270" s="82"/>
      <c r="FE270" s="82"/>
      <c r="FF270" s="82"/>
      <c r="FG270" s="82"/>
      <c r="FH270" s="82"/>
      <c r="FI270" s="82"/>
      <c r="FJ270" s="82"/>
      <c r="FK270" s="82"/>
      <c r="FL270" s="82"/>
      <c r="FM270" s="82"/>
      <c r="FN270" s="82"/>
      <c r="FO270" s="82"/>
      <c r="FP270" s="82"/>
      <c r="FQ270" s="82"/>
      <c r="FR270" s="82"/>
      <c r="FS270" s="82"/>
      <c r="FT270" s="82"/>
      <c r="FU270" s="82"/>
      <c r="FV270" s="82"/>
      <c r="FW270" s="82"/>
      <c r="FX270" s="82"/>
      <c r="FY270" s="82"/>
      <c r="FZ270" s="82"/>
      <c r="GA270" s="82"/>
      <c r="GB270" s="82"/>
      <c r="GC270" s="82"/>
      <c r="GD270" s="82"/>
      <c r="GE270" s="82"/>
      <c r="GF270" s="82"/>
      <c r="GG270" s="82"/>
      <c r="GH270" s="82"/>
      <c r="GI270" s="82"/>
      <c r="GJ270" s="82"/>
      <c r="GK270" s="82"/>
      <c r="GL270" s="82"/>
      <c r="GM270" s="82"/>
      <c r="GN270" s="82"/>
      <c r="GO270" s="82"/>
      <c r="GP270" s="82"/>
      <c r="GQ270" s="82"/>
      <c r="GR270" s="82"/>
      <c r="GS270" s="82"/>
      <c r="GT270" s="82"/>
      <c r="GU270" s="82"/>
      <c r="GV270" s="82"/>
      <c r="GW270" s="82"/>
      <c r="GX270" s="82"/>
      <c r="GY270" s="82"/>
      <c r="GZ270" s="82"/>
      <c r="HA270" s="82"/>
      <c r="HB270" s="82"/>
      <c r="HC270" s="82"/>
      <c r="HD270" s="82"/>
      <c r="HE270" s="82"/>
      <c r="HF270" s="82"/>
      <c r="HG270" s="82"/>
      <c r="HH270" s="82"/>
      <c r="HI270" s="82"/>
      <c r="HJ270" s="82"/>
      <c r="HK270" s="82"/>
      <c r="HL270" s="82"/>
      <c r="HM270" s="82"/>
      <c r="HN270" s="82"/>
      <c r="HO270" s="82"/>
      <c r="HP270" s="82"/>
      <c r="HQ270" s="82"/>
      <c r="HR270" s="82"/>
      <c r="HS270" s="82"/>
      <c r="HT270" s="82"/>
      <c r="HU270" s="82"/>
      <c r="HV270" s="82"/>
      <c r="HW270" s="82"/>
      <c r="HX270" s="82"/>
      <c r="HY270" s="82"/>
      <c r="HZ270" s="82"/>
      <c r="IA270" s="82"/>
      <c r="IB270" s="82"/>
      <c r="IC270" s="82"/>
      <c r="ID270" s="82"/>
      <c r="IE270" s="82"/>
      <c r="IF270" s="82"/>
      <c r="IG270" s="82"/>
      <c r="IH270" s="82"/>
      <c r="II270" s="82"/>
      <c r="IJ270" s="82"/>
      <c r="IK270" s="82"/>
      <c r="IL270" s="82"/>
      <c r="IM270" s="82"/>
      <c r="IN270" s="82"/>
      <c r="IO270" s="82"/>
      <c r="IP270" s="82"/>
      <c r="IQ270" s="82"/>
      <c r="IR270" s="82"/>
      <c r="IS270" s="82"/>
      <c r="IT270" s="82"/>
      <c r="IU270" s="82"/>
      <c r="IV270" s="82"/>
      <c r="IW270" s="82"/>
      <c r="IX270" s="82"/>
      <c r="IY270" s="82"/>
      <c r="IZ270" s="82"/>
      <c r="JA270" s="82"/>
      <c r="JB270" s="82"/>
      <c r="JC270" s="82"/>
      <c r="JD270" s="82"/>
      <c r="JE270" s="82"/>
      <c r="JF270" s="82"/>
      <c r="JG270" s="82"/>
      <c r="JH270" s="82"/>
      <c r="JI270" s="82"/>
      <c r="JJ270" s="82"/>
      <c r="JK270" s="82"/>
      <c r="JL270" s="82"/>
      <c r="JM270" s="82"/>
      <c r="JN270" s="82"/>
      <c r="JO270" s="82"/>
      <c r="JP270" s="82"/>
      <c r="JQ270" s="82"/>
      <c r="JR270" s="82"/>
      <c r="JS270" s="82"/>
      <c r="JT270" s="82"/>
      <c r="JU270" s="82"/>
      <c r="JV270" s="82"/>
      <c r="JW270" s="82"/>
      <c r="JX270" s="82"/>
      <c r="JY270" s="82"/>
      <c r="JZ270" s="82"/>
      <c r="KA270" s="82"/>
      <c r="KB270" s="82"/>
      <c r="KC270" s="82"/>
      <c r="KD270" s="82"/>
      <c r="KE270" s="82"/>
      <c r="KF270" s="82"/>
      <c r="KG270" s="82"/>
      <c r="KH270" s="82"/>
      <c r="KI270" s="82"/>
      <c r="KJ270" s="82"/>
      <c r="KK270" s="82"/>
      <c r="KL270" s="82"/>
      <c r="KM270" s="82"/>
      <c r="KN270" s="82"/>
      <c r="KO270" s="82"/>
      <c r="KP270" s="82"/>
      <c r="KQ270" s="82"/>
      <c r="KR270" s="82"/>
      <c r="KS270" s="82"/>
      <c r="KT270" s="82"/>
      <c r="KU270" s="82"/>
      <c r="KV270" s="82"/>
      <c r="KW270" s="82"/>
      <c r="KX270" s="82"/>
      <c r="KY270" s="82"/>
      <c r="KZ270" s="82"/>
      <c r="LA270" s="82"/>
      <c r="LB270" s="82"/>
      <c r="LC270" s="82"/>
      <c r="LD270" s="82"/>
      <c r="LE270" s="82"/>
      <c r="LF270" s="82"/>
      <c r="LG270" s="82"/>
      <c r="LH270" s="82"/>
      <c r="LI270" s="82"/>
      <c r="LJ270" s="82"/>
      <c r="LK270" s="82"/>
      <c r="LL270" s="82"/>
      <c r="LM270" s="82"/>
      <c r="LN270" s="82"/>
      <c r="LO270" s="82"/>
      <c r="LP270" s="82"/>
      <c r="LQ270" s="82"/>
      <c r="LR270" s="82"/>
      <c r="LS270" s="82"/>
      <c r="LT270" s="82"/>
      <c r="LU270" s="82"/>
      <c r="LV270" s="82"/>
      <c r="LW270" s="82"/>
      <c r="LX270" s="82"/>
      <c r="LY270" s="82"/>
      <c r="LZ270" s="82"/>
      <c r="MA270" s="82"/>
      <c r="MB270" s="82"/>
      <c r="MC270" s="82"/>
      <c r="MD270" s="82"/>
      <c r="ME270" s="82"/>
      <c r="MF270" s="82"/>
      <c r="MG270" s="82"/>
      <c r="MH270" s="82"/>
      <c r="MI270" s="82"/>
      <c r="MJ270" s="82"/>
      <c r="MK270" s="82"/>
      <c r="ML270" s="82"/>
      <c r="MM270" s="82"/>
      <c r="MN270" s="82"/>
      <c r="MO270" s="82"/>
      <c r="MP270" s="82"/>
      <c r="MQ270" s="82"/>
      <c r="MR270" s="82"/>
      <c r="MS270" s="82"/>
      <c r="MT270" s="82"/>
      <c r="MU270" s="82"/>
      <c r="MV270" s="82"/>
      <c r="MW270" s="82"/>
      <c r="MX270" s="82"/>
      <c r="MY270" s="82"/>
      <c r="MZ270" s="82"/>
      <c r="NA270" s="82"/>
      <c r="NB270" s="82"/>
      <c r="NC270" s="82"/>
      <c r="ND270" s="82"/>
      <c r="NE270" s="82"/>
      <c r="NF270" s="82"/>
      <c r="NG270" s="82"/>
      <c r="NH270" s="82"/>
      <c r="NI270" s="82"/>
      <c r="NJ270" s="82"/>
      <c r="NK270" s="82"/>
      <c r="NL270" s="82"/>
      <c r="NM270" s="82"/>
      <c r="NN270" s="82"/>
      <c r="NO270" s="82"/>
      <c r="NP270" s="82"/>
      <c r="NQ270" s="82"/>
      <c r="NR270" s="82"/>
      <c r="NS270" s="82"/>
      <c r="NT270" s="82"/>
      <c r="NU270" s="82"/>
      <c r="NV270" s="82"/>
      <c r="NW270" s="82"/>
      <c r="NX270" s="82"/>
      <c r="NY270" s="82"/>
      <c r="NZ270" s="82"/>
      <c r="OA270" s="82"/>
      <c r="OB270" s="82"/>
      <c r="OC270" s="82"/>
      <c r="OD270" s="82"/>
      <c r="OE270" s="82"/>
      <c r="OF270" s="82"/>
      <c r="OG270" s="82"/>
      <c r="OH270" s="82"/>
      <c r="OI270" s="82"/>
      <c r="OJ270" s="82"/>
      <c r="OK270" s="82"/>
      <c r="OL270" s="82"/>
      <c r="OM270" s="82"/>
      <c r="ON270" s="82"/>
      <c r="OO270" s="82"/>
      <c r="OP270" s="82"/>
      <c r="OQ270" s="82"/>
      <c r="OR270" s="82"/>
      <c r="OS270" s="82"/>
      <c r="OT270" s="82"/>
      <c r="OU270" s="82"/>
      <c r="OV270" s="82"/>
      <c r="OW270" s="82"/>
      <c r="OX270" s="82"/>
      <c r="OY270" s="82"/>
      <c r="OZ270" s="82"/>
      <c r="PA270" s="82"/>
      <c r="PB270" s="82"/>
      <c r="PC270" s="82"/>
      <c r="PD270" s="82"/>
      <c r="PE270" s="82"/>
      <c r="PF270" s="82"/>
      <c r="PG270" s="82"/>
      <c r="PH270" s="82"/>
      <c r="PI270" s="82"/>
      <c r="PJ270" s="82"/>
      <c r="PK270" s="82"/>
      <c r="PL270" s="82"/>
      <c r="PM270" s="82"/>
      <c r="PN270" s="82"/>
      <c r="PO270" s="82"/>
      <c r="PP270" s="82"/>
      <c r="PQ270" s="82"/>
      <c r="PR270" s="82"/>
      <c r="PS270" s="82"/>
      <c r="PT270" s="82"/>
      <c r="PU270" s="82"/>
      <c r="PV270" s="82"/>
      <c r="PW270" s="82"/>
      <c r="PX270" s="82"/>
      <c r="PY270" s="82"/>
      <c r="PZ270" s="82"/>
      <c r="QA270" s="82"/>
      <c r="QB270" s="82"/>
      <c r="QC270" s="82"/>
      <c r="QD270" s="82"/>
      <c r="QE270" s="82"/>
      <c r="QF270" s="82"/>
      <c r="QG270" s="82"/>
      <c r="QH270" s="82"/>
      <c r="QI270" s="82"/>
      <c r="QJ270" s="82"/>
      <c r="QK270" s="82"/>
      <c r="QL270" s="82"/>
      <c r="QM270" s="82"/>
      <c r="QN270" s="82"/>
      <c r="QO270" s="82"/>
      <c r="QP270" s="82"/>
      <c r="QQ270" s="82"/>
      <c r="QR270" s="82"/>
      <c r="QS270" s="82"/>
      <c r="QT270" s="82"/>
      <c r="QU270" s="82"/>
      <c r="QV270" s="82"/>
      <c r="QW270" s="82"/>
      <c r="QX270" s="82"/>
      <c r="QY270" s="82"/>
      <c r="QZ270" s="82"/>
      <c r="RA270" s="82"/>
      <c r="RB270" s="82"/>
      <c r="RC270" s="82"/>
      <c r="RD270" s="82"/>
      <c r="RE270" s="82"/>
      <c r="RF270" s="82"/>
      <c r="RG270" s="82"/>
      <c r="RH270" s="82"/>
      <c r="RI270" s="82"/>
      <c r="RJ270" s="82"/>
      <c r="RK270" s="82"/>
      <c r="RL270" s="82"/>
      <c r="RM270" s="82"/>
      <c r="RN270" s="82"/>
      <c r="RO270" s="82"/>
      <c r="RP270" s="82"/>
      <c r="RQ270" s="82"/>
      <c r="RR270" s="82"/>
      <c r="RS270" s="82"/>
      <c r="RT270" s="82"/>
      <c r="RU270" s="82"/>
      <c r="RV270" s="82"/>
      <c r="RW270" s="82"/>
      <c r="RX270" s="82"/>
      <c r="RY270" s="82"/>
      <c r="RZ270" s="82"/>
      <c r="SA270" s="82"/>
      <c r="SB270" s="82"/>
      <c r="SC270" s="82"/>
      <c r="SD270" s="82"/>
      <c r="SE270" s="82"/>
      <c r="SF270" s="82"/>
      <c r="SG270" s="82"/>
      <c r="SH270" s="82"/>
      <c r="SI270" s="82"/>
      <c r="SJ270" s="82"/>
      <c r="SK270" s="82"/>
      <c r="SL270" s="82"/>
      <c r="SM270" s="82"/>
      <c r="SN270" s="82"/>
      <c r="SO270" s="82"/>
      <c r="SP270" s="82"/>
      <c r="SQ270" s="82"/>
      <c r="SR270" s="82"/>
      <c r="SS270" s="82"/>
      <c r="ST270" s="82"/>
      <c r="SU270" s="82"/>
      <c r="SV270" s="82"/>
      <c r="SW270" s="82"/>
      <c r="SX270" s="82"/>
      <c r="SY270" s="82"/>
      <c r="SZ270" s="82"/>
      <c r="TA270" s="82"/>
      <c r="TB270" s="82"/>
      <c r="TC270" s="82"/>
      <c r="TD270" s="82"/>
      <c r="TE270" s="82"/>
      <c r="TF270" s="82"/>
      <c r="TG270" s="82"/>
      <c r="TH270" s="82"/>
      <c r="TI270" s="82"/>
      <c r="TJ270" s="82"/>
      <c r="TK270" s="82"/>
      <c r="TL270" s="82"/>
      <c r="TM270" s="82"/>
      <c r="TN270" s="82"/>
      <c r="TO270" s="82"/>
      <c r="TP270" s="82"/>
      <c r="TQ270" s="82"/>
      <c r="TR270" s="82"/>
      <c r="TS270" s="82"/>
      <c r="TT270" s="82"/>
      <c r="TU270" s="82"/>
      <c r="TV270" s="82"/>
      <c r="TW270" s="82"/>
      <c r="TX270" s="82"/>
      <c r="TY270" s="82"/>
      <c r="TZ270" s="82"/>
      <c r="UA270" s="82"/>
      <c r="UB270" s="82"/>
      <c r="UC270" s="82"/>
      <c r="UD270" s="82"/>
      <c r="UE270" s="82"/>
      <c r="UF270" s="82"/>
      <c r="UG270" s="82"/>
      <c r="UH270" s="82"/>
      <c r="UI270" s="82"/>
      <c r="UJ270" s="82"/>
      <c r="UK270" s="82"/>
      <c r="UL270" s="82"/>
      <c r="UM270" s="82"/>
      <c r="UN270" s="82"/>
      <c r="UO270" s="82"/>
      <c r="UP270" s="82"/>
      <c r="UQ270" s="82"/>
      <c r="UR270" s="82"/>
      <c r="US270" s="82"/>
      <c r="UT270" s="82"/>
      <c r="UU270" s="82"/>
      <c r="UV270" s="82"/>
      <c r="UW270" s="82"/>
      <c r="UX270" s="82"/>
      <c r="UY270" s="82"/>
      <c r="UZ270" s="82"/>
      <c r="VA270" s="82"/>
      <c r="VB270" s="82"/>
      <c r="VC270" s="82"/>
      <c r="VD270" s="82"/>
      <c r="VE270" s="82"/>
      <c r="VF270" s="82"/>
      <c r="VG270" s="82"/>
      <c r="VH270" s="82"/>
      <c r="VI270" s="82"/>
      <c r="VJ270" s="82"/>
      <c r="VK270" s="82"/>
      <c r="VL270" s="82"/>
      <c r="VM270" s="82"/>
      <c r="VN270" s="82"/>
      <c r="VO270" s="82"/>
      <c r="VP270" s="82"/>
      <c r="VQ270" s="82"/>
      <c r="VR270" s="82"/>
      <c r="VS270" s="82"/>
      <c r="VT270" s="82"/>
      <c r="VU270" s="82"/>
      <c r="VV270" s="82"/>
      <c r="VW270" s="82"/>
      <c r="VX270" s="82"/>
      <c r="VY270" s="82"/>
      <c r="VZ270" s="82"/>
      <c r="WA270" s="82"/>
      <c r="WB270" s="82"/>
      <c r="WC270" s="82"/>
      <c r="WD270" s="82"/>
      <c r="WE270" s="82"/>
      <c r="WF270" s="82"/>
      <c r="WG270" s="82"/>
      <c r="WH270" s="82"/>
      <c r="WI270" s="82"/>
      <c r="WJ270" s="82"/>
      <c r="WK270" s="82"/>
      <c r="WL270" s="82"/>
      <c r="WM270" s="82"/>
      <c r="WN270" s="82"/>
      <c r="WO270" s="82"/>
      <c r="WP270" s="82"/>
      <c r="WQ270" s="82"/>
      <c r="WR270" s="82"/>
      <c r="WS270" s="82"/>
      <c r="WT270" s="82"/>
      <c r="WU270" s="82"/>
      <c r="WV270" s="82"/>
      <c r="WW270" s="82"/>
      <c r="WX270" s="82"/>
      <c r="WY270" s="82"/>
      <c r="WZ270" s="82"/>
      <c r="XA270" s="82"/>
      <c r="XB270" s="82"/>
      <c r="XC270" s="82"/>
      <c r="XD270" s="82"/>
      <c r="XE270" s="82"/>
      <c r="XF270" s="82"/>
      <c r="XG270" s="82"/>
      <c r="XH270" s="82"/>
      <c r="XI270" s="82"/>
      <c r="XJ270" s="82"/>
      <c r="XK270" s="82"/>
      <c r="XL270" s="82"/>
      <c r="XM270" s="82"/>
      <c r="XN270" s="82"/>
      <c r="XO270" s="82"/>
      <c r="XP270" s="82"/>
      <c r="XQ270" s="82"/>
      <c r="XR270" s="82"/>
      <c r="XS270" s="82"/>
      <c r="XT270" s="82"/>
      <c r="XU270" s="82"/>
      <c r="XV270" s="82"/>
      <c r="XW270" s="82"/>
      <c r="XX270" s="82"/>
      <c r="XY270" s="82"/>
      <c r="XZ270" s="82"/>
      <c r="YA270" s="82"/>
      <c r="YB270" s="82"/>
      <c r="YC270" s="82"/>
      <c r="YD270" s="82"/>
      <c r="YE270" s="82"/>
      <c r="YF270" s="82"/>
      <c r="YG270" s="82"/>
      <c r="YH270" s="82"/>
      <c r="YI270" s="82"/>
      <c r="YJ270" s="82"/>
      <c r="YK270" s="82"/>
      <c r="YL270" s="82"/>
      <c r="YM270" s="82"/>
      <c r="YN270" s="82"/>
      <c r="YO270" s="82"/>
      <c r="YP270" s="82"/>
      <c r="YQ270" s="82"/>
      <c r="YR270" s="82"/>
      <c r="YS270" s="82"/>
      <c r="YT270" s="82"/>
      <c r="YU270" s="82"/>
      <c r="YV270" s="82"/>
      <c r="YW270" s="82"/>
      <c r="YX270" s="82"/>
      <c r="YY270" s="82"/>
      <c r="YZ270" s="82"/>
      <c r="ZA270" s="82"/>
      <c r="ZB270" s="82"/>
      <c r="ZC270" s="82"/>
      <c r="ZD270" s="82"/>
      <c r="ZE270" s="82"/>
      <c r="ZF270" s="82"/>
      <c r="ZG270" s="82"/>
      <c r="ZH270" s="82"/>
      <c r="ZI270" s="82"/>
      <c r="ZJ270" s="82"/>
      <c r="ZK270" s="82"/>
      <c r="ZL270" s="82"/>
      <c r="ZM270" s="82"/>
      <c r="ZN270" s="82"/>
      <c r="ZO270" s="82"/>
      <c r="ZP270" s="82"/>
      <c r="ZQ270" s="82"/>
      <c r="ZR270" s="82"/>
      <c r="ZS270" s="82"/>
      <c r="ZT270" s="82"/>
      <c r="ZU270" s="82"/>
      <c r="ZV270" s="82"/>
      <c r="ZW270" s="82"/>
      <c r="ZX270" s="82"/>
      <c r="ZY270" s="82"/>
      <c r="ZZ270" s="82"/>
      <c r="AAA270" s="82"/>
      <c r="AAB270" s="82"/>
      <c r="AAC270" s="82"/>
      <c r="AAD270" s="82"/>
      <c r="AAE270" s="82"/>
      <c r="AAF270" s="82"/>
      <c r="AAG270" s="82"/>
      <c r="AAH270" s="82"/>
      <c r="AAI270" s="82"/>
      <c r="AAJ270" s="82"/>
      <c r="AAK270" s="82"/>
      <c r="AAL270" s="82"/>
      <c r="AAM270" s="82"/>
      <c r="AAN270" s="82"/>
      <c r="AAO270" s="82"/>
      <c r="AAP270" s="82"/>
      <c r="AAQ270" s="82"/>
      <c r="AAR270" s="82"/>
      <c r="AAS270" s="82"/>
      <c r="AAT270" s="82"/>
      <c r="AAU270" s="82"/>
      <c r="AAV270" s="82"/>
      <c r="AAW270" s="82"/>
      <c r="AAX270" s="82"/>
      <c r="AAY270" s="82"/>
      <c r="AAZ270" s="82"/>
      <c r="ABA270" s="82"/>
      <c r="ABB270" s="82"/>
      <c r="ABC270" s="82"/>
      <c r="ABD270" s="82"/>
      <c r="ABE270" s="82"/>
      <c r="ABF270" s="82"/>
      <c r="ABG270" s="82"/>
      <c r="ABH270" s="82"/>
      <c r="ABI270" s="82"/>
      <c r="ABJ270" s="82"/>
      <c r="ABK270" s="82"/>
      <c r="ABL270" s="82"/>
      <c r="ABM270" s="82"/>
      <c r="ABN270" s="82"/>
      <c r="ABO270" s="82"/>
      <c r="ABP270" s="82"/>
      <c r="ABQ270" s="82"/>
      <c r="ABR270" s="82"/>
      <c r="ABS270" s="82"/>
      <c r="ABT270" s="82"/>
      <c r="ABU270" s="82"/>
      <c r="ABV270" s="82"/>
      <c r="ABW270" s="82"/>
      <c r="ABX270" s="82"/>
      <c r="ABY270" s="82"/>
      <c r="ABZ270" s="82"/>
      <c r="ACA270" s="82"/>
      <c r="ACB270" s="82"/>
      <c r="ACC270" s="82"/>
      <c r="ACD270" s="82"/>
      <c r="ACE270" s="82"/>
      <c r="ACF270" s="82"/>
      <c r="ACG270" s="82"/>
      <c r="ACH270" s="82"/>
      <c r="ACI270" s="82"/>
      <c r="ACJ270" s="82"/>
      <c r="ACK270" s="82"/>
      <c r="ACL270" s="82"/>
      <c r="ACM270" s="82"/>
      <c r="ACN270" s="82"/>
      <c r="ACO270" s="82"/>
      <c r="ACP270" s="82"/>
      <c r="ACQ270" s="82"/>
      <c r="ACR270" s="82"/>
      <c r="ACS270" s="82"/>
      <c r="ACT270" s="82"/>
      <c r="ACU270" s="82"/>
      <c r="ACV270" s="82"/>
      <c r="ACW270" s="82"/>
      <c r="ACX270" s="82"/>
      <c r="ACY270" s="82"/>
      <c r="ACZ270" s="82"/>
      <c r="ADA270" s="82"/>
      <c r="ADB270" s="82"/>
      <c r="ADC270" s="82"/>
      <c r="ADD270" s="82"/>
      <c r="ADE270" s="82"/>
      <c r="ADF270" s="82"/>
      <c r="ADG270" s="82"/>
      <c r="ADH270" s="82"/>
      <c r="ADI270" s="82"/>
      <c r="ADJ270" s="82"/>
      <c r="ADK270" s="82"/>
      <c r="ADL270" s="82"/>
      <c r="ADM270" s="82"/>
      <c r="ADN270" s="82"/>
      <c r="ADO270" s="82"/>
      <c r="ADP270" s="82"/>
      <c r="ADQ270" s="82"/>
      <c r="ADR270" s="82"/>
      <c r="ADS270" s="82"/>
      <c r="ADT270" s="82"/>
      <c r="ADU270" s="82"/>
      <c r="ADV270" s="82"/>
      <c r="ADW270" s="82"/>
      <c r="ADX270" s="82"/>
      <c r="ADY270" s="82"/>
      <c r="ADZ270" s="82"/>
      <c r="AEA270" s="82"/>
      <c r="AEB270" s="82"/>
      <c r="AEC270" s="82"/>
      <c r="AED270" s="82"/>
      <c r="AEE270" s="82"/>
      <c r="AEF270" s="82"/>
      <c r="AEG270" s="82"/>
      <c r="AEH270" s="82"/>
      <c r="AEI270" s="82"/>
      <c r="AEJ270" s="82"/>
      <c r="AEK270" s="82"/>
      <c r="AEL270" s="82"/>
      <c r="AEM270" s="82"/>
      <c r="AEN270" s="82"/>
      <c r="AEO270" s="82"/>
      <c r="AEP270" s="82"/>
      <c r="AEQ270" s="82"/>
      <c r="AER270" s="82"/>
      <c r="AES270" s="82"/>
      <c r="AET270" s="82"/>
      <c r="AEU270" s="82"/>
      <c r="AEV270" s="82"/>
      <c r="AEW270" s="82"/>
      <c r="AEX270" s="82"/>
      <c r="AEY270" s="82"/>
      <c r="AEZ270" s="82"/>
      <c r="AFA270" s="82"/>
      <c r="AFB270" s="82"/>
      <c r="AFC270" s="82"/>
      <c r="AFD270" s="82"/>
      <c r="AFE270" s="82"/>
      <c r="AFF270" s="82"/>
      <c r="AFG270" s="82"/>
      <c r="AFH270" s="82"/>
      <c r="AFI270" s="82"/>
      <c r="AFJ270" s="82"/>
      <c r="AFK270" s="82"/>
      <c r="AFL270" s="82"/>
      <c r="AFM270" s="82"/>
      <c r="AFN270" s="82"/>
      <c r="AFO270" s="82"/>
      <c r="AFP270" s="82"/>
      <c r="AFQ270" s="82"/>
      <c r="AFR270" s="82"/>
      <c r="AFS270" s="82"/>
      <c r="AFT270" s="82"/>
      <c r="AFU270" s="82"/>
      <c r="AFV270" s="82"/>
      <c r="AFW270" s="82"/>
      <c r="AFX270" s="82"/>
      <c r="AFY270" s="82"/>
      <c r="AFZ270" s="82"/>
      <c r="AGA270" s="82"/>
      <c r="AGB270" s="82"/>
      <c r="AGC270" s="82"/>
      <c r="AGD270" s="82"/>
      <c r="AGE270" s="82"/>
      <c r="AGF270" s="82"/>
      <c r="AGG270" s="82"/>
      <c r="AGH270" s="82"/>
      <c r="AGI270" s="82"/>
      <c r="AGJ270" s="82"/>
      <c r="AGK270" s="82"/>
      <c r="AGL270" s="82"/>
      <c r="AGM270" s="82"/>
      <c r="AGN270" s="82"/>
      <c r="AGO270" s="82"/>
      <c r="AGP270" s="82"/>
      <c r="AGQ270" s="82"/>
      <c r="AGR270" s="82"/>
      <c r="AGS270" s="82"/>
      <c r="AGT270" s="82"/>
      <c r="AGU270" s="82"/>
      <c r="AGV270" s="82"/>
      <c r="AGW270" s="82"/>
      <c r="AGX270" s="82"/>
      <c r="AGY270" s="82"/>
      <c r="AGZ270" s="82"/>
      <c r="AHA270" s="82"/>
      <c r="AHB270" s="82"/>
      <c r="AHC270" s="82"/>
      <c r="AHD270" s="82"/>
      <c r="AHE270" s="82"/>
      <c r="AHF270" s="82"/>
      <c r="AHG270" s="82"/>
      <c r="AHH270" s="82"/>
      <c r="AHI270" s="82"/>
      <c r="AHJ270" s="82"/>
      <c r="AHK270" s="82"/>
      <c r="AHL270" s="82"/>
      <c r="AHM270" s="82"/>
      <c r="AHN270" s="82"/>
      <c r="AHO270" s="82"/>
      <c r="AHP270" s="82"/>
      <c r="AHQ270" s="82"/>
      <c r="AHR270" s="82"/>
      <c r="AHS270" s="82"/>
      <c r="AHT270" s="82"/>
      <c r="AHU270" s="82"/>
      <c r="AHV270" s="82"/>
      <c r="AHW270" s="82"/>
      <c r="AHX270" s="82"/>
      <c r="AHY270" s="82"/>
      <c r="AHZ270" s="82"/>
      <c r="AIA270" s="82"/>
      <c r="AIB270" s="82"/>
      <c r="AIC270" s="82"/>
      <c r="AID270" s="82"/>
      <c r="AIE270" s="82"/>
      <c r="AIF270" s="82"/>
      <c r="AIG270" s="82"/>
      <c r="AIH270" s="82"/>
      <c r="AII270" s="82"/>
      <c r="AIJ270" s="82"/>
      <c r="AIK270" s="82"/>
      <c r="AIL270" s="82"/>
      <c r="AIM270" s="82"/>
      <c r="AIN270" s="82"/>
      <c r="AIO270" s="82"/>
      <c r="AIP270" s="82"/>
      <c r="AIQ270" s="82"/>
      <c r="AIR270" s="82"/>
      <c r="AIS270" s="82"/>
      <c r="AIT270" s="82"/>
      <c r="AIU270" s="82"/>
      <c r="AIV270" s="82"/>
      <c r="AIW270" s="82"/>
      <c r="AIX270" s="82"/>
      <c r="AIY270" s="82"/>
      <c r="AIZ270" s="82"/>
      <c r="AJA270" s="82"/>
      <c r="AJB270" s="82"/>
      <c r="AJC270" s="82"/>
      <c r="AJD270" s="82"/>
      <c r="AJE270" s="82"/>
      <c r="AJF270" s="82"/>
      <c r="AJG270" s="82"/>
      <c r="AJH270" s="82"/>
      <c r="AJI270" s="82"/>
      <c r="AJJ270" s="82"/>
      <c r="AJK270" s="82"/>
      <c r="AJL270" s="82"/>
      <c r="AJM270" s="82"/>
      <c r="AJN270" s="82"/>
      <c r="AJO270" s="82"/>
      <c r="AJP270" s="82"/>
      <c r="AJQ270" s="82"/>
      <c r="AJR270" s="82"/>
      <c r="AJS270" s="82"/>
      <c r="AJT270" s="82"/>
      <c r="AJU270" s="82"/>
      <c r="AJV270" s="82"/>
      <c r="AJW270" s="82"/>
      <c r="AJX270" s="82"/>
      <c r="AJY270" s="82"/>
      <c r="AJZ270" s="82"/>
      <c r="AKA270" s="82"/>
      <c r="AKB270" s="82"/>
      <c r="AKC270" s="82"/>
      <c r="AKD270" s="82"/>
      <c r="AKE270" s="82"/>
      <c r="AKF270" s="82"/>
      <c r="AKG270" s="82"/>
      <c r="AKH270" s="82"/>
      <c r="AKI270" s="82"/>
      <c r="AKJ270" s="82"/>
      <c r="AKK270" s="82"/>
      <c r="AKL270" s="82"/>
      <c r="AKM270" s="82"/>
      <c r="AKN270" s="82"/>
      <c r="AKO270" s="82"/>
      <c r="AKP270" s="82"/>
      <c r="AKQ270" s="82"/>
      <c r="AKR270" s="82"/>
      <c r="AKS270" s="82"/>
      <c r="AKT270" s="82"/>
      <c r="AKU270" s="82"/>
      <c r="AKV270" s="82"/>
      <c r="AKW270" s="82"/>
      <c r="AKX270" s="82"/>
      <c r="AKY270" s="82"/>
      <c r="AKZ270" s="82"/>
      <c r="ALA270" s="82"/>
      <c r="ALB270" s="82"/>
      <c r="ALC270" s="82"/>
      <c r="ALD270" s="82"/>
      <c r="ALE270" s="82"/>
      <c r="ALF270" s="82"/>
      <c r="ALG270" s="82"/>
      <c r="ALH270" s="82"/>
      <c r="ALI270" s="82"/>
      <c r="ALJ270" s="82"/>
      <c r="ALK270" s="82"/>
      <c r="ALL270" s="82"/>
      <c r="ALM270" s="82"/>
      <c r="ALN270" s="82"/>
      <c r="ALO270" s="82"/>
      <c r="ALP270" s="82"/>
      <c r="ALQ270" s="82"/>
      <c r="ALR270" s="82"/>
      <c r="ALS270" s="82"/>
      <c r="ALT270" s="82"/>
      <c r="ALU270" s="82"/>
      <c r="ALV270" s="82"/>
      <c r="ALW270" s="82"/>
      <c r="ALX270" s="82"/>
      <c r="ALY270" s="82"/>
    </row>
    <row r="271" spans="1:1013" ht="14.5" x14ac:dyDescent="0.35">
      <c r="A271" s="84">
        <v>267</v>
      </c>
      <c r="B271" s="85" t="s">
        <v>859</v>
      </c>
      <c r="C271" s="85" t="s">
        <v>860</v>
      </c>
      <c r="D271" s="85" t="s">
        <v>861</v>
      </c>
    </row>
    <row r="272" spans="1:1013" ht="14.5" x14ac:dyDescent="0.35">
      <c r="A272" s="84">
        <v>268</v>
      </c>
      <c r="B272" s="87" t="s">
        <v>862</v>
      </c>
      <c r="C272" s="86" t="s">
        <v>863</v>
      </c>
      <c r="D272" s="86" t="s">
        <v>450</v>
      </c>
      <c r="E272" s="82"/>
      <c r="F272" s="82"/>
      <c r="G272" s="82"/>
      <c r="H272" s="82"/>
      <c r="I272" s="82"/>
      <c r="J272" s="82"/>
      <c r="K272" s="82"/>
      <c r="L272" s="82"/>
      <c r="M272" s="82"/>
      <c r="N272" s="82"/>
      <c r="O272" s="82"/>
      <c r="P272" s="82"/>
      <c r="Q272" s="82"/>
      <c r="R272" s="82"/>
      <c r="S272" s="82"/>
      <c r="T272" s="82"/>
      <c r="U272" s="82"/>
      <c r="V272" s="82"/>
      <c r="W272" s="82"/>
      <c r="X272" s="82"/>
      <c r="Y272" s="82"/>
      <c r="Z272" s="82"/>
      <c r="AA272" s="82"/>
      <c r="AB272" s="82"/>
      <c r="AC272" s="82"/>
      <c r="AD272" s="82"/>
      <c r="AE272" s="82"/>
      <c r="AF272" s="82"/>
      <c r="AG272" s="82"/>
      <c r="AH272" s="82"/>
      <c r="AI272" s="82"/>
      <c r="AJ272" s="82"/>
      <c r="AK272" s="82"/>
      <c r="AL272" s="82"/>
      <c r="AM272" s="82"/>
      <c r="AN272" s="82"/>
      <c r="AO272" s="82"/>
      <c r="AP272" s="82"/>
      <c r="AQ272" s="82"/>
      <c r="AR272" s="82"/>
      <c r="AS272" s="82"/>
      <c r="AT272" s="82"/>
      <c r="AU272" s="82"/>
      <c r="AV272" s="82"/>
      <c r="AW272" s="82"/>
      <c r="AX272" s="82"/>
      <c r="AY272" s="82"/>
      <c r="AZ272" s="82"/>
      <c r="BA272" s="82"/>
      <c r="BB272" s="82"/>
      <c r="BC272" s="82"/>
      <c r="BD272" s="82"/>
      <c r="BE272" s="82"/>
      <c r="BF272" s="82"/>
      <c r="BG272" s="82"/>
      <c r="BH272" s="82"/>
      <c r="BI272" s="82"/>
      <c r="BJ272" s="82"/>
      <c r="BK272" s="82"/>
      <c r="BL272" s="82"/>
      <c r="BM272" s="82"/>
      <c r="BN272" s="82"/>
      <c r="BO272" s="82"/>
      <c r="BP272" s="82"/>
      <c r="BQ272" s="82"/>
      <c r="BR272" s="82"/>
      <c r="BS272" s="82"/>
      <c r="BT272" s="82"/>
      <c r="BU272" s="82"/>
      <c r="BV272" s="82"/>
      <c r="BW272" s="82"/>
      <c r="BX272" s="82"/>
      <c r="BY272" s="82"/>
      <c r="BZ272" s="82"/>
      <c r="CA272" s="82"/>
      <c r="CB272" s="82"/>
      <c r="CC272" s="82"/>
      <c r="CD272" s="82"/>
      <c r="CE272" s="82"/>
      <c r="CF272" s="82"/>
      <c r="CG272" s="82"/>
      <c r="CH272" s="82"/>
      <c r="CI272" s="82"/>
      <c r="CJ272" s="82"/>
      <c r="CK272" s="82"/>
      <c r="CL272" s="82"/>
      <c r="CM272" s="82"/>
      <c r="CN272" s="82"/>
      <c r="CO272" s="82"/>
      <c r="CP272" s="82"/>
      <c r="CQ272" s="82"/>
      <c r="CR272" s="82"/>
      <c r="CS272" s="82"/>
      <c r="CT272" s="82"/>
      <c r="CU272" s="82"/>
      <c r="CV272" s="82"/>
      <c r="CW272" s="82"/>
      <c r="CX272" s="82"/>
      <c r="CY272" s="82"/>
      <c r="CZ272" s="82"/>
      <c r="DA272" s="82"/>
      <c r="DB272" s="82"/>
      <c r="DC272" s="82"/>
      <c r="DD272" s="82"/>
      <c r="DE272" s="82"/>
      <c r="DF272" s="82"/>
      <c r="DG272" s="82"/>
      <c r="DH272" s="82"/>
      <c r="DI272" s="82"/>
      <c r="DJ272" s="82"/>
      <c r="DK272" s="82"/>
      <c r="DL272" s="82"/>
      <c r="DM272" s="82"/>
      <c r="DN272" s="82"/>
      <c r="DO272" s="82"/>
      <c r="DP272" s="82"/>
      <c r="DQ272" s="82"/>
      <c r="DR272" s="82"/>
      <c r="DS272" s="82"/>
      <c r="DT272" s="82"/>
      <c r="DU272" s="82"/>
      <c r="DV272" s="82"/>
      <c r="DW272" s="82"/>
      <c r="DX272" s="82"/>
      <c r="DY272" s="82"/>
      <c r="DZ272" s="82"/>
      <c r="EA272" s="82"/>
      <c r="EB272" s="82"/>
      <c r="EC272" s="82"/>
      <c r="ED272" s="82"/>
      <c r="EE272" s="82"/>
      <c r="EF272" s="82"/>
      <c r="EG272" s="82"/>
      <c r="EH272" s="82"/>
      <c r="EI272" s="82"/>
      <c r="EJ272" s="82"/>
      <c r="EK272" s="82"/>
      <c r="EL272" s="82"/>
      <c r="EM272" s="82"/>
      <c r="EN272" s="82"/>
      <c r="EO272" s="82"/>
      <c r="EP272" s="82"/>
      <c r="EQ272" s="82"/>
      <c r="ER272" s="82"/>
      <c r="ES272" s="82"/>
      <c r="ET272" s="82"/>
      <c r="EU272" s="82"/>
      <c r="EV272" s="82"/>
      <c r="EW272" s="82"/>
      <c r="EX272" s="82"/>
      <c r="EY272" s="82"/>
      <c r="EZ272" s="82"/>
      <c r="FA272" s="82"/>
      <c r="FB272" s="82"/>
      <c r="FC272" s="82"/>
      <c r="FD272" s="82"/>
      <c r="FE272" s="82"/>
      <c r="FF272" s="82"/>
      <c r="FG272" s="82"/>
      <c r="FH272" s="82"/>
      <c r="FI272" s="82"/>
      <c r="FJ272" s="82"/>
      <c r="FK272" s="82"/>
      <c r="FL272" s="82"/>
      <c r="FM272" s="82"/>
      <c r="FN272" s="82"/>
      <c r="FO272" s="82"/>
      <c r="FP272" s="82"/>
      <c r="FQ272" s="82"/>
      <c r="FR272" s="82"/>
      <c r="FS272" s="82"/>
      <c r="FT272" s="82"/>
      <c r="FU272" s="82"/>
      <c r="FV272" s="82"/>
      <c r="FW272" s="82"/>
      <c r="FX272" s="82"/>
      <c r="FY272" s="82"/>
      <c r="FZ272" s="82"/>
      <c r="GA272" s="82"/>
      <c r="GB272" s="82"/>
      <c r="GC272" s="82"/>
      <c r="GD272" s="82"/>
      <c r="GE272" s="82"/>
      <c r="GF272" s="82"/>
      <c r="GG272" s="82"/>
      <c r="GH272" s="82"/>
      <c r="GI272" s="82"/>
      <c r="GJ272" s="82"/>
      <c r="GK272" s="82"/>
      <c r="GL272" s="82"/>
      <c r="GM272" s="82"/>
      <c r="GN272" s="82"/>
      <c r="GO272" s="82"/>
      <c r="GP272" s="82"/>
      <c r="GQ272" s="82"/>
      <c r="GR272" s="82"/>
      <c r="GS272" s="82"/>
      <c r="GT272" s="82"/>
      <c r="GU272" s="82"/>
      <c r="GV272" s="82"/>
      <c r="GW272" s="82"/>
      <c r="GX272" s="82"/>
      <c r="GY272" s="82"/>
      <c r="GZ272" s="82"/>
      <c r="HA272" s="82"/>
      <c r="HB272" s="82"/>
      <c r="HC272" s="82"/>
      <c r="HD272" s="82"/>
      <c r="HE272" s="82"/>
      <c r="HF272" s="82"/>
      <c r="HG272" s="82"/>
      <c r="HH272" s="82"/>
      <c r="HI272" s="82"/>
      <c r="HJ272" s="82"/>
      <c r="HK272" s="82"/>
      <c r="HL272" s="82"/>
      <c r="HM272" s="82"/>
      <c r="HN272" s="82"/>
      <c r="HO272" s="82"/>
      <c r="HP272" s="82"/>
      <c r="HQ272" s="82"/>
      <c r="HR272" s="82"/>
      <c r="HS272" s="82"/>
      <c r="HT272" s="82"/>
      <c r="HU272" s="82"/>
      <c r="HV272" s="82"/>
      <c r="HW272" s="82"/>
      <c r="HX272" s="82"/>
      <c r="HY272" s="82"/>
      <c r="HZ272" s="82"/>
      <c r="IA272" s="82"/>
      <c r="IB272" s="82"/>
      <c r="IC272" s="82"/>
      <c r="ID272" s="82"/>
      <c r="IE272" s="82"/>
      <c r="IF272" s="82"/>
      <c r="IG272" s="82"/>
      <c r="IH272" s="82"/>
      <c r="II272" s="82"/>
      <c r="IJ272" s="82"/>
      <c r="IK272" s="82"/>
      <c r="IL272" s="82"/>
      <c r="IM272" s="82"/>
      <c r="IN272" s="82"/>
      <c r="IO272" s="82"/>
      <c r="IP272" s="82"/>
      <c r="IQ272" s="82"/>
      <c r="IR272" s="82"/>
      <c r="IS272" s="82"/>
      <c r="IT272" s="82"/>
      <c r="IU272" s="82"/>
      <c r="IV272" s="82"/>
      <c r="IW272" s="82"/>
      <c r="IX272" s="82"/>
      <c r="IY272" s="82"/>
      <c r="IZ272" s="82"/>
      <c r="JA272" s="82"/>
      <c r="JB272" s="82"/>
      <c r="JC272" s="82"/>
      <c r="JD272" s="82"/>
      <c r="JE272" s="82"/>
      <c r="JF272" s="82"/>
      <c r="JG272" s="82"/>
      <c r="JH272" s="82"/>
      <c r="JI272" s="82"/>
      <c r="JJ272" s="82"/>
      <c r="JK272" s="82"/>
      <c r="JL272" s="82"/>
      <c r="JM272" s="82"/>
      <c r="JN272" s="82"/>
      <c r="JO272" s="82"/>
      <c r="JP272" s="82"/>
      <c r="JQ272" s="82"/>
      <c r="JR272" s="82"/>
      <c r="JS272" s="82"/>
      <c r="JT272" s="82"/>
      <c r="JU272" s="82"/>
      <c r="JV272" s="82"/>
      <c r="JW272" s="82"/>
      <c r="JX272" s="82"/>
      <c r="JY272" s="82"/>
      <c r="JZ272" s="82"/>
      <c r="KA272" s="82"/>
      <c r="KB272" s="82"/>
      <c r="KC272" s="82"/>
      <c r="KD272" s="82"/>
      <c r="KE272" s="82"/>
      <c r="KF272" s="82"/>
      <c r="KG272" s="82"/>
      <c r="KH272" s="82"/>
      <c r="KI272" s="82"/>
      <c r="KJ272" s="82"/>
      <c r="KK272" s="82"/>
      <c r="KL272" s="82"/>
      <c r="KM272" s="82"/>
      <c r="KN272" s="82"/>
      <c r="KO272" s="82"/>
      <c r="KP272" s="82"/>
      <c r="KQ272" s="82"/>
      <c r="KR272" s="82"/>
      <c r="KS272" s="82"/>
      <c r="KT272" s="82"/>
      <c r="KU272" s="82"/>
      <c r="KV272" s="82"/>
      <c r="KW272" s="82"/>
      <c r="KX272" s="82"/>
      <c r="KY272" s="82"/>
      <c r="KZ272" s="82"/>
      <c r="LA272" s="82"/>
      <c r="LB272" s="82"/>
      <c r="LC272" s="82"/>
      <c r="LD272" s="82"/>
      <c r="LE272" s="82"/>
      <c r="LF272" s="82"/>
      <c r="LG272" s="82"/>
      <c r="LH272" s="82"/>
      <c r="LI272" s="82"/>
      <c r="LJ272" s="82"/>
      <c r="LK272" s="82"/>
      <c r="LL272" s="82"/>
      <c r="LM272" s="82"/>
      <c r="LN272" s="82"/>
      <c r="LO272" s="82"/>
      <c r="LP272" s="82"/>
      <c r="LQ272" s="82"/>
      <c r="LR272" s="82"/>
      <c r="LS272" s="82"/>
      <c r="LT272" s="82"/>
      <c r="LU272" s="82"/>
      <c r="LV272" s="82"/>
      <c r="LW272" s="82"/>
      <c r="LX272" s="82"/>
      <c r="LY272" s="82"/>
      <c r="LZ272" s="82"/>
      <c r="MA272" s="82"/>
      <c r="MB272" s="82"/>
      <c r="MC272" s="82"/>
      <c r="MD272" s="82"/>
      <c r="ME272" s="82"/>
      <c r="MF272" s="82"/>
      <c r="MG272" s="82"/>
      <c r="MH272" s="82"/>
      <c r="MI272" s="82"/>
      <c r="MJ272" s="82"/>
      <c r="MK272" s="82"/>
      <c r="ML272" s="82"/>
      <c r="MM272" s="82"/>
      <c r="MN272" s="82"/>
      <c r="MO272" s="82"/>
      <c r="MP272" s="82"/>
      <c r="MQ272" s="82"/>
      <c r="MR272" s="82"/>
      <c r="MS272" s="82"/>
      <c r="MT272" s="82"/>
      <c r="MU272" s="82"/>
      <c r="MV272" s="82"/>
      <c r="MW272" s="82"/>
      <c r="MX272" s="82"/>
      <c r="MY272" s="82"/>
      <c r="MZ272" s="82"/>
      <c r="NA272" s="82"/>
      <c r="NB272" s="82"/>
      <c r="NC272" s="82"/>
      <c r="ND272" s="82"/>
      <c r="NE272" s="82"/>
      <c r="NF272" s="82"/>
      <c r="NG272" s="82"/>
      <c r="NH272" s="82"/>
      <c r="NI272" s="82"/>
      <c r="NJ272" s="82"/>
      <c r="NK272" s="82"/>
      <c r="NL272" s="82"/>
      <c r="NM272" s="82"/>
      <c r="NN272" s="82"/>
      <c r="NO272" s="82"/>
      <c r="NP272" s="82"/>
      <c r="NQ272" s="82"/>
      <c r="NR272" s="82"/>
      <c r="NS272" s="82"/>
      <c r="NT272" s="82"/>
      <c r="NU272" s="82"/>
      <c r="NV272" s="82"/>
      <c r="NW272" s="82"/>
      <c r="NX272" s="82"/>
      <c r="NY272" s="82"/>
      <c r="NZ272" s="82"/>
      <c r="OA272" s="82"/>
      <c r="OB272" s="82"/>
      <c r="OC272" s="82"/>
      <c r="OD272" s="82"/>
      <c r="OE272" s="82"/>
      <c r="OF272" s="82"/>
      <c r="OG272" s="82"/>
      <c r="OH272" s="82"/>
      <c r="OI272" s="82"/>
      <c r="OJ272" s="82"/>
      <c r="OK272" s="82"/>
      <c r="OL272" s="82"/>
      <c r="OM272" s="82"/>
      <c r="ON272" s="82"/>
      <c r="OO272" s="82"/>
      <c r="OP272" s="82"/>
      <c r="OQ272" s="82"/>
      <c r="OR272" s="82"/>
      <c r="OS272" s="82"/>
      <c r="OT272" s="82"/>
      <c r="OU272" s="82"/>
      <c r="OV272" s="82"/>
      <c r="OW272" s="82"/>
      <c r="OX272" s="82"/>
      <c r="OY272" s="82"/>
      <c r="OZ272" s="82"/>
      <c r="PA272" s="82"/>
      <c r="PB272" s="82"/>
      <c r="PC272" s="82"/>
      <c r="PD272" s="82"/>
      <c r="PE272" s="82"/>
      <c r="PF272" s="82"/>
      <c r="PG272" s="82"/>
      <c r="PH272" s="82"/>
      <c r="PI272" s="82"/>
      <c r="PJ272" s="82"/>
      <c r="PK272" s="82"/>
      <c r="PL272" s="82"/>
      <c r="PM272" s="82"/>
      <c r="PN272" s="82"/>
      <c r="PO272" s="82"/>
      <c r="PP272" s="82"/>
      <c r="PQ272" s="82"/>
      <c r="PR272" s="82"/>
      <c r="PS272" s="82"/>
      <c r="PT272" s="82"/>
      <c r="PU272" s="82"/>
      <c r="PV272" s="82"/>
      <c r="PW272" s="82"/>
      <c r="PX272" s="82"/>
      <c r="PY272" s="82"/>
      <c r="PZ272" s="82"/>
      <c r="QA272" s="82"/>
      <c r="QB272" s="82"/>
      <c r="QC272" s="82"/>
      <c r="QD272" s="82"/>
      <c r="QE272" s="82"/>
      <c r="QF272" s="82"/>
      <c r="QG272" s="82"/>
      <c r="QH272" s="82"/>
      <c r="QI272" s="82"/>
      <c r="QJ272" s="82"/>
      <c r="QK272" s="82"/>
      <c r="QL272" s="82"/>
      <c r="QM272" s="82"/>
      <c r="QN272" s="82"/>
      <c r="QO272" s="82"/>
      <c r="QP272" s="82"/>
      <c r="QQ272" s="82"/>
      <c r="QR272" s="82"/>
      <c r="QS272" s="82"/>
      <c r="QT272" s="82"/>
      <c r="QU272" s="82"/>
      <c r="QV272" s="82"/>
      <c r="QW272" s="82"/>
      <c r="QX272" s="82"/>
      <c r="QY272" s="82"/>
      <c r="QZ272" s="82"/>
      <c r="RA272" s="82"/>
      <c r="RB272" s="82"/>
      <c r="RC272" s="82"/>
      <c r="RD272" s="82"/>
      <c r="RE272" s="82"/>
      <c r="RF272" s="82"/>
      <c r="RG272" s="82"/>
      <c r="RH272" s="82"/>
      <c r="RI272" s="82"/>
      <c r="RJ272" s="82"/>
      <c r="RK272" s="82"/>
      <c r="RL272" s="82"/>
      <c r="RM272" s="82"/>
      <c r="RN272" s="82"/>
      <c r="RO272" s="82"/>
      <c r="RP272" s="82"/>
      <c r="RQ272" s="82"/>
      <c r="RR272" s="82"/>
      <c r="RS272" s="82"/>
      <c r="RT272" s="82"/>
      <c r="RU272" s="82"/>
      <c r="RV272" s="82"/>
      <c r="RW272" s="82"/>
      <c r="RX272" s="82"/>
      <c r="RY272" s="82"/>
      <c r="RZ272" s="82"/>
      <c r="SA272" s="82"/>
      <c r="SB272" s="82"/>
      <c r="SC272" s="82"/>
      <c r="SD272" s="82"/>
      <c r="SE272" s="82"/>
      <c r="SF272" s="82"/>
      <c r="SG272" s="82"/>
      <c r="SH272" s="82"/>
      <c r="SI272" s="82"/>
      <c r="SJ272" s="82"/>
      <c r="SK272" s="82"/>
      <c r="SL272" s="82"/>
      <c r="SM272" s="82"/>
      <c r="SN272" s="82"/>
      <c r="SO272" s="82"/>
      <c r="SP272" s="82"/>
      <c r="SQ272" s="82"/>
      <c r="SR272" s="82"/>
      <c r="SS272" s="82"/>
      <c r="ST272" s="82"/>
      <c r="SU272" s="82"/>
      <c r="SV272" s="82"/>
      <c r="SW272" s="82"/>
      <c r="SX272" s="82"/>
      <c r="SY272" s="82"/>
      <c r="SZ272" s="82"/>
      <c r="TA272" s="82"/>
      <c r="TB272" s="82"/>
      <c r="TC272" s="82"/>
      <c r="TD272" s="82"/>
      <c r="TE272" s="82"/>
      <c r="TF272" s="82"/>
      <c r="TG272" s="82"/>
      <c r="TH272" s="82"/>
      <c r="TI272" s="82"/>
      <c r="TJ272" s="82"/>
      <c r="TK272" s="82"/>
      <c r="TL272" s="82"/>
      <c r="TM272" s="82"/>
      <c r="TN272" s="82"/>
      <c r="TO272" s="82"/>
      <c r="TP272" s="82"/>
      <c r="TQ272" s="82"/>
      <c r="TR272" s="82"/>
      <c r="TS272" s="82"/>
      <c r="TT272" s="82"/>
      <c r="TU272" s="82"/>
      <c r="TV272" s="82"/>
      <c r="TW272" s="82"/>
      <c r="TX272" s="82"/>
      <c r="TY272" s="82"/>
      <c r="TZ272" s="82"/>
      <c r="UA272" s="82"/>
      <c r="UB272" s="82"/>
      <c r="UC272" s="82"/>
      <c r="UD272" s="82"/>
      <c r="UE272" s="82"/>
      <c r="UF272" s="82"/>
      <c r="UG272" s="82"/>
      <c r="UH272" s="82"/>
      <c r="UI272" s="82"/>
      <c r="UJ272" s="82"/>
      <c r="UK272" s="82"/>
      <c r="UL272" s="82"/>
      <c r="UM272" s="82"/>
      <c r="UN272" s="82"/>
      <c r="UO272" s="82"/>
      <c r="UP272" s="82"/>
      <c r="UQ272" s="82"/>
      <c r="UR272" s="82"/>
      <c r="US272" s="82"/>
      <c r="UT272" s="82"/>
      <c r="UU272" s="82"/>
      <c r="UV272" s="82"/>
      <c r="UW272" s="82"/>
      <c r="UX272" s="82"/>
      <c r="UY272" s="82"/>
      <c r="UZ272" s="82"/>
      <c r="VA272" s="82"/>
      <c r="VB272" s="82"/>
      <c r="VC272" s="82"/>
      <c r="VD272" s="82"/>
      <c r="VE272" s="82"/>
      <c r="VF272" s="82"/>
      <c r="VG272" s="82"/>
      <c r="VH272" s="82"/>
      <c r="VI272" s="82"/>
      <c r="VJ272" s="82"/>
      <c r="VK272" s="82"/>
      <c r="VL272" s="82"/>
      <c r="VM272" s="82"/>
      <c r="VN272" s="82"/>
      <c r="VO272" s="82"/>
      <c r="VP272" s="82"/>
      <c r="VQ272" s="82"/>
      <c r="VR272" s="82"/>
      <c r="VS272" s="82"/>
      <c r="VT272" s="82"/>
      <c r="VU272" s="82"/>
      <c r="VV272" s="82"/>
      <c r="VW272" s="82"/>
      <c r="VX272" s="82"/>
      <c r="VY272" s="82"/>
      <c r="VZ272" s="82"/>
      <c r="WA272" s="82"/>
      <c r="WB272" s="82"/>
      <c r="WC272" s="82"/>
      <c r="WD272" s="82"/>
      <c r="WE272" s="82"/>
      <c r="WF272" s="82"/>
      <c r="WG272" s="82"/>
      <c r="WH272" s="82"/>
      <c r="WI272" s="82"/>
      <c r="WJ272" s="82"/>
      <c r="WK272" s="82"/>
      <c r="WL272" s="82"/>
      <c r="WM272" s="82"/>
      <c r="WN272" s="82"/>
      <c r="WO272" s="82"/>
      <c r="WP272" s="82"/>
      <c r="WQ272" s="82"/>
      <c r="WR272" s="82"/>
      <c r="WS272" s="82"/>
      <c r="WT272" s="82"/>
      <c r="WU272" s="82"/>
      <c r="WV272" s="82"/>
      <c r="WW272" s="82"/>
      <c r="WX272" s="82"/>
      <c r="WY272" s="82"/>
      <c r="WZ272" s="82"/>
      <c r="XA272" s="82"/>
      <c r="XB272" s="82"/>
      <c r="XC272" s="82"/>
      <c r="XD272" s="82"/>
      <c r="XE272" s="82"/>
      <c r="XF272" s="82"/>
      <c r="XG272" s="82"/>
      <c r="XH272" s="82"/>
      <c r="XI272" s="82"/>
      <c r="XJ272" s="82"/>
      <c r="XK272" s="82"/>
      <c r="XL272" s="82"/>
      <c r="XM272" s="82"/>
      <c r="XN272" s="82"/>
      <c r="XO272" s="82"/>
      <c r="XP272" s="82"/>
      <c r="XQ272" s="82"/>
      <c r="XR272" s="82"/>
      <c r="XS272" s="82"/>
      <c r="XT272" s="82"/>
      <c r="XU272" s="82"/>
      <c r="XV272" s="82"/>
      <c r="XW272" s="82"/>
      <c r="XX272" s="82"/>
      <c r="XY272" s="82"/>
      <c r="XZ272" s="82"/>
      <c r="YA272" s="82"/>
      <c r="YB272" s="82"/>
      <c r="YC272" s="82"/>
      <c r="YD272" s="82"/>
      <c r="YE272" s="82"/>
      <c r="YF272" s="82"/>
      <c r="YG272" s="82"/>
      <c r="YH272" s="82"/>
      <c r="YI272" s="82"/>
      <c r="YJ272" s="82"/>
      <c r="YK272" s="82"/>
      <c r="YL272" s="82"/>
      <c r="YM272" s="82"/>
      <c r="YN272" s="82"/>
      <c r="YO272" s="82"/>
      <c r="YP272" s="82"/>
      <c r="YQ272" s="82"/>
      <c r="YR272" s="82"/>
      <c r="YS272" s="82"/>
      <c r="YT272" s="82"/>
      <c r="YU272" s="82"/>
      <c r="YV272" s="82"/>
      <c r="YW272" s="82"/>
      <c r="YX272" s="82"/>
      <c r="YY272" s="82"/>
      <c r="YZ272" s="82"/>
      <c r="ZA272" s="82"/>
      <c r="ZB272" s="82"/>
      <c r="ZC272" s="82"/>
      <c r="ZD272" s="82"/>
      <c r="ZE272" s="82"/>
      <c r="ZF272" s="82"/>
      <c r="ZG272" s="82"/>
      <c r="ZH272" s="82"/>
      <c r="ZI272" s="82"/>
      <c r="ZJ272" s="82"/>
      <c r="ZK272" s="82"/>
      <c r="ZL272" s="82"/>
      <c r="ZM272" s="82"/>
      <c r="ZN272" s="82"/>
      <c r="ZO272" s="82"/>
      <c r="ZP272" s="82"/>
      <c r="ZQ272" s="82"/>
      <c r="ZR272" s="82"/>
      <c r="ZS272" s="82"/>
      <c r="ZT272" s="82"/>
      <c r="ZU272" s="82"/>
      <c r="ZV272" s="82"/>
      <c r="ZW272" s="82"/>
      <c r="ZX272" s="82"/>
      <c r="ZY272" s="82"/>
      <c r="ZZ272" s="82"/>
      <c r="AAA272" s="82"/>
      <c r="AAB272" s="82"/>
      <c r="AAC272" s="82"/>
      <c r="AAD272" s="82"/>
      <c r="AAE272" s="82"/>
      <c r="AAF272" s="82"/>
      <c r="AAG272" s="82"/>
      <c r="AAH272" s="82"/>
      <c r="AAI272" s="82"/>
      <c r="AAJ272" s="82"/>
      <c r="AAK272" s="82"/>
      <c r="AAL272" s="82"/>
      <c r="AAM272" s="82"/>
      <c r="AAN272" s="82"/>
      <c r="AAO272" s="82"/>
      <c r="AAP272" s="82"/>
      <c r="AAQ272" s="82"/>
      <c r="AAR272" s="82"/>
      <c r="AAS272" s="82"/>
      <c r="AAT272" s="82"/>
      <c r="AAU272" s="82"/>
      <c r="AAV272" s="82"/>
      <c r="AAW272" s="82"/>
      <c r="AAX272" s="82"/>
      <c r="AAY272" s="82"/>
      <c r="AAZ272" s="82"/>
      <c r="ABA272" s="82"/>
      <c r="ABB272" s="82"/>
      <c r="ABC272" s="82"/>
      <c r="ABD272" s="82"/>
      <c r="ABE272" s="82"/>
      <c r="ABF272" s="82"/>
      <c r="ABG272" s="82"/>
      <c r="ABH272" s="82"/>
      <c r="ABI272" s="82"/>
      <c r="ABJ272" s="82"/>
      <c r="ABK272" s="82"/>
      <c r="ABL272" s="82"/>
      <c r="ABM272" s="82"/>
      <c r="ABN272" s="82"/>
      <c r="ABO272" s="82"/>
      <c r="ABP272" s="82"/>
      <c r="ABQ272" s="82"/>
      <c r="ABR272" s="82"/>
      <c r="ABS272" s="82"/>
      <c r="ABT272" s="82"/>
      <c r="ABU272" s="82"/>
      <c r="ABV272" s="82"/>
      <c r="ABW272" s="82"/>
      <c r="ABX272" s="82"/>
      <c r="ABY272" s="82"/>
      <c r="ABZ272" s="82"/>
      <c r="ACA272" s="82"/>
      <c r="ACB272" s="82"/>
      <c r="ACC272" s="82"/>
      <c r="ACD272" s="82"/>
      <c r="ACE272" s="82"/>
      <c r="ACF272" s="82"/>
      <c r="ACG272" s="82"/>
      <c r="ACH272" s="82"/>
      <c r="ACI272" s="82"/>
      <c r="ACJ272" s="82"/>
      <c r="ACK272" s="82"/>
      <c r="ACL272" s="82"/>
      <c r="ACM272" s="82"/>
      <c r="ACN272" s="82"/>
      <c r="ACO272" s="82"/>
      <c r="ACP272" s="82"/>
      <c r="ACQ272" s="82"/>
      <c r="ACR272" s="82"/>
      <c r="ACS272" s="82"/>
      <c r="ACT272" s="82"/>
      <c r="ACU272" s="82"/>
      <c r="ACV272" s="82"/>
      <c r="ACW272" s="82"/>
      <c r="ACX272" s="82"/>
      <c r="ACY272" s="82"/>
      <c r="ACZ272" s="82"/>
      <c r="ADA272" s="82"/>
      <c r="ADB272" s="82"/>
      <c r="ADC272" s="82"/>
      <c r="ADD272" s="82"/>
      <c r="ADE272" s="82"/>
      <c r="ADF272" s="82"/>
      <c r="ADG272" s="82"/>
      <c r="ADH272" s="82"/>
      <c r="ADI272" s="82"/>
      <c r="ADJ272" s="82"/>
      <c r="ADK272" s="82"/>
      <c r="ADL272" s="82"/>
      <c r="ADM272" s="82"/>
      <c r="ADN272" s="82"/>
      <c r="ADO272" s="82"/>
      <c r="ADP272" s="82"/>
      <c r="ADQ272" s="82"/>
      <c r="ADR272" s="82"/>
      <c r="ADS272" s="82"/>
      <c r="ADT272" s="82"/>
      <c r="ADU272" s="82"/>
      <c r="ADV272" s="82"/>
      <c r="ADW272" s="82"/>
      <c r="ADX272" s="82"/>
      <c r="ADY272" s="82"/>
      <c r="ADZ272" s="82"/>
      <c r="AEA272" s="82"/>
      <c r="AEB272" s="82"/>
      <c r="AEC272" s="82"/>
      <c r="AED272" s="82"/>
      <c r="AEE272" s="82"/>
      <c r="AEF272" s="82"/>
      <c r="AEG272" s="82"/>
      <c r="AEH272" s="82"/>
      <c r="AEI272" s="82"/>
      <c r="AEJ272" s="82"/>
      <c r="AEK272" s="82"/>
      <c r="AEL272" s="82"/>
      <c r="AEM272" s="82"/>
      <c r="AEN272" s="82"/>
      <c r="AEO272" s="82"/>
      <c r="AEP272" s="82"/>
      <c r="AEQ272" s="82"/>
      <c r="AER272" s="82"/>
      <c r="AES272" s="82"/>
      <c r="AET272" s="82"/>
      <c r="AEU272" s="82"/>
      <c r="AEV272" s="82"/>
      <c r="AEW272" s="82"/>
      <c r="AEX272" s="82"/>
      <c r="AEY272" s="82"/>
      <c r="AEZ272" s="82"/>
      <c r="AFA272" s="82"/>
      <c r="AFB272" s="82"/>
      <c r="AFC272" s="82"/>
      <c r="AFD272" s="82"/>
      <c r="AFE272" s="82"/>
      <c r="AFF272" s="82"/>
      <c r="AFG272" s="82"/>
      <c r="AFH272" s="82"/>
      <c r="AFI272" s="82"/>
      <c r="AFJ272" s="82"/>
      <c r="AFK272" s="82"/>
      <c r="AFL272" s="82"/>
      <c r="AFM272" s="82"/>
      <c r="AFN272" s="82"/>
      <c r="AFO272" s="82"/>
      <c r="AFP272" s="82"/>
      <c r="AFQ272" s="82"/>
      <c r="AFR272" s="82"/>
      <c r="AFS272" s="82"/>
      <c r="AFT272" s="82"/>
      <c r="AFU272" s="82"/>
      <c r="AFV272" s="82"/>
      <c r="AFW272" s="82"/>
      <c r="AFX272" s="82"/>
      <c r="AFY272" s="82"/>
      <c r="AFZ272" s="82"/>
      <c r="AGA272" s="82"/>
      <c r="AGB272" s="82"/>
      <c r="AGC272" s="82"/>
      <c r="AGD272" s="82"/>
      <c r="AGE272" s="82"/>
      <c r="AGF272" s="82"/>
      <c r="AGG272" s="82"/>
      <c r="AGH272" s="82"/>
      <c r="AGI272" s="82"/>
      <c r="AGJ272" s="82"/>
      <c r="AGK272" s="82"/>
      <c r="AGL272" s="82"/>
      <c r="AGM272" s="82"/>
      <c r="AGN272" s="82"/>
      <c r="AGO272" s="82"/>
      <c r="AGP272" s="82"/>
      <c r="AGQ272" s="82"/>
      <c r="AGR272" s="82"/>
      <c r="AGS272" s="82"/>
      <c r="AGT272" s="82"/>
      <c r="AGU272" s="82"/>
      <c r="AGV272" s="82"/>
      <c r="AGW272" s="82"/>
      <c r="AGX272" s="82"/>
      <c r="AGY272" s="82"/>
      <c r="AGZ272" s="82"/>
      <c r="AHA272" s="82"/>
      <c r="AHB272" s="82"/>
      <c r="AHC272" s="82"/>
      <c r="AHD272" s="82"/>
      <c r="AHE272" s="82"/>
      <c r="AHF272" s="82"/>
      <c r="AHG272" s="82"/>
      <c r="AHH272" s="82"/>
      <c r="AHI272" s="82"/>
      <c r="AHJ272" s="82"/>
      <c r="AHK272" s="82"/>
      <c r="AHL272" s="82"/>
      <c r="AHM272" s="82"/>
      <c r="AHN272" s="82"/>
      <c r="AHO272" s="82"/>
      <c r="AHP272" s="82"/>
      <c r="AHQ272" s="82"/>
      <c r="AHR272" s="82"/>
      <c r="AHS272" s="82"/>
      <c r="AHT272" s="82"/>
      <c r="AHU272" s="82"/>
      <c r="AHV272" s="82"/>
      <c r="AHW272" s="82"/>
      <c r="AHX272" s="82"/>
      <c r="AHY272" s="82"/>
      <c r="AHZ272" s="82"/>
      <c r="AIA272" s="82"/>
      <c r="AIB272" s="82"/>
      <c r="AIC272" s="82"/>
      <c r="AID272" s="82"/>
      <c r="AIE272" s="82"/>
      <c r="AIF272" s="82"/>
      <c r="AIG272" s="82"/>
      <c r="AIH272" s="82"/>
      <c r="AII272" s="82"/>
      <c r="AIJ272" s="82"/>
      <c r="AIK272" s="82"/>
      <c r="AIL272" s="82"/>
      <c r="AIM272" s="82"/>
      <c r="AIN272" s="82"/>
      <c r="AIO272" s="82"/>
      <c r="AIP272" s="82"/>
      <c r="AIQ272" s="82"/>
      <c r="AIR272" s="82"/>
      <c r="AIS272" s="82"/>
      <c r="AIT272" s="82"/>
      <c r="AIU272" s="82"/>
      <c r="AIV272" s="82"/>
      <c r="AIW272" s="82"/>
      <c r="AIX272" s="82"/>
      <c r="AIY272" s="82"/>
      <c r="AIZ272" s="82"/>
      <c r="AJA272" s="82"/>
      <c r="AJB272" s="82"/>
      <c r="AJC272" s="82"/>
      <c r="AJD272" s="82"/>
      <c r="AJE272" s="82"/>
      <c r="AJF272" s="82"/>
      <c r="AJG272" s="82"/>
      <c r="AJH272" s="82"/>
      <c r="AJI272" s="82"/>
      <c r="AJJ272" s="82"/>
      <c r="AJK272" s="82"/>
      <c r="AJL272" s="82"/>
      <c r="AJM272" s="82"/>
      <c r="AJN272" s="82"/>
      <c r="AJO272" s="82"/>
      <c r="AJP272" s="82"/>
      <c r="AJQ272" s="82"/>
      <c r="AJR272" s="82"/>
      <c r="AJS272" s="82"/>
      <c r="AJT272" s="82"/>
      <c r="AJU272" s="82"/>
      <c r="AJV272" s="82"/>
      <c r="AJW272" s="82"/>
      <c r="AJX272" s="82"/>
      <c r="AJY272" s="82"/>
      <c r="AJZ272" s="82"/>
      <c r="AKA272" s="82"/>
      <c r="AKB272" s="82"/>
      <c r="AKC272" s="82"/>
      <c r="AKD272" s="82"/>
      <c r="AKE272" s="82"/>
      <c r="AKF272" s="82"/>
      <c r="AKG272" s="82"/>
      <c r="AKH272" s="82"/>
      <c r="AKI272" s="82"/>
      <c r="AKJ272" s="82"/>
      <c r="AKK272" s="82"/>
      <c r="AKL272" s="82"/>
      <c r="AKM272" s="82"/>
      <c r="AKN272" s="82"/>
      <c r="AKO272" s="82"/>
      <c r="AKP272" s="82"/>
      <c r="AKQ272" s="82"/>
      <c r="AKR272" s="82"/>
      <c r="AKS272" s="82"/>
      <c r="AKT272" s="82"/>
      <c r="AKU272" s="82"/>
      <c r="AKV272" s="82"/>
      <c r="AKW272" s="82"/>
      <c r="AKX272" s="82"/>
      <c r="AKY272" s="82"/>
      <c r="AKZ272" s="82"/>
      <c r="ALA272" s="82"/>
      <c r="ALB272" s="82"/>
      <c r="ALC272" s="82"/>
      <c r="ALD272" s="82"/>
      <c r="ALE272" s="82"/>
      <c r="ALF272" s="82"/>
      <c r="ALG272" s="82"/>
      <c r="ALH272" s="82"/>
      <c r="ALI272" s="82"/>
      <c r="ALJ272" s="82"/>
      <c r="ALK272" s="82"/>
      <c r="ALL272" s="82"/>
      <c r="ALM272" s="82"/>
      <c r="ALN272" s="82"/>
      <c r="ALO272" s="82"/>
      <c r="ALP272" s="82"/>
      <c r="ALQ272" s="82"/>
      <c r="ALR272" s="82"/>
      <c r="ALS272" s="82"/>
      <c r="ALT272" s="82"/>
      <c r="ALU272" s="82"/>
      <c r="ALV272" s="82"/>
      <c r="ALW272" s="82"/>
      <c r="ALX272" s="82"/>
      <c r="ALY272" s="82"/>
    </row>
    <row r="273" spans="1:1013" ht="14.5" x14ac:dyDescent="0.35">
      <c r="A273" s="84">
        <v>269</v>
      </c>
      <c r="B273" s="85" t="s">
        <v>864</v>
      </c>
      <c r="C273" s="85" t="s">
        <v>865</v>
      </c>
      <c r="D273" s="85" t="s">
        <v>866</v>
      </c>
    </row>
    <row r="274" spans="1:1013" ht="14.5" x14ac:dyDescent="0.35">
      <c r="A274" s="84">
        <v>270</v>
      </c>
      <c r="B274" s="85" t="s">
        <v>867</v>
      </c>
      <c r="C274" s="85" t="s">
        <v>868</v>
      </c>
      <c r="D274" s="85" t="s">
        <v>841</v>
      </c>
      <c r="E274" s="82"/>
      <c r="F274" s="82"/>
      <c r="G274" s="82"/>
      <c r="H274" s="82"/>
      <c r="I274" s="82"/>
      <c r="J274" s="82"/>
      <c r="K274" s="82"/>
      <c r="L274" s="82"/>
      <c r="M274" s="82"/>
      <c r="N274" s="82"/>
      <c r="O274" s="82"/>
      <c r="P274" s="82"/>
      <c r="Q274" s="82"/>
      <c r="R274" s="82"/>
      <c r="S274" s="82"/>
      <c r="T274" s="82"/>
      <c r="U274" s="82"/>
      <c r="V274" s="82"/>
      <c r="W274" s="82"/>
      <c r="X274" s="82"/>
      <c r="Y274" s="82"/>
      <c r="Z274" s="82"/>
      <c r="AA274" s="82"/>
      <c r="AB274" s="82"/>
      <c r="AC274" s="82"/>
      <c r="AD274" s="82"/>
      <c r="AE274" s="82"/>
      <c r="AF274" s="82"/>
      <c r="AG274" s="82"/>
      <c r="AH274" s="82"/>
      <c r="AI274" s="82"/>
      <c r="AJ274" s="82"/>
      <c r="AK274" s="82"/>
      <c r="AL274" s="82"/>
      <c r="AM274" s="82"/>
      <c r="AN274" s="82"/>
      <c r="AO274" s="82"/>
      <c r="AP274" s="82"/>
      <c r="AQ274" s="82"/>
      <c r="AR274" s="82"/>
      <c r="AS274" s="82"/>
      <c r="AT274" s="82"/>
      <c r="AU274" s="82"/>
      <c r="AV274" s="82"/>
      <c r="AW274" s="82"/>
      <c r="AX274" s="82"/>
      <c r="AY274" s="82"/>
      <c r="AZ274" s="82"/>
      <c r="BA274" s="82"/>
      <c r="BB274" s="82"/>
      <c r="BC274" s="82"/>
      <c r="BD274" s="82"/>
      <c r="BE274" s="82"/>
      <c r="BF274" s="82"/>
      <c r="BG274" s="82"/>
      <c r="BH274" s="82"/>
      <c r="BI274" s="82"/>
      <c r="BJ274" s="82"/>
      <c r="BK274" s="82"/>
      <c r="BL274" s="82"/>
      <c r="BM274" s="82"/>
      <c r="BN274" s="82"/>
      <c r="BO274" s="82"/>
      <c r="BP274" s="82"/>
      <c r="BQ274" s="82"/>
      <c r="BR274" s="82"/>
      <c r="BS274" s="82"/>
      <c r="BT274" s="82"/>
      <c r="BU274" s="82"/>
      <c r="BV274" s="82"/>
      <c r="BW274" s="82"/>
      <c r="BX274" s="82"/>
      <c r="BY274" s="82"/>
      <c r="BZ274" s="82"/>
      <c r="CA274" s="82"/>
      <c r="CB274" s="82"/>
      <c r="CC274" s="82"/>
      <c r="CD274" s="82"/>
      <c r="CE274" s="82"/>
      <c r="CF274" s="82"/>
      <c r="CG274" s="82"/>
      <c r="CH274" s="82"/>
      <c r="CI274" s="82"/>
      <c r="CJ274" s="82"/>
      <c r="CK274" s="82"/>
      <c r="CL274" s="82"/>
      <c r="CM274" s="82"/>
      <c r="CN274" s="82"/>
      <c r="CO274" s="82"/>
      <c r="CP274" s="82"/>
      <c r="CQ274" s="82"/>
      <c r="CR274" s="82"/>
      <c r="CS274" s="82"/>
      <c r="CT274" s="82"/>
      <c r="CU274" s="82"/>
      <c r="CV274" s="82"/>
      <c r="CW274" s="82"/>
      <c r="CX274" s="82"/>
      <c r="CY274" s="82"/>
      <c r="CZ274" s="82"/>
      <c r="DA274" s="82"/>
      <c r="DB274" s="82"/>
      <c r="DC274" s="82"/>
      <c r="DD274" s="82"/>
      <c r="DE274" s="82"/>
      <c r="DF274" s="82"/>
      <c r="DG274" s="82"/>
      <c r="DH274" s="82"/>
      <c r="DI274" s="82"/>
      <c r="DJ274" s="82"/>
      <c r="DK274" s="82"/>
      <c r="DL274" s="82"/>
      <c r="DM274" s="82"/>
      <c r="DN274" s="82"/>
      <c r="DO274" s="82"/>
      <c r="DP274" s="82"/>
      <c r="DQ274" s="82"/>
      <c r="DR274" s="82"/>
      <c r="DS274" s="82"/>
      <c r="DT274" s="82"/>
      <c r="DU274" s="82"/>
      <c r="DV274" s="82"/>
      <c r="DW274" s="82"/>
      <c r="DX274" s="82"/>
      <c r="DY274" s="82"/>
      <c r="DZ274" s="82"/>
      <c r="EA274" s="82"/>
      <c r="EB274" s="82"/>
      <c r="EC274" s="82"/>
      <c r="ED274" s="82"/>
      <c r="EE274" s="82"/>
      <c r="EF274" s="82"/>
      <c r="EG274" s="82"/>
      <c r="EH274" s="82"/>
      <c r="EI274" s="82"/>
      <c r="EJ274" s="82"/>
      <c r="EK274" s="82"/>
      <c r="EL274" s="82"/>
      <c r="EM274" s="82"/>
      <c r="EN274" s="82"/>
      <c r="EO274" s="82"/>
      <c r="EP274" s="82"/>
      <c r="EQ274" s="82"/>
      <c r="ER274" s="82"/>
      <c r="ES274" s="82"/>
      <c r="ET274" s="82"/>
      <c r="EU274" s="82"/>
      <c r="EV274" s="82"/>
      <c r="EW274" s="82"/>
      <c r="EX274" s="82"/>
      <c r="EY274" s="82"/>
      <c r="EZ274" s="82"/>
      <c r="FA274" s="82"/>
      <c r="FB274" s="82"/>
      <c r="FC274" s="82"/>
      <c r="FD274" s="82"/>
      <c r="FE274" s="82"/>
      <c r="FF274" s="82"/>
      <c r="FG274" s="82"/>
      <c r="FH274" s="82"/>
      <c r="FI274" s="82"/>
      <c r="FJ274" s="82"/>
      <c r="FK274" s="82"/>
      <c r="FL274" s="82"/>
      <c r="FM274" s="82"/>
      <c r="FN274" s="82"/>
      <c r="FO274" s="82"/>
      <c r="FP274" s="82"/>
      <c r="FQ274" s="82"/>
      <c r="FR274" s="82"/>
      <c r="FS274" s="82"/>
      <c r="FT274" s="82"/>
      <c r="FU274" s="82"/>
      <c r="FV274" s="82"/>
      <c r="FW274" s="82"/>
      <c r="FX274" s="82"/>
      <c r="FY274" s="82"/>
      <c r="FZ274" s="82"/>
      <c r="GA274" s="82"/>
      <c r="GB274" s="82"/>
      <c r="GC274" s="82"/>
      <c r="GD274" s="82"/>
      <c r="GE274" s="82"/>
      <c r="GF274" s="82"/>
      <c r="GG274" s="82"/>
      <c r="GH274" s="82"/>
      <c r="GI274" s="82"/>
      <c r="GJ274" s="82"/>
      <c r="GK274" s="82"/>
      <c r="GL274" s="82"/>
      <c r="GM274" s="82"/>
      <c r="GN274" s="82"/>
      <c r="GO274" s="82"/>
      <c r="GP274" s="82"/>
      <c r="GQ274" s="82"/>
      <c r="GR274" s="82"/>
      <c r="GS274" s="82"/>
      <c r="GT274" s="82"/>
      <c r="GU274" s="82"/>
      <c r="GV274" s="82"/>
      <c r="GW274" s="82"/>
      <c r="GX274" s="82"/>
      <c r="GY274" s="82"/>
      <c r="GZ274" s="82"/>
      <c r="HA274" s="82"/>
      <c r="HB274" s="82"/>
      <c r="HC274" s="82"/>
      <c r="HD274" s="82"/>
      <c r="HE274" s="82"/>
      <c r="HF274" s="82"/>
      <c r="HG274" s="82"/>
      <c r="HH274" s="82"/>
      <c r="HI274" s="82"/>
      <c r="HJ274" s="82"/>
      <c r="HK274" s="82"/>
      <c r="HL274" s="82"/>
      <c r="HM274" s="82"/>
      <c r="HN274" s="82"/>
      <c r="HO274" s="82"/>
      <c r="HP274" s="82"/>
      <c r="HQ274" s="82"/>
      <c r="HR274" s="82"/>
      <c r="HS274" s="82"/>
      <c r="HT274" s="82"/>
      <c r="HU274" s="82"/>
      <c r="HV274" s="82"/>
      <c r="HW274" s="82"/>
      <c r="HX274" s="82"/>
      <c r="HY274" s="82"/>
      <c r="HZ274" s="82"/>
      <c r="IA274" s="82"/>
      <c r="IB274" s="82"/>
      <c r="IC274" s="82"/>
      <c r="ID274" s="82"/>
      <c r="IE274" s="82"/>
      <c r="IF274" s="82"/>
      <c r="IG274" s="82"/>
      <c r="IH274" s="82"/>
      <c r="II274" s="82"/>
      <c r="IJ274" s="82"/>
      <c r="IK274" s="82"/>
      <c r="IL274" s="82"/>
      <c r="IM274" s="82"/>
      <c r="IN274" s="82"/>
      <c r="IO274" s="82"/>
      <c r="IP274" s="82"/>
      <c r="IQ274" s="82"/>
      <c r="IR274" s="82"/>
      <c r="IS274" s="82"/>
      <c r="IT274" s="82"/>
      <c r="IU274" s="82"/>
      <c r="IV274" s="82"/>
      <c r="IW274" s="82"/>
      <c r="IX274" s="82"/>
      <c r="IY274" s="82"/>
      <c r="IZ274" s="82"/>
      <c r="JA274" s="82"/>
      <c r="JB274" s="82"/>
      <c r="JC274" s="82"/>
      <c r="JD274" s="82"/>
      <c r="JE274" s="82"/>
      <c r="JF274" s="82"/>
      <c r="JG274" s="82"/>
      <c r="JH274" s="82"/>
      <c r="JI274" s="82"/>
      <c r="JJ274" s="82"/>
      <c r="JK274" s="82"/>
      <c r="JL274" s="82"/>
      <c r="JM274" s="82"/>
      <c r="JN274" s="82"/>
      <c r="JO274" s="82"/>
      <c r="JP274" s="82"/>
      <c r="JQ274" s="82"/>
      <c r="JR274" s="82"/>
      <c r="JS274" s="82"/>
      <c r="JT274" s="82"/>
      <c r="JU274" s="82"/>
      <c r="JV274" s="82"/>
      <c r="JW274" s="82"/>
      <c r="JX274" s="82"/>
      <c r="JY274" s="82"/>
      <c r="JZ274" s="82"/>
      <c r="KA274" s="82"/>
      <c r="KB274" s="82"/>
      <c r="KC274" s="82"/>
      <c r="KD274" s="82"/>
      <c r="KE274" s="82"/>
      <c r="KF274" s="82"/>
      <c r="KG274" s="82"/>
      <c r="KH274" s="82"/>
      <c r="KI274" s="82"/>
      <c r="KJ274" s="82"/>
      <c r="KK274" s="82"/>
      <c r="KL274" s="82"/>
      <c r="KM274" s="82"/>
      <c r="KN274" s="82"/>
      <c r="KO274" s="82"/>
      <c r="KP274" s="82"/>
      <c r="KQ274" s="82"/>
      <c r="KR274" s="82"/>
      <c r="KS274" s="82"/>
      <c r="KT274" s="82"/>
      <c r="KU274" s="82"/>
      <c r="KV274" s="82"/>
      <c r="KW274" s="82"/>
      <c r="KX274" s="82"/>
      <c r="KY274" s="82"/>
      <c r="KZ274" s="82"/>
      <c r="LA274" s="82"/>
      <c r="LB274" s="82"/>
      <c r="LC274" s="82"/>
      <c r="LD274" s="82"/>
      <c r="LE274" s="82"/>
      <c r="LF274" s="82"/>
      <c r="LG274" s="82"/>
      <c r="LH274" s="82"/>
      <c r="LI274" s="82"/>
      <c r="LJ274" s="82"/>
      <c r="LK274" s="82"/>
      <c r="LL274" s="82"/>
      <c r="LM274" s="82"/>
      <c r="LN274" s="82"/>
      <c r="LO274" s="82"/>
      <c r="LP274" s="82"/>
      <c r="LQ274" s="82"/>
      <c r="LR274" s="82"/>
      <c r="LS274" s="82"/>
      <c r="LT274" s="82"/>
      <c r="LU274" s="82"/>
      <c r="LV274" s="82"/>
      <c r="LW274" s="82"/>
      <c r="LX274" s="82"/>
      <c r="LY274" s="82"/>
      <c r="LZ274" s="82"/>
      <c r="MA274" s="82"/>
      <c r="MB274" s="82"/>
      <c r="MC274" s="82"/>
      <c r="MD274" s="82"/>
      <c r="ME274" s="82"/>
      <c r="MF274" s="82"/>
      <c r="MG274" s="82"/>
      <c r="MH274" s="82"/>
      <c r="MI274" s="82"/>
      <c r="MJ274" s="82"/>
      <c r="MK274" s="82"/>
      <c r="ML274" s="82"/>
      <c r="MM274" s="82"/>
      <c r="MN274" s="82"/>
      <c r="MO274" s="82"/>
      <c r="MP274" s="82"/>
      <c r="MQ274" s="82"/>
      <c r="MR274" s="82"/>
      <c r="MS274" s="82"/>
      <c r="MT274" s="82"/>
      <c r="MU274" s="82"/>
      <c r="MV274" s="82"/>
      <c r="MW274" s="82"/>
      <c r="MX274" s="82"/>
      <c r="MY274" s="82"/>
      <c r="MZ274" s="82"/>
      <c r="NA274" s="82"/>
      <c r="NB274" s="82"/>
      <c r="NC274" s="82"/>
      <c r="ND274" s="82"/>
      <c r="NE274" s="82"/>
      <c r="NF274" s="82"/>
      <c r="NG274" s="82"/>
      <c r="NH274" s="82"/>
      <c r="NI274" s="82"/>
      <c r="NJ274" s="82"/>
      <c r="NK274" s="82"/>
      <c r="NL274" s="82"/>
      <c r="NM274" s="82"/>
      <c r="NN274" s="82"/>
      <c r="NO274" s="82"/>
      <c r="NP274" s="82"/>
      <c r="NQ274" s="82"/>
      <c r="NR274" s="82"/>
      <c r="NS274" s="82"/>
      <c r="NT274" s="82"/>
      <c r="NU274" s="82"/>
      <c r="NV274" s="82"/>
      <c r="NW274" s="82"/>
      <c r="NX274" s="82"/>
      <c r="NY274" s="82"/>
      <c r="NZ274" s="82"/>
      <c r="OA274" s="82"/>
      <c r="OB274" s="82"/>
      <c r="OC274" s="82"/>
      <c r="OD274" s="82"/>
      <c r="OE274" s="82"/>
      <c r="OF274" s="82"/>
      <c r="OG274" s="82"/>
      <c r="OH274" s="82"/>
      <c r="OI274" s="82"/>
      <c r="OJ274" s="82"/>
      <c r="OK274" s="82"/>
      <c r="OL274" s="82"/>
      <c r="OM274" s="82"/>
      <c r="ON274" s="82"/>
      <c r="OO274" s="82"/>
      <c r="OP274" s="82"/>
      <c r="OQ274" s="82"/>
      <c r="OR274" s="82"/>
      <c r="OS274" s="82"/>
      <c r="OT274" s="82"/>
      <c r="OU274" s="82"/>
      <c r="OV274" s="82"/>
      <c r="OW274" s="82"/>
      <c r="OX274" s="82"/>
      <c r="OY274" s="82"/>
      <c r="OZ274" s="82"/>
      <c r="PA274" s="82"/>
      <c r="PB274" s="82"/>
      <c r="PC274" s="82"/>
      <c r="PD274" s="82"/>
      <c r="PE274" s="82"/>
      <c r="PF274" s="82"/>
      <c r="PG274" s="82"/>
      <c r="PH274" s="82"/>
      <c r="PI274" s="82"/>
      <c r="PJ274" s="82"/>
      <c r="PK274" s="82"/>
      <c r="PL274" s="82"/>
      <c r="PM274" s="82"/>
      <c r="PN274" s="82"/>
      <c r="PO274" s="82"/>
      <c r="PP274" s="82"/>
      <c r="PQ274" s="82"/>
      <c r="PR274" s="82"/>
      <c r="PS274" s="82"/>
      <c r="PT274" s="82"/>
      <c r="PU274" s="82"/>
      <c r="PV274" s="82"/>
      <c r="PW274" s="82"/>
      <c r="PX274" s="82"/>
      <c r="PY274" s="82"/>
      <c r="PZ274" s="82"/>
      <c r="QA274" s="82"/>
      <c r="QB274" s="82"/>
      <c r="QC274" s="82"/>
      <c r="QD274" s="82"/>
      <c r="QE274" s="82"/>
      <c r="QF274" s="82"/>
      <c r="QG274" s="82"/>
      <c r="QH274" s="82"/>
      <c r="QI274" s="82"/>
      <c r="QJ274" s="82"/>
      <c r="QK274" s="82"/>
      <c r="QL274" s="82"/>
      <c r="QM274" s="82"/>
      <c r="QN274" s="82"/>
      <c r="QO274" s="82"/>
      <c r="QP274" s="82"/>
      <c r="QQ274" s="82"/>
      <c r="QR274" s="82"/>
      <c r="QS274" s="82"/>
      <c r="QT274" s="82"/>
      <c r="QU274" s="82"/>
      <c r="QV274" s="82"/>
      <c r="QW274" s="82"/>
      <c r="QX274" s="82"/>
      <c r="QY274" s="82"/>
      <c r="QZ274" s="82"/>
      <c r="RA274" s="82"/>
      <c r="RB274" s="82"/>
      <c r="RC274" s="82"/>
      <c r="RD274" s="82"/>
      <c r="RE274" s="82"/>
      <c r="RF274" s="82"/>
      <c r="RG274" s="82"/>
      <c r="RH274" s="82"/>
      <c r="RI274" s="82"/>
      <c r="RJ274" s="82"/>
      <c r="RK274" s="82"/>
      <c r="RL274" s="82"/>
      <c r="RM274" s="82"/>
      <c r="RN274" s="82"/>
      <c r="RO274" s="82"/>
      <c r="RP274" s="82"/>
      <c r="RQ274" s="82"/>
      <c r="RR274" s="82"/>
      <c r="RS274" s="82"/>
      <c r="RT274" s="82"/>
      <c r="RU274" s="82"/>
      <c r="RV274" s="82"/>
      <c r="RW274" s="82"/>
      <c r="RX274" s="82"/>
      <c r="RY274" s="82"/>
      <c r="RZ274" s="82"/>
      <c r="SA274" s="82"/>
      <c r="SB274" s="82"/>
      <c r="SC274" s="82"/>
      <c r="SD274" s="82"/>
      <c r="SE274" s="82"/>
      <c r="SF274" s="82"/>
      <c r="SG274" s="82"/>
      <c r="SH274" s="82"/>
      <c r="SI274" s="82"/>
      <c r="SJ274" s="82"/>
      <c r="SK274" s="82"/>
      <c r="SL274" s="82"/>
      <c r="SM274" s="82"/>
      <c r="SN274" s="82"/>
      <c r="SO274" s="82"/>
      <c r="SP274" s="82"/>
      <c r="SQ274" s="82"/>
      <c r="SR274" s="82"/>
      <c r="SS274" s="82"/>
      <c r="ST274" s="82"/>
      <c r="SU274" s="82"/>
      <c r="SV274" s="82"/>
      <c r="SW274" s="82"/>
      <c r="SX274" s="82"/>
      <c r="SY274" s="82"/>
      <c r="SZ274" s="82"/>
      <c r="TA274" s="82"/>
      <c r="TB274" s="82"/>
      <c r="TC274" s="82"/>
      <c r="TD274" s="82"/>
      <c r="TE274" s="82"/>
      <c r="TF274" s="82"/>
      <c r="TG274" s="82"/>
      <c r="TH274" s="82"/>
      <c r="TI274" s="82"/>
      <c r="TJ274" s="82"/>
      <c r="TK274" s="82"/>
      <c r="TL274" s="82"/>
      <c r="TM274" s="82"/>
      <c r="TN274" s="82"/>
      <c r="TO274" s="82"/>
      <c r="TP274" s="82"/>
      <c r="TQ274" s="82"/>
      <c r="TR274" s="82"/>
      <c r="TS274" s="82"/>
      <c r="TT274" s="82"/>
      <c r="TU274" s="82"/>
      <c r="TV274" s="82"/>
      <c r="TW274" s="82"/>
      <c r="TX274" s="82"/>
      <c r="TY274" s="82"/>
      <c r="TZ274" s="82"/>
      <c r="UA274" s="82"/>
      <c r="UB274" s="82"/>
      <c r="UC274" s="82"/>
      <c r="UD274" s="82"/>
      <c r="UE274" s="82"/>
      <c r="UF274" s="82"/>
      <c r="UG274" s="82"/>
      <c r="UH274" s="82"/>
      <c r="UI274" s="82"/>
      <c r="UJ274" s="82"/>
      <c r="UK274" s="82"/>
      <c r="UL274" s="82"/>
      <c r="UM274" s="82"/>
      <c r="UN274" s="82"/>
      <c r="UO274" s="82"/>
      <c r="UP274" s="82"/>
      <c r="UQ274" s="82"/>
      <c r="UR274" s="82"/>
      <c r="US274" s="82"/>
      <c r="UT274" s="82"/>
      <c r="UU274" s="82"/>
      <c r="UV274" s="82"/>
      <c r="UW274" s="82"/>
      <c r="UX274" s="82"/>
      <c r="UY274" s="82"/>
      <c r="UZ274" s="82"/>
      <c r="VA274" s="82"/>
      <c r="VB274" s="82"/>
      <c r="VC274" s="82"/>
      <c r="VD274" s="82"/>
      <c r="VE274" s="82"/>
      <c r="VF274" s="82"/>
      <c r="VG274" s="82"/>
      <c r="VH274" s="82"/>
      <c r="VI274" s="82"/>
      <c r="VJ274" s="82"/>
      <c r="VK274" s="82"/>
      <c r="VL274" s="82"/>
      <c r="VM274" s="82"/>
      <c r="VN274" s="82"/>
      <c r="VO274" s="82"/>
      <c r="VP274" s="82"/>
      <c r="VQ274" s="82"/>
      <c r="VR274" s="82"/>
      <c r="VS274" s="82"/>
      <c r="VT274" s="82"/>
      <c r="VU274" s="82"/>
      <c r="VV274" s="82"/>
      <c r="VW274" s="82"/>
      <c r="VX274" s="82"/>
      <c r="VY274" s="82"/>
      <c r="VZ274" s="82"/>
      <c r="WA274" s="82"/>
      <c r="WB274" s="82"/>
      <c r="WC274" s="82"/>
      <c r="WD274" s="82"/>
      <c r="WE274" s="82"/>
      <c r="WF274" s="82"/>
      <c r="WG274" s="82"/>
      <c r="WH274" s="82"/>
      <c r="WI274" s="82"/>
      <c r="WJ274" s="82"/>
      <c r="WK274" s="82"/>
      <c r="WL274" s="82"/>
      <c r="WM274" s="82"/>
      <c r="WN274" s="82"/>
      <c r="WO274" s="82"/>
      <c r="WP274" s="82"/>
      <c r="WQ274" s="82"/>
      <c r="WR274" s="82"/>
      <c r="WS274" s="82"/>
      <c r="WT274" s="82"/>
      <c r="WU274" s="82"/>
      <c r="WV274" s="82"/>
      <c r="WW274" s="82"/>
      <c r="WX274" s="82"/>
      <c r="WY274" s="82"/>
      <c r="WZ274" s="82"/>
      <c r="XA274" s="82"/>
      <c r="XB274" s="82"/>
      <c r="XC274" s="82"/>
      <c r="XD274" s="82"/>
      <c r="XE274" s="82"/>
      <c r="XF274" s="82"/>
      <c r="XG274" s="82"/>
      <c r="XH274" s="82"/>
      <c r="XI274" s="82"/>
      <c r="XJ274" s="82"/>
      <c r="XK274" s="82"/>
      <c r="XL274" s="82"/>
      <c r="XM274" s="82"/>
      <c r="XN274" s="82"/>
      <c r="XO274" s="82"/>
      <c r="XP274" s="82"/>
      <c r="XQ274" s="82"/>
      <c r="XR274" s="82"/>
      <c r="XS274" s="82"/>
      <c r="XT274" s="82"/>
      <c r="XU274" s="82"/>
      <c r="XV274" s="82"/>
      <c r="XW274" s="82"/>
      <c r="XX274" s="82"/>
      <c r="XY274" s="82"/>
      <c r="XZ274" s="82"/>
      <c r="YA274" s="82"/>
      <c r="YB274" s="82"/>
      <c r="YC274" s="82"/>
      <c r="YD274" s="82"/>
      <c r="YE274" s="82"/>
      <c r="YF274" s="82"/>
      <c r="YG274" s="82"/>
      <c r="YH274" s="82"/>
      <c r="YI274" s="82"/>
      <c r="YJ274" s="82"/>
      <c r="YK274" s="82"/>
      <c r="YL274" s="82"/>
      <c r="YM274" s="82"/>
      <c r="YN274" s="82"/>
      <c r="YO274" s="82"/>
      <c r="YP274" s="82"/>
      <c r="YQ274" s="82"/>
      <c r="YR274" s="82"/>
      <c r="YS274" s="82"/>
      <c r="YT274" s="82"/>
      <c r="YU274" s="82"/>
      <c r="YV274" s="82"/>
      <c r="YW274" s="82"/>
      <c r="YX274" s="82"/>
      <c r="YY274" s="82"/>
      <c r="YZ274" s="82"/>
      <c r="ZA274" s="82"/>
      <c r="ZB274" s="82"/>
      <c r="ZC274" s="82"/>
      <c r="ZD274" s="82"/>
      <c r="ZE274" s="82"/>
      <c r="ZF274" s="82"/>
      <c r="ZG274" s="82"/>
      <c r="ZH274" s="82"/>
      <c r="ZI274" s="82"/>
      <c r="ZJ274" s="82"/>
      <c r="ZK274" s="82"/>
      <c r="ZL274" s="82"/>
      <c r="ZM274" s="82"/>
      <c r="ZN274" s="82"/>
      <c r="ZO274" s="82"/>
      <c r="ZP274" s="82"/>
      <c r="ZQ274" s="82"/>
      <c r="ZR274" s="82"/>
      <c r="ZS274" s="82"/>
      <c r="ZT274" s="82"/>
      <c r="ZU274" s="82"/>
      <c r="ZV274" s="82"/>
      <c r="ZW274" s="82"/>
      <c r="ZX274" s="82"/>
      <c r="ZY274" s="82"/>
      <c r="ZZ274" s="82"/>
      <c r="AAA274" s="82"/>
      <c r="AAB274" s="82"/>
      <c r="AAC274" s="82"/>
      <c r="AAD274" s="82"/>
      <c r="AAE274" s="82"/>
      <c r="AAF274" s="82"/>
      <c r="AAG274" s="82"/>
      <c r="AAH274" s="82"/>
      <c r="AAI274" s="82"/>
      <c r="AAJ274" s="82"/>
      <c r="AAK274" s="82"/>
      <c r="AAL274" s="82"/>
      <c r="AAM274" s="82"/>
      <c r="AAN274" s="82"/>
      <c r="AAO274" s="82"/>
      <c r="AAP274" s="82"/>
      <c r="AAQ274" s="82"/>
      <c r="AAR274" s="82"/>
      <c r="AAS274" s="82"/>
      <c r="AAT274" s="82"/>
      <c r="AAU274" s="82"/>
      <c r="AAV274" s="82"/>
      <c r="AAW274" s="82"/>
      <c r="AAX274" s="82"/>
      <c r="AAY274" s="82"/>
      <c r="AAZ274" s="82"/>
      <c r="ABA274" s="82"/>
      <c r="ABB274" s="82"/>
      <c r="ABC274" s="82"/>
      <c r="ABD274" s="82"/>
      <c r="ABE274" s="82"/>
      <c r="ABF274" s="82"/>
      <c r="ABG274" s="82"/>
      <c r="ABH274" s="82"/>
      <c r="ABI274" s="82"/>
      <c r="ABJ274" s="82"/>
      <c r="ABK274" s="82"/>
      <c r="ABL274" s="82"/>
      <c r="ABM274" s="82"/>
      <c r="ABN274" s="82"/>
      <c r="ABO274" s="82"/>
      <c r="ABP274" s="82"/>
      <c r="ABQ274" s="82"/>
      <c r="ABR274" s="82"/>
      <c r="ABS274" s="82"/>
      <c r="ABT274" s="82"/>
      <c r="ABU274" s="82"/>
      <c r="ABV274" s="82"/>
      <c r="ABW274" s="82"/>
      <c r="ABX274" s="82"/>
      <c r="ABY274" s="82"/>
      <c r="ABZ274" s="82"/>
      <c r="ACA274" s="82"/>
      <c r="ACB274" s="82"/>
      <c r="ACC274" s="82"/>
      <c r="ACD274" s="82"/>
      <c r="ACE274" s="82"/>
      <c r="ACF274" s="82"/>
      <c r="ACG274" s="82"/>
      <c r="ACH274" s="82"/>
      <c r="ACI274" s="82"/>
      <c r="ACJ274" s="82"/>
      <c r="ACK274" s="82"/>
      <c r="ACL274" s="82"/>
      <c r="ACM274" s="82"/>
      <c r="ACN274" s="82"/>
      <c r="ACO274" s="82"/>
      <c r="ACP274" s="82"/>
      <c r="ACQ274" s="82"/>
      <c r="ACR274" s="82"/>
      <c r="ACS274" s="82"/>
      <c r="ACT274" s="82"/>
      <c r="ACU274" s="82"/>
      <c r="ACV274" s="82"/>
      <c r="ACW274" s="82"/>
      <c r="ACX274" s="82"/>
      <c r="ACY274" s="82"/>
      <c r="ACZ274" s="82"/>
      <c r="ADA274" s="82"/>
      <c r="ADB274" s="82"/>
      <c r="ADC274" s="82"/>
      <c r="ADD274" s="82"/>
      <c r="ADE274" s="82"/>
      <c r="ADF274" s="82"/>
      <c r="ADG274" s="82"/>
      <c r="ADH274" s="82"/>
      <c r="ADI274" s="82"/>
      <c r="ADJ274" s="82"/>
      <c r="ADK274" s="82"/>
      <c r="ADL274" s="82"/>
      <c r="ADM274" s="82"/>
      <c r="ADN274" s="82"/>
      <c r="ADO274" s="82"/>
      <c r="ADP274" s="82"/>
      <c r="ADQ274" s="82"/>
      <c r="ADR274" s="82"/>
      <c r="ADS274" s="82"/>
      <c r="ADT274" s="82"/>
      <c r="ADU274" s="82"/>
      <c r="ADV274" s="82"/>
      <c r="ADW274" s="82"/>
      <c r="ADX274" s="82"/>
      <c r="ADY274" s="82"/>
      <c r="ADZ274" s="82"/>
      <c r="AEA274" s="82"/>
      <c r="AEB274" s="82"/>
      <c r="AEC274" s="82"/>
      <c r="AED274" s="82"/>
      <c r="AEE274" s="82"/>
      <c r="AEF274" s="82"/>
      <c r="AEG274" s="82"/>
      <c r="AEH274" s="82"/>
      <c r="AEI274" s="82"/>
      <c r="AEJ274" s="82"/>
      <c r="AEK274" s="82"/>
      <c r="AEL274" s="82"/>
      <c r="AEM274" s="82"/>
      <c r="AEN274" s="82"/>
      <c r="AEO274" s="82"/>
      <c r="AEP274" s="82"/>
      <c r="AEQ274" s="82"/>
      <c r="AER274" s="82"/>
      <c r="AES274" s="82"/>
      <c r="AET274" s="82"/>
      <c r="AEU274" s="82"/>
      <c r="AEV274" s="82"/>
      <c r="AEW274" s="82"/>
      <c r="AEX274" s="82"/>
      <c r="AEY274" s="82"/>
      <c r="AEZ274" s="82"/>
      <c r="AFA274" s="82"/>
      <c r="AFB274" s="82"/>
      <c r="AFC274" s="82"/>
      <c r="AFD274" s="82"/>
      <c r="AFE274" s="82"/>
      <c r="AFF274" s="82"/>
      <c r="AFG274" s="82"/>
      <c r="AFH274" s="82"/>
      <c r="AFI274" s="82"/>
      <c r="AFJ274" s="82"/>
      <c r="AFK274" s="82"/>
      <c r="AFL274" s="82"/>
      <c r="AFM274" s="82"/>
      <c r="AFN274" s="82"/>
      <c r="AFO274" s="82"/>
      <c r="AFP274" s="82"/>
      <c r="AFQ274" s="82"/>
      <c r="AFR274" s="82"/>
      <c r="AFS274" s="82"/>
      <c r="AFT274" s="82"/>
      <c r="AFU274" s="82"/>
      <c r="AFV274" s="82"/>
      <c r="AFW274" s="82"/>
      <c r="AFX274" s="82"/>
      <c r="AFY274" s="82"/>
      <c r="AFZ274" s="82"/>
      <c r="AGA274" s="82"/>
      <c r="AGB274" s="82"/>
      <c r="AGC274" s="82"/>
      <c r="AGD274" s="82"/>
      <c r="AGE274" s="82"/>
      <c r="AGF274" s="82"/>
      <c r="AGG274" s="82"/>
      <c r="AGH274" s="82"/>
      <c r="AGI274" s="82"/>
      <c r="AGJ274" s="82"/>
      <c r="AGK274" s="82"/>
      <c r="AGL274" s="82"/>
      <c r="AGM274" s="82"/>
      <c r="AGN274" s="82"/>
      <c r="AGO274" s="82"/>
      <c r="AGP274" s="82"/>
      <c r="AGQ274" s="82"/>
      <c r="AGR274" s="82"/>
      <c r="AGS274" s="82"/>
      <c r="AGT274" s="82"/>
      <c r="AGU274" s="82"/>
      <c r="AGV274" s="82"/>
      <c r="AGW274" s="82"/>
      <c r="AGX274" s="82"/>
      <c r="AGY274" s="82"/>
      <c r="AGZ274" s="82"/>
      <c r="AHA274" s="82"/>
      <c r="AHB274" s="82"/>
      <c r="AHC274" s="82"/>
      <c r="AHD274" s="82"/>
      <c r="AHE274" s="82"/>
      <c r="AHF274" s="82"/>
      <c r="AHG274" s="82"/>
      <c r="AHH274" s="82"/>
      <c r="AHI274" s="82"/>
      <c r="AHJ274" s="82"/>
      <c r="AHK274" s="82"/>
      <c r="AHL274" s="82"/>
      <c r="AHM274" s="82"/>
      <c r="AHN274" s="82"/>
      <c r="AHO274" s="82"/>
      <c r="AHP274" s="82"/>
      <c r="AHQ274" s="82"/>
      <c r="AHR274" s="82"/>
      <c r="AHS274" s="82"/>
      <c r="AHT274" s="82"/>
      <c r="AHU274" s="82"/>
      <c r="AHV274" s="82"/>
      <c r="AHW274" s="82"/>
      <c r="AHX274" s="82"/>
      <c r="AHY274" s="82"/>
      <c r="AHZ274" s="82"/>
      <c r="AIA274" s="82"/>
      <c r="AIB274" s="82"/>
      <c r="AIC274" s="82"/>
      <c r="AID274" s="82"/>
      <c r="AIE274" s="82"/>
      <c r="AIF274" s="82"/>
      <c r="AIG274" s="82"/>
      <c r="AIH274" s="82"/>
      <c r="AII274" s="82"/>
      <c r="AIJ274" s="82"/>
      <c r="AIK274" s="82"/>
      <c r="AIL274" s="82"/>
      <c r="AIM274" s="82"/>
      <c r="AIN274" s="82"/>
      <c r="AIO274" s="82"/>
      <c r="AIP274" s="82"/>
      <c r="AIQ274" s="82"/>
      <c r="AIR274" s="82"/>
      <c r="AIS274" s="82"/>
      <c r="AIT274" s="82"/>
      <c r="AIU274" s="82"/>
      <c r="AIV274" s="82"/>
      <c r="AIW274" s="82"/>
      <c r="AIX274" s="82"/>
      <c r="AIY274" s="82"/>
      <c r="AIZ274" s="82"/>
      <c r="AJA274" s="82"/>
      <c r="AJB274" s="82"/>
      <c r="AJC274" s="82"/>
      <c r="AJD274" s="82"/>
      <c r="AJE274" s="82"/>
      <c r="AJF274" s="82"/>
      <c r="AJG274" s="82"/>
      <c r="AJH274" s="82"/>
      <c r="AJI274" s="82"/>
      <c r="AJJ274" s="82"/>
      <c r="AJK274" s="82"/>
      <c r="AJL274" s="82"/>
      <c r="AJM274" s="82"/>
      <c r="AJN274" s="82"/>
      <c r="AJO274" s="82"/>
      <c r="AJP274" s="82"/>
      <c r="AJQ274" s="82"/>
      <c r="AJR274" s="82"/>
      <c r="AJS274" s="82"/>
      <c r="AJT274" s="82"/>
      <c r="AJU274" s="82"/>
      <c r="AJV274" s="82"/>
      <c r="AJW274" s="82"/>
      <c r="AJX274" s="82"/>
      <c r="AJY274" s="82"/>
      <c r="AJZ274" s="82"/>
      <c r="AKA274" s="82"/>
      <c r="AKB274" s="82"/>
      <c r="AKC274" s="82"/>
      <c r="AKD274" s="82"/>
      <c r="AKE274" s="82"/>
      <c r="AKF274" s="82"/>
      <c r="AKG274" s="82"/>
      <c r="AKH274" s="82"/>
      <c r="AKI274" s="82"/>
      <c r="AKJ274" s="82"/>
      <c r="AKK274" s="82"/>
      <c r="AKL274" s="82"/>
      <c r="AKM274" s="82"/>
      <c r="AKN274" s="82"/>
      <c r="AKO274" s="82"/>
      <c r="AKP274" s="82"/>
      <c r="AKQ274" s="82"/>
      <c r="AKR274" s="82"/>
      <c r="AKS274" s="82"/>
      <c r="AKT274" s="82"/>
      <c r="AKU274" s="82"/>
      <c r="AKV274" s="82"/>
      <c r="AKW274" s="82"/>
      <c r="AKX274" s="82"/>
      <c r="AKY274" s="82"/>
      <c r="AKZ274" s="82"/>
      <c r="ALA274" s="82"/>
      <c r="ALB274" s="82"/>
      <c r="ALC274" s="82"/>
      <c r="ALD274" s="82"/>
      <c r="ALE274" s="82"/>
      <c r="ALF274" s="82"/>
      <c r="ALG274" s="82"/>
      <c r="ALH274" s="82"/>
      <c r="ALI274" s="82"/>
      <c r="ALJ274" s="82"/>
      <c r="ALK274" s="82"/>
      <c r="ALL274" s="82"/>
      <c r="ALM274" s="82"/>
      <c r="ALN274" s="82"/>
      <c r="ALO274" s="82"/>
      <c r="ALP274" s="82"/>
      <c r="ALQ274" s="82"/>
      <c r="ALR274" s="82"/>
      <c r="ALS274" s="82"/>
      <c r="ALT274" s="82"/>
      <c r="ALU274" s="82"/>
      <c r="ALV274" s="82"/>
      <c r="ALW274" s="82"/>
      <c r="ALX274" s="82"/>
      <c r="ALY274" s="82"/>
    </row>
    <row r="275" spans="1:1013" ht="14.5" x14ac:dyDescent="0.35">
      <c r="A275" s="84">
        <v>271</v>
      </c>
      <c r="B275" s="85" t="s">
        <v>869</v>
      </c>
      <c r="C275" s="85" t="s">
        <v>870</v>
      </c>
      <c r="D275" s="85" t="s">
        <v>264</v>
      </c>
      <c r="E275" s="82"/>
      <c r="F275" s="82"/>
      <c r="G275" s="82"/>
      <c r="H275" s="82"/>
      <c r="I275" s="82"/>
      <c r="J275" s="82"/>
      <c r="K275" s="82"/>
      <c r="L275" s="82"/>
      <c r="M275" s="82"/>
      <c r="N275" s="82"/>
      <c r="O275" s="82"/>
      <c r="P275" s="82"/>
      <c r="Q275" s="82"/>
      <c r="R275" s="82"/>
      <c r="S275" s="82"/>
      <c r="T275" s="82"/>
      <c r="U275" s="82"/>
      <c r="V275" s="82"/>
      <c r="W275" s="82"/>
      <c r="X275" s="82"/>
      <c r="Y275" s="82"/>
      <c r="Z275" s="82"/>
      <c r="AA275" s="82"/>
      <c r="AB275" s="82"/>
      <c r="AC275" s="82"/>
      <c r="AD275" s="82"/>
      <c r="AE275" s="82"/>
      <c r="AF275" s="82"/>
      <c r="AG275" s="82"/>
      <c r="AH275" s="82"/>
      <c r="AI275" s="82"/>
      <c r="AJ275" s="82"/>
      <c r="AK275" s="82"/>
      <c r="AL275" s="82"/>
      <c r="AM275" s="82"/>
      <c r="AN275" s="82"/>
      <c r="AO275" s="82"/>
      <c r="AP275" s="82"/>
      <c r="AQ275" s="82"/>
      <c r="AR275" s="82"/>
      <c r="AS275" s="82"/>
      <c r="AT275" s="82"/>
      <c r="AU275" s="82"/>
      <c r="AV275" s="82"/>
      <c r="AW275" s="82"/>
      <c r="AX275" s="82"/>
      <c r="AY275" s="82"/>
      <c r="AZ275" s="82"/>
      <c r="BA275" s="82"/>
      <c r="BB275" s="82"/>
      <c r="BC275" s="82"/>
      <c r="BD275" s="82"/>
      <c r="BE275" s="82"/>
      <c r="BF275" s="82"/>
      <c r="BG275" s="82"/>
      <c r="BH275" s="82"/>
      <c r="BI275" s="82"/>
      <c r="BJ275" s="82"/>
      <c r="BK275" s="82"/>
      <c r="BL275" s="82"/>
      <c r="BM275" s="82"/>
      <c r="BN275" s="82"/>
      <c r="BO275" s="82"/>
      <c r="BP275" s="82"/>
      <c r="BQ275" s="82"/>
      <c r="BR275" s="82"/>
      <c r="BS275" s="82"/>
      <c r="BT275" s="82"/>
      <c r="BU275" s="82"/>
      <c r="BV275" s="82"/>
      <c r="BW275" s="82"/>
      <c r="BX275" s="82"/>
      <c r="BY275" s="82"/>
      <c r="BZ275" s="82"/>
      <c r="CA275" s="82"/>
      <c r="CB275" s="82"/>
      <c r="CC275" s="82"/>
      <c r="CD275" s="82"/>
      <c r="CE275" s="82"/>
      <c r="CF275" s="82"/>
      <c r="CG275" s="82"/>
      <c r="CH275" s="82"/>
      <c r="CI275" s="82"/>
      <c r="CJ275" s="82"/>
      <c r="CK275" s="82"/>
      <c r="CL275" s="82"/>
      <c r="CM275" s="82"/>
      <c r="CN275" s="82"/>
      <c r="CO275" s="82"/>
      <c r="CP275" s="82"/>
      <c r="CQ275" s="82"/>
      <c r="CR275" s="82"/>
      <c r="CS275" s="82"/>
      <c r="CT275" s="82"/>
      <c r="CU275" s="82"/>
      <c r="CV275" s="82"/>
      <c r="CW275" s="82"/>
      <c r="CX275" s="82"/>
      <c r="CY275" s="82"/>
      <c r="CZ275" s="82"/>
      <c r="DA275" s="82"/>
      <c r="DB275" s="82"/>
      <c r="DC275" s="82"/>
      <c r="DD275" s="82"/>
      <c r="DE275" s="82"/>
      <c r="DF275" s="82"/>
      <c r="DG275" s="82"/>
      <c r="DH275" s="82"/>
      <c r="DI275" s="82"/>
      <c r="DJ275" s="82"/>
      <c r="DK275" s="82"/>
      <c r="DL275" s="82"/>
      <c r="DM275" s="82"/>
      <c r="DN275" s="82"/>
      <c r="DO275" s="82"/>
      <c r="DP275" s="82"/>
      <c r="DQ275" s="82"/>
      <c r="DR275" s="82"/>
      <c r="DS275" s="82"/>
      <c r="DT275" s="82"/>
      <c r="DU275" s="82"/>
      <c r="DV275" s="82"/>
      <c r="DW275" s="82"/>
      <c r="DX275" s="82"/>
      <c r="DY275" s="82"/>
      <c r="DZ275" s="82"/>
      <c r="EA275" s="82"/>
      <c r="EB275" s="82"/>
      <c r="EC275" s="82"/>
      <c r="ED275" s="82"/>
      <c r="EE275" s="82"/>
      <c r="EF275" s="82"/>
      <c r="EG275" s="82"/>
      <c r="EH275" s="82"/>
      <c r="EI275" s="82"/>
      <c r="EJ275" s="82"/>
      <c r="EK275" s="82"/>
      <c r="EL275" s="82"/>
      <c r="EM275" s="82"/>
      <c r="EN275" s="82"/>
      <c r="EO275" s="82"/>
      <c r="EP275" s="82"/>
      <c r="EQ275" s="82"/>
      <c r="ER275" s="82"/>
      <c r="ES275" s="82"/>
      <c r="ET275" s="82"/>
      <c r="EU275" s="82"/>
      <c r="EV275" s="82"/>
      <c r="EW275" s="82"/>
      <c r="EX275" s="82"/>
      <c r="EY275" s="82"/>
      <c r="EZ275" s="82"/>
      <c r="FA275" s="82"/>
      <c r="FB275" s="82"/>
      <c r="FC275" s="82"/>
      <c r="FD275" s="82"/>
      <c r="FE275" s="82"/>
      <c r="FF275" s="82"/>
      <c r="FG275" s="82"/>
      <c r="FH275" s="82"/>
      <c r="FI275" s="82"/>
      <c r="FJ275" s="82"/>
      <c r="FK275" s="82"/>
      <c r="FL275" s="82"/>
      <c r="FM275" s="82"/>
      <c r="FN275" s="82"/>
      <c r="FO275" s="82"/>
      <c r="FP275" s="82"/>
      <c r="FQ275" s="82"/>
      <c r="FR275" s="82"/>
      <c r="FS275" s="82"/>
      <c r="FT275" s="82"/>
      <c r="FU275" s="82"/>
      <c r="FV275" s="82"/>
      <c r="FW275" s="82"/>
      <c r="FX275" s="82"/>
      <c r="FY275" s="82"/>
      <c r="FZ275" s="82"/>
      <c r="GA275" s="82"/>
      <c r="GB275" s="82"/>
      <c r="GC275" s="82"/>
      <c r="GD275" s="82"/>
      <c r="GE275" s="82"/>
      <c r="GF275" s="82"/>
      <c r="GG275" s="82"/>
      <c r="GH275" s="82"/>
      <c r="GI275" s="82"/>
      <c r="GJ275" s="82"/>
      <c r="GK275" s="82"/>
      <c r="GL275" s="82"/>
      <c r="GM275" s="82"/>
      <c r="GN275" s="82"/>
      <c r="GO275" s="82"/>
      <c r="GP275" s="82"/>
      <c r="GQ275" s="82"/>
      <c r="GR275" s="82"/>
      <c r="GS275" s="82"/>
      <c r="GT275" s="82"/>
      <c r="GU275" s="82"/>
      <c r="GV275" s="82"/>
      <c r="GW275" s="82"/>
      <c r="GX275" s="82"/>
      <c r="GY275" s="82"/>
      <c r="GZ275" s="82"/>
      <c r="HA275" s="82"/>
      <c r="HB275" s="82"/>
      <c r="HC275" s="82"/>
      <c r="HD275" s="82"/>
      <c r="HE275" s="82"/>
      <c r="HF275" s="82"/>
      <c r="HG275" s="82"/>
      <c r="HH275" s="82"/>
      <c r="HI275" s="82"/>
      <c r="HJ275" s="82"/>
      <c r="HK275" s="82"/>
      <c r="HL275" s="82"/>
      <c r="HM275" s="82"/>
      <c r="HN275" s="82"/>
      <c r="HO275" s="82"/>
      <c r="HP275" s="82"/>
      <c r="HQ275" s="82"/>
      <c r="HR275" s="82"/>
      <c r="HS275" s="82"/>
      <c r="HT275" s="82"/>
      <c r="HU275" s="82"/>
      <c r="HV275" s="82"/>
      <c r="HW275" s="82"/>
      <c r="HX275" s="82"/>
      <c r="HY275" s="82"/>
      <c r="HZ275" s="82"/>
      <c r="IA275" s="82"/>
      <c r="IB275" s="82"/>
      <c r="IC275" s="82"/>
      <c r="ID275" s="82"/>
      <c r="IE275" s="82"/>
      <c r="IF275" s="82"/>
      <c r="IG275" s="82"/>
      <c r="IH275" s="82"/>
      <c r="II275" s="82"/>
      <c r="IJ275" s="82"/>
      <c r="IK275" s="82"/>
      <c r="IL275" s="82"/>
      <c r="IM275" s="82"/>
      <c r="IN275" s="82"/>
      <c r="IO275" s="82"/>
      <c r="IP275" s="82"/>
      <c r="IQ275" s="82"/>
      <c r="IR275" s="82"/>
      <c r="IS275" s="82"/>
      <c r="IT275" s="82"/>
      <c r="IU275" s="82"/>
      <c r="IV275" s="82"/>
      <c r="IW275" s="82"/>
      <c r="IX275" s="82"/>
      <c r="IY275" s="82"/>
      <c r="IZ275" s="82"/>
      <c r="JA275" s="82"/>
      <c r="JB275" s="82"/>
      <c r="JC275" s="82"/>
      <c r="JD275" s="82"/>
      <c r="JE275" s="82"/>
      <c r="JF275" s="82"/>
      <c r="JG275" s="82"/>
      <c r="JH275" s="82"/>
      <c r="JI275" s="82"/>
      <c r="JJ275" s="82"/>
      <c r="JK275" s="82"/>
      <c r="JL275" s="82"/>
      <c r="JM275" s="82"/>
      <c r="JN275" s="82"/>
      <c r="JO275" s="82"/>
      <c r="JP275" s="82"/>
      <c r="JQ275" s="82"/>
      <c r="JR275" s="82"/>
      <c r="JS275" s="82"/>
      <c r="JT275" s="82"/>
      <c r="JU275" s="82"/>
      <c r="JV275" s="82"/>
      <c r="JW275" s="82"/>
      <c r="JX275" s="82"/>
      <c r="JY275" s="82"/>
      <c r="JZ275" s="82"/>
      <c r="KA275" s="82"/>
      <c r="KB275" s="82"/>
      <c r="KC275" s="82"/>
      <c r="KD275" s="82"/>
      <c r="KE275" s="82"/>
      <c r="KF275" s="82"/>
      <c r="KG275" s="82"/>
      <c r="KH275" s="82"/>
      <c r="KI275" s="82"/>
      <c r="KJ275" s="82"/>
      <c r="KK275" s="82"/>
      <c r="KL275" s="82"/>
      <c r="KM275" s="82"/>
      <c r="KN275" s="82"/>
      <c r="KO275" s="82"/>
      <c r="KP275" s="82"/>
      <c r="KQ275" s="82"/>
      <c r="KR275" s="82"/>
      <c r="KS275" s="82"/>
      <c r="KT275" s="82"/>
      <c r="KU275" s="82"/>
      <c r="KV275" s="82"/>
      <c r="KW275" s="82"/>
      <c r="KX275" s="82"/>
      <c r="KY275" s="82"/>
      <c r="KZ275" s="82"/>
      <c r="LA275" s="82"/>
      <c r="LB275" s="82"/>
      <c r="LC275" s="82"/>
      <c r="LD275" s="82"/>
      <c r="LE275" s="82"/>
      <c r="LF275" s="82"/>
      <c r="LG275" s="82"/>
      <c r="LH275" s="82"/>
      <c r="LI275" s="82"/>
      <c r="LJ275" s="82"/>
      <c r="LK275" s="82"/>
      <c r="LL275" s="82"/>
      <c r="LM275" s="82"/>
      <c r="LN275" s="82"/>
      <c r="LO275" s="82"/>
      <c r="LP275" s="82"/>
      <c r="LQ275" s="82"/>
      <c r="LR275" s="82"/>
      <c r="LS275" s="82"/>
      <c r="LT275" s="82"/>
      <c r="LU275" s="82"/>
      <c r="LV275" s="82"/>
      <c r="LW275" s="82"/>
      <c r="LX275" s="82"/>
      <c r="LY275" s="82"/>
      <c r="LZ275" s="82"/>
      <c r="MA275" s="82"/>
      <c r="MB275" s="82"/>
      <c r="MC275" s="82"/>
      <c r="MD275" s="82"/>
      <c r="ME275" s="82"/>
      <c r="MF275" s="82"/>
      <c r="MG275" s="82"/>
      <c r="MH275" s="82"/>
      <c r="MI275" s="82"/>
      <c r="MJ275" s="82"/>
      <c r="MK275" s="82"/>
      <c r="ML275" s="82"/>
      <c r="MM275" s="82"/>
      <c r="MN275" s="82"/>
      <c r="MO275" s="82"/>
      <c r="MP275" s="82"/>
      <c r="MQ275" s="82"/>
      <c r="MR275" s="82"/>
      <c r="MS275" s="82"/>
      <c r="MT275" s="82"/>
      <c r="MU275" s="82"/>
      <c r="MV275" s="82"/>
      <c r="MW275" s="82"/>
      <c r="MX275" s="82"/>
      <c r="MY275" s="82"/>
      <c r="MZ275" s="82"/>
      <c r="NA275" s="82"/>
      <c r="NB275" s="82"/>
      <c r="NC275" s="82"/>
      <c r="ND275" s="82"/>
      <c r="NE275" s="82"/>
      <c r="NF275" s="82"/>
      <c r="NG275" s="82"/>
      <c r="NH275" s="82"/>
      <c r="NI275" s="82"/>
      <c r="NJ275" s="82"/>
      <c r="NK275" s="82"/>
      <c r="NL275" s="82"/>
      <c r="NM275" s="82"/>
      <c r="NN275" s="82"/>
      <c r="NO275" s="82"/>
      <c r="NP275" s="82"/>
      <c r="NQ275" s="82"/>
      <c r="NR275" s="82"/>
      <c r="NS275" s="82"/>
      <c r="NT275" s="82"/>
      <c r="NU275" s="82"/>
      <c r="NV275" s="82"/>
      <c r="NW275" s="82"/>
      <c r="NX275" s="82"/>
      <c r="NY275" s="82"/>
      <c r="NZ275" s="82"/>
      <c r="OA275" s="82"/>
      <c r="OB275" s="82"/>
      <c r="OC275" s="82"/>
      <c r="OD275" s="82"/>
      <c r="OE275" s="82"/>
      <c r="OF275" s="82"/>
      <c r="OG275" s="82"/>
      <c r="OH275" s="82"/>
      <c r="OI275" s="82"/>
      <c r="OJ275" s="82"/>
      <c r="OK275" s="82"/>
      <c r="OL275" s="82"/>
      <c r="OM275" s="82"/>
      <c r="ON275" s="82"/>
      <c r="OO275" s="82"/>
      <c r="OP275" s="82"/>
      <c r="OQ275" s="82"/>
      <c r="OR275" s="82"/>
      <c r="OS275" s="82"/>
      <c r="OT275" s="82"/>
      <c r="OU275" s="82"/>
      <c r="OV275" s="82"/>
      <c r="OW275" s="82"/>
      <c r="OX275" s="82"/>
      <c r="OY275" s="82"/>
      <c r="OZ275" s="82"/>
      <c r="PA275" s="82"/>
      <c r="PB275" s="82"/>
      <c r="PC275" s="82"/>
      <c r="PD275" s="82"/>
      <c r="PE275" s="82"/>
      <c r="PF275" s="82"/>
      <c r="PG275" s="82"/>
      <c r="PH275" s="82"/>
      <c r="PI275" s="82"/>
      <c r="PJ275" s="82"/>
      <c r="PK275" s="82"/>
      <c r="PL275" s="82"/>
      <c r="PM275" s="82"/>
      <c r="PN275" s="82"/>
      <c r="PO275" s="82"/>
      <c r="PP275" s="82"/>
      <c r="PQ275" s="82"/>
      <c r="PR275" s="82"/>
      <c r="PS275" s="82"/>
      <c r="PT275" s="82"/>
      <c r="PU275" s="82"/>
      <c r="PV275" s="82"/>
      <c r="PW275" s="82"/>
      <c r="PX275" s="82"/>
      <c r="PY275" s="82"/>
      <c r="PZ275" s="82"/>
      <c r="QA275" s="82"/>
      <c r="QB275" s="82"/>
      <c r="QC275" s="82"/>
      <c r="QD275" s="82"/>
      <c r="QE275" s="82"/>
      <c r="QF275" s="82"/>
      <c r="QG275" s="82"/>
      <c r="QH275" s="82"/>
      <c r="QI275" s="82"/>
      <c r="QJ275" s="82"/>
      <c r="QK275" s="82"/>
      <c r="QL275" s="82"/>
      <c r="QM275" s="82"/>
      <c r="QN275" s="82"/>
      <c r="QO275" s="82"/>
      <c r="QP275" s="82"/>
      <c r="QQ275" s="82"/>
      <c r="QR275" s="82"/>
      <c r="QS275" s="82"/>
      <c r="QT275" s="82"/>
      <c r="QU275" s="82"/>
      <c r="QV275" s="82"/>
      <c r="QW275" s="82"/>
      <c r="QX275" s="82"/>
      <c r="QY275" s="82"/>
      <c r="QZ275" s="82"/>
      <c r="RA275" s="82"/>
      <c r="RB275" s="82"/>
      <c r="RC275" s="82"/>
      <c r="RD275" s="82"/>
      <c r="RE275" s="82"/>
      <c r="RF275" s="82"/>
      <c r="RG275" s="82"/>
      <c r="RH275" s="82"/>
      <c r="RI275" s="82"/>
      <c r="RJ275" s="82"/>
      <c r="RK275" s="82"/>
      <c r="RL275" s="82"/>
      <c r="RM275" s="82"/>
      <c r="RN275" s="82"/>
      <c r="RO275" s="82"/>
      <c r="RP275" s="82"/>
      <c r="RQ275" s="82"/>
      <c r="RR275" s="82"/>
      <c r="RS275" s="82"/>
      <c r="RT275" s="82"/>
      <c r="RU275" s="82"/>
      <c r="RV275" s="82"/>
      <c r="RW275" s="82"/>
      <c r="RX275" s="82"/>
      <c r="RY275" s="82"/>
      <c r="RZ275" s="82"/>
      <c r="SA275" s="82"/>
      <c r="SB275" s="82"/>
      <c r="SC275" s="82"/>
      <c r="SD275" s="82"/>
      <c r="SE275" s="82"/>
      <c r="SF275" s="82"/>
      <c r="SG275" s="82"/>
      <c r="SH275" s="82"/>
      <c r="SI275" s="82"/>
      <c r="SJ275" s="82"/>
      <c r="SK275" s="82"/>
      <c r="SL275" s="82"/>
      <c r="SM275" s="82"/>
      <c r="SN275" s="82"/>
      <c r="SO275" s="82"/>
      <c r="SP275" s="82"/>
      <c r="SQ275" s="82"/>
      <c r="SR275" s="82"/>
      <c r="SS275" s="82"/>
      <c r="ST275" s="82"/>
      <c r="SU275" s="82"/>
      <c r="SV275" s="82"/>
      <c r="SW275" s="82"/>
      <c r="SX275" s="82"/>
      <c r="SY275" s="82"/>
      <c r="SZ275" s="82"/>
      <c r="TA275" s="82"/>
      <c r="TB275" s="82"/>
      <c r="TC275" s="82"/>
      <c r="TD275" s="82"/>
      <c r="TE275" s="82"/>
      <c r="TF275" s="82"/>
      <c r="TG275" s="82"/>
      <c r="TH275" s="82"/>
      <c r="TI275" s="82"/>
      <c r="TJ275" s="82"/>
      <c r="TK275" s="82"/>
      <c r="TL275" s="82"/>
      <c r="TM275" s="82"/>
      <c r="TN275" s="82"/>
      <c r="TO275" s="82"/>
      <c r="TP275" s="82"/>
      <c r="TQ275" s="82"/>
      <c r="TR275" s="82"/>
      <c r="TS275" s="82"/>
      <c r="TT275" s="82"/>
      <c r="TU275" s="82"/>
      <c r="TV275" s="82"/>
      <c r="TW275" s="82"/>
      <c r="TX275" s="82"/>
      <c r="TY275" s="82"/>
      <c r="TZ275" s="82"/>
      <c r="UA275" s="82"/>
      <c r="UB275" s="82"/>
      <c r="UC275" s="82"/>
      <c r="UD275" s="82"/>
      <c r="UE275" s="82"/>
      <c r="UF275" s="82"/>
      <c r="UG275" s="82"/>
      <c r="UH275" s="82"/>
      <c r="UI275" s="82"/>
      <c r="UJ275" s="82"/>
      <c r="UK275" s="82"/>
      <c r="UL275" s="82"/>
      <c r="UM275" s="82"/>
      <c r="UN275" s="82"/>
      <c r="UO275" s="82"/>
      <c r="UP275" s="82"/>
      <c r="UQ275" s="82"/>
      <c r="UR275" s="82"/>
      <c r="US275" s="82"/>
      <c r="UT275" s="82"/>
      <c r="UU275" s="82"/>
      <c r="UV275" s="82"/>
      <c r="UW275" s="82"/>
      <c r="UX275" s="82"/>
      <c r="UY275" s="82"/>
      <c r="UZ275" s="82"/>
      <c r="VA275" s="82"/>
      <c r="VB275" s="82"/>
      <c r="VC275" s="82"/>
      <c r="VD275" s="82"/>
      <c r="VE275" s="82"/>
      <c r="VF275" s="82"/>
      <c r="VG275" s="82"/>
      <c r="VH275" s="82"/>
      <c r="VI275" s="82"/>
      <c r="VJ275" s="82"/>
      <c r="VK275" s="82"/>
      <c r="VL275" s="82"/>
      <c r="VM275" s="82"/>
      <c r="VN275" s="82"/>
      <c r="VO275" s="82"/>
      <c r="VP275" s="82"/>
      <c r="VQ275" s="82"/>
      <c r="VR275" s="82"/>
      <c r="VS275" s="82"/>
      <c r="VT275" s="82"/>
      <c r="VU275" s="82"/>
      <c r="VV275" s="82"/>
      <c r="VW275" s="82"/>
      <c r="VX275" s="82"/>
      <c r="VY275" s="82"/>
      <c r="VZ275" s="82"/>
      <c r="WA275" s="82"/>
      <c r="WB275" s="82"/>
      <c r="WC275" s="82"/>
      <c r="WD275" s="82"/>
      <c r="WE275" s="82"/>
      <c r="WF275" s="82"/>
      <c r="WG275" s="82"/>
      <c r="WH275" s="82"/>
      <c r="WI275" s="82"/>
      <c r="WJ275" s="82"/>
      <c r="WK275" s="82"/>
      <c r="WL275" s="82"/>
      <c r="WM275" s="82"/>
      <c r="WN275" s="82"/>
      <c r="WO275" s="82"/>
      <c r="WP275" s="82"/>
      <c r="WQ275" s="82"/>
      <c r="WR275" s="82"/>
      <c r="WS275" s="82"/>
      <c r="WT275" s="82"/>
      <c r="WU275" s="82"/>
      <c r="WV275" s="82"/>
      <c r="WW275" s="82"/>
      <c r="WX275" s="82"/>
      <c r="WY275" s="82"/>
      <c r="WZ275" s="82"/>
      <c r="XA275" s="82"/>
      <c r="XB275" s="82"/>
      <c r="XC275" s="82"/>
      <c r="XD275" s="82"/>
      <c r="XE275" s="82"/>
      <c r="XF275" s="82"/>
      <c r="XG275" s="82"/>
      <c r="XH275" s="82"/>
      <c r="XI275" s="82"/>
      <c r="XJ275" s="82"/>
      <c r="XK275" s="82"/>
      <c r="XL275" s="82"/>
      <c r="XM275" s="82"/>
      <c r="XN275" s="82"/>
      <c r="XO275" s="82"/>
      <c r="XP275" s="82"/>
      <c r="XQ275" s="82"/>
      <c r="XR275" s="82"/>
      <c r="XS275" s="82"/>
      <c r="XT275" s="82"/>
      <c r="XU275" s="82"/>
      <c r="XV275" s="82"/>
      <c r="XW275" s="82"/>
      <c r="XX275" s="82"/>
      <c r="XY275" s="82"/>
      <c r="XZ275" s="82"/>
      <c r="YA275" s="82"/>
      <c r="YB275" s="82"/>
      <c r="YC275" s="82"/>
      <c r="YD275" s="82"/>
      <c r="YE275" s="82"/>
      <c r="YF275" s="82"/>
      <c r="YG275" s="82"/>
      <c r="YH275" s="82"/>
      <c r="YI275" s="82"/>
      <c r="YJ275" s="82"/>
      <c r="YK275" s="82"/>
      <c r="YL275" s="82"/>
      <c r="YM275" s="82"/>
      <c r="YN275" s="82"/>
      <c r="YO275" s="82"/>
      <c r="YP275" s="82"/>
      <c r="YQ275" s="82"/>
      <c r="YR275" s="82"/>
      <c r="YS275" s="82"/>
      <c r="YT275" s="82"/>
      <c r="YU275" s="82"/>
      <c r="YV275" s="82"/>
      <c r="YW275" s="82"/>
      <c r="YX275" s="82"/>
      <c r="YY275" s="82"/>
      <c r="YZ275" s="82"/>
      <c r="ZA275" s="82"/>
      <c r="ZB275" s="82"/>
      <c r="ZC275" s="82"/>
      <c r="ZD275" s="82"/>
      <c r="ZE275" s="82"/>
      <c r="ZF275" s="82"/>
      <c r="ZG275" s="82"/>
      <c r="ZH275" s="82"/>
      <c r="ZI275" s="82"/>
      <c r="ZJ275" s="82"/>
      <c r="ZK275" s="82"/>
      <c r="ZL275" s="82"/>
      <c r="ZM275" s="82"/>
      <c r="ZN275" s="82"/>
      <c r="ZO275" s="82"/>
      <c r="ZP275" s="82"/>
      <c r="ZQ275" s="82"/>
      <c r="ZR275" s="82"/>
      <c r="ZS275" s="82"/>
      <c r="ZT275" s="82"/>
      <c r="ZU275" s="82"/>
      <c r="ZV275" s="82"/>
      <c r="ZW275" s="82"/>
      <c r="ZX275" s="82"/>
      <c r="ZY275" s="82"/>
      <c r="ZZ275" s="82"/>
      <c r="AAA275" s="82"/>
      <c r="AAB275" s="82"/>
      <c r="AAC275" s="82"/>
      <c r="AAD275" s="82"/>
      <c r="AAE275" s="82"/>
      <c r="AAF275" s="82"/>
      <c r="AAG275" s="82"/>
      <c r="AAH275" s="82"/>
      <c r="AAI275" s="82"/>
      <c r="AAJ275" s="82"/>
      <c r="AAK275" s="82"/>
      <c r="AAL275" s="82"/>
      <c r="AAM275" s="82"/>
      <c r="AAN275" s="82"/>
      <c r="AAO275" s="82"/>
      <c r="AAP275" s="82"/>
      <c r="AAQ275" s="82"/>
      <c r="AAR275" s="82"/>
      <c r="AAS275" s="82"/>
      <c r="AAT275" s="82"/>
      <c r="AAU275" s="82"/>
      <c r="AAV275" s="82"/>
      <c r="AAW275" s="82"/>
      <c r="AAX275" s="82"/>
      <c r="AAY275" s="82"/>
      <c r="AAZ275" s="82"/>
      <c r="ABA275" s="82"/>
      <c r="ABB275" s="82"/>
      <c r="ABC275" s="82"/>
      <c r="ABD275" s="82"/>
      <c r="ABE275" s="82"/>
      <c r="ABF275" s="82"/>
      <c r="ABG275" s="82"/>
      <c r="ABH275" s="82"/>
      <c r="ABI275" s="82"/>
      <c r="ABJ275" s="82"/>
      <c r="ABK275" s="82"/>
      <c r="ABL275" s="82"/>
      <c r="ABM275" s="82"/>
      <c r="ABN275" s="82"/>
      <c r="ABO275" s="82"/>
      <c r="ABP275" s="82"/>
      <c r="ABQ275" s="82"/>
      <c r="ABR275" s="82"/>
      <c r="ABS275" s="82"/>
      <c r="ABT275" s="82"/>
      <c r="ABU275" s="82"/>
      <c r="ABV275" s="82"/>
      <c r="ABW275" s="82"/>
      <c r="ABX275" s="82"/>
      <c r="ABY275" s="82"/>
      <c r="ABZ275" s="82"/>
      <c r="ACA275" s="82"/>
      <c r="ACB275" s="82"/>
      <c r="ACC275" s="82"/>
      <c r="ACD275" s="82"/>
      <c r="ACE275" s="82"/>
      <c r="ACF275" s="82"/>
      <c r="ACG275" s="82"/>
      <c r="ACH275" s="82"/>
      <c r="ACI275" s="82"/>
      <c r="ACJ275" s="82"/>
      <c r="ACK275" s="82"/>
      <c r="ACL275" s="82"/>
      <c r="ACM275" s="82"/>
      <c r="ACN275" s="82"/>
      <c r="ACO275" s="82"/>
      <c r="ACP275" s="82"/>
      <c r="ACQ275" s="82"/>
      <c r="ACR275" s="82"/>
      <c r="ACS275" s="82"/>
      <c r="ACT275" s="82"/>
      <c r="ACU275" s="82"/>
      <c r="ACV275" s="82"/>
      <c r="ACW275" s="82"/>
      <c r="ACX275" s="82"/>
      <c r="ACY275" s="82"/>
      <c r="ACZ275" s="82"/>
      <c r="ADA275" s="82"/>
      <c r="ADB275" s="82"/>
      <c r="ADC275" s="82"/>
      <c r="ADD275" s="82"/>
      <c r="ADE275" s="82"/>
      <c r="ADF275" s="82"/>
      <c r="ADG275" s="82"/>
      <c r="ADH275" s="82"/>
      <c r="ADI275" s="82"/>
      <c r="ADJ275" s="82"/>
      <c r="ADK275" s="82"/>
      <c r="ADL275" s="82"/>
      <c r="ADM275" s="82"/>
      <c r="ADN275" s="82"/>
      <c r="ADO275" s="82"/>
      <c r="ADP275" s="82"/>
      <c r="ADQ275" s="82"/>
      <c r="ADR275" s="82"/>
      <c r="ADS275" s="82"/>
      <c r="ADT275" s="82"/>
      <c r="ADU275" s="82"/>
      <c r="ADV275" s="82"/>
      <c r="ADW275" s="82"/>
      <c r="ADX275" s="82"/>
      <c r="ADY275" s="82"/>
      <c r="ADZ275" s="82"/>
      <c r="AEA275" s="82"/>
      <c r="AEB275" s="82"/>
      <c r="AEC275" s="82"/>
      <c r="AED275" s="82"/>
      <c r="AEE275" s="82"/>
      <c r="AEF275" s="82"/>
      <c r="AEG275" s="82"/>
      <c r="AEH275" s="82"/>
      <c r="AEI275" s="82"/>
      <c r="AEJ275" s="82"/>
      <c r="AEK275" s="82"/>
      <c r="AEL275" s="82"/>
      <c r="AEM275" s="82"/>
      <c r="AEN275" s="82"/>
      <c r="AEO275" s="82"/>
      <c r="AEP275" s="82"/>
      <c r="AEQ275" s="82"/>
      <c r="AER275" s="82"/>
      <c r="AES275" s="82"/>
      <c r="AET275" s="82"/>
      <c r="AEU275" s="82"/>
      <c r="AEV275" s="82"/>
      <c r="AEW275" s="82"/>
      <c r="AEX275" s="82"/>
      <c r="AEY275" s="82"/>
      <c r="AEZ275" s="82"/>
      <c r="AFA275" s="82"/>
      <c r="AFB275" s="82"/>
      <c r="AFC275" s="82"/>
      <c r="AFD275" s="82"/>
      <c r="AFE275" s="82"/>
      <c r="AFF275" s="82"/>
      <c r="AFG275" s="82"/>
      <c r="AFH275" s="82"/>
      <c r="AFI275" s="82"/>
      <c r="AFJ275" s="82"/>
      <c r="AFK275" s="82"/>
      <c r="AFL275" s="82"/>
      <c r="AFM275" s="82"/>
      <c r="AFN275" s="82"/>
      <c r="AFO275" s="82"/>
      <c r="AFP275" s="82"/>
      <c r="AFQ275" s="82"/>
      <c r="AFR275" s="82"/>
      <c r="AFS275" s="82"/>
      <c r="AFT275" s="82"/>
      <c r="AFU275" s="82"/>
      <c r="AFV275" s="82"/>
      <c r="AFW275" s="82"/>
      <c r="AFX275" s="82"/>
      <c r="AFY275" s="82"/>
      <c r="AFZ275" s="82"/>
      <c r="AGA275" s="82"/>
      <c r="AGB275" s="82"/>
      <c r="AGC275" s="82"/>
      <c r="AGD275" s="82"/>
      <c r="AGE275" s="82"/>
      <c r="AGF275" s="82"/>
      <c r="AGG275" s="82"/>
      <c r="AGH275" s="82"/>
      <c r="AGI275" s="82"/>
      <c r="AGJ275" s="82"/>
      <c r="AGK275" s="82"/>
      <c r="AGL275" s="82"/>
      <c r="AGM275" s="82"/>
      <c r="AGN275" s="82"/>
      <c r="AGO275" s="82"/>
      <c r="AGP275" s="82"/>
      <c r="AGQ275" s="82"/>
      <c r="AGR275" s="82"/>
      <c r="AGS275" s="82"/>
      <c r="AGT275" s="82"/>
      <c r="AGU275" s="82"/>
      <c r="AGV275" s="82"/>
      <c r="AGW275" s="82"/>
      <c r="AGX275" s="82"/>
      <c r="AGY275" s="82"/>
      <c r="AGZ275" s="82"/>
      <c r="AHA275" s="82"/>
      <c r="AHB275" s="82"/>
      <c r="AHC275" s="82"/>
      <c r="AHD275" s="82"/>
      <c r="AHE275" s="82"/>
      <c r="AHF275" s="82"/>
      <c r="AHG275" s="82"/>
      <c r="AHH275" s="82"/>
      <c r="AHI275" s="82"/>
      <c r="AHJ275" s="82"/>
      <c r="AHK275" s="82"/>
      <c r="AHL275" s="82"/>
      <c r="AHM275" s="82"/>
      <c r="AHN275" s="82"/>
      <c r="AHO275" s="82"/>
      <c r="AHP275" s="82"/>
      <c r="AHQ275" s="82"/>
      <c r="AHR275" s="82"/>
      <c r="AHS275" s="82"/>
      <c r="AHT275" s="82"/>
      <c r="AHU275" s="82"/>
      <c r="AHV275" s="82"/>
      <c r="AHW275" s="82"/>
      <c r="AHX275" s="82"/>
      <c r="AHY275" s="82"/>
      <c r="AHZ275" s="82"/>
      <c r="AIA275" s="82"/>
      <c r="AIB275" s="82"/>
      <c r="AIC275" s="82"/>
      <c r="AID275" s="82"/>
      <c r="AIE275" s="82"/>
      <c r="AIF275" s="82"/>
      <c r="AIG275" s="82"/>
      <c r="AIH275" s="82"/>
      <c r="AII275" s="82"/>
      <c r="AIJ275" s="82"/>
      <c r="AIK275" s="82"/>
      <c r="AIL275" s="82"/>
      <c r="AIM275" s="82"/>
      <c r="AIN275" s="82"/>
      <c r="AIO275" s="82"/>
      <c r="AIP275" s="82"/>
      <c r="AIQ275" s="82"/>
      <c r="AIR275" s="82"/>
      <c r="AIS275" s="82"/>
      <c r="AIT275" s="82"/>
      <c r="AIU275" s="82"/>
      <c r="AIV275" s="82"/>
      <c r="AIW275" s="82"/>
      <c r="AIX275" s="82"/>
      <c r="AIY275" s="82"/>
      <c r="AIZ275" s="82"/>
      <c r="AJA275" s="82"/>
      <c r="AJB275" s="82"/>
      <c r="AJC275" s="82"/>
      <c r="AJD275" s="82"/>
      <c r="AJE275" s="82"/>
      <c r="AJF275" s="82"/>
      <c r="AJG275" s="82"/>
      <c r="AJH275" s="82"/>
      <c r="AJI275" s="82"/>
      <c r="AJJ275" s="82"/>
      <c r="AJK275" s="82"/>
      <c r="AJL275" s="82"/>
      <c r="AJM275" s="82"/>
      <c r="AJN275" s="82"/>
      <c r="AJO275" s="82"/>
      <c r="AJP275" s="82"/>
      <c r="AJQ275" s="82"/>
      <c r="AJR275" s="82"/>
      <c r="AJS275" s="82"/>
      <c r="AJT275" s="82"/>
      <c r="AJU275" s="82"/>
      <c r="AJV275" s="82"/>
      <c r="AJW275" s="82"/>
      <c r="AJX275" s="82"/>
      <c r="AJY275" s="82"/>
      <c r="AJZ275" s="82"/>
      <c r="AKA275" s="82"/>
      <c r="AKB275" s="82"/>
      <c r="AKC275" s="82"/>
      <c r="AKD275" s="82"/>
      <c r="AKE275" s="82"/>
      <c r="AKF275" s="82"/>
      <c r="AKG275" s="82"/>
      <c r="AKH275" s="82"/>
      <c r="AKI275" s="82"/>
      <c r="AKJ275" s="82"/>
      <c r="AKK275" s="82"/>
      <c r="AKL275" s="82"/>
      <c r="AKM275" s="82"/>
      <c r="AKN275" s="82"/>
      <c r="AKO275" s="82"/>
      <c r="AKP275" s="82"/>
      <c r="AKQ275" s="82"/>
      <c r="AKR275" s="82"/>
      <c r="AKS275" s="82"/>
      <c r="AKT275" s="82"/>
      <c r="AKU275" s="82"/>
      <c r="AKV275" s="82"/>
      <c r="AKW275" s="82"/>
      <c r="AKX275" s="82"/>
      <c r="AKY275" s="82"/>
      <c r="AKZ275" s="82"/>
      <c r="ALA275" s="82"/>
      <c r="ALB275" s="82"/>
      <c r="ALC275" s="82"/>
      <c r="ALD275" s="82"/>
      <c r="ALE275" s="82"/>
      <c r="ALF275" s="82"/>
      <c r="ALG275" s="82"/>
      <c r="ALH275" s="82"/>
      <c r="ALI275" s="82"/>
      <c r="ALJ275" s="82"/>
      <c r="ALK275" s="82"/>
      <c r="ALL275" s="82"/>
      <c r="ALM275" s="82"/>
      <c r="ALN275" s="82"/>
      <c r="ALO275" s="82"/>
      <c r="ALP275" s="82"/>
      <c r="ALQ275" s="82"/>
      <c r="ALR275" s="82"/>
      <c r="ALS275" s="82"/>
      <c r="ALT275" s="82"/>
      <c r="ALU275" s="82"/>
      <c r="ALV275" s="82"/>
      <c r="ALW275" s="82"/>
      <c r="ALX275" s="82"/>
      <c r="ALY275" s="82"/>
    </row>
    <row r="276" spans="1:1013" ht="14.5" x14ac:dyDescent="0.35">
      <c r="A276" s="84">
        <v>272</v>
      </c>
      <c r="B276" s="85" t="s">
        <v>871</v>
      </c>
      <c r="C276" s="85" t="s">
        <v>872</v>
      </c>
      <c r="D276" s="85" t="s">
        <v>264</v>
      </c>
      <c r="E276" s="82"/>
      <c r="F276" s="82"/>
      <c r="G276" s="82"/>
      <c r="H276" s="82"/>
      <c r="I276" s="82"/>
      <c r="J276" s="82"/>
      <c r="K276" s="82"/>
      <c r="L276" s="82"/>
      <c r="M276" s="82"/>
      <c r="N276" s="82"/>
      <c r="O276" s="82"/>
      <c r="P276" s="82"/>
      <c r="Q276" s="82"/>
      <c r="R276" s="82"/>
      <c r="S276" s="82"/>
      <c r="T276" s="82"/>
      <c r="U276" s="82"/>
      <c r="V276" s="82"/>
      <c r="W276" s="82"/>
      <c r="X276" s="82"/>
      <c r="Y276" s="82"/>
      <c r="Z276" s="82"/>
      <c r="AA276" s="82"/>
      <c r="AB276" s="82"/>
      <c r="AC276" s="82"/>
      <c r="AD276" s="82"/>
      <c r="AE276" s="82"/>
      <c r="AF276" s="82"/>
      <c r="AG276" s="82"/>
      <c r="AH276" s="82"/>
      <c r="AI276" s="82"/>
      <c r="AJ276" s="82"/>
      <c r="AK276" s="82"/>
      <c r="AL276" s="82"/>
      <c r="AM276" s="82"/>
      <c r="AN276" s="82"/>
      <c r="AO276" s="82"/>
      <c r="AP276" s="82"/>
      <c r="AQ276" s="82"/>
      <c r="AR276" s="82"/>
      <c r="AS276" s="82"/>
      <c r="AT276" s="82"/>
      <c r="AU276" s="82"/>
      <c r="AV276" s="82"/>
      <c r="AW276" s="82"/>
      <c r="AX276" s="82"/>
      <c r="AY276" s="82"/>
      <c r="AZ276" s="82"/>
      <c r="BA276" s="82"/>
      <c r="BB276" s="82"/>
      <c r="BC276" s="82"/>
      <c r="BD276" s="82"/>
      <c r="BE276" s="82"/>
      <c r="BF276" s="82"/>
      <c r="BG276" s="82"/>
      <c r="BH276" s="82"/>
      <c r="BI276" s="82"/>
      <c r="BJ276" s="82"/>
      <c r="BK276" s="82"/>
      <c r="BL276" s="82"/>
      <c r="BM276" s="82"/>
      <c r="BN276" s="82"/>
      <c r="BO276" s="82"/>
      <c r="BP276" s="82"/>
      <c r="BQ276" s="82"/>
      <c r="BR276" s="82"/>
      <c r="BS276" s="82"/>
      <c r="BT276" s="82"/>
      <c r="BU276" s="82"/>
      <c r="BV276" s="82"/>
      <c r="BW276" s="82"/>
      <c r="BX276" s="82"/>
      <c r="BY276" s="82"/>
      <c r="BZ276" s="82"/>
      <c r="CA276" s="82"/>
      <c r="CB276" s="82"/>
      <c r="CC276" s="82"/>
      <c r="CD276" s="82"/>
      <c r="CE276" s="82"/>
      <c r="CF276" s="82"/>
      <c r="CG276" s="82"/>
      <c r="CH276" s="82"/>
      <c r="CI276" s="82"/>
      <c r="CJ276" s="82"/>
      <c r="CK276" s="82"/>
      <c r="CL276" s="82"/>
      <c r="CM276" s="82"/>
      <c r="CN276" s="82"/>
      <c r="CO276" s="82"/>
      <c r="CP276" s="82"/>
      <c r="CQ276" s="82"/>
      <c r="CR276" s="82"/>
      <c r="CS276" s="82"/>
      <c r="CT276" s="82"/>
      <c r="CU276" s="82"/>
      <c r="CV276" s="82"/>
      <c r="CW276" s="82"/>
      <c r="CX276" s="82"/>
      <c r="CY276" s="82"/>
      <c r="CZ276" s="82"/>
      <c r="DA276" s="82"/>
      <c r="DB276" s="82"/>
      <c r="DC276" s="82"/>
      <c r="DD276" s="82"/>
      <c r="DE276" s="82"/>
      <c r="DF276" s="82"/>
      <c r="DG276" s="82"/>
      <c r="DH276" s="82"/>
      <c r="DI276" s="82"/>
      <c r="DJ276" s="82"/>
      <c r="DK276" s="82"/>
      <c r="DL276" s="82"/>
      <c r="DM276" s="82"/>
      <c r="DN276" s="82"/>
      <c r="DO276" s="82"/>
      <c r="DP276" s="82"/>
      <c r="DQ276" s="82"/>
      <c r="DR276" s="82"/>
      <c r="DS276" s="82"/>
      <c r="DT276" s="82"/>
      <c r="DU276" s="82"/>
      <c r="DV276" s="82"/>
      <c r="DW276" s="82"/>
      <c r="DX276" s="82"/>
      <c r="DY276" s="82"/>
      <c r="DZ276" s="82"/>
      <c r="EA276" s="82"/>
      <c r="EB276" s="82"/>
      <c r="EC276" s="82"/>
      <c r="ED276" s="82"/>
      <c r="EE276" s="82"/>
      <c r="EF276" s="82"/>
      <c r="EG276" s="82"/>
      <c r="EH276" s="82"/>
      <c r="EI276" s="82"/>
      <c r="EJ276" s="82"/>
      <c r="EK276" s="82"/>
      <c r="EL276" s="82"/>
      <c r="EM276" s="82"/>
      <c r="EN276" s="82"/>
      <c r="EO276" s="82"/>
      <c r="EP276" s="82"/>
      <c r="EQ276" s="82"/>
      <c r="ER276" s="82"/>
      <c r="ES276" s="82"/>
      <c r="ET276" s="82"/>
      <c r="EU276" s="82"/>
      <c r="EV276" s="82"/>
      <c r="EW276" s="82"/>
      <c r="EX276" s="82"/>
      <c r="EY276" s="82"/>
      <c r="EZ276" s="82"/>
      <c r="FA276" s="82"/>
      <c r="FB276" s="82"/>
      <c r="FC276" s="82"/>
      <c r="FD276" s="82"/>
      <c r="FE276" s="82"/>
      <c r="FF276" s="82"/>
      <c r="FG276" s="82"/>
      <c r="FH276" s="82"/>
      <c r="FI276" s="82"/>
      <c r="FJ276" s="82"/>
      <c r="FK276" s="82"/>
      <c r="FL276" s="82"/>
      <c r="FM276" s="82"/>
      <c r="FN276" s="82"/>
      <c r="FO276" s="82"/>
      <c r="FP276" s="82"/>
      <c r="FQ276" s="82"/>
      <c r="FR276" s="82"/>
      <c r="FS276" s="82"/>
      <c r="FT276" s="82"/>
      <c r="FU276" s="82"/>
      <c r="FV276" s="82"/>
      <c r="FW276" s="82"/>
      <c r="FX276" s="82"/>
      <c r="FY276" s="82"/>
      <c r="FZ276" s="82"/>
      <c r="GA276" s="82"/>
      <c r="GB276" s="82"/>
      <c r="GC276" s="82"/>
      <c r="GD276" s="82"/>
      <c r="GE276" s="82"/>
      <c r="GF276" s="82"/>
      <c r="GG276" s="82"/>
      <c r="GH276" s="82"/>
      <c r="GI276" s="82"/>
      <c r="GJ276" s="82"/>
      <c r="GK276" s="82"/>
      <c r="GL276" s="82"/>
      <c r="GM276" s="82"/>
      <c r="GN276" s="82"/>
      <c r="GO276" s="82"/>
      <c r="GP276" s="82"/>
      <c r="GQ276" s="82"/>
      <c r="GR276" s="82"/>
      <c r="GS276" s="82"/>
      <c r="GT276" s="82"/>
      <c r="GU276" s="82"/>
      <c r="GV276" s="82"/>
      <c r="GW276" s="82"/>
      <c r="GX276" s="82"/>
      <c r="GY276" s="82"/>
      <c r="GZ276" s="82"/>
      <c r="HA276" s="82"/>
      <c r="HB276" s="82"/>
      <c r="HC276" s="82"/>
      <c r="HD276" s="82"/>
      <c r="HE276" s="82"/>
      <c r="HF276" s="82"/>
      <c r="HG276" s="82"/>
      <c r="HH276" s="82"/>
      <c r="HI276" s="82"/>
      <c r="HJ276" s="82"/>
      <c r="HK276" s="82"/>
      <c r="HL276" s="82"/>
      <c r="HM276" s="82"/>
      <c r="HN276" s="82"/>
      <c r="HO276" s="82"/>
      <c r="HP276" s="82"/>
      <c r="HQ276" s="82"/>
      <c r="HR276" s="82"/>
      <c r="HS276" s="82"/>
      <c r="HT276" s="82"/>
      <c r="HU276" s="82"/>
      <c r="HV276" s="82"/>
      <c r="HW276" s="82"/>
      <c r="HX276" s="82"/>
      <c r="HY276" s="82"/>
      <c r="HZ276" s="82"/>
      <c r="IA276" s="82"/>
      <c r="IB276" s="82"/>
      <c r="IC276" s="82"/>
      <c r="ID276" s="82"/>
      <c r="IE276" s="82"/>
      <c r="IF276" s="82"/>
      <c r="IG276" s="82"/>
      <c r="IH276" s="82"/>
      <c r="II276" s="82"/>
      <c r="IJ276" s="82"/>
      <c r="IK276" s="82"/>
      <c r="IL276" s="82"/>
      <c r="IM276" s="82"/>
      <c r="IN276" s="82"/>
      <c r="IO276" s="82"/>
      <c r="IP276" s="82"/>
      <c r="IQ276" s="82"/>
      <c r="IR276" s="82"/>
      <c r="IS276" s="82"/>
      <c r="IT276" s="82"/>
      <c r="IU276" s="82"/>
      <c r="IV276" s="82"/>
      <c r="IW276" s="82"/>
      <c r="IX276" s="82"/>
      <c r="IY276" s="82"/>
      <c r="IZ276" s="82"/>
      <c r="JA276" s="82"/>
      <c r="JB276" s="82"/>
      <c r="JC276" s="82"/>
      <c r="JD276" s="82"/>
      <c r="JE276" s="82"/>
      <c r="JF276" s="82"/>
      <c r="JG276" s="82"/>
      <c r="JH276" s="82"/>
      <c r="JI276" s="82"/>
      <c r="JJ276" s="82"/>
      <c r="JK276" s="82"/>
      <c r="JL276" s="82"/>
      <c r="JM276" s="82"/>
      <c r="JN276" s="82"/>
      <c r="JO276" s="82"/>
      <c r="JP276" s="82"/>
      <c r="JQ276" s="82"/>
      <c r="JR276" s="82"/>
      <c r="JS276" s="82"/>
      <c r="JT276" s="82"/>
      <c r="JU276" s="82"/>
      <c r="JV276" s="82"/>
      <c r="JW276" s="82"/>
      <c r="JX276" s="82"/>
      <c r="JY276" s="82"/>
      <c r="JZ276" s="82"/>
      <c r="KA276" s="82"/>
      <c r="KB276" s="82"/>
      <c r="KC276" s="82"/>
      <c r="KD276" s="82"/>
      <c r="KE276" s="82"/>
      <c r="KF276" s="82"/>
      <c r="KG276" s="82"/>
      <c r="KH276" s="82"/>
      <c r="KI276" s="82"/>
      <c r="KJ276" s="82"/>
      <c r="KK276" s="82"/>
      <c r="KL276" s="82"/>
      <c r="KM276" s="82"/>
      <c r="KN276" s="82"/>
      <c r="KO276" s="82"/>
      <c r="KP276" s="82"/>
      <c r="KQ276" s="82"/>
      <c r="KR276" s="82"/>
      <c r="KS276" s="82"/>
      <c r="KT276" s="82"/>
      <c r="KU276" s="82"/>
      <c r="KV276" s="82"/>
      <c r="KW276" s="82"/>
      <c r="KX276" s="82"/>
      <c r="KY276" s="82"/>
      <c r="KZ276" s="82"/>
      <c r="LA276" s="82"/>
      <c r="LB276" s="82"/>
      <c r="LC276" s="82"/>
      <c r="LD276" s="82"/>
      <c r="LE276" s="82"/>
      <c r="LF276" s="82"/>
      <c r="LG276" s="82"/>
      <c r="LH276" s="82"/>
      <c r="LI276" s="82"/>
      <c r="LJ276" s="82"/>
      <c r="LK276" s="82"/>
      <c r="LL276" s="82"/>
      <c r="LM276" s="82"/>
      <c r="LN276" s="82"/>
      <c r="LO276" s="82"/>
      <c r="LP276" s="82"/>
      <c r="LQ276" s="82"/>
      <c r="LR276" s="82"/>
      <c r="LS276" s="82"/>
      <c r="LT276" s="82"/>
      <c r="LU276" s="82"/>
      <c r="LV276" s="82"/>
      <c r="LW276" s="82"/>
      <c r="LX276" s="82"/>
      <c r="LY276" s="82"/>
      <c r="LZ276" s="82"/>
      <c r="MA276" s="82"/>
      <c r="MB276" s="82"/>
      <c r="MC276" s="82"/>
      <c r="MD276" s="82"/>
      <c r="ME276" s="82"/>
      <c r="MF276" s="82"/>
      <c r="MG276" s="82"/>
      <c r="MH276" s="82"/>
      <c r="MI276" s="82"/>
      <c r="MJ276" s="82"/>
      <c r="MK276" s="82"/>
      <c r="ML276" s="82"/>
      <c r="MM276" s="82"/>
      <c r="MN276" s="82"/>
      <c r="MO276" s="82"/>
      <c r="MP276" s="82"/>
      <c r="MQ276" s="82"/>
      <c r="MR276" s="82"/>
      <c r="MS276" s="82"/>
      <c r="MT276" s="82"/>
      <c r="MU276" s="82"/>
      <c r="MV276" s="82"/>
      <c r="MW276" s="82"/>
      <c r="MX276" s="82"/>
      <c r="MY276" s="82"/>
      <c r="MZ276" s="82"/>
      <c r="NA276" s="82"/>
      <c r="NB276" s="82"/>
      <c r="NC276" s="82"/>
      <c r="ND276" s="82"/>
      <c r="NE276" s="82"/>
      <c r="NF276" s="82"/>
      <c r="NG276" s="82"/>
      <c r="NH276" s="82"/>
      <c r="NI276" s="82"/>
      <c r="NJ276" s="82"/>
      <c r="NK276" s="82"/>
      <c r="NL276" s="82"/>
      <c r="NM276" s="82"/>
      <c r="NN276" s="82"/>
      <c r="NO276" s="82"/>
      <c r="NP276" s="82"/>
      <c r="NQ276" s="82"/>
      <c r="NR276" s="82"/>
      <c r="NS276" s="82"/>
      <c r="NT276" s="82"/>
      <c r="NU276" s="82"/>
      <c r="NV276" s="82"/>
      <c r="NW276" s="82"/>
      <c r="NX276" s="82"/>
      <c r="NY276" s="82"/>
      <c r="NZ276" s="82"/>
      <c r="OA276" s="82"/>
      <c r="OB276" s="82"/>
      <c r="OC276" s="82"/>
      <c r="OD276" s="82"/>
      <c r="OE276" s="82"/>
      <c r="OF276" s="82"/>
      <c r="OG276" s="82"/>
      <c r="OH276" s="82"/>
      <c r="OI276" s="82"/>
      <c r="OJ276" s="82"/>
      <c r="OK276" s="82"/>
      <c r="OL276" s="82"/>
      <c r="OM276" s="82"/>
      <c r="ON276" s="82"/>
      <c r="OO276" s="82"/>
      <c r="OP276" s="82"/>
      <c r="OQ276" s="82"/>
      <c r="OR276" s="82"/>
      <c r="OS276" s="82"/>
      <c r="OT276" s="82"/>
      <c r="OU276" s="82"/>
      <c r="OV276" s="82"/>
      <c r="OW276" s="82"/>
      <c r="OX276" s="82"/>
      <c r="OY276" s="82"/>
      <c r="OZ276" s="82"/>
      <c r="PA276" s="82"/>
      <c r="PB276" s="82"/>
      <c r="PC276" s="82"/>
      <c r="PD276" s="82"/>
      <c r="PE276" s="82"/>
      <c r="PF276" s="82"/>
      <c r="PG276" s="82"/>
      <c r="PH276" s="82"/>
      <c r="PI276" s="82"/>
      <c r="PJ276" s="82"/>
      <c r="PK276" s="82"/>
      <c r="PL276" s="82"/>
      <c r="PM276" s="82"/>
      <c r="PN276" s="82"/>
      <c r="PO276" s="82"/>
      <c r="PP276" s="82"/>
      <c r="PQ276" s="82"/>
      <c r="PR276" s="82"/>
      <c r="PS276" s="82"/>
      <c r="PT276" s="82"/>
      <c r="PU276" s="82"/>
      <c r="PV276" s="82"/>
      <c r="PW276" s="82"/>
      <c r="PX276" s="82"/>
      <c r="PY276" s="82"/>
      <c r="PZ276" s="82"/>
      <c r="QA276" s="82"/>
      <c r="QB276" s="82"/>
      <c r="QC276" s="82"/>
      <c r="QD276" s="82"/>
      <c r="QE276" s="82"/>
      <c r="QF276" s="82"/>
      <c r="QG276" s="82"/>
      <c r="QH276" s="82"/>
      <c r="QI276" s="82"/>
      <c r="QJ276" s="82"/>
      <c r="QK276" s="82"/>
      <c r="QL276" s="82"/>
      <c r="QM276" s="82"/>
      <c r="QN276" s="82"/>
      <c r="QO276" s="82"/>
      <c r="QP276" s="82"/>
      <c r="QQ276" s="82"/>
      <c r="QR276" s="82"/>
      <c r="QS276" s="82"/>
      <c r="QT276" s="82"/>
      <c r="QU276" s="82"/>
      <c r="QV276" s="82"/>
      <c r="QW276" s="82"/>
      <c r="QX276" s="82"/>
      <c r="QY276" s="82"/>
      <c r="QZ276" s="82"/>
      <c r="RA276" s="82"/>
      <c r="RB276" s="82"/>
      <c r="RC276" s="82"/>
      <c r="RD276" s="82"/>
      <c r="RE276" s="82"/>
      <c r="RF276" s="82"/>
      <c r="RG276" s="82"/>
      <c r="RH276" s="82"/>
      <c r="RI276" s="82"/>
      <c r="RJ276" s="82"/>
      <c r="RK276" s="82"/>
      <c r="RL276" s="82"/>
      <c r="RM276" s="82"/>
      <c r="RN276" s="82"/>
      <c r="RO276" s="82"/>
      <c r="RP276" s="82"/>
      <c r="RQ276" s="82"/>
      <c r="RR276" s="82"/>
      <c r="RS276" s="82"/>
      <c r="RT276" s="82"/>
      <c r="RU276" s="82"/>
      <c r="RV276" s="82"/>
      <c r="RW276" s="82"/>
      <c r="RX276" s="82"/>
      <c r="RY276" s="82"/>
      <c r="RZ276" s="82"/>
      <c r="SA276" s="82"/>
      <c r="SB276" s="82"/>
      <c r="SC276" s="82"/>
      <c r="SD276" s="82"/>
      <c r="SE276" s="82"/>
      <c r="SF276" s="82"/>
      <c r="SG276" s="82"/>
      <c r="SH276" s="82"/>
      <c r="SI276" s="82"/>
      <c r="SJ276" s="82"/>
      <c r="SK276" s="82"/>
      <c r="SL276" s="82"/>
      <c r="SM276" s="82"/>
      <c r="SN276" s="82"/>
      <c r="SO276" s="82"/>
      <c r="SP276" s="82"/>
      <c r="SQ276" s="82"/>
      <c r="SR276" s="82"/>
      <c r="SS276" s="82"/>
      <c r="ST276" s="82"/>
      <c r="SU276" s="82"/>
      <c r="SV276" s="82"/>
      <c r="SW276" s="82"/>
      <c r="SX276" s="82"/>
      <c r="SY276" s="82"/>
      <c r="SZ276" s="82"/>
      <c r="TA276" s="82"/>
      <c r="TB276" s="82"/>
      <c r="TC276" s="82"/>
      <c r="TD276" s="82"/>
      <c r="TE276" s="82"/>
      <c r="TF276" s="82"/>
      <c r="TG276" s="82"/>
      <c r="TH276" s="82"/>
      <c r="TI276" s="82"/>
      <c r="TJ276" s="82"/>
      <c r="TK276" s="82"/>
      <c r="TL276" s="82"/>
      <c r="TM276" s="82"/>
      <c r="TN276" s="82"/>
      <c r="TO276" s="82"/>
      <c r="TP276" s="82"/>
      <c r="TQ276" s="82"/>
      <c r="TR276" s="82"/>
      <c r="TS276" s="82"/>
      <c r="TT276" s="82"/>
      <c r="TU276" s="82"/>
      <c r="TV276" s="82"/>
      <c r="TW276" s="82"/>
      <c r="TX276" s="82"/>
      <c r="TY276" s="82"/>
      <c r="TZ276" s="82"/>
      <c r="UA276" s="82"/>
      <c r="UB276" s="82"/>
      <c r="UC276" s="82"/>
      <c r="UD276" s="82"/>
      <c r="UE276" s="82"/>
      <c r="UF276" s="82"/>
      <c r="UG276" s="82"/>
      <c r="UH276" s="82"/>
      <c r="UI276" s="82"/>
      <c r="UJ276" s="82"/>
      <c r="UK276" s="82"/>
      <c r="UL276" s="82"/>
      <c r="UM276" s="82"/>
      <c r="UN276" s="82"/>
      <c r="UO276" s="82"/>
      <c r="UP276" s="82"/>
      <c r="UQ276" s="82"/>
      <c r="UR276" s="82"/>
      <c r="US276" s="82"/>
      <c r="UT276" s="82"/>
      <c r="UU276" s="82"/>
      <c r="UV276" s="82"/>
      <c r="UW276" s="82"/>
      <c r="UX276" s="82"/>
      <c r="UY276" s="82"/>
      <c r="UZ276" s="82"/>
      <c r="VA276" s="82"/>
      <c r="VB276" s="82"/>
      <c r="VC276" s="82"/>
      <c r="VD276" s="82"/>
      <c r="VE276" s="82"/>
      <c r="VF276" s="82"/>
      <c r="VG276" s="82"/>
      <c r="VH276" s="82"/>
      <c r="VI276" s="82"/>
      <c r="VJ276" s="82"/>
      <c r="VK276" s="82"/>
      <c r="VL276" s="82"/>
      <c r="VM276" s="82"/>
      <c r="VN276" s="82"/>
      <c r="VO276" s="82"/>
      <c r="VP276" s="82"/>
      <c r="VQ276" s="82"/>
      <c r="VR276" s="82"/>
      <c r="VS276" s="82"/>
      <c r="VT276" s="82"/>
      <c r="VU276" s="82"/>
      <c r="VV276" s="82"/>
      <c r="VW276" s="82"/>
      <c r="VX276" s="82"/>
      <c r="VY276" s="82"/>
      <c r="VZ276" s="82"/>
      <c r="WA276" s="82"/>
      <c r="WB276" s="82"/>
      <c r="WC276" s="82"/>
      <c r="WD276" s="82"/>
      <c r="WE276" s="82"/>
      <c r="WF276" s="82"/>
      <c r="WG276" s="82"/>
      <c r="WH276" s="82"/>
      <c r="WI276" s="82"/>
      <c r="WJ276" s="82"/>
      <c r="WK276" s="82"/>
      <c r="WL276" s="82"/>
      <c r="WM276" s="82"/>
      <c r="WN276" s="82"/>
      <c r="WO276" s="82"/>
      <c r="WP276" s="82"/>
      <c r="WQ276" s="82"/>
      <c r="WR276" s="82"/>
      <c r="WS276" s="82"/>
      <c r="WT276" s="82"/>
      <c r="WU276" s="82"/>
      <c r="WV276" s="82"/>
      <c r="WW276" s="82"/>
      <c r="WX276" s="82"/>
      <c r="WY276" s="82"/>
      <c r="WZ276" s="82"/>
      <c r="XA276" s="82"/>
      <c r="XB276" s="82"/>
      <c r="XC276" s="82"/>
      <c r="XD276" s="82"/>
      <c r="XE276" s="82"/>
      <c r="XF276" s="82"/>
      <c r="XG276" s="82"/>
      <c r="XH276" s="82"/>
      <c r="XI276" s="82"/>
      <c r="XJ276" s="82"/>
      <c r="XK276" s="82"/>
      <c r="XL276" s="82"/>
      <c r="XM276" s="82"/>
      <c r="XN276" s="82"/>
      <c r="XO276" s="82"/>
      <c r="XP276" s="82"/>
      <c r="XQ276" s="82"/>
      <c r="XR276" s="82"/>
      <c r="XS276" s="82"/>
      <c r="XT276" s="82"/>
      <c r="XU276" s="82"/>
      <c r="XV276" s="82"/>
      <c r="XW276" s="82"/>
      <c r="XX276" s="82"/>
      <c r="XY276" s="82"/>
      <c r="XZ276" s="82"/>
      <c r="YA276" s="82"/>
      <c r="YB276" s="82"/>
      <c r="YC276" s="82"/>
      <c r="YD276" s="82"/>
      <c r="YE276" s="82"/>
      <c r="YF276" s="82"/>
      <c r="YG276" s="82"/>
      <c r="YH276" s="82"/>
      <c r="YI276" s="82"/>
      <c r="YJ276" s="82"/>
      <c r="YK276" s="82"/>
      <c r="YL276" s="82"/>
      <c r="YM276" s="82"/>
      <c r="YN276" s="82"/>
      <c r="YO276" s="82"/>
      <c r="YP276" s="82"/>
      <c r="YQ276" s="82"/>
      <c r="YR276" s="82"/>
      <c r="YS276" s="82"/>
      <c r="YT276" s="82"/>
      <c r="YU276" s="82"/>
      <c r="YV276" s="82"/>
      <c r="YW276" s="82"/>
      <c r="YX276" s="82"/>
      <c r="YY276" s="82"/>
      <c r="YZ276" s="82"/>
      <c r="ZA276" s="82"/>
      <c r="ZB276" s="82"/>
      <c r="ZC276" s="82"/>
      <c r="ZD276" s="82"/>
      <c r="ZE276" s="82"/>
      <c r="ZF276" s="82"/>
      <c r="ZG276" s="82"/>
      <c r="ZH276" s="82"/>
      <c r="ZI276" s="82"/>
      <c r="ZJ276" s="82"/>
      <c r="ZK276" s="82"/>
      <c r="ZL276" s="82"/>
      <c r="ZM276" s="82"/>
      <c r="ZN276" s="82"/>
      <c r="ZO276" s="82"/>
      <c r="ZP276" s="82"/>
      <c r="ZQ276" s="82"/>
      <c r="ZR276" s="82"/>
      <c r="ZS276" s="82"/>
      <c r="ZT276" s="82"/>
      <c r="ZU276" s="82"/>
      <c r="ZV276" s="82"/>
      <c r="ZW276" s="82"/>
      <c r="ZX276" s="82"/>
      <c r="ZY276" s="82"/>
      <c r="ZZ276" s="82"/>
      <c r="AAA276" s="82"/>
      <c r="AAB276" s="82"/>
      <c r="AAC276" s="82"/>
      <c r="AAD276" s="82"/>
      <c r="AAE276" s="82"/>
      <c r="AAF276" s="82"/>
      <c r="AAG276" s="82"/>
      <c r="AAH276" s="82"/>
      <c r="AAI276" s="82"/>
      <c r="AAJ276" s="82"/>
      <c r="AAK276" s="82"/>
      <c r="AAL276" s="82"/>
      <c r="AAM276" s="82"/>
      <c r="AAN276" s="82"/>
      <c r="AAO276" s="82"/>
      <c r="AAP276" s="82"/>
      <c r="AAQ276" s="82"/>
      <c r="AAR276" s="82"/>
      <c r="AAS276" s="82"/>
      <c r="AAT276" s="82"/>
      <c r="AAU276" s="82"/>
      <c r="AAV276" s="82"/>
      <c r="AAW276" s="82"/>
      <c r="AAX276" s="82"/>
      <c r="AAY276" s="82"/>
      <c r="AAZ276" s="82"/>
      <c r="ABA276" s="82"/>
      <c r="ABB276" s="82"/>
      <c r="ABC276" s="82"/>
      <c r="ABD276" s="82"/>
      <c r="ABE276" s="82"/>
      <c r="ABF276" s="82"/>
      <c r="ABG276" s="82"/>
      <c r="ABH276" s="82"/>
      <c r="ABI276" s="82"/>
      <c r="ABJ276" s="82"/>
      <c r="ABK276" s="82"/>
      <c r="ABL276" s="82"/>
      <c r="ABM276" s="82"/>
      <c r="ABN276" s="82"/>
      <c r="ABO276" s="82"/>
      <c r="ABP276" s="82"/>
      <c r="ABQ276" s="82"/>
      <c r="ABR276" s="82"/>
      <c r="ABS276" s="82"/>
      <c r="ABT276" s="82"/>
      <c r="ABU276" s="82"/>
      <c r="ABV276" s="82"/>
      <c r="ABW276" s="82"/>
      <c r="ABX276" s="82"/>
      <c r="ABY276" s="82"/>
      <c r="ABZ276" s="82"/>
      <c r="ACA276" s="82"/>
      <c r="ACB276" s="82"/>
      <c r="ACC276" s="82"/>
      <c r="ACD276" s="82"/>
      <c r="ACE276" s="82"/>
      <c r="ACF276" s="82"/>
      <c r="ACG276" s="82"/>
      <c r="ACH276" s="82"/>
      <c r="ACI276" s="82"/>
      <c r="ACJ276" s="82"/>
      <c r="ACK276" s="82"/>
      <c r="ACL276" s="82"/>
      <c r="ACM276" s="82"/>
      <c r="ACN276" s="82"/>
      <c r="ACO276" s="82"/>
      <c r="ACP276" s="82"/>
      <c r="ACQ276" s="82"/>
      <c r="ACR276" s="82"/>
      <c r="ACS276" s="82"/>
      <c r="ACT276" s="82"/>
      <c r="ACU276" s="82"/>
      <c r="ACV276" s="82"/>
      <c r="ACW276" s="82"/>
      <c r="ACX276" s="82"/>
      <c r="ACY276" s="82"/>
      <c r="ACZ276" s="82"/>
      <c r="ADA276" s="82"/>
      <c r="ADB276" s="82"/>
      <c r="ADC276" s="82"/>
      <c r="ADD276" s="82"/>
      <c r="ADE276" s="82"/>
      <c r="ADF276" s="82"/>
      <c r="ADG276" s="82"/>
      <c r="ADH276" s="82"/>
      <c r="ADI276" s="82"/>
      <c r="ADJ276" s="82"/>
      <c r="ADK276" s="82"/>
      <c r="ADL276" s="82"/>
      <c r="ADM276" s="82"/>
      <c r="ADN276" s="82"/>
      <c r="ADO276" s="82"/>
      <c r="ADP276" s="82"/>
      <c r="ADQ276" s="82"/>
      <c r="ADR276" s="82"/>
      <c r="ADS276" s="82"/>
      <c r="ADT276" s="82"/>
      <c r="ADU276" s="82"/>
      <c r="ADV276" s="82"/>
      <c r="ADW276" s="82"/>
      <c r="ADX276" s="82"/>
      <c r="ADY276" s="82"/>
      <c r="ADZ276" s="82"/>
      <c r="AEA276" s="82"/>
      <c r="AEB276" s="82"/>
      <c r="AEC276" s="82"/>
      <c r="AED276" s="82"/>
      <c r="AEE276" s="82"/>
      <c r="AEF276" s="82"/>
      <c r="AEG276" s="82"/>
      <c r="AEH276" s="82"/>
      <c r="AEI276" s="82"/>
      <c r="AEJ276" s="82"/>
      <c r="AEK276" s="82"/>
      <c r="AEL276" s="82"/>
      <c r="AEM276" s="82"/>
      <c r="AEN276" s="82"/>
      <c r="AEO276" s="82"/>
      <c r="AEP276" s="82"/>
      <c r="AEQ276" s="82"/>
      <c r="AER276" s="82"/>
      <c r="AES276" s="82"/>
      <c r="AET276" s="82"/>
      <c r="AEU276" s="82"/>
      <c r="AEV276" s="82"/>
      <c r="AEW276" s="82"/>
      <c r="AEX276" s="82"/>
      <c r="AEY276" s="82"/>
      <c r="AEZ276" s="82"/>
      <c r="AFA276" s="82"/>
      <c r="AFB276" s="82"/>
      <c r="AFC276" s="82"/>
      <c r="AFD276" s="82"/>
      <c r="AFE276" s="82"/>
      <c r="AFF276" s="82"/>
      <c r="AFG276" s="82"/>
      <c r="AFH276" s="82"/>
      <c r="AFI276" s="82"/>
      <c r="AFJ276" s="82"/>
      <c r="AFK276" s="82"/>
      <c r="AFL276" s="82"/>
      <c r="AFM276" s="82"/>
      <c r="AFN276" s="82"/>
      <c r="AFO276" s="82"/>
      <c r="AFP276" s="82"/>
      <c r="AFQ276" s="82"/>
      <c r="AFR276" s="82"/>
      <c r="AFS276" s="82"/>
      <c r="AFT276" s="82"/>
      <c r="AFU276" s="82"/>
      <c r="AFV276" s="82"/>
      <c r="AFW276" s="82"/>
      <c r="AFX276" s="82"/>
      <c r="AFY276" s="82"/>
      <c r="AFZ276" s="82"/>
      <c r="AGA276" s="82"/>
      <c r="AGB276" s="82"/>
      <c r="AGC276" s="82"/>
      <c r="AGD276" s="82"/>
      <c r="AGE276" s="82"/>
      <c r="AGF276" s="82"/>
      <c r="AGG276" s="82"/>
      <c r="AGH276" s="82"/>
      <c r="AGI276" s="82"/>
      <c r="AGJ276" s="82"/>
      <c r="AGK276" s="82"/>
      <c r="AGL276" s="82"/>
      <c r="AGM276" s="82"/>
      <c r="AGN276" s="82"/>
      <c r="AGO276" s="82"/>
      <c r="AGP276" s="82"/>
      <c r="AGQ276" s="82"/>
      <c r="AGR276" s="82"/>
      <c r="AGS276" s="82"/>
      <c r="AGT276" s="82"/>
      <c r="AGU276" s="82"/>
      <c r="AGV276" s="82"/>
      <c r="AGW276" s="82"/>
      <c r="AGX276" s="82"/>
      <c r="AGY276" s="82"/>
      <c r="AGZ276" s="82"/>
      <c r="AHA276" s="82"/>
      <c r="AHB276" s="82"/>
      <c r="AHC276" s="82"/>
      <c r="AHD276" s="82"/>
      <c r="AHE276" s="82"/>
      <c r="AHF276" s="82"/>
      <c r="AHG276" s="82"/>
      <c r="AHH276" s="82"/>
      <c r="AHI276" s="82"/>
      <c r="AHJ276" s="82"/>
      <c r="AHK276" s="82"/>
      <c r="AHL276" s="82"/>
      <c r="AHM276" s="82"/>
      <c r="AHN276" s="82"/>
      <c r="AHO276" s="82"/>
      <c r="AHP276" s="82"/>
      <c r="AHQ276" s="82"/>
      <c r="AHR276" s="82"/>
      <c r="AHS276" s="82"/>
      <c r="AHT276" s="82"/>
      <c r="AHU276" s="82"/>
      <c r="AHV276" s="82"/>
      <c r="AHW276" s="82"/>
      <c r="AHX276" s="82"/>
      <c r="AHY276" s="82"/>
      <c r="AHZ276" s="82"/>
      <c r="AIA276" s="82"/>
      <c r="AIB276" s="82"/>
      <c r="AIC276" s="82"/>
      <c r="AID276" s="82"/>
      <c r="AIE276" s="82"/>
      <c r="AIF276" s="82"/>
      <c r="AIG276" s="82"/>
      <c r="AIH276" s="82"/>
      <c r="AII276" s="82"/>
      <c r="AIJ276" s="82"/>
      <c r="AIK276" s="82"/>
      <c r="AIL276" s="82"/>
      <c r="AIM276" s="82"/>
      <c r="AIN276" s="82"/>
      <c r="AIO276" s="82"/>
      <c r="AIP276" s="82"/>
      <c r="AIQ276" s="82"/>
      <c r="AIR276" s="82"/>
      <c r="AIS276" s="82"/>
      <c r="AIT276" s="82"/>
      <c r="AIU276" s="82"/>
      <c r="AIV276" s="82"/>
      <c r="AIW276" s="82"/>
      <c r="AIX276" s="82"/>
      <c r="AIY276" s="82"/>
      <c r="AIZ276" s="82"/>
      <c r="AJA276" s="82"/>
      <c r="AJB276" s="82"/>
      <c r="AJC276" s="82"/>
      <c r="AJD276" s="82"/>
      <c r="AJE276" s="82"/>
      <c r="AJF276" s="82"/>
      <c r="AJG276" s="82"/>
      <c r="AJH276" s="82"/>
      <c r="AJI276" s="82"/>
      <c r="AJJ276" s="82"/>
      <c r="AJK276" s="82"/>
      <c r="AJL276" s="82"/>
      <c r="AJM276" s="82"/>
      <c r="AJN276" s="82"/>
      <c r="AJO276" s="82"/>
      <c r="AJP276" s="82"/>
      <c r="AJQ276" s="82"/>
      <c r="AJR276" s="82"/>
      <c r="AJS276" s="82"/>
      <c r="AJT276" s="82"/>
      <c r="AJU276" s="82"/>
      <c r="AJV276" s="82"/>
      <c r="AJW276" s="82"/>
      <c r="AJX276" s="82"/>
      <c r="AJY276" s="82"/>
      <c r="AJZ276" s="82"/>
      <c r="AKA276" s="82"/>
      <c r="AKB276" s="82"/>
      <c r="AKC276" s="82"/>
      <c r="AKD276" s="82"/>
      <c r="AKE276" s="82"/>
      <c r="AKF276" s="82"/>
      <c r="AKG276" s="82"/>
      <c r="AKH276" s="82"/>
      <c r="AKI276" s="82"/>
      <c r="AKJ276" s="82"/>
      <c r="AKK276" s="82"/>
      <c r="AKL276" s="82"/>
      <c r="AKM276" s="82"/>
      <c r="AKN276" s="82"/>
      <c r="AKO276" s="82"/>
      <c r="AKP276" s="82"/>
      <c r="AKQ276" s="82"/>
      <c r="AKR276" s="82"/>
      <c r="AKS276" s="82"/>
      <c r="AKT276" s="82"/>
      <c r="AKU276" s="82"/>
      <c r="AKV276" s="82"/>
      <c r="AKW276" s="82"/>
      <c r="AKX276" s="82"/>
      <c r="AKY276" s="82"/>
      <c r="AKZ276" s="82"/>
      <c r="ALA276" s="82"/>
      <c r="ALB276" s="82"/>
      <c r="ALC276" s="82"/>
      <c r="ALD276" s="82"/>
      <c r="ALE276" s="82"/>
      <c r="ALF276" s="82"/>
      <c r="ALG276" s="82"/>
      <c r="ALH276" s="82"/>
      <c r="ALI276" s="82"/>
      <c r="ALJ276" s="82"/>
      <c r="ALK276" s="82"/>
      <c r="ALL276" s="82"/>
      <c r="ALM276" s="82"/>
      <c r="ALN276" s="82"/>
      <c r="ALO276" s="82"/>
      <c r="ALP276" s="82"/>
      <c r="ALQ276" s="82"/>
      <c r="ALR276" s="82"/>
      <c r="ALS276" s="82"/>
      <c r="ALT276" s="82"/>
      <c r="ALU276" s="82"/>
      <c r="ALV276" s="82"/>
      <c r="ALW276" s="82"/>
      <c r="ALX276" s="82"/>
      <c r="ALY276" s="82"/>
    </row>
    <row r="277" spans="1:1013" ht="14.5" x14ac:dyDescent="0.35">
      <c r="A277" s="84">
        <v>273</v>
      </c>
      <c r="B277" s="85" t="s">
        <v>873</v>
      </c>
      <c r="C277" s="85" t="s">
        <v>874</v>
      </c>
      <c r="D277" s="85" t="s">
        <v>875</v>
      </c>
      <c r="E277" s="82"/>
      <c r="F277" s="82"/>
      <c r="G277" s="82"/>
      <c r="H277" s="82"/>
      <c r="I277" s="82"/>
      <c r="J277" s="82"/>
      <c r="K277" s="82"/>
      <c r="L277" s="82"/>
      <c r="M277" s="82"/>
      <c r="N277" s="82"/>
      <c r="O277" s="82"/>
      <c r="P277" s="82"/>
      <c r="Q277" s="82"/>
      <c r="R277" s="82"/>
      <c r="S277" s="82"/>
      <c r="T277" s="82"/>
      <c r="U277" s="82"/>
      <c r="V277" s="82"/>
      <c r="W277" s="82"/>
      <c r="X277" s="82"/>
      <c r="Y277" s="82"/>
      <c r="Z277" s="82"/>
      <c r="AA277" s="82"/>
      <c r="AB277" s="82"/>
      <c r="AC277" s="82"/>
      <c r="AD277" s="82"/>
      <c r="AE277" s="82"/>
      <c r="AF277" s="82"/>
      <c r="AG277" s="82"/>
      <c r="AH277" s="82"/>
      <c r="AI277" s="82"/>
      <c r="AJ277" s="82"/>
      <c r="AK277" s="82"/>
      <c r="AL277" s="82"/>
      <c r="AM277" s="82"/>
      <c r="AN277" s="82"/>
      <c r="AO277" s="82"/>
      <c r="AP277" s="82"/>
      <c r="AQ277" s="82"/>
      <c r="AR277" s="82"/>
      <c r="AS277" s="82"/>
      <c r="AT277" s="82"/>
      <c r="AU277" s="82"/>
      <c r="AV277" s="82"/>
      <c r="AW277" s="82"/>
      <c r="AX277" s="82"/>
      <c r="AY277" s="82"/>
      <c r="AZ277" s="82"/>
      <c r="BA277" s="82"/>
      <c r="BB277" s="82"/>
      <c r="BC277" s="82"/>
      <c r="BD277" s="82"/>
      <c r="BE277" s="82"/>
      <c r="BF277" s="82"/>
      <c r="BG277" s="82"/>
      <c r="BH277" s="82"/>
      <c r="BI277" s="82"/>
      <c r="BJ277" s="82"/>
      <c r="BK277" s="82"/>
      <c r="BL277" s="82"/>
      <c r="BM277" s="82"/>
      <c r="BN277" s="82"/>
      <c r="BO277" s="82"/>
      <c r="BP277" s="82"/>
      <c r="BQ277" s="82"/>
      <c r="BR277" s="82"/>
      <c r="BS277" s="82"/>
      <c r="BT277" s="82"/>
      <c r="BU277" s="82"/>
      <c r="BV277" s="82"/>
      <c r="BW277" s="82"/>
      <c r="BX277" s="82"/>
      <c r="BY277" s="82"/>
      <c r="BZ277" s="82"/>
      <c r="CA277" s="82"/>
      <c r="CB277" s="82"/>
      <c r="CC277" s="82"/>
      <c r="CD277" s="82"/>
      <c r="CE277" s="82"/>
      <c r="CF277" s="82"/>
      <c r="CG277" s="82"/>
      <c r="CH277" s="82"/>
      <c r="CI277" s="82"/>
      <c r="CJ277" s="82"/>
      <c r="CK277" s="82"/>
      <c r="CL277" s="82"/>
      <c r="CM277" s="82"/>
      <c r="CN277" s="82"/>
      <c r="CO277" s="82"/>
      <c r="CP277" s="82"/>
      <c r="CQ277" s="82"/>
      <c r="CR277" s="82"/>
      <c r="CS277" s="82"/>
      <c r="CT277" s="82"/>
      <c r="CU277" s="82"/>
      <c r="CV277" s="82"/>
      <c r="CW277" s="82"/>
      <c r="CX277" s="82"/>
      <c r="CY277" s="82"/>
      <c r="CZ277" s="82"/>
      <c r="DA277" s="82"/>
      <c r="DB277" s="82"/>
      <c r="DC277" s="82"/>
      <c r="DD277" s="82"/>
      <c r="DE277" s="82"/>
      <c r="DF277" s="82"/>
      <c r="DG277" s="82"/>
      <c r="DH277" s="82"/>
      <c r="DI277" s="82"/>
      <c r="DJ277" s="82"/>
      <c r="DK277" s="82"/>
      <c r="DL277" s="82"/>
      <c r="DM277" s="82"/>
      <c r="DN277" s="82"/>
      <c r="DO277" s="82"/>
      <c r="DP277" s="82"/>
      <c r="DQ277" s="82"/>
      <c r="DR277" s="82"/>
      <c r="DS277" s="82"/>
      <c r="DT277" s="82"/>
      <c r="DU277" s="82"/>
      <c r="DV277" s="82"/>
      <c r="DW277" s="82"/>
      <c r="DX277" s="82"/>
      <c r="DY277" s="82"/>
      <c r="DZ277" s="82"/>
      <c r="EA277" s="82"/>
      <c r="EB277" s="82"/>
      <c r="EC277" s="82"/>
      <c r="ED277" s="82"/>
      <c r="EE277" s="82"/>
      <c r="EF277" s="82"/>
      <c r="EG277" s="82"/>
      <c r="EH277" s="82"/>
      <c r="EI277" s="82"/>
      <c r="EJ277" s="82"/>
      <c r="EK277" s="82"/>
      <c r="EL277" s="82"/>
      <c r="EM277" s="82"/>
      <c r="EN277" s="82"/>
      <c r="EO277" s="82"/>
      <c r="EP277" s="82"/>
      <c r="EQ277" s="82"/>
      <c r="ER277" s="82"/>
      <c r="ES277" s="82"/>
      <c r="ET277" s="82"/>
      <c r="EU277" s="82"/>
      <c r="EV277" s="82"/>
      <c r="EW277" s="82"/>
      <c r="EX277" s="82"/>
      <c r="EY277" s="82"/>
      <c r="EZ277" s="82"/>
      <c r="FA277" s="82"/>
      <c r="FB277" s="82"/>
      <c r="FC277" s="82"/>
      <c r="FD277" s="82"/>
      <c r="FE277" s="82"/>
      <c r="FF277" s="82"/>
      <c r="FG277" s="82"/>
      <c r="FH277" s="82"/>
      <c r="FI277" s="82"/>
      <c r="FJ277" s="82"/>
      <c r="FK277" s="82"/>
      <c r="FL277" s="82"/>
      <c r="FM277" s="82"/>
      <c r="FN277" s="82"/>
      <c r="FO277" s="82"/>
      <c r="FP277" s="82"/>
      <c r="FQ277" s="82"/>
      <c r="FR277" s="82"/>
      <c r="FS277" s="82"/>
      <c r="FT277" s="82"/>
      <c r="FU277" s="82"/>
      <c r="FV277" s="82"/>
      <c r="FW277" s="82"/>
      <c r="FX277" s="82"/>
      <c r="FY277" s="82"/>
      <c r="FZ277" s="82"/>
      <c r="GA277" s="82"/>
      <c r="GB277" s="82"/>
      <c r="GC277" s="82"/>
      <c r="GD277" s="82"/>
      <c r="GE277" s="82"/>
      <c r="GF277" s="82"/>
      <c r="GG277" s="82"/>
      <c r="GH277" s="82"/>
      <c r="GI277" s="82"/>
      <c r="GJ277" s="82"/>
      <c r="GK277" s="82"/>
      <c r="GL277" s="82"/>
      <c r="GM277" s="82"/>
      <c r="GN277" s="82"/>
      <c r="GO277" s="82"/>
      <c r="GP277" s="82"/>
      <c r="GQ277" s="82"/>
      <c r="GR277" s="82"/>
      <c r="GS277" s="82"/>
      <c r="GT277" s="82"/>
      <c r="GU277" s="82"/>
      <c r="GV277" s="82"/>
      <c r="GW277" s="82"/>
      <c r="GX277" s="82"/>
      <c r="GY277" s="82"/>
      <c r="GZ277" s="82"/>
      <c r="HA277" s="82"/>
      <c r="HB277" s="82"/>
      <c r="HC277" s="82"/>
      <c r="HD277" s="82"/>
      <c r="HE277" s="82"/>
      <c r="HF277" s="82"/>
      <c r="HG277" s="82"/>
      <c r="HH277" s="82"/>
      <c r="HI277" s="82"/>
      <c r="HJ277" s="82"/>
      <c r="HK277" s="82"/>
      <c r="HL277" s="82"/>
      <c r="HM277" s="82"/>
      <c r="HN277" s="82"/>
      <c r="HO277" s="82"/>
      <c r="HP277" s="82"/>
      <c r="HQ277" s="82"/>
      <c r="HR277" s="82"/>
      <c r="HS277" s="82"/>
      <c r="HT277" s="82"/>
      <c r="HU277" s="82"/>
      <c r="HV277" s="82"/>
      <c r="HW277" s="82"/>
      <c r="HX277" s="82"/>
      <c r="HY277" s="82"/>
      <c r="HZ277" s="82"/>
      <c r="IA277" s="82"/>
      <c r="IB277" s="82"/>
      <c r="IC277" s="82"/>
      <c r="ID277" s="82"/>
      <c r="IE277" s="82"/>
      <c r="IF277" s="82"/>
      <c r="IG277" s="82"/>
      <c r="IH277" s="82"/>
      <c r="II277" s="82"/>
      <c r="IJ277" s="82"/>
      <c r="IK277" s="82"/>
      <c r="IL277" s="82"/>
      <c r="IM277" s="82"/>
      <c r="IN277" s="82"/>
      <c r="IO277" s="82"/>
      <c r="IP277" s="82"/>
      <c r="IQ277" s="82"/>
      <c r="IR277" s="82"/>
      <c r="IS277" s="82"/>
      <c r="IT277" s="82"/>
      <c r="IU277" s="82"/>
      <c r="IV277" s="82"/>
      <c r="IW277" s="82"/>
      <c r="IX277" s="82"/>
      <c r="IY277" s="82"/>
      <c r="IZ277" s="82"/>
      <c r="JA277" s="82"/>
      <c r="JB277" s="82"/>
      <c r="JC277" s="82"/>
      <c r="JD277" s="82"/>
      <c r="JE277" s="82"/>
      <c r="JF277" s="82"/>
      <c r="JG277" s="82"/>
      <c r="JH277" s="82"/>
      <c r="JI277" s="82"/>
      <c r="JJ277" s="82"/>
      <c r="JK277" s="82"/>
      <c r="JL277" s="82"/>
      <c r="JM277" s="82"/>
      <c r="JN277" s="82"/>
      <c r="JO277" s="82"/>
      <c r="JP277" s="82"/>
      <c r="JQ277" s="82"/>
      <c r="JR277" s="82"/>
      <c r="JS277" s="82"/>
      <c r="JT277" s="82"/>
      <c r="JU277" s="82"/>
      <c r="JV277" s="82"/>
      <c r="JW277" s="82"/>
      <c r="JX277" s="82"/>
      <c r="JY277" s="82"/>
      <c r="JZ277" s="82"/>
      <c r="KA277" s="82"/>
      <c r="KB277" s="82"/>
      <c r="KC277" s="82"/>
      <c r="KD277" s="82"/>
      <c r="KE277" s="82"/>
      <c r="KF277" s="82"/>
      <c r="KG277" s="82"/>
      <c r="KH277" s="82"/>
      <c r="KI277" s="82"/>
      <c r="KJ277" s="82"/>
      <c r="KK277" s="82"/>
      <c r="KL277" s="82"/>
      <c r="KM277" s="82"/>
      <c r="KN277" s="82"/>
      <c r="KO277" s="82"/>
      <c r="KP277" s="82"/>
      <c r="KQ277" s="82"/>
      <c r="KR277" s="82"/>
      <c r="KS277" s="82"/>
      <c r="KT277" s="82"/>
      <c r="KU277" s="82"/>
      <c r="KV277" s="82"/>
      <c r="KW277" s="82"/>
      <c r="KX277" s="82"/>
      <c r="KY277" s="82"/>
      <c r="KZ277" s="82"/>
      <c r="LA277" s="82"/>
      <c r="LB277" s="82"/>
      <c r="LC277" s="82"/>
      <c r="LD277" s="82"/>
      <c r="LE277" s="82"/>
      <c r="LF277" s="82"/>
      <c r="LG277" s="82"/>
      <c r="LH277" s="82"/>
      <c r="LI277" s="82"/>
      <c r="LJ277" s="82"/>
      <c r="LK277" s="82"/>
      <c r="LL277" s="82"/>
      <c r="LM277" s="82"/>
      <c r="LN277" s="82"/>
      <c r="LO277" s="82"/>
      <c r="LP277" s="82"/>
      <c r="LQ277" s="82"/>
      <c r="LR277" s="82"/>
      <c r="LS277" s="82"/>
      <c r="LT277" s="82"/>
      <c r="LU277" s="82"/>
      <c r="LV277" s="82"/>
      <c r="LW277" s="82"/>
      <c r="LX277" s="82"/>
      <c r="LY277" s="82"/>
      <c r="LZ277" s="82"/>
      <c r="MA277" s="82"/>
      <c r="MB277" s="82"/>
      <c r="MC277" s="82"/>
      <c r="MD277" s="82"/>
      <c r="ME277" s="82"/>
      <c r="MF277" s="82"/>
      <c r="MG277" s="82"/>
      <c r="MH277" s="82"/>
      <c r="MI277" s="82"/>
      <c r="MJ277" s="82"/>
      <c r="MK277" s="82"/>
      <c r="ML277" s="82"/>
      <c r="MM277" s="82"/>
      <c r="MN277" s="82"/>
      <c r="MO277" s="82"/>
      <c r="MP277" s="82"/>
      <c r="MQ277" s="82"/>
      <c r="MR277" s="82"/>
      <c r="MS277" s="82"/>
      <c r="MT277" s="82"/>
      <c r="MU277" s="82"/>
      <c r="MV277" s="82"/>
      <c r="MW277" s="82"/>
      <c r="MX277" s="82"/>
      <c r="MY277" s="82"/>
      <c r="MZ277" s="82"/>
      <c r="NA277" s="82"/>
      <c r="NB277" s="82"/>
      <c r="NC277" s="82"/>
      <c r="ND277" s="82"/>
      <c r="NE277" s="82"/>
      <c r="NF277" s="82"/>
      <c r="NG277" s="82"/>
      <c r="NH277" s="82"/>
      <c r="NI277" s="82"/>
      <c r="NJ277" s="82"/>
      <c r="NK277" s="82"/>
      <c r="NL277" s="82"/>
      <c r="NM277" s="82"/>
      <c r="NN277" s="82"/>
      <c r="NO277" s="82"/>
      <c r="NP277" s="82"/>
      <c r="NQ277" s="82"/>
      <c r="NR277" s="82"/>
      <c r="NS277" s="82"/>
      <c r="NT277" s="82"/>
      <c r="NU277" s="82"/>
      <c r="NV277" s="82"/>
      <c r="NW277" s="82"/>
      <c r="NX277" s="82"/>
      <c r="NY277" s="82"/>
      <c r="NZ277" s="82"/>
      <c r="OA277" s="82"/>
      <c r="OB277" s="82"/>
      <c r="OC277" s="82"/>
      <c r="OD277" s="82"/>
      <c r="OE277" s="82"/>
      <c r="OF277" s="82"/>
      <c r="OG277" s="82"/>
      <c r="OH277" s="82"/>
      <c r="OI277" s="82"/>
      <c r="OJ277" s="82"/>
      <c r="OK277" s="82"/>
      <c r="OL277" s="82"/>
      <c r="OM277" s="82"/>
      <c r="ON277" s="82"/>
      <c r="OO277" s="82"/>
      <c r="OP277" s="82"/>
      <c r="OQ277" s="82"/>
      <c r="OR277" s="82"/>
      <c r="OS277" s="82"/>
      <c r="OT277" s="82"/>
      <c r="OU277" s="82"/>
      <c r="OV277" s="82"/>
      <c r="OW277" s="82"/>
      <c r="OX277" s="82"/>
      <c r="OY277" s="82"/>
      <c r="OZ277" s="82"/>
      <c r="PA277" s="82"/>
      <c r="PB277" s="82"/>
      <c r="PC277" s="82"/>
      <c r="PD277" s="82"/>
      <c r="PE277" s="82"/>
      <c r="PF277" s="82"/>
      <c r="PG277" s="82"/>
      <c r="PH277" s="82"/>
      <c r="PI277" s="82"/>
      <c r="PJ277" s="82"/>
      <c r="PK277" s="82"/>
      <c r="PL277" s="82"/>
      <c r="PM277" s="82"/>
      <c r="PN277" s="82"/>
      <c r="PO277" s="82"/>
      <c r="PP277" s="82"/>
      <c r="PQ277" s="82"/>
      <c r="PR277" s="82"/>
      <c r="PS277" s="82"/>
      <c r="PT277" s="82"/>
      <c r="PU277" s="82"/>
      <c r="PV277" s="82"/>
      <c r="PW277" s="82"/>
      <c r="PX277" s="82"/>
      <c r="PY277" s="82"/>
      <c r="PZ277" s="82"/>
      <c r="QA277" s="82"/>
      <c r="QB277" s="82"/>
      <c r="QC277" s="82"/>
      <c r="QD277" s="82"/>
      <c r="QE277" s="82"/>
      <c r="QF277" s="82"/>
      <c r="QG277" s="82"/>
      <c r="QH277" s="82"/>
      <c r="QI277" s="82"/>
      <c r="QJ277" s="82"/>
      <c r="QK277" s="82"/>
      <c r="QL277" s="82"/>
      <c r="QM277" s="82"/>
      <c r="QN277" s="82"/>
      <c r="QO277" s="82"/>
      <c r="QP277" s="82"/>
      <c r="QQ277" s="82"/>
      <c r="QR277" s="82"/>
      <c r="QS277" s="82"/>
      <c r="QT277" s="82"/>
      <c r="QU277" s="82"/>
      <c r="QV277" s="82"/>
      <c r="QW277" s="82"/>
      <c r="QX277" s="82"/>
      <c r="QY277" s="82"/>
      <c r="QZ277" s="82"/>
      <c r="RA277" s="82"/>
      <c r="RB277" s="82"/>
      <c r="RC277" s="82"/>
      <c r="RD277" s="82"/>
      <c r="RE277" s="82"/>
      <c r="RF277" s="82"/>
      <c r="RG277" s="82"/>
      <c r="RH277" s="82"/>
      <c r="RI277" s="82"/>
      <c r="RJ277" s="82"/>
      <c r="RK277" s="82"/>
      <c r="RL277" s="82"/>
      <c r="RM277" s="82"/>
      <c r="RN277" s="82"/>
      <c r="RO277" s="82"/>
      <c r="RP277" s="82"/>
      <c r="RQ277" s="82"/>
      <c r="RR277" s="82"/>
      <c r="RS277" s="82"/>
      <c r="RT277" s="82"/>
      <c r="RU277" s="82"/>
      <c r="RV277" s="82"/>
      <c r="RW277" s="82"/>
      <c r="RX277" s="82"/>
      <c r="RY277" s="82"/>
      <c r="RZ277" s="82"/>
      <c r="SA277" s="82"/>
      <c r="SB277" s="82"/>
      <c r="SC277" s="82"/>
      <c r="SD277" s="82"/>
      <c r="SE277" s="82"/>
      <c r="SF277" s="82"/>
      <c r="SG277" s="82"/>
      <c r="SH277" s="82"/>
      <c r="SI277" s="82"/>
      <c r="SJ277" s="82"/>
      <c r="SK277" s="82"/>
      <c r="SL277" s="82"/>
      <c r="SM277" s="82"/>
      <c r="SN277" s="82"/>
      <c r="SO277" s="82"/>
      <c r="SP277" s="82"/>
      <c r="SQ277" s="82"/>
      <c r="SR277" s="82"/>
      <c r="SS277" s="82"/>
      <c r="ST277" s="82"/>
      <c r="SU277" s="82"/>
      <c r="SV277" s="82"/>
      <c r="SW277" s="82"/>
      <c r="SX277" s="82"/>
      <c r="SY277" s="82"/>
      <c r="SZ277" s="82"/>
      <c r="TA277" s="82"/>
      <c r="TB277" s="82"/>
      <c r="TC277" s="82"/>
      <c r="TD277" s="82"/>
      <c r="TE277" s="82"/>
      <c r="TF277" s="82"/>
      <c r="TG277" s="82"/>
      <c r="TH277" s="82"/>
      <c r="TI277" s="82"/>
      <c r="TJ277" s="82"/>
      <c r="TK277" s="82"/>
      <c r="TL277" s="82"/>
      <c r="TM277" s="82"/>
      <c r="TN277" s="82"/>
      <c r="TO277" s="82"/>
      <c r="TP277" s="82"/>
      <c r="TQ277" s="82"/>
      <c r="TR277" s="82"/>
      <c r="TS277" s="82"/>
      <c r="TT277" s="82"/>
      <c r="TU277" s="82"/>
      <c r="TV277" s="82"/>
      <c r="TW277" s="82"/>
      <c r="TX277" s="82"/>
      <c r="TY277" s="82"/>
      <c r="TZ277" s="82"/>
      <c r="UA277" s="82"/>
      <c r="UB277" s="82"/>
      <c r="UC277" s="82"/>
      <c r="UD277" s="82"/>
      <c r="UE277" s="82"/>
      <c r="UF277" s="82"/>
      <c r="UG277" s="82"/>
      <c r="UH277" s="82"/>
      <c r="UI277" s="82"/>
      <c r="UJ277" s="82"/>
      <c r="UK277" s="82"/>
      <c r="UL277" s="82"/>
      <c r="UM277" s="82"/>
      <c r="UN277" s="82"/>
      <c r="UO277" s="82"/>
      <c r="UP277" s="82"/>
      <c r="UQ277" s="82"/>
      <c r="UR277" s="82"/>
      <c r="US277" s="82"/>
      <c r="UT277" s="82"/>
      <c r="UU277" s="82"/>
      <c r="UV277" s="82"/>
      <c r="UW277" s="82"/>
      <c r="UX277" s="82"/>
      <c r="UY277" s="82"/>
      <c r="UZ277" s="82"/>
      <c r="VA277" s="82"/>
      <c r="VB277" s="82"/>
      <c r="VC277" s="82"/>
      <c r="VD277" s="82"/>
      <c r="VE277" s="82"/>
      <c r="VF277" s="82"/>
      <c r="VG277" s="82"/>
      <c r="VH277" s="82"/>
      <c r="VI277" s="82"/>
      <c r="VJ277" s="82"/>
      <c r="VK277" s="82"/>
      <c r="VL277" s="82"/>
      <c r="VM277" s="82"/>
      <c r="VN277" s="82"/>
      <c r="VO277" s="82"/>
      <c r="VP277" s="82"/>
      <c r="VQ277" s="82"/>
      <c r="VR277" s="82"/>
      <c r="VS277" s="82"/>
      <c r="VT277" s="82"/>
      <c r="VU277" s="82"/>
      <c r="VV277" s="82"/>
      <c r="VW277" s="82"/>
      <c r="VX277" s="82"/>
      <c r="VY277" s="82"/>
      <c r="VZ277" s="82"/>
      <c r="WA277" s="82"/>
      <c r="WB277" s="82"/>
      <c r="WC277" s="82"/>
      <c r="WD277" s="82"/>
      <c r="WE277" s="82"/>
      <c r="WF277" s="82"/>
      <c r="WG277" s="82"/>
      <c r="WH277" s="82"/>
      <c r="WI277" s="82"/>
      <c r="WJ277" s="82"/>
      <c r="WK277" s="82"/>
      <c r="WL277" s="82"/>
      <c r="WM277" s="82"/>
      <c r="WN277" s="82"/>
      <c r="WO277" s="82"/>
      <c r="WP277" s="82"/>
      <c r="WQ277" s="82"/>
      <c r="WR277" s="82"/>
      <c r="WS277" s="82"/>
      <c r="WT277" s="82"/>
      <c r="WU277" s="82"/>
      <c r="WV277" s="82"/>
      <c r="WW277" s="82"/>
      <c r="WX277" s="82"/>
      <c r="WY277" s="82"/>
      <c r="WZ277" s="82"/>
      <c r="XA277" s="82"/>
      <c r="XB277" s="82"/>
      <c r="XC277" s="82"/>
      <c r="XD277" s="82"/>
      <c r="XE277" s="82"/>
      <c r="XF277" s="82"/>
      <c r="XG277" s="82"/>
      <c r="XH277" s="82"/>
      <c r="XI277" s="82"/>
      <c r="XJ277" s="82"/>
      <c r="XK277" s="82"/>
      <c r="XL277" s="82"/>
      <c r="XM277" s="82"/>
      <c r="XN277" s="82"/>
      <c r="XO277" s="82"/>
      <c r="XP277" s="82"/>
      <c r="XQ277" s="82"/>
      <c r="XR277" s="82"/>
      <c r="XS277" s="82"/>
      <c r="XT277" s="82"/>
      <c r="XU277" s="82"/>
      <c r="XV277" s="82"/>
      <c r="XW277" s="82"/>
      <c r="XX277" s="82"/>
      <c r="XY277" s="82"/>
      <c r="XZ277" s="82"/>
      <c r="YA277" s="82"/>
      <c r="YB277" s="82"/>
      <c r="YC277" s="82"/>
      <c r="YD277" s="82"/>
      <c r="YE277" s="82"/>
      <c r="YF277" s="82"/>
      <c r="YG277" s="82"/>
      <c r="YH277" s="82"/>
      <c r="YI277" s="82"/>
      <c r="YJ277" s="82"/>
      <c r="YK277" s="82"/>
      <c r="YL277" s="82"/>
      <c r="YM277" s="82"/>
      <c r="YN277" s="82"/>
      <c r="YO277" s="82"/>
      <c r="YP277" s="82"/>
      <c r="YQ277" s="82"/>
      <c r="YR277" s="82"/>
      <c r="YS277" s="82"/>
      <c r="YT277" s="82"/>
      <c r="YU277" s="82"/>
      <c r="YV277" s="82"/>
      <c r="YW277" s="82"/>
      <c r="YX277" s="82"/>
      <c r="YY277" s="82"/>
      <c r="YZ277" s="82"/>
      <c r="ZA277" s="82"/>
      <c r="ZB277" s="82"/>
      <c r="ZC277" s="82"/>
      <c r="ZD277" s="82"/>
      <c r="ZE277" s="82"/>
      <c r="ZF277" s="82"/>
      <c r="ZG277" s="82"/>
      <c r="ZH277" s="82"/>
      <c r="ZI277" s="82"/>
      <c r="ZJ277" s="82"/>
      <c r="ZK277" s="82"/>
      <c r="ZL277" s="82"/>
      <c r="ZM277" s="82"/>
      <c r="ZN277" s="82"/>
      <c r="ZO277" s="82"/>
      <c r="ZP277" s="82"/>
      <c r="ZQ277" s="82"/>
      <c r="ZR277" s="82"/>
      <c r="ZS277" s="82"/>
      <c r="ZT277" s="82"/>
      <c r="ZU277" s="82"/>
      <c r="ZV277" s="82"/>
      <c r="ZW277" s="82"/>
      <c r="ZX277" s="82"/>
      <c r="ZY277" s="82"/>
      <c r="ZZ277" s="82"/>
      <c r="AAA277" s="82"/>
      <c r="AAB277" s="82"/>
      <c r="AAC277" s="82"/>
      <c r="AAD277" s="82"/>
      <c r="AAE277" s="82"/>
      <c r="AAF277" s="82"/>
      <c r="AAG277" s="82"/>
      <c r="AAH277" s="82"/>
      <c r="AAI277" s="82"/>
      <c r="AAJ277" s="82"/>
      <c r="AAK277" s="82"/>
      <c r="AAL277" s="82"/>
      <c r="AAM277" s="82"/>
      <c r="AAN277" s="82"/>
      <c r="AAO277" s="82"/>
      <c r="AAP277" s="82"/>
      <c r="AAQ277" s="82"/>
      <c r="AAR277" s="82"/>
      <c r="AAS277" s="82"/>
      <c r="AAT277" s="82"/>
      <c r="AAU277" s="82"/>
      <c r="AAV277" s="82"/>
      <c r="AAW277" s="82"/>
      <c r="AAX277" s="82"/>
      <c r="AAY277" s="82"/>
      <c r="AAZ277" s="82"/>
      <c r="ABA277" s="82"/>
      <c r="ABB277" s="82"/>
      <c r="ABC277" s="82"/>
      <c r="ABD277" s="82"/>
      <c r="ABE277" s="82"/>
      <c r="ABF277" s="82"/>
      <c r="ABG277" s="82"/>
      <c r="ABH277" s="82"/>
      <c r="ABI277" s="82"/>
      <c r="ABJ277" s="82"/>
      <c r="ABK277" s="82"/>
      <c r="ABL277" s="82"/>
      <c r="ABM277" s="82"/>
      <c r="ABN277" s="82"/>
      <c r="ABO277" s="82"/>
      <c r="ABP277" s="82"/>
      <c r="ABQ277" s="82"/>
      <c r="ABR277" s="82"/>
      <c r="ABS277" s="82"/>
      <c r="ABT277" s="82"/>
      <c r="ABU277" s="82"/>
      <c r="ABV277" s="82"/>
      <c r="ABW277" s="82"/>
      <c r="ABX277" s="82"/>
      <c r="ABY277" s="82"/>
      <c r="ABZ277" s="82"/>
      <c r="ACA277" s="82"/>
      <c r="ACB277" s="82"/>
      <c r="ACC277" s="82"/>
      <c r="ACD277" s="82"/>
      <c r="ACE277" s="82"/>
      <c r="ACF277" s="82"/>
      <c r="ACG277" s="82"/>
      <c r="ACH277" s="82"/>
      <c r="ACI277" s="82"/>
      <c r="ACJ277" s="82"/>
      <c r="ACK277" s="82"/>
      <c r="ACL277" s="82"/>
      <c r="ACM277" s="82"/>
      <c r="ACN277" s="82"/>
      <c r="ACO277" s="82"/>
      <c r="ACP277" s="82"/>
      <c r="ACQ277" s="82"/>
      <c r="ACR277" s="82"/>
      <c r="ACS277" s="82"/>
      <c r="ACT277" s="82"/>
      <c r="ACU277" s="82"/>
      <c r="ACV277" s="82"/>
      <c r="ACW277" s="82"/>
      <c r="ACX277" s="82"/>
      <c r="ACY277" s="82"/>
      <c r="ACZ277" s="82"/>
      <c r="ADA277" s="82"/>
      <c r="ADB277" s="82"/>
      <c r="ADC277" s="82"/>
      <c r="ADD277" s="82"/>
      <c r="ADE277" s="82"/>
      <c r="ADF277" s="82"/>
      <c r="ADG277" s="82"/>
      <c r="ADH277" s="82"/>
      <c r="ADI277" s="82"/>
      <c r="ADJ277" s="82"/>
      <c r="ADK277" s="82"/>
      <c r="ADL277" s="82"/>
      <c r="ADM277" s="82"/>
      <c r="ADN277" s="82"/>
      <c r="ADO277" s="82"/>
      <c r="ADP277" s="82"/>
      <c r="ADQ277" s="82"/>
      <c r="ADR277" s="82"/>
      <c r="ADS277" s="82"/>
      <c r="ADT277" s="82"/>
      <c r="ADU277" s="82"/>
      <c r="ADV277" s="82"/>
      <c r="ADW277" s="82"/>
      <c r="ADX277" s="82"/>
      <c r="ADY277" s="82"/>
      <c r="ADZ277" s="82"/>
      <c r="AEA277" s="82"/>
      <c r="AEB277" s="82"/>
      <c r="AEC277" s="82"/>
      <c r="AED277" s="82"/>
      <c r="AEE277" s="82"/>
      <c r="AEF277" s="82"/>
      <c r="AEG277" s="82"/>
      <c r="AEH277" s="82"/>
      <c r="AEI277" s="82"/>
      <c r="AEJ277" s="82"/>
      <c r="AEK277" s="82"/>
      <c r="AEL277" s="82"/>
      <c r="AEM277" s="82"/>
      <c r="AEN277" s="82"/>
      <c r="AEO277" s="82"/>
      <c r="AEP277" s="82"/>
      <c r="AEQ277" s="82"/>
      <c r="AER277" s="82"/>
      <c r="AES277" s="82"/>
      <c r="AET277" s="82"/>
      <c r="AEU277" s="82"/>
      <c r="AEV277" s="82"/>
      <c r="AEW277" s="82"/>
      <c r="AEX277" s="82"/>
      <c r="AEY277" s="82"/>
      <c r="AEZ277" s="82"/>
      <c r="AFA277" s="82"/>
      <c r="AFB277" s="82"/>
      <c r="AFC277" s="82"/>
      <c r="AFD277" s="82"/>
      <c r="AFE277" s="82"/>
      <c r="AFF277" s="82"/>
      <c r="AFG277" s="82"/>
      <c r="AFH277" s="82"/>
      <c r="AFI277" s="82"/>
      <c r="AFJ277" s="82"/>
      <c r="AFK277" s="82"/>
      <c r="AFL277" s="82"/>
      <c r="AFM277" s="82"/>
      <c r="AFN277" s="82"/>
      <c r="AFO277" s="82"/>
      <c r="AFP277" s="82"/>
      <c r="AFQ277" s="82"/>
      <c r="AFR277" s="82"/>
      <c r="AFS277" s="82"/>
      <c r="AFT277" s="82"/>
      <c r="AFU277" s="82"/>
      <c r="AFV277" s="82"/>
      <c r="AFW277" s="82"/>
      <c r="AFX277" s="82"/>
      <c r="AFY277" s="82"/>
      <c r="AFZ277" s="82"/>
      <c r="AGA277" s="82"/>
      <c r="AGB277" s="82"/>
      <c r="AGC277" s="82"/>
      <c r="AGD277" s="82"/>
      <c r="AGE277" s="82"/>
      <c r="AGF277" s="82"/>
      <c r="AGG277" s="82"/>
      <c r="AGH277" s="82"/>
      <c r="AGI277" s="82"/>
      <c r="AGJ277" s="82"/>
      <c r="AGK277" s="82"/>
      <c r="AGL277" s="82"/>
      <c r="AGM277" s="82"/>
      <c r="AGN277" s="82"/>
      <c r="AGO277" s="82"/>
      <c r="AGP277" s="82"/>
      <c r="AGQ277" s="82"/>
      <c r="AGR277" s="82"/>
      <c r="AGS277" s="82"/>
      <c r="AGT277" s="82"/>
      <c r="AGU277" s="82"/>
      <c r="AGV277" s="82"/>
      <c r="AGW277" s="82"/>
      <c r="AGX277" s="82"/>
      <c r="AGY277" s="82"/>
      <c r="AGZ277" s="82"/>
      <c r="AHA277" s="82"/>
      <c r="AHB277" s="82"/>
      <c r="AHC277" s="82"/>
      <c r="AHD277" s="82"/>
      <c r="AHE277" s="82"/>
      <c r="AHF277" s="82"/>
      <c r="AHG277" s="82"/>
      <c r="AHH277" s="82"/>
      <c r="AHI277" s="82"/>
      <c r="AHJ277" s="82"/>
      <c r="AHK277" s="82"/>
      <c r="AHL277" s="82"/>
      <c r="AHM277" s="82"/>
      <c r="AHN277" s="82"/>
      <c r="AHO277" s="82"/>
      <c r="AHP277" s="82"/>
      <c r="AHQ277" s="82"/>
      <c r="AHR277" s="82"/>
      <c r="AHS277" s="82"/>
      <c r="AHT277" s="82"/>
      <c r="AHU277" s="82"/>
      <c r="AHV277" s="82"/>
      <c r="AHW277" s="82"/>
      <c r="AHX277" s="82"/>
      <c r="AHY277" s="82"/>
      <c r="AHZ277" s="82"/>
      <c r="AIA277" s="82"/>
      <c r="AIB277" s="82"/>
      <c r="AIC277" s="82"/>
      <c r="AID277" s="82"/>
      <c r="AIE277" s="82"/>
      <c r="AIF277" s="82"/>
      <c r="AIG277" s="82"/>
      <c r="AIH277" s="82"/>
      <c r="AII277" s="82"/>
      <c r="AIJ277" s="82"/>
      <c r="AIK277" s="82"/>
      <c r="AIL277" s="82"/>
      <c r="AIM277" s="82"/>
      <c r="AIN277" s="82"/>
      <c r="AIO277" s="82"/>
      <c r="AIP277" s="82"/>
      <c r="AIQ277" s="82"/>
      <c r="AIR277" s="82"/>
      <c r="AIS277" s="82"/>
      <c r="AIT277" s="82"/>
      <c r="AIU277" s="82"/>
      <c r="AIV277" s="82"/>
      <c r="AIW277" s="82"/>
      <c r="AIX277" s="82"/>
      <c r="AIY277" s="82"/>
      <c r="AIZ277" s="82"/>
      <c r="AJA277" s="82"/>
      <c r="AJB277" s="82"/>
      <c r="AJC277" s="82"/>
      <c r="AJD277" s="82"/>
      <c r="AJE277" s="82"/>
      <c r="AJF277" s="82"/>
      <c r="AJG277" s="82"/>
      <c r="AJH277" s="82"/>
      <c r="AJI277" s="82"/>
      <c r="AJJ277" s="82"/>
      <c r="AJK277" s="82"/>
      <c r="AJL277" s="82"/>
      <c r="AJM277" s="82"/>
      <c r="AJN277" s="82"/>
      <c r="AJO277" s="82"/>
      <c r="AJP277" s="82"/>
      <c r="AJQ277" s="82"/>
      <c r="AJR277" s="82"/>
      <c r="AJS277" s="82"/>
      <c r="AJT277" s="82"/>
      <c r="AJU277" s="82"/>
      <c r="AJV277" s="82"/>
      <c r="AJW277" s="82"/>
      <c r="AJX277" s="82"/>
      <c r="AJY277" s="82"/>
      <c r="AJZ277" s="82"/>
      <c r="AKA277" s="82"/>
      <c r="AKB277" s="82"/>
      <c r="AKC277" s="82"/>
      <c r="AKD277" s="82"/>
      <c r="AKE277" s="82"/>
      <c r="AKF277" s="82"/>
      <c r="AKG277" s="82"/>
      <c r="AKH277" s="82"/>
      <c r="AKI277" s="82"/>
      <c r="AKJ277" s="82"/>
      <c r="AKK277" s="82"/>
      <c r="AKL277" s="82"/>
      <c r="AKM277" s="82"/>
      <c r="AKN277" s="82"/>
      <c r="AKO277" s="82"/>
      <c r="AKP277" s="82"/>
      <c r="AKQ277" s="82"/>
      <c r="AKR277" s="82"/>
      <c r="AKS277" s="82"/>
      <c r="AKT277" s="82"/>
      <c r="AKU277" s="82"/>
      <c r="AKV277" s="82"/>
      <c r="AKW277" s="82"/>
      <c r="AKX277" s="82"/>
      <c r="AKY277" s="82"/>
      <c r="AKZ277" s="82"/>
      <c r="ALA277" s="82"/>
      <c r="ALB277" s="82"/>
      <c r="ALC277" s="82"/>
      <c r="ALD277" s="82"/>
      <c r="ALE277" s="82"/>
      <c r="ALF277" s="82"/>
      <c r="ALG277" s="82"/>
      <c r="ALH277" s="82"/>
      <c r="ALI277" s="82"/>
      <c r="ALJ277" s="82"/>
      <c r="ALK277" s="82"/>
      <c r="ALL277" s="82"/>
      <c r="ALM277" s="82"/>
      <c r="ALN277" s="82"/>
      <c r="ALO277" s="82"/>
      <c r="ALP277" s="82"/>
      <c r="ALQ277" s="82"/>
      <c r="ALR277" s="82"/>
      <c r="ALS277" s="82"/>
      <c r="ALT277" s="82"/>
      <c r="ALU277" s="82"/>
      <c r="ALV277" s="82"/>
      <c r="ALW277" s="82"/>
      <c r="ALX277" s="82"/>
      <c r="ALY277" s="82"/>
    </row>
    <row r="278" spans="1:1013" ht="14.5" x14ac:dyDescent="0.35">
      <c r="A278" s="84">
        <v>274</v>
      </c>
      <c r="B278" s="86" t="s">
        <v>850</v>
      </c>
      <c r="C278" s="86" t="s">
        <v>876</v>
      </c>
      <c r="D278" s="86" t="s">
        <v>766</v>
      </c>
      <c r="E278" s="82"/>
      <c r="F278" s="82"/>
      <c r="G278" s="82"/>
      <c r="H278" s="82"/>
      <c r="I278" s="82"/>
      <c r="J278" s="82"/>
      <c r="K278" s="82"/>
      <c r="L278" s="82"/>
      <c r="M278" s="82"/>
      <c r="N278" s="82"/>
      <c r="O278" s="82"/>
      <c r="P278" s="82"/>
      <c r="Q278" s="82"/>
      <c r="R278" s="82"/>
      <c r="S278" s="82"/>
      <c r="T278" s="82"/>
      <c r="U278" s="82"/>
      <c r="V278" s="82"/>
      <c r="W278" s="82"/>
      <c r="X278" s="82"/>
      <c r="Y278" s="82"/>
      <c r="Z278" s="82"/>
      <c r="AA278" s="82"/>
      <c r="AB278" s="82"/>
      <c r="AC278" s="82"/>
      <c r="AD278" s="82"/>
      <c r="AE278" s="82"/>
      <c r="AF278" s="82"/>
      <c r="AG278" s="82"/>
      <c r="AH278" s="82"/>
      <c r="AI278" s="82"/>
      <c r="AJ278" s="82"/>
      <c r="AK278" s="82"/>
      <c r="AL278" s="82"/>
      <c r="AM278" s="82"/>
      <c r="AN278" s="82"/>
      <c r="AO278" s="82"/>
      <c r="AP278" s="82"/>
      <c r="AQ278" s="82"/>
      <c r="AR278" s="82"/>
      <c r="AS278" s="82"/>
      <c r="AT278" s="82"/>
      <c r="AU278" s="82"/>
      <c r="AV278" s="82"/>
      <c r="AW278" s="82"/>
      <c r="AX278" s="82"/>
      <c r="AY278" s="82"/>
      <c r="AZ278" s="82"/>
      <c r="BA278" s="82"/>
      <c r="BB278" s="82"/>
      <c r="BC278" s="82"/>
      <c r="BD278" s="82"/>
      <c r="BE278" s="82"/>
      <c r="BF278" s="82"/>
      <c r="BG278" s="82"/>
      <c r="BH278" s="82"/>
      <c r="BI278" s="82"/>
      <c r="BJ278" s="82"/>
      <c r="BK278" s="82"/>
      <c r="BL278" s="82"/>
      <c r="BM278" s="82"/>
      <c r="BN278" s="82"/>
      <c r="BO278" s="82"/>
      <c r="BP278" s="82"/>
      <c r="BQ278" s="82"/>
      <c r="BR278" s="82"/>
      <c r="BS278" s="82"/>
      <c r="BT278" s="82"/>
      <c r="BU278" s="82"/>
      <c r="BV278" s="82"/>
      <c r="BW278" s="82"/>
      <c r="BX278" s="82"/>
      <c r="BY278" s="82"/>
      <c r="BZ278" s="82"/>
      <c r="CA278" s="82"/>
      <c r="CB278" s="82"/>
      <c r="CC278" s="82"/>
      <c r="CD278" s="82"/>
      <c r="CE278" s="82"/>
      <c r="CF278" s="82"/>
      <c r="CG278" s="82"/>
      <c r="CH278" s="82"/>
      <c r="CI278" s="82"/>
      <c r="CJ278" s="82"/>
      <c r="CK278" s="82"/>
      <c r="CL278" s="82"/>
      <c r="CM278" s="82"/>
      <c r="CN278" s="82"/>
      <c r="CO278" s="82"/>
      <c r="CP278" s="82"/>
      <c r="CQ278" s="82"/>
      <c r="CR278" s="82"/>
      <c r="CS278" s="82"/>
      <c r="CT278" s="82"/>
      <c r="CU278" s="82"/>
      <c r="CV278" s="82"/>
      <c r="CW278" s="82"/>
      <c r="CX278" s="82"/>
      <c r="CY278" s="82"/>
      <c r="CZ278" s="82"/>
      <c r="DA278" s="82"/>
      <c r="DB278" s="82"/>
      <c r="DC278" s="82"/>
      <c r="DD278" s="82"/>
      <c r="DE278" s="82"/>
      <c r="DF278" s="82"/>
      <c r="DG278" s="82"/>
      <c r="DH278" s="82"/>
      <c r="DI278" s="82"/>
      <c r="DJ278" s="82"/>
      <c r="DK278" s="82"/>
      <c r="DL278" s="82"/>
      <c r="DM278" s="82"/>
      <c r="DN278" s="82"/>
      <c r="DO278" s="82"/>
      <c r="DP278" s="82"/>
      <c r="DQ278" s="82"/>
      <c r="DR278" s="82"/>
      <c r="DS278" s="82"/>
      <c r="DT278" s="82"/>
      <c r="DU278" s="82"/>
      <c r="DV278" s="82"/>
      <c r="DW278" s="82"/>
      <c r="DX278" s="82"/>
      <c r="DY278" s="82"/>
      <c r="DZ278" s="82"/>
      <c r="EA278" s="82"/>
      <c r="EB278" s="82"/>
      <c r="EC278" s="82"/>
      <c r="ED278" s="82"/>
      <c r="EE278" s="82"/>
      <c r="EF278" s="82"/>
      <c r="EG278" s="82"/>
      <c r="EH278" s="82"/>
      <c r="EI278" s="82"/>
      <c r="EJ278" s="82"/>
      <c r="EK278" s="82"/>
      <c r="EL278" s="82"/>
      <c r="EM278" s="82"/>
      <c r="EN278" s="82"/>
      <c r="EO278" s="82"/>
      <c r="EP278" s="82"/>
      <c r="EQ278" s="82"/>
      <c r="ER278" s="82"/>
      <c r="ES278" s="82"/>
      <c r="ET278" s="82"/>
      <c r="EU278" s="82"/>
      <c r="EV278" s="82"/>
      <c r="EW278" s="82"/>
      <c r="EX278" s="82"/>
      <c r="EY278" s="82"/>
      <c r="EZ278" s="82"/>
      <c r="FA278" s="82"/>
      <c r="FB278" s="82"/>
      <c r="FC278" s="82"/>
      <c r="FD278" s="82"/>
      <c r="FE278" s="82"/>
      <c r="FF278" s="82"/>
      <c r="FG278" s="82"/>
      <c r="FH278" s="82"/>
      <c r="FI278" s="82"/>
      <c r="FJ278" s="82"/>
      <c r="FK278" s="82"/>
      <c r="FL278" s="82"/>
      <c r="FM278" s="82"/>
      <c r="FN278" s="82"/>
      <c r="FO278" s="82"/>
      <c r="FP278" s="82"/>
      <c r="FQ278" s="82"/>
      <c r="FR278" s="82"/>
      <c r="FS278" s="82"/>
      <c r="FT278" s="82"/>
      <c r="FU278" s="82"/>
      <c r="FV278" s="82"/>
      <c r="FW278" s="82"/>
      <c r="FX278" s="82"/>
      <c r="FY278" s="82"/>
      <c r="FZ278" s="82"/>
      <c r="GA278" s="82"/>
      <c r="GB278" s="82"/>
      <c r="GC278" s="82"/>
      <c r="GD278" s="82"/>
      <c r="GE278" s="82"/>
      <c r="GF278" s="82"/>
      <c r="GG278" s="82"/>
      <c r="GH278" s="82"/>
      <c r="GI278" s="82"/>
      <c r="GJ278" s="82"/>
      <c r="GK278" s="82"/>
      <c r="GL278" s="82"/>
      <c r="GM278" s="82"/>
      <c r="GN278" s="82"/>
      <c r="GO278" s="82"/>
      <c r="GP278" s="82"/>
      <c r="GQ278" s="82"/>
      <c r="GR278" s="82"/>
      <c r="GS278" s="82"/>
      <c r="GT278" s="82"/>
      <c r="GU278" s="82"/>
      <c r="GV278" s="82"/>
      <c r="GW278" s="82"/>
      <c r="GX278" s="82"/>
      <c r="GY278" s="82"/>
      <c r="GZ278" s="82"/>
      <c r="HA278" s="82"/>
      <c r="HB278" s="82"/>
      <c r="HC278" s="82"/>
      <c r="HD278" s="82"/>
      <c r="HE278" s="82"/>
      <c r="HF278" s="82"/>
      <c r="HG278" s="82"/>
      <c r="HH278" s="82"/>
      <c r="HI278" s="82"/>
      <c r="HJ278" s="82"/>
      <c r="HK278" s="82"/>
      <c r="HL278" s="82"/>
      <c r="HM278" s="82"/>
      <c r="HN278" s="82"/>
      <c r="HO278" s="82"/>
      <c r="HP278" s="82"/>
      <c r="HQ278" s="82"/>
      <c r="HR278" s="82"/>
      <c r="HS278" s="82"/>
      <c r="HT278" s="82"/>
      <c r="HU278" s="82"/>
      <c r="HV278" s="82"/>
      <c r="HW278" s="82"/>
      <c r="HX278" s="82"/>
      <c r="HY278" s="82"/>
      <c r="HZ278" s="82"/>
      <c r="IA278" s="82"/>
      <c r="IB278" s="82"/>
      <c r="IC278" s="82"/>
      <c r="ID278" s="82"/>
      <c r="IE278" s="82"/>
      <c r="IF278" s="82"/>
      <c r="IG278" s="82"/>
      <c r="IH278" s="82"/>
      <c r="II278" s="82"/>
      <c r="IJ278" s="82"/>
      <c r="IK278" s="82"/>
      <c r="IL278" s="82"/>
      <c r="IM278" s="82"/>
      <c r="IN278" s="82"/>
      <c r="IO278" s="82"/>
      <c r="IP278" s="82"/>
      <c r="IQ278" s="82"/>
      <c r="IR278" s="82"/>
      <c r="IS278" s="82"/>
      <c r="IT278" s="82"/>
      <c r="IU278" s="82"/>
      <c r="IV278" s="82"/>
      <c r="IW278" s="82"/>
      <c r="IX278" s="82"/>
      <c r="IY278" s="82"/>
      <c r="IZ278" s="82"/>
      <c r="JA278" s="82"/>
      <c r="JB278" s="82"/>
      <c r="JC278" s="82"/>
      <c r="JD278" s="82"/>
      <c r="JE278" s="82"/>
      <c r="JF278" s="82"/>
      <c r="JG278" s="82"/>
      <c r="JH278" s="82"/>
      <c r="JI278" s="82"/>
      <c r="JJ278" s="82"/>
      <c r="JK278" s="82"/>
      <c r="JL278" s="82"/>
      <c r="JM278" s="82"/>
      <c r="JN278" s="82"/>
      <c r="JO278" s="82"/>
      <c r="JP278" s="82"/>
      <c r="JQ278" s="82"/>
      <c r="JR278" s="82"/>
      <c r="JS278" s="82"/>
      <c r="JT278" s="82"/>
      <c r="JU278" s="82"/>
      <c r="JV278" s="82"/>
      <c r="JW278" s="82"/>
      <c r="JX278" s="82"/>
      <c r="JY278" s="82"/>
      <c r="JZ278" s="82"/>
      <c r="KA278" s="82"/>
      <c r="KB278" s="82"/>
      <c r="KC278" s="82"/>
      <c r="KD278" s="82"/>
      <c r="KE278" s="82"/>
      <c r="KF278" s="82"/>
      <c r="KG278" s="82"/>
      <c r="KH278" s="82"/>
      <c r="KI278" s="82"/>
      <c r="KJ278" s="82"/>
      <c r="KK278" s="82"/>
      <c r="KL278" s="82"/>
      <c r="KM278" s="82"/>
      <c r="KN278" s="82"/>
      <c r="KO278" s="82"/>
      <c r="KP278" s="82"/>
      <c r="KQ278" s="82"/>
      <c r="KR278" s="82"/>
      <c r="KS278" s="82"/>
      <c r="KT278" s="82"/>
      <c r="KU278" s="82"/>
      <c r="KV278" s="82"/>
      <c r="KW278" s="82"/>
      <c r="KX278" s="82"/>
      <c r="KY278" s="82"/>
      <c r="KZ278" s="82"/>
      <c r="LA278" s="82"/>
      <c r="LB278" s="82"/>
      <c r="LC278" s="82"/>
      <c r="LD278" s="82"/>
      <c r="LE278" s="82"/>
      <c r="LF278" s="82"/>
      <c r="LG278" s="82"/>
      <c r="LH278" s="82"/>
      <c r="LI278" s="82"/>
      <c r="LJ278" s="82"/>
      <c r="LK278" s="82"/>
      <c r="LL278" s="82"/>
      <c r="LM278" s="82"/>
      <c r="LN278" s="82"/>
      <c r="LO278" s="82"/>
      <c r="LP278" s="82"/>
      <c r="LQ278" s="82"/>
      <c r="LR278" s="82"/>
      <c r="LS278" s="82"/>
      <c r="LT278" s="82"/>
      <c r="LU278" s="82"/>
      <c r="LV278" s="82"/>
      <c r="LW278" s="82"/>
      <c r="LX278" s="82"/>
      <c r="LY278" s="82"/>
      <c r="LZ278" s="82"/>
      <c r="MA278" s="82"/>
      <c r="MB278" s="82"/>
      <c r="MC278" s="82"/>
      <c r="MD278" s="82"/>
      <c r="ME278" s="82"/>
      <c r="MF278" s="82"/>
      <c r="MG278" s="82"/>
      <c r="MH278" s="82"/>
      <c r="MI278" s="82"/>
      <c r="MJ278" s="82"/>
      <c r="MK278" s="82"/>
      <c r="ML278" s="82"/>
      <c r="MM278" s="82"/>
      <c r="MN278" s="82"/>
      <c r="MO278" s="82"/>
      <c r="MP278" s="82"/>
      <c r="MQ278" s="82"/>
      <c r="MR278" s="82"/>
      <c r="MS278" s="82"/>
      <c r="MT278" s="82"/>
      <c r="MU278" s="82"/>
      <c r="MV278" s="82"/>
      <c r="MW278" s="82"/>
      <c r="MX278" s="82"/>
      <c r="MY278" s="82"/>
      <c r="MZ278" s="82"/>
      <c r="NA278" s="82"/>
      <c r="NB278" s="82"/>
      <c r="NC278" s="82"/>
      <c r="ND278" s="82"/>
      <c r="NE278" s="82"/>
      <c r="NF278" s="82"/>
      <c r="NG278" s="82"/>
      <c r="NH278" s="82"/>
      <c r="NI278" s="82"/>
      <c r="NJ278" s="82"/>
      <c r="NK278" s="82"/>
      <c r="NL278" s="82"/>
      <c r="NM278" s="82"/>
      <c r="NN278" s="82"/>
      <c r="NO278" s="82"/>
      <c r="NP278" s="82"/>
      <c r="NQ278" s="82"/>
      <c r="NR278" s="82"/>
      <c r="NS278" s="82"/>
      <c r="NT278" s="82"/>
      <c r="NU278" s="82"/>
      <c r="NV278" s="82"/>
      <c r="NW278" s="82"/>
      <c r="NX278" s="82"/>
      <c r="NY278" s="82"/>
      <c r="NZ278" s="82"/>
      <c r="OA278" s="82"/>
      <c r="OB278" s="82"/>
      <c r="OC278" s="82"/>
      <c r="OD278" s="82"/>
      <c r="OE278" s="82"/>
      <c r="OF278" s="82"/>
      <c r="OG278" s="82"/>
      <c r="OH278" s="82"/>
      <c r="OI278" s="82"/>
      <c r="OJ278" s="82"/>
      <c r="OK278" s="82"/>
      <c r="OL278" s="82"/>
      <c r="OM278" s="82"/>
      <c r="ON278" s="82"/>
      <c r="OO278" s="82"/>
      <c r="OP278" s="82"/>
      <c r="OQ278" s="82"/>
      <c r="OR278" s="82"/>
      <c r="OS278" s="82"/>
      <c r="OT278" s="82"/>
      <c r="OU278" s="82"/>
      <c r="OV278" s="82"/>
      <c r="OW278" s="82"/>
      <c r="OX278" s="82"/>
      <c r="OY278" s="82"/>
      <c r="OZ278" s="82"/>
      <c r="PA278" s="82"/>
      <c r="PB278" s="82"/>
      <c r="PC278" s="82"/>
      <c r="PD278" s="82"/>
      <c r="PE278" s="82"/>
      <c r="PF278" s="82"/>
      <c r="PG278" s="82"/>
      <c r="PH278" s="82"/>
      <c r="PI278" s="82"/>
      <c r="PJ278" s="82"/>
      <c r="PK278" s="82"/>
      <c r="PL278" s="82"/>
      <c r="PM278" s="82"/>
      <c r="PN278" s="82"/>
      <c r="PO278" s="82"/>
      <c r="PP278" s="82"/>
      <c r="PQ278" s="82"/>
      <c r="PR278" s="82"/>
      <c r="PS278" s="82"/>
      <c r="PT278" s="82"/>
      <c r="PU278" s="82"/>
      <c r="PV278" s="82"/>
      <c r="PW278" s="82"/>
      <c r="PX278" s="82"/>
      <c r="PY278" s="82"/>
      <c r="PZ278" s="82"/>
      <c r="QA278" s="82"/>
      <c r="QB278" s="82"/>
      <c r="QC278" s="82"/>
      <c r="QD278" s="82"/>
      <c r="QE278" s="82"/>
      <c r="QF278" s="82"/>
      <c r="QG278" s="82"/>
      <c r="QH278" s="82"/>
      <c r="QI278" s="82"/>
      <c r="QJ278" s="82"/>
      <c r="QK278" s="82"/>
      <c r="QL278" s="82"/>
      <c r="QM278" s="82"/>
      <c r="QN278" s="82"/>
      <c r="QO278" s="82"/>
      <c r="QP278" s="82"/>
      <c r="QQ278" s="82"/>
      <c r="QR278" s="82"/>
      <c r="QS278" s="82"/>
      <c r="QT278" s="82"/>
      <c r="QU278" s="82"/>
      <c r="QV278" s="82"/>
      <c r="QW278" s="82"/>
      <c r="QX278" s="82"/>
      <c r="QY278" s="82"/>
      <c r="QZ278" s="82"/>
      <c r="RA278" s="82"/>
      <c r="RB278" s="82"/>
      <c r="RC278" s="82"/>
      <c r="RD278" s="82"/>
      <c r="RE278" s="82"/>
      <c r="RF278" s="82"/>
      <c r="RG278" s="82"/>
      <c r="RH278" s="82"/>
      <c r="RI278" s="82"/>
      <c r="RJ278" s="82"/>
      <c r="RK278" s="82"/>
      <c r="RL278" s="82"/>
      <c r="RM278" s="82"/>
      <c r="RN278" s="82"/>
      <c r="RO278" s="82"/>
      <c r="RP278" s="82"/>
      <c r="RQ278" s="82"/>
      <c r="RR278" s="82"/>
      <c r="RS278" s="82"/>
      <c r="RT278" s="82"/>
      <c r="RU278" s="82"/>
      <c r="RV278" s="82"/>
      <c r="RW278" s="82"/>
      <c r="RX278" s="82"/>
      <c r="RY278" s="82"/>
      <c r="RZ278" s="82"/>
      <c r="SA278" s="82"/>
      <c r="SB278" s="82"/>
      <c r="SC278" s="82"/>
      <c r="SD278" s="82"/>
      <c r="SE278" s="82"/>
      <c r="SF278" s="82"/>
      <c r="SG278" s="82"/>
      <c r="SH278" s="82"/>
      <c r="SI278" s="82"/>
      <c r="SJ278" s="82"/>
      <c r="SK278" s="82"/>
      <c r="SL278" s="82"/>
      <c r="SM278" s="82"/>
      <c r="SN278" s="82"/>
      <c r="SO278" s="82"/>
      <c r="SP278" s="82"/>
      <c r="SQ278" s="82"/>
      <c r="SR278" s="82"/>
      <c r="SS278" s="82"/>
      <c r="ST278" s="82"/>
      <c r="SU278" s="82"/>
      <c r="SV278" s="82"/>
      <c r="SW278" s="82"/>
      <c r="SX278" s="82"/>
      <c r="SY278" s="82"/>
      <c r="SZ278" s="82"/>
      <c r="TA278" s="82"/>
      <c r="TB278" s="82"/>
      <c r="TC278" s="82"/>
      <c r="TD278" s="82"/>
      <c r="TE278" s="82"/>
      <c r="TF278" s="82"/>
      <c r="TG278" s="82"/>
      <c r="TH278" s="82"/>
      <c r="TI278" s="82"/>
      <c r="TJ278" s="82"/>
      <c r="TK278" s="82"/>
      <c r="TL278" s="82"/>
      <c r="TM278" s="82"/>
      <c r="TN278" s="82"/>
      <c r="TO278" s="82"/>
      <c r="TP278" s="82"/>
      <c r="TQ278" s="82"/>
      <c r="TR278" s="82"/>
      <c r="TS278" s="82"/>
      <c r="TT278" s="82"/>
      <c r="TU278" s="82"/>
      <c r="TV278" s="82"/>
      <c r="TW278" s="82"/>
      <c r="TX278" s="82"/>
      <c r="TY278" s="82"/>
      <c r="TZ278" s="82"/>
      <c r="UA278" s="82"/>
      <c r="UB278" s="82"/>
      <c r="UC278" s="82"/>
      <c r="UD278" s="82"/>
      <c r="UE278" s="82"/>
      <c r="UF278" s="82"/>
      <c r="UG278" s="82"/>
      <c r="UH278" s="82"/>
      <c r="UI278" s="82"/>
      <c r="UJ278" s="82"/>
      <c r="UK278" s="82"/>
      <c r="UL278" s="82"/>
      <c r="UM278" s="82"/>
      <c r="UN278" s="82"/>
      <c r="UO278" s="82"/>
      <c r="UP278" s="82"/>
      <c r="UQ278" s="82"/>
      <c r="UR278" s="82"/>
      <c r="US278" s="82"/>
      <c r="UT278" s="82"/>
      <c r="UU278" s="82"/>
      <c r="UV278" s="82"/>
      <c r="UW278" s="82"/>
      <c r="UX278" s="82"/>
      <c r="UY278" s="82"/>
      <c r="UZ278" s="82"/>
      <c r="VA278" s="82"/>
      <c r="VB278" s="82"/>
      <c r="VC278" s="82"/>
      <c r="VD278" s="82"/>
      <c r="VE278" s="82"/>
      <c r="VF278" s="82"/>
      <c r="VG278" s="82"/>
      <c r="VH278" s="82"/>
      <c r="VI278" s="82"/>
      <c r="VJ278" s="82"/>
      <c r="VK278" s="82"/>
      <c r="VL278" s="82"/>
      <c r="VM278" s="82"/>
      <c r="VN278" s="82"/>
      <c r="VO278" s="82"/>
      <c r="VP278" s="82"/>
      <c r="VQ278" s="82"/>
      <c r="VR278" s="82"/>
      <c r="VS278" s="82"/>
      <c r="VT278" s="82"/>
      <c r="VU278" s="82"/>
      <c r="VV278" s="82"/>
      <c r="VW278" s="82"/>
      <c r="VX278" s="82"/>
      <c r="VY278" s="82"/>
      <c r="VZ278" s="82"/>
      <c r="WA278" s="82"/>
      <c r="WB278" s="82"/>
      <c r="WC278" s="82"/>
      <c r="WD278" s="82"/>
      <c r="WE278" s="82"/>
      <c r="WF278" s="82"/>
      <c r="WG278" s="82"/>
      <c r="WH278" s="82"/>
      <c r="WI278" s="82"/>
      <c r="WJ278" s="82"/>
      <c r="WK278" s="82"/>
      <c r="WL278" s="82"/>
      <c r="WM278" s="82"/>
      <c r="WN278" s="82"/>
      <c r="WO278" s="82"/>
      <c r="WP278" s="82"/>
      <c r="WQ278" s="82"/>
      <c r="WR278" s="82"/>
      <c r="WS278" s="82"/>
      <c r="WT278" s="82"/>
      <c r="WU278" s="82"/>
      <c r="WV278" s="82"/>
      <c r="WW278" s="82"/>
      <c r="WX278" s="82"/>
      <c r="WY278" s="82"/>
      <c r="WZ278" s="82"/>
      <c r="XA278" s="82"/>
      <c r="XB278" s="82"/>
      <c r="XC278" s="82"/>
      <c r="XD278" s="82"/>
      <c r="XE278" s="82"/>
      <c r="XF278" s="82"/>
      <c r="XG278" s="82"/>
      <c r="XH278" s="82"/>
      <c r="XI278" s="82"/>
      <c r="XJ278" s="82"/>
      <c r="XK278" s="82"/>
      <c r="XL278" s="82"/>
      <c r="XM278" s="82"/>
      <c r="XN278" s="82"/>
      <c r="XO278" s="82"/>
      <c r="XP278" s="82"/>
      <c r="XQ278" s="82"/>
      <c r="XR278" s="82"/>
      <c r="XS278" s="82"/>
      <c r="XT278" s="82"/>
      <c r="XU278" s="82"/>
      <c r="XV278" s="82"/>
      <c r="XW278" s="82"/>
      <c r="XX278" s="82"/>
      <c r="XY278" s="82"/>
      <c r="XZ278" s="82"/>
      <c r="YA278" s="82"/>
      <c r="YB278" s="82"/>
      <c r="YC278" s="82"/>
      <c r="YD278" s="82"/>
      <c r="YE278" s="82"/>
      <c r="YF278" s="82"/>
      <c r="YG278" s="82"/>
      <c r="YH278" s="82"/>
      <c r="YI278" s="82"/>
      <c r="YJ278" s="82"/>
      <c r="YK278" s="82"/>
      <c r="YL278" s="82"/>
      <c r="YM278" s="82"/>
      <c r="YN278" s="82"/>
      <c r="YO278" s="82"/>
      <c r="YP278" s="82"/>
      <c r="YQ278" s="82"/>
      <c r="YR278" s="82"/>
      <c r="YS278" s="82"/>
      <c r="YT278" s="82"/>
      <c r="YU278" s="82"/>
      <c r="YV278" s="82"/>
      <c r="YW278" s="82"/>
      <c r="YX278" s="82"/>
      <c r="YY278" s="82"/>
      <c r="YZ278" s="82"/>
      <c r="ZA278" s="82"/>
      <c r="ZB278" s="82"/>
      <c r="ZC278" s="82"/>
      <c r="ZD278" s="82"/>
      <c r="ZE278" s="82"/>
      <c r="ZF278" s="82"/>
      <c r="ZG278" s="82"/>
      <c r="ZH278" s="82"/>
      <c r="ZI278" s="82"/>
      <c r="ZJ278" s="82"/>
      <c r="ZK278" s="82"/>
      <c r="ZL278" s="82"/>
      <c r="ZM278" s="82"/>
      <c r="ZN278" s="82"/>
      <c r="ZO278" s="82"/>
      <c r="ZP278" s="82"/>
      <c r="ZQ278" s="82"/>
      <c r="ZR278" s="82"/>
      <c r="ZS278" s="82"/>
      <c r="ZT278" s="82"/>
      <c r="ZU278" s="82"/>
      <c r="ZV278" s="82"/>
      <c r="ZW278" s="82"/>
      <c r="ZX278" s="82"/>
      <c r="ZY278" s="82"/>
      <c r="ZZ278" s="82"/>
      <c r="AAA278" s="82"/>
      <c r="AAB278" s="82"/>
      <c r="AAC278" s="82"/>
      <c r="AAD278" s="82"/>
      <c r="AAE278" s="82"/>
      <c r="AAF278" s="82"/>
      <c r="AAG278" s="82"/>
      <c r="AAH278" s="82"/>
      <c r="AAI278" s="82"/>
      <c r="AAJ278" s="82"/>
      <c r="AAK278" s="82"/>
      <c r="AAL278" s="82"/>
      <c r="AAM278" s="82"/>
      <c r="AAN278" s="82"/>
      <c r="AAO278" s="82"/>
      <c r="AAP278" s="82"/>
      <c r="AAQ278" s="82"/>
      <c r="AAR278" s="82"/>
      <c r="AAS278" s="82"/>
      <c r="AAT278" s="82"/>
      <c r="AAU278" s="82"/>
      <c r="AAV278" s="82"/>
      <c r="AAW278" s="82"/>
      <c r="AAX278" s="82"/>
      <c r="AAY278" s="82"/>
      <c r="AAZ278" s="82"/>
      <c r="ABA278" s="82"/>
      <c r="ABB278" s="82"/>
      <c r="ABC278" s="82"/>
      <c r="ABD278" s="82"/>
      <c r="ABE278" s="82"/>
      <c r="ABF278" s="82"/>
      <c r="ABG278" s="82"/>
      <c r="ABH278" s="82"/>
      <c r="ABI278" s="82"/>
      <c r="ABJ278" s="82"/>
      <c r="ABK278" s="82"/>
      <c r="ABL278" s="82"/>
      <c r="ABM278" s="82"/>
      <c r="ABN278" s="82"/>
      <c r="ABO278" s="82"/>
      <c r="ABP278" s="82"/>
      <c r="ABQ278" s="82"/>
      <c r="ABR278" s="82"/>
      <c r="ABS278" s="82"/>
      <c r="ABT278" s="82"/>
      <c r="ABU278" s="82"/>
      <c r="ABV278" s="82"/>
      <c r="ABW278" s="82"/>
      <c r="ABX278" s="82"/>
      <c r="ABY278" s="82"/>
      <c r="ABZ278" s="82"/>
      <c r="ACA278" s="82"/>
      <c r="ACB278" s="82"/>
      <c r="ACC278" s="82"/>
      <c r="ACD278" s="82"/>
      <c r="ACE278" s="82"/>
      <c r="ACF278" s="82"/>
      <c r="ACG278" s="82"/>
      <c r="ACH278" s="82"/>
      <c r="ACI278" s="82"/>
      <c r="ACJ278" s="82"/>
      <c r="ACK278" s="82"/>
      <c r="ACL278" s="82"/>
      <c r="ACM278" s="82"/>
      <c r="ACN278" s="82"/>
      <c r="ACO278" s="82"/>
      <c r="ACP278" s="82"/>
      <c r="ACQ278" s="82"/>
      <c r="ACR278" s="82"/>
      <c r="ACS278" s="82"/>
      <c r="ACT278" s="82"/>
      <c r="ACU278" s="82"/>
      <c r="ACV278" s="82"/>
      <c r="ACW278" s="82"/>
      <c r="ACX278" s="82"/>
      <c r="ACY278" s="82"/>
      <c r="ACZ278" s="82"/>
      <c r="ADA278" s="82"/>
      <c r="ADB278" s="82"/>
      <c r="ADC278" s="82"/>
      <c r="ADD278" s="82"/>
      <c r="ADE278" s="82"/>
      <c r="ADF278" s="82"/>
      <c r="ADG278" s="82"/>
      <c r="ADH278" s="82"/>
      <c r="ADI278" s="82"/>
      <c r="ADJ278" s="82"/>
      <c r="ADK278" s="82"/>
      <c r="ADL278" s="82"/>
      <c r="ADM278" s="82"/>
      <c r="ADN278" s="82"/>
      <c r="ADO278" s="82"/>
      <c r="ADP278" s="82"/>
      <c r="ADQ278" s="82"/>
      <c r="ADR278" s="82"/>
      <c r="ADS278" s="82"/>
      <c r="ADT278" s="82"/>
      <c r="ADU278" s="82"/>
      <c r="ADV278" s="82"/>
      <c r="ADW278" s="82"/>
      <c r="ADX278" s="82"/>
      <c r="ADY278" s="82"/>
      <c r="ADZ278" s="82"/>
      <c r="AEA278" s="82"/>
      <c r="AEB278" s="82"/>
      <c r="AEC278" s="82"/>
      <c r="AED278" s="82"/>
      <c r="AEE278" s="82"/>
      <c r="AEF278" s="82"/>
      <c r="AEG278" s="82"/>
      <c r="AEH278" s="82"/>
      <c r="AEI278" s="82"/>
      <c r="AEJ278" s="82"/>
      <c r="AEK278" s="82"/>
      <c r="AEL278" s="82"/>
      <c r="AEM278" s="82"/>
      <c r="AEN278" s="82"/>
      <c r="AEO278" s="82"/>
      <c r="AEP278" s="82"/>
      <c r="AEQ278" s="82"/>
      <c r="AER278" s="82"/>
      <c r="AES278" s="82"/>
      <c r="AET278" s="82"/>
      <c r="AEU278" s="82"/>
      <c r="AEV278" s="82"/>
      <c r="AEW278" s="82"/>
      <c r="AEX278" s="82"/>
      <c r="AEY278" s="82"/>
      <c r="AEZ278" s="82"/>
      <c r="AFA278" s="82"/>
      <c r="AFB278" s="82"/>
      <c r="AFC278" s="82"/>
      <c r="AFD278" s="82"/>
      <c r="AFE278" s="82"/>
      <c r="AFF278" s="82"/>
      <c r="AFG278" s="82"/>
      <c r="AFH278" s="82"/>
      <c r="AFI278" s="82"/>
      <c r="AFJ278" s="82"/>
      <c r="AFK278" s="82"/>
      <c r="AFL278" s="82"/>
      <c r="AFM278" s="82"/>
      <c r="AFN278" s="82"/>
      <c r="AFO278" s="82"/>
      <c r="AFP278" s="82"/>
      <c r="AFQ278" s="82"/>
      <c r="AFR278" s="82"/>
      <c r="AFS278" s="82"/>
      <c r="AFT278" s="82"/>
      <c r="AFU278" s="82"/>
      <c r="AFV278" s="82"/>
      <c r="AFW278" s="82"/>
      <c r="AFX278" s="82"/>
      <c r="AFY278" s="82"/>
      <c r="AFZ278" s="82"/>
      <c r="AGA278" s="82"/>
      <c r="AGB278" s="82"/>
      <c r="AGC278" s="82"/>
      <c r="AGD278" s="82"/>
      <c r="AGE278" s="82"/>
      <c r="AGF278" s="82"/>
      <c r="AGG278" s="82"/>
      <c r="AGH278" s="82"/>
      <c r="AGI278" s="82"/>
      <c r="AGJ278" s="82"/>
      <c r="AGK278" s="82"/>
      <c r="AGL278" s="82"/>
      <c r="AGM278" s="82"/>
      <c r="AGN278" s="82"/>
      <c r="AGO278" s="82"/>
      <c r="AGP278" s="82"/>
      <c r="AGQ278" s="82"/>
      <c r="AGR278" s="82"/>
      <c r="AGS278" s="82"/>
      <c r="AGT278" s="82"/>
      <c r="AGU278" s="82"/>
      <c r="AGV278" s="82"/>
      <c r="AGW278" s="82"/>
      <c r="AGX278" s="82"/>
      <c r="AGY278" s="82"/>
      <c r="AGZ278" s="82"/>
      <c r="AHA278" s="82"/>
      <c r="AHB278" s="82"/>
      <c r="AHC278" s="82"/>
      <c r="AHD278" s="82"/>
      <c r="AHE278" s="82"/>
      <c r="AHF278" s="82"/>
      <c r="AHG278" s="82"/>
      <c r="AHH278" s="82"/>
      <c r="AHI278" s="82"/>
      <c r="AHJ278" s="82"/>
      <c r="AHK278" s="82"/>
      <c r="AHL278" s="82"/>
      <c r="AHM278" s="82"/>
      <c r="AHN278" s="82"/>
      <c r="AHO278" s="82"/>
      <c r="AHP278" s="82"/>
      <c r="AHQ278" s="82"/>
      <c r="AHR278" s="82"/>
      <c r="AHS278" s="82"/>
      <c r="AHT278" s="82"/>
      <c r="AHU278" s="82"/>
      <c r="AHV278" s="82"/>
      <c r="AHW278" s="82"/>
      <c r="AHX278" s="82"/>
      <c r="AHY278" s="82"/>
      <c r="AHZ278" s="82"/>
      <c r="AIA278" s="82"/>
      <c r="AIB278" s="82"/>
      <c r="AIC278" s="82"/>
      <c r="AID278" s="82"/>
      <c r="AIE278" s="82"/>
      <c r="AIF278" s="82"/>
      <c r="AIG278" s="82"/>
      <c r="AIH278" s="82"/>
      <c r="AII278" s="82"/>
      <c r="AIJ278" s="82"/>
      <c r="AIK278" s="82"/>
      <c r="AIL278" s="82"/>
      <c r="AIM278" s="82"/>
      <c r="AIN278" s="82"/>
      <c r="AIO278" s="82"/>
      <c r="AIP278" s="82"/>
      <c r="AIQ278" s="82"/>
      <c r="AIR278" s="82"/>
      <c r="AIS278" s="82"/>
      <c r="AIT278" s="82"/>
      <c r="AIU278" s="82"/>
      <c r="AIV278" s="82"/>
      <c r="AIW278" s="82"/>
      <c r="AIX278" s="82"/>
      <c r="AIY278" s="82"/>
      <c r="AIZ278" s="82"/>
      <c r="AJA278" s="82"/>
      <c r="AJB278" s="82"/>
      <c r="AJC278" s="82"/>
      <c r="AJD278" s="82"/>
      <c r="AJE278" s="82"/>
      <c r="AJF278" s="82"/>
      <c r="AJG278" s="82"/>
      <c r="AJH278" s="82"/>
      <c r="AJI278" s="82"/>
      <c r="AJJ278" s="82"/>
      <c r="AJK278" s="82"/>
      <c r="AJL278" s="82"/>
      <c r="AJM278" s="82"/>
      <c r="AJN278" s="82"/>
      <c r="AJO278" s="82"/>
      <c r="AJP278" s="82"/>
      <c r="AJQ278" s="82"/>
      <c r="AJR278" s="82"/>
      <c r="AJS278" s="82"/>
      <c r="AJT278" s="82"/>
      <c r="AJU278" s="82"/>
      <c r="AJV278" s="82"/>
      <c r="AJW278" s="82"/>
      <c r="AJX278" s="82"/>
      <c r="AJY278" s="82"/>
      <c r="AJZ278" s="82"/>
      <c r="AKA278" s="82"/>
      <c r="AKB278" s="82"/>
      <c r="AKC278" s="82"/>
      <c r="AKD278" s="82"/>
      <c r="AKE278" s="82"/>
      <c r="AKF278" s="82"/>
      <c r="AKG278" s="82"/>
      <c r="AKH278" s="82"/>
      <c r="AKI278" s="82"/>
      <c r="AKJ278" s="82"/>
      <c r="AKK278" s="82"/>
      <c r="AKL278" s="82"/>
      <c r="AKM278" s="82"/>
      <c r="AKN278" s="82"/>
      <c r="AKO278" s="82"/>
      <c r="AKP278" s="82"/>
      <c r="AKQ278" s="82"/>
      <c r="AKR278" s="82"/>
      <c r="AKS278" s="82"/>
      <c r="AKT278" s="82"/>
      <c r="AKU278" s="82"/>
      <c r="AKV278" s="82"/>
      <c r="AKW278" s="82"/>
      <c r="AKX278" s="82"/>
      <c r="AKY278" s="82"/>
      <c r="AKZ278" s="82"/>
      <c r="ALA278" s="82"/>
      <c r="ALB278" s="82"/>
      <c r="ALC278" s="82"/>
      <c r="ALD278" s="82"/>
      <c r="ALE278" s="82"/>
      <c r="ALF278" s="82"/>
      <c r="ALG278" s="82"/>
      <c r="ALH278" s="82"/>
      <c r="ALI278" s="82"/>
      <c r="ALJ278" s="82"/>
      <c r="ALK278" s="82"/>
      <c r="ALL278" s="82"/>
      <c r="ALM278" s="82"/>
      <c r="ALN278" s="82"/>
      <c r="ALO278" s="82"/>
      <c r="ALP278" s="82"/>
      <c r="ALQ278" s="82"/>
      <c r="ALR278" s="82"/>
      <c r="ALS278" s="82"/>
      <c r="ALT278" s="82"/>
      <c r="ALU278" s="82"/>
      <c r="ALV278" s="82"/>
      <c r="ALW278" s="82"/>
      <c r="ALX278" s="82"/>
      <c r="ALY278" s="82"/>
    </row>
    <row r="279" spans="1:1013" ht="14.5" x14ac:dyDescent="0.35">
      <c r="A279" s="84">
        <v>275</v>
      </c>
      <c r="B279" s="86" t="s">
        <v>877</v>
      </c>
      <c r="C279" s="86" t="s">
        <v>878</v>
      </c>
      <c r="D279" s="86" t="s">
        <v>645</v>
      </c>
    </row>
    <row r="280" spans="1:1013" ht="14.5" x14ac:dyDescent="0.35">
      <c r="A280" s="84">
        <v>276</v>
      </c>
      <c r="B280" s="86" t="s">
        <v>879</v>
      </c>
      <c r="C280" s="86" t="s">
        <v>880</v>
      </c>
      <c r="D280" s="86" t="s">
        <v>249</v>
      </c>
    </row>
    <row r="281" spans="1:1013" ht="14.5" x14ac:dyDescent="0.35">
      <c r="A281" s="84">
        <v>277</v>
      </c>
      <c r="B281" s="86" t="s">
        <v>881</v>
      </c>
      <c r="C281" s="86" t="s">
        <v>882</v>
      </c>
      <c r="D281" s="86" t="s">
        <v>797</v>
      </c>
    </row>
    <row r="282" spans="1:1013" ht="14.5" x14ac:dyDescent="0.35">
      <c r="A282" s="84">
        <v>278</v>
      </c>
      <c r="B282" s="86" t="s">
        <v>883</v>
      </c>
      <c r="C282" s="86" t="s">
        <v>884</v>
      </c>
      <c r="D282" s="86" t="s">
        <v>249</v>
      </c>
    </row>
    <row r="283" spans="1:1013" ht="14.5" x14ac:dyDescent="0.35">
      <c r="A283" s="84">
        <v>279</v>
      </c>
      <c r="B283" s="86" t="s">
        <v>885</v>
      </c>
      <c r="C283" s="86" t="s">
        <v>886</v>
      </c>
      <c r="D283" s="86" t="s">
        <v>887</v>
      </c>
    </row>
    <row r="284" spans="1:1013" ht="14.5" x14ac:dyDescent="0.35">
      <c r="A284" s="84">
        <v>280</v>
      </c>
      <c r="B284" s="89" t="s">
        <v>888</v>
      </c>
      <c r="C284" s="89" t="s">
        <v>889</v>
      </c>
      <c r="D284" s="89" t="s">
        <v>890</v>
      </c>
    </row>
    <row r="285" spans="1:1013" ht="14.5" x14ac:dyDescent="0.35">
      <c r="A285" s="84">
        <v>281</v>
      </c>
      <c r="B285" s="89" t="s">
        <v>891</v>
      </c>
      <c r="C285" s="89" t="s">
        <v>892</v>
      </c>
      <c r="D285" s="89" t="s">
        <v>893</v>
      </c>
    </row>
    <row r="286" spans="1:1013" ht="14.5" x14ac:dyDescent="0.35">
      <c r="A286" s="84">
        <v>282</v>
      </c>
      <c r="B286" s="90" t="s">
        <v>894</v>
      </c>
      <c r="C286" s="89" t="s">
        <v>895</v>
      </c>
      <c r="D286" s="89" t="s">
        <v>896</v>
      </c>
    </row>
    <row r="287" spans="1:1013" ht="14.5" x14ac:dyDescent="0.35">
      <c r="A287" s="84">
        <v>283</v>
      </c>
      <c r="B287" s="89" t="s">
        <v>897</v>
      </c>
      <c r="C287" s="89" t="s">
        <v>898</v>
      </c>
      <c r="D287" s="89" t="s">
        <v>899</v>
      </c>
    </row>
    <row r="288" spans="1:1013" ht="14.5" x14ac:dyDescent="0.35">
      <c r="A288" s="84">
        <v>284</v>
      </c>
      <c r="B288" s="91" t="s">
        <v>900</v>
      </c>
      <c r="C288" s="91" t="s">
        <v>901</v>
      </c>
      <c r="D288" s="91" t="s">
        <v>902</v>
      </c>
    </row>
    <row r="289" spans="1:4" ht="14.5" x14ac:dyDescent="0.35">
      <c r="A289" s="84">
        <v>285</v>
      </c>
      <c r="B289" s="92" t="s">
        <v>903</v>
      </c>
      <c r="C289" s="89" t="s">
        <v>904</v>
      </c>
      <c r="D289" s="89" t="s">
        <v>905</v>
      </c>
    </row>
    <row r="290" spans="1:4" ht="14.5" x14ac:dyDescent="0.35">
      <c r="A290" s="84">
        <v>286</v>
      </c>
      <c r="B290" s="86" t="s">
        <v>906</v>
      </c>
      <c r="C290" s="86" t="s">
        <v>907</v>
      </c>
      <c r="D290" s="86" t="s">
        <v>908</v>
      </c>
    </row>
    <row r="291" spans="1:4" ht="14.5" x14ac:dyDescent="0.35">
      <c r="A291" s="84">
        <v>286</v>
      </c>
      <c r="B291" s="86" t="s">
        <v>906</v>
      </c>
      <c r="C291" s="86" t="s">
        <v>909</v>
      </c>
      <c r="D291" s="86" t="s">
        <v>910</v>
      </c>
    </row>
    <row r="292" spans="1:4" ht="14.5" x14ac:dyDescent="0.35">
      <c r="A292" s="84">
        <v>287</v>
      </c>
      <c r="B292" s="86" t="s">
        <v>352</v>
      </c>
      <c r="C292" s="86" t="s">
        <v>911</v>
      </c>
      <c r="D292" s="86" t="s">
        <v>766</v>
      </c>
    </row>
    <row r="293" spans="1:4" ht="14.5" x14ac:dyDescent="0.35">
      <c r="A293" s="84">
        <v>288</v>
      </c>
      <c r="B293" s="93" t="s">
        <v>912</v>
      </c>
      <c r="C293" s="93" t="s">
        <v>913</v>
      </c>
      <c r="D293" s="93" t="s">
        <v>914</v>
      </c>
    </row>
    <row r="294" spans="1:4" ht="14.5" x14ac:dyDescent="0.35">
      <c r="A294" s="84">
        <v>289</v>
      </c>
      <c r="B294" s="91" t="s">
        <v>915</v>
      </c>
      <c r="C294" s="91" t="s">
        <v>916</v>
      </c>
      <c r="D294" s="91" t="s">
        <v>498</v>
      </c>
    </row>
    <row r="295" spans="1:4" ht="14.5" x14ac:dyDescent="0.35">
      <c r="A295" s="84">
        <v>290</v>
      </c>
      <c r="B295" s="87" t="s">
        <v>917</v>
      </c>
      <c r="C295" s="94" t="s">
        <v>918</v>
      </c>
      <c r="D295" s="86" t="s">
        <v>123</v>
      </c>
    </row>
    <row r="296" spans="1:4" ht="14.5" x14ac:dyDescent="0.35">
      <c r="A296" s="84">
        <v>291</v>
      </c>
      <c r="B296" s="93" t="s">
        <v>919</v>
      </c>
      <c r="C296" s="93" t="s">
        <v>920</v>
      </c>
      <c r="D296" s="93" t="s">
        <v>921</v>
      </c>
    </row>
    <row r="297" spans="1:4" ht="14.5" x14ac:dyDescent="0.35">
      <c r="A297" s="84">
        <v>292</v>
      </c>
      <c r="B297" s="85" t="s">
        <v>850</v>
      </c>
      <c r="C297" s="85" t="s">
        <v>922</v>
      </c>
      <c r="D297" s="85" t="s">
        <v>923</v>
      </c>
    </row>
    <row r="298" spans="1:4" ht="14.5" x14ac:dyDescent="0.35">
      <c r="A298" s="84">
        <v>293</v>
      </c>
      <c r="B298" s="93" t="s">
        <v>924</v>
      </c>
      <c r="C298" s="93" t="s">
        <v>925</v>
      </c>
      <c r="D298" s="93" t="s">
        <v>926</v>
      </c>
    </row>
    <row r="299" spans="1:4" ht="14.5" x14ac:dyDescent="0.35">
      <c r="A299" s="84">
        <v>294</v>
      </c>
      <c r="B299" s="86" t="s">
        <v>927</v>
      </c>
      <c r="C299" s="86" t="s">
        <v>928</v>
      </c>
      <c r="D299" s="86" t="s">
        <v>279</v>
      </c>
    </row>
    <row r="300" spans="1:4" ht="14.5" x14ac:dyDescent="0.35">
      <c r="A300" s="84">
        <v>295</v>
      </c>
      <c r="B300" s="91" t="s">
        <v>929</v>
      </c>
      <c r="C300" s="91" t="s">
        <v>930</v>
      </c>
      <c r="D300" s="91" t="s">
        <v>249</v>
      </c>
    </row>
    <row r="301" spans="1:4" ht="14.5" x14ac:dyDescent="0.35">
      <c r="A301" s="84">
        <v>296</v>
      </c>
      <c r="B301" s="93" t="s">
        <v>648</v>
      </c>
      <c r="C301" s="86" t="s">
        <v>931</v>
      </c>
      <c r="D301" s="86" t="s">
        <v>932</v>
      </c>
    </row>
    <row r="302" spans="1:4" ht="14.5" x14ac:dyDescent="0.35">
      <c r="A302" s="84">
        <v>297</v>
      </c>
      <c r="B302" s="93" t="s">
        <v>933</v>
      </c>
      <c r="C302" s="93" t="s">
        <v>934</v>
      </c>
      <c r="D302" s="93" t="s">
        <v>935</v>
      </c>
    </row>
    <row r="303" spans="1:4" ht="14.5" x14ac:dyDescent="0.35">
      <c r="A303" s="84">
        <v>298</v>
      </c>
      <c r="B303" s="93" t="s">
        <v>936</v>
      </c>
      <c r="C303" s="93" t="s">
        <v>937</v>
      </c>
      <c r="D303" s="93" t="s">
        <v>938</v>
      </c>
    </row>
    <row r="304" spans="1:4" ht="14.5" x14ac:dyDescent="0.35">
      <c r="A304" s="84">
        <v>299</v>
      </c>
      <c r="B304" s="93" t="s">
        <v>939</v>
      </c>
      <c r="C304" s="93" t="s">
        <v>940</v>
      </c>
      <c r="D304" s="93" t="s">
        <v>226</v>
      </c>
    </row>
    <row r="305" spans="1:4" ht="14.5" x14ac:dyDescent="0.35">
      <c r="A305" s="84">
        <v>300</v>
      </c>
      <c r="B305" s="95" t="s">
        <v>941</v>
      </c>
      <c r="C305" s="86" t="s">
        <v>942</v>
      </c>
      <c r="D305" s="86" t="s">
        <v>943</v>
      </c>
    </row>
    <row r="306" spans="1:4" ht="14.5" x14ac:dyDescent="0.35">
      <c r="A306" s="84">
        <v>301</v>
      </c>
      <c r="B306" s="91" t="s">
        <v>944</v>
      </c>
      <c r="C306" s="91" t="s">
        <v>945</v>
      </c>
      <c r="D306" s="96" t="s">
        <v>421</v>
      </c>
    </row>
    <row r="307" spans="1:4" ht="14.5" x14ac:dyDescent="0.35">
      <c r="A307" s="84">
        <v>302</v>
      </c>
      <c r="B307" s="86" t="s">
        <v>944</v>
      </c>
      <c r="C307" s="86" t="s">
        <v>945</v>
      </c>
      <c r="D307" s="86" t="s">
        <v>421</v>
      </c>
    </row>
    <row r="308" spans="1:4" ht="14.5" x14ac:dyDescent="0.35">
      <c r="A308" s="84">
        <v>303</v>
      </c>
      <c r="B308" s="93" t="s">
        <v>946</v>
      </c>
      <c r="C308" s="93" t="s">
        <v>947</v>
      </c>
      <c r="D308" s="93" t="s">
        <v>127</v>
      </c>
    </row>
    <row r="309" spans="1:4" ht="14.5" x14ac:dyDescent="0.35">
      <c r="A309" s="84">
        <v>304</v>
      </c>
      <c r="B309" s="89" t="s">
        <v>948</v>
      </c>
      <c r="C309" s="89" t="s">
        <v>949</v>
      </c>
      <c r="D309" s="89" t="s">
        <v>950</v>
      </c>
    </row>
    <row r="310" spans="1:4" ht="14.5" x14ac:dyDescent="0.35">
      <c r="A310" s="84">
        <v>305</v>
      </c>
      <c r="B310" s="93" t="s">
        <v>951</v>
      </c>
      <c r="C310" s="93" t="s">
        <v>952</v>
      </c>
      <c r="D310" s="93" t="s">
        <v>953</v>
      </c>
    </row>
    <row r="311" spans="1:4" ht="14.5" x14ac:dyDescent="0.35">
      <c r="A311" s="84">
        <v>306</v>
      </c>
      <c r="B311" s="93" t="s">
        <v>954</v>
      </c>
      <c r="C311" s="93" t="s">
        <v>955</v>
      </c>
      <c r="D311" s="93" t="s">
        <v>956</v>
      </c>
    </row>
    <row r="312" spans="1:4" ht="14.5" x14ac:dyDescent="0.35">
      <c r="A312" s="84">
        <v>307</v>
      </c>
      <c r="B312" s="85" t="s">
        <v>957</v>
      </c>
      <c r="C312" s="85" t="s">
        <v>958</v>
      </c>
      <c r="D312" s="86" t="s">
        <v>959</v>
      </c>
    </row>
    <row r="313" spans="1:4" ht="14.5" x14ac:dyDescent="0.35">
      <c r="A313" s="84">
        <v>308</v>
      </c>
      <c r="B313" s="86" t="s">
        <v>960</v>
      </c>
      <c r="C313" s="86" t="s">
        <v>961</v>
      </c>
      <c r="D313" s="86" t="s">
        <v>962</v>
      </c>
    </row>
    <row r="314" spans="1:4" ht="14.5" x14ac:dyDescent="0.35">
      <c r="A314" s="84">
        <v>309</v>
      </c>
      <c r="B314" s="93" t="s">
        <v>963</v>
      </c>
      <c r="C314" s="93" t="s">
        <v>964</v>
      </c>
      <c r="D314" s="93" t="s">
        <v>421</v>
      </c>
    </row>
    <row r="315" spans="1:4" ht="14.5" x14ac:dyDescent="0.35">
      <c r="A315" s="84">
        <v>310</v>
      </c>
      <c r="B315" s="93" t="s">
        <v>965</v>
      </c>
      <c r="C315" s="93" t="s">
        <v>966</v>
      </c>
      <c r="D315" s="93" t="s">
        <v>967</v>
      </c>
    </row>
    <row r="316" spans="1:4" ht="14.5" x14ac:dyDescent="0.35">
      <c r="A316" s="84">
        <v>311</v>
      </c>
      <c r="B316" s="86" t="s">
        <v>968</v>
      </c>
      <c r="C316" s="86" t="s">
        <v>969</v>
      </c>
      <c r="D316" s="86" t="s">
        <v>379</v>
      </c>
    </row>
    <row r="317" spans="1:4" ht="14.5" x14ac:dyDescent="0.35">
      <c r="A317" s="84">
        <v>312</v>
      </c>
      <c r="B317" s="92" t="s">
        <v>970</v>
      </c>
      <c r="C317" s="90" t="s">
        <v>971</v>
      </c>
      <c r="D317" s="89" t="s">
        <v>972</v>
      </c>
    </row>
    <row r="318" spans="1:4" ht="14.5" x14ac:dyDescent="0.35">
      <c r="A318" s="84">
        <v>313</v>
      </c>
      <c r="B318" s="86" t="s">
        <v>973</v>
      </c>
      <c r="C318" s="86" t="s">
        <v>851</v>
      </c>
      <c r="D318" s="86" t="s">
        <v>974</v>
      </c>
    </row>
    <row r="319" spans="1:4" ht="14.5" x14ac:dyDescent="0.35">
      <c r="A319" s="84">
        <v>314</v>
      </c>
      <c r="B319" s="86" t="s">
        <v>975</v>
      </c>
      <c r="C319" s="86" t="s">
        <v>976</v>
      </c>
      <c r="D319" s="86" t="s">
        <v>977</v>
      </c>
    </row>
    <row r="320" spans="1:4" ht="14.5" x14ac:dyDescent="0.35">
      <c r="A320" s="84">
        <v>315</v>
      </c>
      <c r="B320" s="85" t="s">
        <v>978</v>
      </c>
      <c r="C320" s="85" t="s">
        <v>979</v>
      </c>
      <c r="D320" s="85" t="s">
        <v>267</v>
      </c>
    </row>
    <row r="321" spans="1:4" ht="14.5" x14ac:dyDescent="0.35">
      <c r="A321" s="84">
        <v>316</v>
      </c>
      <c r="B321" s="90" t="s">
        <v>980</v>
      </c>
      <c r="C321" s="89" t="s">
        <v>981</v>
      </c>
      <c r="D321" s="89" t="s">
        <v>982</v>
      </c>
    </row>
    <row r="322" spans="1:4" ht="14.5" x14ac:dyDescent="0.35">
      <c r="A322" s="84">
        <v>317</v>
      </c>
      <c r="B322" s="93" t="s">
        <v>983</v>
      </c>
      <c r="C322" s="86" t="s">
        <v>984</v>
      </c>
      <c r="D322" s="86" t="s">
        <v>841</v>
      </c>
    </row>
    <row r="323" spans="1:4" ht="14.5" x14ac:dyDescent="0.35">
      <c r="A323" s="84">
        <v>318</v>
      </c>
      <c r="B323" s="97" t="s">
        <v>985</v>
      </c>
      <c r="C323" s="86" t="s">
        <v>986</v>
      </c>
      <c r="D323" s="86" t="s">
        <v>430</v>
      </c>
    </row>
    <row r="324" spans="1:4" ht="14.5" x14ac:dyDescent="0.35">
      <c r="A324" s="84">
        <v>319</v>
      </c>
      <c r="B324" s="91" t="s">
        <v>987</v>
      </c>
      <c r="C324" s="91" t="s">
        <v>988</v>
      </c>
      <c r="D324" s="91" t="s">
        <v>989</v>
      </c>
    </row>
    <row r="325" spans="1:4" ht="14.5" x14ac:dyDescent="0.35">
      <c r="A325" s="84">
        <v>320</v>
      </c>
      <c r="B325" s="93" t="s">
        <v>990</v>
      </c>
      <c r="C325" s="93" t="s">
        <v>991</v>
      </c>
      <c r="D325" s="93" t="s">
        <v>264</v>
      </c>
    </row>
    <row r="326" spans="1:4" ht="14.5" x14ac:dyDescent="0.35">
      <c r="A326" s="84">
        <v>321</v>
      </c>
      <c r="B326" s="86" t="s">
        <v>992</v>
      </c>
      <c r="C326" s="86" t="s">
        <v>993</v>
      </c>
      <c r="D326" s="86" t="s">
        <v>249</v>
      </c>
    </row>
    <row r="327" spans="1:4" ht="14.5" x14ac:dyDescent="0.35">
      <c r="A327" s="84">
        <v>322</v>
      </c>
      <c r="B327" s="93" t="s">
        <v>994</v>
      </c>
      <c r="C327" s="93" t="s">
        <v>995</v>
      </c>
      <c r="D327" s="93" t="s">
        <v>123</v>
      </c>
    </row>
    <row r="328" spans="1:4" ht="14.5" x14ac:dyDescent="0.35">
      <c r="A328" s="84">
        <v>323</v>
      </c>
      <c r="B328" s="92" t="s">
        <v>996</v>
      </c>
      <c r="C328" s="90" t="s">
        <v>997</v>
      </c>
      <c r="D328" s="89" t="s">
        <v>998</v>
      </c>
    </row>
    <row r="329" spans="1:4" ht="14.5" x14ac:dyDescent="0.35">
      <c r="A329" s="84">
        <v>324</v>
      </c>
      <c r="B329" s="86" t="s">
        <v>999</v>
      </c>
      <c r="C329" s="86" t="s">
        <v>1000</v>
      </c>
      <c r="D329" s="86" t="s">
        <v>943</v>
      </c>
    </row>
    <row r="330" spans="1:4" ht="14.5" x14ac:dyDescent="0.35">
      <c r="A330" s="84">
        <v>325</v>
      </c>
      <c r="B330" s="86" t="s">
        <v>1001</v>
      </c>
      <c r="C330" s="86" t="s">
        <v>1002</v>
      </c>
      <c r="D330" s="86" t="s">
        <v>608</v>
      </c>
    </row>
    <row r="331" spans="1:4" ht="14.5" x14ac:dyDescent="0.35">
      <c r="A331" s="84">
        <v>326</v>
      </c>
      <c r="B331" s="91" t="s">
        <v>1003</v>
      </c>
      <c r="C331" s="91" t="s">
        <v>1004</v>
      </c>
      <c r="D331" s="91" t="s">
        <v>1005</v>
      </c>
    </row>
    <row r="332" spans="1:4" ht="14.5" x14ac:dyDescent="0.35">
      <c r="A332" s="84">
        <v>327</v>
      </c>
      <c r="B332" s="86" t="s">
        <v>1006</v>
      </c>
      <c r="C332" s="86" t="s">
        <v>1007</v>
      </c>
      <c r="D332" s="86" t="s">
        <v>1008</v>
      </c>
    </row>
    <row r="333" spans="1:4" ht="14.5" x14ac:dyDescent="0.35">
      <c r="A333" s="84">
        <v>328</v>
      </c>
      <c r="B333" s="93" t="s">
        <v>1009</v>
      </c>
      <c r="C333" s="93" t="s">
        <v>1010</v>
      </c>
      <c r="D333" s="93" t="s">
        <v>1011</v>
      </c>
    </row>
    <row r="334" spans="1:4" ht="14.5" x14ac:dyDescent="0.35">
      <c r="A334" s="84">
        <v>329</v>
      </c>
      <c r="B334" s="86" t="s">
        <v>380</v>
      </c>
      <c r="C334" s="93" t="s">
        <v>381</v>
      </c>
      <c r="D334" s="93" t="s">
        <v>264</v>
      </c>
    </row>
    <row r="335" spans="1:4" ht="14.5" x14ac:dyDescent="0.35">
      <c r="A335" s="84">
        <v>330</v>
      </c>
      <c r="B335" s="93" t="s">
        <v>1012</v>
      </c>
      <c r="C335" s="93" t="s">
        <v>1013</v>
      </c>
      <c r="D335" s="93" t="s">
        <v>792</v>
      </c>
    </row>
    <row r="336" spans="1:4" ht="14.5" x14ac:dyDescent="0.35">
      <c r="A336" s="84">
        <v>331</v>
      </c>
      <c r="B336" s="93" t="s">
        <v>1014</v>
      </c>
      <c r="C336" s="93" t="s">
        <v>1015</v>
      </c>
      <c r="D336" s="93" t="s">
        <v>123</v>
      </c>
    </row>
    <row r="337" spans="1:4" ht="14.5" x14ac:dyDescent="0.35">
      <c r="A337" s="84">
        <v>332</v>
      </c>
      <c r="B337" s="93" t="s">
        <v>1016</v>
      </c>
      <c r="C337" s="93" t="s">
        <v>1017</v>
      </c>
      <c r="D337" s="93" t="s">
        <v>212</v>
      </c>
    </row>
    <row r="338" spans="1:4" ht="14.5" x14ac:dyDescent="0.35">
      <c r="A338" s="84">
        <v>333</v>
      </c>
      <c r="B338" s="93" t="s">
        <v>817</v>
      </c>
      <c r="C338" s="93" t="s">
        <v>818</v>
      </c>
      <c r="D338" s="93" t="s">
        <v>439</v>
      </c>
    </row>
    <row r="339" spans="1:4" ht="14.5" x14ac:dyDescent="0.35">
      <c r="A339" s="84">
        <v>334</v>
      </c>
      <c r="B339" s="93" t="s">
        <v>1018</v>
      </c>
      <c r="C339" s="93" t="s">
        <v>1019</v>
      </c>
      <c r="D339" s="93" t="s">
        <v>982</v>
      </c>
    </row>
    <row r="340" spans="1:4" ht="14.5" x14ac:dyDescent="0.35">
      <c r="A340" s="84">
        <v>335</v>
      </c>
      <c r="B340" s="93" t="s">
        <v>1020</v>
      </c>
      <c r="C340" s="93" t="s">
        <v>1021</v>
      </c>
      <c r="D340" s="93" t="s">
        <v>459</v>
      </c>
    </row>
    <row r="341" spans="1:4" ht="14.5" x14ac:dyDescent="0.35">
      <c r="A341" s="84">
        <v>336</v>
      </c>
      <c r="B341" s="93" t="s">
        <v>1022</v>
      </c>
      <c r="C341" s="93" t="s">
        <v>1023</v>
      </c>
      <c r="D341" s="93" t="s">
        <v>149</v>
      </c>
    </row>
    <row r="342" spans="1:4" ht="14.5" x14ac:dyDescent="0.35">
      <c r="A342" s="84">
        <v>336</v>
      </c>
      <c r="B342" s="93" t="s">
        <v>1024</v>
      </c>
      <c r="C342" s="93" t="s">
        <v>1025</v>
      </c>
      <c r="D342" s="93" t="s">
        <v>223</v>
      </c>
    </row>
    <row r="343" spans="1:4" ht="14.5" x14ac:dyDescent="0.35">
      <c r="A343" s="84">
        <v>337</v>
      </c>
      <c r="B343" s="93" t="s">
        <v>1026</v>
      </c>
      <c r="C343" s="93" t="s">
        <v>1027</v>
      </c>
      <c r="D343" s="93" t="s">
        <v>1028</v>
      </c>
    </row>
    <row r="344" spans="1:4" ht="14.5" x14ac:dyDescent="0.35">
      <c r="A344" s="84">
        <v>338</v>
      </c>
      <c r="B344" s="93" t="s">
        <v>1029</v>
      </c>
      <c r="C344" s="93" t="s">
        <v>1030</v>
      </c>
      <c r="D344" s="93" t="s">
        <v>456</v>
      </c>
    </row>
    <row r="345" spans="1:4" ht="14.5" x14ac:dyDescent="0.35">
      <c r="A345" s="84">
        <v>339</v>
      </c>
      <c r="B345" s="93" t="s">
        <v>1031</v>
      </c>
      <c r="C345" s="93" t="s">
        <v>1032</v>
      </c>
      <c r="D345" s="93" t="s">
        <v>123</v>
      </c>
    </row>
    <row r="346" spans="1:4" ht="14.5" x14ac:dyDescent="0.35">
      <c r="A346" s="84">
        <v>340</v>
      </c>
      <c r="B346" s="93" t="s">
        <v>1033</v>
      </c>
      <c r="C346" s="93" t="s">
        <v>1034</v>
      </c>
      <c r="D346" s="93" t="s">
        <v>1035</v>
      </c>
    </row>
    <row r="347" spans="1:4" ht="14.5" x14ac:dyDescent="0.35">
      <c r="A347" s="84">
        <v>341</v>
      </c>
      <c r="B347" s="93" t="s">
        <v>1036</v>
      </c>
      <c r="C347" s="93" t="s">
        <v>1037</v>
      </c>
      <c r="D347" s="93" t="s">
        <v>123</v>
      </c>
    </row>
    <row r="348" spans="1:4" ht="14.5" x14ac:dyDescent="0.35">
      <c r="A348" s="84">
        <v>342</v>
      </c>
      <c r="B348" s="93" t="s">
        <v>1038</v>
      </c>
      <c r="C348" s="93" t="s">
        <v>1039</v>
      </c>
      <c r="D348" s="93" t="s">
        <v>1040</v>
      </c>
    </row>
    <row r="349" spans="1:4" ht="14.5" x14ac:dyDescent="0.35">
      <c r="A349" s="84">
        <v>343</v>
      </c>
      <c r="B349" s="93" t="s">
        <v>1041</v>
      </c>
      <c r="C349" s="93" t="s">
        <v>1042</v>
      </c>
      <c r="D349" s="93" t="s">
        <v>1043</v>
      </c>
    </row>
    <row r="350" spans="1:4" ht="14.5" x14ac:dyDescent="0.35">
      <c r="A350" s="84">
        <v>344</v>
      </c>
      <c r="B350" s="93" t="s">
        <v>1044</v>
      </c>
      <c r="C350" s="93" t="s">
        <v>1045</v>
      </c>
      <c r="D350" s="93" t="s">
        <v>1046</v>
      </c>
    </row>
    <row r="351" spans="1:4" ht="14.5" x14ac:dyDescent="0.35">
      <c r="A351" s="84">
        <v>345</v>
      </c>
      <c r="B351" s="93" t="s">
        <v>1047</v>
      </c>
      <c r="C351" s="93" t="s">
        <v>1048</v>
      </c>
      <c r="D351" s="93" t="s">
        <v>264</v>
      </c>
    </row>
    <row r="352" spans="1:4" ht="14.5" x14ac:dyDescent="0.35">
      <c r="A352" s="84">
        <v>346</v>
      </c>
      <c r="B352" s="93" t="s">
        <v>1049</v>
      </c>
      <c r="C352" s="93" t="s">
        <v>1050</v>
      </c>
      <c r="D352" s="93" t="s">
        <v>1051</v>
      </c>
    </row>
    <row r="353" spans="1:4" ht="14.5" x14ac:dyDescent="0.35">
      <c r="A353" s="84">
        <v>346</v>
      </c>
      <c r="B353" s="93" t="s">
        <v>1052</v>
      </c>
      <c r="C353" s="93" t="s">
        <v>1053</v>
      </c>
      <c r="D353" s="93" t="s">
        <v>1054</v>
      </c>
    </row>
    <row r="354" spans="1:4" ht="14.5" x14ac:dyDescent="0.35">
      <c r="A354" s="84">
        <v>346</v>
      </c>
      <c r="B354" s="93" t="s">
        <v>1055</v>
      </c>
      <c r="C354" s="93" t="s">
        <v>1056</v>
      </c>
      <c r="D354" s="93" t="s">
        <v>742</v>
      </c>
    </row>
    <row r="355" spans="1:4" ht="14.5" x14ac:dyDescent="0.35">
      <c r="A355" s="84">
        <v>346</v>
      </c>
      <c r="B355" s="93" t="s">
        <v>1049</v>
      </c>
      <c r="C355" s="93" t="s">
        <v>1057</v>
      </c>
      <c r="D355" s="93" t="s">
        <v>127</v>
      </c>
    </row>
    <row r="356" spans="1:4" ht="14.5" x14ac:dyDescent="0.35">
      <c r="A356" s="84">
        <v>347</v>
      </c>
      <c r="B356" s="93" t="s">
        <v>1058</v>
      </c>
      <c r="C356" s="93" t="s">
        <v>1059</v>
      </c>
      <c r="D356" s="93" t="s">
        <v>608</v>
      </c>
    </row>
    <row r="357" spans="1:4" ht="14.5" x14ac:dyDescent="0.35">
      <c r="A357" s="84">
        <v>348</v>
      </c>
      <c r="B357" s="93" t="s">
        <v>1060</v>
      </c>
      <c r="C357" s="93" t="s">
        <v>1061</v>
      </c>
      <c r="D357" s="93" t="s">
        <v>1062</v>
      </c>
    </row>
    <row r="358" spans="1:4" ht="14.5" x14ac:dyDescent="0.35">
      <c r="A358" s="84">
        <v>349</v>
      </c>
      <c r="B358" s="93" t="s">
        <v>1063</v>
      </c>
      <c r="C358" s="93" t="s">
        <v>1064</v>
      </c>
      <c r="D358" s="93" t="s">
        <v>249</v>
      </c>
    </row>
    <row r="359" spans="1:4" ht="14.5" x14ac:dyDescent="0.35">
      <c r="A359" s="84">
        <v>350</v>
      </c>
      <c r="B359" s="93" t="s">
        <v>671</v>
      </c>
      <c r="C359" s="93" t="s">
        <v>672</v>
      </c>
      <c r="D359" s="93" t="s">
        <v>673</v>
      </c>
    </row>
    <row r="360" spans="1:4" ht="14.5" x14ac:dyDescent="0.35">
      <c r="A360" s="84">
        <v>351</v>
      </c>
      <c r="B360" s="93" t="s">
        <v>1065</v>
      </c>
      <c r="C360" s="93" t="s">
        <v>1066</v>
      </c>
      <c r="D360" s="93" t="s">
        <v>1067</v>
      </c>
    </row>
    <row r="361" spans="1:4" ht="14.5" x14ac:dyDescent="0.35">
      <c r="A361" s="84">
        <v>352</v>
      </c>
      <c r="B361" s="93" t="s">
        <v>1068</v>
      </c>
      <c r="C361" s="93" t="s">
        <v>1069</v>
      </c>
      <c r="D361" s="93" t="s">
        <v>1070</v>
      </c>
    </row>
    <row r="362" spans="1:4" ht="14.5" x14ac:dyDescent="0.35">
      <c r="A362" s="84">
        <v>353</v>
      </c>
      <c r="B362" s="93" t="s">
        <v>1071</v>
      </c>
      <c r="C362" s="93" t="s">
        <v>1072</v>
      </c>
      <c r="D362" s="93" t="s">
        <v>1073</v>
      </c>
    </row>
    <row r="363" spans="1:4" ht="14.5" x14ac:dyDescent="0.35">
      <c r="A363" s="84">
        <v>354</v>
      </c>
      <c r="B363" s="93" t="s">
        <v>1074</v>
      </c>
      <c r="C363" s="93" t="s">
        <v>1075</v>
      </c>
      <c r="D363" s="93" t="s">
        <v>1076</v>
      </c>
    </row>
    <row r="364" spans="1:4" ht="14.5" x14ac:dyDescent="0.35">
      <c r="A364" s="84">
        <v>355</v>
      </c>
      <c r="B364" s="93" t="s">
        <v>1077</v>
      </c>
      <c r="C364" s="93" t="s">
        <v>1078</v>
      </c>
      <c r="D364" s="93" t="s">
        <v>1079</v>
      </c>
    </row>
    <row r="365" spans="1:4" ht="14.5" x14ac:dyDescent="0.35">
      <c r="A365" s="84">
        <v>356</v>
      </c>
      <c r="B365" s="93" t="s">
        <v>582</v>
      </c>
      <c r="C365" s="93" t="s">
        <v>1080</v>
      </c>
      <c r="D365" s="93" t="s">
        <v>1081</v>
      </c>
    </row>
    <row r="366" spans="1:4" ht="14.5" x14ac:dyDescent="0.35">
      <c r="A366" s="84">
        <v>357</v>
      </c>
      <c r="B366" s="93" t="s">
        <v>1082</v>
      </c>
      <c r="C366" s="93" t="s">
        <v>1083</v>
      </c>
      <c r="D366" s="93" t="s">
        <v>720</v>
      </c>
    </row>
    <row r="367" spans="1:4" ht="14.5" x14ac:dyDescent="0.35">
      <c r="A367" s="84">
        <v>358</v>
      </c>
      <c r="B367" s="93" t="s">
        <v>1084</v>
      </c>
      <c r="C367" s="93" t="s">
        <v>1085</v>
      </c>
      <c r="D367" s="93" t="s">
        <v>1086</v>
      </c>
    </row>
    <row r="368" spans="1:4" ht="14.5" x14ac:dyDescent="0.35">
      <c r="A368" s="84">
        <v>359</v>
      </c>
      <c r="B368" s="93" t="s">
        <v>1087</v>
      </c>
      <c r="C368" s="93" t="s">
        <v>1088</v>
      </c>
      <c r="D368" s="93" t="s">
        <v>149</v>
      </c>
    </row>
    <row r="369" spans="1:4" ht="14.5" x14ac:dyDescent="0.35">
      <c r="A369" s="84">
        <v>360</v>
      </c>
      <c r="B369" s="93" t="s">
        <v>850</v>
      </c>
      <c r="C369" s="93" t="s">
        <v>1089</v>
      </c>
      <c r="D369" s="93" t="s">
        <v>1090</v>
      </c>
    </row>
    <row r="370" spans="1:4" ht="14.5" x14ac:dyDescent="0.35">
      <c r="A370" s="84">
        <v>361</v>
      </c>
      <c r="B370" s="93" t="s">
        <v>1091</v>
      </c>
      <c r="C370" s="93" t="s">
        <v>1092</v>
      </c>
      <c r="D370" s="93" t="s">
        <v>1093</v>
      </c>
    </row>
    <row r="371" spans="1:4" ht="14.5" x14ac:dyDescent="0.35">
      <c r="A371" s="84">
        <v>362</v>
      </c>
      <c r="B371" s="93" t="s">
        <v>1094</v>
      </c>
      <c r="C371" s="93" t="s">
        <v>1095</v>
      </c>
      <c r="D371" s="93" t="s">
        <v>1096</v>
      </c>
    </row>
    <row r="372" spans="1:4" ht="14.5" x14ac:dyDescent="0.35">
      <c r="A372" s="84">
        <v>363</v>
      </c>
      <c r="B372" s="93" t="s">
        <v>289</v>
      </c>
      <c r="C372" s="93" t="s">
        <v>290</v>
      </c>
      <c r="D372" s="93" t="s">
        <v>291</v>
      </c>
    </row>
    <row r="373" spans="1:4" ht="14.5" x14ac:dyDescent="0.35">
      <c r="A373" s="84">
        <v>364</v>
      </c>
      <c r="B373" s="93" t="s">
        <v>1097</v>
      </c>
      <c r="C373" s="93" t="s">
        <v>1098</v>
      </c>
      <c r="D373" s="93" t="s">
        <v>1099</v>
      </c>
    </row>
    <row r="374" spans="1:4" ht="14.5" x14ac:dyDescent="0.35">
      <c r="A374" s="84">
        <v>365</v>
      </c>
      <c r="B374" s="93" t="s">
        <v>1100</v>
      </c>
      <c r="C374" s="93" t="s">
        <v>1101</v>
      </c>
      <c r="D374" s="93" t="s">
        <v>1102</v>
      </c>
    </row>
    <row r="375" spans="1:4" ht="14.5" x14ac:dyDescent="0.35">
      <c r="A375" s="84">
        <v>366</v>
      </c>
      <c r="B375" s="93" t="s">
        <v>679</v>
      </c>
      <c r="C375" s="93" t="s">
        <v>1103</v>
      </c>
      <c r="D375" s="93" t="s">
        <v>288</v>
      </c>
    </row>
    <row r="376" spans="1:4" ht="14.5" x14ac:dyDescent="0.35">
      <c r="A376" s="84">
        <v>367</v>
      </c>
      <c r="B376" s="93" t="s">
        <v>1104</v>
      </c>
      <c r="C376" s="93" t="s">
        <v>1105</v>
      </c>
      <c r="D376" s="93" t="s">
        <v>279</v>
      </c>
    </row>
    <row r="377" spans="1:4" ht="14.5" x14ac:dyDescent="0.35">
      <c r="A377" s="84">
        <v>368</v>
      </c>
      <c r="B377" s="93" t="s">
        <v>1106</v>
      </c>
      <c r="C377" s="93" t="s">
        <v>1107</v>
      </c>
      <c r="D377" s="93" t="s">
        <v>1108</v>
      </c>
    </row>
    <row r="378" spans="1:4" ht="14.5" x14ac:dyDescent="0.35">
      <c r="A378" s="84">
        <v>369</v>
      </c>
      <c r="B378" s="93" t="s">
        <v>1109</v>
      </c>
      <c r="C378" s="93" t="s">
        <v>1110</v>
      </c>
      <c r="D378" s="93" t="s">
        <v>264</v>
      </c>
    </row>
    <row r="379" spans="1:4" ht="14.5" x14ac:dyDescent="0.35">
      <c r="A379" s="84">
        <v>370</v>
      </c>
      <c r="B379" s="93" t="s">
        <v>1111</v>
      </c>
      <c r="C379" s="93" t="s">
        <v>1112</v>
      </c>
      <c r="D379" s="93" t="s">
        <v>622</v>
      </c>
    </row>
    <row r="380" spans="1:4" ht="14.5" x14ac:dyDescent="0.35">
      <c r="A380" s="84">
        <v>371</v>
      </c>
      <c r="B380" s="93" t="s">
        <v>1113</v>
      </c>
      <c r="C380" s="93" t="s">
        <v>1114</v>
      </c>
      <c r="D380" s="93" t="s">
        <v>773</v>
      </c>
    </row>
    <row r="381" spans="1:4" ht="14.5" x14ac:dyDescent="0.35">
      <c r="A381" s="84">
        <v>372</v>
      </c>
      <c r="B381" s="93" t="s">
        <v>1115</v>
      </c>
      <c r="C381" s="93" t="s">
        <v>1116</v>
      </c>
      <c r="D381" s="93" t="s">
        <v>484</v>
      </c>
    </row>
    <row r="382" spans="1:4" ht="14.5" x14ac:dyDescent="0.35">
      <c r="A382" s="84">
        <v>373</v>
      </c>
      <c r="B382" s="93" t="s">
        <v>1117</v>
      </c>
      <c r="C382" s="93" t="s">
        <v>1118</v>
      </c>
      <c r="D382" s="93" t="s">
        <v>123</v>
      </c>
    </row>
    <row r="383" spans="1:4" ht="14.5" x14ac:dyDescent="0.35">
      <c r="A383" s="84">
        <v>374</v>
      </c>
      <c r="B383" s="93" t="s">
        <v>1119</v>
      </c>
      <c r="C383" s="93" t="s">
        <v>1120</v>
      </c>
      <c r="D383" s="93" t="s">
        <v>249</v>
      </c>
    </row>
    <row r="384" spans="1:4" ht="14.5" x14ac:dyDescent="0.35">
      <c r="A384" s="84">
        <v>375</v>
      </c>
      <c r="B384" s="93" t="s">
        <v>1121</v>
      </c>
      <c r="C384" s="89" t="s">
        <v>1122</v>
      </c>
      <c r="D384" s="89" t="s">
        <v>1123</v>
      </c>
    </row>
    <row r="385" spans="1:4" ht="14.5" x14ac:dyDescent="0.35">
      <c r="A385" s="84">
        <v>376</v>
      </c>
      <c r="B385" s="93" t="s">
        <v>1124</v>
      </c>
      <c r="C385" s="89" t="s">
        <v>1125</v>
      </c>
      <c r="D385" s="89" t="s">
        <v>393</v>
      </c>
    </row>
    <row r="386" spans="1:4" ht="14.5" x14ac:dyDescent="0.35">
      <c r="A386" s="84">
        <v>377</v>
      </c>
      <c r="B386" s="93" t="s">
        <v>1126</v>
      </c>
      <c r="C386" s="89" t="s">
        <v>1127</v>
      </c>
      <c r="D386" s="89" t="s">
        <v>1128</v>
      </c>
    </row>
    <row r="387" spans="1:4" ht="14.5" x14ac:dyDescent="0.35">
      <c r="A387" s="84">
        <v>378</v>
      </c>
      <c r="B387" s="93" t="s">
        <v>1129</v>
      </c>
      <c r="C387" s="89" t="s">
        <v>1130</v>
      </c>
      <c r="D387" s="89" t="s">
        <v>123</v>
      </c>
    </row>
    <row r="388" spans="1:4" ht="14.5" x14ac:dyDescent="0.35">
      <c r="A388" s="84">
        <v>379</v>
      </c>
      <c r="B388" s="93" t="s">
        <v>1131</v>
      </c>
      <c r="C388" s="89" t="s">
        <v>1132</v>
      </c>
      <c r="D388" s="89" t="s">
        <v>1133</v>
      </c>
    </row>
    <row r="389" spans="1:4" ht="14.5" x14ac:dyDescent="0.35">
      <c r="A389" s="84">
        <v>380</v>
      </c>
      <c r="B389" s="93" t="s">
        <v>1134</v>
      </c>
      <c r="C389" s="86" t="s">
        <v>1135</v>
      </c>
      <c r="D389" s="86" t="s">
        <v>249</v>
      </c>
    </row>
    <row r="390" spans="1:4" ht="14.5" x14ac:dyDescent="0.35">
      <c r="A390" s="84">
        <v>381</v>
      </c>
      <c r="B390" s="93" t="s">
        <v>936</v>
      </c>
      <c r="C390" s="98" t="s">
        <v>937</v>
      </c>
      <c r="D390" s="91" t="s">
        <v>938</v>
      </c>
    </row>
    <row r="391" spans="1:4" ht="14.5" x14ac:dyDescent="0.35">
      <c r="A391" s="84">
        <v>382</v>
      </c>
      <c r="B391" s="93" t="s">
        <v>1136</v>
      </c>
      <c r="C391" s="91" t="s">
        <v>1137</v>
      </c>
      <c r="D391" s="91" t="s">
        <v>140</v>
      </c>
    </row>
    <row r="392" spans="1:4" ht="14.5" x14ac:dyDescent="0.35">
      <c r="A392" s="84">
        <v>383</v>
      </c>
      <c r="B392" s="93" t="s">
        <v>1138</v>
      </c>
      <c r="C392" s="89" t="s">
        <v>1139</v>
      </c>
      <c r="D392" s="89" t="s">
        <v>421</v>
      </c>
    </row>
    <row r="393" spans="1:4" ht="14.5" x14ac:dyDescent="0.35">
      <c r="A393" s="84">
        <v>384</v>
      </c>
      <c r="B393" s="93" t="s">
        <v>1140</v>
      </c>
      <c r="C393" s="91" t="s">
        <v>1141</v>
      </c>
      <c r="D393" s="91" t="s">
        <v>430</v>
      </c>
    </row>
    <row r="394" spans="1:4" ht="14.5" x14ac:dyDescent="0.35">
      <c r="A394" s="84">
        <v>385</v>
      </c>
      <c r="B394" s="93" t="s">
        <v>1142</v>
      </c>
      <c r="C394" s="86" t="s">
        <v>1143</v>
      </c>
      <c r="D394" s="86" t="s">
        <v>1144</v>
      </c>
    </row>
    <row r="395" spans="1:4" ht="14.5" x14ac:dyDescent="0.35">
      <c r="A395" s="84">
        <v>386</v>
      </c>
      <c r="B395" s="93" t="s">
        <v>1145</v>
      </c>
      <c r="C395" s="85" t="s">
        <v>1146</v>
      </c>
      <c r="D395" s="85" t="s">
        <v>297</v>
      </c>
    </row>
    <row r="396" spans="1:4" ht="14.5" x14ac:dyDescent="0.35">
      <c r="A396" s="84">
        <v>387</v>
      </c>
      <c r="B396" s="93" t="s">
        <v>552</v>
      </c>
      <c r="C396" s="86" t="s">
        <v>553</v>
      </c>
      <c r="D396" s="86" t="s">
        <v>554</v>
      </c>
    </row>
    <row r="397" spans="1:4" ht="14.5" x14ac:dyDescent="0.35">
      <c r="A397" s="84">
        <v>388</v>
      </c>
      <c r="B397" s="93" t="s">
        <v>1147</v>
      </c>
      <c r="C397" s="86" t="s">
        <v>1148</v>
      </c>
      <c r="D397" s="86" t="s">
        <v>123</v>
      </c>
    </row>
    <row r="398" spans="1:4" ht="14.5" x14ac:dyDescent="0.35">
      <c r="A398" s="84">
        <v>389</v>
      </c>
      <c r="B398" s="93" t="s">
        <v>1149</v>
      </c>
      <c r="C398" s="85" t="s">
        <v>1150</v>
      </c>
      <c r="D398" s="85" t="s">
        <v>140</v>
      </c>
    </row>
    <row r="399" spans="1:4" ht="14.5" x14ac:dyDescent="0.35">
      <c r="A399" s="84">
        <v>390</v>
      </c>
      <c r="B399" s="93" t="s">
        <v>1149</v>
      </c>
      <c r="C399" s="86" t="s">
        <v>1150</v>
      </c>
      <c r="D399" s="85" t="s">
        <v>140</v>
      </c>
    </row>
    <row r="400" spans="1:4" ht="14.5" x14ac:dyDescent="0.35">
      <c r="A400" s="84">
        <v>391</v>
      </c>
      <c r="B400" s="93" t="s">
        <v>1151</v>
      </c>
      <c r="C400" s="93" t="s">
        <v>1152</v>
      </c>
      <c r="D400" s="93" t="s">
        <v>1153</v>
      </c>
    </row>
    <row r="401" spans="1:4" ht="14.5" x14ac:dyDescent="0.35">
      <c r="A401" s="84">
        <v>392</v>
      </c>
      <c r="B401" s="93" t="s">
        <v>1154</v>
      </c>
      <c r="C401" s="93" t="s">
        <v>1155</v>
      </c>
      <c r="D401" s="93" t="s">
        <v>1156</v>
      </c>
    </row>
    <row r="402" spans="1:4" ht="14.5" x14ac:dyDescent="0.35">
      <c r="A402" s="84">
        <v>393</v>
      </c>
      <c r="B402" s="93" t="s">
        <v>850</v>
      </c>
      <c r="C402" s="85" t="s">
        <v>1157</v>
      </c>
      <c r="D402" s="85" t="s">
        <v>1158</v>
      </c>
    </row>
    <row r="403" spans="1:4" ht="14.5" x14ac:dyDescent="0.35">
      <c r="A403" s="84">
        <v>394</v>
      </c>
      <c r="B403" s="93" t="s">
        <v>1159</v>
      </c>
      <c r="C403" s="89" t="s">
        <v>1160</v>
      </c>
      <c r="D403" s="89" t="s">
        <v>1161</v>
      </c>
    </row>
    <row r="404" spans="1:4" ht="14.5" x14ac:dyDescent="0.35">
      <c r="A404" s="84">
        <v>395</v>
      </c>
      <c r="B404" s="93" t="s">
        <v>1162</v>
      </c>
      <c r="C404" s="89" t="s">
        <v>1163</v>
      </c>
      <c r="D404" s="89" t="s">
        <v>212</v>
      </c>
    </row>
    <row r="405" spans="1:4" ht="14.5" x14ac:dyDescent="0.35">
      <c r="A405" s="84">
        <v>396</v>
      </c>
      <c r="B405" s="93" t="s">
        <v>292</v>
      </c>
      <c r="C405" s="93" t="s">
        <v>293</v>
      </c>
      <c r="D405" s="93" t="s">
        <v>294</v>
      </c>
    </row>
    <row r="406" spans="1:4" ht="14.5" x14ac:dyDescent="0.35">
      <c r="A406" s="84">
        <v>397</v>
      </c>
      <c r="B406" s="93" t="s">
        <v>1164</v>
      </c>
      <c r="C406" s="86" t="s">
        <v>1165</v>
      </c>
      <c r="D406" s="86" t="s">
        <v>1166</v>
      </c>
    </row>
    <row r="407" spans="1:4" ht="14.5" x14ac:dyDescent="0.35">
      <c r="A407" s="84">
        <v>398</v>
      </c>
      <c r="B407" s="93" t="s">
        <v>990</v>
      </c>
      <c r="C407" s="91" t="s">
        <v>1167</v>
      </c>
      <c r="D407" s="91" t="s">
        <v>264</v>
      </c>
    </row>
    <row r="408" spans="1:4" ht="14.5" x14ac:dyDescent="0.35">
      <c r="A408" s="84">
        <v>399</v>
      </c>
      <c r="B408" s="93" t="s">
        <v>1136</v>
      </c>
      <c r="C408" s="93" t="s">
        <v>1137</v>
      </c>
      <c r="D408" s="93" t="s">
        <v>140</v>
      </c>
    </row>
    <row r="409" spans="1:4" ht="14.5" x14ac:dyDescent="0.35">
      <c r="A409" s="99" t="s">
        <v>1168</v>
      </c>
      <c r="B409" s="93" t="s">
        <v>1169</v>
      </c>
      <c r="C409" s="93" t="s">
        <v>1170</v>
      </c>
      <c r="D409" s="93" t="s">
        <v>1171</v>
      </c>
    </row>
    <row r="410" spans="1:4" ht="14.5" x14ac:dyDescent="0.35">
      <c r="A410" s="99" t="s">
        <v>1172</v>
      </c>
      <c r="B410" s="93" t="s">
        <v>1173</v>
      </c>
      <c r="C410" s="93" t="s">
        <v>1174</v>
      </c>
      <c r="D410" s="93" t="s">
        <v>1175</v>
      </c>
    </row>
    <row r="411" spans="1:4" ht="14.5" x14ac:dyDescent="0.35">
      <c r="A411" s="99" t="s">
        <v>1176</v>
      </c>
      <c r="B411" s="93" t="s">
        <v>1177</v>
      </c>
      <c r="C411" s="93" t="s">
        <v>1178</v>
      </c>
      <c r="D411" s="93" t="s">
        <v>578</v>
      </c>
    </row>
    <row r="412" spans="1:4" ht="14.5" x14ac:dyDescent="0.35">
      <c r="A412" s="99" t="s">
        <v>1179</v>
      </c>
      <c r="B412" s="86" t="s">
        <v>1180</v>
      </c>
      <c r="C412" s="86" t="s">
        <v>1181</v>
      </c>
      <c r="D412" s="86" t="s">
        <v>1182</v>
      </c>
    </row>
    <row r="413" spans="1:4" ht="14.5" x14ac:dyDescent="0.35">
      <c r="A413" s="99" t="s">
        <v>1183</v>
      </c>
      <c r="B413" s="90" t="s">
        <v>1184</v>
      </c>
      <c r="C413" s="89" t="s">
        <v>1185</v>
      </c>
      <c r="D413" s="89" t="s">
        <v>1186</v>
      </c>
    </row>
    <row r="414" spans="1:4" ht="14.5" x14ac:dyDescent="0.35">
      <c r="A414" s="99" t="s">
        <v>1187</v>
      </c>
      <c r="B414" s="93" t="s">
        <v>1188</v>
      </c>
      <c r="C414" s="93" t="s">
        <v>1189</v>
      </c>
      <c r="D414" s="93" t="s">
        <v>1190</v>
      </c>
    </row>
    <row r="415" spans="1:4" ht="14.5" x14ac:dyDescent="0.35">
      <c r="A415" s="99" t="s">
        <v>1191</v>
      </c>
      <c r="B415" s="86" t="s">
        <v>1192</v>
      </c>
      <c r="C415" s="86" t="s">
        <v>1193</v>
      </c>
      <c r="D415" s="86" t="s">
        <v>453</v>
      </c>
    </row>
    <row r="416" spans="1:4" ht="14.5" x14ac:dyDescent="0.35">
      <c r="A416" s="99" t="s">
        <v>1194</v>
      </c>
      <c r="B416" s="81" t="s">
        <v>665</v>
      </c>
      <c r="C416" s="81" t="s">
        <v>666</v>
      </c>
      <c r="D416" s="81" t="s">
        <v>439</v>
      </c>
    </row>
    <row r="417" spans="1:4" ht="14.5" x14ac:dyDescent="0.35">
      <c r="A417" s="99" t="s">
        <v>1195</v>
      </c>
      <c r="B417" s="81" t="s">
        <v>1196</v>
      </c>
      <c r="C417" s="81" t="s">
        <v>1197</v>
      </c>
      <c r="D417" s="81" t="s">
        <v>156</v>
      </c>
    </row>
    <row r="418" spans="1:4" ht="14.5" x14ac:dyDescent="0.35">
      <c r="A418" s="99" t="s">
        <v>1198</v>
      </c>
      <c r="B418" s="86" t="s">
        <v>1199</v>
      </c>
      <c r="C418" s="86" t="s">
        <v>1200</v>
      </c>
      <c r="D418" s="86" t="s">
        <v>551</v>
      </c>
    </row>
    <row r="419" spans="1:4" ht="14.5" x14ac:dyDescent="0.35">
      <c r="A419" s="99" t="s">
        <v>1201</v>
      </c>
      <c r="B419" s="91" t="s">
        <v>1202</v>
      </c>
      <c r="C419" s="91" t="s">
        <v>1203</v>
      </c>
      <c r="D419" s="91" t="s">
        <v>1204</v>
      </c>
    </row>
    <row r="420" spans="1:4" ht="14.5" x14ac:dyDescent="0.35">
      <c r="A420" s="99" t="s">
        <v>1205</v>
      </c>
      <c r="B420" s="91" t="s">
        <v>1149</v>
      </c>
      <c r="C420" s="91" t="s">
        <v>1150</v>
      </c>
      <c r="D420" s="91" t="s">
        <v>140</v>
      </c>
    </row>
    <row r="421" spans="1:4" ht="14.5" x14ac:dyDescent="0.35">
      <c r="A421" s="99" t="s">
        <v>1206</v>
      </c>
      <c r="B421" s="91" t="s">
        <v>1149</v>
      </c>
      <c r="C421" s="91" t="s">
        <v>1150</v>
      </c>
      <c r="D421" s="91" t="s">
        <v>140</v>
      </c>
    </row>
    <row r="422" spans="1:4" ht="14.5" x14ac:dyDescent="0.35">
      <c r="A422" s="99" t="s">
        <v>1207</v>
      </c>
      <c r="B422" s="91" t="s">
        <v>1208</v>
      </c>
      <c r="C422" s="91" t="s">
        <v>1209</v>
      </c>
      <c r="D422" s="91" t="s">
        <v>616</v>
      </c>
    </row>
    <row r="423" spans="1:4" ht="14.5" x14ac:dyDescent="0.35">
      <c r="A423" s="99" t="s">
        <v>1210</v>
      </c>
      <c r="B423" s="86" t="s">
        <v>1211</v>
      </c>
      <c r="C423" s="86" t="s">
        <v>1212</v>
      </c>
      <c r="D423" s="86" t="s">
        <v>1213</v>
      </c>
    </row>
    <row r="424" spans="1:4" ht="14.5" x14ac:dyDescent="0.35">
      <c r="A424" s="99" t="s">
        <v>1214</v>
      </c>
      <c r="B424" s="86" t="s">
        <v>1215</v>
      </c>
      <c r="C424" s="86" t="s">
        <v>1216</v>
      </c>
      <c r="D424" s="86" t="s">
        <v>1217</v>
      </c>
    </row>
    <row r="425" spans="1:4" ht="14.5" x14ac:dyDescent="0.35">
      <c r="A425" s="99" t="s">
        <v>1218</v>
      </c>
      <c r="B425" s="91" t="s">
        <v>987</v>
      </c>
      <c r="C425" s="91" t="s">
        <v>988</v>
      </c>
      <c r="D425" s="91" t="s">
        <v>989</v>
      </c>
    </row>
    <row r="426" spans="1:4" ht="14.5" x14ac:dyDescent="0.35">
      <c r="A426" s="99" t="s">
        <v>1219</v>
      </c>
      <c r="B426" s="93" t="s">
        <v>1220</v>
      </c>
      <c r="C426" s="100" t="s">
        <v>1221</v>
      </c>
      <c r="D426" s="100" t="s">
        <v>1222</v>
      </c>
    </row>
    <row r="427" spans="1:4" ht="14.5" x14ac:dyDescent="0.35">
      <c r="A427" s="99" t="s">
        <v>1223</v>
      </c>
      <c r="B427" s="86" t="s">
        <v>1224</v>
      </c>
      <c r="C427" s="86" t="s">
        <v>1225</v>
      </c>
      <c r="D427" s="86" t="s">
        <v>1090</v>
      </c>
    </row>
    <row r="428" spans="1:4" ht="14.5" x14ac:dyDescent="0.35">
      <c r="A428" s="99" t="s">
        <v>1226</v>
      </c>
      <c r="B428" s="93" t="s">
        <v>1227</v>
      </c>
      <c r="C428" s="93" t="s">
        <v>1228</v>
      </c>
      <c r="D428" s="93" t="s">
        <v>149</v>
      </c>
    </row>
    <row r="429" spans="1:4" ht="14.5" x14ac:dyDescent="0.35">
      <c r="A429" s="99" t="s">
        <v>1229</v>
      </c>
      <c r="B429" s="93" t="s">
        <v>1230</v>
      </c>
      <c r="C429" s="93" t="s">
        <v>1231</v>
      </c>
      <c r="D429" s="93" t="s">
        <v>1232</v>
      </c>
    </row>
    <row r="430" spans="1:4" ht="14.5" x14ac:dyDescent="0.35">
      <c r="A430" s="99" t="s">
        <v>1233</v>
      </c>
      <c r="B430" s="93" t="s">
        <v>1234</v>
      </c>
      <c r="C430" s="93" t="s">
        <v>1235</v>
      </c>
      <c r="D430" s="93" t="s">
        <v>123</v>
      </c>
    </row>
    <row r="431" spans="1:4" ht="14.5" x14ac:dyDescent="0.35">
      <c r="A431" s="99" t="s">
        <v>1236</v>
      </c>
      <c r="B431" s="91" t="s">
        <v>648</v>
      </c>
      <c r="C431" s="91" t="s">
        <v>649</v>
      </c>
      <c r="D431" s="91" t="s">
        <v>650</v>
      </c>
    </row>
    <row r="432" spans="1:4" ht="14.5" x14ac:dyDescent="0.35">
      <c r="A432" s="99" t="s">
        <v>1237</v>
      </c>
      <c r="B432" s="89" t="s">
        <v>1238</v>
      </c>
      <c r="C432" s="89" t="s">
        <v>1239</v>
      </c>
      <c r="D432" s="89" t="s">
        <v>123</v>
      </c>
    </row>
    <row r="433" spans="1:4" ht="14.5" x14ac:dyDescent="0.35">
      <c r="A433" s="99" t="s">
        <v>1240</v>
      </c>
      <c r="B433" s="86" t="s">
        <v>1136</v>
      </c>
      <c r="C433" s="86" t="s">
        <v>1241</v>
      </c>
      <c r="D433" s="86" t="s">
        <v>982</v>
      </c>
    </row>
    <row r="434" spans="1:4" ht="14.5" x14ac:dyDescent="0.35">
      <c r="A434" s="99" t="s">
        <v>1242</v>
      </c>
      <c r="B434" s="92" t="s">
        <v>779</v>
      </c>
      <c r="C434" s="90" t="s">
        <v>1243</v>
      </c>
      <c r="D434" s="89" t="s">
        <v>421</v>
      </c>
    </row>
    <row r="435" spans="1:4" ht="14.5" x14ac:dyDescent="0.35">
      <c r="A435" s="99" t="s">
        <v>1244</v>
      </c>
      <c r="B435" s="91" t="s">
        <v>1245</v>
      </c>
      <c r="C435" s="91" t="s">
        <v>1246</v>
      </c>
      <c r="D435" s="91" t="s">
        <v>315</v>
      </c>
    </row>
    <row r="436" spans="1:4" ht="14.5" x14ac:dyDescent="0.35">
      <c r="A436" s="99" t="s">
        <v>1247</v>
      </c>
      <c r="B436" s="91" t="s">
        <v>1248</v>
      </c>
      <c r="C436" s="91" t="s">
        <v>1249</v>
      </c>
      <c r="D436" s="91" t="s">
        <v>1250</v>
      </c>
    </row>
    <row r="437" spans="1:4" ht="14.5" x14ac:dyDescent="0.35">
      <c r="A437" s="99" t="s">
        <v>1251</v>
      </c>
      <c r="B437" s="91" t="s">
        <v>1252</v>
      </c>
      <c r="C437" s="91" t="s">
        <v>1253</v>
      </c>
      <c r="D437" s="91" t="s">
        <v>720</v>
      </c>
    </row>
    <row r="438" spans="1:4" ht="14.5" x14ac:dyDescent="0.35">
      <c r="A438" s="101" t="s">
        <v>1254</v>
      </c>
      <c r="B438" s="93" t="s">
        <v>1255</v>
      </c>
      <c r="C438" s="85" t="s">
        <v>1256</v>
      </c>
      <c r="D438" s="85" t="s">
        <v>1257</v>
      </c>
    </row>
    <row r="439" spans="1:4" ht="14.5" x14ac:dyDescent="0.35">
      <c r="A439" s="101" t="s">
        <v>1258</v>
      </c>
      <c r="B439" s="93" t="s">
        <v>1259</v>
      </c>
      <c r="C439" s="86" t="s">
        <v>1260</v>
      </c>
      <c r="D439" s="86" t="s">
        <v>1261</v>
      </c>
    </row>
    <row r="440" spans="1:4" ht="14.5" x14ac:dyDescent="0.35">
      <c r="A440" s="101" t="s">
        <v>1262</v>
      </c>
      <c r="B440" s="93" t="s">
        <v>1263</v>
      </c>
      <c r="C440" s="89" t="s">
        <v>1264</v>
      </c>
      <c r="D440" s="89" t="s">
        <v>1265</v>
      </c>
    </row>
    <row r="441" spans="1:4" ht="14.5" x14ac:dyDescent="0.35">
      <c r="A441" s="101" t="s">
        <v>1266</v>
      </c>
      <c r="B441" s="93" t="s">
        <v>614</v>
      </c>
      <c r="C441" s="86" t="s">
        <v>1209</v>
      </c>
      <c r="D441" s="86" t="s">
        <v>616</v>
      </c>
    </row>
    <row r="442" spans="1:4" ht="14.5" x14ac:dyDescent="0.35">
      <c r="A442" s="101" t="s">
        <v>1267</v>
      </c>
      <c r="B442" s="93" t="s">
        <v>1268</v>
      </c>
      <c r="C442" s="89" t="s">
        <v>1269</v>
      </c>
      <c r="D442" s="89" t="s">
        <v>1270</v>
      </c>
    </row>
    <row r="443" spans="1:4" ht="14.5" x14ac:dyDescent="0.35">
      <c r="A443" s="101" t="s">
        <v>1271</v>
      </c>
      <c r="B443" s="93" t="s">
        <v>1272</v>
      </c>
      <c r="C443" s="93" t="s">
        <v>1273</v>
      </c>
      <c r="D443" s="93" t="s">
        <v>797</v>
      </c>
    </row>
    <row r="444" spans="1:4" ht="14.5" x14ac:dyDescent="0.35">
      <c r="A444" s="101" t="s">
        <v>1274</v>
      </c>
      <c r="B444" s="93" t="s">
        <v>1275</v>
      </c>
      <c r="C444" s="86" t="s">
        <v>1276</v>
      </c>
      <c r="D444" s="86" t="s">
        <v>1144</v>
      </c>
    </row>
    <row r="445" spans="1:4" ht="14.5" x14ac:dyDescent="0.35">
      <c r="A445" s="101" t="s">
        <v>1277</v>
      </c>
      <c r="B445" s="93" t="s">
        <v>1278</v>
      </c>
      <c r="C445" s="86" t="s">
        <v>1279</v>
      </c>
      <c r="D445" s="86" t="s">
        <v>1280</v>
      </c>
    </row>
    <row r="446" spans="1:4" ht="14.5" x14ac:dyDescent="0.35">
      <c r="A446" s="101" t="s">
        <v>1281</v>
      </c>
      <c r="B446" s="93" t="s">
        <v>1282</v>
      </c>
      <c r="C446" s="86" t="s">
        <v>1283</v>
      </c>
      <c r="D446" s="86" t="s">
        <v>605</v>
      </c>
    </row>
    <row r="447" spans="1:4" ht="14.5" x14ac:dyDescent="0.35">
      <c r="A447" s="101" t="s">
        <v>1284</v>
      </c>
      <c r="B447" s="93" t="s">
        <v>1285</v>
      </c>
      <c r="C447" s="93" t="s">
        <v>1286</v>
      </c>
      <c r="D447" s="93" t="s">
        <v>844</v>
      </c>
    </row>
    <row r="448" spans="1:4" ht="14.5" x14ac:dyDescent="0.35">
      <c r="A448" s="101" t="s">
        <v>1287</v>
      </c>
      <c r="B448" s="93" t="s">
        <v>1288</v>
      </c>
      <c r="C448" s="86" t="s">
        <v>1289</v>
      </c>
      <c r="D448" s="86" t="s">
        <v>814</v>
      </c>
    </row>
    <row r="449" spans="1:4" ht="14.5" x14ac:dyDescent="0.35">
      <c r="A449" s="101" t="s">
        <v>1290</v>
      </c>
      <c r="B449" s="93" t="s">
        <v>1173</v>
      </c>
      <c r="C449" s="86" t="s">
        <v>1174</v>
      </c>
      <c r="D449" s="86" t="s">
        <v>1175</v>
      </c>
    </row>
    <row r="450" spans="1:4" ht="14.5" x14ac:dyDescent="0.35">
      <c r="A450" s="101" t="s">
        <v>1291</v>
      </c>
      <c r="B450" s="93" t="s">
        <v>1292</v>
      </c>
      <c r="C450" s="89" t="s">
        <v>1293</v>
      </c>
      <c r="D450" s="89" t="s">
        <v>1294</v>
      </c>
    </row>
    <row r="451" spans="1:4" ht="14.5" x14ac:dyDescent="0.35">
      <c r="A451" s="101" t="s">
        <v>1295</v>
      </c>
      <c r="B451" s="93" t="s">
        <v>1296</v>
      </c>
      <c r="C451" s="93" t="s">
        <v>1297</v>
      </c>
      <c r="D451" s="93" t="s">
        <v>935</v>
      </c>
    </row>
    <row r="452" spans="1:4" ht="14.5" x14ac:dyDescent="0.35">
      <c r="A452" s="101" t="s">
        <v>1298</v>
      </c>
      <c r="B452" s="93" t="s">
        <v>1299</v>
      </c>
      <c r="C452" s="89" t="s">
        <v>1300</v>
      </c>
      <c r="D452" s="89" t="s">
        <v>1301</v>
      </c>
    </row>
    <row r="453" spans="1:4" ht="14.5" x14ac:dyDescent="0.35">
      <c r="A453" s="101" t="s">
        <v>1302</v>
      </c>
      <c r="B453" s="93" t="s">
        <v>1303</v>
      </c>
      <c r="C453" s="93" t="s">
        <v>512</v>
      </c>
      <c r="D453" s="93" t="s">
        <v>156</v>
      </c>
    </row>
    <row r="454" spans="1:4" ht="14.5" x14ac:dyDescent="0.35">
      <c r="A454" s="101" t="s">
        <v>1304</v>
      </c>
      <c r="B454" s="93" t="s">
        <v>1305</v>
      </c>
      <c r="C454" s="98" t="s">
        <v>1306</v>
      </c>
      <c r="D454" s="91" t="s">
        <v>123</v>
      </c>
    </row>
    <row r="455" spans="1:4" ht="14.5" x14ac:dyDescent="0.35">
      <c r="A455" s="101" t="s">
        <v>1307</v>
      </c>
      <c r="B455" s="93" t="s">
        <v>1308</v>
      </c>
      <c r="C455" s="98" t="s">
        <v>1309</v>
      </c>
      <c r="D455" s="91" t="s">
        <v>1310</v>
      </c>
    </row>
    <row r="456" spans="1:4" ht="14.5" x14ac:dyDescent="0.35">
      <c r="A456" s="101" t="s">
        <v>1311</v>
      </c>
      <c r="B456" s="93" t="s">
        <v>535</v>
      </c>
      <c r="C456" s="85" t="s">
        <v>536</v>
      </c>
      <c r="D456" s="85" t="s">
        <v>537</v>
      </c>
    </row>
    <row r="457" spans="1:4" ht="14.5" x14ac:dyDescent="0.35">
      <c r="A457" s="101" t="s">
        <v>1312</v>
      </c>
      <c r="B457" s="93" t="s">
        <v>1313</v>
      </c>
      <c r="C457" s="93" t="s">
        <v>1314</v>
      </c>
      <c r="D457" s="93" t="s">
        <v>1315</v>
      </c>
    </row>
    <row r="458" spans="1:4" ht="14.5" x14ac:dyDescent="0.35">
      <c r="A458" s="101" t="s">
        <v>1316</v>
      </c>
      <c r="B458" s="93" t="s">
        <v>1317</v>
      </c>
      <c r="C458" s="91" t="s">
        <v>1318</v>
      </c>
      <c r="D458" s="91" t="s">
        <v>123</v>
      </c>
    </row>
    <row r="459" spans="1:4" ht="14.5" x14ac:dyDescent="0.35">
      <c r="A459" s="101" t="s">
        <v>1319</v>
      </c>
      <c r="B459" s="93" t="s">
        <v>1320</v>
      </c>
      <c r="C459" s="94" t="s">
        <v>1321</v>
      </c>
      <c r="D459" s="94" t="s">
        <v>1322</v>
      </c>
    </row>
    <row r="460" spans="1:4" ht="14.5" x14ac:dyDescent="0.35">
      <c r="A460" s="101" t="s">
        <v>1323</v>
      </c>
      <c r="B460" s="93" t="s">
        <v>927</v>
      </c>
      <c r="C460" s="89" t="s">
        <v>928</v>
      </c>
      <c r="D460" s="89" t="s">
        <v>279</v>
      </c>
    </row>
    <row r="461" spans="1:4" ht="14.5" x14ac:dyDescent="0.35">
      <c r="A461" s="101" t="s">
        <v>1324</v>
      </c>
      <c r="B461" s="93" t="s">
        <v>1325</v>
      </c>
      <c r="C461" s="91" t="s">
        <v>1326</v>
      </c>
      <c r="D461" s="91" t="s">
        <v>708</v>
      </c>
    </row>
    <row r="462" spans="1:4" ht="14.5" x14ac:dyDescent="0.35">
      <c r="A462" s="101" t="s">
        <v>1327</v>
      </c>
      <c r="B462" s="93" t="s">
        <v>1328</v>
      </c>
      <c r="C462" s="86" t="s">
        <v>1329</v>
      </c>
      <c r="D462" s="86" t="s">
        <v>127</v>
      </c>
    </row>
    <row r="463" spans="1:4" ht="14.5" x14ac:dyDescent="0.35">
      <c r="A463" s="101" t="s">
        <v>1330</v>
      </c>
      <c r="B463" s="93" t="s">
        <v>1331</v>
      </c>
      <c r="C463" s="86" t="s">
        <v>1332</v>
      </c>
      <c r="D463" s="86" t="s">
        <v>861</v>
      </c>
    </row>
    <row r="464" spans="1:4" ht="14.5" x14ac:dyDescent="0.35">
      <c r="A464" s="101" t="s">
        <v>1333</v>
      </c>
      <c r="B464" s="93" t="s">
        <v>1334</v>
      </c>
      <c r="C464" s="86" t="s">
        <v>1335</v>
      </c>
      <c r="D464" s="86" t="s">
        <v>605</v>
      </c>
    </row>
    <row r="465" spans="1:4" ht="14.5" x14ac:dyDescent="0.35">
      <c r="A465" s="101" t="s">
        <v>1336</v>
      </c>
      <c r="B465" s="93" t="s">
        <v>1337</v>
      </c>
      <c r="C465" s="91" t="s">
        <v>1338</v>
      </c>
      <c r="D465" s="91" t="s">
        <v>1339</v>
      </c>
    </row>
    <row r="466" spans="1:4" ht="14.5" x14ac:dyDescent="0.35">
      <c r="A466" s="101" t="s">
        <v>1340</v>
      </c>
      <c r="B466" s="93" t="s">
        <v>1341</v>
      </c>
      <c r="C466" s="91" t="s">
        <v>1342</v>
      </c>
      <c r="D466" s="91" t="s">
        <v>357</v>
      </c>
    </row>
    <row r="467" spans="1:4" ht="14.5" x14ac:dyDescent="0.35">
      <c r="A467" s="101" t="s">
        <v>1343</v>
      </c>
      <c r="B467" s="93" t="s">
        <v>1344</v>
      </c>
      <c r="C467" s="86" t="s">
        <v>1345</v>
      </c>
      <c r="D467" s="86" t="s">
        <v>1346</v>
      </c>
    </row>
    <row r="468" spans="1:4" ht="14.5" x14ac:dyDescent="0.35">
      <c r="A468" s="101" t="s">
        <v>1347</v>
      </c>
      <c r="B468" s="93" t="s">
        <v>582</v>
      </c>
      <c r="C468" s="86" t="s">
        <v>1348</v>
      </c>
      <c r="D468" s="86" t="s">
        <v>584</v>
      </c>
    </row>
    <row r="469" spans="1:4" ht="14.5" x14ac:dyDescent="0.35">
      <c r="A469" s="101" t="s">
        <v>1349</v>
      </c>
      <c r="B469" s="93" t="s">
        <v>1350</v>
      </c>
      <c r="C469" s="86" t="s">
        <v>922</v>
      </c>
      <c r="D469" s="86" t="s">
        <v>923</v>
      </c>
    </row>
    <row r="470" spans="1:4" ht="14.5" x14ac:dyDescent="0.35">
      <c r="A470" s="101" t="s">
        <v>1351</v>
      </c>
      <c r="B470" s="93" t="s">
        <v>431</v>
      </c>
      <c r="C470" s="86" t="s">
        <v>432</v>
      </c>
      <c r="D470" s="86" t="s">
        <v>433</v>
      </c>
    </row>
    <row r="471" spans="1:4" ht="14.5" x14ac:dyDescent="0.35">
      <c r="A471" s="101" t="s">
        <v>1352</v>
      </c>
      <c r="B471" s="93" t="s">
        <v>1353</v>
      </c>
      <c r="C471" s="86" t="s">
        <v>1354</v>
      </c>
      <c r="D471" s="86" t="s">
        <v>1355</v>
      </c>
    </row>
    <row r="472" spans="1:4" ht="14.5" x14ac:dyDescent="0.35">
      <c r="A472" s="101" t="s">
        <v>1356</v>
      </c>
      <c r="B472" s="93" t="s">
        <v>1357</v>
      </c>
      <c r="C472" s="86" t="s">
        <v>1358</v>
      </c>
      <c r="D472" s="86" t="s">
        <v>123</v>
      </c>
    </row>
    <row r="473" spans="1:4" ht="14.5" x14ac:dyDescent="0.35">
      <c r="A473" s="101" t="s">
        <v>1359</v>
      </c>
      <c r="B473" s="93" t="s">
        <v>1360</v>
      </c>
      <c r="C473" s="89" t="s">
        <v>1361</v>
      </c>
      <c r="D473" s="89" t="s">
        <v>1362</v>
      </c>
    </row>
    <row r="474" spans="1:4" ht="14.5" x14ac:dyDescent="0.35">
      <c r="A474" s="101" t="s">
        <v>1363</v>
      </c>
      <c r="B474" s="93" t="s">
        <v>587</v>
      </c>
      <c r="C474" s="86" t="s">
        <v>1364</v>
      </c>
      <c r="D474" s="86" t="s">
        <v>264</v>
      </c>
    </row>
    <row r="475" spans="1:4" ht="14.5" x14ac:dyDescent="0.35">
      <c r="A475" s="101" t="s">
        <v>1365</v>
      </c>
      <c r="B475" s="93" t="s">
        <v>1366</v>
      </c>
      <c r="C475" s="91" t="s">
        <v>1367</v>
      </c>
      <c r="D475" s="91" t="s">
        <v>847</v>
      </c>
    </row>
    <row r="476" spans="1:4" ht="14.5" x14ac:dyDescent="0.35">
      <c r="A476" s="101" t="s">
        <v>1368</v>
      </c>
      <c r="B476" s="93" t="s">
        <v>1369</v>
      </c>
      <c r="C476" s="93" t="s">
        <v>200</v>
      </c>
      <c r="D476" s="93" t="s">
        <v>123</v>
      </c>
    </row>
    <row r="477" spans="1:4" ht="14.5" x14ac:dyDescent="0.35">
      <c r="A477" s="101" t="s">
        <v>1370</v>
      </c>
      <c r="B477" s="93" t="s">
        <v>587</v>
      </c>
      <c r="C477" s="85" t="s">
        <v>1364</v>
      </c>
      <c r="D477" s="85" t="s">
        <v>264</v>
      </c>
    </row>
    <row r="478" spans="1:4" ht="14.5" x14ac:dyDescent="0.35">
      <c r="A478" s="99" t="s">
        <v>1371</v>
      </c>
      <c r="B478" s="85" t="s">
        <v>946</v>
      </c>
      <c r="C478" s="85" t="s">
        <v>1372</v>
      </c>
      <c r="D478" s="85" t="s">
        <v>127</v>
      </c>
    </row>
    <row r="479" spans="1:4" ht="14.5" x14ac:dyDescent="0.35">
      <c r="A479" s="99" t="s">
        <v>1373</v>
      </c>
      <c r="B479" s="93" t="s">
        <v>1374</v>
      </c>
      <c r="C479" s="93" t="s">
        <v>922</v>
      </c>
      <c r="D479" s="93" t="s">
        <v>249</v>
      </c>
    </row>
    <row r="480" spans="1:4" ht="14.5" x14ac:dyDescent="0.35">
      <c r="A480" s="99" t="s">
        <v>1375</v>
      </c>
      <c r="B480" s="86" t="s">
        <v>1376</v>
      </c>
      <c r="C480" s="86" t="s">
        <v>1377</v>
      </c>
      <c r="D480" s="86" t="s">
        <v>1108</v>
      </c>
    </row>
    <row r="481" spans="1:4" ht="14.5" x14ac:dyDescent="0.35">
      <c r="A481" s="99" t="s">
        <v>1378</v>
      </c>
      <c r="B481" s="93" t="s">
        <v>1379</v>
      </c>
      <c r="C481" s="93" t="s">
        <v>1380</v>
      </c>
      <c r="D481" s="93" t="s">
        <v>974</v>
      </c>
    </row>
    <row r="482" spans="1:4" ht="14.5" x14ac:dyDescent="0.35">
      <c r="A482" s="99" t="s">
        <v>1381</v>
      </c>
      <c r="B482" s="85" t="s">
        <v>1382</v>
      </c>
      <c r="C482" s="85" t="s">
        <v>1383</v>
      </c>
      <c r="D482" s="85" t="s">
        <v>1384</v>
      </c>
    </row>
    <row r="483" spans="1:4" ht="14.5" x14ac:dyDescent="0.35">
      <c r="A483" s="99" t="s">
        <v>1385</v>
      </c>
      <c r="B483" s="86" t="s">
        <v>1386</v>
      </c>
      <c r="C483" s="86" t="s">
        <v>1387</v>
      </c>
      <c r="D483" s="86" t="s">
        <v>1388</v>
      </c>
    </row>
    <row r="484" spans="1:4" ht="14.5" x14ac:dyDescent="0.35">
      <c r="A484" s="99" t="s">
        <v>1389</v>
      </c>
      <c r="B484" s="87" t="s">
        <v>1390</v>
      </c>
      <c r="C484" s="87" t="s">
        <v>1391</v>
      </c>
      <c r="D484" s="81" t="s">
        <v>645</v>
      </c>
    </row>
    <row r="485" spans="1:4" ht="14.5" x14ac:dyDescent="0.35">
      <c r="A485" s="99" t="s">
        <v>1392</v>
      </c>
      <c r="B485" s="93" t="s">
        <v>1393</v>
      </c>
      <c r="C485" s="93" t="s">
        <v>1394</v>
      </c>
      <c r="D485" s="93" t="s">
        <v>1395</v>
      </c>
    </row>
    <row r="486" spans="1:4" ht="14.5" x14ac:dyDescent="0.35">
      <c r="A486" s="99" t="s">
        <v>1396</v>
      </c>
      <c r="B486" s="86" t="s">
        <v>1397</v>
      </c>
      <c r="C486" s="86" t="s">
        <v>1398</v>
      </c>
      <c r="D486" s="86" t="s">
        <v>357</v>
      </c>
    </row>
    <row r="487" spans="1:4" ht="14.5" x14ac:dyDescent="0.35">
      <c r="A487" s="99" t="s">
        <v>1399</v>
      </c>
      <c r="B487" s="93" t="s">
        <v>1400</v>
      </c>
      <c r="C487" s="93" t="s">
        <v>1401</v>
      </c>
      <c r="D487" s="93" t="s">
        <v>123</v>
      </c>
    </row>
    <row r="488" spans="1:4" ht="14.5" x14ac:dyDescent="0.35">
      <c r="A488" s="99" t="s">
        <v>1402</v>
      </c>
      <c r="B488" s="86" t="s">
        <v>987</v>
      </c>
      <c r="C488" s="86" t="s">
        <v>988</v>
      </c>
      <c r="D488" s="86" t="s">
        <v>989</v>
      </c>
    </row>
    <row r="489" spans="1:4" ht="14.5" x14ac:dyDescent="0.35">
      <c r="A489" s="99" t="s">
        <v>1403</v>
      </c>
      <c r="B489" s="86" t="s">
        <v>1404</v>
      </c>
      <c r="C489" s="86" t="s">
        <v>1405</v>
      </c>
      <c r="D489" s="86" t="s">
        <v>1108</v>
      </c>
    </row>
    <row r="490" spans="1:4" ht="14.5" x14ac:dyDescent="0.35">
      <c r="A490" s="99" t="s">
        <v>1406</v>
      </c>
      <c r="B490" s="86" t="s">
        <v>1407</v>
      </c>
      <c r="C490" s="93" t="s">
        <v>1408</v>
      </c>
      <c r="D490" s="93" t="s">
        <v>1409</v>
      </c>
    </row>
    <row r="491" spans="1:4" ht="14.5" x14ac:dyDescent="0.35">
      <c r="A491" s="99" t="s">
        <v>1410</v>
      </c>
      <c r="B491" s="102" t="s">
        <v>1411</v>
      </c>
      <c r="C491" s="102" t="s">
        <v>1412</v>
      </c>
      <c r="D491" s="103" t="s">
        <v>1413</v>
      </c>
    </row>
    <row r="492" spans="1:4" ht="14.5" x14ac:dyDescent="0.35">
      <c r="A492" s="101" t="s">
        <v>1414</v>
      </c>
      <c r="B492" s="86" t="s">
        <v>1415</v>
      </c>
      <c r="C492" s="86" t="s">
        <v>1416</v>
      </c>
      <c r="D492" s="86" t="s">
        <v>249</v>
      </c>
    </row>
    <row r="493" spans="1:4" ht="14.5" x14ac:dyDescent="0.35">
      <c r="A493" s="101" t="s">
        <v>1417</v>
      </c>
      <c r="B493" s="86" t="s">
        <v>1418</v>
      </c>
      <c r="C493" s="86" t="s">
        <v>1228</v>
      </c>
      <c r="D493" s="86" t="s">
        <v>149</v>
      </c>
    </row>
    <row r="494" spans="1:4" ht="14.5" x14ac:dyDescent="0.35">
      <c r="A494" s="101" t="s">
        <v>1419</v>
      </c>
      <c r="B494" s="93" t="s">
        <v>917</v>
      </c>
      <c r="C494" s="93" t="s">
        <v>918</v>
      </c>
      <c r="D494" s="93" t="s">
        <v>123</v>
      </c>
    </row>
    <row r="495" spans="1:4" ht="14.5" x14ac:dyDescent="0.35">
      <c r="A495" s="101" t="s">
        <v>1420</v>
      </c>
      <c r="B495" s="89" t="s">
        <v>1421</v>
      </c>
      <c r="C495" s="89" t="s">
        <v>1422</v>
      </c>
      <c r="D495" s="89" t="s">
        <v>1423</v>
      </c>
    </row>
    <row r="496" spans="1:4" ht="14.5" x14ac:dyDescent="0.35">
      <c r="A496" s="101" t="s">
        <v>1424</v>
      </c>
      <c r="B496" s="86" t="s">
        <v>1404</v>
      </c>
      <c r="C496" s="93" t="s">
        <v>1405</v>
      </c>
      <c r="D496" s="93" t="s">
        <v>1108</v>
      </c>
    </row>
    <row r="497" spans="1:4" ht="14.5" x14ac:dyDescent="0.35">
      <c r="A497" s="101" t="s">
        <v>1425</v>
      </c>
      <c r="B497" s="93" t="s">
        <v>1426</v>
      </c>
      <c r="C497" s="93" t="s">
        <v>1427</v>
      </c>
      <c r="D497" s="93" t="s">
        <v>982</v>
      </c>
    </row>
    <row r="498" spans="1:4" ht="14.5" x14ac:dyDescent="0.35">
      <c r="A498" s="101" t="s">
        <v>1428</v>
      </c>
      <c r="B498" s="86" t="s">
        <v>1138</v>
      </c>
      <c r="C498" s="86" t="s">
        <v>1139</v>
      </c>
      <c r="D498" s="86" t="s">
        <v>421</v>
      </c>
    </row>
    <row r="499" spans="1:4" ht="14.5" x14ac:dyDescent="0.35">
      <c r="A499" s="101" t="s">
        <v>1429</v>
      </c>
      <c r="B499" s="93" t="s">
        <v>1196</v>
      </c>
      <c r="C499" s="93" t="s">
        <v>1430</v>
      </c>
      <c r="D499" s="93" t="s">
        <v>1431</v>
      </c>
    </row>
    <row r="500" spans="1:4" ht="14.5" x14ac:dyDescent="0.35">
      <c r="A500" s="101" t="s">
        <v>1432</v>
      </c>
      <c r="B500" s="86" t="s">
        <v>1433</v>
      </c>
      <c r="C500" s="86" t="s">
        <v>1434</v>
      </c>
      <c r="D500" s="86" t="s">
        <v>1423</v>
      </c>
    </row>
    <row r="501" spans="1:4" ht="14.5" x14ac:dyDescent="0.35">
      <c r="A501" s="101" t="s">
        <v>1435</v>
      </c>
      <c r="B501" s="86" t="s">
        <v>684</v>
      </c>
      <c r="C501" s="86" t="s">
        <v>685</v>
      </c>
      <c r="D501" s="86" t="s">
        <v>686</v>
      </c>
    </row>
    <row r="502" spans="1:4" ht="14.5" x14ac:dyDescent="0.35">
      <c r="A502" s="101" t="s">
        <v>1436</v>
      </c>
      <c r="B502" s="86" t="s">
        <v>552</v>
      </c>
      <c r="C502" s="86" t="s">
        <v>553</v>
      </c>
      <c r="D502" s="86" t="s">
        <v>554</v>
      </c>
    </row>
    <row r="503" spans="1:4" ht="14.5" x14ac:dyDescent="0.35">
      <c r="A503" s="101" t="s">
        <v>1437</v>
      </c>
      <c r="B503" s="89" t="s">
        <v>1438</v>
      </c>
      <c r="C503" s="89" t="s">
        <v>1439</v>
      </c>
      <c r="D503" s="89" t="s">
        <v>731</v>
      </c>
    </row>
    <row r="504" spans="1:4" ht="14.5" x14ac:dyDescent="0.35">
      <c r="A504" s="101" t="s">
        <v>1440</v>
      </c>
      <c r="B504" s="86" t="s">
        <v>1441</v>
      </c>
      <c r="C504" s="86" t="s">
        <v>1442</v>
      </c>
      <c r="D504" s="86" t="s">
        <v>218</v>
      </c>
    </row>
    <row r="505" spans="1:4" ht="14.5" x14ac:dyDescent="0.35">
      <c r="A505" s="101" t="s">
        <v>1443</v>
      </c>
      <c r="B505" s="86" t="s">
        <v>1252</v>
      </c>
      <c r="C505" s="86" t="s">
        <v>1253</v>
      </c>
      <c r="D505" s="86" t="s">
        <v>720</v>
      </c>
    </row>
    <row r="506" spans="1:4" ht="14.5" x14ac:dyDescent="0.35">
      <c r="A506" s="101" t="s">
        <v>1444</v>
      </c>
      <c r="B506" s="85" t="s">
        <v>1445</v>
      </c>
      <c r="C506" s="85" t="s">
        <v>1446</v>
      </c>
      <c r="D506" s="85" t="s">
        <v>645</v>
      </c>
    </row>
    <row r="507" spans="1:4" ht="14.5" x14ac:dyDescent="0.35">
      <c r="A507" s="101" t="s">
        <v>1447</v>
      </c>
      <c r="B507" s="104" t="s">
        <v>1448</v>
      </c>
      <c r="C507" s="104" t="s">
        <v>1449</v>
      </c>
      <c r="D507" s="104" t="s">
        <v>1450</v>
      </c>
    </row>
    <row r="508" spans="1:4" ht="14.5" x14ac:dyDescent="0.35">
      <c r="A508" s="101" t="s">
        <v>1451</v>
      </c>
      <c r="B508" s="86" t="s">
        <v>1292</v>
      </c>
      <c r="C508" s="86" t="s">
        <v>1293</v>
      </c>
      <c r="D508" s="86" t="s">
        <v>1294</v>
      </c>
    </row>
    <row r="509" spans="1:4" ht="14.5" x14ac:dyDescent="0.35">
      <c r="A509" s="101" t="s">
        <v>1452</v>
      </c>
      <c r="B509" s="91" t="s">
        <v>1453</v>
      </c>
      <c r="C509" s="91" t="s">
        <v>1454</v>
      </c>
      <c r="D509" s="91" t="s">
        <v>149</v>
      </c>
    </row>
    <row r="510" spans="1:4" ht="14.5" x14ac:dyDescent="0.35">
      <c r="A510" s="101" t="s">
        <v>1455</v>
      </c>
      <c r="B510" s="86" t="s">
        <v>1456</v>
      </c>
      <c r="C510" s="86" t="s">
        <v>1457</v>
      </c>
      <c r="D510" s="86" t="s">
        <v>1458</v>
      </c>
    </row>
    <row r="511" spans="1:4" ht="14.5" x14ac:dyDescent="0.35">
      <c r="A511" s="101" t="s">
        <v>1459</v>
      </c>
      <c r="B511" s="86" t="s">
        <v>732</v>
      </c>
      <c r="C511" s="86" t="s">
        <v>733</v>
      </c>
      <c r="D511" s="86" t="s">
        <v>267</v>
      </c>
    </row>
    <row r="512" spans="1:4" ht="14.5" x14ac:dyDescent="0.35">
      <c r="A512" s="101" t="s">
        <v>1460</v>
      </c>
      <c r="B512" s="86" t="s">
        <v>1461</v>
      </c>
      <c r="C512" s="86" t="s">
        <v>928</v>
      </c>
      <c r="D512" s="86" t="s">
        <v>279</v>
      </c>
    </row>
    <row r="513" spans="1:4" ht="14.5" x14ac:dyDescent="0.35">
      <c r="A513" s="101" t="s">
        <v>1462</v>
      </c>
      <c r="B513" s="93" t="s">
        <v>1038</v>
      </c>
      <c r="C513" s="89" t="s">
        <v>1039</v>
      </c>
      <c r="D513" s="89" t="s">
        <v>1040</v>
      </c>
    </row>
    <row r="514" spans="1:4" ht="14.5" x14ac:dyDescent="0.35">
      <c r="A514" s="101" t="s">
        <v>1463</v>
      </c>
      <c r="B514" s="86" t="s">
        <v>568</v>
      </c>
      <c r="C514" s="86" t="s">
        <v>432</v>
      </c>
      <c r="D514" s="86" t="s">
        <v>433</v>
      </c>
    </row>
    <row r="515" spans="1:4" ht="14.5" x14ac:dyDescent="0.35">
      <c r="A515" s="101" t="s">
        <v>1464</v>
      </c>
      <c r="B515" s="86" t="s">
        <v>1192</v>
      </c>
      <c r="C515" s="86" t="s">
        <v>1193</v>
      </c>
      <c r="D515" s="86" t="s">
        <v>453</v>
      </c>
    </row>
    <row r="516" spans="1:4" ht="14.5" x14ac:dyDescent="0.35">
      <c r="A516" s="101" t="s">
        <v>1465</v>
      </c>
      <c r="B516" s="86" t="s">
        <v>1466</v>
      </c>
      <c r="C516" s="86" t="s">
        <v>1467</v>
      </c>
      <c r="D516" s="86" t="s">
        <v>673</v>
      </c>
    </row>
    <row r="517" spans="1:4" ht="14.5" x14ac:dyDescent="0.35">
      <c r="A517" s="101" t="s">
        <v>1468</v>
      </c>
      <c r="B517" s="86" t="s">
        <v>1469</v>
      </c>
      <c r="C517" s="86" t="s">
        <v>1470</v>
      </c>
      <c r="D517" s="86" t="s">
        <v>792</v>
      </c>
    </row>
    <row r="518" spans="1:4" ht="14.5" x14ac:dyDescent="0.35">
      <c r="A518" s="101" t="s">
        <v>1471</v>
      </c>
      <c r="B518" s="86" t="s">
        <v>396</v>
      </c>
      <c r="C518" s="86" t="s">
        <v>397</v>
      </c>
      <c r="D518" s="86" t="s">
        <v>246</v>
      </c>
    </row>
    <row r="519" spans="1:4" ht="14.5" x14ac:dyDescent="0.35">
      <c r="A519" s="101" t="s">
        <v>1472</v>
      </c>
      <c r="B519" s="86" t="s">
        <v>1134</v>
      </c>
      <c r="C519" s="86" t="s">
        <v>1135</v>
      </c>
      <c r="D519" s="86" t="s">
        <v>249</v>
      </c>
    </row>
    <row r="520" spans="1:4" ht="14.5" x14ac:dyDescent="0.35">
      <c r="A520" s="101" t="s">
        <v>1473</v>
      </c>
      <c r="B520" s="86" t="s">
        <v>1474</v>
      </c>
      <c r="C520" s="86" t="s">
        <v>1475</v>
      </c>
      <c r="D520" s="86" t="s">
        <v>1476</v>
      </c>
    </row>
    <row r="521" spans="1:4" ht="14.5" x14ac:dyDescent="0.35">
      <c r="A521" s="101" t="s">
        <v>1477</v>
      </c>
      <c r="B521" s="95" t="s">
        <v>1478</v>
      </c>
      <c r="C521" s="86" t="s">
        <v>1479</v>
      </c>
      <c r="D521" s="86" t="s">
        <v>1480</v>
      </c>
    </row>
    <row r="522" spans="1:4" ht="14.5" x14ac:dyDescent="0.35">
      <c r="A522" s="101" t="s">
        <v>1481</v>
      </c>
      <c r="B522" s="85" t="s">
        <v>980</v>
      </c>
      <c r="C522" s="85" t="s">
        <v>1482</v>
      </c>
      <c r="D522" s="85" t="s">
        <v>982</v>
      </c>
    </row>
    <row r="523" spans="1:4" ht="14.5" x14ac:dyDescent="0.35">
      <c r="A523" s="101" t="s">
        <v>1483</v>
      </c>
      <c r="B523" s="91" t="s">
        <v>1484</v>
      </c>
      <c r="C523" s="91" t="s">
        <v>1485</v>
      </c>
      <c r="D523" s="91" t="s">
        <v>154</v>
      </c>
    </row>
    <row r="524" spans="1:4" ht="14.5" x14ac:dyDescent="0.35">
      <c r="A524" s="101" t="s">
        <v>1486</v>
      </c>
      <c r="B524" s="93" t="s">
        <v>1487</v>
      </c>
      <c r="C524" s="93" t="s">
        <v>1488</v>
      </c>
      <c r="D524" s="93" t="s">
        <v>1489</v>
      </c>
    </row>
    <row r="525" spans="1:4" ht="14.5" x14ac:dyDescent="0.35">
      <c r="A525" s="101" t="s">
        <v>1490</v>
      </c>
      <c r="B525" s="93" t="s">
        <v>1491</v>
      </c>
      <c r="C525" s="93" t="s">
        <v>1434</v>
      </c>
      <c r="D525" s="93" t="s">
        <v>1423</v>
      </c>
    </row>
    <row r="526" spans="1:4" ht="14.5" x14ac:dyDescent="0.35">
      <c r="A526" s="101" t="s">
        <v>1492</v>
      </c>
      <c r="B526" s="93" t="s">
        <v>625</v>
      </c>
      <c r="C526" s="93" t="s">
        <v>626</v>
      </c>
      <c r="D526" s="93" t="s">
        <v>627</v>
      </c>
    </row>
    <row r="527" spans="1:4" ht="14.5" x14ac:dyDescent="0.35">
      <c r="A527" s="101" t="s">
        <v>1493</v>
      </c>
      <c r="B527" s="85" t="s">
        <v>954</v>
      </c>
      <c r="C527" s="85" t="s">
        <v>955</v>
      </c>
      <c r="D527" s="85" t="s">
        <v>956</v>
      </c>
    </row>
    <row r="528" spans="1:4" ht="14.5" x14ac:dyDescent="0.35">
      <c r="A528" s="101" t="s">
        <v>1494</v>
      </c>
      <c r="B528" s="93" t="s">
        <v>1495</v>
      </c>
      <c r="C528" s="93" t="s">
        <v>922</v>
      </c>
      <c r="D528" s="93" t="s">
        <v>923</v>
      </c>
    </row>
    <row r="529" spans="1:4" ht="14.5" x14ac:dyDescent="0.35">
      <c r="A529" s="101" t="s">
        <v>1496</v>
      </c>
      <c r="B529" s="86" t="s">
        <v>1386</v>
      </c>
      <c r="C529" s="86" t="s">
        <v>1387</v>
      </c>
      <c r="D529" s="86" t="s">
        <v>1388</v>
      </c>
    </row>
    <row r="530" spans="1:4" ht="14.5" x14ac:dyDescent="0.35">
      <c r="A530" s="105"/>
      <c r="B530" s="106"/>
      <c r="C530" s="106"/>
      <c r="D530" s="106"/>
    </row>
    <row r="531" spans="1:4" ht="14.5" x14ac:dyDescent="0.35">
      <c r="A531" s="105"/>
      <c r="B531" s="107"/>
      <c r="C531" s="107"/>
      <c r="D531" s="107"/>
    </row>
    <row r="532" spans="1:4" ht="14.5" x14ac:dyDescent="0.35">
      <c r="A532" s="105"/>
      <c r="B532" s="108"/>
      <c r="C532" s="108"/>
      <c r="D532" s="108"/>
    </row>
    <row r="533" spans="1:4" ht="14.5" x14ac:dyDescent="0.35">
      <c r="A533" s="109"/>
      <c r="B533" s="107"/>
      <c r="C533" s="107"/>
      <c r="D533" s="107"/>
    </row>
    <row r="534" spans="1:4" ht="14.5" x14ac:dyDescent="0.35">
      <c r="A534" s="109"/>
      <c r="B534" s="106"/>
      <c r="C534" s="106"/>
      <c r="D534" s="106"/>
    </row>
    <row r="535" spans="1:4" ht="14.5" x14ac:dyDescent="0.35">
      <c r="A535" s="109"/>
      <c r="B535" s="108"/>
      <c r="C535" s="108"/>
      <c r="D535" s="108"/>
    </row>
    <row r="536" spans="1:4" ht="14.5" x14ac:dyDescent="0.35">
      <c r="A536" s="109"/>
      <c r="B536" s="107"/>
      <c r="C536" s="107"/>
      <c r="D536" s="107"/>
    </row>
    <row r="537" spans="1:4" ht="14.5" x14ac:dyDescent="0.35">
      <c r="A537" s="109"/>
      <c r="B537" s="106"/>
      <c r="C537" s="106"/>
      <c r="D537" s="106"/>
    </row>
    <row r="538" spans="1:4" ht="14.5" x14ac:dyDescent="0.35">
      <c r="A538" s="109"/>
      <c r="B538" s="110"/>
      <c r="C538" s="111"/>
      <c r="D538" s="110"/>
    </row>
    <row r="539" spans="1:4" ht="14.5" x14ac:dyDescent="0.35">
      <c r="A539" s="109"/>
      <c r="B539" s="106"/>
      <c r="C539" s="106"/>
      <c r="D539" s="106"/>
    </row>
    <row r="540" spans="1:4" ht="14.5" x14ac:dyDescent="0.35">
      <c r="A540" s="109"/>
      <c r="B540" s="110"/>
      <c r="C540" s="110"/>
      <c r="D540" s="110"/>
    </row>
    <row r="541" spans="1:4" ht="14.5" x14ac:dyDescent="0.35">
      <c r="A541" s="109"/>
      <c r="B541" s="107"/>
      <c r="C541" s="110"/>
      <c r="D541" s="110"/>
    </row>
    <row r="542" spans="1:4" ht="14.5" x14ac:dyDescent="0.35">
      <c r="A542" s="109"/>
      <c r="B542" s="106"/>
      <c r="C542" s="106"/>
      <c r="D542" s="106"/>
    </row>
    <row r="543" spans="1:4" ht="14.5" x14ac:dyDescent="0.35">
      <c r="A543" s="105"/>
      <c r="B543" s="107"/>
      <c r="C543" s="107"/>
      <c r="D543" s="107"/>
    </row>
    <row r="544" spans="1:4" ht="14.5" x14ac:dyDescent="0.35">
      <c r="A544" s="109"/>
      <c r="B544" s="107"/>
      <c r="C544" s="107"/>
      <c r="D544" s="107"/>
    </row>
    <row r="545" spans="1:4" ht="14.5" x14ac:dyDescent="0.35">
      <c r="A545" s="105"/>
      <c r="B545" s="112"/>
      <c r="C545" s="112"/>
      <c r="D545" s="112"/>
    </row>
    <row r="546" spans="1:4" ht="14.5" x14ac:dyDescent="0.35">
      <c r="A546" s="109"/>
      <c r="B546" s="106"/>
      <c r="C546" s="106"/>
      <c r="D546" s="106"/>
    </row>
    <row r="547" spans="1:4" ht="14.5" x14ac:dyDescent="0.35">
      <c r="A547" s="105"/>
      <c r="B547" s="111"/>
      <c r="C547" s="110"/>
      <c r="D547" s="110"/>
    </row>
    <row r="548" spans="1:4" ht="14.5" x14ac:dyDescent="0.35">
      <c r="A548" s="109"/>
      <c r="B548" s="113"/>
      <c r="C548" s="112"/>
      <c r="D548" s="110"/>
    </row>
    <row r="549" spans="1:4" ht="14.5" x14ac:dyDescent="0.35">
      <c r="A549" s="105"/>
      <c r="B549" s="106"/>
      <c r="C549" s="106"/>
      <c r="D549" s="106"/>
    </row>
    <row r="550" spans="1:4" ht="14.5" x14ac:dyDescent="0.35">
      <c r="A550" s="109"/>
      <c r="B550" s="106"/>
      <c r="C550" s="106"/>
      <c r="D550" s="106"/>
    </row>
    <row r="551" spans="1:4" ht="14.5" x14ac:dyDescent="0.35">
      <c r="A551" s="105"/>
      <c r="B551" s="106"/>
      <c r="C551" s="106"/>
      <c r="D551" s="106"/>
    </row>
    <row r="552" spans="1:4" ht="14.5" x14ac:dyDescent="0.35">
      <c r="A552" s="109"/>
      <c r="B552" s="107"/>
      <c r="C552" s="107"/>
      <c r="D552" s="107"/>
    </row>
    <row r="553" spans="1:4" ht="14.5" x14ac:dyDescent="0.35">
      <c r="A553" s="105"/>
      <c r="B553" s="107"/>
      <c r="C553" s="107"/>
      <c r="D553" s="107"/>
    </row>
    <row r="554" spans="1:4" ht="14.5" x14ac:dyDescent="0.35">
      <c r="A554" s="109"/>
      <c r="B554" s="108"/>
      <c r="C554" s="108"/>
      <c r="D554" s="108"/>
    </row>
    <row r="555" spans="1:4" ht="14.5" x14ac:dyDescent="0.35">
      <c r="A555" s="105"/>
      <c r="B555" s="112"/>
      <c r="C555" s="112"/>
      <c r="D555" s="106"/>
    </row>
    <row r="556" spans="1:4" ht="14.5" x14ac:dyDescent="0.35">
      <c r="A556" s="109"/>
      <c r="B556" s="106"/>
      <c r="C556" s="106"/>
      <c r="D556" s="106"/>
    </row>
    <row r="557" spans="1:4" ht="14.5" x14ac:dyDescent="0.35">
      <c r="A557" s="105"/>
      <c r="B557" s="106"/>
      <c r="C557" s="106"/>
      <c r="D557" s="106"/>
    </row>
    <row r="558" spans="1:4" ht="14.5" x14ac:dyDescent="0.35">
      <c r="A558" s="109"/>
      <c r="B558" s="112"/>
      <c r="C558" s="112"/>
      <c r="D558" s="112"/>
    </row>
    <row r="559" spans="1:4" ht="14.5" x14ac:dyDescent="0.35">
      <c r="A559" s="105"/>
      <c r="B559" s="106"/>
      <c r="C559" s="106"/>
      <c r="D559" s="106"/>
    </row>
    <row r="560" spans="1:4" ht="14.5" x14ac:dyDescent="0.35">
      <c r="A560" s="109"/>
      <c r="B560" s="112"/>
      <c r="C560" s="112"/>
      <c r="D560" s="112"/>
    </row>
    <row r="561" spans="1:4" ht="14.5" x14ac:dyDescent="0.35">
      <c r="A561" s="105"/>
      <c r="B561" s="113"/>
      <c r="C561" s="110"/>
      <c r="D561" s="110"/>
    </row>
    <row r="562" spans="1:4" ht="14.5" x14ac:dyDescent="0.35">
      <c r="A562" s="109"/>
      <c r="B562" s="107"/>
      <c r="C562" s="107"/>
      <c r="D562" s="107"/>
    </row>
    <row r="563" spans="1:4" ht="14.5" x14ac:dyDescent="0.35">
      <c r="A563" s="105"/>
      <c r="B563" s="112"/>
      <c r="C563" s="112"/>
      <c r="D563" s="112"/>
    </row>
    <row r="564" spans="1:4" ht="14.5" x14ac:dyDescent="0.35">
      <c r="A564" s="109"/>
      <c r="B564" s="107"/>
      <c r="C564" s="107"/>
      <c r="D564" s="107"/>
    </row>
    <row r="565" spans="1:4" ht="14.5" x14ac:dyDescent="0.35">
      <c r="A565" s="105"/>
      <c r="B565" s="113"/>
      <c r="C565" s="110"/>
      <c r="D565" s="110"/>
    </row>
    <row r="566" spans="1:4" ht="14.5" x14ac:dyDescent="0.35">
      <c r="A566" s="105"/>
      <c r="B566" s="113"/>
      <c r="C566" s="110"/>
      <c r="D566" s="110"/>
    </row>
    <row r="567" spans="1:4" ht="14.5" x14ac:dyDescent="0.35">
      <c r="A567" s="105"/>
      <c r="B567" s="107"/>
      <c r="C567" s="107"/>
      <c r="D567" s="107"/>
    </row>
    <row r="568" spans="1:4" ht="14.5" x14ac:dyDescent="0.35">
      <c r="A568" s="105"/>
      <c r="B568" s="108"/>
      <c r="C568" s="114"/>
      <c r="D568" s="108"/>
    </row>
    <row r="569" spans="1:4" ht="14.5" x14ac:dyDescent="0.35">
      <c r="A569" s="105"/>
      <c r="B569" s="107"/>
      <c r="C569" s="107"/>
      <c r="D569" s="107"/>
    </row>
    <row r="570" spans="1:4" ht="14.5" x14ac:dyDescent="0.35">
      <c r="A570" s="105"/>
      <c r="B570" s="113"/>
      <c r="C570" s="110"/>
      <c r="D570" s="110"/>
    </row>
    <row r="571" spans="1:4" ht="14.5" x14ac:dyDescent="0.35">
      <c r="A571" s="105"/>
      <c r="B571" s="113"/>
      <c r="C571" s="110"/>
      <c r="D571" s="110"/>
    </row>
    <row r="572" spans="1:4" ht="14.5" x14ac:dyDescent="0.35">
      <c r="A572" s="105"/>
      <c r="B572" s="113"/>
      <c r="C572" s="110"/>
      <c r="D572" s="110"/>
    </row>
    <row r="573" spans="1:4" ht="14.5" x14ac:dyDescent="0.35">
      <c r="A573" s="105"/>
      <c r="B573" s="110"/>
      <c r="C573" s="110"/>
      <c r="D573" s="110"/>
    </row>
    <row r="574" spans="1:4" ht="14.5" x14ac:dyDescent="0.35">
      <c r="A574" s="105"/>
      <c r="B574" s="106"/>
      <c r="C574" s="106"/>
      <c r="D574" s="106"/>
    </row>
    <row r="575" spans="1:4" ht="14.5" x14ac:dyDescent="0.35">
      <c r="A575" s="105"/>
      <c r="B575" s="107"/>
      <c r="C575" s="107"/>
      <c r="D575" s="107"/>
    </row>
    <row r="576" spans="1:4" ht="14.5" x14ac:dyDescent="0.35">
      <c r="A576" s="105"/>
      <c r="B576" s="115"/>
      <c r="C576" s="115"/>
      <c r="D576" s="115"/>
    </row>
    <row r="577" spans="1:4" ht="14.5" x14ac:dyDescent="0.35">
      <c r="A577" s="105"/>
      <c r="B577" s="107"/>
      <c r="C577" s="107"/>
      <c r="D577" s="107"/>
    </row>
    <row r="578" spans="1:4" ht="14.5" x14ac:dyDescent="0.35">
      <c r="A578" s="105"/>
      <c r="B578" s="106"/>
      <c r="C578" s="106"/>
      <c r="D578" s="106"/>
    </row>
    <row r="579" spans="1:4" ht="14.5" x14ac:dyDescent="0.35">
      <c r="A579" s="105"/>
      <c r="B579" s="107"/>
      <c r="C579" s="107"/>
      <c r="D579" s="107"/>
    </row>
    <row r="580" spans="1:4" ht="14.5" x14ac:dyDescent="0.35">
      <c r="A580" s="105"/>
      <c r="B580" s="107"/>
      <c r="C580" s="107"/>
      <c r="D580" s="107"/>
    </row>
    <row r="581" spans="1:4" ht="14.5" x14ac:dyDescent="0.35">
      <c r="A581" s="105"/>
      <c r="B581" s="108"/>
      <c r="C581" s="116"/>
      <c r="D581" s="117"/>
    </row>
    <row r="582" spans="1:4" ht="14.5" x14ac:dyDescent="0.35">
      <c r="A582" s="105"/>
      <c r="B582" s="107"/>
      <c r="C582" s="107"/>
      <c r="D582" s="107"/>
    </row>
    <row r="583" spans="1:4" ht="14.5" x14ac:dyDescent="0.35">
      <c r="A583" s="105"/>
      <c r="B583" s="113"/>
      <c r="C583" s="118"/>
      <c r="D583" s="110"/>
    </row>
    <row r="584" spans="1:4" ht="14.5" x14ac:dyDescent="0.35">
      <c r="A584" s="105"/>
      <c r="B584" s="106"/>
      <c r="C584" s="106"/>
      <c r="D584" s="106"/>
    </row>
    <row r="585" spans="1:4" ht="14.5" x14ac:dyDescent="0.35">
      <c r="A585" s="105"/>
      <c r="B585" s="106"/>
      <c r="C585" s="106"/>
      <c r="D585" s="106"/>
    </row>
    <row r="586" spans="1:4" ht="14.5" x14ac:dyDescent="0.35">
      <c r="A586" s="105"/>
      <c r="B586" s="119"/>
      <c r="C586" s="119"/>
      <c r="D586" s="119"/>
    </row>
    <row r="587" spans="1:4" ht="14.5" x14ac:dyDescent="0.35">
      <c r="A587" s="105"/>
      <c r="B587" s="120"/>
      <c r="C587" s="120"/>
      <c r="D587" s="120"/>
    </row>
    <row r="588" spans="1:4" ht="14.5" x14ac:dyDescent="0.35">
      <c r="A588" s="105"/>
      <c r="B588" s="116"/>
      <c r="C588" s="116"/>
      <c r="D588" s="117"/>
    </row>
    <row r="589" spans="1:4" ht="14.5" x14ac:dyDescent="0.35">
      <c r="A589" s="105"/>
      <c r="B589" s="119"/>
      <c r="C589" s="119"/>
      <c r="D589" s="119"/>
    </row>
    <row r="590" spans="1:4" ht="14.5" x14ac:dyDescent="0.35">
      <c r="A590" s="105"/>
      <c r="B590" s="119"/>
      <c r="C590" s="119"/>
      <c r="D590" s="119"/>
    </row>
    <row r="591" spans="1:4" ht="14.5" x14ac:dyDescent="0.35">
      <c r="A591" s="105"/>
      <c r="B591" s="119"/>
      <c r="C591" s="119"/>
      <c r="D591" s="119"/>
    </row>
    <row r="592" spans="1:4" ht="14.5" x14ac:dyDescent="0.35">
      <c r="A592" s="105"/>
      <c r="B592" s="119"/>
      <c r="C592" s="119"/>
      <c r="D592" s="119"/>
    </row>
    <row r="593" spans="1:4" ht="14.5" x14ac:dyDescent="0.35">
      <c r="A593" s="105"/>
      <c r="B593" s="121"/>
      <c r="C593" s="122"/>
      <c r="D593" s="122"/>
    </row>
    <row r="594" spans="1:4" ht="14.5" x14ac:dyDescent="0.35">
      <c r="A594" s="105"/>
      <c r="B594" s="119"/>
      <c r="C594" s="119"/>
      <c r="D594" s="119"/>
    </row>
    <row r="595" spans="1:4" ht="14.5" x14ac:dyDescent="0.35">
      <c r="A595" s="105"/>
      <c r="B595" s="116"/>
      <c r="C595" s="116"/>
      <c r="D595" s="116"/>
    </row>
    <row r="596" spans="1:4" ht="14.5" x14ac:dyDescent="0.35">
      <c r="A596" s="105"/>
      <c r="B596" s="115"/>
      <c r="C596" s="115"/>
      <c r="D596" s="115"/>
    </row>
    <row r="597" spans="1:4" ht="14.5" x14ac:dyDescent="0.35">
      <c r="A597" s="105"/>
      <c r="B597" s="115"/>
      <c r="C597" s="115"/>
      <c r="D597" s="115"/>
    </row>
    <row r="598" spans="1:4" ht="14.5" x14ac:dyDescent="0.35">
      <c r="A598" s="105"/>
      <c r="B598" s="115"/>
      <c r="C598" s="115"/>
      <c r="D598" s="115"/>
    </row>
    <row r="599" spans="1:4" ht="14.5" x14ac:dyDescent="0.35">
      <c r="A599" s="105"/>
      <c r="B599" s="115"/>
      <c r="C599" s="115"/>
      <c r="D599" s="115"/>
    </row>
    <row r="600" spans="1:4" ht="14.5" x14ac:dyDescent="0.35">
      <c r="A600" s="105"/>
      <c r="B600" s="115"/>
      <c r="C600" s="115"/>
      <c r="D600" s="115"/>
    </row>
    <row r="601" spans="1:4" ht="14.5" x14ac:dyDescent="0.35">
      <c r="A601" s="105"/>
      <c r="B601" s="122"/>
      <c r="C601" s="122"/>
      <c r="D601" s="122"/>
    </row>
    <row r="602" spans="1:4" ht="14.5" x14ac:dyDescent="0.35">
      <c r="A602" s="105"/>
      <c r="B602" s="115"/>
      <c r="C602" s="115"/>
      <c r="D602" s="115"/>
    </row>
    <row r="603" spans="1:4" ht="14.5" x14ac:dyDescent="0.35">
      <c r="A603" s="105"/>
      <c r="B603" s="115"/>
      <c r="C603" s="115"/>
      <c r="D603" s="115"/>
    </row>
    <row r="604" spans="1:4" ht="14.5" x14ac:dyDescent="0.35">
      <c r="A604" s="105"/>
      <c r="B604" s="116"/>
      <c r="C604" s="116"/>
      <c r="D604" s="116"/>
    </row>
    <row r="605" spans="1:4" ht="14.5" x14ac:dyDescent="0.35">
      <c r="A605" s="105"/>
      <c r="B605" s="115"/>
      <c r="C605" s="115"/>
      <c r="D605" s="115"/>
    </row>
    <row r="606" spans="1:4" ht="14.5" x14ac:dyDescent="0.35">
      <c r="A606" s="105"/>
      <c r="B606" s="119"/>
      <c r="C606" s="119"/>
      <c r="D606" s="119"/>
    </row>
    <row r="607" spans="1:4" ht="14.5" x14ac:dyDescent="0.35">
      <c r="A607" s="105"/>
      <c r="B607" s="119"/>
      <c r="C607" s="115"/>
      <c r="D607" s="115"/>
    </row>
    <row r="608" spans="1:4" ht="14.5" x14ac:dyDescent="0.35">
      <c r="A608" s="105"/>
      <c r="B608" s="119"/>
      <c r="C608" s="119"/>
      <c r="D608" s="119"/>
    </row>
    <row r="609" spans="1:4" ht="14.5" x14ac:dyDescent="0.35">
      <c r="A609" s="105"/>
      <c r="B609" s="116"/>
      <c r="C609" s="123"/>
      <c r="D609" s="116"/>
    </row>
    <row r="610" spans="1:4" ht="14.5" x14ac:dyDescent="0.35">
      <c r="A610" s="105"/>
      <c r="B610" s="116"/>
      <c r="C610" s="116"/>
      <c r="D610" s="116"/>
    </row>
    <row r="611" spans="1:4" ht="14.5" x14ac:dyDescent="0.35">
      <c r="A611" s="105"/>
      <c r="B611" s="119"/>
      <c r="C611" s="119"/>
      <c r="D611" s="119"/>
    </row>
    <row r="612" spans="1:4" ht="14.5" x14ac:dyDescent="0.35">
      <c r="A612" s="105"/>
      <c r="B612" s="119"/>
      <c r="C612" s="119"/>
      <c r="D612" s="119"/>
    </row>
    <row r="613" spans="1:4" ht="14.5" x14ac:dyDescent="0.35">
      <c r="A613" s="105"/>
      <c r="B613" s="119"/>
      <c r="C613" s="119"/>
      <c r="D613" s="119"/>
    </row>
    <row r="614" spans="1:4" ht="14.5" x14ac:dyDescent="0.35">
      <c r="A614" s="105"/>
      <c r="B614" s="115"/>
      <c r="C614" s="115"/>
      <c r="D614" s="115"/>
    </row>
    <row r="615" spans="1:4" ht="14.5" x14ac:dyDescent="0.35">
      <c r="A615" s="105"/>
      <c r="B615" s="115"/>
      <c r="C615" s="115"/>
      <c r="D615" s="115"/>
    </row>
    <row r="616" spans="1:4" ht="14.5" x14ac:dyDescent="0.35">
      <c r="A616" s="105"/>
      <c r="B616" s="115"/>
      <c r="C616" s="115"/>
      <c r="D616" s="115"/>
    </row>
    <row r="617" spans="1:4" ht="14.5" x14ac:dyDescent="0.35">
      <c r="A617" s="105"/>
      <c r="B617" s="116"/>
      <c r="C617" s="116"/>
      <c r="D617" s="116"/>
    </row>
    <row r="618" spans="1:4" ht="14.5" x14ac:dyDescent="0.35">
      <c r="A618" s="105"/>
      <c r="B618" s="107"/>
      <c r="C618" s="107"/>
      <c r="D618" s="107"/>
    </row>
    <row r="619" spans="1:4" ht="14.5" x14ac:dyDescent="0.35">
      <c r="A619" s="105"/>
      <c r="B619" s="112"/>
      <c r="C619" s="112"/>
      <c r="D619" s="112"/>
    </row>
    <row r="620" spans="1:4" ht="14.5" x14ac:dyDescent="0.35">
      <c r="A620" s="105"/>
      <c r="B620" s="107"/>
      <c r="C620" s="107"/>
      <c r="D620" s="107"/>
    </row>
    <row r="621" spans="1:4" ht="14.5" x14ac:dyDescent="0.35">
      <c r="A621" s="105"/>
      <c r="B621" s="106"/>
      <c r="C621" s="106"/>
      <c r="D621" s="106"/>
    </row>
    <row r="622" spans="1:4" ht="14.5" x14ac:dyDescent="0.35">
      <c r="A622" s="105"/>
      <c r="B622" s="106"/>
      <c r="C622" s="106"/>
      <c r="D622" s="106"/>
    </row>
    <row r="623" spans="1:4" ht="14.5" x14ac:dyDescent="0.35">
      <c r="A623" s="105"/>
      <c r="B623" s="106"/>
      <c r="C623" s="106"/>
      <c r="D623" s="106"/>
    </row>
    <row r="624" spans="1:4" ht="14.5" x14ac:dyDescent="0.35">
      <c r="A624" s="105"/>
      <c r="B624" s="107"/>
      <c r="C624" s="107"/>
      <c r="D624" s="107"/>
    </row>
    <row r="625" spans="1:4" ht="14.5" x14ac:dyDescent="0.35">
      <c r="A625" s="105"/>
      <c r="B625" s="106"/>
      <c r="C625" s="106"/>
      <c r="D625" s="106"/>
    </row>
    <row r="626" spans="1:4" ht="14.5" x14ac:dyDescent="0.35">
      <c r="A626" s="105"/>
      <c r="B626" s="106"/>
      <c r="C626" s="106"/>
      <c r="D626" s="106"/>
    </row>
    <row r="627" spans="1:4" ht="14.5" x14ac:dyDescent="0.35">
      <c r="A627" s="105"/>
      <c r="B627" s="108"/>
      <c r="C627" s="108"/>
      <c r="D627" s="108"/>
    </row>
    <row r="628" spans="1:4" ht="14.5" x14ac:dyDescent="0.35">
      <c r="A628" s="105"/>
      <c r="B628" s="107"/>
      <c r="C628" s="107"/>
      <c r="D628" s="107"/>
    </row>
    <row r="629" spans="1:4" ht="14.5" x14ac:dyDescent="0.35">
      <c r="A629" s="105"/>
      <c r="B629" s="107"/>
      <c r="C629" s="107"/>
      <c r="D629" s="107"/>
    </row>
    <row r="630" spans="1:4" ht="14.5" x14ac:dyDescent="0.35">
      <c r="A630" s="105"/>
      <c r="B630" s="112"/>
      <c r="C630" s="112"/>
      <c r="D630" s="112"/>
    </row>
    <row r="631" spans="1:4" ht="14.5" x14ac:dyDescent="0.35">
      <c r="A631" s="105"/>
      <c r="B631" s="107"/>
      <c r="C631" s="107"/>
      <c r="D631" s="107"/>
    </row>
    <row r="632" spans="1:4" ht="14.5" x14ac:dyDescent="0.35">
      <c r="A632" s="105"/>
      <c r="B632" s="107"/>
      <c r="C632" s="107"/>
      <c r="D632" s="107"/>
    </row>
    <row r="633" spans="1:4" ht="14.5" x14ac:dyDescent="0.35">
      <c r="A633" s="105"/>
      <c r="B633" s="116"/>
      <c r="C633" s="116"/>
      <c r="D633" s="116"/>
    </row>
    <row r="634" spans="1:4" ht="14.5" x14ac:dyDescent="0.35">
      <c r="A634" s="105"/>
      <c r="B634" s="106"/>
      <c r="C634" s="106"/>
      <c r="D634" s="106"/>
    </row>
    <row r="635" spans="1:4" ht="14.5" x14ac:dyDescent="0.35">
      <c r="A635" s="109"/>
      <c r="B635" s="106"/>
      <c r="C635" s="106"/>
      <c r="D635" s="106"/>
    </row>
    <row r="636" spans="1:4" ht="14.5" x14ac:dyDescent="0.35">
      <c r="A636" s="109"/>
      <c r="B636" s="106"/>
      <c r="C636" s="106"/>
      <c r="D636" s="106"/>
    </row>
    <row r="637" spans="1:4" ht="14.5" x14ac:dyDescent="0.35">
      <c r="A637" s="109"/>
      <c r="B637" s="106"/>
      <c r="C637" s="106"/>
      <c r="D637" s="106"/>
    </row>
    <row r="638" spans="1:4" ht="14.5" x14ac:dyDescent="0.35">
      <c r="A638" s="105"/>
      <c r="B638" s="107"/>
      <c r="C638" s="107"/>
      <c r="D638" s="107"/>
    </row>
    <row r="639" spans="1:4" ht="14.5" x14ac:dyDescent="0.35">
      <c r="A639" s="109"/>
      <c r="B639" s="108"/>
      <c r="C639" s="108"/>
      <c r="D639" s="108"/>
    </row>
    <row r="640" spans="1:4" ht="14.5" x14ac:dyDescent="0.35">
      <c r="A640" s="105"/>
      <c r="B640" s="106"/>
      <c r="C640" s="106"/>
      <c r="D640" s="106"/>
    </row>
    <row r="641" spans="1:4" ht="14.5" x14ac:dyDescent="0.35">
      <c r="A641" s="109"/>
      <c r="B641" s="107"/>
      <c r="C641" s="107"/>
      <c r="D641" s="107"/>
    </row>
    <row r="642" spans="1:4" ht="14.5" x14ac:dyDescent="0.35">
      <c r="A642" s="105"/>
      <c r="B642" s="108"/>
      <c r="C642" s="108"/>
      <c r="D642" s="108"/>
    </row>
    <row r="643" spans="1:4" ht="14.5" x14ac:dyDescent="0.35">
      <c r="A643" s="109"/>
      <c r="B643" s="113"/>
      <c r="C643" s="110"/>
      <c r="D643" s="110"/>
    </row>
    <row r="644" spans="1:4" ht="14.5" x14ac:dyDescent="0.35">
      <c r="A644" s="105"/>
      <c r="B644" s="106"/>
      <c r="C644" s="106"/>
      <c r="D644" s="106"/>
    </row>
    <row r="645" spans="1:4" ht="14.5" x14ac:dyDescent="0.35">
      <c r="A645" s="109"/>
      <c r="B645" s="107"/>
      <c r="C645" s="107"/>
      <c r="D645" s="107"/>
    </row>
    <row r="646" spans="1:4" ht="14.5" x14ac:dyDescent="0.35">
      <c r="A646" s="105"/>
      <c r="B646" s="107"/>
      <c r="C646" s="107"/>
      <c r="D646" s="107"/>
    </row>
    <row r="647" spans="1:4" ht="14.5" x14ac:dyDescent="0.35">
      <c r="A647" s="105"/>
      <c r="B647" s="106"/>
      <c r="C647" s="106"/>
      <c r="D647" s="106"/>
    </row>
    <row r="648" spans="1:4" ht="14.5" x14ac:dyDescent="0.35">
      <c r="A648" s="105"/>
      <c r="B648" s="108"/>
      <c r="C648" s="114"/>
      <c r="D648" s="108"/>
    </row>
    <row r="649" spans="1:4" ht="14.5" x14ac:dyDescent="0.35">
      <c r="A649" s="105"/>
      <c r="B649" s="106"/>
      <c r="C649" s="106"/>
      <c r="D649" s="106"/>
    </row>
    <row r="650" spans="1:4" ht="14.5" x14ac:dyDescent="0.35">
      <c r="A650" s="105"/>
      <c r="B650" s="106"/>
      <c r="C650" s="106"/>
      <c r="D650" s="106"/>
    </row>
    <row r="651" spans="1:4" ht="14.5" x14ac:dyDescent="0.35">
      <c r="A651" s="105"/>
      <c r="B651" s="108"/>
      <c r="C651" s="108"/>
      <c r="D651" s="108"/>
    </row>
    <row r="652" spans="1:4" ht="14.5" x14ac:dyDescent="0.35">
      <c r="A652" s="105"/>
      <c r="B652" s="106"/>
      <c r="C652" s="106"/>
      <c r="D652" s="106"/>
    </row>
    <row r="653" spans="1:4" ht="14.5" x14ac:dyDescent="0.35">
      <c r="A653" s="105"/>
      <c r="B653" s="106"/>
      <c r="C653" s="106"/>
      <c r="D653" s="106"/>
    </row>
    <row r="654" spans="1:4" ht="14.5" x14ac:dyDescent="0.35">
      <c r="A654" s="105"/>
      <c r="B654" s="106"/>
      <c r="C654" s="107"/>
      <c r="D654" s="107"/>
    </row>
    <row r="655" spans="1:4" ht="14.5" x14ac:dyDescent="0.35">
      <c r="A655" s="105"/>
      <c r="B655" s="106"/>
      <c r="C655" s="106"/>
      <c r="D655" s="106"/>
    </row>
    <row r="656" spans="1:4" ht="14.5" x14ac:dyDescent="0.35">
      <c r="A656" s="105"/>
      <c r="B656" s="106"/>
      <c r="C656" s="106"/>
      <c r="D656" s="106"/>
    </row>
    <row r="657" spans="1:4" ht="14.5" x14ac:dyDescent="0.35">
      <c r="A657" s="105"/>
      <c r="B657" s="106"/>
      <c r="C657" s="106"/>
      <c r="D657" s="106"/>
    </row>
    <row r="658" spans="1:4" ht="14.5" x14ac:dyDescent="0.35">
      <c r="A658" s="105"/>
      <c r="B658" s="106"/>
      <c r="C658" s="106"/>
      <c r="D658" s="106"/>
    </row>
    <row r="659" spans="1:4" ht="14.5" x14ac:dyDescent="0.35">
      <c r="A659" s="105"/>
      <c r="B659" s="106"/>
      <c r="C659" s="106"/>
      <c r="D659" s="106"/>
    </row>
    <row r="660" spans="1:4" ht="14.5" x14ac:dyDescent="0.35">
      <c r="A660" s="105"/>
      <c r="B660" s="108"/>
      <c r="C660" s="114"/>
      <c r="D660" s="108"/>
    </row>
    <row r="661" spans="1:4" ht="14.5" x14ac:dyDescent="0.35">
      <c r="A661" s="105"/>
      <c r="B661" s="106"/>
      <c r="C661" s="106"/>
      <c r="D661" s="106"/>
    </row>
    <row r="662" spans="1:4" ht="14.5" x14ac:dyDescent="0.35">
      <c r="A662" s="105"/>
      <c r="B662" s="107"/>
      <c r="C662" s="107"/>
      <c r="D662" s="107"/>
    </row>
    <row r="663" spans="1:4" ht="14.5" x14ac:dyDescent="0.35">
      <c r="A663" s="105"/>
      <c r="B663" s="108"/>
      <c r="C663" s="108"/>
      <c r="D663" s="108"/>
    </row>
    <row r="664" spans="1:4" ht="14.5" x14ac:dyDescent="0.35">
      <c r="A664" s="105"/>
      <c r="B664" s="107"/>
      <c r="C664" s="107"/>
      <c r="D664" s="107"/>
    </row>
    <row r="665" spans="1:4" ht="14.5" x14ac:dyDescent="0.35">
      <c r="A665" s="105"/>
      <c r="B665" s="110"/>
      <c r="C665" s="110"/>
      <c r="D665" s="110"/>
    </row>
    <row r="666" spans="1:4" ht="14.5" x14ac:dyDescent="0.35">
      <c r="A666" s="105"/>
      <c r="B666" s="107"/>
      <c r="C666" s="107"/>
      <c r="D666" s="107"/>
    </row>
    <row r="667" spans="1:4" ht="14.5" x14ac:dyDescent="0.35">
      <c r="A667" s="105"/>
      <c r="B667" s="115"/>
      <c r="C667" s="115"/>
      <c r="D667" s="115"/>
    </row>
    <row r="668" spans="1:4" ht="14.5" x14ac:dyDescent="0.35">
      <c r="A668" s="105"/>
      <c r="B668" s="112"/>
      <c r="C668" s="112"/>
      <c r="D668" s="112"/>
    </row>
    <row r="669" spans="1:4" ht="14.5" x14ac:dyDescent="0.35">
      <c r="A669" s="105"/>
      <c r="B669" s="110"/>
      <c r="C669" s="110"/>
      <c r="D669" s="110"/>
    </row>
    <row r="670" spans="1:4" ht="14.5" x14ac:dyDescent="0.35">
      <c r="A670" s="105"/>
      <c r="B670" s="106"/>
      <c r="C670" s="106"/>
      <c r="D670" s="106"/>
    </row>
    <row r="671" spans="1:4" ht="14.5" x14ac:dyDescent="0.35">
      <c r="A671" s="105"/>
      <c r="B671" s="107"/>
      <c r="C671" s="107"/>
      <c r="D671" s="107"/>
    </row>
    <row r="672" spans="1:4" ht="14.5" x14ac:dyDescent="0.35">
      <c r="A672" s="105"/>
      <c r="B672" s="107"/>
      <c r="C672" s="107"/>
      <c r="D672" s="107"/>
    </row>
    <row r="673" spans="1:4" ht="14.5" x14ac:dyDescent="0.35">
      <c r="A673" s="105"/>
      <c r="B673" s="107"/>
      <c r="C673" s="107"/>
      <c r="D673" s="107"/>
    </row>
    <row r="674" spans="1:4" ht="14.5" x14ac:dyDescent="0.35">
      <c r="A674" s="105"/>
      <c r="B674" s="106"/>
      <c r="C674" s="106"/>
      <c r="D674" s="106"/>
    </row>
    <row r="675" spans="1:4" ht="14.5" x14ac:dyDescent="0.35">
      <c r="A675" s="105"/>
      <c r="B675" s="107"/>
      <c r="C675" s="107"/>
      <c r="D675" s="107"/>
    </row>
    <row r="676" spans="1:4" ht="14.5" x14ac:dyDescent="0.35">
      <c r="A676" s="105"/>
      <c r="B676" s="107"/>
      <c r="C676" s="107"/>
      <c r="D676" s="107"/>
    </row>
    <row r="677" spans="1:4" ht="14.5" x14ac:dyDescent="0.35">
      <c r="A677" s="109"/>
      <c r="B677" s="106"/>
      <c r="C677" s="106"/>
      <c r="D677" s="106"/>
    </row>
    <row r="678" spans="1:4" ht="14.5" x14ac:dyDescent="0.35">
      <c r="A678" s="109"/>
      <c r="B678" s="106"/>
      <c r="C678" s="106"/>
      <c r="D678" s="106"/>
    </row>
    <row r="679" spans="1:4" ht="14.5" x14ac:dyDescent="0.35">
      <c r="A679" s="109"/>
      <c r="B679" s="108"/>
      <c r="C679" s="114"/>
      <c r="D679" s="108"/>
    </row>
    <row r="680" spans="1:4" ht="14.5" x14ac:dyDescent="0.35">
      <c r="A680" s="109"/>
      <c r="B680" s="106"/>
      <c r="C680" s="106"/>
      <c r="D680" s="106"/>
    </row>
    <row r="681" spans="1:4" ht="14.5" x14ac:dyDescent="0.35">
      <c r="A681" s="105"/>
      <c r="B681" s="119"/>
      <c r="C681" s="119"/>
      <c r="D681" s="119"/>
    </row>
    <row r="682" spans="1:4" ht="14.5" x14ac:dyDescent="0.35">
      <c r="A682" s="105"/>
      <c r="B682" s="107"/>
      <c r="C682" s="107"/>
      <c r="D682" s="107"/>
    </row>
    <row r="683" spans="1:4" ht="14.5" x14ac:dyDescent="0.35">
      <c r="A683" s="105"/>
      <c r="B683" s="107"/>
      <c r="C683" s="107"/>
      <c r="D683" s="107"/>
    </row>
    <row r="684" spans="1:4" ht="14.5" x14ac:dyDescent="0.35">
      <c r="A684" s="105"/>
      <c r="B684" s="106"/>
      <c r="C684" s="106"/>
      <c r="D684" s="106"/>
    </row>
    <row r="685" spans="1:4" ht="14.5" x14ac:dyDescent="0.35">
      <c r="A685" s="105"/>
      <c r="B685" s="108"/>
      <c r="C685" s="108"/>
      <c r="D685" s="108"/>
    </row>
    <row r="686" spans="1:4" ht="14.5" x14ac:dyDescent="0.35">
      <c r="A686" s="105"/>
      <c r="B686" s="116"/>
      <c r="C686" s="116"/>
      <c r="D686" s="117"/>
    </row>
    <row r="687" spans="1:4" ht="14.5" x14ac:dyDescent="0.35">
      <c r="A687" s="105"/>
      <c r="B687" s="106"/>
      <c r="C687" s="106"/>
      <c r="D687" s="106"/>
    </row>
    <row r="688" spans="1:4" ht="14.5" x14ac:dyDescent="0.35">
      <c r="A688" s="105"/>
      <c r="B688" s="107"/>
      <c r="C688" s="107"/>
      <c r="D688" s="107"/>
    </row>
    <row r="689" spans="1:4" ht="14.5" x14ac:dyDescent="0.35">
      <c r="A689" s="105"/>
      <c r="B689" s="106"/>
      <c r="C689" s="106"/>
      <c r="D689" s="106"/>
    </row>
    <row r="690" spans="1:4" ht="14.5" x14ac:dyDescent="0.35">
      <c r="A690" s="105"/>
      <c r="B690" s="108"/>
      <c r="C690" s="108"/>
      <c r="D690" s="108"/>
    </row>
    <row r="691" spans="1:4" ht="14.5" x14ac:dyDescent="0.35">
      <c r="A691" s="105"/>
      <c r="B691" s="112"/>
      <c r="C691" s="112"/>
      <c r="D691" s="112"/>
    </row>
    <row r="692" spans="1:4" ht="14.5" x14ac:dyDescent="0.35">
      <c r="A692" s="105"/>
      <c r="B692" s="115"/>
      <c r="C692" s="115"/>
      <c r="D692" s="115"/>
    </row>
    <row r="693" spans="1:4" ht="14.5" x14ac:dyDescent="0.35">
      <c r="A693" s="105"/>
      <c r="B693" s="110"/>
      <c r="C693" s="110"/>
      <c r="D693" s="110"/>
    </row>
    <row r="694" spans="1:4" ht="14.5" x14ac:dyDescent="0.35">
      <c r="A694" s="105"/>
      <c r="B694" s="106"/>
      <c r="C694" s="106"/>
      <c r="D694" s="106"/>
    </row>
    <row r="695" spans="1:4" ht="14.5" x14ac:dyDescent="0.35">
      <c r="A695" s="105"/>
      <c r="B695" s="108"/>
      <c r="C695" s="114"/>
      <c r="D695" s="108"/>
    </row>
    <row r="696" spans="1:4" ht="14.5" x14ac:dyDescent="0.35">
      <c r="A696" s="105"/>
      <c r="B696" s="115"/>
      <c r="C696" s="115"/>
      <c r="D696" s="115"/>
    </row>
    <row r="697" spans="1:4" ht="14.5" x14ac:dyDescent="0.35">
      <c r="A697" s="105"/>
      <c r="B697" s="106"/>
      <c r="C697" s="106"/>
      <c r="D697" s="106"/>
    </row>
    <row r="698" spans="1:4" ht="14.5" x14ac:dyDescent="0.35">
      <c r="A698" s="105"/>
      <c r="B698" s="107"/>
      <c r="C698" s="107"/>
      <c r="D698" s="107"/>
    </row>
    <row r="699" spans="1:4" ht="14.5" x14ac:dyDescent="0.35">
      <c r="A699" s="105"/>
      <c r="B699" s="106"/>
      <c r="C699" s="106"/>
      <c r="D699" s="106"/>
    </row>
    <row r="700" spans="1:4" ht="14.5" x14ac:dyDescent="0.35">
      <c r="A700" s="105"/>
      <c r="B700" s="106"/>
      <c r="C700" s="106"/>
      <c r="D700" s="106"/>
    </row>
    <row r="701" spans="1:4" ht="14.5" x14ac:dyDescent="0.35">
      <c r="A701" s="105"/>
      <c r="B701" s="108"/>
      <c r="C701" s="108"/>
      <c r="D701" s="108"/>
    </row>
    <row r="702" spans="1:4" ht="14.5" x14ac:dyDescent="0.35">
      <c r="A702" s="105"/>
      <c r="B702" s="108"/>
      <c r="C702" s="108"/>
      <c r="D702" s="108"/>
    </row>
    <row r="703" spans="1:4" ht="14.5" x14ac:dyDescent="0.35">
      <c r="A703" s="105"/>
      <c r="B703" s="107"/>
      <c r="C703" s="107"/>
      <c r="D703" s="107"/>
    </row>
    <row r="704" spans="1:4" ht="14.5" x14ac:dyDescent="0.35">
      <c r="A704" s="105"/>
      <c r="B704" s="107"/>
      <c r="C704" s="107"/>
      <c r="D704" s="107"/>
    </row>
    <row r="705" spans="1:4" ht="14.5" x14ac:dyDescent="0.35">
      <c r="A705" s="105"/>
      <c r="B705" s="106"/>
      <c r="C705" s="107"/>
      <c r="D705" s="107"/>
    </row>
    <row r="706" spans="1:4" ht="14.5" x14ac:dyDescent="0.35">
      <c r="A706" s="105"/>
      <c r="B706" s="107"/>
      <c r="C706" s="107"/>
      <c r="D706" s="107"/>
    </row>
    <row r="707" spans="1:4" ht="14.5" x14ac:dyDescent="0.35">
      <c r="A707" s="105"/>
      <c r="B707" s="112"/>
      <c r="C707" s="112"/>
      <c r="D707" s="112"/>
    </row>
    <row r="708" spans="1:4" ht="14.5" x14ac:dyDescent="0.35">
      <c r="A708" s="105"/>
      <c r="B708" s="107"/>
      <c r="C708" s="107"/>
      <c r="D708" s="107"/>
    </row>
    <row r="709" spans="1:4" ht="14.5" x14ac:dyDescent="0.35">
      <c r="A709" s="105"/>
      <c r="B709" s="110"/>
      <c r="C709" s="110"/>
      <c r="D709" s="110"/>
    </row>
    <row r="710" spans="1:4" ht="14.5" x14ac:dyDescent="0.35">
      <c r="A710" s="105"/>
      <c r="B710" s="112"/>
      <c r="C710" s="112"/>
      <c r="D710" s="112"/>
    </row>
    <row r="711" spans="1:4" ht="14.5" x14ac:dyDescent="0.35">
      <c r="A711" s="105"/>
      <c r="B711" s="107"/>
      <c r="C711" s="107"/>
      <c r="D711" s="107"/>
    </row>
    <row r="712" spans="1:4" ht="14.5" x14ac:dyDescent="0.35">
      <c r="A712" s="105"/>
      <c r="B712" s="113"/>
      <c r="C712" s="110"/>
      <c r="D712" s="110"/>
    </row>
    <row r="713" spans="1:4" ht="14.5" x14ac:dyDescent="0.35">
      <c r="A713" s="105"/>
      <c r="B713" s="107"/>
      <c r="C713" s="107"/>
      <c r="D713" s="107"/>
    </row>
    <row r="714" spans="1:4" ht="14.5" x14ac:dyDescent="0.35">
      <c r="A714" s="105"/>
      <c r="B714" s="106"/>
      <c r="C714" s="106"/>
      <c r="D714" s="106"/>
    </row>
    <row r="715" spans="1:4" ht="14.5" x14ac:dyDescent="0.35">
      <c r="A715" s="105"/>
      <c r="B715" s="110"/>
      <c r="C715" s="110"/>
      <c r="D715" s="110"/>
    </row>
    <row r="716" spans="1:4" ht="14.5" x14ac:dyDescent="0.35">
      <c r="A716" s="105"/>
      <c r="B716" s="110"/>
      <c r="C716" s="110"/>
      <c r="D716" s="110"/>
    </row>
    <row r="717" spans="1:4" ht="14.5" x14ac:dyDescent="0.35">
      <c r="A717" s="105"/>
      <c r="B717" s="115"/>
      <c r="C717" s="115"/>
      <c r="D717" s="115"/>
    </row>
    <row r="718" spans="1:4" ht="14.5" x14ac:dyDescent="0.35">
      <c r="A718" s="105"/>
      <c r="B718" s="107"/>
      <c r="C718" s="107"/>
      <c r="D718" s="107"/>
    </row>
    <row r="719" spans="1:4" ht="14.5" x14ac:dyDescent="0.35">
      <c r="A719" s="105"/>
      <c r="B719" s="115"/>
      <c r="C719" s="115"/>
      <c r="D719" s="107"/>
    </row>
    <row r="720" spans="1:4" ht="14.5" x14ac:dyDescent="0.35">
      <c r="A720" s="105"/>
      <c r="B720" s="119"/>
      <c r="C720" s="115"/>
      <c r="D720" s="107"/>
    </row>
    <row r="721" spans="1:4" ht="14.5" x14ac:dyDescent="0.35">
      <c r="A721" s="105"/>
      <c r="B721" s="115"/>
      <c r="C721" s="115"/>
      <c r="D721" s="107"/>
    </row>
    <row r="722" spans="1:4" ht="14.5" x14ac:dyDescent="0.35">
      <c r="A722" s="105"/>
      <c r="B722" s="119"/>
      <c r="C722" s="119"/>
      <c r="D722" s="106"/>
    </row>
    <row r="723" spans="1:4" ht="14.5" x14ac:dyDescent="0.35">
      <c r="A723" s="105"/>
      <c r="B723" s="120"/>
      <c r="C723" s="120"/>
      <c r="D723" s="120"/>
    </row>
    <row r="724" spans="1:4" ht="14.5" x14ac:dyDescent="0.35">
      <c r="A724" s="105"/>
      <c r="B724" s="116"/>
      <c r="C724" s="116"/>
      <c r="D724" s="116"/>
    </row>
    <row r="725" spans="1:4" ht="14.5" x14ac:dyDescent="0.35">
      <c r="A725" s="105"/>
      <c r="B725" s="115"/>
      <c r="C725" s="115"/>
      <c r="D725" s="115"/>
    </row>
    <row r="726" spans="1:4" ht="14.5" x14ac:dyDescent="0.35">
      <c r="A726" s="105"/>
      <c r="B726" s="116"/>
      <c r="C726" s="116"/>
      <c r="D726" s="116"/>
    </row>
    <row r="727" spans="1:4" ht="14.5" x14ac:dyDescent="0.35">
      <c r="A727" s="105"/>
      <c r="B727" s="115"/>
      <c r="C727" s="115"/>
      <c r="D727" s="115"/>
    </row>
    <row r="728" spans="1:4" ht="14.5" x14ac:dyDescent="0.35">
      <c r="A728" s="105"/>
      <c r="B728" s="115"/>
      <c r="C728" s="115"/>
      <c r="D728" s="115"/>
    </row>
    <row r="729" spans="1:4" ht="14.5" x14ac:dyDescent="0.35">
      <c r="A729" s="105"/>
      <c r="B729" s="119"/>
      <c r="C729" s="119"/>
      <c r="D729" s="119"/>
    </row>
    <row r="730" spans="1:4" ht="14.5" x14ac:dyDescent="0.35">
      <c r="A730" s="105"/>
      <c r="B730" s="120"/>
      <c r="C730" s="120"/>
      <c r="D730" s="112"/>
    </row>
    <row r="731" spans="1:4" ht="14.5" x14ac:dyDescent="0.35">
      <c r="A731" s="105"/>
      <c r="B731" s="119"/>
      <c r="C731" s="119"/>
      <c r="D731" s="106"/>
    </row>
    <row r="732" spans="1:4" ht="14.5" x14ac:dyDescent="0.35">
      <c r="A732" s="105"/>
      <c r="B732" s="119"/>
      <c r="C732" s="119"/>
      <c r="D732" s="106"/>
    </row>
    <row r="733" spans="1:4" ht="14.5" x14ac:dyDescent="0.35">
      <c r="A733" s="105"/>
      <c r="B733" s="115"/>
      <c r="C733" s="115"/>
      <c r="D733" s="107"/>
    </row>
    <row r="734" spans="1:4" ht="14.5" x14ac:dyDescent="0.35">
      <c r="A734" s="105"/>
      <c r="B734" s="107"/>
      <c r="C734" s="107"/>
      <c r="D734" s="107"/>
    </row>
    <row r="735" spans="1:4" ht="14.5" x14ac:dyDescent="0.35">
      <c r="A735" s="105"/>
      <c r="B735" s="106"/>
      <c r="C735" s="106"/>
      <c r="D735" s="106"/>
    </row>
    <row r="736" spans="1:4" ht="14.5" x14ac:dyDescent="0.35">
      <c r="A736" s="105"/>
      <c r="B736" s="107"/>
      <c r="C736" s="107"/>
      <c r="D736" s="107"/>
    </row>
    <row r="737" spans="1:4" ht="14.5" x14ac:dyDescent="0.35">
      <c r="A737" s="105"/>
      <c r="B737" s="111"/>
      <c r="C737" s="110"/>
      <c r="D737" s="110"/>
    </row>
    <row r="738" spans="1:4" ht="14.5" x14ac:dyDescent="0.35">
      <c r="A738" s="105"/>
      <c r="B738" s="108"/>
      <c r="C738" s="114"/>
      <c r="D738" s="108"/>
    </row>
    <row r="739" spans="1:4" ht="14.5" x14ac:dyDescent="0.35">
      <c r="A739" s="105"/>
      <c r="B739" s="106"/>
      <c r="C739" s="106"/>
      <c r="D739" s="106"/>
    </row>
    <row r="740" spans="1:4" ht="14.5" x14ac:dyDescent="0.35">
      <c r="A740" s="105"/>
      <c r="B740" s="106"/>
      <c r="C740" s="106"/>
      <c r="D740" s="106"/>
    </row>
    <row r="741" spans="1:4" ht="14.5" x14ac:dyDescent="0.35">
      <c r="A741" s="105"/>
      <c r="B741" s="111"/>
      <c r="C741" s="110"/>
      <c r="D741" s="110"/>
    </row>
    <row r="742" spans="1:4" ht="14.5" x14ac:dyDescent="0.35">
      <c r="A742" s="105"/>
      <c r="B742" s="112"/>
      <c r="C742" s="112"/>
      <c r="D742" s="112"/>
    </row>
    <row r="743" spans="1:4" ht="14.5" x14ac:dyDescent="0.35">
      <c r="A743" s="105"/>
      <c r="B743" s="107"/>
      <c r="C743" s="107"/>
      <c r="D743" s="107"/>
    </row>
    <row r="744" spans="1:4" ht="14.5" x14ac:dyDescent="0.35">
      <c r="A744" s="105"/>
      <c r="B744" s="106"/>
      <c r="C744" s="106"/>
      <c r="D744" s="106"/>
    </row>
    <row r="745" spans="1:4" ht="14.5" x14ac:dyDescent="0.35">
      <c r="A745" s="105"/>
      <c r="B745" s="108"/>
      <c r="C745" s="108"/>
      <c r="D745" s="108"/>
    </row>
    <row r="746" spans="1:4" ht="14.5" x14ac:dyDescent="0.35">
      <c r="A746" s="105"/>
      <c r="B746" s="106"/>
      <c r="C746" s="106"/>
      <c r="D746" s="106"/>
    </row>
    <row r="747" spans="1:4" ht="14.5" x14ac:dyDescent="0.35">
      <c r="A747" s="105"/>
      <c r="B747" s="106"/>
      <c r="C747" s="106"/>
      <c r="D747" s="106"/>
    </row>
    <row r="748" spans="1:4" ht="14.5" x14ac:dyDescent="0.35">
      <c r="A748" s="105"/>
      <c r="B748" s="106"/>
      <c r="C748" s="106"/>
      <c r="D748" s="106"/>
    </row>
    <row r="749" spans="1:4" ht="14.5" x14ac:dyDescent="0.35">
      <c r="A749" s="105"/>
      <c r="B749" s="110"/>
      <c r="C749" s="110"/>
      <c r="D749" s="110"/>
    </row>
    <row r="750" spans="1:4" ht="14.5" x14ac:dyDescent="0.35">
      <c r="A750" s="105"/>
      <c r="B750" s="107"/>
      <c r="C750" s="107"/>
      <c r="D750" s="107"/>
    </row>
    <row r="751" spans="1:4" ht="14.5" x14ac:dyDescent="0.35">
      <c r="A751" s="105"/>
      <c r="B751" s="107"/>
      <c r="C751" s="107"/>
      <c r="D751" s="107"/>
    </row>
    <row r="752" spans="1:4" ht="14.5" x14ac:dyDescent="0.35">
      <c r="A752" s="105"/>
      <c r="B752" s="107"/>
      <c r="C752" s="107"/>
      <c r="D752" s="107"/>
    </row>
    <row r="753" spans="1:4" ht="14.5" x14ac:dyDescent="0.35">
      <c r="A753" s="105"/>
      <c r="B753" s="106"/>
      <c r="C753" s="106"/>
      <c r="D753" s="106"/>
    </row>
    <row r="754" spans="1:4" ht="14.5" x14ac:dyDescent="0.35">
      <c r="A754" s="105"/>
      <c r="B754" s="110"/>
      <c r="C754" s="110"/>
      <c r="D754" s="110"/>
    </row>
    <row r="755" spans="1:4" ht="14.5" x14ac:dyDescent="0.35">
      <c r="A755" s="105"/>
      <c r="B755" s="107"/>
      <c r="C755" s="110"/>
      <c r="D755" s="110"/>
    </row>
    <row r="756" spans="1:4" ht="14.5" x14ac:dyDescent="0.35">
      <c r="A756" s="105"/>
      <c r="B756" s="106"/>
      <c r="C756" s="106"/>
      <c r="D756" s="106"/>
    </row>
    <row r="757" spans="1:4" ht="14.5" x14ac:dyDescent="0.35">
      <c r="A757" s="105"/>
      <c r="B757" s="106"/>
      <c r="C757" s="106"/>
      <c r="D757" s="106"/>
    </row>
    <row r="758" spans="1:4" ht="14.5" x14ac:dyDescent="0.35">
      <c r="A758" s="105"/>
      <c r="B758" s="106"/>
      <c r="C758" s="106"/>
      <c r="D758" s="106"/>
    </row>
    <row r="759" spans="1:4" ht="14.5" x14ac:dyDescent="0.35">
      <c r="A759" s="105"/>
      <c r="B759" s="107"/>
      <c r="C759" s="110"/>
      <c r="D759" s="110"/>
    </row>
    <row r="760" spans="1:4" ht="14.5" x14ac:dyDescent="0.35">
      <c r="A760" s="105"/>
      <c r="B760" s="111"/>
      <c r="C760" s="111"/>
      <c r="D760" s="124"/>
    </row>
    <row r="761" spans="1:4" ht="14.5" x14ac:dyDescent="0.35">
      <c r="A761" s="105"/>
      <c r="B761" s="106"/>
      <c r="C761" s="106"/>
      <c r="D761" s="106"/>
    </row>
    <row r="762" spans="1:4" ht="14.5" x14ac:dyDescent="0.35">
      <c r="A762" s="105"/>
      <c r="B762" s="107"/>
      <c r="C762" s="107"/>
      <c r="D762" s="107"/>
    </row>
    <row r="763" spans="1:4" ht="14.5" x14ac:dyDescent="0.35">
      <c r="A763" s="105"/>
      <c r="B763" s="106"/>
      <c r="C763" s="106"/>
      <c r="D763" s="106"/>
    </row>
    <row r="764" spans="1:4" ht="14.5" x14ac:dyDescent="0.35">
      <c r="A764" s="105"/>
      <c r="B764" s="107"/>
      <c r="C764" s="107"/>
      <c r="D764" s="107"/>
    </row>
    <row r="765" spans="1:4" ht="14.5" x14ac:dyDescent="0.35">
      <c r="A765" s="105"/>
      <c r="B765" s="106"/>
      <c r="C765" s="106"/>
      <c r="D765" s="106"/>
    </row>
    <row r="766" spans="1:4" ht="14.5" x14ac:dyDescent="0.35">
      <c r="A766" s="105"/>
      <c r="B766" s="106"/>
      <c r="C766" s="106"/>
      <c r="D766" s="106"/>
    </row>
    <row r="767" spans="1:4" ht="14.5" x14ac:dyDescent="0.35">
      <c r="A767" s="105"/>
      <c r="B767" s="110"/>
      <c r="C767" s="111"/>
      <c r="D767" s="113"/>
    </row>
    <row r="768" spans="1:4" ht="14.5" x14ac:dyDescent="0.35">
      <c r="A768" s="105"/>
      <c r="B768" s="108"/>
      <c r="C768" s="108"/>
      <c r="D768" s="108"/>
    </row>
    <row r="769" spans="1:4" ht="14.5" x14ac:dyDescent="0.35">
      <c r="A769" s="105"/>
      <c r="B769" s="115"/>
      <c r="C769" s="115"/>
      <c r="D769" s="115"/>
    </row>
    <row r="770" spans="1:4" ht="14.5" x14ac:dyDescent="0.35">
      <c r="A770" s="105"/>
      <c r="B770" s="115"/>
      <c r="C770" s="115"/>
      <c r="D770" s="115"/>
    </row>
    <row r="771" spans="1:4" ht="14.5" x14ac:dyDescent="0.35">
      <c r="A771" s="105"/>
      <c r="B771" s="119"/>
      <c r="C771" s="119"/>
      <c r="D771" s="119"/>
    </row>
    <row r="772" spans="1:4" ht="14.5" x14ac:dyDescent="0.35">
      <c r="A772" s="105"/>
      <c r="B772" s="120"/>
      <c r="C772" s="120"/>
      <c r="D772" s="120"/>
    </row>
    <row r="773" spans="1:4" ht="14.5" x14ac:dyDescent="0.35">
      <c r="A773" s="105"/>
      <c r="B773" s="120"/>
      <c r="C773" s="120"/>
      <c r="D773" s="120"/>
    </row>
    <row r="774" spans="1:4" ht="14.5" x14ac:dyDescent="0.35">
      <c r="A774" s="105"/>
      <c r="B774" s="121"/>
      <c r="C774" s="122"/>
      <c r="D774" s="122"/>
    </row>
    <row r="775" spans="1:4" ht="14.5" x14ac:dyDescent="0.35">
      <c r="A775" s="105"/>
      <c r="B775" s="119"/>
      <c r="C775" s="119"/>
      <c r="D775" s="119"/>
    </row>
    <row r="776" spans="1:4" ht="14.5" x14ac:dyDescent="0.35">
      <c r="A776" s="105"/>
      <c r="B776" s="116"/>
      <c r="C776" s="116"/>
      <c r="D776" s="116"/>
    </row>
    <row r="777" spans="1:4" ht="14.5" x14ac:dyDescent="0.35">
      <c r="A777" s="105"/>
      <c r="B777" s="120"/>
      <c r="C777" s="120"/>
      <c r="D777" s="120"/>
    </row>
    <row r="778" spans="1:4" ht="14.5" x14ac:dyDescent="0.35">
      <c r="A778" s="105"/>
      <c r="B778" s="115"/>
      <c r="C778" s="115"/>
      <c r="D778" s="115"/>
    </row>
    <row r="779" spans="1:4" ht="14.5" x14ac:dyDescent="0.35">
      <c r="A779" s="105"/>
      <c r="B779" s="107"/>
      <c r="C779" s="107"/>
      <c r="D779" s="107"/>
    </row>
    <row r="780" spans="1:4" ht="14.5" x14ac:dyDescent="0.35">
      <c r="A780" s="105"/>
      <c r="B780" s="106"/>
      <c r="C780" s="106"/>
      <c r="D780" s="106"/>
    </row>
    <row r="781" spans="1:4" ht="14.5" x14ac:dyDescent="0.35">
      <c r="A781" s="105"/>
      <c r="B781" s="106"/>
      <c r="C781" s="106"/>
      <c r="D781" s="106"/>
    </row>
    <row r="782" spans="1:4" ht="14.5" x14ac:dyDescent="0.35">
      <c r="A782" s="105"/>
      <c r="B782" s="106"/>
      <c r="C782" s="106"/>
      <c r="D782" s="106"/>
    </row>
    <row r="783" spans="1:4" ht="14.5" x14ac:dyDescent="0.35">
      <c r="A783" s="105"/>
      <c r="B783" s="107"/>
      <c r="C783" s="107"/>
      <c r="D783" s="107"/>
    </row>
    <row r="784" spans="1:4" ht="14.5" x14ac:dyDescent="0.35">
      <c r="A784" s="105"/>
      <c r="B784" s="107"/>
      <c r="C784" s="107"/>
      <c r="D784" s="107"/>
    </row>
    <row r="785" spans="1:4" ht="14.5" x14ac:dyDescent="0.35">
      <c r="A785" s="105"/>
      <c r="B785" s="107"/>
      <c r="C785" s="107"/>
      <c r="D785" s="107"/>
    </row>
    <row r="786" spans="1:4" ht="14.5" x14ac:dyDescent="0.35">
      <c r="A786" s="105"/>
      <c r="B786" s="107"/>
      <c r="C786" s="107"/>
      <c r="D786" s="107"/>
    </row>
    <row r="787" spans="1:4" ht="14.5" x14ac:dyDescent="0.35">
      <c r="A787" s="105"/>
      <c r="B787" s="107"/>
      <c r="C787" s="107"/>
      <c r="D787" s="107"/>
    </row>
    <row r="788" spans="1:4" ht="14.5" x14ac:dyDescent="0.35">
      <c r="A788" s="105"/>
      <c r="B788" s="106"/>
      <c r="C788" s="106"/>
      <c r="D788" s="106"/>
    </row>
    <row r="789" spans="1:4" ht="14.5" x14ac:dyDescent="0.35">
      <c r="A789" s="105"/>
      <c r="B789" s="119"/>
      <c r="C789" s="119"/>
      <c r="D789" s="119"/>
    </row>
    <row r="790" spans="1:4" ht="14.5" x14ac:dyDescent="0.35">
      <c r="A790" s="105"/>
      <c r="B790" s="119"/>
      <c r="C790" s="119"/>
      <c r="D790" s="119"/>
    </row>
    <row r="791" spans="1:4" ht="14.5" x14ac:dyDescent="0.35">
      <c r="A791" s="105"/>
      <c r="B791" s="119"/>
      <c r="C791" s="119"/>
      <c r="D791" s="119"/>
    </row>
    <row r="792" spans="1:4" ht="14.5" x14ac:dyDescent="0.35">
      <c r="A792" s="105"/>
      <c r="B792" s="119"/>
      <c r="C792" s="119"/>
      <c r="D792" s="119"/>
    </row>
    <row r="793" spans="1:4" ht="14.5" x14ac:dyDescent="0.35">
      <c r="A793" s="105"/>
      <c r="B793" s="119"/>
      <c r="C793" s="119"/>
      <c r="D793" s="119"/>
    </row>
    <row r="794" spans="1:4" ht="14.5" x14ac:dyDescent="0.35">
      <c r="A794" s="105"/>
      <c r="B794" s="119"/>
      <c r="C794" s="119"/>
      <c r="D794" s="119"/>
    </row>
    <row r="795" spans="1:4" ht="14.5" x14ac:dyDescent="0.35">
      <c r="A795" s="105"/>
      <c r="B795" s="119"/>
      <c r="C795" s="119"/>
      <c r="D795" s="119"/>
    </row>
    <row r="796" spans="1:4" ht="14.5" x14ac:dyDescent="0.35">
      <c r="A796" s="105"/>
      <c r="B796" s="119"/>
      <c r="C796" s="119"/>
      <c r="D796" s="119"/>
    </row>
    <row r="797" spans="1:4" ht="14.5" x14ac:dyDescent="0.35">
      <c r="A797" s="105"/>
      <c r="B797" s="119"/>
      <c r="C797" s="119"/>
      <c r="D797" s="119"/>
    </row>
    <row r="798" spans="1:4" ht="14.5" x14ac:dyDescent="0.35">
      <c r="A798" s="105"/>
      <c r="B798" s="119"/>
      <c r="C798" s="119"/>
      <c r="D798" s="119"/>
    </row>
    <row r="799" spans="1:4" ht="14.5" x14ac:dyDescent="0.35">
      <c r="A799" s="105"/>
      <c r="B799" s="119"/>
      <c r="C799" s="119"/>
      <c r="D799" s="119"/>
    </row>
    <row r="800" spans="1:4" ht="14.5" x14ac:dyDescent="0.35">
      <c r="A800" s="105"/>
      <c r="B800" s="119"/>
      <c r="C800" s="119"/>
      <c r="D800" s="119"/>
    </row>
    <row r="801" spans="1:4" ht="14.5" x14ac:dyDescent="0.35">
      <c r="A801" s="105"/>
      <c r="B801" s="119"/>
      <c r="C801" s="119"/>
      <c r="D801" s="119"/>
    </row>
    <row r="802" spans="1:4" ht="14.5" x14ac:dyDescent="0.35">
      <c r="A802" s="105"/>
      <c r="B802" s="119"/>
      <c r="C802" s="119"/>
      <c r="D802" s="119"/>
    </row>
    <row r="803" spans="1:4" ht="14.5" x14ac:dyDescent="0.35">
      <c r="A803" s="105"/>
      <c r="B803" s="119"/>
      <c r="C803" s="119"/>
      <c r="D803" s="119"/>
    </row>
    <row r="804" spans="1:4" ht="14.5" x14ac:dyDescent="0.35">
      <c r="A804" s="105"/>
      <c r="B804" s="119"/>
      <c r="C804" s="119"/>
      <c r="D804" s="119"/>
    </row>
    <row r="805" spans="1:4" ht="14.5" x14ac:dyDescent="0.35">
      <c r="A805" s="105"/>
      <c r="B805" s="119"/>
      <c r="C805" s="119"/>
      <c r="D805" s="119"/>
    </row>
    <row r="806" spans="1:4" ht="14.5" x14ac:dyDescent="0.35">
      <c r="A806" s="105"/>
      <c r="B806" s="119"/>
      <c r="C806" s="119"/>
      <c r="D806" s="119"/>
    </row>
    <row r="807" spans="1:4" ht="14.5" x14ac:dyDescent="0.35">
      <c r="A807" s="105"/>
      <c r="B807" s="119"/>
      <c r="C807" s="119"/>
      <c r="D807" s="119"/>
    </row>
    <row r="808" spans="1:4" ht="14.5" x14ac:dyDescent="0.35">
      <c r="A808" s="105"/>
      <c r="B808" s="119"/>
      <c r="C808" s="119"/>
      <c r="D808" s="119"/>
    </row>
    <row r="809" spans="1:4" ht="14.5" x14ac:dyDescent="0.35">
      <c r="A809" s="105"/>
      <c r="B809" s="119"/>
      <c r="C809" s="119"/>
      <c r="D809" s="119"/>
    </row>
    <row r="810" spans="1:4" ht="14.5" x14ac:dyDescent="0.35">
      <c r="A810" s="105"/>
      <c r="B810" s="119"/>
      <c r="C810" s="119"/>
      <c r="D810" s="119"/>
    </row>
    <row r="811" spans="1:4" ht="14.5" x14ac:dyDescent="0.35">
      <c r="A811" s="105"/>
      <c r="B811" s="119"/>
      <c r="C811" s="119"/>
      <c r="D811" s="119"/>
    </row>
    <row r="812" spans="1:4" ht="14.5" x14ac:dyDescent="0.35">
      <c r="A812" s="105"/>
      <c r="B812" s="119"/>
      <c r="C812" s="119"/>
      <c r="D812" s="119"/>
    </row>
    <row r="813" spans="1:4" ht="14.5" x14ac:dyDescent="0.35">
      <c r="A813" s="105"/>
      <c r="B813" s="119"/>
      <c r="C813" s="119"/>
      <c r="D813" s="119"/>
    </row>
    <row r="814" spans="1:4" ht="14.5" x14ac:dyDescent="0.35">
      <c r="A814" s="105"/>
      <c r="B814" s="119"/>
      <c r="C814" s="119"/>
      <c r="D814" s="119"/>
    </row>
    <row r="815" spans="1:4" ht="14.5" x14ac:dyDescent="0.35">
      <c r="A815" s="105"/>
      <c r="B815" s="119"/>
      <c r="C815" s="119"/>
      <c r="D815" s="119"/>
    </row>
    <row r="816" spans="1:4" ht="14.5" x14ac:dyDescent="0.35">
      <c r="A816" s="105"/>
      <c r="B816" s="119"/>
      <c r="C816" s="119"/>
      <c r="D816" s="119"/>
    </row>
    <row r="817" spans="1:4" ht="14.5" x14ac:dyDescent="0.35">
      <c r="A817" s="105"/>
      <c r="B817" s="119"/>
      <c r="C817" s="119"/>
      <c r="D817" s="119"/>
    </row>
    <row r="818" spans="1:4" ht="14.5" x14ac:dyDescent="0.35">
      <c r="A818" s="105"/>
      <c r="B818" s="119"/>
      <c r="C818" s="119"/>
      <c r="D818" s="119"/>
    </row>
    <row r="819" spans="1:4" ht="14.5" x14ac:dyDescent="0.35">
      <c r="A819" s="105"/>
      <c r="B819" s="119"/>
      <c r="C819" s="119"/>
      <c r="D819" s="119"/>
    </row>
    <row r="820" spans="1:4" ht="14.5" x14ac:dyDescent="0.35">
      <c r="A820" s="105"/>
      <c r="B820" s="119"/>
      <c r="C820" s="119"/>
      <c r="D820" s="119"/>
    </row>
    <row r="821" spans="1:4" ht="14.5" x14ac:dyDescent="0.35">
      <c r="A821" s="105"/>
      <c r="B821" s="119"/>
      <c r="C821" s="119"/>
      <c r="D821" s="119"/>
    </row>
    <row r="822" spans="1:4" ht="14.5" x14ac:dyDescent="0.35">
      <c r="A822" s="105"/>
      <c r="B822" s="119"/>
      <c r="C822" s="119"/>
      <c r="D822" s="119"/>
    </row>
    <row r="823" spans="1:4" ht="14.5" x14ac:dyDescent="0.35">
      <c r="A823" s="105"/>
      <c r="B823" s="119"/>
      <c r="C823" s="119"/>
      <c r="D823" s="119"/>
    </row>
    <row r="824" spans="1:4" ht="14.5" x14ac:dyDescent="0.35">
      <c r="A824" s="105"/>
      <c r="B824" s="119"/>
      <c r="C824" s="119"/>
      <c r="D824" s="119"/>
    </row>
    <row r="825" spans="1:4" ht="14.5" x14ac:dyDescent="0.35">
      <c r="A825" s="105"/>
      <c r="B825" s="119"/>
      <c r="C825" s="119"/>
      <c r="D825" s="119"/>
    </row>
    <row r="826" spans="1:4" ht="14.5" x14ac:dyDescent="0.35">
      <c r="A826" s="105"/>
      <c r="B826" s="119"/>
      <c r="C826" s="119"/>
      <c r="D826" s="119"/>
    </row>
    <row r="827" spans="1:4" ht="14.5" x14ac:dyDescent="0.35">
      <c r="A827" s="105"/>
      <c r="B827" s="119"/>
      <c r="C827" s="119"/>
      <c r="D827" s="119"/>
    </row>
    <row r="828" spans="1:4" ht="14.5" x14ac:dyDescent="0.35">
      <c r="A828" s="105"/>
      <c r="B828" s="119"/>
      <c r="C828" s="119"/>
      <c r="D828" s="119"/>
    </row>
    <row r="829" spans="1:4" ht="14.5" x14ac:dyDescent="0.35">
      <c r="A829" s="105"/>
      <c r="B829" s="119"/>
      <c r="C829" s="119"/>
      <c r="D829" s="119"/>
    </row>
    <row r="830" spans="1:4" ht="14.5" x14ac:dyDescent="0.35">
      <c r="A830" s="105"/>
      <c r="B830" s="119"/>
      <c r="C830" s="119"/>
      <c r="D830" s="119"/>
    </row>
    <row r="831" spans="1:4" ht="14.5" x14ac:dyDescent="0.35">
      <c r="A831" s="105"/>
      <c r="B831" s="119"/>
      <c r="C831" s="119"/>
      <c r="D831" s="119"/>
    </row>
    <row r="832" spans="1:4" ht="14.5" x14ac:dyDescent="0.35">
      <c r="A832" s="105"/>
      <c r="B832" s="119"/>
      <c r="C832" s="119"/>
      <c r="D832" s="119"/>
    </row>
    <row r="833" spans="1:4" ht="14.5" x14ac:dyDescent="0.35">
      <c r="A833" s="105"/>
      <c r="B833" s="119"/>
      <c r="C833" s="119"/>
      <c r="D833" s="119"/>
    </row>
    <row r="834" spans="1:4" ht="14.5" x14ac:dyDescent="0.35">
      <c r="A834" s="105"/>
      <c r="B834" s="119"/>
      <c r="C834" s="119"/>
      <c r="D834" s="119"/>
    </row>
    <row r="835" spans="1:4" ht="14.5" x14ac:dyDescent="0.35">
      <c r="A835" s="105"/>
      <c r="B835" s="119"/>
      <c r="C835" s="119"/>
      <c r="D835" s="119"/>
    </row>
    <row r="836" spans="1:4" ht="14.5" x14ac:dyDescent="0.35">
      <c r="A836" s="105"/>
      <c r="B836" s="119"/>
      <c r="C836" s="119"/>
      <c r="D836" s="119"/>
    </row>
    <row r="837" spans="1:4" ht="14.5" x14ac:dyDescent="0.35">
      <c r="A837" s="105"/>
      <c r="B837" s="119"/>
      <c r="C837" s="119"/>
      <c r="D837" s="119"/>
    </row>
    <row r="838" spans="1:4" ht="14.5" x14ac:dyDescent="0.35">
      <c r="A838" s="105"/>
      <c r="B838" s="119"/>
      <c r="C838" s="119"/>
      <c r="D838" s="119"/>
    </row>
    <row r="839" spans="1:4" ht="14.5" x14ac:dyDescent="0.35">
      <c r="A839" s="105"/>
      <c r="B839" s="119"/>
      <c r="C839" s="119"/>
      <c r="D839" s="119"/>
    </row>
    <row r="840" spans="1:4" ht="14.5" x14ac:dyDescent="0.35">
      <c r="A840" s="105"/>
      <c r="B840" s="119"/>
      <c r="C840" s="119"/>
      <c r="D840" s="119"/>
    </row>
    <row r="841" spans="1:4" ht="14.5" x14ac:dyDescent="0.35">
      <c r="A841" s="105"/>
      <c r="B841" s="119"/>
      <c r="C841" s="119"/>
      <c r="D841" s="119"/>
    </row>
    <row r="842" spans="1:4" ht="14.5" x14ac:dyDescent="0.35">
      <c r="A842" s="105"/>
      <c r="B842" s="119"/>
      <c r="C842" s="119"/>
      <c r="D842" s="119"/>
    </row>
    <row r="843" spans="1:4" ht="14.5" x14ac:dyDescent="0.35">
      <c r="A843" s="105"/>
      <c r="B843" s="119"/>
      <c r="C843" s="119"/>
      <c r="D843" s="119"/>
    </row>
    <row r="844" spans="1:4" ht="14.5" x14ac:dyDescent="0.35">
      <c r="A844" s="105"/>
      <c r="B844" s="119"/>
      <c r="C844" s="119"/>
      <c r="D844" s="119"/>
    </row>
    <row r="845" spans="1:4" ht="14.5" x14ac:dyDescent="0.35">
      <c r="A845" s="109"/>
      <c r="B845" s="107"/>
      <c r="C845" s="110"/>
      <c r="D845" s="110"/>
    </row>
    <row r="846" spans="1:4" ht="14.5" x14ac:dyDescent="0.35">
      <c r="A846" s="109"/>
      <c r="B846" s="107"/>
      <c r="C846" s="107"/>
      <c r="D846" s="107"/>
    </row>
    <row r="847" spans="1:4" ht="14.5" x14ac:dyDescent="0.35">
      <c r="A847" s="109"/>
      <c r="B847" s="107"/>
      <c r="C847" s="107"/>
      <c r="D847" s="107"/>
    </row>
    <row r="848" spans="1:4" ht="14.5" x14ac:dyDescent="0.35">
      <c r="A848" s="109"/>
      <c r="B848" s="107"/>
      <c r="C848" s="107"/>
      <c r="D848" s="107"/>
    </row>
    <row r="849" spans="1:4" ht="14.5" x14ac:dyDescent="0.35">
      <c r="A849" s="109"/>
      <c r="B849" s="107"/>
      <c r="C849" s="107"/>
      <c r="D849" s="107"/>
    </row>
    <row r="850" spans="1:4" ht="14.5" x14ac:dyDescent="0.35">
      <c r="A850" s="109"/>
      <c r="B850" s="107"/>
      <c r="C850" s="107"/>
      <c r="D850" s="107"/>
    </row>
    <row r="851" spans="1:4" ht="14.5" x14ac:dyDescent="0.35">
      <c r="A851" s="109"/>
      <c r="B851" s="106"/>
      <c r="C851" s="106"/>
      <c r="D851" s="106"/>
    </row>
    <row r="852" spans="1:4" ht="14.5" x14ac:dyDescent="0.35">
      <c r="A852" s="109"/>
      <c r="B852" s="106"/>
      <c r="C852" s="106"/>
      <c r="D852" s="106"/>
    </row>
    <row r="853" spans="1:4" ht="14.5" x14ac:dyDescent="0.35">
      <c r="A853" s="109"/>
      <c r="B853" s="106"/>
      <c r="C853" s="106"/>
      <c r="D853" s="106"/>
    </row>
    <row r="854" spans="1:4" ht="14.5" x14ac:dyDescent="0.35">
      <c r="A854" s="109"/>
      <c r="B854" s="106"/>
      <c r="C854" s="106"/>
      <c r="D854" s="106"/>
    </row>
    <row r="855" spans="1:4" ht="14.5" x14ac:dyDescent="0.35">
      <c r="A855" s="109"/>
      <c r="B855" s="106"/>
      <c r="C855" s="106"/>
      <c r="D855" s="106"/>
    </row>
    <row r="856" spans="1:4" ht="14.5" x14ac:dyDescent="0.35">
      <c r="A856" s="109"/>
      <c r="B856" s="106"/>
      <c r="C856" s="106"/>
      <c r="D856" s="106"/>
    </row>
    <row r="857" spans="1:4" ht="14.5" x14ac:dyDescent="0.35">
      <c r="A857" s="109"/>
      <c r="B857" s="106"/>
      <c r="C857" s="106"/>
      <c r="D857" s="106"/>
    </row>
    <row r="858" spans="1:4" ht="14.5" x14ac:dyDescent="0.35">
      <c r="A858" s="109"/>
      <c r="B858" s="107"/>
      <c r="C858" s="107"/>
      <c r="D858" s="107"/>
    </row>
    <row r="859" spans="1:4" ht="14.5" x14ac:dyDescent="0.35">
      <c r="A859" s="109"/>
      <c r="B859" s="107"/>
      <c r="C859" s="107"/>
      <c r="D859" s="107"/>
    </row>
    <row r="860" spans="1:4" ht="14.5" x14ac:dyDescent="0.35">
      <c r="A860" s="109"/>
      <c r="B860" s="107"/>
      <c r="C860" s="107"/>
      <c r="D860" s="107"/>
    </row>
    <row r="861" spans="1:4" ht="14.5" x14ac:dyDescent="0.35">
      <c r="A861" s="109"/>
      <c r="B861" s="106"/>
      <c r="C861" s="106"/>
      <c r="D861" s="106"/>
    </row>
    <row r="862" spans="1:4" ht="14.5" x14ac:dyDescent="0.35">
      <c r="A862" s="109"/>
      <c r="B862" s="107"/>
      <c r="C862" s="107"/>
      <c r="D862" s="107"/>
    </row>
    <row r="863" spans="1:4" ht="14.5" x14ac:dyDescent="0.35">
      <c r="A863" s="109"/>
      <c r="B863" s="111"/>
      <c r="C863" s="110"/>
      <c r="D863" s="110"/>
    </row>
    <row r="864" spans="1:4" ht="14.5" x14ac:dyDescent="0.35">
      <c r="A864" s="109"/>
      <c r="B864" s="107"/>
      <c r="C864" s="107"/>
      <c r="D864" s="107"/>
    </row>
    <row r="865" spans="1:4" ht="14.5" x14ac:dyDescent="0.35">
      <c r="A865" s="109"/>
      <c r="B865" s="107"/>
      <c r="C865" s="107"/>
      <c r="D865" s="107"/>
    </row>
    <row r="866" spans="1:4" ht="14.5" x14ac:dyDescent="0.35">
      <c r="A866" s="109"/>
      <c r="B866" s="106"/>
      <c r="C866" s="106"/>
      <c r="D866" s="106"/>
    </row>
    <row r="867" spans="1:4" ht="14.5" x14ac:dyDescent="0.35">
      <c r="A867" s="109"/>
      <c r="B867" s="107"/>
      <c r="C867" s="107"/>
      <c r="D867" s="107"/>
    </row>
    <row r="868" spans="1:4" ht="14.5" x14ac:dyDescent="0.35">
      <c r="A868" s="109"/>
      <c r="B868" s="106"/>
      <c r="C868" s="106"/>
      <c r="D868" s="106"/>
    </row>
    <row r="869" spans="1:4" ht="14.5" x14ac:dyDescent="0.35">
      <c r="A869" s="109"/>
      <c r="B869" s="108"/>
      <c r="C869" s="108"/>
      <c r="D869" s="108"/>
    </row>
    <row r="870" spans="1:4" ht="14.5" x14ac:dyDescent="0.35">
      <c r="A870" s="109"/>
      <c r="B870" s="108"/>
      <c r="C870" s="114"/>
      <c r="D870" s="108"/>
    </row>
    <row r="871" spans="1:4" ht="14.5" x14ac:dyDescent="0.35">
      <c r="A871" s="109"/>
      <c r="B871" s="107"/>
      <c r="C871" s="107"/>
      <c r="D871" s="107"/>
    </row>
    <row r="872" spans="1:4" ht="14.5" x14ac:dyDescent="0.35">
      <c r="A872" s="109"/>
      <c r="B872" s="107"/>
      <c r="C872" s="107"/>
      <c r="D872" s="107"/>
    </row>
    <row r="873" spans="1:4" ht="14.5" x14ac:dyDescent="0.35">
      <c r="A873" s="109"/>
      <c r="B873" s="107"/>
      <c r="C873" s="110"/>
      <c r="D873" s="110"/>
    </row>
    <row r="874" spans="1:4" ht="14.5" x14ac:dyDescent="0.35">
      <c r="A874" s="109"/>
      <c r="B874" s="106"/>
      <c r="C874" s="106"/>
      <c r="D874" s="106"/>
    </row>
    <row r="875" spans="1:4" ht="14.5" x14ac:dyDescent="0.35">
      <c r="A875" s="109"/>
      <c r="B875" s="106"/>
      <c r="C875" s="106"/>
      <c r="D875" s="106"/>
    </row>
    <row r="876" spans="1:4" ht="14.5" x14ac:dyDescent="0.35">
      <c r="A876" s="109"/>
      <c r="B876" s="112"/>
      <c r="C876" s="112"/>
      <c r="D876" s="112"/>
    </row>
    <row r="877" spans="1:4" ht="14.5" x14ac:dyDescent="0.35">
      <c r="A877" s="109"/>
      <c r="B877" s="112"/>
      <c r="C877" s="112"/>
      <c r="D877" s="112"/>
    </row>
    <row r="878" spans="1:4" ht="14.5" x14ac:dyDescent="0.35">
      <c r="A878" s="109"/>
      <c r="B878" s="108"/>
      <c r="C878" s="108"/>
      <c r="D878" s="125"/>
    </row>
    <row r="879" spans="1:4" ht="14.5" x14ac:dyDescent="0.35">
      <c r="A879" s="109"/>
      <c r="B879" s="108"/>
      <c r="C879" s="108"/>
      <c r="D879" s="108"/>
    </row>
    <row r="880" spans="1:4" ht="14.5" x14ac:dyDescent="0.35">
      <c r="A880" s="109"/>
      <c r="B880" s="112"/>
      <c r="C880" s="112"/>
      <c r="D880" s="112"/>
    </row>
    <row r="881" spans="1:4" ht="14.5" x14ac:dyDescent="0.35">
      <c r="A881" s="109"/>
      <c r="B881" s="106"/>
      <c r="C881" s="106"/>
      <c r="D881" s="106"/>
    </row>
    <row r="882" spans="1:4" ht="14.5" x14ac:dyDescent="0.35">
      <c r="A882" s="109"/>
      <c r="B882" s="106"/>
      <c r="C882" s="106"/>
      <c r="D882" s="106"/>
    </row>
    <row r="883" spans="1:4" ht="14.5" x14ac:dyDescent="0.35">
      <c r="A883" s="105"/>
      <c r="B883" s="119"/>
      <c r="C883" s="119"/>
      <c r="D883" s="119"/>
    </row>
    <row r="884" spans="1:4" ht="14.5" x14ac:dyDescent="0.35">
      <c r="A884" s="105"/>
      <c r="B884" s="119"/>
      <c r="C884" s="119"/>
      <c r="D884" s="119"/>
    </row>
    <row r="885" spans="1:4" ht="14.5" x14ac:dyDescent="0.35">
      <c r="A885" s="105"/>
      <c r="B885" s="119"/>
      <c r="C885" s="119"/>
      <c r="D885" s="119"/>
    </row>
    <row r="886" spans="1:4" ht="14.5" x14ac:dyDescent="0.35">
      <c r="A886" s="105"/>
      <c r="B886" s="119"/>
      <c r="C886" s="119"/>
      <c r="D886" s="119"/>
    </row>
    <row r="887" spans="1:4" ht="14.5" x14ac:dyDescent="0.35">
      <c r="A887" s="105"/>
      <c r="B887" s="119"/>
      <c r="C887" s="119"/>
      <c r="D887" s="119"/>
    </row>
    <row r="888" spans="1:4" ht="14.5" x14ac:dyDescent="0.35">
      <c r="A888" s="105"/>
      <c r="B888" s="119"/>
      <c r="C888" s="119"/>
      <c r="D888" s="119"/>
    </row>
    <row r="889" spans="1:4" ht="14.5" x14ac:dyDescent="0.35">
      <c r="A889" s="105"/>
      <c r="B889" s="119"/>
      <c r="C889" s="119"/>
      <c r="D889" s="119"/>
    </row>
    <row r="890" spans="1:4" ht="14.5" x14ac:dyDescent="0.35">
      <c r="A890" s="105"/>
      <c r="B890" s="119"/>
      <c r="C890" s="119"/>
      <c r="D890" s="119"/>
    </row>
    <row r="891" spans="1:4" ht="14.5" x14ac:dyDescent="0.35">
      <c r="A891" s="105"/>
      <c r="B891" s="119"/>
      <c r="C891" s="119"/>
      <c r="D891" s="119"/>
    </row>
    <row r="892" spans="1:4" ht="14.5" x14ac:dyDescent="0.35">
      <c r="A892" s="105"/>
      <c r="B892" s="119"/>
      <c r="C892" s="119"/>
      <c r="D892" s="119"/>
    </row>
    <row r="893" spans="1:4" ht="14.5" x14ac:dyDescent="0.35">
      <c r="A893" s="105"/>
      <c r="B893" s="119"/>
      <c r="C893" s="119"/>
      <c r="D893" s="119"/>
    </row>
    <row r="894" spans="1:4" ht="14.5" x14ac:dyDescent="0.35">
      <c r="A894" s="105"/>
      <c r="B894" s="119"/>
      <c r="C894" s="119"/>
      <c r="D894" s="119"/>
    </row>
    <row r="895" spans="1:4" ht="14.5" x14ac:dyDescent="0.35">
      <c r="A895" s="105"/>
      <c r="B895" s="119"/>
      <c r="C895" s="119"/>
      <c r="D895" s="119"/>
    </row>
    <row r="896" spans="1:4" ht="14.5" x14ac:dyDescent="0.35">
      <c r="A896" s="105"/>
      <c r="B896" s="119"/>
      <c r="C896" s="119"/>
      <c r="D896" s="119"/>
    </row>
    <row r="897" spans="1:4" ht="14.5" x14ac:dyDescent="0.35">
      <c r="A897" s="105"/>
      <c r="B897" s="115"/>
      <c r="C897" s="122"/>
      <c r="D897" s="122"/>
    </row>
    <row r="898" spans="1:4" ht="14.5" x14ac:dyDescent="0.35">
      <c r="A898" s="105"/>
      <c r="B898" s="119"/>
      <c r="C898" s="119"/>
      <c r="D898" s="119"/>
    </row>
    <row r="899" spans="1:4" ht="14.5" x14ac:dyDescent="0.35">
      <c r="A899" s="105"/>
      <c r="B899" s="119"/>
      <c r="C899" s="119"/>
      <c r="D899" s="119"/>
    </row>
    <row r="900" spans="1:4" ht="14.5" x14ac:dyDescent="0.35">
      <c r="A900" s="105"/>
      <c r="B900" s="115"/>
      <c r="C900" s="115"/>
      <c r="D900" s="115"/>
    </row>
    <row r="901" spans="1:4" ht="14.5" x14ac:dyDescent="0.35">
      <c r="A901" s="105"/>
      <c r="B901" s="119"/>
      <c r="C901" s="119"/>
      <c r="D901" s="119"/>
    </row>
    <row r="902" spans="1:4" ht="14.5" x14ac:dyDescent="0.35">
      <c r="A902" s="105"/>
      <c r="B902" s="119"/>
      <c r="C902" s="119"/>
      <c r="D902" s="119"/>
    </row>
    <row r="903" spans="1:4" ht="14.5" x14ac:dyDescent="0.35">
      <c r="A903" s="105"/>
      <c r="B903" s="115"/>
      <c r="C903" s="115"/>
      <c r="D903" s="115"/>
    </row>
    <row r="904" spans="1:4" ht="14.5" x14ac:dyDescent="0.35">
      <c r="A904" s="105"/>
      <c r="B904" s="119"/>
      <c r="C904" s="119"/>
      <c r="D904" s="119"/>
    </row>
    <row r="905" spans="1:4" ht="14.5" x14ac:dyDescent="0.35">
      <c r="A905" s="105"/>
      <c r="B905" s="119"/>
      <c r="C905" s="119"/>
      <c r="D905" s="119"/>
    </row>
    <row r="906" spans="1:4" ht="14.5" x14ac:dyDescent="0.35">
      <c r="A906" s="105"/>
      <c r="B906" s="119"/>
      <c r="C906" s="119"/>
      <c r="D906" s="119"/>
    </row>
    <row r="907" spans="1:4" ht="14.5" x14ac:dyDescent="0.35">
      <c r="A907" s="105"/>
      <c r="B907" s="119"/>
      <c r="C907" s="119"/>
      <c r="D907" s="119"/>
    </row>
    <row r="908" spans="1:4" ht="14.5" x14ac:dyDescent="0.35">
      <c r="A908" s="105"/>
      <c r="B908" s="119"/>
      <c r="C908" s="119"/>
      <c r="D908" s="119"/>
    </row>
    <row r="909" spans="1:4" ht="14.5" x14ac:dyDescent="0.35">
      <c r="A909" s="105"/>
      <c r="B909" s="119"/>
      <c r="C909" s="119"/>
      <c r="D909" s="119"/>
    </row>
    <row r="910" spans="1:4" ht="14.5" x14ac:dyDescent="0.35">
      <c r="A910" s="105"/>
      <c r="B910" s="119"/>
      <c r="C910" s="119"/>
      <c r="D910" s="119"/>
    </row>
    <row r="911" spans="1:4" ht="14.5" x14ac:dyDescent="0.35">
      <c r="A911" s="105"/>
      <c r="B911" s="119"/>
      <c r="C911" s="119"/>
      <c r="D911" s="119"/>
    </row>
    <row r="912" spans="1:4" ht="14.5" x14ac:dyDescent="0.35">
      <c r="A912" s="105"/>
      <c r="B912" s="119"/>
      <c r="C912" s="119"/>
      <c r="D912" s="119"/>
    </row>
    <row r="913" spans="1:12" ht="14.5" x14ac:dyDescent="0.35">
      <c r="A913" s="105"/>
      <c r="B913" s="119"/>
      <c r="C913" s="119"/>
      <c r="D913" s="119"/>
    </row>
    <row r="914" spans="1:12" ht="14.5" x14ac:dyDescent="0.35">
      <c r="A914" s="105"/>
      <c r="B914" s="115"/>
      <c r="C914" s="115"/>
      <c r="D914" s="115"/>
    </row>
    <row r="915" spans="1:12" ht="14.5" x14ac:dyDescent="0.35">
      <c r="A915" s="105"/>
      <c r="B915" s="115"/>
      <c r="C915" s="115"/>
      <c r="D915" s="115"/>
    </row>
    <row r="916" spans="1:12" ht="14.5" x14ac:dyDescent="0.35">
      <c r="A916" s="105"/>
      <c r="B916" s="119"/>
      <c r="C916" s="119"/>
      <c r="D916" s="119"/>
    </row>
    <row r="917" spans="1:12" ht="14.5" x14ac:dyDescent="0.35">
      <c r="A917" s="105"/>
      <c r="B917" s="115"/>
      <c r="C917" s="115"/>
      <c r="D917" s="115"/>
      <c r="L917" s="126"/>
    </row>
    <row r="918" spans="1:12" ht="14.5" x14ac:dyDescent="0.35">
      <c r="A918" s="105"/>
      <c r="B918" s="115"/>
      <c r="C918" s="122"/>
      <c r="D918" s="122"/>
    </row>
    <row r="919" spans="1:12" ht="14.5" x14ac:dyDescent="0.35">
      <c r="A919" s="105"/>
      <c r="B919" s="122"/>
      <c r="C919" s="122"/>
      <c r="D919" s="122"/>
    </row>
    <row r="920" spans="1:12" ht="14.5" x14ac:dyDescent="0.35">
      <c r="A920" s="105"/>
      <c r="B920" s="127"/>
      <c r="C920" s="122"/>
      <c r="D920" s="122"/>
    </row>
    <row r="921" spans="1:12" ht="14.5" x14ac:dyDescent="0.35">
      <c r="A921" s="105"/>
      <c r="B921" s="119"/>
      <c r="C921" s="119"/>
      <c r="D921" s="119"/>
    </row>
    <row r="922" spans="1:12" ht="14.5" x14ac:dyDescent="0.35">
      <c r="A922" s="105"/>
      <c r="B922" s="120"/>
      <c r="C922" s="120"/>
      <c r="D922" s="120"/>
    </row>
    <row r="923" spans="1:12" ht="14.5" x14ac:dyDescent="0.35">
      <c r="A923" s="105"/>
      <c r="B923" s="122"/>
      <c r="C923" s="122"/>
      <c r="D923" s="128"/>
    </row>
    <row r="924" spans="1:12" ht="14.5" x14ac:dyDescent="0.35">
      <c r="A924" s="105"/>
      <c r="B924" s="127"/>
      <c r="C924" s="121"/>
      <c r="D924" s="122"/>
    </row>
    <row r="925" spans="1:12" ht="14.5" x14ac:dyDescent="0.35">
      <c r="A925" s="105"/>
      <c r="B925" s="127"/>
      <c r="C925" s="121"/>
      <c r="D925" s="122"/>
    </row>
    <row r="926" spans="1:12" ht="14.5" x14ac:dyDescent="0.35">
      <c r="A926" s="105"/>
      <c r="B926" s="122"/>
      <c r="C926" s="128"/>
      <c r="D926" s="122"/>
    </row>
    <row r="927" spans="1:12" ht="14.5" x14ac:dyDescent="0.35">
      <c r="A927" s="105"/>
      <c r="B927" s="122"/>
      <c r="C927" s="122"/>
      <c r="D927" s="122"/>
    </row>
    <row r="928" spans="1:12" ht="14.5" x14ac:dyDescent="0.35">
      <c r="A928" s="105"/>
      <c r="B928" s="122"/>
      <c r="C928" s="122"/>
      <c r="D928" s="122"/>
    </row>
    <row r="929" spans="1:4" ht="14.5" x14ac:dyDescent="0.35">
      <c r="A929" s="105"/>
      <c r="B929" s="119"/>
      <c r="C929" s="119"/>
      <c r="D929" s="119"/>
    </row>
    <row r="930" spans="1:4" ht="14.5" x14ac:dyDescent="0.35">
      <c r="A930" s="105"/>
      <c r="B930" s="119"/>
      <c r="C930" s="119"/>
      <c r="D930" s="119"/>
    </row>
    <row r="931" spans="1:4" ht="14.5" x14ac:dyDescent="0.35">
      <c r="A931" s="105"/>
      <c r="B931" s="119"/>
      <c r="C931" s="119"/>
      <c r="D931" s="119"/>
    </row>
    <row r="932" spans="1:4" ht="14.5" x14ac:dyDescent="0.35">
      <c r="A932" s="105"/>
      <c r="B932" s="119"/>
      <c r="C932" s="119"/>
      <c r="D932" s="119"/>
    </row>
    <row r="933" spans="1:4" ht="14.5" x14ac:dyDescent="0.35">
      <c r="A933" s="105"/>
      <c r="B933" s="122"/>
      <c r="C933" s="122"/>
      <c r="D933" s="122"/>
    </row>
    <row r="934" spans="1:4" ht="14.5" x14ac:dyDescent="0.35">
      <c r="A934" s="105"/>
      <c r="B934" s="122"/>
      <c r="C934" s="122"/>
      <c r="D934" s="122"/>
    </row>
    <row r="935" spans="1:4" ht="14.5" x14ac:dyDescent="0.35">
      <c r="A935" s="105"/>
      <c r="B935" s="119"/>
      <c r="C935" s="115"/>
      <c r="D935" s="115"/>
    </row>
    <row r="936" spans="1:4" ht="14.5" x14ac:dyDescent="0.35">
      <c r="A936" s="105"/>
      <c r="B936" s="122"/>
      <c r="C936" s="122"/>
      <c r="D936" s="122"/>
    </row>
    <row r="937" spans="1:4" ht="14.5" x14ac:dyDescent="0.35">
      <c r="A937" s="105"/>
      <c r="B937" s="122"/>
      <c r="C937" s="122"/>
      <c r="D937" s="122"/>
    </row>
    <row r="938" spans="1:4" ht="14.5" x14ac:dyDescent="0.35">
      <c r="A938" s="105"/>
      <c r="B938" s="119"/>
      <c r="C938" s="119"/>
      <c r="D938" s="119"/>
    </row>
    <row r="939" spans="1:4" ht="14.5" x14ac:dyDescent="0.35">
      <c r="A939" s="129"/>
      <c r="B939" s="130"/>
      <c r="C939" s="130"/>
      <c r="D939" s="130"/>
    </row>
    <row r="940" spans="1:4" ht="14.5" x14ac:dyDescent="0.35">
      <c r="A940" s="109"/>
      <c r="B940" s="131"/>
      <c r="C940" s="131"/>
      <c r="D940" s="131"/>
    </row>
    <row r="941" spans="1:4" ht="14.5" x14ac:dyDescent="0.35">
      <c r="A941" s="129"/>
      <c r="B941" s="132"/>
      <c r="C941" s="132"/>
      <c r="D941" s="132"/>
    </row>
    <row r="942" spans="1:4" ht="14.5" x14ac:dyDescent="0.35">
      <c r="A942" s="109"/>
      <c r="B942" s="131"/>
      <c r="C942" s="131"/>
      <c r="D942" s="131"/>
    </row>
    <row r="943" spans="1:4" ht="14.5" x14ac:dyDescent="0.35">
      <c r="A943" s="129"/>
      <c r="B943" s="133"/>
      <c r="C943" s="133"/>
      <c r="D943" s="133"/>
    </row>
    <row r="944" spans="1:4" ht="15.5" x14ac:dyDescent="0.35">
      <c r="A944" s="129"/>
      <c r="B944" s="134"/>
      <c r="C944" s="110"/>
      <c r="D944" s="110"/>
    </row>
    <row r="949" spans="7:7" x14ac:dyDescent="0.35">
      <c r="G949" s="126"/>
    </row>
  </sheetData>
  <sheetProtection sheet="1" objects="1" scenarios="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7A5A1-8BD8-4CE6-B4E3-77C18FC036F0}">
  <sheetPr codeName="Hárok3">
    <tabColor rgb="FF0070C0"/>
  </sheetPr>
  <dimension ref="B6:B9"/>
  <sheetViews>
    <sheetView showGridLines="0" zoomScale="85" zoomScaleNormal="85" workbookViewId="0">
      <selection activeCell="G27" sqref="G27"/>
    </sheetView>
  </sheetViews>
  <sheetFormatPr defaultRowHeight="14.5" x14ac:dyDescent="0.35"/>
  <sheetData>
    <row r="6" spans="2:2" ht="36" x14ac:dyDescent="0.35">
      <c r="B6" s="9" t="s">
        <v>61</v>
      </c>
    </row>
    <row r="7" spans="2:2" ht="36" x14ac:dyDescent="0.35">
      <c r="B7" s="9" t="s">
        <v>62</v>
      </c>
    </row>
    <row r="8" spans="2:2" ht="36" x14ac:dyDescent="0.35">
      <c r="B8" s="9" t="s">
        <v>63</v>
      </c>
    </row>
    <row r="9" spans="2:2" ht="36" x14ac:dyDescent="0.35">
      <c r="B9" s="9" t="s">
        <v>64</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2151A-A5C9-4C55-B6AE-9D0BE8909945}">
  <sheetPr>
    <tabColor rgb="FFFFC000"/>
  </sheetPr>
  <dimension ref="B2:H18"/>
  <sheetViews>
    <sheetView workbookViewId="0">
      <selection activeCell="G27" sqref="G27"/>
    </sheetView>
  </sheetViews>
  <sheetFormatPr defaultRowHeight="14.5" x14ac:dyDescent="0.35"/>
  <cols>
    <col min="2" max="2" width="23.54296875" customWidth="1"/>
    <col min="3" max="3" width="27.453125" customWidth="1"/>
    <col min="4" max="4" width="18.26953125" customWidth="1"/>
    <col min="5" max="5" width="27.453125" customWidth="1"/>
    <col min="6" max="6" width="19.1796875" bestFit="1" customWidth="1"/>
    <col min="7" max="7" width="18.26953125" customWidth="1"/>
    <col min="8" max="8" width="30" customWidth="1"/>
  </cols>
  <sheetData>
    <row r="2" spans="2:8" ht="15.5" x14ac:dyDescent="0.35">
      <c r="B2" s="447" t="s">
        <v>8454</v>
      </c>
    </row>
    <row r="3" spans="2:8" ht="15.5" x14ac:dyDescent="0.35">
      <c r="B3" s="447"/>
    </row>
    <row r="4" spans="2:8" ht="15.5" x14ac:dyDescent="0.35">
      <c r="B4" s="448" t="s">
        <v>8455</v>
      </c>
    </row>
    <row r="5" spans="2:8" ht="15.5" x14ac:dyDescent="0.35">
      <c r="B5" s="448" t="s">
        <v>8456</v>
      </c>
    </row>
    <row r="6" spans="2:8" ht="15.5" x14ac:dyDescent="0.35">
      <c r="B6" s="448" t="s">
        <v>8457</v>
      </c>
    </row>
    <row r="7" spans="2:8" ht="15.5" x14ac:dyDescent="0.35">
      <c r="B7" s="448"/>
    </row>
    <row r="8" spans="2:8" ht="15.5" x14ac:dyDescent="0.35">
      <c r="B8" s="801" t="s">
        <v>8458</v>
      </c>
      <c r="C8" s="802"/>
      <c r="D8" s="802"/>
    </row>
    <row r="9" spans="2:8" x14ac:dyDescent="0.35">
      <c r="B9" s="449" t="s">
        <v>1</v>
      </c>
      <c r="C9" s="449" t="s">
        <v>2</v>
      </c>
      <c r="D9" s="449" t="s">
        <v>2359</v>
      </c>
      <c r="E9" s="449" t="s">
        <v>8459</v>
      </c>
      <c r="F9" s="449" t="s">
        <v>8460</v>
      </c>
      <c r="G9" s="449" t="s">
        <v>8461</v>
      </c>
      <c r="H9" s="449" t="s">
        <v>8462</v>
      </c>
    </row>
    <row r="10" spans="2:8" x14ac:dyDescent="0.35">
      <c r="B10" s="450"/>
      <c r="C10" s="450"/>
      <c r="D10" s="450"/>
      <c r="E10" s="450"/>
      <c r="F10" s="451"/>
      <c r="G10" s="450"/>
      <c r="H10" s="450"/>
    </row>
    <row r="11" spans="2:8" x14ac:dyDescent="0.35">
      <c r="B11" s="450"/>
      <c r="C11" s="450"/>
      <c r="D11" s="450"/>
      <c r="E11" s="450"/>
      <c r="F11" s="451"/>
      <c r="G11" s="450"/>
      <c r="H11" s="450"/>
    </row>
    <row r="12" spans="2:8" x14ac:dyDescent="0.35">
      <c r="B12" s="450"/>
      <c r="C12" s="450"/>
      <c r="D12" s="450"/>
      <c r="E12" s="450"/>
      <c r="F12" s="451"/>
      <c r="G12" s="450"/>
      <c r="H12" s="450"/>
    </row>
    <row r="13" spans="2:8" x14ac:dyDescent="0.35">
      <c r="B13" s="450"/>
      <c r="C13" s="450"/>
      <c r="D13" s="450"/>
      <c r="E13" s="450"/>
      <c r="F13" s="450"/>
      <c r="G13" s="450"/>
      <c r="H13" s="450"/>
    </row>
    <row r="14" spans="2:8" x14ac:dyDescent="0.35">
      <c r="B14" s="450"/>
      <c r="C14" s="450"/>
      <c r="D14" s="450"/>
      <c r="E14" s="450"/>
      <c r="F14" s="450"/>
      <c r="G14" s="450"/>
      <c r="H14" s="450"/>
    </row>
    <row r="15" spans="2:8" x14ac:dyDescent="0.35">
      <c r="B15" s="450"/>
      <c r="C15" s="450"/>
      <c r="D15" s="450"/>
      <c r="E15" s="450"/>
      <c r="F15" s="450"/>
      <c r="G15" s="450"/>
      <c r="H15" s="450"/>
    </row>
    <row r="16" spans="2:8" x14ac:dyDescent="0.35">
      <c r="B16" s="450"/>
      <c r="C16" s="450"/>
      <c r="D16" s="450"/>
      <c r="E16" s="450"/>
      <c r="F16" s="450"/>
      <c r="G16" s="450"/>
      <c r="H16" s="450"/>
    </row>
    <row r="17" spans="2:8" x14ac:dyDescent="0.35">
      <c r="B17" s="450"/>
      <c r="C17" s="450"/>
      <c r="D17" s="450"/>
      <c r="E17" s="450"/>
      <c r="F17" s="450"/>
      <c r="G17" s="450"/>
      <c r="H17" s="450"/>
    </row>
    <row r="18" spans="2:8" x14ac:dyDescent="0.35">
      <c r="B18" s="450"/>
      <c r="C18" s="450"/>
      <c r="D18" s="450"/>
      <c r="E18" s="450"/>
      <c r="F18" s="450"/>
      <c r="G18" s="450"/>
      <c r="H18" s="450"/>
    </row>
  </sheetData>
  <mergeCells count="1">
    <mergeCell ref="B8:D8"/>
  </mergeCell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2546F-FD40-4F1E-B8A0-894ADA742B74}">
  <sheetPr>
    <tabColor rgb="FFFFFF00"/>
  </sheetPr>
  <dimension ref="A1:Q21"/>
  <sheetViews>
    <sheetView zoomScale="70" zoomScaleNormal="70" workbookViewId="0">
      <selection activeCell="G27" sqref="G27"/>
    </sheetView>
  </sheetViews>
  <sheetFormatPr defaultRowHeight="14.5" x14ac:dyDescent="0.35"/>
  <cols>
    <col min="1" max="1" width="10.54296875" customWidth="1"/>
    <col min="2" max="2" width="11.54296875" customWidth="1"/>
    <col min="3" max="3" width="15.54296875" customWidth="1"/>
    <col min="4" max="4" width="31.26953125" customWidth="1"/>
    <col min="5" max="5" width="32.54296875" customWidth="1"/>
    <col min="6" max="6" width="12.1796875" customWidth="1"/>
    <col min="7" max="7" width="11.453125" customWidth="1"/>
    <col min="8" max="8" width="11.7265625" customWidth="1"/>
    <col min="9" max="9" width="15.81640625" customWidth="1"/>
    <col min="10" max="10" width="13.7265625" customWidth="1"/>
    <col min="11" max="11" width="15.1796875" customWidth="1"/>
    <col min="12" max="12" width="14.54296875" customWidth="1"/>
    <col min="13" max="13" width="11.7265625" customWidth="1"/>
    <col min="14" max="14" width="12.7265625" customWidth="1"/>
    <col min="15" max="15" width="30" customWidth="1"/>
    <col min="16" max="16" width="25.7265625" customWidth="1"/>
    <col min="17" max="17" width="33.54296875" customWidth="1"/>
  </cols>
  <sheetData>
    <row r="1" spans="1:17" ht="18.5" x14ac:dyDescent="0.35">
      <c r="A1" s="559" t="s">
        <v>16708</v>
      </c>
      <c r="B1" s="560"/>
      <c r="C1" s="561"/>
      <c r="D1" s="562"/>
      <c r="E1" s="563"/>
      <c r="F1" s="560"/>
      <c r="G1" s="560"/>
      <c r="H1" s="560"/>
      <c r="I1" s="560"/>
      <c r="J1" s="560"/>
      <c r="K1" s="560"/>
      <c r="L1" s="560"/>
      <c r="M1" s="560"/>
      <c r="N1" s="560"/>
      <c r="O1" s="560"/>
      <c r="P1" s="560"/>
      <c r="Q1" s="560"/>
    </row>
    <row r="2" spans="1:17" ht="15.5" x14ac:dyDescent="0.35">
      <c r="A2" s="560"/>
      <c r="B2" s="560"/>
      <c r="C2" s="561"/>
      <c r="D2" s="564"/>
      <c r="E2" s="563"/>
      <c r="F2" s="560"/>
      <c r="G2" s="560"/>
      <c r="H2" s="560"/>
      <c r="I2" s="560"/>
      <c r="J2" s="560"/>
      <c r="K2" s="560"/>
      <c r="L2" s="560"/>
      <c r="M2" s="560"/>
      <c r="N2" s="560"/>
      <c r="O2" s="560"/>
      <c r="P2" s="560"/>
      <c r="Q2" s="560"/>
    </row>
    <row r="3" spans="1:17" ht="15.5" x14ac:dyDescent="0.35">
      <c r="A3" s="803" t="s">
        <v>16709</v>
      </c>
      <c r="B3" s="803"/>
      <c r="C3" s="803"/>
      <c r="D3" s="803"/>
      <c r="E3" s="803"/>
      <c r="F3" s="803"/>
      <c r="G3" s="803"/>
      <c r="H3" s="803"/>
      <c r="I3" s="803"/>
      <c r="J3" s="803"/>
      <c r="K3" s="803"/>
      <c r="L3" s="803"/>
      <c r="M3" s="803"/>
      <c r="N3" s="803"/>
      <c r="O3" s="560"/>
      <c r="P3" s="560"/>
      <c r="Q3" s="560"/>
    </row>
    <row r="4" spans="1:17" ht="18.5" x14ac:dyDescent="0.35">
      <c r="A4" s="560" t="s">
        <v>16710</v>
      </c>
      <c r="B4" s="560"/>
      <c r="C4" s="565">
        <v>44664</v>
      </c>
      <c r="D4" s="564"/>
      <c r="E4" s="563"/>
      <c r="F4" s="560"/>
      <c r="G4" s="560"/>
      <c r="H4" s="560"/>
      <c r="I4" s="560"/>
      <c r="J4" s="560"/>
      <c r="K4" s="560"/>
      <c r="L4" s="560"/>
      <c r="M4" s="560"/>
      <c r="N4" s="560"/>
      <c r="O4" s="560"/>
      <c r="P4" s="560"/>
      <c r="Q4" s="560"/>
    </row>
    <row r="5" spans="1:17" ht="18.5" x14ac:dyDescent="0.35">
      <c r="A5" s="560" t="s">
        <v>16711</v>
      </c>
      <c r="B5" s="559">
        <v>5</v>
      </c>
      <c r="C5" s="560"/>
      <c r="D5" s="564"/>
      <c r="E5" s="563"/>
      <c r="F5" s="560"/>
      <c r="G5" s="560"/>
      <c r="H5" s="560"/>
      <c r="I5" s="560"/>
      <c r="J5" s="560"/>
      <c r="K5" s="560"/>
      <c r="L5" s="560"/>
      <c r="M5" s="560"/>
      <c r="N5" s="560"/>
      <c r="O5" s="560"/>
      <c r="P5" s="560"/>
      <c r="Q5" s="560"/>
    </row>
    <row r="6" spans="1:17" x14ac:dyDescent="0.35">
      <c r="A6" s="566"/>
      <c r="B6" s="566"/>
      <c r="C6" s="567"/>
      <c r="D6" s="568"/>
      <c r="E6" s="569"/>
      <c r="F6" s="566"/>
      <c r="G6" s="566"/>
      <c r="H6" s="566"/>
      <c r="I6" s="566"/>
      <c r="J6" s="566"/>
      <c r="K6" s="566"/>
      <c r="L6" s="566"/>
      <c r="M6" s="566"/>
      <c r="N6" s="566"/>
      <c r="O6" s="566"/>
      <c r="P6" s="566"/>
      <c r="Q6" s="566"/>
    </row>
    <row r="7" spans="1:17" ht="14.5" customHeight="1" x14ac:dyDescent="0.35">
      <c r="A7" s="804" t="s">
        <v>16712</v>
      </c>
      <c r="B7" s="804" t="s">
        <v>16713</v>
      </c>
      <c r="C7" s="807" t="s">
        <v>16714</v>
      </c>
      <c r="D7" s="810" t="s">
        <v>16715</v>
      </c>
      <c r="E7" s="804" t="s">
        <v>16716</v>
      </c>
      <c r="F7" s="804" t="s">
        <v>16717</v>
      </c>
      <c r="G7" s="804" t="s">
        <v>16718</v>
      </c>
      <c r="H7" s="804" t="s">
        <v>16719</v>
      </c>
      <c r="I7" s="804" t="s">
        <v>16720</v>
      </c>
      <c r="J7" s="804" t="s">
        <v>16721</v>
      </c>
      <c r="K7" s="804" t="s">
        <v>16722</v>
      </c>
      <c r="L7" s="804" t="s">
        <v>16723</v>
      </c>
      <c r="M7" s="816" t="s">
        <v>16727</v>
      </c>
      <c r="N7" s="819" t="s">
        <v>16728</v>
      </c>
      <c r="O7" s="813" t="s">
        <v>16724</v>
      </c>
      <c r="P7" s="813" t="s">
        <v>16725</v>
      </c>
      <c r="Q7" s="813" t="s">
        <v>16726</v>
      </c>
    </row>
    <row r="8" spans="1:17" x14ac:dyDescent="0.35">
      <c r="A8" s="805"/>
      <c r="B8" s="805"/>
      <c r="C8" s="808"/>
      <c r="D8" s="811"/>
      <c r="E8" s="805"/>
      <c r="F8" s="805"/>
      <c r="G8" s="805"/>
      <c r="H8" s="805"/>
      <c r="I8" s="805"/>
      <c r="J8" s="805"/>
      <c r="K8" s="805"/>
      <c r="L8" s="805"/>
      <c r="M8" s="817"/>
      <c r="N8" s="820"/>
      <c r="O8" s="814"/>
      <c r="P8" s="814"/>
      <c r="Q8" s="814"/>
    </row>
    <row r="9" spans="1:17" ht="42" customHeight="1" x14ac:dyDescent="0.35">
      <c r="A9" s="806"/>
      <c r="B9" s="806"/>
      <c r="C9" s="809"/>
      <c r="D9" s="812"/>
      <c r="E9" s="806"/>
      <c r="F9" s="806"/>
      <c r="G9" s="806"/>
      <c r="H9" s="806"/>
      <c r="I9" s="806"/>
      <c r="J9" s="806"/>
      <c r="K9" s="806"/>
      <c r="L9" s="806"/>
      <c r="M9" s="818"/>
      <c r="N9" s="821"/>
      <c r="O9" s="815"/>
      <c r="P9" s="815"/>
      <c r="Q9" s="815"/>
    </row>
    <row r="10" spans="1:17" ht="42" x14ac:dyDescent="0.35">
      <c r="A10" s="570" t="s">
        <v>16729</v>
      </c>
      <c r="B10" s="571">
        <v>6</v>
      </c>
      <c r="C10" s="572" t="s">
        <v>16730</v>
      </c>
      <c r="D10" s="573" t="s">
        <v>16731</v>
      </c>
      <c r="E10" s="574" t="s">
        <v>16732</v>
      </c>
      <c r="F10" s="574" t="s">
        <v>16733</v>
      </c>
      <c r="G10" s="574" t="s">
        <v>16734</v>
      </c>
      <c r="H10" s="574" t="s">
        <v>16735</v>
      </c>
      <c r="I10" s="574" t="s">
        <v>16736</v>
      </c>
      <c r="J10" s="575" t="s">
        <v>16737</v>
      </c>
      <c r="K10" s="574" t="s">
        <v>16738</v>
      </c>
      <c r="L10" s="576" t="s">
        <v>16739</v>
      </c>
      <c r="M10" s="576" t="s">
        <v>16740</v>
      </c>
      <c r="N10" s="576" t="s">
        <v>16740</v>
      </c>
      <c r="O10" s="576" t="s">
        <v>16740</v>
      </c>
      <c r="P10" s="576" t="s">
        <v>16740</v>
      </c>
      <c r="Q10" s="577" t="s">
        <v>16741</v>
      </c>
    </row>
    <row r="11" spans="1:17" ht="42" x14ac:dyDescent="0.35">
      <c r="A11" s="570" t="s">
        <v>16729</v>
      </c>
      <c r="B11" s="571">
        <v>8</v>
      </c>
      <c r="C11" s="572" t="s">
        <v>16742</v>
      </c>
      <c r="D11" s="573" t="s">
        <v>16743</v>
      </c>
      <c r="E11" s="574" t="s">
        <v>16744</v>
      </c>
      <c r="F11" s="574" t="s">
        <v>16733</v>
      </c>
      <c r="G11" s="574" t="s">
        <v>16745</v>
      </c>
      <c r="H11" s="574" t="s">
        <v>16735</v>
      </c>
      <c r="I11" s="575" t="s">
        <v>16746</v>
      </c>
      <c r="J11" s="575" t="s">
        <v>16737</v>
      </c>
      <c r="K11" s="574" t="s">
        <v>16747</v>
      </c>
      <c r="L11" s="576" t="s">
        <v>16739</v>
      </c>
      <c r="M11" s="576" t="s">
        <v>16740</v>
      </c>
      <c r="N11" s="576" t="s">
        <v>16740</v>
      </c>
      <c r="O11" s="576" t="s">
        <v>16740</v>
      </c>
      <c r="P11" s="576" t="s">
        <v>16740</v>
      </c>
      <c r="Q11" s="577" t="s">
        <v>16741</v>
      </c>
    </row>
    <row r="12" spans="1:17" ht="112" x14ac:dyDescent="0.35">
      <c r="A12" s="570" t="s">
        <v>16729</v>
      </c>
      <c r="B12" s="571">
        <v>8</v>
      </c>
      <c r="C12" s="578" t="s">
        <v>16748</v>
      </c>
      <c r="D12" s="573" t="s">
        <v>16749</v>
      </c>
      <c r="E12" s="574" t="s">
        <v>16750</v>
      </c>
      <c r="F12" s="574" t="s">
        <v>16751</v>
      </c>
      <c r="G12" s="574" t="s">
        <v>16745</v>
      </c>
      <c r="H12" s="574" t="s">
        <v>16735</v>
      </c>
      <c r="I12" s="575" t="s">
        <v>16752</v>
      </c>
      <c r="J12" s="574" t="s">
        <v>16737</v>
      </c>
      <c r="K12" s="574" t="s">
        <v>16753</v>
      </c>
      <c r="L12" s="576" t="s">
        <v>16754</v>
      </c>
      <c r="M12" s="576" t="s">
        <v>16740</v>
      </c>
      <c r="N12" s="576" t="s">
        <v>16740</v>
      </c>
      <c r="O12" s="578" t="s">
        <v>16755</v>
      </c>
      <c r="P12" s="574" t="s">
        <v>16756</v>
      </c>
      <c r="Q12" s="574" t="s">
        <v>16740</v>
      </c>
    </row>
    <row r="18" spans="1:13" x14ac:dyDescent="0.35">
      <c r="A18" s="813" t="s">
        <v>16712</v>
      </c>
      <c r="B18" s="813" t="s">
        <v>16713</v>
      </c>
      <c r="C18" s="813" t="s">
        <v>16757</v>
      </c>
      <c r="D18" s="813" t="s">
        <v>16758</v>
      </c>
      <c r="E18" s="813" t="s">
        <v>16759</v>
      </c>
      <c r="F18" s="813" t="s">
        <v>16717</v>
      </c>
      <c r="G18" s="813" t="s">
        <v>16760</v>
      </c>
      <c r="H18" s="813" t="s">
        <v>16761</v>
      </c>
      <c r="I18" s="813" t="s">
        <v>16762</v>
      </c>
      <c r="J18" s="813" t="s">
        <v>16763</v>
      </c>
      <c r="K18" s="813" t="s">
        <v>16764</v>
      </c>
      <c r="L18" s="804" t="s">
        <v>16725</v>
      </c>
      <c r="M18" s="804" t="s">
        <v>16726</v>
      </c>
    </row>
    <row r="19" spans="1:13" x14ac:dyDescent="0.35">
      <c r="A19" s="815"/>
      <c r="B19" s="815"/>
      <c r="C19" s="815"/>
      <c r="D19" s="815"/>
      <c r="E19" s="815"/>
      <c r="F19" s="822"/>
      <c r="G19" s="815"/>
      <c r="H19" s="815"/>
      <c r="I19" s="815"/>
      <c r="J19" s="815"/>
      <c r="K19" s="814"/>
      <c r="L19" s="805"/>
      <c r="M19" s="805"/>
    </row>
    <row r="20" spans="1:13" x14ac:dyDescent="0.35">
      <c r="A20" s="579"/>
      <c r="B20" s="580"/>
      <c r="C20" s="581"/>
      <c r="D20" s="582"/>
      <c r="E20" s="582"/>
      <c r="F20" s="583"/>
      <c r="G20" s="583"/>
      <c r="H20" s="581"/>
      <c r="I20" s="581"/>
      <c r="J20" s="584"/>
      <c r="K20" s="583"/>
      <c r="L20" s="583"/>
      <c r="M20" s="585"/>
    </row>
    <row r="21" spans="1:13" x14ac:dyDescent="0.35">
      <c r="A21" s="579"/>
      <c r="B21" s="580"/>
      <c r="C21" s="581"/>
      <c r="D21" s="582"/>
      <c r="E21" s="582"/>
      <c r="F21" s="583"/>
      <c r="G21" s="583"/>
      <c r="H21" s="581"/>
      <c r="I21" s="583"/>
      <c r="J21" s="584"/>
      <c r="K21" s="583"/>
      <c r="L21" s="583"/>
      <c r="M21" s="585"/>
    </row>
  </sheetData>
  <mergeCells count="31">
    <mergeCell ref="H18:H19"/>
    <mergeCell ref="I18:I19"/>
    <mergeCell ref="J18:J19"/>
    <mergeCell ref="K18:K19"/>
    <mergeCell ref="L18:L19"/>
    <mergeCell ref="M18:M19"/>
    <mergeCell ref="Q7:Q9"/>
    <mergeCell ref="M7:M9"/>
    <mergeCell ref="N7:N9"/>
    <mergeCell ref="A18:A19"/>
    <mergeCell ref="B18:B19"/>
    <mergeCell ref="C18:C19"/>
    <mergeCell ref="D18:D19"/>
    <mergeCell ref="E18:E19"/>
    <mergeCell ref="F18:F19"/>
    <mergeCell ref="G18:G19"/>
    <mergeCell ref="J7:J9"/>
    <mergeCell ref="K7:K9"/>
    <mergeCell ref="L7:L9"/>
    <mergeCell ref="O7:O9"/>
    <mergeCell ref="P7:P9"/>
    <mergeCell ref="A3:N3"/>
    <mergeCell ref="A7:A9"/>
    <mergeCell ref="B7:B9"/>
    <mergeCell ref="C7:C9"/>
    <mergeCell ref="D7:D9"/>
    <mergeCell ref="E7:E9"/>
    <mergeCell ref="F7:F9"/>
    <mergeCell ref="G7:G9"/>
    <mergeCell ref="H7:H9"/>
    <mergeCell ref="I7:I9"/>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F8CF1-FD94-410D-9EAE-CBA6D39C7641}">
  <sheetPr>
    <tabColor theme="2" tint="-0.499984740745262"/>
    <pageSetUpPr fitToPage="1"/>
  </sheetPr>
  <dimension ref="A1:S35"/>
  <sheetViews>
    <sheetView zoomScale="80" zoomScaleNormal="80" workbookViewId="0">
      <selection activeCell="G27" sqref="G27"/>
    </sheetView>
  </sheetViews>
  <sheetFormatPr defaultColWidth="8.26953125" defaultRowHeight="14" x14ac:dyDescent="0.3"/>
  <cols>
    <col min="1" max="1" width="3.7265625" style="408" customWidth="1"/>
    <col min="2" max="2" width="49.6328125" style="408" bestFit="1" customWidth="1"/>
    <col min="3" max="4" width="10.90625" style="408" customWidth="1"/>
    <col min="5" max="5" width="11.54296875" style="408" customWidth="1"/>
    <col min="6" max="7" width="10.90625" style="408" customWidth="1"/>
    <col min="8" max="8" width="12.08984375" style="408" customWidth="1"/>
    <col min="9" max="10" width="10.90625" style="408" customWidth="1"/>
    <col min="11" max="11" width="11.7265625" style="408" customWidth="1"/>
    <col min="12" max="13" width="10.90625" style="408" customWidth="1"/>
    <col min="14" max="14" width="12.1796875" style="408" customWidth="1"/>
    <col min="15" max="16" width="10.90625" style="408" customWidth="1"/>
    <col min="17" max="17" width="12.36328125" style="408" customWidth="1"/>
    <col min="18" max="16384" width="8.26953125" style="408"/>
  </cols>
  <sheetData>
    <row r="1" spans="1:19" x14ac:dyDescent="0.3">
      <c r="A1" s="407"/>
      <c r="B1" s="823" t="s">
        <v>2444</v>
      </c>
      <c r="C1" s="823"/>
      <c r="D1" s="823"/>
      <c r="E1" s="823"/>
      <c r="F1" s="823"/>
      <c r="G1" s="823"/>
      <c r="H1" s="823"/>
      <c r="I1" s="823"/>
      <c r="J1" s="823"/>
      <c r="K1" s="823"/>
      <c r="L1" s="823"/>
      <c r="M1" s="823"/>
      <c r="N1" s="823"/>
      <c r="O1" s="823"/>
      <c r="P1" s="823"/>
      <c r="Q1" s="823"/>
    </row>
    <row r="2" spans="1:19" x14ac:dyDescent="0.3">
      <c r="A2" s="407"/>
      <c r="B2" s="823" t="s">
        <v>2445</v>
      </c>
      <c r="C2" s="823"/>
      <c r="D2" s="823"/>
      <c r="E2" s="823"/>
      <c r="F2" s="823"/>
      <c r="G2" s="823"/>
      <c r="H2" s="823"/>
      <c r="I2" s="823"/>
      <c r="J2" s="823"/>
      <c r="K2" s="823"/>
      <c r="L2" s="823"/>
      <c r="M2" s="823"/>
      <c r="N2" s="823"/>
      <c r="O2" s="823"/>
      <c r="P2" s="823"/>
      <c r="Q2" s="823"/>
    </row>
    <row r="3" spans="1:19" x14ac:dyDescent="0.3">
      <c r="A3" s="407"/>
      <c r="B3" s="49"/>
      <c r="C3" s="49"/>
      <c r="D3" s="49"/>
      <c r="E3" s="49"/>
      <c r="F3" s="49"/>
      <c r="G3" s="49"/>
      <c r="H3" s="49"/>
      <c r="I3" s="49"/>
      <c r="J3" s="49"/>
      <c r="K3" s="49"/>
      <c r="L3" s="49"/>
      <c r="M3" s="49"/>
      <c r="N3" s="49"/>
      <c r="O3" s="407"/>
      <c r="P3" s="407"/>
      <c r="Q3" s="407"/>
    </row>
    <row r="4" spans="1:19" ht="95.25" customHeight="1" x14ac:dyDescent="0.3">
      <c r="A4" s="824" t="s">
        <v>2446</v>
      </c>
      <c r="B4" s="825"/>
      <c r="C4" s="824" t="s">
        <v>2447</v>
      </c>
      <c r="D4" s="825"/>
      <c r="E4" s="830" t="s">
        <v>2448</v>
      </c>
      <c r="F4" s="833" t="s">
        <v>2449</v>
      </c>
      <c r="G4" s="834"/>
      <c r="H4" s="835"/>
      <c r="I4" s="833" t="s">
        <v>2450</v>
      </c>
      <c r="J4" s="834"/>
      <c r="K4" s="835"/>
      <c r="L4" s="833" t="s">
        <v>2451</v>
      </c>
      <c r="M4" s="834"/>
      <c r="N4" s="835"/>
      <c r="O4" s="836" t="s">
        <v>2452</v>
      </c>
      <c r="P4" s="837"/>
      <c r="Q4" s="838"/>
    </row>
    <row r="5" spans="1:19" ht="26.25" customHeight="1" x14ac:dyDescent="0.3">
      <c r="A5" s="826"/>
      <c r="B5" s="827"/>
      <c r="C5" s="828"/>
      <c r="D5" s="829"/>
      <c r="E5" s="831"/>
      <c r="F5" s="839" t="s">
        <v>2447</v>
      </c>
      <c r="G5" s="840"/>
      <c r="H5" s="830" t="s">
        <v>2448</v>
      </c>
      <c r="I5" s="839" t="s">
        <v>2447</v>
      </c>
      <c r="J5" s="840"/>
      <c r="K5" s="830" t="s">
        <v>2448</v>
      </c>
      <c r="L5" s="839" t="s">
        <v>2447</v>
      </c>
      <c r="M5" s="840"/>
      <c r="N5" s="830" t="s">
        <v>2448</v>
      </c>
      <c r="O5" s="839" t="s">
        <v>2447</v>
      </c>
      <c r="P5" s="840"/>
      <c r="Q5" s="830" t="s">
        <v>2448</v>
      </c>
    </row>
    <row r="6" spans="1:19" x14ac:dyDescent="0.3">
      <c r="A6" s="828"/>
      <c r="B6" s="829"/>
      <c r="C6" s="409" t="s">
        <v>2453</v>
      </c>
      <c r="D6" s="409" t="s">
        <v>2454</v>
      </c>
      <c r="E6" s="832"/>
      <c r="F6" s="409" t="s">
        <v>2453</v>
      </c>
      <c r="G6" s="409" t="s">
        <v>2454</v>
      </c>
      <c r="H6" s="832"/>
      <c r="I6" s="409" t="s">
        <v>2453</v>
      </c>
      <c r="J6" s="409" t="s">
        <v>2454</v>
      </c>
      <c r="K6" s="832"/>
      <c r="L6" s="409" t="s">
        <v>2453</v>
      </c>
      <c r="M6" s="409" t="s">
        <v>2454</v>
      </c>
      <c r="N6" s="832"/>
      <c r="O6" s="409" t="s">
        <v>2453</v>
      </c>
      <c r="P6" s="409" t="s">
        <v>2454</v>
      </c>
      <c r="Q6" s="832"/>
    </row>
    <row r="7" spans="1:19" x14ac:dyDescent="0.3">
      <c r="A7" s="410">
        <v>2</v>
      </c>
      <c r="B7" s="411" t="s">
        <v>2367</v>
      </c>
      <c r="C7" s="412">
        <f t="shared" ref="C7:E22" si="0">F7+I7+L7+O7</f>
        <v>0</v>
      </c>
      <c r="D7" s="412">
        <f t="shared" si="0"/>
        <v>0</v>
      </c>
      <c r="E7" s="412">
        <f t="shared" si="0"/>
        <v>0</v>
      </c>
      <c r="F7" s="409"/>
      <c r="G7" s="409"/>
      <c r="H7" s="413"/>
      <c r="I7" s="409"/>
      <c r="J7" s="409"/>
      <c r="K7" s="413"/>
      <c r="L7" s="412">
        <v>0</v>
      </c>
      <c r="M7" s="412">
        <v>0</v>
      </c>
      <c r="N7" s="412">
        <v>0</v>
      </c>
      <c r="O7" s="409"/>
      <c r="P7" s="409"/>
      <c r="Q7" s="414"/>
      <c r="R7" s="415"/>
    </row>
    <row r="8" spans="1:19" x14ac:dyDescent="0.3">
      <c r="A8" s="410">
        <v>3</v>
      </c>
      <c r="B8" s="411" t="s">
        <v>2402</v>
      </c>
      <c r="C8" s="412">
        <f t="shared" si="0"/>
        <v>2482</v>
      </c>
      <c r="D8" s="412">
        <f t="shared" si="0"/>
        <v>1335</v>
      </c>
      <c r="E8" s="412">
        <f t="shared" si="0"/>
        <v>1335</v>
      </c>
      <c r="F8" s="412"/>
      <c r="G8" s="412"/>
      <c r="H8" s="412"/>
      <c r="I8" s="412"/>
      <c r="J8" s="412"/>
      <c r="K8" s="412"/>
      <c r="L8" s="412">
        <v>2419</v>
      </c>
      <c r="M8" s="412">
        <v>1259</v>
      </c>
      <c r="N8" s="412">
        <v>1259</v>
      </c>
      <c r="O8" s="416">
        <v>63</v>
      </c>
      <c r="P8" s="416">
        <v>76</v>
      </c>
      <c r="Q8" s="416">
        <v>76</v>
      </c>
      <c r="R8" s="415"/>
      <c r="S8" s="415"/>
    </row>
    <row r="9" spans="1:19" x14ac:dyDescent="0.3">
      <c r="A9" s="417">
        <v>4</v>
      </c>
      <c r="B9" s="418" t="s">
        <v>2455</v>
      </c>
      <c r="C9" s="412">
        <f t="shared" si="0"/>
        <v>0</v>
      </c>
      <c r="D9" s="412">
        <f t="shared" si="0"/>
        <v>3019</v>
      </c>
      <c r="E9" s="412">
        <f t="shared" si="0"/>
        <v>3019</v>
      </c>
      <c r="F9" s="412"/>
      <c r="G9" s="412"/>
      <c r="H9" s="412"/>
      <c r="I9" s="412"/>
      <c r="J9" s="412"/>
      <c r="K9" s="412"/>
      <c r="L9" s="412">
        <v>0</v>
      </c>
      <c r="M9" s="412">
        <v>3019</v>
      </c>
      <c r="N9" s="412">
        <v>3019</v>
      </c>
      <c r="O9" s="416"/>
      <c r="P9" s="416"/>
      <c r="Q9" s="416"/>
      <c r="R9" s="415"/>
      <c r="S9" s="415"/>
    </row>
    <row r="10" spans="1:19" x14ac:dyDescent="0.3">
      <c r="A10" s="410">
        <v>5</v>
      </c>
      <c r="B10" s="411" t="s">
        <v>2456</v>
      </c>
      <c r="C10" s="412">
        <f t="shared" si="0"/>
        <v>0</v>
      </c>
      <c r="D10" s="412">
        <f t="shared" si="0"/>
        <v>0</v>
      </c>
      <c r="E10" s="412">
        <f t="shared" si="0"/>
        <v>0</v>
      </c>
      <c r="F10" s="412"/>
      <c r="G10" s="412"/>
      <c r="H10" s="412"/>
      <c r="I10" s="412"/>
      <c r="J10" s="412"/>
      <c r="K10" s="412"/>
      <c r="L10" s="412"/>
      <c r="M10" s="412"/>
      <c r="N10" s="412"/>
      <c r="O10" s="416"/>
      <c r="P10" s="416"/>
      <c r="Q10" s="416"/>
      <c r="R10" s="415"/>
      <c r="S10" s="415"/>
    </row>
    <row r="11" spans="1:19" x14ac:dyDescent="0.3">
      <c r="A11" s="410">
        <v>7</v>
      </c>
      <c r="B11" s="411" t="s">
        <v>2457</v>
      </c>
      <c r="C11" s="412">
        <f t="shared" si="0"/>
        <v>0</v>
      </c>
      <c r="D11" s="412">
        <f t="shared" si="0"/>
        <v>0</v>
      </c>
      <c r="E11" s="412">
        <f t="shared" si="0"/>
        <v>0</v>
      </c>
      <c r="F11" s="412"/>
      <c r="G11" s="412"/>
      <c r="H11" s="412"/>
      <c r="I11" s="412"/>
      <c r="J11" s="412"/>
      <c r="K11" s="412"/>
      <c r="L11" s="412"/>
      <c r="M11" s="412"/>
      <c r="N11" s="412"/>
      <c r="O11" s="416"/>
      <c r="P11" s="416"/>
      <c r="Q11" s="416"/>
      <c r="R11" s="415"/>
      <c r="S11" s="415"/>
    </row>
    <row r="12" spans="1:19" x14ac:dyDescent="0.3">
      <c r="A12" s="410">
        <v>8</v>
      </c>
      <c r="B12" s="411" t="s">
        <v>2396</v>
      </c>
      <c r="C12" s="412">
        <f t="shared" si="0"/>
        <v>0</v>
      </c>
      <c r="D12" s="412">
        <f t="shared" si="0"/>
        <v>0</v>
      </c>
      <c r="E12" s="412">
        <f t="shared" si="0"/>
        <v>0</v>
      </c>
      <c r="F12" s="412"/>
      <c r="G12" s="412"/>
      <c r="H12" s="412"/>
      <c r="I12" s="412"/>
      <c r="J12" s="412"/>
      <c r="K12" s="412"/>
      <c r="L12" s="412"/>
      <c r="M12" s="412"/>
      <c r="N12" s="412"/>
      <c r="O12" s="416"/>
      <c r="P12" s="416"/>
      <c r="Q12" s="416"/>
      <c r="R12" s="415"/>
      <c r="S12" s="415"/>
    </row>
    <row r="13" spans="1:19" x14ac:dyDescent="0.3">
      <c r="A13" s="410">
        <v>10</v>
      </c>
      <c r="B13" s="419" t="s">
        <v>2458</v>
      </c>
      <c r="C13" s="412">
        <f t="shared" si="0"/>
        <v>0</v>
      </c>
      <c r="D13" s="412">
        <f t="shared" si="0"/>
        <v>66</v>
      </c>
      <c r="E13" s="412">
        <f t="shared" si="0"/>
        <v>66</v>
      </c>
      <c r="F13" s="412"/>
      <c r="G13" s="412"/>
      <c r="H13" s="412"/>
      <c r="I13" s="412"/>
      <c r="J13" s="412"/>
      <c r="K13" s="412"/>
      <c r="L13" s="412">
        <v>0</v>
      </c>
      <c r="M13" s="412">
        <v>66</v>
      </c>
      <c r="N13" s="412">
        <v>66</v>
      </c>
      <c r="O13" s="416"/>
      <c r="P13" s="416"/>
      <c r="Q13" s="416"/>
      <c r="R13" s="415"/>
      <c r="S13" s="415"/>
    </row>
    <row r="14" spans="1:19" x14ac:dyDescent="0.3">
      <c r="A14" s="410">
        <v>11</v>
      </c>
      <c r="B14" s="411" t="s">
        <v>2382</v>
      </c>
      <c r="C14" s="412">
        <f t="shared" si="0"/>
        <v>0</v>
      </c>
      <c r="D14" s="412">
        <f t="shared" si="0"/>
        <v>0</v>
      </c>
      <c r="E14" s="412">
        <f t="shared" si="0"/>
        <v>0</v>
      </c>
      <c r="F14" s="412"/>
      <c r="G14" s="412"/>
      <c r="H14" s="412"/>
      <c r="I14" s="412"/>
      <c r="J14" s="412"/>
      <c r="K14" s="412"/>
      <c r="L14" s="412"/>
      <c r="M14" s="412"/>
      <c r="N14" s="412"/>
      <c r="O14" s="416"/>
      <c r="P14" s="416"/>
      <c r="Q14" s="416"/>
      <c r="R14" s="415"/>
      <c r="S14" s="415"/>
    </row>
    <row r="15" spans="1:19" x14ac:dyDescent="0.3">
      <c r="A15" s="410">
        <v>12</v>
      </c>
      <c r="B15" s="411" t="s">
        <v>2390</v>
      </c>
      <c r="C15" s="412">
        <f t="shared" si="0"/>
        <v>9855</v>
      </c>
      <c r="D15" s="412">
        <f t="shared" si="0"/>
        <v>8907</v>
      </c>
      <c r="E15" s="412">
        <f t="shared" si="0"/>
        <v>8907</v>
      </c>
      <c r="F15" s="412"/>
      <c r="G15" s="412"/>
      <c r="H15" s="412"/>
      <c r="I15" s="412"/>
      <c r="J15" s="412"/>
      <c r="K15" s="412"/>
      <c r="L15" s="412">
        <v>9855</v>
      </c>
      <c r="M15" s="412">
        <v>8907</v>
      </c>
      <c r="N15" s="412">
        <v>8907</v>
      </c>
      <c r="O15" s="416"/>
      <c r="P15" s="416"/>
      <c r="Q15" s="416"/>
      <c r="R15" s="415"/>
      <c r="S15" s="415"/>
    </row>
    <row r="16" spans="1:19" x14ac:dyDescent="0.3">
      <c r="A16" s="410">
        <v>13</v>
      </c>
      <c r="B16" s="411" t="s">
        <v>2459</v>
      </c>
      <c r="C16" s="412">
        <f t="shared" si="0"/>
        <v>0</v>
      </c>
      <c r="D16" s="412">
        <f t="shared" si="0"/>
        <v>277</v>
      </c>
      <c r="E16" s="412">
        <f t="shared" si="0"/>
        <v>277</v>
      </c>
      <c r="F16" s="412">
        <v>0</v>
      </c>
      <c r="G16" s="412">
        <v>5</v>
      </c>
      <c r="H16" s="412">
        <v>5</v>
      </c>
      <c r="I16" s="412"/>
      <c r="J16" s="412"/>
      <c r="K16" s="412"/>
      <c r="L16" s="412">
        <v>0</v>
      </c>
      <c r="M16" s="412">
        <v>272</v>
      </c>
      <c r="N16" s="412">
        <v>272</v>
      </c>
      <c r="O16" s="416"/>
      <c r="P16" s="416"/>
      <c r="Q16" s="416"/>
      <c r="R16" s="415"/>
      <c r="S16" s="415"/>
    </row>
    <row r="17" spans="1:19" x14ac:dyDescent="0.3">
      <c r="A17" s="410">
        <v>15</v>
      </c>
      <c r="B17" s="411" t="s">
        <v>2376</v>
      </c>
      <c r="C17" s="412">
        <f t="shared" si="0"/>
        <v>35243</v>
      </c>
      <c r="D17" s="412">
        <f t="shared" si="0"/>
        <v>423</v>
      </c>
      <c r="E17" s="412">
        <f t="shared" si="0"/>
        <v>423</v>
      </c>
      <c r="F17" s="412"/>
      <c r="G17" s="412"/>
      <c r="H17" s="412"/>
      <c r="I17" s="412"/>
      <c r="J17" s="412"/>
      <c r="K17" s="412"/>
      <c r="L17" s="412">
        <v>35243</v>
      </c>
      <c r="M17" s="412">
        <v>423</v>
      </c>
      <c r="N17" s="412">
        <v>423</v>
      </c>
      <c r="O17" s="416"/>
      <c r="P17" s="416"/>
      <c r="Q17" s="416"/>
      <c r="R17" s="415"/>
      <c r="S17" s="415"/>
    </row>
    <row r="18" spans="1:19" x14ac:dyDescent="0.3">
      <c r="A18" s="410">
        <v>18</v>
      </c>
      <c r="B18" s="411" t="s">
        <v>2394</v>
      </c>
      <c r="C18" s="412">
        <f t="shared" si="0"/>
        <v>57916</v>
      </c>
      <c r="D18" s="412">
        <f t="shared" si="0"/>
        <v>17270</v>
      </c>
      <c r="E18" s="412">
        <f t="shared" si="0"/>
        <v>17270</v>
      </c>
      <c r="F18" s="412"/>
      <c r="G18" s="412"/>
      <c r="H18" s="412"/>
      <c r="I18" s="412"/>
      <c r="J18" s="412"/>
      <c r="K18" s="412"/>
      <c r="L18" s="412">
        <v>54416</v>
      </c>
      <c r="M18" s="412">
        <v>16313</v>
      </c>
      <c r="N18" s="412">
        <v>16313</v>
      </c>
      <c r="O18" s="412">
        <v>3500</v>
      </c>
      <c r="P18" s="412">
        <v>957</v>
      </c>
      <c r="Q18" s="412">
        <v>957</v>
      </c>
      <c r="R18" s="415"/>
      <c r="S18" s="415"/>
    </row>
    <row r="19" spans="1:19" x14ac:dyDescent="0.3">
      <c r="A19" s="410">
        <v>20</v>
      </c>
      <c r="B19" s="411" t="s">
        <v>2388</v>
      </c>
      <c r="C19" s="412">
        <f t="shared" si="0"/>
        <v>46930</v>
      </c>
      <c r="D19" s="412">
        <f t="shared" si="0"/>
        <v>16258</v>
      </c>
      <c r="E19" s="412">
        <f t="shared" si="0"/>
        <v>16258</v>
      </c>
      <c r="F19" s="412"/>
      <c r="G19" s="412"/>
      <c r="H19" s="412"/>
      <c r="I19" s="412"/>
      <c r="J19" s="412"/>
      <c r="K19" s="412"/>
      <c r="L19" s="412">
        <v>46930</v>
      </c>
      <c r="M19" s="412">
        <v>16258</v>
      </c>
      <c r="N19" s="412">
        <v>16258</v>
      </c>
      <c r="O19" s="416"/>
      <c r="P19" s="416"/>
      <c r="Q19" s="416"/>
      <c r="R19" s="415"/>
      <c r="S19" s="415"/>
    </row>
    <row r="20" spans="1:19" x14ac:dyDescent="0.3">
      <c r="A20" s="410">
        <v>21</v>
      </c>
      <c r="B20" s="411" t="s">
        <v>2392</v>
      </c>
      <c r="C20" s="412">
        <f t="shared" si="0"/>
        <v>0</v>
      </c>
      <c r="D20" s="412">
        <f t="shared" si="0"/>
        <v>210</v>
      </c>
      <c r="E20" s="412">
        <f t="shared" si="0"/>
        <v>210</v>
      </c>
      <c r="F20" s="412"/>
      <c r="G20" s="412"/>
      <c r="H20" s="412"/>
      <c r="I20" s="412"/>
      <c r="J20" s="412"/>
      <c r="K20" s="412"/>
      <c r="L20" s="412">
        <v>0</v>
      </c>
      <c r="M20" s="412">
        <v>210</v>
      </c>
      <c r="N20" s="412">
        <v>210</v>
      </c>
      <c r="O20" s="416"/>
      <c r="P20" s="416"/>
      <c r="Q20" s="416"/>
      <c r="R20" s="415"/>
      <c r="S20" s="415"/>
    </row>
    <row r="21" spans="1:19" x14ac:dyDescent="0.3">
      <c r="A21" s="410">
        <v>22</v>
      </c>
      <c r="B21" s="411" t="s">
        <v>2386</v>
      </c>
      <c r="C21" s="412">
        <f t="shared" si="0"/>
        <v>40923</v>
      </c>
      <c r="D21" s="412">
        <f t="shared" si="0"/>
        <v>33032</v>
      </c>
      <c r="E21" s="412">
        <f t="shared" si="0"/>
        <v>33032</v>
      </c>
      <c r="F21" s="412"/>
      <c r="G21" s="412"/>
      <c r="H21" s="412"/>
      <c r="I21" s="412"/>
      <c r="J21" s="412"/>
      <c r="K21" s="412"/>
      <c r="L21" s="412">
        <v>40923</v>
      </c>
      <c r="M21" s="412">
        <v>33032</v>
      </c>
      <c r="N21" s="412">
        <v>33032</v>
      </c>
      <c r="O21" s="416"/>
      <c r="P21" s="416"/>
      <c r="Q21" s="416"/>
      <c r="R21" s="415"/>
      <c r="S21" s="415"/>
    </row>
    <row r="22" spans="1:19" x14ac:dyDescent="0.3">
      <c r="A22" s="410">
        <v>24</v>
      </c>
      <c r="B22" s="411" t="s">
        <v>2380</v>
      </c>
      <c r="C22" s="412">
        <f t="shared" si="0"/>
        <v>0</v>
      </c>
      <c r="D22" s="412">
        <f t="shared" si="0"/>
        <v>163</v>
      </c>
      <c r="E22" s="412">
        <f t="shared" si="0"/>
        <v>163</v>
      </c>
      <c r="F22" s="412"/>
      <c r="G22" s="412"/>
      <c r="H22" s="412"/>
      <c r="I22" s="412">
        <v>0</v>
      </c>
      <c r="J22" s="412">
        <v>0</v>
      </c>
      <c r="K22" s="412">
        <v>0</v>
      </c>
      <c r="L22" s="412">
        <v>0</v>
      </c>
      <c r="M22" s="412">
        <v>163</v>
      </c>
      <c r="N22" s="412">
        <v>163</v>
      </c>
      <c r="O22" s="416"/>
      <c r="P22" s="416"/>
      <c r="Q22" s="416"/>
      <c r="R22" s="415"/>
      <c r="S22" s="415"/>
    </row>
    <row r="23" spans="1:19" x14ac:dyDescent="0.3">
      <c r="A23" s="410">
        <v>26</v>
      </c>
      <c r="B23" s="411" t="s">
        <v>2378</v>
      </c>
      <c r="C23" s="412">
        <f t="shared" ref="C23:E31" si="1">F23+I23+L23+O23</f>
        <v>8336</v>
      </c>
      <c r="D23" s="412">
        <f t="shared" si="1"/>
        <v>6410</v>
      </c>
      <c r="E23" s="412">
        <f t="shared" si="1"/>
        <v>6410</v>
      </c>
      <c r="F23" s="412"/>
      <c r="G23" s="412"/>
      <c r="H23" s="412"/>
      <c r="I23" s="412"/>
      <c r="J23" s="412"/>
      <c r="K23" s="412"/>
      <c r="L23" s="412">
        <v>8311</v>
      </c>
      <c r="M23" s="412">
        <v>6385</v>
      </c>
      <c r="N23" s="412">
        <v>6385</v>
      </c>
      <c r="O23" s="416">
        <v>25</v>
      </c>
      <c r="P23" s="416">
        <v>25</v>
      </c>
      <c r="Q23" s="416">
        <v>25</v>
      </c>
      <c r="R23" s="415"/>
      <c r="S23" s="415"/>
    </row>
    <row r="24" spans="1:19" x14ac:dyDescent="0.3">
      <c r="A24" s="410">
        <v>27</v>
      </c>
      <c r="B24" s="411" t="s">
        <v>2384</v>
      </c>
      <c r="C24" s="412">
        <f t="shared" si="1"/>
        <v>167783</v>
      </c>
      <c r="D24" s="412">
        <f t="shared" si="1"/>
        <v>85212</v>
      </c>
      <c r="E24" s="412">
        <f t="shared" si="1"/>
        <v>85212</v>
      </c>
      <c r="F24" s="412">
        <v>149882</v>
      </c>
      <c r="G24" s="412">
        <v>74038</v>
      </c>
      <c r="H24" s="412">
        <v>74038</v>
      </c>
      <c r="I24" s="412"/>
      <c r="J24" s="412"/>
      <c r="K24" s="412"/>
      <c r="L24" s="412">
        <v>17901</v>
      </c>
      <c r="M24" s="412">
        <v>10778</v>
      </c>
      <c r="N24" s="412">
        <v>10778</v>
      </c>
      <c r="O24" s="412">
        <v>0</v>
      </c>
      <c r="P24" s="412">
        <v>396</v>
      </c>
      <c r="Q24" s="412">
        <v>396</v>
      </c>
      <c r="R24" s="415"/>
      <c r="S24" s="415"/>
    </row>
    <row r="25" spans="1:19" x14ac:dyDescent="0.3">
      <c r="A25" s="410">
        <v>29</v>
      </c>
      <c r="B25" s="411" t="s">
        <v>2373</v>
      </c>
      <c r="C25" s="412">
        <f t="shared" si="1"/>
        <v>157510</v>
      </c>
      <c r="D25" s="412">
        <f t="shared" si="1"/>
        <v>55794</v>
      </c>
      <c r="E25" s="412">
        <f t="shared" si="1"/>
        <v>55794</v>
      </c>
      <c r="F25" s="412"/>
      <c r="G25" s="412"/>
      <c r="H25" s="412"/>
      <c r="I25" s="412"/>
      <c r="J25" s="412"/>
      <c r="K25" s="412"/>
      <c r="L25" s="412">
        <v>157510</v>
      </c>
      <c r="M25" s="412">
        <v>55794</v>
      </c>
      <c r="N25" s="412">
        <v>55794</v>
      </c>
      <c r="O25" s="416"/>
      <c r="P25" s="416"/>
      <c r="Q25" s="416"/>
      <c r="R25" s="415"/>
      <c r="S25" s="415"/>
    </row>
    <row r="26" spans="1:19" x14ac:dyDescent="0.3">
      <c r="A26" s="410">
        <v>31</v>
      </c>
      <c r="B26" s="411" t="s">
        <v>2460</v>
      </c>
      <c r="C26" s="412">
        <f t="shared" si="1"/>
        <v>0</v>
      </c>
      <c r="D26" s="412">
        <f t="shared" si="1"/>
        <v>0</v>
      </c>
      <c r="E26" s="412">
        <f t="shared" si="1"/>
        <v>0</v>
      </c>
      <c r="F26" s="412"/>
      <c r="G26" s="412"/>
      <c r="H26" s="412"/>
      <c r="I26" s="412"/>
      <c r="J26" s="412"/>
      <c r="K26" s="412"/>
      <c r="L26" s="412"/>
      <c r="M26" s="412"/>
      <c r="N26" s="412"/>
      <c r="O26" s="416"/>
      <c r="P26" s="416"/>
      <c r="Q26" s="416"/>
      <c r="R26" s="415"/>
      <c r="S26" s="415"/>
    </row>
    <row r="27" spans="1:19" x14ac:dyDescent="0.3">
      <c r="A27" s="410">
        <v>32</v>
      </c>
      <c r="B27" s="411" t="s">
        <v>2461</v>
      </c>
      <c r="C27" s="412">
        <f t="shared" si="1"/>
        <v>0</v>
      </c>
      <c r="D27" s="412">
        <f t="shared" si="1"/>
        <v>0</v>
      </c>
      <c r="E27" s="412">
        <f t="shared" si="1"/>
        <v>0</v>
      </c>
      <c r="F27" s="412"/>
      <c r="G27" s="412"/>
      <c r="H27" s="412"/>
      <c r="I27" s="412"/>
      <c r="J27" s="412"/>
      <c r="K27" s="412"/>
      <c r="L27" s="412"/>
      <c r="M27" s="412"/>
      <c r="N27" s="412"/>
      <c r="O27" s="416"/>
      <c r="P27" s="416"/>
      <c r="Q27" s="416"/>
      <c r="R27" s="415"/>
      <c r="S27" s="415"/>
    </row>
    <row r="28" spans="1:19" x14ac:dyDescent="0.3">
      <c r="A28" s="410">
        <v>33</v>
      </c>
      <c r="B28" s="411" t="s">
        <v>2403</v>
      </c>
      <c r="C28" s="412">
        <f t="shared" si="1"/>
        <v>0</v>
      </c>
      <c r="D28" s="412">
        <f t="shared" si="1"/>
        <v>50</v>
      </c>
      <c r="E28" s="412">
        <f t="shared" si="1"/>
        <v>50</v>
      </c>
      <c r="F28" s="412"/>
      <c r="G28" s="412"/>
      <c r="H28" s="412"/>
      <c r="I28" s="412"/>
      <c r="J28" s="412"/>
      <c r="K28" s="412"/>
      <c r="L28" s="412">
        <v>0</v>
      </c>
      <c r="M28" s="412">
        <v>50</v>
      </c>
      <c r="N28" s="412">
        <v>50</v>
      </c>
      <c r="O28" s="416"/>
      <c r="P28" s="416"/>
      <c r="Q28" s="416"/>
      <c r="R28" s="415"/>
      <c r="S28" s="415"/>
    </row>
    <row r="29" spans="1:19" x14ac:dyDescent="0.3">
      <c r="A29" s="410">
        <v>40</v>
      </c>
      <c r="B29" s="411" t="s">
        <v>2397</v>
      </c>
      <c r="C29" s="412">
        <f t="shared" si="1"/>
        <v>0</v>
      </c>
      <c r="D29" s="412">
        <f t="shared" si="1"/>
        <v>14</v>
      </c>
      <c r="E29" s="412">
        <f t="shared" si="1"/>
        <v>14</v>
      </c>
      <c r="F29" s="412"/>
      <c r="G29" s="412"/>
      <c r="H29" s="412"/>
      <c r="I29" s="412"/>
      <c r="J29" s="412"/>
      <c r="K29" s="412"/>
      <c r="L29" s="412">
        <v>0</v>
      </c>
      <c r="M29" s="412">
        <v>14</v>
      </c>
      <c r="N29" s="412">
        <v>14</v>
      </c>
      <c r="O29" s="416"/>
      <c r="P29" s="416"/>
      <c r="Q29" s="416"/>
      <c r="R29" s="415"/>
      <c r="S29" s="415"/>
    </row>
    <row r="30" spans="1:19" x14ac:dyDescent="0.3">
      <c r="A30" s="410">
        <v>48</v>
      </c>
      <c r="B30" s="411" t="s">
        <v>2462</v>
      </c>
      <c r="C30" s="412">
        <f t="shared" si="1"/>
        <v>1059</v>
      </c>
      <c r="D30" s="412">
        <f t="shared" si="1"/>
        <v>1159</v>
      </c>
      <c r="E30" s="412">
        <f t="shared" si="1"/>
        <v>1159</v>
      </c>
      <c r="F30" s="412"/>
      <c r="G30" s="412"/>
      <c r="H30" s="412"/>
      <c r="I30" s="412"/>
      <c r="J30" s="412"/>
      <c r="K30" s="412"/>
      <c r="L30" s="412"/>
      <c r="M30" s="412"/>
      <c r="N30" s="412"/>
      <c r="O30" s="412">
        <v>1059</v>
      </c>
      <c r="P30" s="412">
        <v>1159</v>
      </c>
      <c r="Q30" s="412">
        <v>1159</v>
      </c>
      <c r="R30" s="415"/>
      <c r="S30" s="415"/>
    </row>
    <row r="31" spans="1:19" ht="14.5" thickBot="1" x14ac:dyDescent="0.35">
      <c r="A31" s="420">
        <v>51</v>
      </c>
      <c r="B31" s="421" t="s">
        <v>2463</v>
      </c>
      <c r="C31" s="412">
        <f t="shared" si="1"/>
        <v>0</v>
      </c>
      <c r="D31" s="412">
        <f t="shared" si="1"/>
        <v>0</v>
      </c>
      <c r="E31" s="412">
        <f t="shared" si="1"/>
        <v>48</v>
      </c>
      <c r="F31" s="412"/>
      <c r="G31" s="412"/>
      <c r="H31" s="412"/>
      <c r="I31" s="412">
        <v>0</v>
      </c>
      <c r="J31" s="412">
        <v>0</v>
      </c>
      <c r="K31" s="412">
        <v>12</v>
      </c>
      <c r="L31" s="412">
        <v>0</v>
      </c>
      <c r="M31" s="412">
        <v>0</v>
      </c>
      <c r="N31" s="412">
        <v>36</v>
      </c>
      <c r="O31" s="416"/>
      <c r="P31" s="416"/>
      <c r="Q31" s="416"/>
      <c r="R31" s="415"/>
      <c r="S31" s="415"/>
    </row>
    <row r="32" spans="1:19" ht="31.5" customHeight="1" thickTop="1" x14ac:dyDescent="0.3">
      <c r="A32" s="841" t="s">
        <v>2464</v>
      </c>
      <c r="B32" s="842"/>
      <c r="C32" s="422">
        <f>SUM(C7:C31)</f>
        <v>528037</v>
      </c>
      <c r="D32" s="422">
        <f t="shared" ref="D32:Q32" si="2">SUM(D7:D31)</f>
        <v>229599</v>
      </c>
      <c r="E32" s="422">
        <f t="shared" si="2"/>
        <v>229647</v>
      </c>
      <c r="F32" s="422">
        <f t="shared" si="2"/>
        <v>149882</v>
      </c>
      <c r="G32" s="422">
        <f t="shared" si="2"/>
        <v>74043</v>
      </c>
      <c r="H32" s="422">
        <f t="shared" si="2"/>
        <v>74043</v>
      </c>
      <c r="I32" s="422">
        <f t="shared" si="2"/>
        <v>0</v>
      </c>
      <c r="J32" s="422">
        <f t="shared" si="2"/>
        <v>0</v>
      </c>
      <c r="K32" s="422">
        <f t="shared" si="2"/>
        <v>12</v>
      </c>
      <c r="L32" s="422">
        <f t="shared" si="2"/>
        <v>373508</v>
      </c>
      <c r="M32" s="422">
        <f t="shared" si="2"/>
        <v>152943</v>
      </c>
      <c r="N32" s="422">
        <f t="shared" si="2"/>
        <v>152979</v>
      </c>
      <c r="O32" s="422">
        <f t="shared" si="2"/>
        <v>4647</v>
      </c>
      <c r="P32" s="422">
        <f t="shared" si="2"/>
        <v>2613</v>
      </c>
      <c r="Q32" s="422">
        <f t="shared" si="2"/>
        <v>2613</v>
      </c>
    </row>
    <row r="33" spans="1:17" x14ac:dyDescent="0.3">
      <c r="A33" s="407"/>
      <c r="B33" s="407"/>
      <c r="C33" s="407"/>
      <c r="D33" s="407"/>
      <c r="E33" s="407"/>
      <c r="F33" s="407"/>
      <c r="G33" s="407"/>
      <c r="H33" s="407"/>
      <c r="I33" s="407"/>
      <c r="J33" s="407"/>
      <c r="K33" s="407"/>
      <c r="L33" s="407"/>
      <c r="M33" s="407"/>
      <c r="N33" s="407"/>
      <c r="O33" s="407"/>
      <c r="P33" s="407"/>
      <c r="Q33" s="407"/>
    </row>
    <row r="34" spans="1:17" x14ac:dyDescent="0.3">
      <c r="A34" s="407" t="s">
        <v>2465</v>
      </c>
      <c r="B34" s="407"/>
      <c r="C34" s="407"/>
      <c r="D34" s="407"/>
      <c r="E34" s="423"/>
      <c r="F34" s="407"/>
      <c r="G34" s="423"/>
      <c r="H34" s="407"/>
      <c r="I34" s="423"/>
      <c r="J34" s="423"/>
      <c r="K34" s="407"/>
      <c r="L34" s="407"/>
      <c r="M34" s="407"/>
      <c r="N34" s="407"/>
      <c r="O34" s="423"/>
      <c r="P34" s="423"/>
      <c r="Q34" s="423"/>
    </row>
    <row r="35" spans="1:17" x14ac:dyDescent="0.3">
      <c r="A35" s="407" t="s">
        <v>2466</v>
      </c>
      <c r="B35" s="407"/>
      <c r="C35" s="407"/>
      <c r="D35" s="407"/>
      <c r="E35" s="407"/>
      <c r="F35" s="407"/>
      <c r="G35" s="407"/>
      <c r="H35" s="407"/>
      <c r="I35" s="423"/>
      <c r="J35" s="407"/>
      <c r="K35" s="407"/>
      <c r="L35" s="407"/>
      <c r="M35" s="407"/>
      <c r="N35" s="407"/>
      <c r="O35" s="407"/>
      <c r="P35" s="423"/>
      <c r="Q35" s="423"/>
    </row>
  </sheetData>
  <mergeCells count="18">
    <mergeCell ref="A32:B32"/>
    <mergeCell ref="H5:H6"/>
    <mergeCell ref="I5:J5"/>
    <mergeCell ref="K5:K6"/>
    <mergeCell ref="L5:M5"/>
    <mergeCell ref="B1:Q1"/>
    <mergeCell ref="B2:Q2"/>
    <mergeCell ref="A4:B6"/>
    <mergeCell ref="C4:D5"/>
    <mergeCell ref="E4:E6"/>
    <mergeCell ref="F4:H4"/>
    <mergeCell ref="I4:K4"/>
    <mergeCell ref="L4:N4"/>
    <mergeCell ref="O4:Q4"/>
    <mergeCell ref="F5:G5"/>
    <mergeCell ref="Q5:Q6"/>
    <mergeCell ref="N5:N6"/>
    <mergeCell ref="O5:P5"/>
  </mergeCells>
  <pageMargins left="0.70866141732283472" right="0.70866141732283472" top="0.74803149606299213" bottom="0.74803149606299213" header="0.31496062992125984" footer="0.31496062992125984"/>
  <pageSetup paperSize="9" scale="59" fitToHeight="0" orientation="landscape" r:id="rId1"/>
  <headerFooter>
    <oddHeader xml:space="preserve">&amp;RTabuľka: 17
Strana: &amp;P  </oddHead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977F0-9051-4710-819A-E56A0016AB54}">
  <sheetPr codeName="Hárok10">
    <tabColor rgb="FF7030A0"/>
  </sheetPr>
  <dimension ref="A2:K402"/>
  <sheetViews>
    <sheetView workbookViewId="0">
      <selection activeCell="G27" sqref="G27"/>
    </sheetView>
  </sheetViews>
  <sheetFormatPr defaultRowHeight="14.5" x14ac:dyDescent="0.35"/>
  <cols>
    <col min="1" max="1" width="11.36328125" customWidth="1"/>
    <col min="2" max="2" width="10.1796875" customWidth="1"/>
    <col min="3" max="3" width="14.54296875" customWidth="1"/>
    <col min="4" max="4" width="13.1796875" customWidth="1"/>
    <col min="5" max="5" width="17.81640625" customWidth="1"/>
    <col min="7" max="7" width="11" customWidth="1"/>
    <col min="8" max="8" width="17" customWidth="1"/>
  </cols>
  <sheetData>
    <row r="2" spans="1:11" x14ac:dyDescent="0.35">
      <c r="A2" s="7" t="s">
        <v>194</v>
      </c>
      <c r="B2" s="7" t="s">
        <v>191</v>
      </c>
      <c r="C2" s="7" t="s">
        <v>192</v>
      </c>
      <c r="D2" s="7" t="s">
        <v>50</v>
      </c>
      <c r="E2" s="7" t="s">
        <v>193</v>
      </c>
      <c r="F2" s="7" t="s">
        <v>0</v>
      </c>
      <c r="G2" s="7" t="s">
        <v>53</v>
      </c>
      <c r="H2" s="7" t="s">
        <v>157</v>
      </c>
    </row>
    <row r="3" spans="1:11" x14ac:dyDescent="0.35">
      <c r="A3" t="s">
        <v>54</v>
      </c>
      <c r="B3" t="s">
        <v>158</v>
      </c>
      <c r="C3" s="2">
        <v>44935</v>
      </c>
      <c r="D3">
        <v>7</v>
      </c>
      <c r="E3" t="s">
        <v>159</v>
      </c>
      <c r="F3" s="76">
        <v>4.1824337781318457</v>
      </c>
      <c r="G3" s="76">
        <v>29.277036446922917</v>
      </c>
      <c r="H3" s="76">
        <v>37.503422996460216</v>
      </c>
    </row>
    <row r="4" spans="1:11" ht="21" x14ac:dyDescent="0.5">
      <c r="A4" t="s">
        <v>54</v>
      </c>
      <c r="B4" t="s">
        <v>160</v>
      </c>
      <c r="C4" s="2">
        <v>44938</v>
      </c>
      <c r="D4">
        <v>48</v>
      </c>
      <c r="E4" t="s">
        <v>161</v>
      </c>
      <c r="F4" s="76">
        <v>5.0786695877315271</v>
      </c>
      <c r="G4" s="76">
        <v>243.7761402111133</v>
      </c>
      <c r="H4" s="76">
        <v>312.27339964399528</v>
      </c>
      <c r="K4" s="50"/>
    </row>
    <row r="5" spans="1:11" x14ac:dyDescent="0.35">
      <c r="A5" t="s">
        <v>54</v>
      </c>
      <c r="B5" t="s">
        <v>162</v>
      </c>
      <c r="C5" s="2">
        <v>44942</v>
      </c>
      <c r="D5">
        <v>3</v>
      </c>
      <c r="E5" t="s">
        <v>159</v>
      </c>
      <c r="F5" s="76">
        <v>3.5849432383987252</v>
      </c>
      <c r="G5" s="76">
        <v>10.754829715196175</v>
      </c>
      <c r="H5" s="76">
        <v>13.776767631352733</v>
      </c>
    </row>
    <row r="6" spans="1:11" x14ac:dyDescent="0.35">
      <c r="A6" t="s">
        <v>54</v>
      </c>
      <c r="B6" t="s">
        <v>163</v>
      </c>
      <c r="C6" s="2">
        <v>44953</v>
      </c>
      <c r="D6">
        <v>50</v>
      </c>
      <c r="E6" t="s">
        <v>161</v>
      </c>
      <c r="F6" s="76">
        <v>5.3774148575980876</v>
      </c>
      <c r="G6" s="76">
        <v>268.87074287990441</v>
      </c>
      <c r="H6" s="76">
        <v>344.41919078381829</v>
      </c>
    </row>
    <row r="7" spans="1:11" x14ac:dyDescent="0.35">
      <c r="A7" t="s">
        <v>54</v>
      </c>
      <c r="B7" t="s">
        <v>158</v>
      </c>
      <c r="C7" s="2">
        <v>44954</v>
      </c>
      <c r="D7">
        <v>14</v>
      </c>
      <c r="E7" t="s">
        <v>159</v>
      </c>
      <c r="F7" s="76">
        <v>4.1824337781318457</v>
      </c>
      <c r="G7" s="76">
        <v>58.554072893845834</v>
      </c>
      <c r="H7" s="76">
        <v>75.006845992920432</v>
      </c>
    </row>
    <row r="8" spans="1:11" x14ac:dyDescent="0.35">
      <c r="A8" t="s">
        <v>54</v>
      </c>
      <c r="B8" t="s">
        <v>163</v>
      </c>
      <c r="C8" s="2">
        <v>45003</v>
      </c>
      <c r="D8">
        <v>12</v>
      </c>
      <c r="E8" t="s">
        <v>164</v>
      </c>
      <c r="F8" s="76">
        <v>5.3774148575980876</v>
      </c>
      <c r="G8" s="76">
        <v>64.528978291177054</v>
      </c>
      <c r="H8" s="76">
        <v>82.660605788116399</v>
      </c>
    </row>
    <row r="9" spans="1:11" x14ac:dyDescent="0.35">
      <c r="A9" t="s">
        <v>54</v>
      </c>
      <c r="B9" t="s">
        <v>163</v>
      </c>
      <c r="C9" s="2">
        <v>45017</v>
      </c>
      <c r="D9">
        <v>14</v>
      </c>
      <c r="E9" t="s">
        <v>165</v>
      </c>
      <c r="F9" s="76">
        <v>5.3774148575980876</v>
      </c>
      <c r="G9" s="76">
        <v>75.283808006373235</v>
      </c>
      <c r="H9" s="76">
        <v>96.437373419469125</v>
      </c>
    </row>
    <row r="10" spans="1:11" x14ac:dyDescent="0.35">
      <c r="A10" t="s">
        <v>54</v>
      </c>
      <c r="B10" t="s">
        <v>158</v>
      </c>
      <c r="C10" s="2">
        <v>45031</v>
      </c>
      <c r="D10">
        <v>7</v>
      </c>
      <c r="E10" t="s">
        <v>164</v>
      </c>
      <c r="F10" s="76">
        <v>4.1824337781318457</v>
      </c>
      <c r="G10" s="76">
        <v>29.277036446922917</v>
      </c>
      <c r="H10" s="76">
        <v>37.503422996460216</v>
      </c>
    </row>
    <row r="11" spans="1:11" x14ac:dyDescent="0.35">
      <c r="A11" t="s">
        <v>54</v>
      </c>
      <c r="B11" t="s">
        <v>158</v>
      </c>
      <c r="C11" s="2">
        <v>45034</v>
      </c>
      <c r="D11">
        <v>46</v>
      </c>
      <c r="E11" t="s">
        <v>164</v>
      </c>
      <c r="F11" s="76">
        <v>4.1824337781318457</v>
      </c>
      <c r="G11" s="76">
        <v>192.39195379406488</v>
      </c>
      <c r="H11" s="76">
        <v>246.45106540530995</v>
      </c>
    </row>
    <row r="12" spans="1:11" x14ac:dyDescent="0.35">
      <c r="A12" t="s">
        <v>54</v>
      </c>
      <c r="B12" t="s">
        <v>158</v>
      </c>
      <c r="C12" s="2">
        <v>45043</v>
      </c>
      <c r="D12">
        <v>47</v>
      </c>
      <c r="E12" t="s">
        <v>165</v>
      </c>
      <c r="F12" s="76">
        <v>4.1824337781318457</v>
      </c>
      <c r="G12" s="76">
        <v>196.57438757219674</v>
      </c>
      <c r="H12" s="76">
        <v>251.80869726194712</v>
      </c>
    </row>
    <row r="13" spans="1:11" x14ac:dyDescent="0.35">
      <c r="A13" t="s">
        <v>54</v>
      </c>
      <c r="B13" t="s">
        <v>163</v>
      </c>
      <c r="C13" s="2">
        <v>45069</v>
      </c>
      <c r="D13">
        <v>49</v>
      </c>
      <c r="E13" t="s">
        <v>166</v>
      </c>
      <c r="F13" s="76">
        <v>5.3774148575980876</v>
      </c>
      <c r="G13" s="76">
        <v>263.49332802230629</v>
      </c>
      <c r="H13" s="76">
        <v>337.53080696814197</v>
      </c>
    </row>
    <row r="14" spans="1:11" x14ac:dyDescent="0.35">
      <c r="A14" t="s">
        <v>54</v>
      </c>
      <c r="B14" t="s">
        <v>158</v>
      </c>
      <c r="C14" s="2">
        <v>45078</v>
      </c>
      <c r="D14">
        <v>25</v>
      </c>
      <c r="E14" t="s">
        <v>166</v>
      </c>
      <c r="F14" s="76">
        <v>4.1824337781318457</v>
      </c>
      <c r="G14" s="76">
        <v>104.56084445329614</v>
      </c>
      <c r="H14" s="76">
        <v>133.94079641592933</v>
      </c>
    </row>
    <row r="15" spans="1:11" x14ac:dyDescent="0.35">
      <c r="A15" t="s">
        <v>54</v>
      </c>
      <c r="B15" t="s">
        <v>160</v>
      </c>
      <c r="C15" s="2">
        <v>45078</v>
      </c>
      <c r="D15">
        <v>37</v>
      </c>
      <c r="E15" t="s">
        <v>166</v>
      </c>
      <c r="F15" s="76">
        <v>5.0786695877315271</v>
      </c>
      <c r="G15" s="76">
        <v>187.91077474606652</v>
      </c>
      <c r="H15" s="76">
        <v>240.710745558913</v>
      </c>
    </row>
    <row r="16" spans="1:11" x14ac:dyDescent="0.35">
      <c r="A16" t="s">
        <v>54</v>
      </c>
      <c r="B16" t="s">
        <v>162</v>
      </c>
      <c r="C16" s="2">
        <v>45097</v>
      </c>
      <c r="D16">
        <v>44</v>
      </c>
      <c r="E16" t="s">
        <v>165</v>
      </c>
      <c r="F16" s="76">
        <v>3.5849432383987252</v>
      </c>
      <c r="G16" s="76">
        <v>157.73750248954391</v>
      </c>
      <c r="H16" s="76">
        <v>202.05925859317341</v>
      </c>
    </row>
    <row r="17" spans="1:8" x14ac:dyDescent="0.35">
      <c r="A17" t="s">
        <v>54</v>
      </c>
      <c r="B17" t="s">
        <v>167</v>
      </c>
      <c r="C17" s="2">
        <v>45098</v>
      </c>
      <c r="D17">
        <v>44</v>
      </c>
      <c r="E17" t="s">
        <v>164</v>
      </c>
      <c r="F17" s="76">
        <v>5.0786695877315271</v>
      </c>
      <c r="G17" s="76">
        <v>223.4614618601872</v>
      </c>
      <c r="H17" s="76">
        <v>286.25061634032897</v>
      </c>
    </row>
    <row r="18" spans="1:8" x14ac:dyDescent="0.35">
      <c r="A18" t="s">
        <v>54</v>
      </c>
      <c r="B18" t="s">
        <v>160</v>
      </c>
      <c r="C18" s="2">
        <v>45113</v>
      </c>
      <c r="D18">
        <v>29</v>
      </c>
      <c r="E18" t="s">
        <v>165</v>
      </c>
      <c r="F18" s="76">
        <v>5.0786695877315271</v>
      </c>
      <c r="G18" s="76">
        <v>147.28141804421429</v>
      </c>
      <c r="H18" s="76">
        <v>188.66517895158046</v>
      </c>
    </row>
    <row r="19" spans="1:8" x14ac:dyDescent="0.35">
      <c r="A19" t="s">
        <v>54</v>
      </c>
      <c r="B19" t="s">
        <v>160</v>
      </c>
      <c r="C19" s="2">
        <v>45120</v>
      </c>
      <c r="D19">
        <v>20</v>
      </c>
      <c r="E19" t="s">
        <v>165</v>
      </c>
      <c r="F19" s="76">
        <v>5.0786695877315271</v>
      </c>
      <c r="G19" s="76">
        <v>101.57339175463055</v>
      </c>
      <c r="H19" s="76">
        <v>130.11391651833137</v>
      </c>
    </row>
    <row r="20" spans="1:8" x14ac:dyDescent="0.35">
      <c r="A20" t="s">
        <v>54</v>
      </c>
      <c r="B20" t="s">
        <v>160</v>
      </c>
      <c r="C20" s="2">
        <v>45136</v>
      </c>
      <c r="D20">
        <v>6</v>
      </c>
      <c r="E20" t="s">
        <v>161</v>
      </c>
      <c r="F20" s="76">
        <v>5.0786695877315271</v>
      </c>
      <c r="G20" s="76">
        <v>30.472017526389163</v>
      </c>
      <c r="H20" s="76">
        <v>39.03417495549941</v>
      </c>
    </row>
    <row r="21" spans="1:8" x14ac:dyDescent="0.35">
      <c r="A21" t="s">
        <v>54</v>
      </c>
      <c r="B21" t="s">
        <v>162</v>
      </c>
      <c r="C21" s="2">
        <v>45136</v>
      </c>
      <c r="D21">
        <v>43</v>
      </c>
      <c r="E21" t="s">
        <v>168</v>
      </c>
      <c r="F21" s="76">
        <v>3.5849432383987252</v>
      </c>
      <c r="G21" s="76">
        <v>154.15255925114519</v>
      </c>
      <c r="H21" s="76">
        <v>197.46700271605584</v>
      </c>
    </row>
    <row r="22" spans="1:8" x14ac:dyDescent="0.35">
      <c r="A22" t="s">
        <v>54</v>
      </c>
      <c r="B22" t="s">
        <v>158</v>
      </c>
      <c r="C22" s="2">
        <v>45146</v>
      </c>
      <c r="D22">
        <v>21</v>
      </c>
      <c r="E22" t="s">
        <v>166</v>
      </c>
      <c r="F22" s="76">
        <v>4.1824337781318457</v>
      </c>
      <c r="G22" s="76">
        <v>87.831109340768748</v>
      </c>
      <c r="H22" s="76">
        <v>112.51026898938062</v>
      </c>
    </row>
    <row r="23" spans="1:8" x14ac:dyDescent="0.35">
      <c r="A23" t="s">
        <v>54</v>
      </c>
      <c r="B23" t="s">
        <v>167</v>
      </c>
      <c r="C23" s="2">
        <v>45170</v>
      </c>
      <c r="D23">
        <v>4</v>
      </c>
      <c r="E23" t="s">
        <v>165</v>
      </c>
      <c r="F23" s="76">
        <v>5.0786695877315271</v>
      </c>
      <c r="G23" s="76">
        <v>20.314678350926108</v>
      </c>
      <c r="H23" s="76">
        <v>26.022783303666269</v>
      </c>
    </row>
    <row r="24" spans="1:8" x14ac:dyDescent="0.35">
      <c r="A24" t="s">
        <v>54</v>
      </c>
      <c r="B24" t="s">
        <v>163</v>
      </c>
      <c r="C24" s="2">
        <v>45182</v>
      </c>
      <c r="D24">
        <v>3</v>
      </c>
      <c r="E24" t="s">
        <v>166</v>
      </c>
      <c r="F24" s="76">
        <v>5.3774148575980876</v>
      </c>
      <c r="G24" s="76">
        <v>16.132244572794264</v>
      </c>
      <c r="H24" s="76">
        <v>20.6651514470291</v>
      </c>
    </row>
    <row r="25" spans="1:8" x14ac:dyDescent="0.35">
      <c r="A25" t="s">
        <v>54</v>
      </c>
      <c r="B25" t="s">
        <v>162</v>
      </c>
      <c r="C25" s="2">
        <v>45197</v>
      </c>
      <c r="D25">
        <v>16</v>
      </c>
      <c r="E25" t="s">
        <v>159</v>
      </c>
      <c r="F25" s="76">
        <v>3.5849432383987252</v>
      </c>
      <c r="G25" s="76">
        <v>57.359091814379603</v>
      </c>
      <c r="H25" s="76">
        <v>73.476094033881239</v>
      </c>
    </row>
    <row r="26" spans="1:8" x14ac:dyDescent="0.35">
      <c r="A26" t="s">
        <v>54</v>
      </c>
      <c r="B26" t="s">
        <v>167</v>
      </c>
      <c r="C26" s="2">
        <v>45208</v>
      </c>
      <c r="D26">
        <v>5</v>
      </c>
      <c r="E26" t="s">
        <v>159</v>
      </c>
      <c r="F26" s="76">
        <v>5.0786695877315271</v>
      </c>
      <c r="G26" s="76">
        <v>25.393347938657637</v>
      </c>
      <c r="H26" s="76">
        <v>32.528479129582841</v>
      </c>
    </row>
    <row r="27" spans="1:8" x14ac:dyDescent="0.35">
      <c r="A27" t="s">
        <v>54</v>
      </c>
      <c r="B27" t="s">
        <v>163</v>
      </c>
      <c r="C27" s="2">
        <v>45225</v>
      </c>
      <c r="D27">
        <v>26</v>
      </c>
      <c r="E27" t="s">
        <v>159</v>
      </c>
      <c r="F27" s="76">
        <v>5.3774148575980876</v>
      </c>
      <c r="G27" s="76">
        <v>139.81278629755028</v>
      </c>
      <c r="H27" s="76">
        <v>179.09797920758552</v>
      </c>
    </row>
    <row r="28" spans="1:8" x14ac:dyDescent="0.35">
      <c r="A28" t="s">
        <v>54</v>
      </c>
      <c r="B28" t="s">
        <v>163</v>
      </c>
      <c r="C28" s="2">
        <v>45229</v>
      </c>
      <c r="D28">
        <v>15</v>
      </c>
      <c r="E28" t="s">
        <v>164</v>
      </c>
      <c r="F28" s="76">
        <v>5.3774148575980876</v>
      </c>
      <c r="G28" s="76">
        <v>80.661222863971318</v>
      </c>
      <c r="H28" s="76">
        <v>103.32575723514549</v>
      </c>
    </row>
    <row r="29" spans="1:8" x14ac:dyDescent="0.35">
      <c r="A29" t="s">
        <v>54</v>
      </c>
      <c r="B29" t="s">
        <v>169</v>
      </c>
      <c r="C29" s="2">
        <v>45238</v>
      </c>
      <c r="D29">
        <v>15</v>
      </c>
      <c r="E29" t="s">
        <v>165</v>
      </c>
      <c r="F29" s="76">
        <v>2.0912168890659228</v>
      </c>
      <c r="G29" s="76">
        <v>31.368253335988843</v>
      </c>
      <c r="H29" s="76">
        <v>40.182238924778801</v>
      </c>
    </row>
    <row r="30" spans="1:8" x14ac:dyDescent="0.35">
      <c r="A30" t="s">
        <v>54</v>
      </c>
      <c r="B30" t="s">
        <v>158</v>
      </c>
      <c r="C30" s="2">
        <v>45239</v>
      </c>
      <c r="D30">
        <v>7</v>
      </c>
      <c r="E30" t="s">
        <v>165</v>
      </c>
      <c r="F30" s="76">
        <v>4.1824337781318457</v>
      </c>
      <c r="G30" s="76">
        <v>29.277036446922917</v>
      </c>
      <c r="H30" s="76">
        <v>37.503422996460216</v>
      </c>
    </row>
    <row r="31" spans="1:8" x14ac:dyDescent="0.35">
      <c r="A31" t="s">
        <v>54</v>
      </c>
      <c r="B31" t="s">
        <v>163</v>
      </c>
      <c r="C31" s="2">
        <v>45242</v>
      </c>
      <c r="D31">
        <v>15</v>
      </c>
      <c r="E31" t="s">
        <v>161</v>
      </c>
      <c r="F31" s="76">
        <v>5.3774148575980876</v>
      </c>
      <c r="G31" s="76">
        <v>80.661222863971318</v>
      </c>
      <c r="H31" s="76">
        <v>103.32575723514549</v>
      </c>
    </row>
    <row r="32" spans="1:8" x14ac:dyDescent="0.35">
      <c r="A32" t="s">
        <v>54</v>
      </c>
      <c r="B32" t="s">
        <v>167</v>
      </c>
      <c r="C32" s="2">
        <v>45261</v>
      </c>
      <c r="D32">
        <v>50</v>
      </c>
      <c r="E32" t="s">
        <v>159</v>
      </c>
      <c r="F32" s="76">
        <v>5.0786695877315271</v>
      </c>
      <c r="G32" s="76">
        <v>253.93347938657638</v>
      </c>
      <c r="H32" s="76">
        <v>325.28479129582843</v>
      </c>
    </row>
    <row r="33" spans="1:8" x14ac:dyDescent="0.35">
      <c r="A33" t="s">
        <v>54</v>
      </c>
      <c r="B33" t="s">
        <v>160</v>
      </c>
      <c r="C33" s="2">
        <v>45263</v>
      </c>
      <c r="D33">
        <v>40</v>
      </c>
      <c r="E33" t="s">
        <v>166</v>
      </c>
      <c r="F33" s="76">
        <v>5.0786695877315271</v>
      </c>
      <c r="G33" s="76">
        <v>203.1467835092611</v>
      </c>
      <c r="H33" s="76">
        <v>260.22783303666273</v>
      </c>
    </row>
    <row r="34" spans="1:8" x14ac:dyDescent="0.35">
      <c r="A34" t="s">
        <v>54</v>
      </c>
      <c r="B34" t="s">
        <v>163</v>
      </c>
      <c r="C34" s="2">
        <v>45274</v>
      </c>
      <c r="D34">
        <v>29</v>
      </c>
      <c r="E34" t="s">
        <v>161</v>
      </c>
      <c r="F34" s="76">
        <v>5.3774148575980876</v>
      </c>
      <c r="G34" s="76">
        <v>155.94503087034454</v>
      </c>
      <c r="H34" s="76">
        <v>199.76313065461463</v>
      </c>
    </row>
    <row r="35" spans="1:8" x14ac:dyDescent="0.35">
      <c r="A35" t="s">
        <v>54</v>
      </c>
      <c r="B35" t="s">
        <v>163</v>
      </c>
      <c r="C35" s="2">
        <v>45278</v>
      </c>
      <c r="D35">
        <v>9</v>
      </c>
      <c r="E35" t="s">
        <v>161</v>
      </c>
      <c r="F35" s="76">
        <v>5.3774148575980876</v>
      </c>
      <c r="G35" s="76">
        <v>48.396733718382791</v>
      </c>
      <c r="H35" s="76">
        <v>61.995454341087296</v>
      </c>
    </row>
    <row r="36" spans="1:8" x14ac:dyDescent="0.35">
      <c r="A36" t="s">
        <v>54</v>
      </c>
      <c r="B36" t="s">
        <v>158</v>
      </c>
      <c r="C36" s="2">
        <v>45281</v>
      </c>
      <c r="D36">
        <v>19</v>
      </c>
      <c r="E36" t="s">
        <v>164</v>
      </c>
      <c r="F36" s="76">
        <v>4.1824337781318457</v>
      </c>
      <c r="G36" s="76">
        <v>79.466241784505058</v>
      </c>
      <c r="H36" s="76">
        <v>101.79500527610627</v>
      </c>
    </row>
    <row r="37" spans="1:8" x14ac:dyDescent="0.35">
      <c r="A37" t="s">
        <v>54</v>
      </c>
      <c r="B37" t="s">
        <v>162</v>
      </c>
      <c r="C37" s="2">
        <v>45284</v>
      </c>
      <c r="D37">
        <v>30</v>
      </c>
      <c r="E37" t="s">
        <v>164</v>
      </c>
      <c r="F37" s="76">
        <v>3.5849432383987252</v>
      </c>
      <c r="G37" s="76">
        <v>107.54829715196176</v>
      </c>
      <c r="H37" s="76">
        <v>137.76767631352732</v>
      </c>
    </row>
    <row r="38" spans="1:8" x14ac:dyDescent="0.35">
      <c r="A38" t="s">
        <v>54</v>
      </c>
      <c r="B38" t="s">
        <v>160</v>
      </c>
      <c r="C38" s="2">
        <v>45284</v>
      </c>
      <c r="D38">
        <v>48</v>
      </c>
      <c r="E38" t="s">
        <v>161</v>
      </c>
      <c r="F38" s="76">
        <v>5.0786695877315271</v>
      </c>
      <c r="G38" s="76">
        <v>243.7761402111133</v>
      </c>
      <c r="H38" s="76">
        <v>312.27339964399528</v>
      </c>
    </row>
    <row r="39" spans="1:8" x14ac:dyDescent="0.35">
      <c r="A39" t="s">
        <v>54</v>
      </c>
      <c r="B39" t="s">
        <v>163</v>
      </c>
      <c r="C39" s="2">
        <v>45290</v>
      </c>
      <c r="D39">
        <v>21</v>
      </c>
      <c r="E39" t="s">
        <v>165</v>
      </c>
      <c r="F39" s="76">
        <v>5.3774148575980876</v>
      </c>
      <c r="G39" s="76">
        <v>112.92571200955985</v>
      </c>
      <c r="H39" s="76">
        <v>144.65606012920369</v>
      </c>
    </row>
    <row r="40" spans="1:8" x14ac:dyDescent="0.35">
      <c r="A40" t="s">
        <v>170</v>
      </c>
      <c r="B40" t="s">
        <v>163</v>
      </c>
      <c r="C40" s="2">
        <v>44942</v>
      </c>
      <c r="D40">
        <v>37</v>
      </c>
      <c r="E40" t="s">
        <v>166</v>
      </c>
      <c r="F40" s="76">
        <v>5.3774148575980876</v>
      </c>
      <c r="G40" s="76">
        <v>198.96434973112926</v>
      </c>
      <c r="H40" s="76">
        <v>254.87020118002556</v>
      </c>
    </row>
    <row r="41" spans="1:8" x14ac:dyDescent="0.35">
      <c r="A41" t="s">
        <v>170</v>
      </c>
      <c r="B41" t="s">
        <v>160</v>
      </c>
      <c r="C41" s="2">
        <v>44960</v>
      </c>
      <c r="D41">
        <v>15</v>
      </c>
      <c r="E41" t="s">
        <v>166</v>
      </c>
      <c r="F41" s="76">
        <v>5.0786695877315271</v>
      </c>
      <c r="G41" s="76">
        <v>76.180043815972908</v>
      </c>
      <c r="H41" s="76">
        <v>97.585437388748517</v>
      </c>
    </row>
    <row r="42" spans="1:8" x14ac:dyDescent="0.35">
      <c r="A42" t="s">
        <v>170</v>
      </c>
      <c r="B42" t="s">
        <v>162</v>
      </c>
      <c r="C42" s="2">
        <v>44980</v>
      </c>
      <c r="D42">
        <v>8</v>
      </c>
      <c r="E42" t="s">
        <v>161</v>
      </c>
      <c r="F42" s="76">
        <v>3.5849432383987252</v>
      </c>
      <c r="G42" s="76">
        <v>28.679545907189802</v>
      </c>
      <c r="H42" s="76">
        <v>36.738047016940619</v>
      </c>
    </row>
    <row r="43" spans="1:8" x14ac:dyDescent="0.35">
      <c r="A43" t="s">
        <v>170</v>
      </c>
      <c r="B43" t="s">
        <v>163</v>
      </c>
      <c r="C43" s="2">
        <v>45014</v>
      </c>
      <c r="D43">
        <v>49</v>
      </c>
      <c r="E43" t="s">
        <v>164</v>
      </c>
      <c r="F43" s="76">
        <v>5.3774148575980876</v>
      </c>
      <c r="G43" s="76">
        <v>263.49332802230629</v>
      </c>
      <c r="H43" s="76">
        <v>337.53080696814197</v>
      </c>
    </row>
    <row r="44" spans="1:8" x14ac:dyDescent="0.35">
      <c r="A44" t="s">
        <v>170</v>
      </c>
      <c r="B44" t="s">
        <v>158</v>
      </c>
      <c r="C44" s="2">
        <v>45020</v>
      </c>
      <c r="D44">
        <v>28</v>
      </c>
      <c r="E44" t="s">
        <v>166</v>
      </c>
      <c r="F44" s="76">
        <v>4.1824337781318457</v>
      </c>
      <c r="G44" s="76">
        <v>117.10814578769167</v>
      </c>
      <c r="H44" s="76">
        <v>150.01369198584086</v>
      </c>
    </row>
    <row r="45" spans="1:8" x14ac:dyDescent="0.35">
      <c r="A45" t="s">
        <v>170</v>
      </c>
      <c r="B45" t="s">
        <v>169</v>
      </c>
      <c r="C45" s="2">
        <v>45029</v>
      </c>
      <c r="D45">
        <v>13</v>
      </c>
      <c r="E45" t="s">
        <v>168</v>
      </c>
      <c r="F45" s="76">
        <v>2.0912168890659228</v>
      </c>
      <c r="G45" s="76">
        <v>27.185819557856995</v>
      </c>
      <c r="H45" s="76">
        <v>34.824607068141624</v>
      </c>
    </row>
    <row r="46" spans="1:8" x14ac:dyDescent="0.35">
      <c r="A46" t="s">
        <v>170</v>
      </c>
      <c r="B46" t="s">
        <v>169</v>
      </c>
      <c r="C46" s="2">
        <v>45029</v>
      </c>
      <c r="D46">
        <v>3</v>
      </c>
      <c r="E46" t="s">
        <v>159</v>
      </c>
      <c r="F46" s="76">
        <v>2.0912168890659228</v>
      </c>
      <c r="G46" s="76">
        <v>6.2736506671977681</v>
      </c>
      <c r="H46" s="76">
        <v>8.0364477849557598</v>
      </c>
    </row>
    <row r="47" spans="1:8" x14ac:dyDescent="0.35">
      <c r="A47" t="s">
        <v>170</v>
      </c>
      <c r="B47" t="s">
        <v>162</v>
      </c>
      <c r="C47" s="2">
        <v>45040</v>
      </c>
      <c r="D47">
        <v>15</v>
      </c>
      <c r="E47" t="s">
        <v>165</v>
      </c>
      <c r="F47" s="76">
        <v>3.5849432383987252</v>
      </c>
      <c r="G47" s="76">
        <v>53.774148575980881</v>
      </c>
      <c r="H47" s="76">
        <v>68.883838156763659</v>
      </c>
    </row>
    <row r="48" spans="1:8" x14ac:dyDescent="0.35">
      <c r="A48" t="s">
        <v>170</v>
      </c>
      <c r="B48" t="s">
        <v>163</v>
      </c>
      <c r="C48" s="2">
        <v>45040</v>
      </c>
      <c r="D48">
        <v>43</v>
      </c>
      <c r="E48" t="s">
        <v>159</v>
      </c>
      <c r="F48" s="76">
        <v>5.3774148575980876</v>
      </c>
      <c r="G48" s="76">
        <v>231.22883887671779</v>
      </c>
      <c r="H48" s="76">
        <v>296.20050407408377</v>
      </c>
    </row>
    <row r="49" spans="1:8" x14ac:dyDescent="0.35">
      <c r="A49" t="s">
        <v>170</v>
      </c>
      <c r="B49" t="s">
        <v>158</v>
      </c>
      <c r="C49" s="2">
        <v>45044</v>
      </c>
      <c r="D49">
        <v>3</v>
      </c>
      <c r="E49" t="s">
        <v>165</v>
      </c>
      <c r="F49" s="76">
        <v>4.1824337781318457</v>
      </c>
      <c r="G49" s="76">
        <v>12.547301334395536</v>
      </c>
      <c r="H49" s="76">
        <v>16.07289556991152</v>
      </c>
    </row>
    <row r="50" spans="1:8" x14ac:dyDescent="0.35">
      <c r="A50" t="s">
        <v>170</v>
      </c>
      <c r="B50" t="s">
        <v>158</v>
      </c>
      <c r="C50" s="2">
        <v>45048</v>
      </c>
      <c r="D50">
        <v>26</v>
      </c>
      <c r="E50" t="s">
        <v>161</v>
      </c>
      <c r="F50" s="76">
        <v>4.1824337781318457</v>
      </c>
      <c r="G50" s="76">
        <v>108.74327823142798</v>
      </c>
      <c r="H50" s="76">
        <v>139.2984282725665</v>
      </c>
    </row>
    <row r="51" spans="1:8" x14ac:dyDescent="0.35">
      <c r="A51" t="s">
        <v>170</v>
      </c>
      <c r="B51" t="s">
        <v>162</v>
      </c>
      <c r="C51" s="2">
        <v>45086</v>
      </c>
      <c r="D51">
        <v>10</v>
      </c>
      <c r="E51" t="s">
        <v>166</v>
      </c>
      <c r="F51" s="76">
        <v>3.5849432383987252</v>
      </c>
      <c r="G51" s="76">
        <v>35.849432383987249</v>
      </c>
      <c r="H51" s="76">
        <v>45.922558771175773</v>
      </c>
    </row>
    <row r="52" spans="1:8" x14ac:dyDescent="0.35">
      <c r="A52" t="s">
        <v>170</v>
      </c>
      <c r="B52" t="s">
        <v>162</v>
      </c>
      <c r="C52" s="2">
        <v>45087</v>
      </c>
      <c r="D52">
        <v>9</v>
      </c>
      <c r="E52" t="s">
        <v>164</v>
      </c>
      <c r="F52" s="76">
        <v>3.5849432383987252</v>
      </c>
      <c r="G52" s="76">
        <v>32.264489145588527</v>
      </c>
      <c r="H52" s="76">
        <v>41.3303028940582</v>
      </c>
    </row>
    <row r="53" spans="1:8" x14ac:dyDescent="0.35">
      <c r="A53" t="s">
        <v>170</v>
      </c>
      <c r="B53" t="s">
        <v>167</v>
      </c>
      <c r="C53" s="2">
        <v>45093</v>
      </c>
      <c r="D53">
        <v>21</v>
      </c>
      <c r="E53" t="s">
        <v>159</v>
      </c>
      <c r="F53" s="76">
        <v>5.0786695877315271</v>
      </c>
      <c r="G53" s="76">
        <v>106.65206134236207</v>
      </c>
      <c r="H53" s="76">
        <v>136.61961234424794</v>
      </c>
    </row>
    <row r="54" spans="1:8" x14ac:dyDescent="0.35">
      <c r="A54" t="s">
        <v>170</v>
      </c>
      <c r="B54" t="s">
        <v>169</v>
      </c>
      <c r="C54" s="2">
        <v>45108</v>
      </c>
      <c r="D54">
        <v>26</v>
      </c>
      <c r="E54" t="s">
        <v>161</v>
      </c>
      <c r="F54" s="76">
        <v>2.0912168890659228</v>
      </c>
      <c r="G54" s="76">
        <v>54.37163911571399</v>
      </c>
      <c r="H54" s="76">
        <v>69.649214136283248</v>
      </c>
    </row>
    <row r="55" spans="1:8" x14ac:dyDescent="0.35">
      <c r="A55" t="s">
        <v>170</v>
      </c>
      <c r="B55" t="s">
        <v>158</v>
      </c>
      <c r="C55" s="2">
        <v>45109</v>
      </c>
      <c r="D55">
        <v>48</v>
      </c>
      <c r="E55" t="s">
        <v>166</v>
      </c>
      <c r="F55" s="76">
        <v>4.1824337781318457</v>
      </c>
      <c r="G55" s="76">
        <v>200.75682135032858</v>
      </c>
      <c r="H55" s="76">
        <v>257.16632911858431</v>
      </c>
    </row>
    <row r="56" spans="1:8" x14ac:dyDescent="0.35">
      <c r="A56" t="s">
        <v>170</v>
      </c>
      <c r="B56" t="s">
        <v>163</v>
      </c>
      <c r="C56" s="2">
        <v>45119</v>
      </c>
      <c r="D56">
        <v>35</v>
      </c>
      <c r="E56" t="s">
        <v>166</v>
      </c>
      <c r="F56" s="76">
        <v>5.3774148575980876</v>
      </c>
      <c r="G56" s="76">
        <v>188.20952001593307</v>
      </c>
      <c r="H56" s="76">
        <v>241.09343354867281</v>
      </c>
    </row>
    <row r="57" spans="1:8" x14ac:dyDescent="0.35">
      <c r="A57" t="s">
        <v>170</v>
      </c>
      <c r="B57" t="s">
        <v>169</v>
      </c>
      <c r="C57" s="2">
        <v>45131</v>
      </c>
      <c r="D57">
        <v>11</v>
      </c>
      <c r="E57" t="s">
        <v>165</v>
      </c>
      <c r="F57" s="76">
        <v>2.0912168890659228</v>
      </c>
      <c r="G57" s="76">
        <v>23.00338577972515</v>
      </c>
      <c r="H57" s="76">
        <v>29.466975211504451</v>
      </c>
    </row>
    <row r="58" spans="1:8" x14ac:dyDescent="0.35">
      <c r="A58" t="s">
        <v>170</v>
      </c>
      <c r="B58" t="s">
        <v>162</v>
      </c>
      <c r="C58" s="2">
        <v>45165</v>
      </c>
      <c r="D58">
        <v>5</v>
      </c>
      <c r="E58" t="s">
        <v>161</v>
      </c>
      <c r="F58" s="76">
        <v>3.5849432383987252</v>
      </c>
      <c r="G58" s="76">
        <v>17.924716191993625</v>
      </c>
      <c r="H58" s="76">
        <v>22.961279385587886</v>
      </c>
    </row>
    <row r="59" spans="1:8" x14ac:dyDescent="0.35">
      <c r="A59" t="s">
        <v>170</v>
      </c>
      <c r="B59" t="s">
        <v>158</v>
      </c>
      <c r="C59" s="2">
        <v>45186</v>
      </c>
      <c r="D59">
        <v>22</v>
      </c>
      <c r="E59" t="s">
        <v>168</v>
      </c>
      <c r="F59" s="76">
        <v>4.1824337781318457</v>
      </c>
      <c r="G59" s="76">
        <v>92.0135431189006</v>
      </c>
      <c r="H59" s="76">
        <v>117.8679008460178</v>
      </c>
    </row>
    <row r="60" spans="1:8" x14ac:dyDescent="0.35">
      <c r="A60" t="s">
        <v>170</v>
      </c>
      <c r="B60" t="s">
        <v>160</v>
      </c>
      <c r="C60" s="2">
        <v>45201</v>
      </c>
      <c r="D60">
        <v>27</v>
      </c>
      <c r="E60" t="s">
        <v>166</v>
      </c>
      <c r="F60" s="76">
        <v>5.0786695877315271</v>
      </c>
      <c r="G60" s="76">
        <v>137.12407886875124</v>
      </c>
      <c r="H60" s="76">
        <v>175.65378729974734</v>
      </c>
    </row>
    <row r="61" spans="1:8" x14ac:dyDescent="0.35">
      <c r="A61" t="s">
        <v>170</v>
      </c>
      <c r="B61" t="s">
        <v>167</v>
      </c>
      <c r="C61" s="2">
        <v>45215</v>
      </c>
      <c r="D61">
        <v>8</v>
      </c>
      <c r="E61" t="s">
        <v>159</v>
      </c>
      <c r="F61" s="76">
        <v>5.0786695877315271</v>
      </c>
      <c r="G61" s="76">
        <v>40.629356701852217</v>
      </c>
      <c r="H61" s="76">
        <v>52.045566607332539</v>
      </c>
    </row>
    <row r="62" spans="1:8" x14ac:dyDescent="0.35">
      <c r="A62" t="s">
        <v>170</v>
      </c>
      <c r="B62" t="s">
        <v>158</v>
      </c>
      <c r="C62" s="2">
        <v>45218</v>
      </c>
      <c r="D62">
        <v>47</v>
      </c>
      <c r="E62" t="s">
        <v>166</v>
      </c>
      <c r="F62" s="76">
        <v>4.1824337781318457</v>
      </c>
      <c r="G62" s="76">
        <v>196.57438757219674</v>
      </c>
      <c r="H62" s="76">
        <v>251.80869726194712</v>
      </c>
    </row>
    <row r="63" spans="1:8" x14ac:dyDescent="0.35">
      <c r="A63" t="s">
        <v>170</v>
      </c>
      <c r="B63" t="s">
        <v>160</v>
      </c>
      <c r="C63" s="2">
        <v>45221</v>
      </c>
      <c r="D63">
        <v>43</v>
      </c>
      <c r="E63" t="s">
        <v>164</v>
      </c>
      <c r="F63" s="76">
        <v>5.0786695877315271</v>
      </c>
      <c r="G63" s="76">
        <v>218.38279227245567</v>
      </c>
      <c r="H63" s="76">
        <v>279.7449205144124</v>
      </c>
    </row>
    <row r="64" spans="1:8" x14ac:dyDescent="0.35">
      <c r="A64" t="s">
        <v>170</v>
      </c>
      <c r="B64" t="s">
        <v>158</v>
      </c>
      <c r="C64" s="2">
        <v>45221</v>
      </c>
      <c r="D64">
        <v>2</v>
      </c>
      <c r="E64" t="s">
        <v>168</v>
      </c>
      <c r="F64" s="76">
        <v>4.1824337781318457</v>
      </c>
      <c r="G64" s="76">
        <v>8.3648675562636914</v>
      </c>
      <c r="H64" s="76">
        <v>10.715263713274346</v>
      </c>
    </row>
    <row r="65" spans="1:8" x14ac:dyDescent="0.35">
      <c r="A65" t="s">
        <v>170</v>
      </c>
      <c r="B65" t="s">
        <v>167</v>
      </c>
      <c r="C65" s="2">
        <v>45224</v>
      </c>
      <c r="D65">
        <v>18</v>
      </c>
      <c r="E65" t="s">
        <v>161</v>
      </c>
      <c r="F65" s="76">
        <v>5.0786695877315271</v>
      </c>
      <c r="G65" s="76">
        <v>91.416052579167498</v>
      </c>
      <c r="H65" s="76">
        <v>117.10252486649823</v>
      </c>
    </row>
    <row r="66" spans="1:8" x14ac:dyDescent="0.35">
      <c r="A66" t="s">
        <v>170</v>
      </c>
      <c r="B66" t="s">
        <v>169</v>
      </c>
      <c r="C66" s="2">
        <v>45228</v>
      </c>
      <c r="D66">
        <v>15</v>
      </c>
      <c r="E66" t="s">
        <v>159</v>
      </c>
      <c r="F66" s="76">
        <v>2.0912168890659228</v>
      </c>
      <c r="G66" s="76">
        <v>31.368253335988843</v>
      </c>
      <c r="H66" s="76">
        <v>40.182238924778801</v>
      </c>
    </row>
    <row r="67" spans="1:8" x14ac:dyDescent="0.35">
      <c r="A67" t="s">
        <v>170</v>
      </c>
      <c r="B67" t="s">
        <v>160</v>
      </c>
      <c r="C67" s="2">
        <v>45232</v>
      </c>
      <c r="D67">
        <v>39</v>
      </c>
      <c r="E67" t="s">
        <v>161</v>
      </c>
      <c r="F67" s="76">
        <v>5.0786695877315271</v>
      </c>
      <c r="G67" s="76">
        <v>198.06811392152957</v>
      </c>
      <c r="H67" s="76">
        <v>253.72213721074615</v>
      </c>
    </row>
    <row r="68" spans="1:8" x14ac:dyDescent="0.35">
      <c r="A68" t="s">
        <v>170</v>
      </c>
      <c r="B68" t="s">
        <v>160</v>
      </c>
      <c r="C68" s="2">
        <v>45282</v>
      </c>
      <c r="D68">
        <v>1</v>
      </c>
      <c r="E68" t="s">
        <v>165</v>
      </c>
      <c r="F68" s="76">
        <v>5.0786695877315271</v>
      </c>
      <c r="G68" s="76">
        <v>5.0786695877315271</v>
      </c>
      <c r="H68" s="76">
        <v>6.5056958259165674</v>
      </c>
    </row>
    <row r="69" spans="1:8" x14ac:dyDescent="0.35">
      <c r="A69" t="s">
        <v>189</v>
      </c>
      <c r="B69" t="s">
        <v>167</v>
      </c>
      <c r="C69" s="2">
        <v>44951</v>
      </c>
      <c r="D69">
        <v>24</v>
      </c>
      <c r="E69" t="s">
        <v>159</v>
      </c>
      <c r="F69" s="76">
        <v>5.0786695877315271</v>
      </c>
      <c r="G69" s="76">
        <v>121.88807010555665</v>
      </c>
      <c r="H69" s="76">
        <v>156.13669982199764</v>
      </c>
    </row>
    <row r="70" spans="1:8" x14ac:dyDescent="0.35">
      <c r="A70" t="s">
        <v>189</v>
      </c>
      <c r="B70" t="s">
        <v>158</v>
      </c>
      <c r="C70" s="2">
        <v>44954</v>
      </c>
      <c r="D70">
        <v>49</v>
      </c>
      <c r="E70" t="s">
        <v>161</v>
      </c>
      <c r="F70" s="76">
        <v>4.1824337781318457</v>
      </c>
      <c r="G70" s="76">
        <v>204.93925512846042</v>
      </c>
      <c r="H70" s="76">
        <v>262.52396097522148</v>
      </c>
    </row>
    <row r="71" spans="1:8" x14ac:dyDescent="0.35">
      <c r="A71" t="s">
        <v>189</v>
      </c>
      <c r="B71" t="s">
        <v>162</v>
      </c>
      <c r="C71" s="2">
        <v>44956</v>
      </c>
      <c r="D71">
        <v>3</v>
      </c>
      <c r="E71" t="s">
        <v>166</v>
      </c>
      <c r="F71" s="76">
        <v>3.5849432383987252</v>
      </c>
      <c r="G71" s="76">
        <v>10.754829715196175</v>
      </c>
      <c r="H71" s="76">
        <v>13.776767631352733</v>
      </c>
    </row>
    <row r="72" spans="1:8" x14ac:dyDescent="0.35">
      <c r="A72" t="s">
        <v>189</v>
      </c>
      <c r="B72" t="s">
        <v>162</v>
      </c>
      <c r="C72" s="2">
        <v>44965</v>
      </c>
      <c r="D72">
        <v>26</v>
      </c>
      <c r="E72" t="s">
        <v>159</v>
      </c>
      <c r="F72" s="76">
        <v>3.5849432383987252</v>
      </c>
      <c r="G72" s="76">
        <v>93.20852419836686</v>
      </c>
      <c r="H72" s="76">
        <v>119.39865280505701</v>
      </c>
    </row>
    <row r="73" spans="1:8" x14ac:dyDescent="0.35">
      <c r="A73" t="s">
        <v>189</v>
      </c>
      <c r="B73" t="s">
        <v>167</v>
      </c>
      <c r="C73" s="2">
        <v>44984</v>
      </c>
      <c r="D73">
        <v>11</v>
      </c>
      <c r="E73" t="s">
        <v>168</v>
      </c>
      <c r="F73" s="76">
        <v>5.0786695877315271</v>
      </c>
      <c r="G73" s="76">
        <v>55.8653654650468</v>
      </c>
      <c r="H73" s="76">
        <v>71.562654085082244</v>
      </c>
    </row>
    <row r="74" spans="1:8" x14ac:dyDescent="0.35">
      <c r="A74" t="s">
        <v>189</v>
      </c>
      <c r="B74" t="s">
        <v>158</v>
      </c>
      <c r="C74" s="2">
        <v>44989</v>
      </c>
      <c r="D74">
        <v>31</v>
      </c>
      <c r="E74" t="s">
        <v>165</v>
      </c>
      <c r="F74" s="76">
        <v>4.1824337781318457</v>
      </c>
      <c r="G74" s="76">
        <v>129.65544712208722</v>
      </c>
      <c r="H74" s="76">
        <v>166.08658755575235</v>
      </c>
    </row>
    <row r="75" spans="1:8" x14ac:dyDescent="0.35">
      <c r="A75" t="s">
        <v>189</v>
      </c>
      <c r="B75" t="s">
        <v>167</v>
      </c>
      <c r="C75" s="2">
        <v>44990</v>
      </c>
      <c r="D75">
        <v>42</v>
      </c>
      <c r="E75" t="s">
        <v>165</v>
      </c>
      <c r="F75" s="76">
        <v>5.0786695877315271</v>
      </c>
      <c r="G75" s="76">
        <v>213.30412268472415</v>
      </c>
      <c r="H75" s="76">
        <v>273.23922468849588</v>
      </c>
    </row>
    <row r="76" spans="1:8" x14ac:dyDescent="0.35">
      <c r="A76" t="s">
        <v>189</v>
      </c>
      <c r="B76" t="s">
        <v>158</v>
      </c>
      <c r="C76" s="2">
        <v>44999</v>
      </c>
      <c r="D76">
        <v>5</v>
      </c>
      <c r="E76" t="s">
        <v>161</v>
      </c>
      <c r="F76" s="76">
        <v>4.1824337781318457</v>
      </c>
      <c r="G76" s="76">
        <v>20.912168890659228</v>
      </c>
      <c r="H76" s="76">
        <v>26.788159283185863</v>
      </c>
    </row>
    <row r="77" spans="1:8" x14ac:dyDescent="0.35">
      <c r="A77" t="s">
        <v>189</v>
      </c>
      <c r="B77" t="s">
        <v>158</v>
      </c>
      <c r="C77" s="2">
        <v>45006</v>
      </c>
      <c r="D77">
        <v>46</v>
      </c>
      <c r="E77" t="s">
        <v>166</v>
      </c>
      <c r="F77" s="76">
        <v>4.1824337781318457</v>
      </c>
      <c r="G77" s="76">
        <v>192.39195379406488</v>
      </c>
      <c r="H77" s="76">
        <v>246.45106540530995</v>
      </c>
    </row>
    <row r="78" spans="1:8" x14ac:dyDescent="0.35">
      <c r="A78" t="s">
        <v>189</v>
      </c>
      <c r="B78" t="s">
        <v>167</v>
      </c>
      <c r="C78" s="2">
        <v>45028</v>
      </c>
      <c r="D78">
        <v>45</v>
      </c>
      <c r="E78" t="s">
        <v>159</v>
      </c>
      <c r="F78" s="76">
        <v>5.0786695877315271</v>
      </c>
      <c r="G78" s="76">
        <v>228.54013144791872</v>
      </c>
      <c r="H78" s="76">
        <v>292.75631216624555</v>
      </c>
    </row>
    <row r="79" spans="1:8" x14ac:dyDescent="0.35">
      <c r="A79" t="s">
        <v>189</v>
      </c>
      <c r="B79" t="s">
        <v>169</v>
      </c>
      <c r="C79" s="2">
        <v>45036</v>
      </c>
      <c r="D79">
        <v>7</v>
      </c>
      <c r="E79" t="s">
        <v>165</v>
      </c>
      <c r="F79" s="76">
        <v>2.0912168890659228</v>
      </c>
      <c r="G79" s="76">
        <v>14.638518223461459</v>
      </c>
      <c r="H79" s="76">
        <v>18.751711498230108</v>
      </c>
    </row>
    <row r="80" spans="1:8" x14ac:dyDescent="0.35">
      <c r="A80" t="s">
        <v>189</v>
      </c>
      <c r="B80" t="s">
        <v>167</v>
      </c>
      <c r="C80" s="2">
        <v>45041</v>
      </c>
      <c r="D80">
        <v>9</v>
      </c>
      <c r="E80" t="s">
        <v>168</v>
      </c>
      <c r="F80" s="76">
        <v>5.0786695877315271</v>
      </c>
      <c r="G80" s="76">
        <v>45.708026289583749</v>
      </c>
      <c r="H80" s="76">
        <v>58.551262433249114</v>
      </c>
    </row>
    <row r="81" spans="1:8" x14ac:dyDescent="0.35">
      <c r="A81" t="s">
        <v>189</v>
      </c>
      <c r="B81" t="s">
        <v>163</v>
      </c>
      <c r="C81" s="2">
        <v>45054</v>
      </c>
      <c r="D81">
        <v>43</v>
      </c>
      <c r="E81" t="s">
        <v>165</v>
      </c>
      <c r="F81" s="76">
        <v>5.3774148575980876</v>
      </c>
      <c r="G81" s="76">
        <v>231.22883887671779</v>
      </c>
      <c r="H81" s="76">
        <v>296.20050407408377</v>
      </c>
    </row>
    <row r="82" spans="1:8" x14ac:dyDescent="0.35">
      <c r="A82" t="s">
        <v>189</v>
      </c>
      <c r="B82" t="s">
        <v>163</v>
      </c>
      <c r="C82" s="2">
        <v>45062</v>
      </c>
      <c r="D82">
        <v>35</v>
      </c>
      <c r="E82" t="s">
        <v>164</v>
      </c>
      <c r="F82" s="76">
        <v>5.3774148575980876</v>
      </c>
      <c r="G82" s="76">
        <v>188.20952001593307</v>
      </c>
      <c r="H82" s="76">
        <v>241.09343354867281</v>
      </c>
    </row>
    <row r="83" spans="1:8" x14ac:dyDescent="0.35">
      <c r="A83" t="s">
        <v>189</v>
      </c>
      <c r="B83" t="s">
        <v>163</v>
      </c>
      <c r="C83" s="2">
        <v>45065</v>
      </c>
      <c r="D83">
        <v>24</v>
      </c>
      <c r="E83" t="s">
        <v>159</v>
      </c>
      <c r="F83" s="76">
        <v>5.3774148575980876</v>
      </c>
      <c r="G83" s="76">
        <v>129.05795658235411</v>
      </c>
      <c r="H83" s="76">
        <v>165.3212115762328</v>
      </c>
    </row>
    <row r="84" spans="1:8" x14ac:dyDescent="0.35">
      <c r="A84" t="s">
        <v>189</v>
      </c>
      <c r="B84" t="s">
        <v>158</v>
      </c>
      <c r="C84" s="2">
        <v>45071</v>
      </c>
      <c r="D84">
        <v>44</v>
      </c>
      <c r="E84" t="s">
        <v>165</v>
      </c>
      <c r="F84" s="76">
        <v>4.1824337781318457</v>
      </c>
      <c r="G84" s="76">
        <v>184.0270862378012</v>
      </c>
      <c r="H84" s="76">
        <v>235.73580169203561</v>
      </c>
    </row>
    <row r="85" spans="1:8" x14ac:dyDescent="0.35">
      <c r="A85" t="s">
        <v>189</v>
      </c>
      <c r="B85" t="s">
        <v>160</v>
      </c>
      <c r="C85" s="2">
        <v>45074</v>
      </c>
      <c r="D85">
        <v>13</v>
      </c>
      <c r="E85" t="s">
        <v>165</v>
      </c>
      <c r="F85" s="76">
        <v>5.0786695877315271</v>
      </c>
      <c r="G85" s="76">
        <v>66.022704640509858</v>
      </c>
      <c r="H85" s="76">
        <v>84.574045736915394</v>
      </c>
    </row>
    <row r="86" spans="1:8" x14ac:dyDescent="0.35">
      <c r="A86" t="s">
        <v>189</v>
      </c>
      <c r="B86" t="s">
        <v>169</v>
      </c>
      <c r="C86" s="2">
        <v>45074</v>
      </c>
      <c r="D86">
        <v>40</v>
      </c>
      <c r="E86" t="s">
        <v>164</v>
      </c>
      <c r="F86" s="76">
        <v>2.0912168890659228</v>
      </c>
      <c r="G86" s="76">
        <v>83.64867556263691</v>
      </c>
      <c r="H86" s="76">
        <v>107.15263713274345</v>
      </c>
    </row>
    <row r="87" spans="1:8" x14ac:dyDescent="0.35">
      <c r="A87" t="s">
        <v>189</v>
      </c>
      <c r="B87" t="s">
        <v>162</v>
      </c>
      <c r="C87" s="2">
        <v>45082</v>
      </c>
      <c r="D87">
        <v>31</v>
      </c>
      <c r="E87" t="s">
        <v>164</v>
      </c>
      <c r="F87" s="76">
        <v>3.5849432383987252</v>
      </c>
      <c r="G87" s="76">
        <v>111.13324039036048</v>
      </c>
      <c r="H87" s="76">
        <v>142.35993219064491</v>
      </c>
    </row>
    <row r="88" spans="1:8" x14ac:dyDescent="0.35">
      <c r="A88" t="s">
        <v>189</v>
      </c>
      <c r="B88" t="s">
        <v>158</v>
      </c>
      <c r="C88" s="2">
        <v>45090</v>
      </c>
      <c r="D88">
        <v>13</v>
      </c>
      <c r="E88" t="s">
        <v>161</v>
      </c>
      <c r="F88" s="76">
        <v>4.1824337781318457</v>
      </c>
      <c r="G88" s="76">
        <v>54.37163911571399</v>
      </c>
      <c r="H88" s="76">
        <v>69.649214136283248</v>
      </c>
    </row>
    <row r="89" spans="1:8" x14ac:dyDescent="0.35">
      <c r="A89" t="s">
        <v>189</v>
      </c>
      <c r="B89" t="s">
        <v>160</v>
      </c>
      <c r="C89" s="2">
        <v>45109</v>
      </c>
      <c r="D89">
        <v>50</v>
      </c>
      <c r="E89" t="s">
        <v>165</v>
      </c>
      <c r="F89" s="76">
        <v>5.0786695877315271</v>
      </c>
      <c r="G89" s="76">
        <v>253.93347938657638</v>
      </c>
      <c r="H89" s="76">
        <v>325.28479129582843</v>
      </c>
    </row>
    <row r="90" spans="1:8" x14ac:dyDescent="0.35">
      <c r="A90" t="s">
        <v>189</v>
      </c>
      <c r="B90" t="s">
        <v>167</v>
      </c>
      <c r="C90" s="2">
        <v>45110</v>
      </c>
      <c r="D90">
        <v>12</v>
      </c>
      <c r="E90" t="s">
        <v>159</v>
      </c>
      <c r="F90" s="76">
        <v>5.0786695877315271</v>
      </c>
      <c r="G90" s="76">
        <v>60.944035052778325</v>
      </c>
      <c r="H90" s="76">
        <v>78.068349910998819</v>
      </c>
    </row>
    <row r="91" spans="1:8" x14ac:dyDescent="0.35">
      <c r="A91" t="s">
        <v>189</v>
      </c>
      <c r="B91" t="s">
        <v>163</v>
      </c>
      <c r="C91" s="2">
        <v>45110</v>
      </c>
      <c r="D91">
        <v>21</v>
      </c>
      <c r="E91" t="s">
        <v>164</v>
      </c>
      <c r="F91" s="76">
        <v>5.3774148575980876</v>
      </c>
      <c r="G91" s="76">
        <v>112.92571200955985</v>
      </c>
      <c r="H91" s="76">
        <v>144.65606012920369</v>
      </c>
    </row>
    <row r="92" spans="1:8" x14ac:dyDescent="0.35">
      <c r="A92" t="s">
        <v>189</v>
      </c>
      <c r="B92" t="s">
        <v>158</v>
      </c>
      <c r="C92" s="2">
        <v>45114</v>
      </c>
      <c r="D92">
        <v>48</v>
      </c>
      <c r="E92" t="s">
        <v>168</v>
      </c>
      <c r="F92" s="76">
        <v>4.1824337781318457</v>
      </c>
      <c r="G92" s="76">
        <v>200.75682135032858</v>
      </c>
      <c r="H92" s="76">
        <v>257.16632911858431</v>
      </c>
    </row>
    <row r="93" spans="1:8" x14ac:dyDescent="0.35">
      <c r="A93" t="s">
        <v>189</v>
      </c>
      <c r="B93" t="s">
        <v>162</v>
      </c>
      <c r="C93" s="2">
        <v>45115</v>
      </c>
      <c r="D93">
        <v>36</v>
      </c>
      <c r="E93" t="s">
        <v>166</v>
      </c>
      <c r="F93" s="76">
        <v>3.5849432383987252</v>
      </c>
      <c r="G93" s="76">
        <v>129.05795658235411</v>
      </c>
      <c r="H93" s="76">
        <v>165.3212115762328</v>
      </c>
    </row>
    <row r="94" spans="1:8" x14ac:dyDescent="0.35">
      <c r="A94" t="s">
        <v>189</v>
      </c>
      <c r="B94" t="s">
        <v>169</v>
      </c>
      <c r="C94" s="2">
        <v>45149</v>
      </c>
      <c r="D94">
        <v>11</v>
      </c>
      <c r="E94" t="s">
        <v>168</v>
      </c>
      <c r="F94" s="76">
        <v>2.0912168890659228</v>
      </c>
      <c r="G94" s="76">
        <v>23.00338577972515</v>
      </c>
      <c r="H94" s="76">
        <v>29.466975211504451</v>
      </c>
    </row>
    <row r="95" spans="1:8" x14ac:dyDescent="0.35">
      <c r="A95" t="s">
        <v>189</v>
      </c>
      <c r="B95" t="s">
        <v>167</v>
      </c>
      <c r="C95" s="2">
        <v>45166</v>
      </c>
      <c r="D95">
        <v>36</v>
      </c>
      <c r="E95" t="s">
        <v>161</v>
      </c>
      <c r="F95" s="76">
        <v>5.0786695877315271</v>
      </c>
      <c r="G95" s="76">
        <v>182.832105158335</v>
      </c>
      <c r="H95" s="76">
        <v>234.20504973299646</v>
      </c>
    </row>
    <row r="96" spans="1:8" x14ac:dyDescent="0.35">
      <c r="A96" t="s">
        <v>189</v>
      </c>
      <c r="B96" t="s">
        <v>162</v>
      </c>
      <c r="C96" s="2">
        <v>45171</v>
      </c>
      <c r="D96">
        <v>4</v>
      </c>
      <c r="E96" t="s">
        <v>161</v>
      </c>
      <c r="F96" s="76">
        <v>3.5849432383987252</v>
      </c>
      <c r="G96" s="76">
        <v>14.339772953594901</v>
      </c>
      <c r="H96" s="76">
        <v>18.36902350847031</v>
      </c>
    </row>
    <row r="97" spans="1:8" x14ac:dyDescent="0.35">
      <c r="A97" t="s">
        <v>189</v>
      </c>
      <c r="B97" t="s">
        <v>162</v>
      </c>
      <c r="C97" s="2">
        <v>45206</v>
      </c>
      <c r="D97">
        <v>45</v>
      </c>
      <c r="E97" t="s">
        <v>168</v>
      </c>
      <c r="F97" s="76">
        <v>3.5849432383987252</v>
      </c>
      <c r="G97" s="76">
        <v>161.32244572794264</v>
      </c>
      <c r="H97" s="76">
        <v>206.65151447029098</v>
      </c>
    </row>
    <row r="98" spans="1:8" x14ac:dyDescent="0.35">
      <c r="A98" t="s">
        <v>189</v>
      </c>
      <c r="B98" t="s">
        <v>158</v>
      </c>
      <c r="C98" s="2">
        <v>45209</v>
      </c>
      <c r="D98">
        <v>28</v>
      </c>
      <c r="E98" t="s">
        <v>164</v>
      </c>
      <c r="F98" s="76">
        <v>4.1824337781318457</v>
      </c>
      <c r="G98" s="76">
        <v>117.10814578769167</v>
      </c>
      <c r="H98" s="76">
        <v>150.01369198584086</v>
      </c>
    </row>
    <row r="99" spans="1:8" x14ac:dyDescent="0.35">
      <c r="A99" t="s">
        <v>189</v>
      </c>
      <c r="B99" t="s">
        <v>162</v>
      </c>
      <c r="C99" s="2">
        <v>45219</v>
      </c>
      <c r="D99">
        <v>12</v>
      </c>
      <c r="E99" t="s">
        <v>164</v>
      </c>
      <c r="F99" s="76">
        <v>3.5849432383987252</v>
      </c>
      <c r="G99" s="76">
        <v>43.019318860784701</v>
      </c>
      <c r="H99" s="76">
        <v>55.107070525410933</v>
      </c>
    </row>
    <row r="100" spans="1:8" x14ac:dyDescent="0.35">
      <c r="A100" t="s">
        <v>189</v>
      </c>
      <c r="B100" t="s">
        <v>162</v>
      </c>
      <c r="C100" s="2">
        <v>45236</v>
      </c>
      <c r="D100">
        <v>39</v>
      </c>
      <c r="E100" t="s">
        <v>164</v>
      </c>
      <c r="F100" s="76">
        <v>3.5849432383987252</v>
      </c>
      <c r="G100" s="76">
        <v>139.81278629755028</v>
      </c>
      <c r="H100" s="76">
        <v>179.09797920758552</v>
      </c>
    </row>
    <row r="101" spans="1:8" x14ac:dyDescent="0.35">
      <c r="A101" t="s">
        <v>189</v>
      </c>
      <c r="B101" t="s">
        <v>163</v>
      </c>
      <c r="C101" s="2">
        <v>45244</v>
      </c>
      <c r="D101">
        <v>49</v>
      </c>
      <c r="E101" t="s">
        <v>161</v>
      </c>
      <c r="F101" s="76">
        <v>5.3774148575980876</v>
      </c>
      <c r="G101" s="76">
        <v>263.49332802230629</v>
      </c>
      <c r="H101" s="76">
        <v>337.53080696814197</v>
      </c>
    </row>
    <row r="102" spans="1:8" x14ac:dyDescent="0.35">
      <c r="A102" t="s">
        <v>189</v>
      </c>
      <c r="B102" t="s">
        <v>162</v>
      </c>
      <c r="C102" s="2">
        <v>45282</v>
      </c>
      <c r="D102">
        <v>6</v>
      </c>
      <c r="E102" t="s">
        <v>166</v>
      </c>
      <c r="F102" s="76">
        <v>3.5849432383987252</v>
      </c>
      <c r="G102" s="76">
        <v>21.50965943039235</v>
      </c>
      <c r="H102" s="76">
        <v>27.553535262705466</v>
      </c>
    </row>
    <row r="103" spans="1:8" x14ac:dyDescent="0.35">
      <c r="A103" t="s">
        <v>189</v>
      </c>
      <c r="B103" t="s">
        <v>167</v>
      </c>
      <c r="C103" s="2">
        <v>45283</v>
      </c>
      <c r="D103">
        <v>5</v>
      </c>
      <c r="E103" t="s">
        <v>166</v>
      </c>
      <c r="F103" s="76">
        <v>5.0786695877315271</v>
      </c>
      <c r="G103" s="76">
        <v>25.393347938657637</v>
      </c>
      <c r="H103" s="76">
        <v>32.528479129582841</v>
      </c>
    </row>
    <row r="104" spans="1:8" x14ac:dyDescent="0.35">
      <c r="A104" t="s">
        <v>171</v>
      </c>
      <c r="B104" t="s">
        <v>158</v>
      </c>
      <c r="C104" s="2">
        <v>44951</v>
      </c>
      <c r="D104">
        <v>31</v>
      </c>
      <c r="E104" t="s">
        <v>161</v>
      </c>
      <c r="F104" s="76">
        <v>4.1824337781318457</v>
      </c>
      <c r="G104" s="76">
        <v>129.65544712208722</v>
      </c>
      <c r="H104" s="76">
        <v>166.08658755575235</v>
      </c>
    </row>
    <row r="105" spans="1:8" x14ac:dyDescent="0.35">
      <c r="A105" t="s">
        <v>171</v>
      </c>
      <c r="B105" t="s">
        <v>158</v>
      </c>
      <c r="C105" s="2">
        <v>44957</v>
      </c>
      <c r="D105">
        <v>5</v>
      </c>
      <c r="E105" t="s">
        <v>165</v>
      </c>
      <c r="F105" s="76">
        <v>4.1824337781318457</v>
      </c>
      <c r="G105" s="76">
        <v>20.912168890659228</v>
      </c>
      <c r="H105" s="76">
        <v>26.788159283185863</v>
      </c>
    </row>
    <row r="106" spans="1:8" x14ac:dyDescent="0.35">
      <c r="A106" t="s">
        <v>171</v>
      </c>
      <c r="B106" t="s">
        <v>158</v>
      </c>
      <c r="C106" s="2">
        <v>44968</v>
      </c>
      <c r="D106">
        <v>20</v>
      </c>
      <c r="E106" t="s">
        <v>166</v>
      </c>
      <c r="F106" s="76">
        <v>4.1824337781318457</v>
      </c>
      <c r="G106" s="76">
        <v>83.64867556263691</v>
      </c>
      <c r="H106" s="76">
        <v>107.15263713274345</v>
      </c>
    </row>
    <row r="107" spans="1:8" x14ac:dyDescent="0.35">
      <c r="A107" t="s">
        <v>171</v>
      </c>
      <c r="B107" t="s">
        <v>169</v>
      </c>
      <c r="C107" s="2">
        <v>44971</v>
      </c>
      <c r="D107">
        <v>34</v>
      </c>
      <c r="E107" t="s">
        <v>161</v>
      </c>
      <c r="F107" s="76">
        <v>2.0912168890659228</v>
      </c>
      <c r="G107" s="76">
        <v>71.101374228241369</v>
      </c>
      <c r="H107" s="76">
        <v>91.079741562831941</v>
      </c>
    </row>
    <row r="108" spans="1:8" x14ac:dyDescent="0.35">
      <c r="A108" t="s">
        <v>171</v>
      </c>
      <c r="B108" t="s">
        <v>163</v>
      </c>
      <c r="C108" s="2">
        <v>44977</v>
      </c>
      <c r="D108">
        <v>47</v>
      </c>
      <c r="E108" t="s">
        <v>159</v>
      </c>
      <c r="F108" s="76">
        <v>5.3774148575980876</v>
      </c>
      <c r="G108" s="76">
        <v>252.73849830711012</v>
      </c>
      <c r="H108" s="76">
        <v>323.75403933678922</v>
      </c>
    </row>
    <row r="109" spans="1:8" x14ac:dyDescent="0.35">
      <c r="A109" t="s">
        <v>171</v>
      </c>
      <c r="B109" t="s">
        <v>158</v>
      </c>
      <c r="C109" s="2">
        <v>44988</v>
      </c>
      <c r="D109">
        <v>8</v>
      </c>
      <c r="E109" t="s">
        <v>168</v>
      </c>
      <c r="F109" s="76">
        <v>4.1824337781318457</v>
      </c>
      <c r="G109" s="76">
        <v>33.459470225054766</v>
      </c>
      <c r="H109" s="76">
        <v>42.861054853097386</v>
      </c>
    </row>
    <row r="110" spans="1:8" x14ac:dyDescent="0.35">
      <c r="A110" t="s">
        <v>171</v>
      </c>
      <c r="B110" t="s">
        <v>162</v>
      </c>
      <c r="C110" s="2">
        <v>44999</v>
      </c>
      <c r="D110">
        <v>5</v>
      </c>
      <c r="E110" t="s">
        <v>166</v>
      </c>
      <c r="F110" s="76">
        <v>3.5849432383987252</v>
      </c>
      <c r="G110" s="76">
        <v>17.924716191993625</v>
      </c>
      <c r="H110" s="76">
        <v>22.961279385587886</v>
      </c>
    </row>
    <row r="111" spans="1:8" x14ac:dyDescent="0.35">
      <c r="A111" t="s">
        <v>171</v>
      </c>
      <c r="B111" t="s">
        <v>167</v>
      </c>
      <c r="C111" s="2">
        <v>45015</v>
      </c>
      <c r="D111">
        <v>34</v>
      </c>
      <c r="E111" t="s">
        <v>165</v>
      </c>
      <c r="F111" s="76">
        <v>5.0786695877315271</v>
      </c>
      <c r="G111" s="76">
        <v>172.67476598287192</v>
      </c>
      <c r="H111" s="76">
        <v>221.19365808116331</v>
      </c>
    </row>
    <row r="112" spans="1:8" x14ac:dyDescent="0.35">
      <c r="A112" t="s">
        <v>171</v>
      </c>
      <c r="B112" t="s">
        <v>162</v>
      </c>
      <c r="C112" s="2">
        <v>45020</v>
      </c>
      <c r="D112">
        <v>36</v>
      </c>
      <c r="E112" t="s">
        <v>166</v>
      </c>
      <c r="F112" s="76">
        <v>3.5849432383987252</v>
      </c>
      <c r="G112" s="76">
        <v>129.05795658235411</v>
      </c>
      <c r="H112" s="76">
        <v>165.3212115762328</v>
      </c>
    </row>
    <row r="113" spans="1:8" x14ac:dyDescent="0.35">
      <c r="A113" t="s">
        <v>171</v>
      </c>
      <c r="B113" t="s">
        <v>163</v>
      </c>
      <c r="C113" s="2">
        <v>45035</v>
      </c>
      <c r="D113">
        <v>27</v>
      </c>
      <c r="E113" t="s">
        <v>168</v>
      </c>
      <c r="F113" s="76">
        <v>5.3774148575980876</v>
      </c>
      <c r="G113" s="76">
        <v>145.19020115514837</v>
      </c>
      <c r="H113" s="76">
        <v>185.9863630232619</v>
      </c>
    </row>
    <row r="114" spans="1:8" x14ac:dyDescent="0.35">
      <c r="A114" t="s">
        <v>171</v>
      </c>
      <c r="B114" t="s">
        <v>160</v>
      </c>
      <c r="C114" s="2">
        <v>45040</v>
      </c>
      <c r="D114">
        <v>9</v>
      </c>
      <c r="E114" t="s">
        <v>168</v>
      </c>
      <c r="F114" s="76">
        <v>5.0786695877315271</v>
      </c>
      <c r="G114" s="76">
        <v>45.708026289583749</v>
      </c>
      <c r="H114" s="76">
        <v>58.551262433249114</v>
      </c>
    </row>
    <row r="115" spans="1:8" x14ac:dyDescent="0.35">
      <c r="A115" t="s">
        <v>171</v>
      </c>
      <c r="B115" t="s">
        <v>158</v>
      </c>
      <c r="C115" s="2">
        <v>45044</v>
      </c>
      <c r="D115">
        <v>29</v>
      </c>
      <c r="E115" t="s">
        <v>165</v>
      </c>
      <c r="F115" s="76">
        <v>4.1824337781318457</v>
      </c>
      <c r="G115" s="76">
        <v>121.29057956582352</v>
      </c>
      <c r="H115" s="76">
        <v>155.37132384247803</v>
      </c>
    </row>
    <row r="116" spans="1:8" x14ac:dyDescent="0.35">
      <c r="A116" t="s">
        <v>171</v>
      </c>
      <c r="B116" t="s">
        <v>167</v>
      </c>
      <c r="C116" s="2">
        <v>45053</v>
      </c>
      <c r="D116">
        <v>31</v>
      </c>
      <c r="E116" t="s">
        <v>168</v>
      </c>
      <c r="F116" s="76">
        <v>5.0786695877315271</v>
      </c>
      <c r="G116" s="76">
        <v>157.43875721967734</v>
      </c>
      <c r="H116" s="76">
        <v>201.67657060341361</v>
      </c>
    </row>
    <row r="117" spans="1:8" x14ac:dyDescent="0.35">
      <c r="A117" t="s">
        <v>171</v>
      </c>
      <c r="B117" t="s">
        <v>169</v>
      </c>
      <c r="C117" s="2">
        <v>45054</v>
      </c>
      <c r="D117">
        <v>4</v>
      </c>
      <c r="E117" t="s">
        <v>168</v>
      </c>
      <c r="F117" s="76">
        <v>2.0912168890659228</v>
      </c>
      <c r="G117" s="76">
        <v>8.3648675562636914</v>
      </c>
      <c r="H117" s="76">
        <v>10.715263713274346</v>
      </c>
    </row>
    <row r="118" spans="1:8" x14ac:dyDescent="0.35">
      <c r="A118" t="s">
        <v>171</v>
      </c>
      <c r="B118" t="s">
        <v>162</v>
      </c>
      <c r="C118" s="2">
        <v>45060</v>
      </c>
      <c r="D118">
        <v>44</v>
      </c>
      <c r="E118" t="s">
        <v>166</v>
      </c>
      <c r="F118" s="76">
        <v>3.5849432383987252</v>
      </c>
      <c r="G118" s="76">
        <v>157.73750248954391</v>
      </c>
      <c r="H118" s="76">
        <v>202.05925859317341</v>
      </c>
    </row>
    <row r="119" spans="1:8" x14ac:dyDescent="0.35">
      <c r="A119" t="s">
        <v>171</v>
      </c>
      <c r="B119" t="s">
        <v>162</v>
      </c>
      <c r="C119" s="2">
        <v>45061</v>
      </c>
      <c r="D119">
        <v>33</v>
      </c>
      <c r="E119" t="s">
        <v>159</v>
      </c>
      <c r="F119" s="76">
        <v>3.5849432383987252</v>
      </c>
      <c r="G119" s="76">
        <v>118.30312686715793</v>
      </c>
      <c r="H119" s="76">
        <v>151.54444394488007</v>
      </c>
    </row>
    <row r="120" spans="1:8" x14ac:dyDescent="0.35">
      <c r="A120" t="s">
        <v>171</v>
      </c>
      <c r="B120" t="s">
        <v>169</v>
      </c>
      <c r="C120" s="2">
        <v>45092</v>
      </c>
      <c r="D120">
        <v>17</v>
      </c>
      <c r="E120" t="s">
        <v>161</v>
      </c>
      <c r="F120" s="76">
        <v>2.0912168890659228</v>
      </c>
      <c r="G120" s="76">
        <v>35.550687114120684</v>
      </c>
      <c r="H120" s="76">
        <v>45.539870781415971</v>
      </c>
    </row>
    <row r="121" spans="1:8" x14ac:dyDescent="0.35">
      <c r="A121" t="s">
        <v>171</v>
      </c>
      <c r="B121" t="s">
        <v>158</v>
      </c>
      <c r="C121" s="2">
        <v>45134</v>
      </c>
      <c r="D121">
        <v>33</v>
      </c>
      <c r="E121" t="s">
        <v>165</v>
      </c>
      <c r="F121" s="76">
        <v>4.1824337781318457</v>
      </c>
      <c r="G121" s="76">
        <v>138.0203146783509</v>
      </c>
      <c r="H121" s="76">
        <v>176.80185126902671</v>
      </c>
    </row>
    <row r="122" spans="1:8" x14ac:dyDescent="0.35">
      <c r="A122" t="s">
        <v>171</v>
      </c>
      <c r="B122" t="s">
        <v>163</v>
      </c>
      <c r="C122" s="2">
        <v>45136</v>
      </c>
      <c r="D122">
        <v>17</v>
      </c>
      <c r="E122" t="s">
        <v>165</v>
      </c>
      <c r="F122" s="76">
        <v>5.3774148575980876</v>
      </c>
      <c r="G122" s="76">
        <v>91.416052579167498</v>
      </c>
      <c r="H122" s="76">
        <v>117.10252486649823</v>
      </c>
    </row>
    <row r="123" spans="1:8" x14ac:dyDescent="0.35">
      <c r="A123" t="s">
        <v>171</v>
      </c>
      <c r="B123" t="s">
        <v>158</v>
      </c>
      <c r="C123" s="2">
        <v>45138</v>
      </c>
      <c r="D123">
        <v>5</v>
      </c>
      <c r="E123" t="s">
        <v>164</v>
      </c>
      <c r="F123" s="76">
        <v>4.1824337781318457</v>
      </c>
      <c r="G123" s="76">
        <v>20.912168890659228</v>
      </c>
      <c r="H123" s="76">
        <v>26.788159283185863</v>
      </c>
    </row>
    <row r="124" spans="1:8" x14ac:dyDescent="0.35">
      <c r="A124" t="s">
        <v>171</v>
      </c>
      <c r="B124" t="s">
        <v>160</v>
      </c>
      <c r="C124" s="2">
        <v>45142</v>
      </c>
      <c r="D124">
        <v>18</v>
      </c>
      <c r="E124" t="s">
        <v>164</v>
      </c>
      <c r="F124" s="76">
        <v>5.0786695877315271</v>
      </c>
      <c r="G124" s="76">
        <v>91.416052579167498</v>
      </c>
      <c r="H124" s="76">
        <v>117.10252486649823</v>
      </c>
    </row>
    <row r="125" spans="1:8" x14ac:dyDescent="0.35">
      <c r="A125" t="s">
        <v>171</v>
      </c>
      <c r="B125" t="s">
        <v>167</v>
      </c>
      <c r="C125" s="2">
        <v>45153</v>
      </c>
      <c r="D125">
        <v>34</v>
      </c>
      <c r="E125" t="s">
        <v>168</v>
      </c>
      <c r="F125" s="76">
        <v>5.0786695877315271</v>
      </c>
      <c r="G125" s="76">
        <v>172.67476598287192</v>
      </c>
      <c r="H125" s="76">
        <v>221.19365808116331</v>
      </c>
    </row>
    <row r="126" spans="1:8" x14ac:dyDescent="0.35">
      <c r="A126" t="s">
        <v>171</v>
      </c>
      <c r="B126" t="s">
        <v>162</v>
      </c>
      <c r="C126" s="2">
        <v>45164</v>
      </c>
      <c r="D126">
        <v>46</v>
      </c>
      <c r="E126" t="s">
        <v>168</v>
      </c>
      <c r="F126" s="76">
        <v>3.5849432383987252</v>
      </c>
      <c r="G126" s="76">
        <v>164.90738896634136</v>
      </c>
      <c r="H126" s="76">
        <v>211.24377034740857</v>
      </c>
    </row>
    <row r="127" spans="1:8" x14ac:dyDescent="0.35">
      <c r="A127" t="s">
        <v>171</v>
      </c>
      <c r="B127" t="s">
        <v>162</v>
      </c>
      <c r="C127" s="2">
        <v>45168</v>
      </c>
      <c r="D127">
        <v>46</v>
      </c>
      <c r="E127" t="s">
        <v>159</v>
      </c>
      <c r="F127" s="76">
        <v>3.5849432383987252</v>
      </c>
      <c r="G127" s="76">
        <v>164.90738896634136</v>
      </c>
      <c r="H127" s="76">
        <v>211.24377034740857</v>
      </c>
    </row>
    <row r="128" spans="1:8" x14ac:dyDescent="0.35">
      <c r="A128" t="s">
        <v>171</v>
      </c>
      <c r="B128" t="s">
        <v>160</v>
      </c>
      <c r="C128" s="2">
        <v>45170</v>
      </c>
      <c r="D128">
        <v>49</v>
      </c>
      <c r="E128" t="s">
        <v>165</v>
      </c>
      <c r="F128" s="76">
        <v>5.0786695877315271</v>
      </c>
      <c r="G128" s="76">
        <v>248.85480979884485</v>
      </c>
      <c r="H128" s="76">
        <v>318.77909546991185</v>
      </c>
    </row>
    <row r="129" spans="1:8" x14ac:dyDescent="0.35">
      <c r="A129" t="s">
        <v>171</v>
      </c>
      <c r="B129" t="s">
        <v>163</v>
      </c>
      <c r="C129" s="2">
        <v>45196</v>
      </c>
      <c r="D129">
        <v>41</v>
      </c>
      <c r="E129" t="s">
        <v>164</v>
      </c>
      <c r="F129" s="76">
        <v>5.3774148575980876</v>
      </c>
      <c r="G129" s="76">
        <v>220.47400916152159</v>
      </c>
      <c r="H129" s="76">
        <v>282.42373644273101</v>
      </c>
    </row>
    <row r="130" spans="1:8" x14ac:dyDescent="0.35">
      <c r="A130" t="s">
        <v>171</v>
      </c>
      <c r="B130" t="s">
        <v>167</v>
      </c>
      <c r="C130" s="2">
        <v>45196</v>
      </c>
      <c r="D130">
        <v>32</v>
      </c>
      <c r="E130" t="s">
        <v>166</v>
      </c>
      <c r="F130" s="76">
        <v>5.0786695877315271</v>
      </c>
      <c r="G130" s="76">
        <v>162.51742680740887</v>
      </c>
      <c r="H130" s="76">
        <v>208.18226642933016</v>
      </c>
    </row>
    <row r="131" spans="1:8" x14ac:dyDescent="0.35">
      <c r="A131" t="s">
        <v>171</v>
      </c>
      <c r="B131" t="s">
        <v>160</v>
      </c>
      <c r="C131" s="2">
        <v>45214</v>
      </c>
      <c r="D131">
        <v>42</v>
      </c>
      <c r="E131" t="s">
        <v>161</v>
      </c>
      <c r="F131" s="76">
        <v>5.0786695877315271</v>
      </c>
      <c r="G131" s="76">
        <v>213.30412268472415</v>
      </c>
      <c r="H131" s="76">
        <v>273.23922468849588</v>
      </c>
    </row>
    <row r="132" spans="1:8" x14ac:dyDescent="0.35">
      <c r="A132" t="s">
        <v>171</v>
      </c>
      <c r="B132" t="s">
        <v>162</v>
      </c>
      <c r="C132" s="2">
        <v>45217</v>
      </c>
      <c r="D132">
        <v>5</v>
      </c>
      <c r="E132" t="s">
        <v>161</v>
      </c>
      <c r="F132" s="76">
        <v>3.5849432383987252</v>
      </c>
      <c r="G132" s="76">
        <v>17.924716191993625</v>
      </c>
      <c r="H132" s="76">
        <v>22.961279385587886</v>
      </c>
    </row>
    <row r="133" spans="1:8" x14ac:dyDescent="0.35">
      <c r="A133" t="s">
        <v>171</v>
      </c>
      <c r="B133" t="s">
        <v>162</v>
      </c>
      <c r="C133" s="2">
        <v>45222</v>
      </c>
      <c r="D133">
        <v>33</v>
      </c>
      <c r="E133" t="s">
        <v>166</v>
      </c>
      <c r="F133" s="76">
        <v>3.5849432383987252</v>
      </c>
      <c r="G133" s="76">
        <v>118.30312686715793</v>
      </c>
      <c r="H133" s="76">
        <v>151.54444394488007</v>
      </c>
    </row>
    <row r="134" spans="1:8" x14ac:dyDescent="0.35">
      <c r="A134" t="s">
        <v>171</v>
      </c>
      <c r="B134" t="s">
        <v>167</v>
      </c>
      <c r="C134" s="2">
        <v>45231</v>
      </c>
      <c r="D134">
        <v>39</v>
      </c>
      <c r="E134" t="s">
        <v>165</v>
      </c>
      <c r="F134" s="76">
        <v>5.0786695877315271</v>
      </c>
      <c r="G134" s="76">
        <v>198.06811392152957</v>
      </c>
      <c r="H134" s="76">
        <v>253.72213721074615</v>
      </c>
    </row>
    <row r="135" spans="1:8" x14ac:dyDescent="0.35">
      <c r="A135" t="s">
        <v>171</v>
      </c>
      <c r="B135" t="s">
        <v>162</v>
      </c>
      <c r="C135" s="2">
        <v>45232</v>
      </c>
      <c r="D135">
        <v>21</v>
      </c>
      <c r="E135" t="s">
        <v>161</v>
      </c>
      <c r="F135" s="76">
        <v>3.5849432383987252</v>
      </c>
      <c r="G135" s="76">
        <v>75.283808006373235</v>
      </c>
      <c r="H135" s="76">
        <v>96.437373419469125</v>
      </c>
    </row>
    <row r="136" spans="1:8" x14ac:dyDescent="0.35">
      <c r="A136" t="s">
        <v>171</v>
      </c>
      <c r="B136" t="s">
        <v>169</v>
      </c>
      <c r="C136" s="2">
        <v>45271</v>
      </c>
      <c r="D136">
        <v>2</v>
      </c>
      <c r="E136" t="s">
        <v>161</v>
      </c>
      <c r="F136" s="76">
        <v>2.0912168890659228</v>
      </c>
      <c r="G136" s="76">
        <v>4.1824337781318457</v>
      </c>
      <c r="H136" s="76">
        <v>5.3576318566371732</v>
      </c>
    </row>
    <row r="137" spans="1:8" x14ac:dyDescent="0.35">
      <c r="A137" t="s">
        <v>171</v>
      </c>
      <c r="B137" t="s">
        <v>160</v>
      </c>
      <c r="C137" s="2">
        <v>45273</v>
      </c>
      <c r="D137">
        <v>17</v>
      </c>
      <c r="E137" t="s">
        <v>168</v>
      </c>
      <c r="F137" s="76">
        <v>5.0786695877315271</v>
      </c>
      <c r="G137" s="76">
        <v>86.337382991435959</v>
      </c>
      <c r="H137" s="76">
        <v>110.59682904058165</v>
      </c>
    </row>
    <row r="138" spans="1:8" x14ac:dyDescent="0.35">
      <c r="A138" t="s">
        <v>171</v>
      </c>
      <c r="B138" t="s">
        <v>169</v>
      </c>
      <c r="C138" s="2">
        <v>45278</v>
      </c>
      <c r="D138">
        <v>48</v>
      </c>
      <c r="E138" t="s">
        <v>166</v>
      </c>
      <c r="F138" s="76">
        <v>2.0912168890659228</v>
      </c>
      <c r="G138" s="76">
        <v>100.37841067516429</v>
      </c>
      <c r="H138" s="76">
        <v>128.58316455929216</v>
      </c>
    </row>
    <row r="139" spans="1:8" x14ac:dyDescent="0.35">
      <c r="A139" t="s">
        <v>171</v>
      </c>
      <c r="B139" t="s">
        <v>160</v>
      </c>
      <c r="C139" s="2">
        <v>45284</v>
      </c>
      <c r="D139">
        <v>22</v>
      </c>
      <c r="E139" t="s">
        <v>159</v>
      </c>
      <c r="F139" s="76">
        <v>5.0786695877315271</v>
      </c>
      <c r="G139" s="76">
        <v>111.7307309300936</v>
      </c>
      <c r="H139" s="76">
        <v>143.12530817016449</v>
      </c>
    </row>
    <row r="140" spans="1:8" x14ac:dyDescent="0.35">
      <c r="A140" t="s">
        <v>171</v>
      </c>
      <c r="B140" t="s">
        <v>163</v>
      </c>
      <c r="C140" s="2">
        <v>45290</v>
      </c>
      <c r="D140">
        <v>40</v>
      </c>
      <c r="E140" t="s">
        <v>166</v>
      </c>
      <c r="F140" s="76">
        <v>5.3774148575980876</v>
      </c>
      <c r="G140" s="76">
        <v>215.09659430392352</v>
      </c>
      <c r="H140" s="76">
        <v>275.53535262705464</v>
      </c>
    </row>
    <row r="141" spans="1:8" x14ac:dyDescent="0.35">
      <c r="A141" t="s">
        <v>51</v>
      </c>
      <c r="B141" t="s">
        <v>158</v>
      </c>
      <c r="C141" s="2">
        <v>44932</v>
      </c>
      <c r="D141">
        <v>29</v>
      </c>
      <c r="E141" t="s">
        <v>168</v>
      </c>
      <c r="F141" s="76">
        <v>4.1824337781318457</v>
      </c>
      <c r="G141" s="76">
        <v>121.29057956582352</v>
      </c>
      <c r="H141" s="76">
        <v>155.37132384247803</v>
      </c>
    </row>
    <row r="142" spans="1:8" x14ac:dyDescent="0.35">
      <c r="A142" t="s">
        <v>51</v>
      </c>
      <c r="B142" t="s">
        <v>160</v>
      </c>
      <c r="C142" s="2">
        <v>44944</v>
      </c>
      <c r="D142">
        <v>28</v>
      </c>
      <c r="E142" t="s">
        <v>168</v>
      </c>
      <c r="F142" s="76">
        <v>5.0786695877315271</v>
      </c>
      <c r="G142" s="76">
        <v>142.20274845648277</v>
      </c>
      <c r="H142" s="76">
        <v>182.15948312566391</v>
      </c>
    </row>
    <row r="143" spans="1:8" x14ac:dyDescent="0.35">
      <c r="A143" t="s">
        <v>51</v>
      </c>
      <c r="B143" t="s">
        <v>169</v>
      </c>
      <c r="C143" s="2">
        <v>44947</v>
      </c>
      <c r="D143">
        <v>38</v>
      </c>
      <c r="E143" t="s">
        <v>165</v>
      </c>
      <c r="F143" s="76">
        <v>2.0912168890659228</v>
      </c>
      <c r="G143" s="76">
        <v>79.466241784505058</v>
      </c>
      <c r="H143" s="76">
        <v>101.79500527610627</v>
      </c>
    </row>
    <row r="144" spans="1:8" x14ac:dyDescent="0.35">
      <c r="A144" t="s">
        <v>51</v>
      </c>
      <c r="B144" t="s">
        <v>163</v>
      </c>
      <c r="C144" s="2">
        <v>44959</v>
      </c>
      <c r="D144">
        <v>41</v>
      </c>
      <c r="E144" t="s">
        <v>164</v>
      </c>
      <c r="F144" s="76">
        <v>5.3774148575980876</v>
      </c>
      <c r="G144" s="76">
        <v>220.47400916152159</v>
      </c>
      <c r="H144" s="76">
        <v>282.42373644273101</v>
      </c>
    </row>
    <row r="145" spans="1:8" x14ac:dyDescent="0.35">
      <c r="A145" t="s">
        <v>51</v>
      </c>
      <c r="B145" t="s">
        <v>160</v>
      </c>
      <c r="C145" s="2">
        <v>44982</v>
      </c>
      <c r="D145">
        <v>22</v>
      </c>
      <c r="E145" t="s">
        <v>165</v>
      </c>
      <c r="F145" s="76">
        <v>5.0786695877315271</v>
      </c>
      <c r="G145" s="76">
        <v>111.7307309300936</v>
      </c>
      <c r="H145" s="76">
        <v>143.12530817016449</v>
      </c>
    </row>
    <row r="146" spans="1:8" x14ac:dyDescent="0.35">
      <c r="A146" t="s">
        <v>51</v>
      </c>
      <c r="B146" t="s">
        <v>169</v>
      </c>
      <c r="C146" s="2">
        <v>44983</v>
      </c>
      <c r="D146">
        <v>37</v>
      </c>
      <c r="E146" t="s">
        <v>159</v>
      </c>
      <c r="F146" s="76">
        <v>2.0912168890659228</v>
      </c>
      <c r="G146" s="76">
        <v>77.37502489543914</v>
      </c>
      <c r="H146" s="76">
        <v>99.116189347787696</v>
      </c>
    </row>
    <row r="147" spans="1:8" x14ac:dyDescent="0.35">
      <c r="A147" t="s">
        <v>51</v>
      </c>
      <c r="B147" t="s">
        <v>163</v>
      </c>
      <c r="C147" s="2">
        <v>44989</v>
      </c>
      <c r="D147">
        <v>34</v>
      </c>
      <c r="E147" t="s">
        <v>164</v>
      </c>
      <c r="F147" s="76">
        <v>5.3774148575980876</v>
      </c>
      <c r="G147" s="76">
        <v>182.832105158335</v>
      </c>
      <c r="H147" s="76">
        <v>234.20504973299646</v>
      </c>
    </row>
    <row r="148" spans="1:8" x14ac:dyDescent="0.35">
      <c r="A148" t="s">
        <v>51</v>
      </c>
      <c r="B148" t="s">
        <v>169</v>
      </c>
      <c r="C148" s="2">
        <v>45023</v>
      </c>
      <c r="D148">
        <v>9</v>
      </c>
      <c r="E148" t="s">
        <v>166</v>
      </c>
      <c r="F148" s="76">
        <v>2.0912168890659228</v>
      </c>
      <c r="G148" s="76">
        <v>18.820952001593305</v>
      </c>
      <c r="H148" s="76">
        <v>24.109343354867278</v>
      </c>
    </row>
    <row r="149" spans="1:8" x14ac:dyDescent="0.35">
      <c r="A149" t="s">
        <v>51</v>
      </c>
      <c r="B149" t="s">
        <v>158</v>
      </c>
      <c r="C149" s="2">
        <v>45055</v>
      </c>
      <c r="D149">
        <v>47</v>
      </c>
      <c r="E149" t="s">
        <v>161</v>
      </c>
      <c r="F149" s="76">
        <v>4.1824337781318457</v>
      </c>
      <c r="G149" s="76">
        <v>196.57438757219674</v>
      </c>
      <c r="H149" s="76">
        <v>251.80869726194712</v>
      </c>
    </row>
    <row r="150" spans="1:8" x14ac:dyDescent="0.35">
      <c r="A150" t="s">
        <v>51</v>
      </c>
      <c r="B150" t="s">
        <v>158</v>
      </c>
      <c r="C150" s="2">
        <v>45057</v>
      </c>
      <c r="D150">
        <v>42</v>
      </c>
      <c r="E150" t="s">
        <v>168</v>
      </c>
      <c r="F150" s="76">
        <v>4.1824337781318457</v>
      </c>
      <c r="G150" s="76">
        <v>175.6622186815375</v>
      </c>
      <c r="H150" s="76">
        <v>225.02053797876124</v>
      </c>
    </row>
    <row r="151" spans="1:8" x14ac:dyDescent="0.35">
      <c r="A151" t="s">
        <v>51</v>
      </c>
      <c r="B151" t="s">
        <v>163</v>
      </c>
      <c r="C151" s="2">
        <v>45059</v>
      </c>
      <c r="D151">
        <v>26</v>
      </c>
      <c r="E151" t="s">
        <v>164</v>
      </c>
      <c r="F151" s="76">
        <v>5.3774148575980876</v>
      </c>
      <c r="G151" s="76">
        <v>139.81278629755028</v>
      </c>
      <c r="H151" s="76">
        <v>179.09797920758552</v>
      </c>
    </row>
    <row r="152" spans="1:8" x14ac:dyDescent="0.35">
      <c r="A152" t="s">
        <v>51</v>
      </c>
      <c r="B152" t="s">
        <v>167</v>
      </c>
      <c r="C152" s="2">
        <v>45086</v>
      </c>
      <c r="D152">
        <v>3</v>
      </c>
      <c r="E152" t="s">
        <v>159</v>
      </c>
      <c r="F152" s="76">
        <v>5.0786695877315271</v>
      </c>
      <c r="G152" s="76">
        <v>15.236008763194581</v>
      </c>
      <c r="H152" s="76">
        <v>19.517087477749705</v>
      </c>
    </row>
    <row r="153" spans="1:8" x14ac:dyDescent="0.35">
      <c r="A153" t="s">
        <v>51</v>
      </c>
      <c r="B153" t="s">
        <v>158</v>
      </c>
      <c r="C153" s="2">
        <v>45087</v>
      </c>
      <c r="D153">
        <v>41</v>
      </c>
      <c r="E153" t="s">
        <v>159</v>
      </c>
      <c r="F153" s="76">
        <v>4.1824337781318457</v>
      </c>
      <c r="G153" s="76">
        <v>171.47978490340566</v>
      </c>
      <c r="H153" s="76">
        <v>219.66290612212407</v>
      </c>
    </row>
    <row r="154" spans="1:8" x14ac:dyDescent="0.35">
      <c r="A154" t="s">
        <v>51</v>
      </c>
      <c r="B154" t="s">
        <v>163</v>
      </c>
      <c r="C154" s="2">
        <v>45090</v>
      </c>
      <c r="D154">
        <v>33</v>
      </c>
      <c r="E154" t="s">
        <v>165</v>
      </c>
      <c r="F154" s="76">
        <v>5.3774148575980876</v>
      </c>
      <c r="G154" s="76">
        <v>177.4546903007369</v>
      </c>
      <c r="H154" s="76">
        <v>227.31666591732008</v>
      </c>
    </row>
    <row r="155" spans="1:8" x14ac:dyDescent="0.35">
      <c r="A155" t="s">
        <v>51</v>
      </c>
      <c r="B155" t="s">
        <v>167</v>
      </c>
      <c r="C155" s="2">
        <v>45093</v>
      </c>
      <c r="D155">
        <v>43</v>
      </c>
      <c r="E155" t="s">
        <v>166</v>
      </c>
      <c r="F155" s="76">
        <v>5.0786695877315271</v>
      </c>
      <c r="G155" s="76">
        <v>218.38279227245567</v>
      </c>
      <c r="H155" s="76">
        <v>279.7449205144124</v>
      </c>
    </row>
    <row r="156" spans="1:8" x14ac:dyDescent="0.35">
      <c r="A156" t="s">
        <v>51</v>
      </c>
      <c r="B156" t="s">
        <v>167</v>
      </c>
      <c r="C156" s="2">
        <v>45093</v>
      </c>
      <c r="D156">
        <v>44</v>
      </c>
      <c r="E156" t="s">
        <v>164</v>
      </c>
      <c r="F156" s="76">
        <v>5.0786695877315271</v>
      </c>
      <c r="G156" s="76">
        <v>223.4614618601872</v>
      </c>
      <c r="H156" s="76">
        <v>286.25061634032897</v>
      </c>
    </row>
    <row r="157" spans="1:8" x14ac:dyDescent="0.35">
      <c r="A157" t="s">
        <v>51</v>
      </c>
      <c r="B157" t="s">
        <v>167</v>
      </c>
      <c r="C157" s="2">
        <v>45093</v>
      </c>
      <c r="D157">
        <v>50</v>
      </c>
      <c r="E157" t="s">
        <v>165</v>
      </c>
      <c r="F157" s="76">
        <v>5.0786695877315271</v>
      </c>
      <c r="G157" s="76">
        <v>253.93347938657638</v>
      </c>
      <c r="H157" s="76">
        <v>325.28479129582843</v>
      </c>
    </row>
    <row r="158" spans="1:8" x14ac:dyDescent="0.35">
      <c r="A158" t="s">
        <v>51</v>
      </c>
      <c r="B158" t="s">
        <v>169</v>
      </c>
      <c r="C158" s="2">
        <v>45098</v>
      </c>
      <c r="D158">
        <v>22</v>
      </c>
      <c r="E158" t="s">
        <v>159</v>
      </c>
      <c r="F158" s="76">
        <v>2.0912168890659228</v>
      </c>
      <c r="G158" s="76">
        <v>46.0067715594503</v>
      </c>
      <c r="H158" s="76">
        <v>58.933950423008902</v>
      </c>
    </row>
    <row r="159" spans="1:8" x14ac:dyDescent="0.35">
      <c r="A159" t="s">
        <v>51</v>
      </c>
      <c r="B159" t="s">
        <v>162</v>
      </c>
      <c r="C159" s="2">
        <v>45120</v>
      </c>
      <c r="D159">
        <v>22</v>
      </c>
      <c r="E159" t="s">
        <v>166</v>
      </c>
      <c r="F159" s="76">
        <v>3.5849432383987252</v>
      </c>
      <c r="G159" s="76">
        <v>78.868751244771957</v>
      </c>
      <c r="H159" s="76">
        <v>101.02962929658671</v>
      </c>
    </row>
    <row r="160" spans="1:8" x14ac:dyDescent="0.35">
      <c r="A160" t="s">
        <v>51</v>
      </c>
      <c r="B160" t="s">
        <v>160</v>
      </c>
      <c r="C160" s="2">
        <v>45122</v>
      </c>
      <c r="D160">
        <v>24</v>
      </c>
      <c r="E160" t="s">
        <v>165</v>
      </c>
      <c r="F160" s="76">
        <v>5.0786695877315271</v>
      </c>
      <c r="G160" s="76">
        <v>121.88807010555665</v>
      </c>
      <c r="H160" s="76">
        <v>156.13669982199764</v>
      </c>
    </row>
    <row r="161" spans="1:8" x14ac:dyDescent="0.35">
      <c r="A161" t="s">
        <v>51</v>
      </c>
      <c r="B161" t="s">
        <v>160</v>
      </c>
      <c r="C161" s="2">
        <v>45146</v>
      </c>
      <c r="D161">
        <v>28</v>
      </c>
      <c r="E161" t="s">
        <v>165</v>
      </c>
      <c r="F161" s="76">
        <v>5.0786695877315271</v>
      </c>
      <c r="G161" s="76">
        <v>142.20274845648277</v>
      </c>
      <c r="H161" s="76">
        <v>182.15948312566391</v>
      </c>
    </row>
    <row r="162" spans="1:8" x14ac:dyDescent="0.35">
      <c r="A162" t="s">
        <v>51</v>
      </c>
      <c r="B162" t="s">
        <v>167</v>
      </c>
      <c r="C162" s="2">
        <v>45156</v>
      </c>
      <c r="D162">
        <v>15</v>
      </c>
      <c r="E162" t="s">
        <v>165</v>
      </c>
      <c r="F162" s="76">
        <v>5.0786695877315271</v>
      </c>
      <c r="G162" s="76">
        <v>76.180043815972908</v>
      </c>
      <c r="H162" s="76">
        <v>97.585437388748517</v>
      </c>
    </row>
    <row r="163" spans="1:8" x14ac:dyDescent="0.35">
      <c r="A163" t="s">
        <v>51</v>
      </c>
      <c r="B163" t="s">
        <v>162</v>
      </c>
      <c r="C163" s="2">
        <v>45161</v>
      </c>
      <c r="D163">
        <v>24</v>
      </c>
      <c r="E163" t="s">
        <v>166</v>
      </c>
      <c r="F163" s="76">
        <v>3.5849432383987252</v>
      </c>
      <c r="G163" s="76">
        <v>86.038637721569401</v>
      </c>
      <c r="H163" s="76">
        <v>110.21414105082187</v>
      </c>
    </row>
    <row r="164" spans="1:8" x14ac:dyDescent="0.35">
      <c r="A164" t="s">
        <v>51</v>
      </c>
      <c r="B164" t="s">
        <v>163</v>
      </c>
      <c r="C164" s="2">
        <v>45178</v>
      </c>
      <c r="D164">
        <v>45</v>
      </c>
      <c r="E164" t="s">
        <v>166</v>
      </c>
      <c r="F164" s="76">
        <v>5.3774148575980876</v>
      </c>
      <c r="G164" s="76">
        <v>241.98366859191395</v>
      </c>
      <c r="H164" s="76">
        <v>309.97727170543646</v>
      </c>
    </row>
    <row r="165" spans="1:8" x14ac:dyDescent="0.35">
      <c r="A165" t="s">
        <v>51</v>
      </c>
      <c r="B165" t="s">
        <v>169</v>
      </c>
      <c r="C165" s="2">
        <v>45184</v>
      </c>
      <c r="D165">
        <v>48</v>
      </c>
      <c r="E165" t="s">
        <v>168</v>
      </c>
      <c r="F165" s="76">
        <v>2.0912168890659228</v>
      </c>
      <c r="G165" s="76">
        <v>100.37841067516429</v>
      </c>
      <c r="H165" s="76">
        <v>128.58316455929216</v>
      </c>
    </row>
    <row r="166" spans="1:8" x14ac:dyDescent="0.35">
      <c r="A166" t="s">
        <v>51</v>
      </c>
      <c r="B166" t="s">
        <v>158</v>
      </c>
      <c r="C166" s="2">
        <v>45185</v>
      </c>
      <c r="D166">
        <v>4</v>
      </c>
      <c r="E166" t="s">
        <v>168</v>
      </c>
      <c r="F166" s="76">
        <v>4.1824337781318457</v>
      </c>
      <c r="G166" s="76">
        <v>16.729735112527383</v>
      </c>
      <c r="H166" s="76">
        <v>21.430527426548693</v>
      </c>
    </row>
    <row r="167" spans="1:8" x14ac:dyDescent="0.35">
      <c r="A167" t="s">
        <v>51</v>
      </c>
      <c r="B167" t="s">
        <v>158</v>
      </c>
      <c r="C167" s="2">
        <v>45197</v>
      </c>
      <c r="D167">
        <v>29</v>
      </c>
      <c r="E167" t="s">
        <v>161</v>
      </c>
      <c r="F167" s="76">
        <v>4.1824337781318457</v>
      </c>
      <c r="G167" s="76">
        <v>121.29057956582352</v>
      </c>
      <c r="H167" s="76">
        <v>155.37132384247803</v>
      </c>
    </row>
    <row r="168" spans="1:8" x14ac:dyDescent="0.35">
      <c r="A168" t="s">
        <v>51</v>
      </c>
      <c r="B168" t="s">
        <v>160</v>
      </c>
      <c r="C168" s="2">
        <v>45199</v>
      </c>
      <c r="D168">
        <v>47</v>
      </c>
      <c r="E168" t="s">
        <v>168</v>
      </c>
      <c r="F168" s="76">
        <v>5.0786695877315271</v>
      </c>
      <c r="G168" s="76">
        <v>238.69747062338178</v>
      </c>
      <c r="H168" s="76">
        <v>305.7677038180787</v>
      </c>
    </row>
    <row r="169" spans="1:8" x14ac:dyDescent="0.35">
      <c r="A169" t="s">
        <v>51</v>
      </c>
      <c r="B169" t="s">
        <v>169</v>
      </c>
      <c r="C169" s="2">
        <v>45200</v>
      </c>
      <c r="D169">
        <v>45</v>
      </c>
      <c r="E169" t="s">
        <v>165</v>
      </c>
      <c r="F169" s="76">
        <v>2.0912168890659228</v>
      </c>
      <c r="G169" s="76">
        <v>94.104760007966519</v>
      </c>
      <c r="H169" s="76">
        <v>120.54671677433639</v>
      </c>
    </row>
    <row r="170" spans="1:8" x14ac:dyDescent="0.35">
      <c r="A170" t="s">
        <v>51</v>
      </c>
      <c r="B170" t="s">
        <v>160</v>
      </c>
      <c r="C170" s="2">
        <v>45206</v>
      </c>
      <c r="D170">
        <v>47</v>
      </c>
      <c r="E170" t="s">
        <v>166</v>
      </c>
      <c r="F170" s="76">
        <v>5.0786695877315271</v>
      </c>
      <c r="G170" s="76">
        <v>238.69747062338178</v>
      </c>
      <c r="H170" s="76">
        <v>305.7677038180787</v>
      </c>
    </row>
    <row r="171" spans="1:8" x14ac:dyDescent="0.35">
      <c r="A171" t="s">
        <v>51</v>
      </c>
      <c r="B171" t="s">
        <v>163</v>
      </c>
      <c r="C171" s="2">
        <v>45216</v>
      </c>
      <c r="D171">
        <v>7</v>
      </c>
      <c r="E171" t="s">
        <v>164</v>
      </c>
      <c r="F171" s="76">
        <v>5.3774148575980876</v>
      </c>
      <c r="G171" s="76">
        <v>37.641904003186617</v>
      </c>
      <c r="H171" s="76">
        <v>48.218686709734563</v>
      </c>
    </row>
    <row r="172" spans="1:8" x14ac:dyDescent="0.35">
      <c r="A172" t="s">
        <v>51</v>
      </c>
      <c r="B172" t="s">
        <v>160</v>
      </c>
      <c r="C172" s="2">
        <v>45218</v>
      </c>
      <c r="D172">
        <v>32</v>
      </c>
      <c r="E172" t="s">
        <v>161</v>
      </c>
      <c r="F172" s="76">
        <v>5.0786695877315271</v>
      </c>
      <c r="G172" s="76">
        <v>162.51742680740887</v>
      </c>
      <c r="H172" s="76">
        <v>208.18226642933016</v>
      </c>
    </row>
    <row r="173" spans="1:8" x14ac:dyDescent="0.35">
      <c r="A173" t="s">
        <v>51</v>
      </c>
      <c r="B173" t="s">
        <v>169</v>
      </c>
      <c r="C173" s="2">
        <v>45228</v>
      </c>
      <c r="D173">
        <v>30</v>
      </c>
      <c r="E173" t="s">
        <v>159</v>
      </c>
      <c r="F173" s="76">
        <v>2.0912168890659228</v>
      </c>
      <c r="G173" s="76">
        <v>62.736506671977686</v>
      </c>
      <c r="H173" s="76">
        <v>80.364477849557602</v>
      </c>
    </row>
    <row r="174" spans="1:8" x14ac:dyDescent="0.35">
      <c r="A174" t="s">
        <v>51</v>
      </c>
      <c r="B174" t="s">
        <v>158</v>
      </c>
      <c r="C174" s="2">
        <v>45264</v>
      </c>
      <c r="D174">
        <v>38</v>
      </c>
      <c r="E174" t="s">
        <v>159</v>
      </c>
      <c r="F174" s="76">
        <v>4.1824337781318457</v>
      </c>
      <c r="G174" s="76">
        <v>158.93248356901012</v>
      </c>
      <c r="H174" s="76">
        <v>203.59001055221253</v>
      </c>
    </row>
    <row r="175" spans="1:8" x14ac:dyDescent="0.35">
      <c r="A175" t="s">
        <v>51</v>
      </c>
      <c r="B175" t="s">
        <v>169</v>
      </c>
      <c r="C175" s="2">
        <v>45280</v>
      </c>
      <c r="D175">
        <v>13</v>
      </c>
      <c r="E175" t="s">
        <v>159</v>
      </c>
      <c r="F175" s="76">
        <v>2.0912168890659228</v>
      </c>
      <c r="G175" s="76">
        <v>27.185819557856995</v>
      </c>
      <c r="H175" s="76">
        <v>34.824607068141624</v>
      </c>
    </row>
    <row r="176" spans="1:8" x14ac:dyDescent="0.35">
      <c r="A176" t="s">
        <v>51</v>
      </c>
      <c r="B176" t="s">
        <v>160</v>
      </c>
      <c r="C176" s="2">
        <v>45281</v>
      </c>
      <c r="D176">
        <v>26</v>
      </c>
      <c r="E176" t="s">
        <v>164</v>
      </c>
      <c r="F176" s="76">
        <v>5.0786695877315271</v>
      </c>
      <c r="G176" s="76">
        <v>132.04540928101972</v>
      </c>
      <c r="H176" s="76">
        <v>169.14809147383079</v>
      </c>
    </row>
    <row r="177" spans="1:8" x14ac:dyDescent="0.35">
      <c r="A177" t="s">
        <v>51</v>
      </c>
      <c r="B177" t="s">
        <v>160</v>
      </c>
      <c r="C177" s="2">
        <v>45286</v>
      </c>
      <c r="D177">
        <v>2</v>
      </c>
      <c r="E177" t="s">
        <v>159</v>
      </c>
      <c r="F177" s="76">
        <v>5.0786695877315271</v>
      </c>
      <c r="G177" s="76">
        <v>10.157339175463054</v>
      </c>
      <c r="H177" s="76">
        <v>13.011391651833135</v>
      </c>
    </row>
    <row r="178" spans="1:8" x14ac:dyDescent="0.35">
      <c r="A178" t="s">
        <v>190</v>
      </c>
      <c r="B178" t="s">
        <v>163</v>
      </c>
      <c r="C178" s="2">
        <v>44940</v>
      </c>
      <c r="D178">
        <v>7</v>
      </c>
      <c r="E178" t="s">
        <v>166</v>
      </c>
      <c r="F178" s="76">
        <v>5.3774148575980876</v>
      </c>
      <c r="G178" s="76">
        <v>37.641904003186617</v>
      </c>
      <c r="H178" s="76">
        <v>48.218686709734563</v>
      </c>
    </row>
    <row r="179" spans="1:8" x14ac:dyDescent="0.35">
      <c r="A179" t="s">
        <v>190</v>
      </c>
      <c r="B179" t="s">
        <v>163</v>
      </c>
      <c r="C179" s="2">
        <v>44947</v>
      </c>
      <c r="D179">
        <v>49</v>
      </c>
      <c r="E179" t="s">
        <v>159</v>
      </c>
      <c r="F179" s="76">
        <v>5.3774148575980876</v>
      </c>
      <c r="G179" s="76">
        <v>263.49332802230629</v>
      </c>
      <c r="H179" s="76">
        <v>337.53080696814197</v>
      </c>
    </row>
    <row r="180" spans="1:8" x14ac:dyDescent="0.35">
      <c r="A180" t="s">
        <v>190</v>
      </c>
      <c r="B180" t="s">
        <v>167</v>
      </c>
      <c r="C180" s="2">
        <v>44947</v>
      </c>
      <c r="D180">
        <v>25</v>
      </c>
      <c r="E180" t="s">
        <v>159</v>
      </c>
      <c r="F180" s="76">
        <v>5.0786695877315271</v>
      </c>
      <c r="G180" s="76">
        <v>126.96673969328819</v>
      </c>
      <c r="H180" s="76">
        <v>162.64239564791421</v>
      </c>
    </row>
    <row r="181" spans="1:8" x14ac:dyDescent="0.35">
      <c r="A181" t="s">
        <v>190</v>
      </c>
      <c r="B181" t="s">
        <v>160</v>
      </c>
      <c r="C181" s="2">
        <v>44953</v>
      </c>
      <c r="D181">
        <v>20</v>
      </c>
      <c r="E181" t="s">
        <v>166</v>
      </c>
      <c r="F181" s="76">
        <v>5.0786695877315271</v>
      </c>
      <c r="G181" s="76">
        <v>101.57339175463055</v>
      </c>
      <c r="H181" s="76">
        <v>130.11391651833137</v>
      </c>
    </row>
    <row r="182" spans="1:8" x14ac:dyDescent="0.35">
      <c r="A182" t="s">
        <v>190</v>
      </c>
      <c r="B182" t="s">
        <v>167</v>
      </c>
      <c r="C182" s="2">
        <v>44955</v>
      </c>
      <c r="D182">
        <v>35</v>
      </c>
      <c r="E182" t="s">
        <v>159</v>
      </c>
      <c r="F182" s="76">
        <v>5.0786695877315271</v>
      </c>
      <c r="G182" s="76">
        <v>177.75343557060347</v>
      </c>
      <c r="H182" s="76">
        <v>227.69935390707988</v>
      </c>
    </row>
    <row r="183" spans="1:8" x14ac:dyDescent="0.35">
      <c r="A183" t="s">
        <v>190</v>
      </c>
      <c r="B183" t="s">
        <v>169</v>
      </c>
      <c r="C183" s="2">
        <v>44991</v>
      </c>
      <c r="D183">
        <v>29</v>
      </c>
      <c r="E183" t="s">
        <v>165</v>
      </c>
      <c r="F183" s="76">
        <v>2.0912168890659228</v>
      </c>
      <c r="G183" s="76">
        <v>60.64528978291176</v>
      </c>
      <c r="H183" s="76">
        <v>77.685661921239017</v>
      </c>
    </row>
    <row r="184" spans="1:8" x14ac:dyDescent="0.35">
      <c r="A184" t="s">
        <v>190</v>
      </c>
      <c r="B184" t="s">
        <v>158</v>
      </c>
      <c r="C184" s="2">
        <v>45017</v>
      </c>
      <c r="D184">
        <v>20</v>
      </c>
      <c r="E184" t="s">
        <v>164</v>
      </c>
      <c r="F184" s="76">
        <v>4.1824337781318457</v>
      </c>
      <c r="G184" s="76">
        <v>83.64867556263691</v>
      </c>
      <c r="H184" s="76">
        <v>107.15263713274345</v>
      </c>
    </row>
    <row r="185" spans="1:8" x14ac:dyDescent="0.35">
      <c r="A185" t="s">
        <v>190</v>
      </c>
      <c r="B185" t="s">
        <v>169</v>
      </c>
      <c r="C185" s="2">
        <v>45030</v>
      </c>
      <c r="D185">
        <v>47</v>
      </c>
      <c r="E185" t="s">
        <v>166</v>
      </c>
      <c r="F185" s="76">
        <v>2.0912168890659228</v>
      </c>
      <c r="G185" s="76">
        <v>98.287193786098371</v>
      </c>
      <c r="H185" s="76">
        <v>125.90434863097356</v>
      </c>
    </row>
    <row r="186" spans="1:8" x14ac:dyDescent="0.35">
      <c r="A186" t="s">
        <v>190</v>
      </c>
      <c r="B186" t="s">
        <v>158</v>
      </c>
      <c r="C186" s="2">
        <v>45039</v>
      </c>
      <c r="D186">
        <v>46</v>
      </c>
      <c r="E186" t="s">
        <v>166</v>
      </c>
      <c r="F186" s="76">
        <v>4.1824337781318457</v>
      </c>
      <c r="G186" s="76">
        <v>192.39195379406488</v>
      </c>
      <c r="H186" s="76">
        <v>246.45106540530995</v>
      </c>
    </row>
    <row r="187" spans="1:8" x14ac:dyDescent="0.35">
      <c r="A187" t="s">
        <v>190</v>
      </c>
      <c r="B187" t="s">
        <v>160</v>
      </c>
      <c r="C187" s="2">
        <v>45041</v>
      </c>
      <c r="D187">
        <v>37</v>
      </c>
      <c r="E187" t="s">
        <v>161</v>
      </c>
      <c r="F187" s="76">
        <v>5.0786695877315271</v>
      </c>
      <c r="G187" s="76">
        <v>187.91077474606652</v>
      </c>
      <c r="H187" s="76">
        <v>240.710745558913</v>
      </c>
    </row>
    <row r="188" spans="1:8" x14ac:dyDescent="0.35">
      <c r="A188" t="s">
        <v>190</v>
      </c>
      <c r="B188" t="s">
        <v>162</v>
      </c>
      <c r="C188" s="2">
        <v>45043</v>
      </c>
      <c r="D188">
        <v>6</v>
      </c>
      <c r="E188" t="s">
        <v>164</v>
      </c>
      <c r="F188" s="76">
        <v>3.5849432383987252</v>
      </c>
      <c r="G188" s="76">
        <v>21.50965943039235</v>
      </c>
      <c r="H188" s="76">
        <v>27.553535262705466</v>
      </c>
    </row>
    <row r="189" spans="1:8" x14ac:dyDescent="0.35">
      <c r="A189" t="s">
        <v>190</v>
      </c>
      <c r="B189" t="s">
        <v>167</v>
      </c>
      <c r="C189" s="2">
        <v>45050</v>
      </c>
      <c r="D189">
        <v>47</v>
      </c>
      <c r="E189" t="s">
        <v>165</v>
      </c>
      <c r="F189" s="76">
        <v>5.0786695877315271</v>
      </c>
      <c r="G189" s="76">
        <v>238.69747062338178</v>
      </c>
      <c r="H189" s="76">
        <v>305.7677038180787</v>
      </c>
    </row>
    <row r="190" spans="1:8" x14ac:dyDescent="0.35">
      <c r="A190" t="s">
        <v>190</v>
      </c>
      <c r="B190" t="s">
        <v>158</v>
      </c>
      <c r="C190" s="2">
        <v>45063</v>
      </c>
      <c r="D190">
        <v>11</v>
      </c>
      <c r="E190" t="s">
        <v>159</v>
      </c>
      <c r="F190" s="76">
        <v>4.1824337781318457</v>
      </c>
      <c r="G190" s="76">
        <v>46.0067715594503</v>
      </c>
      <c r="H190" s="76">
        <v>58.933950423008902</v>
      </c>
    </row>
    <row r="191" spans="1:8" x14ac:dyDescent="0.35">
      <c r="A191" t="s">
        <v>190</v>
      </c>
      <c r="B191" t="s">
        <v>163</v>
      </c>
      <c r="C191" s="2">
        <v>45069</v>
      </c>
      <c r="D191">
        <v>34</v>
      </c>
      <c r="E191" t="s">
        <v>164</v>
      </c>
      <c r="F191" s="76">
        <v>5.3774148575980876</v>
      </c>
      <c r="G191" s="76">
        <v>182.832105158335</v>
      </c>
      <c r="H191" s="76">
        <v>234.20504973299646</v>
      </c>
    </row>
    <row r="192" spans="1:8" x14ac:dyDescent="0.35">
      <c r="A192" t="s">
        <v>190</v>
      </c>
      <c r="B192" t="s">
        <v>169</v>
      </c>
      <c r="C192" s="2">
        <v>45071</v>
      </c>
      <c r="D192">
        <v>38</v>
      </c>
      <c r="E192" t="s">
        <v>166</v>
      </c>
      <c r="F192" s="76">
        <v>2.0912168890659228</v>
      </c>
      <c r="G192" s="76">
        <v>79.466241784505058</v>
      </c>
      <c r="H192" s="76">
        <v>101.79500527610627</v>
      </c>
    </row>
    <row r="193" spans="1:8" x14ac:dyDescent="0.35">
      <c r="A193" t="s">
        <v>190</v>
      </c>
      <c r="B193" t="s">
        <v>160</v>
      </c>
      <c r="C193" s="2">
        <v>45080</v>
      </c>
      <c r="D193">
        <v>22</v>
      </c>
      <c r="E193" t="s">
        <v>166</v>
      </c>
      <c r="F193" s="76">
        <v>5.0786695877315271</v>
      </c>
      <c r="G193" s="76">
        <v>111.7307309300936</v>
      </c>
      <c r="H193" s="76">
        <v>143.12530817016449</v>
      </c>
    </row>
    <row r="194" spans="1:8" x14ac:dyDescent="0.35">
      <c r="A194" t="s">
        <v>190</v>
      </c>
      <c r="B194" t="s">
        <v>162</v>
      </c>
      <c r="C194" s="2">
        <v>45080</v>
      </c>
      <c r="D194">
        <v>29</v>
      </c>
      <c r="E194" t="s">
        <v>166</v>
      </c>
      <c r="F194" s="76">
        <v>3.5849432383987252</v>
      </c>
      <c r="G194" s="76">
        <v>103.96335391356303</v>
      </c>
      <c r="H194" s="76">
        <v>133.17542043640975</v>
      </c>
    </row>
    <row r="195" spans="1:8" x14ac:dyDescent="0.35">
      <c r="A195" t="s">
        <v>190</v>
      </c>
      <c r="B195" t="s">
        <v>162</v>
      </c>
      <c r="C195" s="2">
        <v>45082</v>
      </c>
      <c r="D195">
        <v>46</v>
      </c>
      <c r="E195" t="s">
        <v>159</v>
      </c>
      <c r="F195" s="76">
        <v>3.5849432383987252</v>
      </c>
      <c r="G195" s="76">
        <v>164.90738896634136</v>
      </c>
      <c r="H195" s="76">
        <v>211.24377034740857</v>
      </c>
    </row>
    <row r="196" spans="1:8" x14ac:dyDescent="0.35">
      <c r="A196" t="s">
        <v>190</v>
      </c>
      <c r="B196" t="s">
        <v>162</v>
      </c>
      <c r="C196" s="2">
        <v>45090</v>
      </c>
      <c r="D196">
        <v>7</v>
      </c>
      <c r="E196" t="s">
        <v>159</v>
      </c>
      <c r="F196" s="76">
        <v>3.5849432383987252</v>
      </c>
      <c r="G196" s="76">
        <v>25.094602668791076</v>
      </c>
      <c r="H196" s="76">
        <v>32.145791139823039</v>
      </c>
    </row>
    <row r="197" spans="1:8" x14ac:dyDescent="0.35">
      <c r="A197" t="s">
        <v>190</v>
      </c>
      <c r="B197" t="s">
        <v>169</v>
      </c>
      <c r="C197" s="2">
        <v>45097</v>
      </c>
      <c r="D197">
        <v>6</v>
      </c>
      <c r="E197" t="s">
        <v>166</v>
      </c>
      <c r="F197" s="76">
        <v>2.0912168890659228</v>
      </c>
      <c r="G197" s="76">
        <v>12.547301334395536</v>
      </c>
      <c r="H197" s="76">
        <v>16.07289556991152</v>
      </c>
    </row>
    <row r="198" spans="1:8" x14ac:dyDescent="0.35">
      <c r="A198" t="s">
        <v>190</v>
      </c>
      <c r="B198" t="s">
        <v>162</v>
      </c>
      <c r="C198" s="2">
        <v>45108</v>
      </c>
      <c r="D198">
        <v>45</v>
      </c>
      <c r="E198" t="s">
        <v>159</v>
      </c>
      <c r="F198" s="76">
        <v>3.5849432383987252</v>
      </c>
      <c r="G198" s="76">
        <v>161.32244572794264</v>
      </c>
      <c r="H198" s="76">
        <v>206.65151447029098</v>
      </c>
    </row>
    <row r="199" spans="1:8" x14ac:dyDescent="0.35">
      <c r="A199" t="s">
        <v>190</v>
      </c>
      <c r="B199" t="s">
        <v>163</v>
      </c>
      <c r="C199" s="2">
        <v>45121</v>
      </c>
      <c r="D199">
        <v>43</v>
      </c>
      <c r="E199" t="s">
        <v>166</v>
      </c>
      <c r="F199" s="76">
        <v>5.3774148575980876</v>
      </c>
      <c r="G199" s="76">
        <v>231.22883887671779</v>
      </c>
      <c r="H199" s="76">
        <v>296.20050407408377</v>
      </c>
    </row>
    <row r="200" spans="1:8" x14ac:dyDescent="0.35">
      <c r="A200" t="s">
        <v>190</v>
      </c>
      <c r="B200" t="s">
        <v>163</v>
      </c>
      <c r="C200" s="2">
        <v>45147</v>
      </c>
      <c r="D200">
        <v>32</v>
      </c>
      <c r="E200" t="s">
        <v>168</v>
      </c>
      <c r="F200" s="76">
        <v>5.3774148575980876</v>
      </c>
      <c r="G200" s="76">
        <v>172.0772754431388</v>
      </c>
      <c r="H200" s="76">
        <v>220.42828210164373</v>
      </c>
    </row>
    <row r="201" spans="1:8" x14ac:dyDescent="0.35">
      <c r="A201" t="s">
        <v>190</v>
      </c>
      <c r="B201" t="s">
        <v>158</v>
      </c>
      <c r="C201" s="2">
        <v>45152</v>
      </c>
      <c r="D201">
        <v>17</v>
      </c>
      <c r="E201" t="s">
        <v>168</v>
      </c>
      <c r="F201" s="76">
        <v>4.1824337781318457</v>
      </c>
      <c r="G201" s="76">
        <v>71.101374228241369</v>
      </c>
      <c r="H201" s="76">
        <v>91.079741562831941</v>
      </c>
    </row>
    <row r="202" spans="1:8" x14ac:dyDescent="0.35">
      <c r="A202" t="s">
        <v>190</v>
      </c>
      <c r="B202" t="s">
        <v>169</v>
      </c>
      <c r="C202" s="2">
        <v>45154</v>
      </c>
      <c r="D202">
        <v>2</v>
      </c>
      <c r="E202" t="s">
        <v>161</v>
      </c>
      <c r="F202" s="76">
        <v>2.0912168890659228</v>
      </c>
      <c r="G202" s="76">
        <v>4.1824337781318457</v>
      </c>
      <c r="H202" s="76">
        <v>5.3576318566371732</v>
      </c>
    </row>
    <row r="203" spans="1:8" x14ac:dyDescent="0.35">
      <c r="A203" t="s">
        <v>190</v>
      </c>
      <c r="B203" t="s">
        <v>162</v>
      </c>
      <c r="C203" s="2">
        <v>45184</v>
      </c>
      <c r="D203">
        <v>20</v>
      </c>
      <c r="E203" t="s">
        <v>168</v>
      </c>
      <c r="F203" s="76">
        <v>3.5849432383987252</v>
      </c>
      <c r="G203" s="76">
        <v>71.698864767974499</v>
      </c>
      <c r="H203" s="76">
        <v>91.845117542351545</v>
      </c>
    </row>
    <row r="204" spans="1:8" x14ac:dyDescent="0.35">
      <c r="A204" t="s">
        <v>190</v>
      </c>
      <c r="B204" t="s">
        <v>162</v>
      </c>
      <c r="C204" s="2">
        <v>45187</v>
      </c>
      <c r="D204">
        <v>9</v>
      </c>
      <c r="E204" t="s">
        <v>165</v>
      </c>
      <c r="F204" s="76">
        <v>3.5849432383987252</v>
      </c>
      <c r="G204" s="76">
        <v>32.264489145588527</v>
      </c>
      <c r="H204" s="76">
        <v>41.3303028940582</v>
      </c>
    </row>
    <row r="205" spans="1:8" x14ac:dyDescent="0.35">
      <c r="A205" t="s">
        <v>190</v>
      </c>
      <c r="B205" t="s">
        <v>169</v>
      </c>
      <c r="C205" s="2">
        <v>45188</v>
      </c>
      <c r="D205">
        <v>30</v>
      </c>
      <c r="E205" t="s">
        <v>166</v>
      </c>
      <c r="F205" s="76">
        <v>2.0912168890659228</v>
      </c>
      <c r="G205" s="76">
        <v>62.736506671977686</v>
      </c>
      <c r="H205" s="76">
        <v>80.364477849557602</v>
      </c>
    </row>
    <row r="206" spans="1:8" x14ac:dyDescent="0.35">
      <c r="A206" t="s">
        <v>190</v>
      </c>
      <c r="B206" t="s">
        <v>167</v>
      </c>
      <c r="C206" s="2">
        <v>45207</v>
      </c>
      <c r="D206">
        <v>3</v>
      </c>
      <c r="E206" t="s">
        <v>166</v>
      </c>
      <c r="F206" s="76">
        <v>5.0786695877315271</v>
      </c>
      <c r="G206" s="76">
        <v>15.236008763194581</v>
      </c>
      <c r="H206" s="76">
        <v>19.517087477749705</v>
      </c>
    </row>
    <row r="207" spans="1:8" x14ac:dyDescent="0.35">
      <c r="A207" t="s">
        <v>190</v>
      </c>
      <c r="B207" t="s">
        <v>163</v>
      </c>
      <c r="C207" s="2">
        <v>45230</v>
      </c>
      <c r="D207">
        <v>31</v>
      </c>
      <c r="E207" t="s">
        <v>161</v>
      </c>
      <c r="F207" s="76">
        <v>5.3774148575980876</v>
      </c>
      <c r="G207" s="76">
        <v>166.69986058554073</v>
      </c>
      <c r="H207" s="76">
        <v>213.53989828596735</v>
      </c>
    </row>
    <row r="208" spans="1:8" x14ac:dyDescent="0.35">
      <c r="A208" t="s">
        <v>190</v>
      </c>
      <c r="B208" t="s">
        <v>167</v>
      </c>
      <c r="C208" s="2">
        <v>45234</v>
      </c>
      <c r="D208">
        <v>43</v>
      </c>
      <c r="E208" t="s">
        <v>161</v>
      </c>
      <c r="F208" s="76">
        <v>5.0786695877315271</v>
      </c>
      <c r="G208" s="76">
        <v>218.38279227245567</v>
      </c>
      <c r="H208" s="76">
        <v>279.7449205144124</v>
      </c>
    </row>
    <row r="209" spans="1:8" x14ac:dyDescent="0.35">
      <c r="A209" t="s">
        <v>190</v>
      </c>
      <c r="B209" t="s">
        <v>167</v>
      </c>
      <c r="C209" s="2">
        <v>45247</v>
      </c>
      <c r="D209">
        <v>18</v>
      </c>
      <c r="E209" t="s">
        <v>159</v>
      </c>
      <c r="F209" s="76">
        <v>5.0786695877315271</v>
      </c>
      <c r="G209" s="76">
        <v>91.416052579167498</v>
      </c>
      <c r="H209" s="76">
        <v>117.10252486649823</v>
      </c>
    </row>
    <row r="210" spans="1:8" x14ac:dyDescent="0.35">
      <c r="A210" t="s">
        <v>190</v>
      </c>
      <c r="B210" t="s">
        <v>162</v>
      </c>
      <c r="C210" s="2">
        <v>45257</v>
      </c>
      <c r="D210">
        <v>8</v>
      </c>
      <c r="E210" t="s">
        <v>159</v>
      </c>
      <c r="F210" s="76">
        <v>3.5849432383987252</v>
      </c>
      <c r="G210" s="76">
        <v>28.679545907189802</v>
      </c>
      <c r="H210" s="76">
        <v>36.738047016940619</v>
      </c>
    </row>
    <row r="211" spans="1:8" x14ac:dyDescent="0.35">
      <c r="A211" t="s">
        <v>190</v>
      </c>
      <c r="B211" t="s">
        <v>167</v>
      </c>
      <c r="C211" s="2">
        <v>45259</v>
      </c>
      <c r="D211">
        <v>5</v>
      </c>
      <c r="E211" t="s">
        <v>166</v>
      </c>
      <c r="F211" s="76">
        <v>5.0786695877315271</v>
      </c>
      <c r="G211" s="76">
        <v>25.393347938657637</v>
      </c>
      <c r="H211" s="76">
        <v>32.528479129582841</v>
      </c>
    </row>
    <row r="212" spans="1:8" x14ac:dyDescent="0.35">
      <c r="A212" t="s">
        <v>190</v>
      </c>
      <c r="B212" t="s">
        <v>169</v>
      </c>
      <c r="C212" s="2">
        <v>45260</v>
      </c>
      <c r="D212">
        <v>30</v>
      </c>
      <c r="E212" t="s">
        <v>168</v>
      </c>
      <c r="F212" s="76">
        <v>2.0912168890659228</v>
      </c>
      <c r="G212" s="76">
        <v>62.736506671977686</v>
      </c>
      <c r="H212" s="76">
        <v>80.364477849557602</v>
      </c>
    </row>
    <row r="213" spans="1:8" x14ac:dyDescent="0.35">
      <c r="A213" t="s">
        <v>190</v>
      </c>
      <c r="B213" t="s">
        <v>167</v>
      </c>
      <c r="C213" s="2">
        <v>45275</v>
      </c>
      <c r="D213">
        <v>9</v>
      </c>
      <c r="E213" t="s">
        <v>164</v>
      </c>
      <c r="F213" s="76">
        <v>5.0786695877315271</v>
      </c>
      <c r="G213" s="76">
        <v>45.708026289583749</v>
      </c>
      <c r="H213" s="76">
        <v>58.551262433249114</v>
      </c>
    </row>
    <row r="214" spans="1:8" x14ac:dyDescent="0.35">
      <c r="A214" t="s">
        <v>190</v>
      </c>
      <c r="B214" t="s">
        <v>158</v>
      </c>
      <c r="C214" s="2">
        <v>45281</v>
      </c>
      <c r="D214">
        <v>48</v>
      </c>
      <c r="E214" t="s">
        <v>166</v>
      </c>
      <c r="F214" s="76">
        <v>4.1824337781318457</v>
      </c>
      <c r="G214" s="76">
        <v>200.75682135032858</v>
      </c>
      <c r="H214" s="76">
        <v>257.16632911858431</v>
      </c>
    </row>
    <row r="215" spans="1:8" x14ac:dyDescent="0.35">
      <c r="A215" t="s">
        <v>10</v>
      </c>
      <c r="B215" t="s">
        <v>169</v>
      </c>
      <c r="C215" s="2">
        <v>44927</v>
      </c>
      <c r="D215">
        <v>5</v>
      </c>
      <c r="E215" t="s">
        <v>161</v>
      </c>
      <c r="F215" s="76">
        <v>2.0912168890659228</v>
      </c>
      <c r="G215" s="76">
        <v>10.456084445329614</v>
      </c>
      <c r="H215" s="76">
        <v>13.394079641592931</v>
      </c>
    </row>
    <row r="216" spans="1:8" x14ac:dyDescent="0.35">
      <c r="A216" t="s">
        <v>10</v>
      </c>
      <c r="B216" t="s">
        <v>163</v>
      </c>
      <c r="C216" s="2">
        <v>44935</v>
      </c>
      <c r="D216">
        <v>15</v>
      </c>
      <c r="E216" t="s">
        <v>161</v>
      </c>
      <c r="F216" s="76">
        <v>5.3774148575980876</v>
      </c>
      <c r="G216" s="76">
        <v>80.661222863971318</v>
      </c>
      <c r="H216" s="76">
        <v>103.32575723514549</v>
      </c>
    </row>
    <row r="217" spans="1:8" x14ac:dyDescent="0.35">
      <c r="A217" t="s">
        <v>10</v>
      </c>
      <c r="B217" t="s">
        <v>160</v>
      </c>
      <c r="C217" s="2">
        <v>44946</v>
      </c>
      <c r="D217">
        <v>50</v>
      </c>
      <c r="E217" t="s">
        <v>161</v>
      </c>
      <c r="F217" s="76">
        <v>5.0786695877315271</v>
      </c>
      <c r="G217" s="76">
        <v>253.93347938657638</v>
      </c>
      <c r="H217" s="76">
        <v>325.28479129582843</v>
      </c>
    </row>
    <row r="218" spans="1:8" x14ac:dyDescent="0.35">
      <c r="A218" t="s">
        <v>10</v>
      </c>
      <c r="B218" t="s">
        <v>160</v>
      </c>
      <c r="C218" s="2">
        <v>44971</v>
      </c>
      <c r="D218">
        <v>18</v>
      </c>
      <c r="E218" t="s">
        <v>161</v>
      </c>
      <c r="F218" s="76">
        <v>5.0786695877315271</v>
      </c>
      <c r="G218" s="76">
        <v>91.416052579167498</v>
      </c>
      <c r="H218" s="76">
        <v>117.10252486649823</v>
      </c>
    </row>
    <row r="219" spans="1:8" x14ac:dyDescent="0.35">
      <c r="A219" t="s">
        <v>10</v>
      </c>
      <c r="B219" t="s">
        <v>160</v>
      </c>
      <c r="C219" s="2">
        <v>44984</v>
      </c>
      <c r="D219">
        <v>24</v>
      </c>
      <c r="E219" t="s">
        <v>166</v>
      </c>
      <c r="F219" s="76">
        <v>5.0786695877315271</v>
      </c>
      <c r="G219" s="76">
        <v>121.88807010555665</v>
      </c>
      <c r="H219" s="76">
        <v>156.13669982199764</v>
      </c>
    </row>
    <row r="220" spans="1:8" x14ac:dyDescent="0.35">
      <c r="A220" t="s">
        <v>10</v>
      </c>
      <c r="B220" t="s">
        <v>167</v>
      </c>
      <c r="C220" s="2">
        <v>44985</v>
      </c>
      <c r="D220">
        <v>31</v>
      </c>
      <c r="E220" t="s">
        <v>164</v>
      </c>
      <c r="F220" s="76">
        <v>5.0786695877315271</v>
      </c>
      <c r="G220" s="76">
        <v>157.43875721967734</v>
      </c>
      <c r="H220" s="76">
        <v>201.67657060341361</v>
      </c>
    </row>
    <row r="221" spans="1:8" x14ac:dyDescent="0.35">
      <c r="A221" t="s">
        <v>10</v>
      </c>
      <c r="B221" t="s">
        <v>163</v>
      </c>
      <c r="C221" s="2">
        <v>44996</v>
      </c>
      <c r="D221">
        <v>34</v>
      </c>
      <c r="E221" t="s">
        <v>159</v>
      </c>
      <c r="F221" s="76">
        <v>5.3774148575980876</v>
      </c>
      <c r="G221" s="76">
        <v>182.832105158335</v>
      </c>
      <c r="H221" s="76">
        <v>234.20504973299646</v>
      </c>
    </row>
    <row r="222" spans="1:8" x14ac:dyDescent="0.35">
      <c r="A222" t="s">
        <v>10</v>
      </c>
      <c r="B222" t="s">
        <v>162</v>
      </c>
      <c r="C222" s="2">
        <v>45013</v>
      </c>
      <c r="D222">
        <v>44</v>
      </c>
      <c r="E222" t="s">
        <v>159</v>
      </c>
      <c r="F222" s="76">
        <v>3.5849432383987252</v>
      </c>
      <c r="G222" s="76">
        <v>157.73750248954391</v>
      </c>
      <c r="H222" s="76">
        <v>202.05925859317341</v>
      </c>
    </row>
    <row r="223" spans="1:8" x14ac:dyDescent="0.35">
      <c r="A223" t="s">
        <v>10</v>
      </c>
      <c r="B223" t="s">
        <v>158</v>
      </c>
      <c r="C223" s="2">
        <v>45037</v>
      </c>
      <c r="D223">
        <v>32</v>
      </c>
      <c r="E223" t="s">
        <v>161</v>
      </c>
      <c r="F223" s="76">
        <v>4.1824337781318457</v>
      </c>
      <c r="G223" s="76">
        <v>133.83788090021906</v>
      </c>
      <c r="H223" s="76">
        <v>171.44421941238954</v>
      </c>
    </row>
    <row r="224" spans="1:8" x14ac:dyDescent="0.35">
      <c r="A224" t="s">
        <v>10</v>
      </c>
      <c r="B224" t="s">
        <v>158</v>
      </c>
      <c r="C224" s="2">
        <v>45043</v>
      </c>
      <c r="D224">
        <v>1</v>
      </c>
      <c r="E224" t="s">
        <v>168</v>
      </c>
      <c r="F224" s="76">
        <v>4.1824337781318457</v>
      </c>
      <c r="G224" s="76">
        <v>4.1824337781318457</v>
      </c>
      <c r="H224" s="76">
        <v>5.3576318566371732</v>
      </c>
    </row>
    <row r="225" spans="1:8" x14ac:dyDescent="0.35">
      <c r="A225" t="s">
        <v>10</v>
      </c>
      <c r="B225" t="s">
        <v>158</v>
      </c>
      <c r="C225" s="2">
        <v>45066</v>
      </c>
      <c r="D225">
        <v>38</v>
      </c>
      <c r="E225" t="s">
        <v>165</v>
      </c>
      <c r="F225" s="76">
        <v>4.1824337781318457</v>
      </c>
      <c r="G225" s="76">
        <v>158.93248356901012</v>
      </c>
      <c r="H225" s="76">
        <v>203.59001055221253</v>
      </c>
    </row>
    <row r="226" spans="1:8" x14ac:dyDescent="0.35">
      <c r="A226" t="s">
        <v>10</v>
      </c>
      <c r="B226" t="s">
        <v>169</v>
      </c>
      <c r="C226" s="2">
        <v>45066</v>
      </c>
      <c r="D226">
        <v>49</v>
      </c>
      <c r="E226" t="s">
        <v>164</v>
      </c>
      <c r="F226" s="76">
        <v>2.0912168890659228</v>
      </c>
      <c r="G226" s="76">
        <v>102.46962756423021</v>
      </c>
      <c r="H226" s="76">
        <v>131.26198048761074</v>
      </c>
    </row>
    <row r="227" spans="1:8" x14ac:dyDescent="0.35">
      <c r="A227" t="s">
        <v>10</v>
      </c>
      <c r="B227" t="s">
        <v>163</v>
      </c>
      <c r="C227" s="2">
        <v>45123</v>
      </c>
      <c r="D227">
        <v>10</v>
      </c>
      <c r="E227" t="s">
        <v>168</v>
      </c>
      <c r="F227" s="76">
        <v>5.3774148575980876</v>
      </c>
      <c r="G227" s="76">
        <v>53.774148575980881</v>
      </c>
      <c r="H227" s="76">
        <v>68.883838156763659</v>
      </c>
    </row>
    <row r="228" spans="1:8" x14ac:dyDescent="0.35">
      <c r="A228" t="s">
        <v>10</v>
      </c>
      <c r="B228" t="s">
        <v>158</v>
      </c>
      <c r="C228" s="2">
        <v>45125</v>
      </c>
      <c r="D228">
        <v>13</v>
      </c>
      <c r="E228" t="s">
        <v>166</v>
      </c>
      <c r="F228" s="76">
        <v>4.1824337781318457</v>
      </c>
      <c r="G228" s="76">
        <v>54.37163911571399</v>
      </c>
      <c r="H228" s="76">
        <v>69.649214136283248</v>
      </c>
    </row>
    <row r="229" spans="1:8" x14ac:dyDescent="0.35">
      <c r="A229" t="s">
        <v>10</v>
      </c>
      <c r="B229" t="s">
        <v>162</v>
      </c>
      <c r="C229" s="2">
        <v>45130</v>
      </c>
      <c r="D229">
        <v>18</v>
      </c>
      <c r="E229" t="s">
        <v>159</v>
      </c>
      <c r="F229" s="76">
        <v>3.5849432383987252</v>
      </c>
      <c r="G229" s="76">
        <v>64.528978291177054</v>
      </c>
      <c r="H229" s="76">
        <v>82.660605788116399</v>
      </c>
    </row>
    <row r="230" spans="1:8" x14ac:dyDescent="0.35">
      <c r="A230" t="s">
        <v>10</v>
      </c>
      <c r="B230" t="s">
        <v>167</v>
      </c>
      <c r="C230" s="2">
        <v>45141</v>
      </c>
      <c r="D230">
        <v>36</v>
      </c>
      <c r="E230" t="s">
        <v>161</v>
      </c>
      <c r="F230" s="76">
        <v>5.0786695877315271</v>
      </c>
      <c r="G230" s="76">
        <v>182.832105158335</v>
      </c>
      <c r="H230" s="76">
        <v>234.20504973299646</v>
      </c>
    </row>
    <row r="231" spans="1:8" x14ac:dyDescent="0.35">
      <c r="A231" t="s">
        <v>10</v>
      </c>
      <c r="B231" t="s">
        <v>167</v>
      </c>
      <c r="C231" s="2">
        <v>45156</v>
      </c>
      <c r="D231">
        <v>1</v>
      </c>
      <c r="E231" t="s">
        <v>164</v>
      </c>
      <c r="F231" s="76">
        <v>5.0786695877315271</v>
      </c>
      <c r="G231" s="76">
        <v>5.0786695877315271</v>
      </c>
      <c r="H231" s="76">
        <v>6.5056958259165674</v>
      </c>
    </row>
    <row r="232" spans="1:8" x14ac:dyDescent="0.35">
      <c r="A232" t="s">
        <v>10</v>
      </c>
      <c r="B232" t="s">
        <v>169</v>
      </c>
      <c r="C232" s="2">
        <v>45161</v>
      </c>
      <c r="D232">
        <v>49</v>
      </c>
      <c r="E232" t="s">
        <v>165</v>
      </c>
      <c r="F232" s="76">
        <v>2.0912168890659228</v>
      </c>
      <c r="G232" s="76">
        <v>102.46962756423021</v>
      </c>
      <c r="H232" s="76">
        <v>131.26198048761074</v>
      </c>
    </row>
    <row r="233" spans="1:8" x14ac:dyDescent="0.35">
      <c r="A233" t="s">
        <v>10</v>
      </c>
      <c r="B233" t="s">
        <v>160</v>
      </c>
      <c r="C233" s="2">
        <v>45192</v>
      </c>
      <c r="D233">
        <v>32</v>
      </c>
      <c r="E233" t="s">
        <v>166</v>
      </c>
      <c r="F233" s="76">
        <v>5.0786695877315271</v>
      </c>
      <c r="G233" s="76">
        <v>162.51742680740887</v>
      </c>
      <c r="H233" s="76">
        <v>208.18226642933016</v>
      </c>
    </row>
    <row r="234" spans="1:8" x14ac:dyDescent="0.35">
      <c r="A234" t="s">
        <v>10</v>
      </c>
      <c r="B234" t="s">
        <v>169</v>
      </c>
      <c r="C234" s="2">
        <v>45200</v>
      </c>
      <c r="D234">
        <v>50</v>
      </c>
      <c r="E234" t="s">
        <v>161</v>
      </c>
      <c r="F234" s="76">
        <v>2.0912168890659228</v>
      </c>
      <c r="G234" s="76">
        <v>104.56084445329614</v>
      </c>
      <c r="H234" s="76">
        <v>133.94079641592933</v>
      </c>
    </row>
    <row r="235" spans="1:8" x14ac:dyDescent="0.35">
      <c r="A235" t="s">
        <v>10</v>
      </c>
      <c r="B235" t="s">
        <v>160</v>
      </c>
      <c r="C235" s="2">
        <v>45219</v>
      </c>
      <c r="D235">
        <v>24</v>
      </c>
      <c r="E235" t="s">
        <v>159</v>
      </c>
      <c r="F235" s="76">
        <v>5.0786695877315271</v>
      </c>
      <c r="G235" s="76">
        <v>121.88807010555665</v>
      </c>
      <c r="H235" s="76">
        <v>156.13669982199764</v>
      </c>
    </row>
    <row r="236" spans="1:8" x14ac:dyDescent="0.35">
      <c r="A236" t="s">
        <v>10</v>
      </c>
      <c r="B236" t="s">
        <v>160</v>
      </c>
      <c r="C236" s="2">
        <v>45233</v>
      </c>
      <c r="D236">
        <v>10</v>
      </c>
      <c r="E236" t="s">
        <v>166</v>
      </c>
      <c r="F236" s="76">
        <v>5.0786695877315271</v>
      </c>
      <c r="G236" s="76">
        <v>50.786695877315275</v>
      </c>
      <c r="H236" s="76">
        <v>65.056958259165683</v>
      </c>
    </row>
    <row r="237" spans="1:8" x14ac:dyDescent="0.35">
      <c r="A237" t="s">
        <v>10</v>
      </c>
      <c r="B237" t="s">
        <v>169</v>
      </c>
      <c r="C237" s="2">
        <v>45240</v>
      </c>
      <c r="D237">
        <v>17</v>
      </c>
      <c r="E237" t="s">
        <v>159</v>
      </c>
      <c r="F237" s="76">
        <v>2.0912168890659228</v>
      </c>
      <c r="G237" s="76">
        <v>35.550687114120684</v>
      </c>
      <c r="H237" s="76">
        <v>45.539870781415971</v>
      </c>
    </row>
    <row r="238" spans="1:8" x14ac:dyDescent="0.35">
      <c r="A238" t="s">
        <v>10</v>
      </c>
      <c r="B238" t="s">
        <v>160</v>
      </c>
      <c r="C238" s="2">
        <v>45250</v>
      </c>
      <c r="D238">
        <v>3</v>
      </c>
      <c r="E238" t="s">
        <v>165</v>
      </c>
      <c r="F238" s="76">
        <v>5.0786695877315271</v>
      </c>
      <c r="G238" s="76">
        <v>15.236008763194581</v>
      </c>
      <c r="H238" s="76">
        <v>19.517087477749705</v>
      </c>
    </row>
    <row r="239" spans="1:8" x14ac:dyDescent="0.35">
      <c r="A239" t="s">
        <v>10</v>
      </c>
      <c r="B239" t="s">
        <v>167</v>
      </c>
      <c r="C239" s="2">
        <v>45264</v>
      </c>
      <c r="D239">
        <v>8</v>
      </c>
      <c r="E239" t="s">
        <v>165</v>
      </c>
      <c r="F239" s="76">
        <v>5.0786695877315271</v>
      </c>
      <c r="G239" s="76">
        <v>40.629356701852217</v>
      </c>
      <c r="H239" s="76">
        <v>52.045566607332539</v>
      </c>
    </row>
    <row r="240" spans="1:8" x14ac:dyDescent="0.35">
      <c r="A240" t="s">
        <v>10</v>
      </c>
      <c r="B240" t="s">
        <v>158</v>
      </c>
      <c r="C240" s="2">
        <v>45272</v>
      </c>
      <c r="D240">
        <v>44</v>
      </c>
      <c r="E240" t="s">
        <v>159</v>
      </c>
      <c r="F240" s="76">
        <v>4.1824337781318457</v>
      </c>
      <c r="G240" s="76">
        <v>184.0270862378012</v>
      </c>
      <c r="H240" s="76">
        <v>235.73580169203561</v>
      </c>
    </row>
    <row r="241" spans="1:8" x14ac:dyDescent="0.35">
      <c r="A241" t="s">
        <v>10</v>
      </c>
      <c r="B241" t="s">
        <v>158</v>
      </c>
      <c r="C241" s="2">
        <v>45278</v>
      </c>
      <c r="D241">
        <v>7</v>
      </c>
      <c r="E241" t="s">
        <v>164</v>
      </c>
      <c r="F241" s="76">
        <v>4.1824337781318457</v>
      </c>
      <c r="G241" s="76">
        <v>29.277036446922917</v>
      </c>
      <c r="H241" s="76">
        <v>37.503422996460216</v>
      </c>
    </row>
    <row r="242" spans="1:8" x14ac:dyDescent="0.35">
      <c r="A242" t="s">
        <v>10</v>
      </c>
      <c r="B242" t="s">
        <v>160</v>
      </c>
      <c r="C242" s="2">
        <v>45289</v>
      </c>
      <c r="D242">
        <v>18</v>
      </c>
      <c r="E242" t="s">
        <v>165</v>
      </c>
      <c r="F242" s="76">
        <v>5.0786695877315271</v>
      </c>
      <c r="G242" s="76">
        <v>91.416052579167498</v>
      </c>
      <c r="H242" s="76">
        <v>117.10252486649823</v>
      </c>
    </row>
    <row r="243" spans="1:8" x14ac:dyDescent="0.35">
      <c r="A243" t="s">
        <v>52</v>
      </c>
      <c r="B243" t="s">
        <v>167</v>
      </c>
      <c r="C243" s="2">
        <v>44935</v>
      </c>
      <c r="D243">
        <v>21</v>
      </c>
      <c r="E243" t="s">
        <v>165</v>
      </c>
      <c r="F243" s="76">
        <v>5.0786695877315271</v>
      </c>
      <c r="G243" s="76">
        <v>106.65206134236207</v>
      </c>
      <c r="H243" s="76">
        <v>136.61961234424794</v>
      </c>
    </row>
    <row r="244" spans="1:8" x14ac:dyDescent="0.35">
      <c r="A244" t="s">
        <v>52</v>
      </c>
      <c r="B244" t="s">
        <v>167</v>
      </c>
      <c r="C244" s="2">
        <v>44938</v>
      </c>
      <c r="D244">
        <v>36</v>
      </c>
      <c r="E244" t="s">
        <v>164</v>
      </c>
      <c r="F244" s="76">
        <v>5.0786695877315271</v>
      </c>
      <c r="G244" s="76">
        <v>182.832105158335</v>
      </c>
      <c r="H244" s="76">
        <v>234.20504973299646</v>
      </c>
    </row>
    <row r="245" spans="1:8" x14ac:dyDescent="0.35">
      <c r="A245" t="s">
        <v>52</v>
      </c>
      <c r="B245" t="s">
        <v>163</v>
      </c>
      <c r="C245" s="2">
        <v>44947</v>
      </c>
      <c r="D245">
        <v>5</v>
      </c>
      <c r="E245" t="s">
        <v>161</v>
      </c>
      <c r="F245" s="76">
        <v>5.3774148575980876</v>
      </c>
      <c r="G245" s="76">
        <v>26.887074287990441</v>
      </c>
      <c r="H245" s="76">
        <v>34.441919078381829</v>
      </c>
    </row>
    <row r="246" spans="1:8" x14ac:dyDescent="0.35">
      <c r="A246" t="s">
        <v>52</v>
      </c>
      <c r="B246" t="s">
        <v>167</v>
      </c>
      <c r="C246" s="2">
        <v>44962</v>
      </c>
      <c r="D246">
        <v>36</v>
      </c>
      <c r="E246" t="s">
        <v>161</v>
      </c>
      <c r="F246" s="76">
        <v>5.0786695877315271</v>
      </c>
      <c r="G246" s="76">
        <v>182.832105158335</v>
      </c>
      <c r="H246" s="76">
        <v>234.20504973299646</v>
      </c>
    </row>
    <row r="247" spans="1:8" x14ac:dyDescent="0.35">
      <c r="A247" t="s">
        <v>52</v>
      </c>
      <c r="B247" t="s">
        <v>162</v>
      </c>
      <c r="C247" s="2">
        <v>44969</v>
      </c>
      <c r="D247">
        <v>27</v>
      </c>
      <c r="E247" t="s">
        <v>166</v>
      </c>
      <c r="F247" s="76">
        <v>3.5849432383987252</v>
      </c>
      <c r="G247" s="76">
        <v>96.793467436765582</v>
      </c>
      <c r="H247" s="76">
        <v>123.99090868217459</v>
      </c>
    </row>
    <row r="248" spans="1:8" x14ac:dyDescent="0.35">
      <c r="A248" t="s">
        <v>52</v>
      </c>
      <c r="B248" t="s">
        <v>163</v>
      </c>
      <c r="C248" s="2">
        <v>44970</v>
      </c>
      <c r="D248">
        <v>39</v>
      </c>
      <c r="E248" t="s">
        <v>168</v>
      </c>
      <c r="F248" s="76">
        <v>5.3774148575980876</v>
      </c>
      <c r="G248" s="76">
        <v>209.71917944632543</v>
      </c>
      <c r="H248" s="76">
        <v>268.64696881137826</v>
      </c>
    </row>
    <row r="249" spans="1:8" x14ac:dyDescent="0.35">
      <c r="A249" t="s">
        <v>52</v>
      </c>
      <c r="B249" t="s">
        <v>160</v>
      </c>
      <c r="C249" s="2">
        <v>44992</v>
      </c>
      <c r="D249">
        <v>30</v>
      </c>
      <c r="E249" t="s">
        <v>168</v>
      </c>
      <c r="F249" s="76">
        <v>5.0786695877315271</v>
      </c>
      <c r="G249" s="76">
        <v>152.36008763194582</v>
      </c>
      <c r="H249" s="76">
        <v>195.17087477749703</v>
      </c>
    </row>
    <row r="250" spans="1:8" x14ac:dyDescent="0.35">
      <c r="A250" t="s">
        <v>52</v>
      </c>
      <c r="B250" t="s">
        <v>169</v>
      </c>
      <c r="C250" s="2">
        <v>44998</v>
      </c>
      <c r="D250">
        <v>42</v>
      </c>
      <c r="E250" t="s">
        <v>164</v>
      </c>
      <c r="F250" s="76">
        <v>2.0912168890659228</v>
      </c>
      <c r="G250" s="76">
        <v>87.831109340768748</v>
      </c>
      <c r="H250" s="76">
        <v>112.51026898938062</v>
      </c>
    </row>
    <row r="251" spans="1:8" x14ac:dyDescent="0.35">
      <c r="A251" t="s">
        <v>52</v>
      </c>
      <c r="B251" t="s">
        <v>160</v>
      </c>
      <c r="C251" s="2">
        <v>45005</v>
      </c>
      <c r="D251">
        <v>8</v>
      </c>
      <c r="E251" t="s">
        <v>164</v>
      </c>
      <c r="F251" s="76">
        <v>5.0786695877315271</v>
      </c>
      <c r="G251" s="76">
        <v>40.629356701852217</v>
      </c>
      <c r="H251" s="76">
        <v>52.045566607332539</v>
      </c>
    </row>
    <row r="252" spans="1:8" x14ac:dyDescent="0.35">
      <c r="A252" t="s">
        <v>52</v>
      </c>
      <c r="B252" t="s">
        <v>162</v>
      </c>
      <c r="C252" s="2">
        <v>45006</v>
      </c>
      <c r="D252">
        <v>27</v>
      </c>
      <c r="E252" t="s">
        <v>165</v>
      </c>
      <c r="F252" s="76">
        <v>3.5849432383987252</v>
      </c>
      <c r="G252" s="76">
        <v>96.793467436765582</v>
      </c>
      <c r="H252" s="76">
        <v>123.99090868217459</v>
      </c>
    </row>
    <row r="253" spans="1:8" x14ac:dyDescent="0.35">
      <c r="A253" t="s">
        <v>52</v>
      </c>
      <c r="B253" t="s">
        <v>163</v>
      </c>
      <c r="C253" s="2">
        <v>45026</v>
      </c>
      <c r="D253">
        <v>39</v>
      </c>
      <c r="E253" t="s">
        <v>164</v>
      </c>
      <c r="F253" s="76">
        <v>5.3774148575980876</v>
      </c>
      <c r="G253" s="76">
        <v>209.71917944632543</v>
      </c>
      <c r="H253" s="76">
        <v>268.64696881137826</v>
      </c>
    </row>
    <row r="254" spans="1:8" x14ac:dyDescent="0.35">
      <c r="A254" t="s">
        <v>52</v>
      </c>
      <c r="B254" t="s">
        <v>163</v>
      </c>
      <c r="C254" s="2">
        <v>45038</v>
      </c>
      <c r="D254">
        <v>40</v>
      </c>
      <c r="E254" t="s">
        <v>164</v>
      </c>
      <c r="F254" s="76">
        <v>5.3774148575980876</v>
      </c>
      <c r="G254" s="76">
        <v>215.09659430392352</v>
      </c>
      <c r="H254" s="76">
        <v>275.53535262705464</v>
      </c>
    </row>
    <row r="255" spans="1:8" x14ac:dyDescent="0.35">
      <c r="A255" t="s">
        <v>52</v>
      </c>
      <c r="B255" t="s">
        <v>162</v>
      </c>
      <c r="C255" s="2">
        <v>45041</v>
      </c>
      <c r="D255">
        <v>16</v>
      </c>
      <c r="E255" t="s">
        <v>161</v>
      </c>
      <c r="F255" s="76">
        <v>3.5849432383987252</v>
      </c>
      <c r="G255" s="76">
        <v>57.359091814379603</v>
      </c>
      <c r="H255" s="76">
        <v>73.476094033881239</v>
      </c>
    </row>
    <row r="256" spans="1:8" x14ac:dyDescent="0.35">
      <c r="A256" t="s">
        <v>52</v>
      </c>
      <c r="B256" t="s">
        <v>163</v>
      </c>
      <c r="C256" s="2">
        <v>45044</v>
      </c>
      <c r="D256">
        <v>23</v>
      </c>
      <c r="E256" t="s">
        <v>165</v>
      </c>
      <c r="F256" s="76">
        <v>5.3774148575980876</v>
      </c>
      <c r="G256" s="76">
        <v>123.68054172475603</v>
      </c>
      <c r="H256" s="76">
        <v>158.43282776055642</v>
      </c>
    </row>
    <row r="257" spans="1:8" x14ac:dyDescent="0.35">
      <c r="A257" t="s">
        <v>52</v>
      </c>
      <c r="B257" t="s">
        <v>160</v>
      </c>
      <c r="C257" s="2">
        <v>45062</v>
      </c>
      <c r="D257">
        <v>38</v>
      </c>
      <c r="E257" t="s">
        <v>161</v>
      </c>
      <c r="F257" s="76">
        <v>5.0786695877315271</v>
      </c>
      <c r="G257" s="76">
        <v>192.98944433379805</v>
      </c>
      <c r="H257" s="76">
        <v>247.21644138482961</v>
      </c>
    </row>
    <row r="258" spans="1:8" x14ac:dyDescent="0.35">
      <c r="A258" t="s">
        <v>52</v>
      </c>
      <c r="B258" t="s">
        <v>169</v>
      </c>
      <c r="C258" s="2">
        <v>45063</v>
      </c>
      <c r="D258">
        <v>29</v>
      </c>
      <c r="E258" t="s">
        <v>159</v>
      </c>
      <c r="F258" s="76">
        <v>2.0912168890659228</v>
      </c>
      <c r="G258" s="76">
        <v>60.64528978291176</v>
      </c>
      <c r="H258" s="76">
        <v>77.685661921239017</v>
      </c>
    </row>
    <row r="259" spans="1:8" x14ac:dyDescent="0.35">
      <c r="A259" t="s">
        <v>52</v>
      </c>
      <c r="B259" t="s">
        <v>163</v>
      </c>
      <c r="C259" s="2">
        <v>45068</v>
      </c>
      <c r="D259">
        <v>1</v>
      </c>
      <c r="E259" t="s">
        <v>161</v>
      </c>
      <c r="F259" s="76">
        <v>5.3774148575980876</v>
      </c>
      <c r="G259" s="76">
        <v>5.3774148575980876</v>
      </c>
      <c r="H259" s="76">
        <v>6.8883838156763666</v>
      </c>
    </row>
    <row r="260" spans="1:8" x14ac:dyDescent="0.35">
      <c r="A260" t="s">
        <v>52</v>
      </c>
      <c r="B260" t="s">
        <v>163</v>
      </c>
      <c r="C260" s="2">
        <v>45070</v>
      </c>
      <c r="D260">
        <v>45</v>
      </c>
      <c r="E260" t="s">
        <v>164</v>
      </c>
      <c r="F260" s="76">
        <v>5.3774148575980876</v>
      </c>
      <c r="G260" s="76">
        <v>241.98366859191395</v>
      </c>
      <c r="H260" s="76">
        <v>309.97727170543646</v>
      </c>
    </row>
    <row r="261" spans="1:8" x14ac:dyDescent="0.35">
      <c r="A261" t="s">
        <v>52</v>
      </c>
      <c r="B261" t="s">
        <v>163</v>
      </c>
      <c r="C261" s="2">
        <v>45083</v>
      </c>
      <c r="D261">
        <v>22</v>
      </c>
      <c r="E261" t="s">
        <v>164</v>
      </c>
      <c r="F261" s="76">
        <v>5.3774148575980876</v>
      </c>
      <c r="G261" s="76">
        <v>118.30312686715793</v>
      </c>
      <c r="H261" s="76">
        <v>151.54444394488007</v>
      </c>
    </row>
    <row r="262" spans="1:8" x14ac:dyDescent="0.35">
      <c r="A262" t="s">
        <v>52</v>
      </c>
      <c r="B262" t="s">
        <v>162</v>
      </c>
      <c r="C262" s="2">
        <v>45090</v>
      </c>
      <c r="D262">
        <v>13</v>
      </c>
      <c r="E262" t="s">
        <v>164</v>
      </c>
      <c r="F262" s="76">
        <v>3.5849432383987252</v>
      </c>
      <c r="G262" s="76">
        <v>46.60426209918343</v>
      </c>
      <c r="H262" s="76">
        <v>59.699326402528506</v>
      </c>
    </row>
    <row r="263" spans="1:8" x14ac:dyDescent="0.35">
      <c r="A263" t="s">
        <v>52</v>
      </c>
      <c r="B263" t="s">
        <v>167</v>
      </c>
      <c r="C263" s="2">
        <v>45126</v>
      </c>
      <c r="D263">
        <v>39</v>
      </c>
      <c r="E263" t="s">
        <v>164</v>
      </c>
      <c r="F263" s="76">
        <v>5.0786695877315271</v>
      </c>
      <c r="G263" s="76">
        <v>198.06811392152957</v>
      </c>
      <c r="H263" s="76">
        <v>253.72213721074615</v>
      </c>
    </row>
    <row r="264" spans="1:8" x14ac:dyDescent="0.35">
      <c r="A264" t="s">
        <v>52</v>
      </c>
      <c r="B264" t="s">
        <v>162</v>
      </c>
      <c r="C264" s="2">
        <v>45142</v>
      </c>
      <c r="D264">
        <v>44</v>
      </c>
      <c r="E264" t="s">
        <v>168</v>
      </c>
      <c r="F264" s="76">
        <v>3.5849432383987252</v>
      </c>
      <c r="G264" s="76">
        <v>157.73750248954391</v>
      </c>
      <c r="H264" s="76">
        <v>202.05925859317341</v>
      </c>
    </row>
    <row r="265" spans="1:8" x14ac:dyDescent="0.35">
      <c r="A265" t="s">
        <v>52</v>
      </c>
      <c r="B265" t="s">
        <v>167</v>
      </c>
      <c r="C265" s="2">
        <v>45160</v>
      </c>
      <c r="D265">
        <v>13</v>
      </c>
      <c r="E265" t="s">
        <v>161</v>
      </c>
      <c r="F265" s="76">
        <v>5.0786695877315271</v>
      </c>
      <c r="G265" s="76">
        <v>66.022704640509858</v>
      </c>
      <c r="H265" s="76">
        <v>84.574045736915394</v>
      </c>
    </row>
    <row r="266" spans="1:8" x14ac:dyDescent="0.35">
      <c r="A266" t="s">
        <v>52</v>
      </c>
      <c r="B266" t="s">
        <v>163</v>
      </c>
      <c r="C266" s="2">
        <v>45205</v>
      </c>
      <c r="D266">
        <v>21</v>
      </c>
      <c r="E266" t="s">
        <v>166</v>
      </c>
      <c r="F266" s="76">
        <v>5.3774148575980876</v>
      </c>
      <c r="G266" s="76">
        <v>112.92571200955985</v>
      </c>
      <c r="H266" s="76">
        <v>144.65606012920369</v>
      </c>
    </row>
    <row r="267" spans="1:8" x14ac:dyDescent="0.35">
      <c r="A267" t="s">
        <v>52</v>
      </c>
      <c r="B267" t="s">
        <v>158</v>
      </c>
      <c r="C267" s="2">
        <v>45217</v>
      </c>
      <c r="D267">
        <v>43</v>
      </c>
      <c r="E267" t="s">
        <v>159</v>
      </c>
      <c r="F267" s="76">
        <v>4.1824337781318457</v>
      </c>
      <c r="G267" s="76">
        <v>179.84465245966936</v>
      </c>
      <c r="H267" s="76">
        <v>230.37816983539841</v>
      </c>
    </row>
    <row r="268" spans="1:8" x14ac:dyDescent="0.35">
      <c r="A268" t="s">
        <v>52</v>
      </c>
      <c r="B268" t="s">
        <v>169</v>
      </c>
      <c r="C268" s="2">
        <v>45222</v>
      </c>
      <c r="D268">
        <v>17</v>
      </c>
      <c r="E268" t="s">
        <v>165</v>
      </c>
      <c r="F268" s="76">
        <v>2.0912168890659228</v>
      </c>
      <c r="G268" s="76">
        <v>35.550687114120684</v>
      </c>
      <c r="H268" s="76">
        <v>45.539870781415971</v>
      </c>
    </row>
    <row r="269" spans="1:8" x14ac:dyDescent="0.35">
      <c r="A269" t="s">
        <v>52</v>
      </c>
      <c r="B269" t="s">
        <v>158</v>
      </c>
      <c r="C269" s="2">
        <v>45238</v>
      </c>
      <c r="D269">
        <v>2</v>
      </c>
      <c r="E269" t="s">
        <v>161</v>
      </c>
      <c r="F269" s="76">
        <v>4.1824337781318457</v>
      </c>
      <c r="G269" s="76">
        <v>8.3648675562636914</v>
      </c>
      <c r="H269" s="76">
        <v>10.715263713274346</v>
      </c>
    </row>
    <row r="270" spans="1:8" x14ac:dyDescent="0.35">
      <c r="A270" t="s">
        <v>52</v>
      </c>
      <c r="B270" t="s">
        <v>160</v>
      </c>
      <c r="C270" s="2">
        <v>45268</v>
      </c>
      <c r="D270">
        <v>33</v>
      </c>
      <c r="E270" t="s">
        <v>161</v>
      </c>
      <c r="F270" s="76">
        <v>5.0786695877315271</v>
      </c>
      <c r="G270" s="76">
        <v>167.59609639514039</v>
      </c>
      <c r="H270" s="76">
        <v>214.68796225524676</v>
      </c>
    </row>
    <row r="271" spans="1:8" x14ac:dyDescent="0.35">
      <c r="A271" t="s">
        <v>52</v>
      </c>
      <c r="B271" t="s">
        <v>158</v>
      </c>
      <c r="C271" s="2">
        <v>45269</v>
      </c>
      <c r="D271">
        <v>25</v>
      </c>
      <c r="E271" t="s">
        <v>161</v>
      </c>
      <c r="F271" s="76">
        <v>4.1824337781318457</v>
      </c>
      <c r="G271" s="76">
        <v>104.56084445329614</v>
      </c>
      <c r="H271" s="76">
        <v>133.94079641592933</v>
      </c>
    </row>
    <row r="272" spans="1:8" x14ac:dyDescent="0.35">
      <c r="A272" t="s">
        <v>52</v>
      </c>
      <c r="B272" t="s">
        <v>167</v>
      </c>
      <c r="C272" s="2">
        <v>45284</v>
      </c>
      <c r="D272">
        <v>28</v>
      </c>
      <c r="E272" t="s">
        <v>165</v>
      </c>
      <c r="F272" s="76">
        <v>5.0786695877315271</v>
      </c>
      <c r="G272" s="76">
        <v>142.20274845648277</v>
      </c>
      <c r="H272" s="76">
        <v>182.15948312566391</v>
      </c>
    </row>
    <row r="273" spans="1:8" x14ac:dyDescent="0.35">
      <c r="A273" t="s">
        <v>52</v>
      </c>
      <c r="B273" t="s">
        <v>169</v>
      </c>
      <c r="C273" s="2">
        <v>45284</v>
      </c>
      <c r="D273">
        <v>42</v>
      </c>
      <c r="E273" t="s">
        <v>166</v>
      </c>
      <c r="F273" s="76">
        <v>2.0912168890659228</v>
      </c>
      <c r="G273" s="76">
        <v>87.831109340768748</v>
      </c>
      <c r="H273" s="76">
        <v>112.51026898938062</v>
      </c>
    </row>
    <row r="274" spans="1:8" x14ac:dyDescent="0.35">
      <c r="A274" t="s">
        <v>127</v>
      </c>
      <c r="B274" t="s">
        <v>167</v>
      </c>
      <c r="C274" s="2">
        <v>44933</v>
      </c>
      <c r="D274">
        <v>49</v>
      </c>
      <c r="E274" t="s">
        <v>164</v>
      </c>
      <c r="F274" s="76">
        <v>5.0786695877315271</v>
      </c>
      <c r="G274" s="76">
        <v>248.85480979884485</v>
      </c>
      <c r="H274" s="76">
        <v>318.77909546991185</v>
      </c>
    </row>
    <row r="275" spans="1:8" x14ac:dyDescent="0.35">
      <c r="A275" t="s">
        <v>127</v>
      </c>
      <c r="B275" t="s">
        <v>167</v>
      </c>
      <c r="C275" s="2">
        <v>44947</v>
      </c>
      <c r="D275">
        <v>27</v>
      </c>
      <c r="E275" t="s">
        <v>164</v>
      </c>
      <c r="F275" s="76">
        <v>5.0786695877315271</v>
      </c>
      <c r="G275" s="76">
        <v>137.12407886875124</v>
      </c>
      <c r="H275" s="76">
        <v>175.65378729974734</v>
      </c>
    </row>
    <row r="276" spans="1:8" x14ac:dyDescent="0.35">
      <c r="A276" t="s">
        <v>127</v>
      </c>
      <c r="B276" t="s">
        <v>158</v>
      </c>
      <c r="C276" s="2">
        <v>44947</v>
      </c>
      <c r="D276">
        <v>14</v>
      </c>
      <c r="E276" t="s">
        <v>164</v>
      </c>
      <c r="F276" s="76">
        <v>4.1824337781318457</v>
      </c>
      <c r="G276" s="76">
        <v>58.554072893845834</v>
      </c>
      <c r="H276" s="76">
        <v>75.006845992920432</v>
      </c>
    </row>
    <row r="277" spans="1:8" x14ac:dyDescent="0.35">
      <c r="A277" t="s">
        <v>127</v>
      </c>
      <c r="B277" t="s">
        <v>169</v>
      </c>
      <c r="C277" s="2">
        <v>44947</v>
      </c>
      <c r="D277">
        <v>49</v>
      </c>
      <c r="E277" t="s">
        <v>166</v>
      </c>
      <c r="F277" s="76">
        <v>2.0912168890659228</v>
      </c>
      <c r="G277" s="76">
        <v>102.46962756423021</v>
      </c>
      <c r="H277" s="76">
        <v>131.26198048761074</v>
      </c>
    </row>
    <row r="278" spans="1:8" x14ac:dyDescent="0.35">
      <c r="A278" t="s">
        <v>127</v>
      </c>
      <c r="B278" t="s">
        <v>160</v>
      </c>
      <c r="C278" s="2">
        <v>44954</v>
      </c>
      <c r="D278">
        <v>45</v>
      </c>
      <c r="E278" t="s">
        <v>159</v>
      </c>
      <c r="F278" s="76">
        <v>5.0786695877315271</v>
      </c>
      <c r="G278" s="76">
        <v>228.54013144791872</v>
      </c>
      <c r="H278" s="76">
        <v>292.75631216624555</v>
      </c>
    </row>
    <row r="279" spans="1:8" x14ac:dyDescent="0.35">
      <c r="A279" t="s">
        <v>127</v>
      </c>
      <c r="B279" t="s">
        <v>158</v>
      </c>
      <c r="C279" s="2">
        <v>44977</v>
      </c>
      <c r="D279">
        <v>22</v>
      </c>
      <c r="E279" t="s">
        <v>165</v>
      </c>
      <c r="F279" s="76">
        <v>4.1824337781318457</v>
      </c>
      <c r="G279" s="76">
        <v>92.0135431189006</v>
      </c>
      <c r="H279" s="76">
        <v>117.8679008460178</v>
      </c>
    </row>
    <row r="280" spans="1:8" x14ac:dyDescent="0.35">
      <c r="A280" t="s">
        <v>127</v>
      </c>
      <c r="B280" t="s">
        <v>167</v>
      </c>
      <c r="C280" s="2">
        <v>44983</v>
      </c>
      <c r="D280">
        <v>15</v>
      </c>
      <c r="E280" t="s">
        <v>164</v>
      </c>
      <c r="F280" s="76">
        <v>5.0786695877315271</v>
      </c>
      <c r="G280" s="76">
        <v>76.180043815972908</v>
      </c>
      <c r="H280" s="76">
        <v>97.585437388748517</v>
      </c>
    </row>
    <row r="281" spans="1:8" x14ac:dyDescent="0.35">
      <c r="A281" t="s">
        <v>127</v>
      </c>
      <c r="B281" t="s">
        <v>160</v>
      </c>
      <c r="C281" s="2">
        <v>44984</v>
      </c>
      <c r="D281">
        <v>44</v>
      </c>
      <c r="E281" t="s">
        <v>165</v>
      </c>
      <c r="F281" s="76">
        <v>5.0786695877315271</v>
      </c>
      <c r="G281" s="76">
        <v>223.4614618601872</v>
      </c>
      <c r="H281" s="76">
        <v>286.25061634032897</v>
      </c>
    </row>
    <row r="282" spans="1:8" x14ac:dyDescent="0.35">
      <c r="A282" t="s">
        <v>127</v>
      </c>
      <c r="B282" t="s">
        <v>167</v>
      </c>
      <c r="C282" s="2">
        <v>44986</v>
      </c>
      <c r="D282">
        <v>23</v>
      </c>
      <c r="E282" t="s">
        <v>168</v>
      </c>
      <c r="F282" s="76">
        <v>5.0786695877315271</v>
      </c>
      <c r="G282" s="76">
        <v>116.80940051782513</v>
      </c>
      <c r="H282" s="76">
        <v>149.63100399608106</v>
      </c>
    </row>
    <row r="283" spans="1:8" x14ac:dyDescent="0.35">
      <c r="A283" t="s">
        <v>127</v>
      </c>
      <c r="B283" t="s">
        <v>158</v>
      </c>
      <c r="C283" s="2">
        <v>45005</v>
      </c>
      <c r="D283">
        <v>26</v>
      </c>
      <c r="E283" t="s">
        <v>165</v>
      </c>
      <c r="F283" s="76">
        <v>4.1824337781318457</v>
      </c>
      <c r="G283" s="76">
        <v>108.74327823142798</v>
      </c>
      <c r="H283" s="76">
        <v>139.2984282725665</v>
      </c>
    </row>
    <row r="284" spans="1:8" x14ac:dyDescent="0.35">
      <c r="A284" t="s">
        <v>127</v>
      </c>
      <c r="B284" t="s">
        <v>167</v>
      </c>
      <c r="C284" s="2">
        <v>45019</v>
      </c>
      <c r="D284">
        <v>39</v>
      </c>
      <c r="E284" t="s">
        <v>161</v>
      </c>
      <c r="F284" s="76">
        <v>5.0786695877315271</v>
      </c>
      <c r="G284" s="76">
        <v>198.06811392152957</v>
      </c>
      <c r="H284" s="76">
        <v>253.72213721074615</v>
      </c>
    </row>
    <row r="285" spans="1:8" x14ac:dyDescent="0.35">
      <c r="A285" t="s">
        <v>127</v>
      </c>
      <c r="B285" t="s">
        <v>160</v>
      </c>
      <c r="C285" s="2">
        <v>45022</v>
      </c>
      <c r="D285">
        <v>29</v>
      </c>
      <c r="E285" t="s">
        <v>164</v>
      </c>
      <c r="F285" s="76">
        <v>5.0786695877315271</v>
      </c>
      <c r="G285" s="76">
        <v>147.28141804421429</v>
      </c>
      <c r="H285" s="76">
        <v>188.66517895158046</v>
      </c>
    </row>
    <row r="286" spans="1:8" x14ac:dyDescent="0.35">
      <c r="A286" t="s">
        <v>127</v>
      </c>
      <c r="B286" t="s">
        <v>160</v>
      </c>
      <c r="C286" s="2">
        <v>45026</v>
      </c>
      <c r="D286">
        <v>35</v>
      </c>
      <c r="E286" t="s">
        <v>161</v>
      </c>
      <c r="F286" s="76">
        <v>5.0786695877315271</v>
      </c>
      <c r="G286" s="76">
        <v>177.75343557060347</v>
      </c>
      <c r="H286" s="76">
        <v>227.69935390707988</v>
      </c>
    </row>
    <row r="287" spans="1:8" x14ac:dyDescent="0.35">
      <c r="A287" t="s">
        <v>127</v>
      </c>
      <c r="B287" t="s">
        <v>158</v>
      </c>
      <c r="C287" s="2">
        <v>45026</v>
      </c>
      <c r="D287">
        <v>17</v>
      </c>
      <c r="E287" t="s">
        <v>165</v>
      </c>
      <c r="F287" s="76">
        <v>4.1824337781318457</v>
      </c>
      <c r="G287" s="76">
        <v>71.101374228241369</v>
      </c>
      <c r="H287" s="76">
        <v>91.079741562831941</v>
      </c>
    </row>
    <row r="288" spans="1:8" x14ac:dyDescent="0.35">
      <c r="A288" t="s">
        <v>127</v>
      </c>
      <c r="B288" t="s">
        <v>163</v>
      </c>
      <c r="C288" s="2">
        <v>45037</v>
      </c>
      <c r="D288">
        <v>6</v>
      </c>
      <c r="E288" t="s">
        <v>165</v>
      </c>
      <c r="F288" s="76">
        <v>5.3774148575980876</v>
      </c>
      <c r="G288" s="76">
        <v>32.264489145588527</v>
      </c>
      <c r="H288" s="76">
        <v>41.3303028940582</v>
      </c>
    </row>
    <row r="289" spans="1:8" x14ac:dyDescent="0.35">
      <c r="A289" t="s">
        <v>127</v>
      </c>
      <c r="B289" t="s">
        <v>158</v>
      </c>
      <c r="C289" s="2">
        <v>45065</v>
      </c>
      <c r="D289">
        <v>41</v>
      </c>
      <c r="E289" t="s">
        <v>168</v>
      </c>
      <c r="F289" s="76">
        <v>4.1824337781318457</v>
      </c>
      <c r="G289" s="76">
        <v>171.47978490340566</v>
      </c>
      <c r="H289" s="76">
        <v>219.66290612212407</v>
      </c>
    </row>
    <row r="290" spans="1:8" x14ac:dyDescent="0.35">
      <c r="A290" t="s">
        <v>127</v>
      </c>
      <c r="B290" t="s">
        <v>162</v>
      </c>
      <c r="C290" s="2">
        <v>45070</v>
      </c>
      <c r="D290">
        <v>36</v>
      </c>
      <c r="E290" t="s">
        <v>165</v>
      </c>
      <c r="F290" s="76">
        <v>3.5849432383987252</v>
      </c>
      <c r="G290" s="76">
        <v>129.05795658235411</v>
      </c>
      <c r="H290" s="76">
        <v>165.3212115762328</v>
      </c>
    </row>
    <row r="291" spans="1:8" x14ac:dyDescent="0.35">
      <c r="A291" t="s">
        <v>127</v>
      </c>
      <c r="B291" t="s">
        <v>158</v>
      </c>
      <c r="C291" s="2">
        <v>45105</v>
      </c>
      <c r="D291">
        <v>38</v>
      </c>
      <c r="E291" t="s">
        <v>168</v>
      </c>
      <c r="F291" s="76">
        <v>4.1824337781318457</v>
      </c>
      <c r="G291" s="76">
        <v>158.93248356901012</v>
      </c>
      <c r="H291" s="76">
        <v>203.59001055221253</v>
      </c>
    </row>
    <row r="292" spans="1:8" x14ac:dyDescent="0.35">
      <c r="A292" t="s">
        <v>127</v>
      </c>
      <c r="B292" t="s">
        <v>158</v>
      </c>
      <c r="C292" s="2">
        <v>45111</v>
      </c>
      <c r="D292">
        <v>23</v>
      </c>
      <c r="E292" t="s">
        <v>164</v>
      </c>
      <c r="F292" s="76">
        <v>4.1824337781318457</v>
      </c>
      <c r="G292" s="76">
        <v>96.195976897032438</v>
      </c>
      <c r="H292" s="76">
        <v>123.22553270265497</v>
      </c>
    </row>
    <row r="293" spans="1:8" x14ac:dyDescent="0.35">
      <c r="A293" t="s">
        <v>127</v>
      </c>
      <c r="B293" t="s">
        <v>169</v>
      </c>
      <c r="C293" s="2">
        <v>45113</v>
      </c>
      <c r="D293">
        <v>3</v>
      </c>
      <c r="E293" t="s">
        <v>166</v>
      </c>
      <c r="F293" s="76">
        <v>2.0912168890659228</v>
      </c>
      <c r="G293" s="76">
        <v>6.2736506671977681</v>
      </c>
      <c r="H293" s="76">
        <v>8.0364477849557598</v>
      </c>
    </row>
    <row r="294" spans="1:8" x14ac:dyDescent="0.35">
      <c r="A294" t="s">
        <v>127</v>
      </c>
      <c r="B294" t="s">
        <v>167</v>
      </c>
      <c r="C294" s="2">
        <v>45116</v>
      </c>
      <c r="D294">
        <v>37</v>
      </c>
      <c r="E294" t="s">
        <v>161</v>
      </c>
      <c r="F294" s="76">
        <v>5.0786695877315271</v>
      </c>
      <c r="G294" s="76">
        <v>187.91077474606652</v>
      </c>
      <c r="H294" s="76">
        <v>240.710745558913</v>
      </c>
    </row>
    <row r="295" spans="1:8" x14ac:dyDescent="0.35">
      <c r="A295" t="s">
        <v>127</v>
      </c>
      <c r="B295" t="s">
        <v>162</v>
      </c>
      <c r="C295" s="2">
        <v>45163</v>
      </c>
      <c r="D295">
        <v>7</v>
      </c>
      <c r="E295" t="s">
        <v>168</v>
      </c>
      <c r="F295" s="76">
        <v>3.5849432383987252</v>
      </c>
      <c r="G295" s="76">
        <v>25.094602668791076</v>
      </c>
      <c r="H295" s="76">
        <v>32.145791139823039</v>
      </c>
    </row>
    <row r="296" spans="1:8" x14ac:dyDescent="0.35">
      <c r="A296" t="s">
        <v>127</v>
      </c>
      <c r="B296" t="s">
        <v>163</v>
      </c>
      <c r="C296" s="2">
        <v>45173</v>
      </c>
      <c r="D296">
        <v>10</v>
      </c>
      <c r="E296" t="s">
        <v>166</v>
      </c>
      <c r="F296" s="76">
        <v>5.3774148575980876</v>
      </c>
      <c r="G296" s="76">
        <v>53.774148575980881</v>
      </c>
      <c r="H296" s="76">
        <v>68.883838156763659</v>
      </c>
    </row>
    <row r="297" spans="1:8" x14ac:dyDescent="0.35">
      <c r="A297" t="s">
        <v>127</v>
      </c>
      <c r="B297" t="s">
        <v>163</v>
      </c>
      <c r="C297" s="2">
        <v>45212</v>
      </c>
      <c r="D297">
        <v>19</v>
      </c>
      <c r="E297" t="s">
        <v>168</v>
      </c>
      <c r="F297" s="76">
        <v>5.3774148575980876</v>
      </c>
      <c r="G297" s="76">
        <v>102.17088229436366</v>
      </c>
      <c r="H297" s="76">
        <v>130.87929249785097</v>
      </c>
    </row>
    <row r="298" spans="1:8" x14ac:dyDescent="0.35">
      <c r="A298" t="s">
        <v>127</v>
      </c>
      <c r="B298" t="s">
        <v>162</v>
      </c>
      <c r="C298" s="2">
        <v>45220</v>
      </c>
      <c r="D298">
        <v>37</v>
      </c>
      <c r="E298" t="s">
        <v>164</v>
      </c>
      <c r="F298" s="76">
        <v>3.5849432383987252</v>
      </c>
      <c r="G298" s="76">
        <v>132.64289982075283</v>
      </c>
      <c r="H298" s="76">
        <v>169.91346745335036</v>
      </c>
    </row>
    <row r="299" spans="1:8" x14ac:dyDescent="0.35">
      <c r="A299" t="s">
        <v>127</v>
      </c>
      <c r="B299" t="s">
        <v>167</v>
      </c>
      <c r="C299" s="2">
        <v>45224</v>
      </c>
      <c r="D299">
        <v>7</v>
      </c>
      <c r="E299" t="s">
        <v>168</v>
      </c>
      <c r="F299" s="76">
        <v>5.0786695877315271</v>
      </c>
      <c r="G299" s="76">
        <v>35.550687114120691</v>
      </c>
      <c r="H299" s="76">
        <v>45.539870781415978</v>
      </c>
    </row>
    <row r="300" spans="1:8" x14ac:dyDescent="0.35">
      <c r="A300" t="s">
        <v>127</v>
      </c>
      <c r="B300" t="s">
        <v>167</v>
      </c>
      <c r="C300" s="2">
        <v>45229</v>
      </c>
      <c r="D300">
        <v>36</v>
      </c>
      <c r="E300" t="s">
        <v>165</v>
      </c>
      <c r="F300" s="76">
        <v>5.0786695877315271</v>
      </c>
      <c r="G300" s="76">
        <v>182.832105158335</v>
      </c>
      <c r="H300" s="76">
        <v>234.20504973299646</v>
      </c>
    </row>
    <row r="301" spans="1:8" x14ac:dyDescent="0.35">
      <c r="A301" t="s">
        <v>127</v>
      </c>
      <c r="B301" t="s">
        <v>169</v>
      </c>
      <c r="C301" s="2">
        <v>45233</v>
      </c>
      <c r="D301">
        <v>39</v>
      </c>
      <c r="E301" t="s">
        <v>168</v>
      </c>
      <c r="F301" s="76">
        <v>2.0912168890659228</v>
      </c>
      <c r="G301" s="76">
        <v>81.557458673570977</v>
      </c>
      <c r="H301" s="76">
        <v>104.47382120442488</v>
      </c>
    </row>
    <row r="302" spans="1:8" x14ac:dyDescent="0.35">
      <c r="A302" t="s">
        <v>127</v>
      </c>
      <c r="B302" t="s">
        <v>169</v>
      </c>
      <c r="C302" s="2">
        <v>45235</v>
      </c>
      <c r="D302">
        <v>9</v>
      </c>
      <c r="E302" t="s">
        <v>165</v>
      </c>
      <c r="F302" s="76">
        <v>2.0912168890659228</v>
      </c>
      <c r="G302" s="76">
        <v>18.820952001593305</v>
      </c>
      <c r="H302" s="76">
        <v>24.109343354867278</v>
      </c>
    </row>
    <row r="303" spans="1:8" x14ac:dyDescent="0.35">
      <c r="A303" t="s">
        <v>127</v>
      </c>
      <c r="B303" t="s">
        <v>162</v>
      </c>
      <c r="C303" s="2">
        <v>45243</v>
      </c>
      <c r="D303">
        <v>44</v>
      </c>
      <c r="E303" t="s">
        <v>166</v>
      </c>
      <c r="F303" s="76">
        <v>3.5849432383987252</v>
      </c>
      <c r="G303" s="76">
        <v>157.73750248954391</v>
      </c>
      <c r="H303" s="76">
        <v>202.05925859317341</v>
      </c>
    </row>
    <row r="304" spans="1:8" x14ac:dyDescent="0.35">
      <c r="A304" t="s">
        <v>127</v>
      </c>
      <c r="B304" t="s">
        <v>169</v>
      </c>
      <c r="C304" s="2">
        <v>45257</v>
      </c>
      <c r="D304">
        <v>14</v>
      </c>
      <c r="E304" t="s">
        <v>164</v>
      </c>
      <c r="F304" s="76">
        <v>2.0912168890659228</v>
      </c>
      <c r="G304" s="76">
        <v>29.277036446922917</v>
      </c>
      <c r="H304" s="76">
        <v>37.503422996460216</v>
      </c>
    </row>
    <row r="305" spans="1:8" x14ac:dyDescent="0.35">
      <c r="A305" t="s">
        <v>127</v>
      </c>
      <c r="B305" t="s">
        <v>169</v>
      </c>
      <c r="C305" s="2">
        <v>45269</v>
      </c>
      <c r="D305">
        <v>26</v>
      </c>
      <c r="E305" t="s">
        <v>166</v>
      </c>
      <c r="F305" s="76">
        <v>2.0912168890659228</v>
      </c>
      <c r="G305" s="76">
        <v>54.37163911571399</v>
      </c>
      <c r="H305" s="76">
        <v>69.649214136283248</v>
      </c>
    </row>
    <row r="306" spans="1:8" x14ac:dyDescent="0.35">
      <c r="A306" t="s">
        <v>127</v>
      </c>
      <c r="B306" t="s">
        <v>169</v>
      </c>
      <c r="C306" s="2">
        <v>45271</v>
      </c>
      <c r="D306">
        <v>29</v>
      </c>
      <c r="E306" t="s">
        <v>166</v>
      </c>
      <c r="F306" s="76">
        <v>2.0912168890659228</v>
      </c>
      <c r="G306" s="76">
        <v>60.64528978291176</v>
      </c>
      <c r="H306" s="76">
        <v>77.685661921239017</v>
      </c>
    </row>
    <row r="307" spans="1:8" x14ac:dyDescent="0.35">
      <c r="A307" t="s">
        <v>127</v>
      </c>
      <c r="B307" t="s">
        <v>160</v>
      </c>
      <c r="C307" s="2">
        <v>45274</v>
      </c>
      <c r="D307">
        <v>35</v>
      </c>
      <c r="E307" t="s">
        <v>165</v>
      </c>
      <c r="F307" s="76">
        <v>5.0786695877315271</v>
      </c>
      <c r="G307" s="76">
        <v>177.75343557060347</v>
      </c>
      <c r="H307" s="76">
        <v>227.69935390707988</v>
      </c>
    </row>
    <row r="308" spans="1:8" x14ac:dyDescent="0.35">
      <c r="A308" t="s">
        <v>172</v>
      </c>
      <c r="B308" t="s">
        <v>160</v>
      </c>
      <c r="C308" s="2">
        <v>44944</v>
      </c>
      <c r="D308">
        <v>34</v>
      </c>
      <c r="E308" t="s">
        <v>168</v>
      </c>
      <c r="F308" s="76">
        <v>5.0786695877315271</v>
      </c>
      <c r="G308" s="76">
        <v>172.67476598287192</v>
      </c>
      <c r="H308" s="76">
        <v>221.19365808116331</v>
      </c>
    </row>
    <row r="309" spans="1:8" x14ac:dyDescent="0.35">
      <c r="A309" t="s">
        <v>172</v>
      </c>
      <c r="B309" t="s">
        <v>160</v>
      </c>
      <c r="C309" s="2">
        <v>44944</v>
      </c>
      <c r="D309">
        <v>34</v>
      </c>
      <c r="E309" t="s">
        <v>161</v>
      </c>
      <c r="F309" s="76">
        <v>5.0786695877315271</v>
      </c>
      <c r="G309" s="76">
        <v>172.67476598287192</v>
      </c>
      <c r="H309" s="76">
        <v>221.19365808116331</v>
      </c>
    </row>
    <row r="310" spans="1:8" x14ac:dyDescent="0.35">
      <c r="A310" t="s">
        <v>172</v>
      </c>
      <c r="B310" t="s">
        <v>158</v>
      </c>
      <c r="C310" s="2">
        <v>44952</v>
      </c>
      <c r="D310">
        <v>25</v>
      </c>
      <c r="E310" t="s">
        <v>164</v>
      </c>
      <c r="F310" s="76">
        <v>4.1824337781318457</v>
      </c>
      <c r="G310" s="76">
        <v>104.56084445329614</v>
      </c>
      <c r="H310" s="76">
        <v>133.94079641592933</v>
      </c>
    </row>
    <row r="311" spans="1:8" x14ac:dyDescent="0.35">
      <c r="A311" t="s">
        <v>172</v>
      </c>
      <c r="B311" t="s">
        <v>163</v>
      </c>
      <c r="C311" s="2">
        <v>44954</v>
      </c>
      <c r="D311">
        <v>40</v>
      </c>
      <c r="E311" t="s">
        <v>161</v>
      </c>
      <c r="F311" s="76">
        <v>5.3774148575980876</v>
      </c>
      <c r="G311" s="76">
        <v>215.09659430392352</v>
      </c>
      <c r="H311" s="76">
        <v>275.53535262705464</v>
      </c>
    </row>
    <row r="312" spans="1:8" x14ac:dyDescent="0.35">
      <c r="A312" t="s">
        <v>172</v>
      </c>
      <c r="B312" t="s">
        <v>162</v>
      </c>
      <c r="C312" s="2">
        <v>44971</v>
      </c>
      <c r="D312">
        <v>2</v>
      </c>
      <c r="E312" t="s">
        <v>159</v>
      </c>
      <c r="F312" s="76">
        <v>3.5849432383987252</v>
      </c>
      <c r="G312" s="76">
        <v>7.1698864767974504</v>
      </c>
      <c r="H312" s="76">
        <v>9.1845117542351549</v>
      </c>
    </row>
    <row r="313" spans="1:8" x14ac:dyDescent="0.35">
      <c r="A313" t="s">
        <v>172</v>
      </c>
      <c r="B313" t="s">
        <v>162</v>
      </c>
      <c r="C313" s="2">
        <v>44973</v>
      </c>
      <c r="D313">
        <v>42</v>
      </c>
      <c r="E313" t="s">
        <v>165</v>
      </c>
      <c r="F313" s="76">
        <v>3.5849432383987252</v>
      </c>
      <c r="G313" s="76">
        <v>150.56761601274647</v>
      </c>
      <c r="H313" s="76">
        <v>192.87474683893825</v>
      </c>
    </row>
    <row r="314" spans="1:8" x14ac:dyDescent="0.35">
      <c r="A314" t="s">
        <v>172</v>
      </c>
      <c r="B314" t="s">
        <v>158</v>
      </c>
      <c r="C314" s="2">
        <v>44983</v>
      </c>
      <c r="D314">
        <v>7</v>
      </c>
      <c r="E314" t="s">
        <v>168</v>
      </c>
      <c r="F314" s="76">
        <v>4.1824337781318457</v>
      </c>
      <c r="G314" s="76">
        <v>29.277036446922917</v>
      </c>
      <c r="H314" s="76">
        <v>37.503422996460216</v>
      </c>
    </row>
    <row r="315" spans="1:8" x14ac:dyDescent="0.35">
      <c r="A315" t="s">
        <v>172</v>
      </c>
      <c r="B315" t="s">
        <v>167</v>
      </c>
      <c r="C315" s="2">
        <v>45003</v>
      </c>
      <c r="D315">
        <v>30</v>
      </c>
      <c r="E315" t="s">
        <v>168</v>
      </c>
      <c r="F315" s="76">
        <v>5.0786695877315271</v>
      </c>
      <c r="G315" s="76">
        <v>152.36008763194582</v>
      </c>
      <c r="H315" s="76">
        <v>195.17087477749703</v>
      </c>
    </row>
    <row r="316" spans="1:8" x14ac:dyDescent="0.35">
      <c r="A316" t="s">
        <v>172</v>
      </c>
      <c r="B316" t="s">
        <v>158</v>
      </c>
      <c r="C316" s="2">
        <v>45010</v>
      </c>
      <c r="D316">
        <v>46</v>
      </c>
      <c r="E316" t="s">
        <v>165</v>
      </c>
      <c r="F316" s="76">
        <v>4.1824337781318457</v>
      </c>
      <c r="G316" s="76">
        <v>192.39195379406488</v>
      </c>
      <c r="H316" s="76">
        <v>246.45106540530995</v>
      </c>
    </row>
    <row r="317" spans="1:8" x14ac:dyDescent="0.35">
      <c r="A317" t="s">
        <v>172</v>
      </c>
      <c r="B317" t="s">
        <v>169</v>
      </c>
      <c r="C317" s="2">
        <v>45017</v>
      </c>
      <c r="D317">
        <v>44</v>
      </c>
      <c r="E317" t="s">
        <v>159</v>
      </c>
      <c r="F317" s="76">
        <v>2.0912168890659228</v>
      </c>
      <c r="G317" s="76">
        <v>92.0135431189006</v>
      </c>
      <c r="H317" s="76">
        <v>117.8679008460178</v>
      </c>
    </row>
    <row r="318" spans="1:8" x14ac:dyDescent="0.35">
      <c r="A318" t="s">
        <v>172</v>
      </c>
      <c r="B318" t="s">
        <v>163</v>
      </c>
      <c r="C318" s="2">
        <v>45018</v>
      </c>
      <c r="D318">
        <v>44</v>
      </c>
      <c r="E318" t="s">
        <v>165</v>
      </c>
      <c r="F318" s="76">
        <v>5.3774148575980876</v>
      </c>
      <c r="G318" s="76">
        <v>236.60625373431586</v>
      </c>
      <c r="H318" s="76">
        <v>303.08888788976014</v>
      </c>
    </row>
    <row r="319" spans="1:8" x14ac:dyDescent="0.35">
      <c r="A319" t="s">
        <v>172</v>
      </c>
      <c r="B319" t="s">
        <v>162</v>
      </c>
      <c r="C319" s="2">
        <v>45026</v>
      </c>
      <c r="D319">
        <v>42</v>
      </c>
      <c r="E319" t="s">
        <v>161</v>
      </c>
      <c r="F319" s="76">
        <v>3.5849432383987252</v>
      </c>
      <c r="G319" s="76">
        <v>150.56761601274647</v>
      </c>
      <c r="H319" s="76">
        <v>192.87474683893825</v>
      </c>
    </row>
    <row r="320" spans="1:8" x14ac:dyDescent="0.35">
      <c r="A320" t="s">
        <v>172</v>
      </c>
      <c r="B320" t="s">
        <v>160</v>
      </c>
      <c r="C320" s="2">
        <v>45072</v>
      </c>
      <c r="D320">
        <v>47</v>
      </c>
      <c r="E320" t="s">
        <v>165</v>
      </c>
      <c r="F320" s="76">
        <v>5.0786695877315271</v>
      </c>
      <c r="G320" s="76">
        <v>238.69747062338178</v>
      </c>
      <c r="H320" s="76">
        <v>305.7677038180787</v>
      </c>
    </row>
    <row r="321" spans="1:8" x14ac:dyDescent="0.35">
      <c r="A321" t="s">
        <v>172</v>
      </c>
      <c r="B321" t="s">
        <v>162</v>
      </c>
      <c r="C321" s="2">
        <v>45078</v>
      </c>
      <c r="D321">
        <v>19</v>
      </c>
      <c r="E321" t="s">
        <v>168</v>
      </c>
      <c r="F321" s="76">
        <v>3.5849432383987252</v>
      </c>
      <c r="G321" s="76">
        <v>68.113921529575777</v>
      </c>
      <c r="H321" s="76">
        <v>87.252861665233979</v>
      </c>
    </row>
    <row r="322" spans="1:8" x14ac:dyDescent="0.35">
      <c r="A322" t="s">
        <v>172</v>
      </c>
      <c r="B322" t="s">
        <v>160</v>
      </c>
      <c r="C322" s="2">
        <v>45080</v>
      </c>
      <c r="D322">
        <v>33</v>
      </c>
      <c r="E322" t="s">
        <v>164</v>
      </c>
      <c r="F322" s="76">
        <v>5.0786695877315271</v>
      </c>
      <c r="G322" s="76">
        <v>167.59609639514039</v>
      </c>
      <c r="H322" s="76">
        <v>214.68796225524676</v>
      </c>
    </row>
    <row r="323" spans="1:8" x14ac:dyDescent="0.35">
      <c r="A323" t="s">
        <v>172</v>
      </c>
      <c r="B323" t="s">
        <v>169</v>
      </c>
      <c r="C323" s="2">
        <v>45085</v>
      </c>
      <c r="D323">
        <v>22</v>
      </c>
      <c r="E323" t="s">
        <v>161</v>
      </c>
      <c r="F323" s="76">
        <v>2.0912168890659228</v>
      </c>
      <c r="G323" s="76">
        <v>46.0067715594503</v>
      </c>
      <c r="H323" s="76">
        <v>58.933950423008902</v>
      </c>
    </row>
    <row r="324" spans="1:8" x14ac:dyDescent="0.35">
      <c r="A324" t="s">
        <v>172</v>
      </c>
      <c r="B324" t="s">
        <v>163</v>
      </c>
      <c r="C324" s="2">
        <v>45094</v>
      </c>
      <c r="D324">
        <v>31</v>
      </c>
      <c r="E324" t="s">
        <v>166</v>
      </c>
      <c r="F324" s="76">
        <v>5.3774148575980876</v>
      </c>
      <c r="G324" s="76">
        <v>166.69986058554073</v>
      </c>
      <c r="H324" s="76">
        <v>213.53989828596735</v>
      </c>
    </row>
    <row r="325" spans="1:8" x14ac:dyDescent="0.35">
      <c r="A325" t="s">
        <v>172</v>
      </c>
      <c r="B325" t="s">
        <v>167</v>
      </c>
      <c r="C325" s="2">
        <v>45102</v>
      </c>
      <c r="D325">
        <v>47</v>
      </c>
      <c r="E325" t="s">
        <v>159</v>
      </c>
      <c r="F325" s="76">
        <v>5.0786695877315271</v>
      </c>
      <c r="G325" s="76">
        <v>238.69747062338178</v>
      </c>
      <c r="H325" s="76">
        <v>305.7677038180787</v>
      </c>
    </row>
    <row r="326" spans="1:8" x14ac:dyDescent="0.35">
      <c r="A326" t="s">
        <v>172</v>
      </c>
      <c r="B326" t="s">
        <v>158</v>
      </c>
      <c r="C326" s="2">
        <v>45106</v>
      </c>
      <c r="D326">
        <v>26</v>
      </c>
      <c r="E326" t="s">
        <v>166</v>
      </c>
      <c r="F326" s="76">
        <v>4.1824337781318457</v>
      </c>
      <c r="G326" s="76">
        <v>108.74327823142798</v>
      </c>
      <c r="H326" s="76">
        <v>139.2984282725665</v>
      </c>
    </row>
    <row r="327" spans="1:8" x14ac:dyDescent="0.35">
      <c r="A327" t="s">
        <v>172</v>
      </c>
      <c r="B327" t="s">
        <v>163</v>
      </c>
      <c r="C327" s="2">
        <v>45108</v>
      </c>
      <c r="D327">
        <v>11</v>
      </c>
      <c r="E327" t="s">
        <v>161</v>
      </c>
      <c r="F327" s="76">
        <v>5.3774148575980876</v>
      </c>
      <c r="G327" s="76">
        <v>59.151563433578964</v>
      </c>
      <c r="H327" s="76">
        <v>75.772221972440036</v>
      </c>
    </row>
    <row r="328" spans="1:8" x14ac:dyDescent="0.35">
      <c r="A328" t="s">
        <v>172</v>
      </c>
      <c r="B328" t="s">
        <v>163</v>
      </c>
      <c r="C328" s="2">
        <v>45114</v>
      </c>
      <c r="D328">
        <v>4</v>
      </c>
      <c r="E328" t="s">
        <v>161</v>
      </c>
      <c r="F328" s="76">
        <v>5.3774148575980876</v>
      </c>
      <c r="G328" s="76">
        <v>21.50965943039235</v>
      </c>
      <c r="H328" s="76">
        <v>27.553535262705466</v>
      </c>
    </row>
    <row r="329" spans="1:8" x14ac:dyDescent="0.35">
      <c r="A329" t="s">
        <v>172</v>
      </c>
      <c r="B329" t="s">
        <v>167</v>
      </c>
      <c r="C329" s="2">
        <v>45131</v>
      </c>
      <c r="D329">
        <v>22</v>
      </c>
      <c r="E329" t="s">
        <v>164</v>
      </c>
      <c r="F329" s="76">
        <v>5.0786695877315271</v>
      </c>
      <c r="G329" s="76">
        <v>111.7307309300936</v>
      </c>
      <c r="H329" s="76">
        <v>143.12530817016449</v>
      </c>
    </row>
    <row r="330" spans="1:8" x14ac:dyDescent="0.35">
      <c r="A330" t="s">
        <v>172</v>
      </c>
      <c r="B330" t="s">
        <v>167</v>
      </c>
      <c r="C330" s="2">
        <v>45134</v>
      </c>
      <c r="D330">
        <v>47</v>
      </c>
      <c r="E330" t="s">
        <v>164</v>
      </c>
      <c r="F330" s="76">
        <v>5.0786695877315271</v>
      </c>
      <c r="G330" s="76">
        <v>238.69747062338178</v>
      </c>
      <c r="H330" s="76">
        <v>305.7677038180787</v>
      </c>
    </row>
    <row r="331" spans="1:8" x14ac:dyDescent="0.35">
      <c r="A331" t="s">
        <v>172</v>
      </c>
      <c r="B331" t="s">
        <v>160</v>
      </c>
      <c r="C331" s="2">
        <v>45218</v>
      </c>
      <c r="D331">
        <v>1</v>
      </c>
      <c r="E331" t="s">
        <v>159</v>
      </c>
      <c r="F331" s="76">
        <v>5.0786695877315271</v>
      </c>
      <c r="G331" s="76">
        <v>5.0786695877315271</v>
      </c>
      <c r="H331" s="76">
        <v>6.5056958259165674</v>
      </c>
    </row>
    <row r="332" spans="1:8" x14ac:dyDescent="0.35">
      <c r="A332" t="s">
        <v>172</v>
      </c>
      <c r="B332" t="s">
        <v>167</v>
      </c>
      <c r="C332" s="2">
        <v>45221</v>
      </c>
      <c r="D332">
        <v>34</v>
      </c>
      <c r="E332" t="s">
        <v>165</v>
      </c>
      <c r="F332" s="76">
        <v>5.0786695877315271</v>
      </c>
      <c r="G332" s="76">
        <v>172.67476598287192</v>
      </c>
      <c r="H332" s="76">
        <v>221.19365808116331</v>
      </c>
    </row>
    <row r="333" spans="1:8" x14ac:dyDescent="0.35">
      <c r="A333" t="s">
        <v>172</v>
      </c>
      <c r="B333" t="s">
        <v>169</v>
      </c>
      <c r="C333" s="2">
        <v>45222</v>
      </c>
      <c r="D333">
        <v>24</v>
      </c>
      <c r="E333" t="s">
        <v>161</v>
      </c>
      <c r="F333" s="76">
        <v>2.0912168890659228</v>
      </c>
      <c r="G333" s="76">
        <v>50.189205337582145</v>
      </c>
      <c r="H333" s="76">
        <v>64.291582279646079</v>
      </c>
    </row>
    <row r="334" spans="1:8" x14ac:dyDescent="0.35">
      <c r="A334" t="s">
        <v>172</v>
      </c>
      <c r="B334" t="s">
        <v>158</v>
      </c>
      <c r="C334" s="2">
        <v>45229</v>
      </c>
      <c r="D334">
        <v>47</v>
      </c>
      <c r="E334" t="s">
        <v>165</v>
      </c>
      <c r="F334" s="76">
        <v>4.1824337781318457</v>
      </c>
      <c r="G334" s="76">
        <v>196.57438757219674</v>
      </c>
      <c r="H334" s="76">
        <v>251.80869726194712</v>
      </c>
    </row>
    <row r="335" spans="1:8" x14ac:dyDescent="0.35">
      <c r="A335" t="s">
        <v>172</v>
      </c>
      <c r="B335" t="s">
        <v>169</v>
      </c>
      <c r="C335" s="2">
        <v>45232</v>
      </c>
      <c r="D335">
        <v>25</v>
      </c>
      <c r="E335" t="s">
        <v>161</v>
      </c>
      <c r="F335" s="76">
        <v>2.0912168890659228</v>
      </c>
      <c r="G335" s="76">
        <v>52.280422226648071</v>
      </c>
      <c r="H335" s="76">
        <v>66.970398207964664</v>
      </c>
    </row>
    <row r="336" spans="1:8" x14ac:dyDescent="0.35">
      <c r="A336" t="s">
        <v>172</v>
      </c>
      <c r="B336" t="s">
        <v>162</v>
      </c>
      <c r="C336" s="2">
        <v>45248</v>
      </c>
      <c r="D336">
        <v>47</v>
      </c>
      <c r="E336" t="s">
        <v>159</v>
      </c>
      <c r="F336" s="76">
        <v>3.5849432383987252</v>
      </c>
      <c r="G336" s="76">
        <v>168.49233220474008</v>
      </c>
      <c r="H336" s="76">
        <v>215.83602622452614</v>
      </c>
    </row>
    <row r="337" spans="1:8" x14ac:dyDescent="0.35">
      <c r="A337" t="s">
        <v>172</v>
      </c>
      <c r="B337" t="s">
        <v>158</v>
      </c>
      <c r="C337" s="2">
        <v>45259</v>
      </c>
      <c r="D337">
        <v>38</v>
      </c>
      <c r="E337" t="s">
        <v>159</v>
      </c>
      <c r="F337" s="76">
        <v>4.1824337781318457</v>
      </c>
      <c r="G337" s="76">
        <v>158.93248356901012</v>
      </c>
      <c r="H337" s="76">
        <v>203.59001055221253</v>
      </c>
    </row>
    <row r="338" spans="1:8" x14ac:dyDescent="0.35">
      <c r="A338" t="s">
        <v>173</v>
      </c>
      <c r="B338" t="s">
        <v>162</v>
      </c>
      <c r="C338" s="2">
        <v>44928</v>
      </c>
      <c r="D338">
        <v>1</v>
      </c>
      <c r="E338" t="s">
        <v>166</v>
      </c>
      <c r="F338" s="76">
        <v>3.5849432383987252</v>
      </c>
      <c r="G338" s="76">
        <v>3.5849432383987252</v>
      </c>
      <c r="H338" s="76">
        <v>4.5922558771175774</v>
      </c>
    </row>
    <row r="339" spans="1:8" x14ac:dyDescent="0.35">
      <c r="A339" t="s">
        <v>173</v>
      </c>
      <c r="B339" t="s">
        <v>169</v>
      </c>
      <c r="C339" s="2">
        <v>44931</v>
      </c>
      <c r="D339">
        <v>39</v>
      </c>
      <c r="E339" t="s">
        <v>166</v>
      </c>
      <c r="F339" s="76">
        <v>2.0912168890659228</v>
      </c>
      <c r="G339" s="76">
        <v>81.557458673570977</v>
      </c>
      <c r="H339" s="76">
        <v>104.47382120442488</v>
      </c>
    </row>
    <row r="340" spans="1:8" x14ac:dyDescent="0.35">
      <c r="A340" t="s">
        <v>173</v>
      </c>
      <c r="B340" t="s">
        <v>162</v>
      </c>
      <c r="C340" s="2">
        <v>44941</v>
      </c>
      <c r="D340">
        <v>29</v>
      </c>
      <c r="E340" t="s">
        <v>164</v>
      </c>
      <c r="F340" s="76">
        <v>3.5849432383987252</v>
      </c>
      <c r="G340" s="76">
        <v>103.96335391356303</v>
      </c>
      <c r="H340" s="76">
        <v>133.17542043640975</v>
      </c>
    </row>
    <row r="341" spans="1:8" x14ac:dyDescent="0.35">
      <c r="A341" t="s">
        <v>173</v>
      </c>
      <c r="B341" t="s">
        <v>162</v>
      </c>
      <c r="C341" s="2">
        <v>44966</v>
      </c>
      <c r="D341">
        <v>36</v>
      </c>
      <c r="E341" t="s">
        <v>168</v>
      </c>
      <c r="F341" s="76">
        <v>3.5849432383987252</v>
      </c>
      <c r="G341" s="76">
        <v>129.05795658235411</v>
      </c>
      <c r="H341" s="76">
        <v>165.3212115762328</v>
      </c>
    </row>
    <row r="342" spans="1:8" x14ac:dyDescent="0.35">
      <c r="A342" t="s">
        <v>173</v>
      </c>
      <c r="B342" t="s">
        <v>162</v>
      </c>
      <c r="C342" s="2">
        <v>44979</v>
      </c>
      <c r="D342">
        <v>45</v>
      </c>
      <c r="E342" t="s">
        <v>161</v>
      </c>
      <c r="F342" s="76">
        <v>3.5849432383987252</v>
      </c>
      <c r="G342" s="76">
        <v>161.32244572794264</v>
      </c>
      <c r="H342" s="76">
        <v>206.65151447029098</v>
      </c>
    </row>
    <row r="343" spans="1:8" x14ac:dyDescent="0.35">
      <c r="A343" t="s">
        <v>173</v>
      </c>
      <c r="B343" t="s">
        <v>160</v>
      </c>
      <c r="C343" s="2">
        <v>44983</v>
      </c>
      <c r="D343">
        <v>43</v>
      </c>
      <c r="E343" t="s">
        <v>164</v>
      </c>
      <c r="F343" s="76">
        <v>5.0786695877315271</v>
      </c>
      <c r="G343" s="76">
        <v>218.38279227245567</v>
      </c>
      <c r="H343" s="76">
        <v>279.7449205144124</v>
      </c>
    </row>
    <row r="344" spans="1:8" x14ac:dyDescent="0.35">
      <c r="A344" t="s">
        <v>173</v>
      </c>
      <c r="B344" t="s">
        <v>158</v>
      </c>
      <c r="C344" s="2">
        <v>44987</v>
      </c>
      <c r="D344">
        <v>21</v>
      </c>
      <c r="E344" t="s">
        <v>164</v>
      </c>
      <c r="F344" s="76">
        <v>4.1824337781318457</v>
      </c>
      <c r="G344" s="76">
        <v>87.831109340768748</v>
      </c>
      <c r="H344" s="76">
        <v>112.51026898938062</v>
      </c>
    </row>
    <row r="345" spans="1:8" x14ac:dyDescent="0.35">
      <c r="A345" t="s">
        <v>173</v>
      </c>
      <c r="B345" t="s">
        <v>160</v>
      </c>
      <c r="C345" s="2">
        <v>44995</v>
      </c>
      <c r="D345">
        <v>28</v>
      </c>
      <c r="E345" t="s">
        <v>165</v>
      </c>
      <c r="F345" s="76">
        <v>5.0786695877315271</v>
      </c>
      <c r="G345" s="76">
        <v>142.20274845648277</v>
      </c>
      <c r="H345" s="76">
        <v>182.15948312566391</v>
      </c>
    </row>
    <row r="346" spans="1:8" x14ac:dyDescent="0.35">
      <c r="A346" t="s">
        <v>173</v>
      </c>
      <c r="B346" t="s">
        <v>162</v>
      </c>
      <c r="C346" s="2">
        <v>45017</v>
      </c>
      <c r="D346">
        <v>40</v>
      </c>
      <c r="E346" t="s">
        <v>168</v>
      </c>
      <c r="F346" s="76">
        <v>3.5849432383987252</v>
      </c>
      <c r="G346" s="76">
        <v>143.397729535949</v>
      </c>
      <c r="H346" s="76">
        <v>183.69023508470309</v>
      </c>
    </row>
    <row r="347" spans="1:8" x14ac:dyDescent="0.35">
      <c r="A347" t="s">
        <v>173</v>
      </c>
      <c r="B347" t="s">
        <v>160</v>
      </c>
      <c r="C347" s="2">
        <v>45019</v>
      </c>
      <c r="D347">
        <v>10</v>
      </c>
      <c r="E347" t="s">
        <v>159</v>
      </c>
      <c r="F347" s="76">
        <v>5.0786695877315271</v>
      </c>
      <c r="G347" s="76">
        <v>50.786695877315275</v>
      </c>
      <c r="H347" s="76">
        <v>65.056958259165683</v>
      </c>
    </row>
    <row r="348" spans="1:8" x14ac:dyDescent="0.35">
      <c r="A348" t="s">
        <v>173</v>
      </c>
      <c r="B348" t="s">
        <v>163</v>
      </c>
      <c r="C348" s="2">
        <v>45031</v>
      </c>
      <c r="D348">
        <v>12</v>
      </c>
      <c r="E348" t="s">
        <v>161</v>
      </c>
      <c r="F348" s="76">
        <v>5.3774148575980876</v>
      </c>
      <c r="G348" s="76">
        <v>64.528978291177054</v>
      </c>
      <c r="H348" s="76">
        <v>82.660605788116399</v>
      </c>
    </row>
    <row r="349" spans="1:8" x14ac:dyDescent="0.35">
      <c r="A349" t="s">
        <v>173</v>
      </c>
      <c r="B349" t="s">
        <v>167</v>
      </c>
      <c r="C349" s="2">
        <v>45048</v>
      </c>
      <c r="D349">
        <v>42</v>
      </c>
      <c r="E349" t="s">
        <v>165</v>
      </c>
      <c r="F349" s="76">
        <v>5.0786695877315271</v>
      </c>
      <c r="G349" s="76">
        <v>213.30412268472415</v>
      </c>
      <c r="H349" s="76">
        <v>273.23922468849588</v>
      </c>
    </row>
    <row r="350" spans="1:8" x14ac:dyDescent="0.35">
      <c r="A350" t="s">
        <v>173</v>
      </c>
      <c r="B350" t="s">
        <v>158</v>
      </c>
      <c r="C350" s="2">
        <v>45056</v>
      </c>
      <c r="D350">
        <v>1</v>
      </c>
      <c r="E350" t="s">
        <v>159</v>
      </c>
      <c r="F350" s="76">
        <v>4.1824337781318457</v>
      </c>
      <c r="G350" s="76">
        <v>4.1824337781318457</v>
      </c>
      <c r="H350" s="76">
        <v>5.3576318566371732</v>
      </c>
    </row>
    <row r="351" spans="1:8" x14ac:dyDescent="0.35">
      <c r="A351" t="s">
        <v>173</v>
      </c>
      <c r="B351" t="s">
        <v>162</v>
      </c>
      <c r="C351" s="2">
        <v>45057</v>
      </c>
      <c r="D351">
        <v>40</v>
      </c>
      <c r="E351" t="s">
        <v>168</v>
      </c>
      <c r="F351" s="76">
        <v>3.5849432383987252</v>
      </c>
      <c r="G351" s="76">
        <v>143.397729535949</v>
      </c>
      <c r="H351" s="76">
        <v>183.69023508470309</v>
      </c>
    </row>
    <row r="352" spans="1:8" x14ac:dyDescent="0.35">
      <c r="A352" t="s">
        <v>173</v>
      </c>
      <c r="B352" t="s">
        <v>158</v>
      </c>
      <c r="C352" s="2">
        <v>45076</v>
      </c>
      <c r="D352">
        <v>25</v>
      </c>
      <c r="E352" t="s">
        <v>168</v>
      </c>
      <c r="F352" s="76">
        <v>4.1824337781318457</v>
      </c>
      <c r="G352" s="76">
        <v>104.56084445329614</v>
      </c>
      <c r="H352" s="76">
        <v>133.94079641592933</v>
      </c>
    </row>
    <row r="353" spans="1:8" x14ac:dyDescent="0.35">
      <c r="A353" t="s">
        <v>173</v>
      </c>
      <c r="B353" t="s">
        <v>163</v>
      </c>
      <c r="C353" s="2">
        <v>45089</v>
      </c>
      <c r="D353">
        <v>17</v>
      </c>
      <c r="E353" t="s">
        <v>164</v>
      </c>
      <c r="F353" s="76">
        <v>5.3774148575980876</v>
      </c>
      <c r="G353" s="76">
        <v>91.416052579167498</v>
      </c>
      <c r="H353" s="76">
        <v>117.10252486649823</v>
      </c>
    </row>
    <row r="354" spans="1:8" x14ac:dyDescent="0.35">
      <c r="A354" t="s">
        <v>173</v>
      </c>
      <c r="B354" t="s">
        <v>167</v>
      </c>
      <c r="C354" s="2">
        <v>45090</v>
      </c>
      <c r="D354">
        <v>35</v>
      </c>
      <c r="E354" t="s">
        <v>165</v>
      </c>
      <c r="F354" s="76">
        <v>5.0786695877315271</v>
      </c>
      <c r="G354" s="76">
        <v>177.75343557060347</v>
      </c>
      <c r="H354" s="76">
        <v>227.69935390707988</v>
      </c>
    </row>
    <row r="355" spans="1:8" x14ac:dyDescent="0.35">
      <c r="A355" t="s">
        <v>173</v>
      </c>
      <c r="B355" t="s">
        <v>163</v>
      </c>
      <c r="C355" s="2">
        <v>45121</v>
      </c>
      <c r="D355">
        <v>46</v>
      </c>
      <c r="E355" t="s">
        <v>159</v>
      </c>
      <c r="F355" s="76">
        <v>5.3774148575980876</v>
      </c>
      <c r="G355" s="76">
        <v>247.36108344951205</v>
      </c>
      <c r="H355" s="76">
        <v>316.86565552111284</v>
      </c>
    </row>
    <row r="356" spans="1:8" x14ac:dyDescent="0.35">
      <c r="A356" t="s">
        <v>173</v>
      </c>
      <c r="B356" t="s">
        <v>167</v>
      </c>
      <c r="C356" s="2">
        <v>45124</v>
      </c>
      <c r="D356">
        <v>46</v>
      </c>
      <c r="E356" t="s">
        <v>159</v>
      </c>
      <c r="F356" s="76">
        <v>5.0786695877315271</v>
      </c>
      <c r="G356" s="76">
        <v>233.61880103565025</v>
      </c>
      <c r="H356" s="76">
        <v>299.26200799216213</v>
      </c>
    </row>
    <row r="357" spans="1:8" x14ac:dyDescent="0.35">
      <c r="A357" t="s">
        <v>173</v>
      </c>
      <c r="B357" t="s">
        <v>160</v>
      </c>
      <c r="C357" s="2">
        <v>45143</v>
      </c>
      <c r="D357">
        <v>21</v>
      </c>
      <c r="E357" t="s">
        <v>165</v>
      </c>
      <c r="F357" s="76">
        <v>5.0786695877315271</v>
      </c>
      <c r="G357" s="76">
        <v>106.65206134236207</v>
      </c>
      <c r="H357" s="76">
        <v>136.61961234424794</v>
      </c>
    </row>
    <row r="358" spans="1:8" x14ac:dyDescent="0.35">
      <c r="A358" t="s">
        <v>173</v>
      </c>
      <c r="B358" t="s">
        <v>158</v>
      </c>
      <c r="C358" s="2">
        <v>45150</v>
      </c>
      <c r="D358">
        <v>8</v>
      </c>
      <c r="E358" t="s">
        <v>161</v>
      </c>
      <c r="F358" s="76">
        <v>4.1824337781318457</v>
      </c>
      <c r="G358" s="76">
        <v>33.459470225054766</v>
      </c>
      <c r="H358" s="76">
        <v>42.861054853097386</v>
      </c>
    </row>
    <row r="359" spans="1:8" x14ac:dyDescent="0.35">
      <c r="A359" t="s">
        <v>173</v>
      </c>
      <c r="B359" t="s">
        <v>169</v>
      </c>
      <c r="C359" s="2">
        <v>45172</v>
      </c>
      <c r="D359">
        <v>23</v>
      </c>
      <c r="E359" t="s">
        <v>165</v>
      </c>
      <c r="F359" s="76">
        <v>2.0912168890659228</v>
      </c>
      <c r="G359" s="76">
        <v>48.097988448516219</v>
      </c>
      <c r="H359" s="76">
        <v>61.612766351327487</v>
      </c>
    </row>
    <row r="360" spans="1:8" x14ac:dyDescent="0.35">
      <c r="A360" t="s">
        <v>173</v>
      </c>
      <c r="B360" t="s">
        <v>163</v>
      </c>
      <c r="C360" s="2">
        <v>45184</v>
      </c>
      <c r="D360">
        <v>21</v>
      </c>
      <c r="E360" t="s">
        <v>159</v>
      </c>
      <c r="F360" s="76">
        <v>5.3774148575980876</v>
      </c>
      <c r="G360" s="76">
        <v>112.92571200955985</v>
      </c>
      <c r="H360" s="76">
        <v>144.65606012920369</v>
      </c>
    </row>
    <row r="361" spans="1:8" x14ac:dyDescent="0.35">
      <c r="A361" t="s">
        <v>173</v>
      </c>
      <c r="B361" t="s">
        <v>169</v>
      </c>
      <c r="C361" s="2">
        <v>45184</v>
      </c>
      <c r="D361">
        <v>20</v>
      </c>
      <c r="E361" t="s">
        <v>168</v>
      </c>
      <c r="F361" s="76">
        <v>2.0912168890659228</v>
      </c>
      <c r="G361" s="76">
        <v>41.824337781318455</v>
      </c>
      <c r="H361" s="76">
        <v>53.576318566371725</v>
      </c>
    </row>
    <row r="362" spans="1:8" x14ac:dyDescent="0.35">
      <c r="A362" t="s">
        <v>173</v>
      </c>
      <c r="B362" t="s">
        <v>163</v>
      </c>
      <c r="C362" s="2">
        <v>45206</v>
      </c>
      <c r="D362">
        <v>24</v>
      </c>
      <c r="E362" t="s">
        <v>168</v>
      </c>
      <c r="F362" s="76">
        <v>5.3774148575980876</v>
      </c>
      <c r="G362" s="76">
        <v>129.05795658235411</v>
      </c>
      <c r="H362" s="76">
        <v>165.3212115762328</v>
      </c>
    </row>
    <row r="363" spans="1:8" x14ac:dyDescent="0.35">
      <c r="A363" t="s">
        <v>173</v>
      </c>
      <c r="B363" t="s">
        <v>163</v>
      </c>
      <c r="C363" s="2">
        <v>45224</v>
      </c>
      <c r="D363">
        <v>8</v>
      </c>
      <c r="E363" t="s">
        <v>164</v>
      </c>
      <c r="F363" s="76">
        <v>5.3774148575980876</v>
      </c>
      <c r="G363" s="76">
        <v>43.019318860784701</v>
      </c>
      <c r="H363" s="76">
        <v>55.107070525410933</v>
      </c>
    </row>
    <row r="364" spans="1:8" x14ac:dyDescent="0.35">
      <c r="A364" t="s">
        <v>173</v>
      </c>
      <c r="B364" t="s">
        <v>162</v>
      </c>
      <c r="C364" s="2">
        <v>45234</v>
      </c>
      <c r="D364">
        <v>18</v>
      </c>
      <c r="E364" t="s">
        <v>161</v>
      </c>
      <c r="F364" s="76">
        <v>3.5849432383987252</v>
      </c>
      <c r="G364" s="76">
        <v>64.528978291177054</v>
      </c>
      <c r="H364" s="76">
        <v>82.660605788116399</v>
      </c>
    </row>
    <row r="365" spans="1:8" x14ac:dyDescent="0.35">
      <c r="A365" t="s">
        <v>173</v>
      </c>
      <c r="B365" t="s">
        <v>163</v>
      </c>
      <c r="C365" s="2">
        <v>45247</v>
      </c>
      <c r="D365">
        <v>30</v>
      </c>
      <c r="E365" t="s">
        <v>161</v>
      </c>
      <c r="F365" s="76">
        <v>5.3774148575980876</v>
      </c>
      <c r="G365" s="76">
        <v>161.32244572794264</v>
      </c>
      <c r="H365" s="76">
        <v>206.65151447029098</v>
      </c>
    </row>
    <row r="366" spans="1:8" x14ac:dyDescent="0.35">
      <c r="A366" t="s">
        <v>173</v>
      </c>
      <c r="B366" t="s">
        <v>162</v>
      </c>
      <c r="C366" s="2">
        <v>45247</v>
      </c>
      <c r="D366">
        <v>29</v>
      </c>
      <c r="E366" t="s">
        <v>166</v>
      </c>
      <c r="F366" s="76">
        <v>3.5849432383987252</v>
      </c>
      <c r="G366" s="76">
        <v>103.96335391356303</v>
      </c>
      <c r="H366" s="76">
        <v>133.17542043640975</v>
      </c>
    </row>
    <row r="367" spans="1:8" x14ac:dyDescent="0.35">
      <c r="A367" t="s">
        <v>173</v>
      </c>
      <c r="B367" t="s">
        <v>162</v>
      </c>
      <c r="C367" s="2">
        <v>45248</v>
      </c>
      <c r="D367">
        <v>1</v>
      </c>
      <c r="E367" t="s">
        <v>164</v>
      </c>
      <c r="F367" s="76">
        <v>3.5849432383987252</v>
      </c>
      <c r="G367" s="76">
        <v>3.5849432383987252</v>
      </c>
      <c r="H367" s="76">
        <v>4.5922558771175774</v>
      </c>
    </row>
    <row r="368" spans="1:8" x14ac:dyDescent="0.35">
      <c r="A368" t="s">
        <v>173</v>
      </c>
      <c r="B368" t="s">
        <v>163</v>
      </c>
      <c r="C368" s="2">
        <v>45255</v>
      </c>
      <c r="D368">
        <v>42</v>
      </c>
      <c r="E368" t="s">
        <v>161</v>
      </c>
      <c r="F368" s="76">
        <v>5.3774148575980876</v>
      </c>
      <c r="G368" s="76">
        <v>225.85142401911969</v>
      </c>
      <c r="H368" s="76">
        <v>289.31212025840739</v>
      </c>
    </row>
    <row r="369" spans="1:8" x14ac:dyDescent="0.35">
      <c r="A369" t="s">
        <v>173</v>
      </c>
      <c r="B369" t="s">
        <v>163</v>
      </c>
      <c r="C369" s="2">
        <v>45289</v>
      </c>
      <c r="D369">
        <v>33</v>
      </c>
      <c r="E369" t="s">
        <v>165</v>
      </c>
      <c r="F369" s="76">
        <v>5.3774148575980876</v>
      </c>
      <c r="G369" s="76">
        <v>177.4546903007369</v>
      </c>
      <c r="H369" s="76">
        <v>227.31666591732008</v>
      </c>
    </row>
    <row r="370" spans="1:8" x14ac:dyDescent="0.35">
      <c r="A370" t="s">
        <v>153</v>
      </c>
      <c r="B370" t="s">
        <v>163</v>
      </c>
      <c r="C370" s="2">
        <v>44927</v>
      </c>
      <c r="D370">
        <v>29</v>
      </c>
      <c r="E370" t="s">
        <v>165</v>
      </c>
      <c r="F370" s="76">
        <v>5.3774148575980876</v>
      </c>
      <c r="G370" s="76">
        <v>155.94503087034454</v>
      </c>
      <c r="H370" s="76">
        <v>199.76313065461463</v>
      </c>
    </row>
    <row r="371" spans="1:8" x14ac:dyDescent="0.35">
      <c r="A371" t="s">
        <v>153</v>
      </c>
      <c r="B371" t="s">
        <v>169</v>
      </c>
      <c r="C371" s="2">
        <v>44938</v>
      </c>
      <c r="D371">
        <v>7</v>
      </c>
      <c r="E371" t="s">
        <v>161</v>
      </c>
      <c r="F371" s="76">
        <v>2.0912168890659228</v>
      </c>
      <c r="G371" s="76">
        <v>14.638518223461459</v>
      </c>
      <c r="H371" s="76">
        <v>18.751711498230108</v>
      </c>
    </row>
    <row r="372" spans="1:8" x14ac:dyDescent="0.35">
      <c r="A372" t="s">
        <v>153</v>
      </c>
      <c r="B372" t="s">
        <v>167</v>
      </c>
      <c r="C372" s="2">
        <v>44938</v>
      </c>
      <c r="D372">
        <v>43</v>
      </c>
      <c r="E372" t="s">
        <v>161</v>
      </c>
      <c r="F372" s="76">
        <v>5.0786695877315271</v>
      </c>
      <c r="G372" s="76">
        <v>218.38279227245567</v>
      </c>
      <c r="H372" s="76">
        <v>279.7449205144124</v>
      </c>
    </row>
    <row r="373" spans="1:8" x14ac:dyDescent="0.35">
      <c r="A373" t="s">
        <v>153</v>
      </c>
      <c r="B373" t="s">
        <v>163</v>
      </c>
      <c r="C373" s="2">
        <v>44939</v>
      </c>
      <c r="D373">
        <v>14</v>
      </c>
      <c r="E373" t="s">
        <v>159</v>
      </c>
      <c r="F373" s="76">
        <v>5.3774148575980876</v>
      </c>
      <c r="G373" s="76">
        <v>75.283808006373235</v>
      </c>
      <c r="H373" s="76">
        <v>96.437373419469125</v>
      </c>
    </row>
    <row r="374" spans="1:8" x14ac:dyDescent="0.35">
      <c r="A374" t="s">
        <v>153</v>
      </c>
      <c r="B374" t="s">
        <v>162</v>
      </c>
      <c r="C374" s="2">
        <v>44970</v>
      </c>
      <c r="D374">
        <v>5</v>
      </c>
      <c r="E374" t="s">
        <v>168</v>
      </c>
      <c r="F374" s="76">
        <v>3.5849432383987252</v>
      </c>
      <c r="G374" s="76">
        <v>17.924716191993625</v>
      </c>
      <c r="H374" s="76">
        <v>22.961279385587886</v>
      </c>
    </row>
    <row r="375" spans="1:8" x14ac:dyDescent="0.35">
      <c r="A375" t="s">
        <v>153</v>
      </c>
      <c r="B375" t="s">
        <v>167</v>
      </c>
      <c r="C375" s="2">
        <v>44975</v>
      </c>
      <c r="D375">
        <v>26</v>
      </c>
      <c r="E375" t="s">
        <v>161</v>
      </c>
      <c r="F375" s="76">
        <v>5.0786695877315271</v>
      </c>
      <c r="G375" s="76">
        <v>132.04540928101972</v>
      </c>
      <c r="H375" s="76">
        <v>169.14809147383079</v>
      </c>
    </row>
    <row r="376" spans="1:8" x14ac:dyDescent="0.35">
      <c r="A376" t="s">
        <v>153</v>
      </c>
      <c r="B376" t="s">
        <v>163</v>
      </c>
      <c r="C376" s="2">
        <v>44978</v>
      </c>
      <c r="D376">
        <v>34</v>
      </c>
      <c r="E376" t="s">
        <v>168</v>
      </c>
      <c r="F376" s="76">
        <v>5.3774148575980876</v>
      </c>
      <c r="G376" s="76">
        <v>182.832105158335</v>
      </c>
      <c r="H376" s="76">
        <v>234.20504973299646</v>
      </c>
    </row>
    <row r="377" spans="1:8" x14ac:dyDescent="0.35">
      <c r="A377" t="s">
        <v>153</v>
      </c>
      <c r="B377" t="s">
        <v>169</v>
      </c>
      <c r="C377" s="2">
        <v>44982</v>
      </c>
      <c r="D377">
        <v>38</v>
      </c>
      <c r="E377" t="s">
        <v>165</v>
      </c>
      <c r="F377" s="76">
        <v>2.0912168890659228</v>
      </c>
      <c r="G377" s="76">
        <v>79.466241784505058</v>
      </c>
      <c r="H377" s="76">
        <v>101.79500527610627</v>
      </c>
    </row>
    <row r="378" spans="1:8" x14ac:dyDescent="0.35">
      <c r="A378" t="s">
        <v>153</v>
      </c>
      <c r="B378" t="s">
        <v>160</v>
      </c>
      <c r="C378" s="2">
        <v>44993</v>
      </c>
      <c r="D378">
        <v>8</v>
      </c>
      <c r="E378" t="s">
        <v>165</v>
      </c>
      <c r="F378" s="76">
        <v>5.0786695877315271</v>
      </c>
      <c r="G378" s="76">
        <v>40.629356701852217</v>
      </c>
      <c r="H378" s="76">
        <v>52.045566607332539</v>
      </c>
    </row>
    <row r="379" spans="1:8" x14ac:dyDescent="0.35">
      <c r="A379" t="s">
        <v>153</v>
      </c>
      <c r="B379" t="s">
        <v>167</v>
      </c>
      <c r="C379" s="2">
        <v>44998</v>
      </c>
      <c r="D379">
        <v>23</v>
      </c>
      <c r="E379" t="s">
        <v>166</v>
      </c>
      <c r="F379" s="76">
        <v>5.0786695877315271</v>
      </c>
      <c r="G379" s="76">
        <v>116.80940051782513</v>
      </c>
      <c r="H379" s="76">
        <v>149.63100399608106</v>
      </c>
    </row>
    <row r="380" spans="1:8" x14ac:dyDescent="0.35">
      <c r="A380" t="s">
        <v>153</v>
      </c>
      <c r="B380" t="s">
        <v>162</v>
      </c>
      <c r="C380" s="2">
        <v>45002</v>
      </c>
      <c r="D380">
        <v>25</v>
      </c>
      <c r="E380" t="s">
        <v>166</v>
      </c>
      <c r="F380" s="76">
        <v>3.5849432383987252</v>
      </c>
      <c r="G380" s="76">
        <v>89.623580959968123</v>
      </c>
      <c r="H380" s="76">
        <v>114.80639692793943</v>
      </c>
    </row>
    <row r="381" spans="1:8" x14ac:dyDescent="0.35">
      <c r="A381" t="s">
        <v>153</v>
      </c>
      <c r="B381" t="s">
        <v>163</v>
      </c>
      <c r="C381" s="2">
        <v>45010</v>
      </c>
      <c r="D381">
        <v>49</v>
      </c>
      <c r="E381" t="s">
        <v>161</v>
      </c>
      <c r="F381" s="76">
        <v>5.3774148575980876</v>
      </c>
      <c r="G381" s="76">
        <v>263.49332802230629</v>
      </c>
      <c r="H381" s="76">
        <v>337.53080696814197</v>
      </c>
    </row>
    <row r="382" spans="1:8" x14ac:dyDescent="0.35">
      <c r="A382" t="s">
        <v>153</v>
      </c>
      <c r="B382" t="s">
        <v>162</v>
      </c>
      <c r="C382" s="2">
        <v>45041</v>
      </c>
      <c r="D382">
        <v>21</v>
      </c>
      <c r="E382" t="s">
        <v>161</v>
      </c>
      <c r="F382" s="76">
        <v>3.5849432383987252</v>
      </c>
      <c r="G382" s="76">
        <v>75.283808006373235</v>
      </c>
      <c r="H382" s="76">
        <v>96.437373419469125</v>
      </c>
    </row>
    <row r="383" spans="1:8" x14ac:dyDescent="0.35">
      <c r="A383" t="s">
        <v>153</v>
      </c>
      <c r="B383" t="s">
        <v>167</v>
      </c>
      <c r="C383" s="2">
        <v>45060</v>
      </c>
      <c r="D383">
        <v>1</v>
      </c>
      <c r="E383" t="s">
        <v>161</v>
      </c>
      <c r="F383" s="76">
        <v>5.0786695877315271</v>
      </c>
      <c r="G383" s="76">
        <v>5.0786695877315271</v>
      </c>
      <c r="H383" s="76">
        <v>6.5056958259165674</v>
      </c>
    </row>
    <row r="384" spans="1:8" x14ac:dyDescent="0.35">
      <c r="A384" t="s">
        <v>153</v>
      </c>
      <c r="B384" t="s">
        <v>160</v>
      </c>
      <c r="C384" s="2">
        <v>45068</v>
      </c>
      <c r="D384">
        <v>29</v>
      </c>
      <c r="E384" t="s">
        <v>168</v>
      </c>
      <c r="F384" s="76">
        <v>5.0786695877315271</v>
      </c>
      <c r="G384" s="76">
        <v>147.28141804421429</v>
      </c>
      <c r="H384" s="76">
        <v>188.66517895158046</v>
      </c>
    </row>
    <row r="385" spans="1:8" x14ac:dyDescent="0.35">
      <c r="A385" t="s">
        <v>153</v>
      </c>
      <c r="B385" t="s">
        <v>160</v>
      </c>
      <c r="C385" s="2">
        <v>45069</v>
      </c>
      <c r="D385">
        <v>7</v>
      </c>
      <c r="E385" t="s">
        <v>164</v>
      </c>
      <c r="F385" s="76">
        <v>5.0786695877315271</v>
      </c>
      <c r="G385" s="76">
        <v>35.550687114120691</v>
      </c>
      <c r="H385" s="76">
        <v>45.539870781415978</v>
      </c>
    </row>
    <row r="386" spans="1:8" x14ac:dyDescent="0.35">
      <c r="A386" t="s">
        <v>153</v>
      </c>
      <c r="B386" t="s">
        <v>169</v>
      </c>
      <c r="C386" s="2">
        <v>45088</v>
      </c>
      <c r="D386">
        <v>34</v>
      </c>
      <c r="E386" t="s">
        <v>168</v>
      </c>
      <c r="F386" s="76">
        <v>2.0912168890659228</v>
      </c>
      <c r="G386" s="76">
        <v>71.101374228241369</v>
      </c>
      <c r="H386" s="76">
        <v>91.079741562831941</v>
      </c>
    </row>
    <row r="387" spans="1:8" x14ac:dyDescent="0.35">
      <c r="A387" t="s">
        <v>153</v>
      </c>
      <c r="B387" t="s">
        <v>162</v>
      </c>
      <c r="C387" s="2">
        <v>45101</v>
      </c>
      <c r="D387">
        <v>3</v>
      </c>
      <c r="E387" t="s">
        <v>166</v>
      </c>
      <c r="F387" s="76">
        <v>3.5849432383987252</v>
      </c>
      <c r="G387" s="76">
        <v>10.754829715196175</v>
      </c>
      <c r="H387" s="76">
        <v>13.776767631352733</v>
      </c>
    </row>
    <row r="388" spans="1:8" x14ac:dyDescent="0.35">
      <c r="A388" t="s">
        <v>153</v>
      </c>
      <c r="B388" t="s">
        <v>169</v>
      </c>
      <c r="C388" s="2">
        <v>45104</v>
      </c>
      <c r="D388">
        <v>47</v>
      </c>
      <c r="E388" t="s">
        <v>168</v>
      </c>
      <c r="F388" s="76">
        <v>2.0912168890659228</v>
      </c>
      <c r="G388" s="76">
        <v>98.287193786098371</v>
      </c>
      <c r="H388" s="76">
        <v>125.90434863097356</v>
      </c>
    </row>
    <row r="389" spans="1:8" x14ac:dyDescent="0.35">
      <c r="A389" t="s">
        <v>153</v>
      </c>
      <c r="B389" t="s">
        <v>169</v>
      </c>
      <c r="C389" s="2">
        <v>45133</v>
      </c>
      <c r="D389">
        <v>10</v>
      </c>
      <c r="E389" t="s">
        <v>166</v>
      </c>
      <c r="F389" s="76">
        <v>2.0912168890659228</v>
      </c>
      <c r="G389" s="76">
        <v>20.912168890659228</v>
      </c>
      <c r="H389" s="76">
        <v>26.788159283185863</v>
      </c>
    </row>
    <row r="390" spans="1:8" x14ac:dyDescent="0.35">
      <c r="A390" t="s">
        <v>153</v>
      </c>
      <c r="B390" t="s">
        <v>160</v>
      </c>
      <c r="C390" s="2">
        <v>45145</v>
      </c>
      <c r="D390">
        <v>18</v>
      </c>
      <c r="E390" t="s">
        <v>159</v>
      </c>
      <c r="F390" s="76">
        <v>5.0786695877315271</v>
      </c>
      <c r="G390" s="76">
        <v>91.416052579167498</v>
      </c>
      <c r="H390" s="76">
        <v>117.10252486649823</v>
      </c>
    </row>
    <row r="391" spans="1:8" x14ac:dyDescent="0.35">
      <c r="A391" t="s">
        <v>153</v>
      </c>
      <c r="B391" t="s">
        <v>162</v>
      </c>
      <c r="C391" s="2">
        <v>45158</v>
      </c>
      <c r="D391">
        <v>7</v>
      </c>
      <c r="E391" t="s">
        <v>165</v>
      </c>
      <c r="F391" s="76">
        <v>3.5849432383987252</v>
      </c>
      <c r="G391" s="76">
        <v>25.094602668791076</v>
      </c>
      <c r="H391" s="76">
        <v>32.145791139823039</v>
      </c>
    </row>
    <row r="392" spans="1:8" x14ac:dyDescent="0.35">
      <c r="A392" t="s">
        <v>153</v>
      </c>
      <c r="B392" t="s">
        <v>169</v>
      </c>
      <c r="C392" s="2">
        <v>45160</v>
      </c>
      <c r="D392">
        <v>13</v>
      </c>
      <c r="E392" t="s">
        <v>159</v>
      </c>
      <c r="F392" s="76">
        <v>2.0912168890659228</v>
      </c>
      <c r="G392" s="76">
        <v>27.185819557856995</v>
      </c>
      <c r="H392" s="76">
        <v>34.824607068141624</v>
      </c>
    </row>
    <row r="393" spans="1:8" x14ac:dyDescent="0.35">
      <c r="A393" t="s">
        <v>153</v>
      </c>
      <c r="B393" t="s">
        <v>163</v>
      </c>
      <c r="C393" s="2">
        <v>45176</v>
      </c>
      <c r="D393">
        <v>7</v>
      </c>
      <c r="E393" t="s">
        <v>164</v>
      </c>
      <c r="F393" s="76">
        <v>5.3774148575980876</v>
      </c>
      <c r="G393" s="76">
        <v>37.641904003186617</v>
      </c>
      <c r="H393" s="76">
        <v>48.218686709734563</v>
      </c>
    </row>
    <row r="394" spans="1:8" x14ac:dyDescent="0.35">
      <c r="A394" t="s">
        <v>153</v>
      </c>
      <c r="B394" t="s">
        <v>169</v>
      </c>
      <c r="C394" s="2">
        <v>45202</v>
      </c>
      <c r="D394">
        <v>8</v>
      </c>
      <c r="E394" t="s">
        <v>159</v>
      </c>
      <c r="F394" s="76">
        <v>2.0912168890659228</v>
      </c>
      <c r="G394" s="76">
        <v>16.729735112527383</v>
      </c>
      <c r="H394" s="76">
        <v>21.430527426548693</v>
      </c>
    </row>
    <row r="395" spans="1:8" x14ac:dyDescent="0.35">
      <c r="A395" t="s">
        <v>153</v>
      </c>
      <c r="B395" t="s">
        <v>169</v>
      </c>
      <c r="C395" s="2">
        <v>45216</v>
      </c>
      <c r="D395">
        <v>43</v>
      </c>
      <c r="E395" t="s">
        <v>161</v>
      </c>
      <c r="F395" s="76">
        <v>2.0912168890659228</v>
      </c>
      <c r="G395" s="76">
        <v>89.922326229834681</v>
      </c>
      <c r="H395" s="76">
        <v>115.1890849176992</v>
      </c>
    </row>
    <row r="396" spans="1:8" x14ac:dyDescent="0.35">
      <c r="A396" t="s">
        <v>153</v>
      </c>
      <c r="B396" t="s">
        <v>158</v>
      </c>
      <c r="C396" s="2">
        <v>45219</v>
      </c>
      <c r="D396">
        <v>31</v>
      </c>
      <c r="E396" t="s">
        <v>165</v>
      </c>
      <c r="F396" s="76">
        <v>4.1824337781318457</v>
      </c>
      <c r="G396" s="76">
        <v>129.65544712208722</v>
      </c>
      <c r="H396" s="76">
        <v>166.08658755575235</v>
      </c>
    </row>
    <row r="397" spans="1:8" x14ac:dyDescent="0.35">
      <c r="A397" t="s">
        <v>153</v>
      </c>
      <c r="B397" t="s">
        <v>163</v>
      </c>
      <c r="C397" s="2">
        <v>45219</v>
      </c>
      <c r="D397">
        <v>25</v>
      </c>
      <c r="E397" t="s">
        <v>161</v>
      </c>
      <c r="F397" s="76">
        <v>5.3774148575980876</v>
      </c>
      <c r="G397" s="76">
        <v>134.43537143995221</v>
      </c>
      <c r="H397" s="76">
        <v>172.20959539190915</v>
      </c>
    </row>
    <row r="398" spans="1:8" x14ac:dyDescent="0.35">
      <c r="A398" t="s">
        <v>153</v>
      </c>
      <c r="B398" t="s">
        <v>162</v>
      </c>
      <c r="C398" s="2">
        <v>45231</v>
      </c>
      <c r="D398">
        <v>46</v>
      </c>
      <c r="E398" t="s">
        <v>165</v>
      </c>
      <c r="F398" s="76">
        <v>3.5849432383987252</v>
      </c>
      <c r="G398" s="76">
        <v>164.90738896634136</v>
      </c>
      <c r="H398" s="76">
        <v>211.24377034740857</v>
      </c>
    </row>
    <row r="399" spans="1:8" x14ac:dyDescent="0.35">
      <c r="A399" t="s">
        <v>153</v>
      </c>
      <c r="B399" t="s">
        <v>169</v>
      </c>
      <c r="C399" s="2">
        <v>45249</v>
      </c>
      <c r="D399">
        <v>49</v>
      </c>
      <c r="E399" t="s">
        <v>166</v>
      </c>
      <c r="F399" s="76">
        <v>2.0912168890659228</v>
      </c>
      <c r="G399" s="76">
        <v>102.46962756423021</v>
      </c>
      <c r="H399" s="76">
        <v>131.26198048761074</v>
      </c>
    </row>
    <row r="400" spans="1:8" x14ac:dyDescent="0.35">
      <c r="A400" t="s">
        <v>153</v>
      </c>
      <c r="B400" t="s">
        <v>163</v>
      </c>
      <c r="C400" s="2">
        <v>45252</v>
      </c>
      <c r="D400">
        <v>41</v>
      </c>
      <c r="E400" t="s">
        <v>166</v>
      </c>
      <c r="F400" s="76">
        <v>5.3774148575980876</v>
      </c>
      <c r="G400" s="76">
        <v>220.47400916152159</v>
      </c>
      <c r="H400" s="76">
        <v>282.42373644273101</v>
      </c>
    </row>
    <row r="401" spans="1:8" x14ac:dyDescent="0.35">
      <c r="A401" t="s">
        <v>153</v>
      </c>
      <c r="B401" t="s">
        <v>163</v>
      </c>
      <c r="C401" s="2">
        <v>45258</v>
      </c>
      <c r="D401">
        <v>30</v>
      </c>
      <c r="E401" t="s">
        <v>161</v>
      </c>
      <c r="F401" s="76">
        <v>5.3774148575980876</v>
      </c>
      <c r="G401" s="76">
        <v>161.32244572794264</v>
      </c>
      <c r="H401" s="76">
        <v>206.65151447029098</v>
      </c>
    </row>
    <row r="402" spans="1:8" x14ac:dyDescent="0.35">
      <c r="A402" t="s">
        <v>153</v>
      </c>
      <c r="B402" t="s">
        <v>169</v>
      </c>
      <c r="C402" s="2">
        <v>45290</v>
      </c>
      <c r="D402">
        <v>39</v>
      </c>
      <c r="E402" t="s">
        <v>164</v>
      </c>
      <c r="F402" s="76">
        <v>2.0912168890659228</v>
      </c>
      <c r="G402" s="76">
        <v>81.557458673570977</v>
      </c>
      <c r="H402" s="76">
        <v>104.47382120442488</v>
      </c>
    </row>
  </sheetData>
  <pageMargins left="0.7" right="0.7" top="0.78740157499999996" bottom="0.78740157499999996"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80BE7-3EB8-4B34-A911-5EBBC0F2FBD9}">
  <sheetPr>
    <tabColor rgb="FF002060"/>
  </sheetPr>
  <dimension ref="A1:O55"/>
  <sheetViews>
    <sheetView zoomScale="70" zoomScaleNormal="70" workbookViewId="0">
      <selection activeCell="G27" sqref="G27"/>
    </sheetView>
  </sheetViews>
  <sheetFormatPr defaultRowHeight="14.5" x14ac:dyDescent="0.35"/>
  <cols>
    <col min="1" max="1" width="20.26953125" customWidth="1"/>
    <col min="2" max="2" width="11" customWidth="1"/>
    <col min="3" max="3" width="12.7265625" bestFit="1" customWidth="1"/>
    <col min="4" max="4" width="16.26953125" bestFit="1" customWidth="1"/>
    <col min="5" max="5" width="24.453125" customWidth="1"/>
    <col min="6" max="6" width="7.7265625" customWidth="1"/>
    <col min="7" max="7" width="14.1796875" bestFit="1" customWidth="1"/>
    <col min="8" max="8" width="16.26953125" customWidth="1"/>
    <col min="9" max="9" width="25" customWidth="1"/>
    <col min="10" max="10" width="21.81640625" customWidth="1"/>
    <col min="11" max="11" width="16.26953125" bestFit="1" customWidth="1"/>
    <col min="12" max="13" width="16.26953125" customWidth="1"/>
    <col min="14" max="14" width="14.453125" bestFit="1" customWidth="1"/>
    <col min="15" max="15" width="14.54296875" bestFit="1" customWidth="1"/>
  </cols>
  <sheetData>
    <row r="1" spans="1:15" ht="23.5" x14ac:dyDescent="0.35">
      <c r="A1" s="843" t="s">
        <v>1627</v>
      </c>
      <c r="B1" s="843"/>
      <c r="C1" s="843"/>
      <c r="D1" s="843"/>
      <c r="E1" s="843"/>
      <c r="F1" s="843"/>
      <c r="G1" s="843"/>
      <c r="H1" s="843"/>
      <c r="I1" s="843"/>
      <c r="J1" s="843"/>
      <c r="K1" s="843"/>
      <c r="L1" s="843"/>
      <c r="M1" s="843"/>
      <c r="N1" s="843"/>
      <c r="O1" s="843"/>
    </row>
    <row r="2" spans="1:15" ht="21" x14ac:dyDescent="0.35">
      <c r="A2" s="844" t="s">
        <v>1628</v>
      </c>
      <c r="B2" s="844"/>
      <c r="C2" s="844"/>
      <c r="D2" s="844"/>
      <c r="E2" s="844"/>
      <c r="F2" s="844" t="s">
        <v>1629</v>
      </c>
      <c r="G2" s="844"/>
      <c r="H2" s="844"/>
      <c r="I2" s="844"/>
      <c r="J2" s="844"/>
      <c r="K2" s="844" t="s">
        <v>1630</v>
      </c>
      <c r="L2" s="844"/>
      <c r="M2" s="844"/>
      <c r="N2" s="844"/>
      <c r="O2" s="315" t="s">
        <v>1631</v>
      </c>
    </row>
    <row r="3" spans="1:15" ht="31.5" x14ac:dyDescent="0.35">
      <c r="A3" s="316" t="s">
        <v>1632</v>
      </c>
      <c r="B3" s="316" t="s">
        <v>1633</v>
      </c>
      <c r="C3" s="317" t="s">
        <v>1634</v>
      </c>
      <c r="D3" s="316" t="s">
        <v>1635</v>
      </c>
      <c r="E3" s="316" t="s">
        <v>1636</v>
      </c>
      <c r="F3" s="316" t="s">
        <v>1637</v>
      </c>
      <c r="G3" s="316" t="s">
        <v>1638</v>
      </c>
      <c r="H3" s="316" t="s">
        <v>1639</v>
      </c>
      <c r="I3" s="316" t="s">
        <v>1640</v>
      </c>
      <c r="J3" s="316" t="s">
        <v>1641</v>
      </c>
      <c r="K3" s="316" t="s">
        <v>1642</v>
      </c>
      <c r="L3" s="318" t="s">
        <v>1643</v>
      </c>
      <c r="M3" s="318" t="s">
        <v>1643</v>
      </c>
      <c r="N3" s="316" t="s">
        <v>1643</v>
      </c>
      <c r="O3" s="316" t="s">
        <v>1644</v>
      </c>
    </row>
    <row r="4" spans="1:15" ht="65" x14ac:dyDescent="0.35">
      <c r="A4" s="319" t="s">
        <v>1020</v>
      </c>
      <c r="B4" s="319" t="s">
        <v>1645</v>
      </c>
      <c r="C4" s="320">
        <v>42193222</v>
      </c>
      <c r="D4" s="319" t="s">
        <v>1646</v>
      </c>
      <c r="E4" s="321" t="s">
        <v>1647</v>
      </c>
      <c r="F4" s="322" t="s">
        <v>151</v>
      </c>
      <c r="G4" s="323" t="s">
        <v>1648</v>
      </c>
      <c r="H4" s="322" t="s">
        <v>1649</v>
      </c>
      <c r="I4" s="319" t="s">
        <v>1650</v>
      </c>
      <c r="J4" s="319" t="s">
        <v>1651</v>
      </c>
      <c r="K4" s="322" t="s">
        <v>1652</v>
      </c>
      <c r="L4" s="322"/>
      <c r="M4" s="322"/>
      <c r="N4" s="322"/>
      <c r="O4" s="319" t="s">
        <v>1653</v>
      </c>
    </row>
    <row r="5" spans="1:15" ht="39" x14ac:dyDescent="0.35">
      <c r="A5" s="319" t="s">
        <v>1654</v>
      </c>
      <c r="B5" s="319" t="s">
        <v>1655</v>
      </c>
      <c r="C5" s="320">
        <v>42000084</v>
      </c>
      <c r="D5" s="319" t="s">
        <v>1656</v>
      </c>
      <c r="E5" s="321" t="s">
        <v>1657</v>
      </c>
      <c r="F5" s="322" t="s">
        <v>151</v>
      </c>
      <c r="G5" s="319" t="s">
        <v>1656</v>
      </c>
      <c r="H5" s="322" t="s">
        <v>1649</v>
      </c>
      <c r="I5" s="319" t="s">
        <v>1658</v>
      </c>
      <c r="J5" s="324" t="s">
        <v>1659</v>
      </c>
      <c r="K5" s="322" t="s">
        <v>1660</v>
      </c>
      <c r="L5" s="322" t="s">
        <v>1661</v>
      </c>
      <c r="M5" s="322"/>
      <c r="N5" s="322"/>
      <c r="O5" s="319" t="s">
        <v>1662</v>
      </c>
    </row>
    <row r="6" spans="1:15" ht="39" x14ac:dyDescent="0.35">
      <c r="A6" s="322" t="s">
        <v>1663</v>
      </c>
      <c r="B6" s="322" t="s">
        <v>1655</v>
      </c>
      <c r="C6" s="325">
        <v>37954563</v>
      </c>
      <c r="D6" s="322" t="s">
        <v>1664</v>
      </c>
      <c r="E6" s="326"/>
      <c r="F6" s="322" t="s">
        <v>151</v>
      </c>
      <c r="G6" s="322" t="s">
        <v>1664</v>
      </c>
      <c r="H6" s="322" t="s">
        <v>1649</v>
      </c>
      <c r="I6" s="322" t="s">
        <v>1665</v>
      </c>
      <c r="J6" s="322" t="s">
        <v>1666</v>
      </c>
      <c r="K6" s="322" t="s">
        <v>1652</v>
      </c>
      <c r="L6" s="322" t="s">
        <v>1661</v>
      </c>
      <c r="M6" s="322"/>
      <c r="N6" s="322"/>
      <c r="O6" s="322" t="s">
        <v>1662</v>
      </c>
    </row>
    <row r="7" spans="1:15" ht="52" x14ac:dyDescent="0.35">
      <c r="A7" s="319" t="s">
        <v>1667</v>
      </c>
      <c r="B7" s="319" t="s">
        <v>1668</v>
      </c>
      <c r="C7" s="320">
        <v>37949802</v>
      </c>
      <c r="D7" s="319" t="s">
        <v>1669</v>
      </c>
      <c r="E7" s="321" t="s">
        <v>1670</v>
      </c>
      <c r="F7" s="322" t="s">
        <v>151</v>
      </c>
      <c r="G7" s="322" t="s">
        <v>1671</v>
      </c>
      <c r="H7" s="322" t="s">
        <v>1649</v>
      </c>
      <c r="I7" s="319" t="s">
        <v>1672</v>
      </c>
      <c r="J7" s="324" t="s">
        <v>1673</v>
      </c>
      <c r="K7" s="322" t="s">
        <v>1652</v>
      </c>
      <c r="L7" s="322"/>
      <c r="M7" s="322"/>
      <c r="N7" s="322"/>
      <c r="O7" s="319" t="s">
        <v>1662</v>
      </c>
    </row>
    <row r="8" spans="1:15" ht="39" x14ac:dyDescent="0.35">
      <c r="A8" s="322" t="s">
        <v>1674</v>
      </c>
      <c r="B8" s="322" t="s">
        <v>1675</v>
      </c>
      <c r="C8" s="325">
        <v>313319</v>
      </c>
      <c r="D8" s="323" t="s">
        <v>1676</v>
      </c>
      <c r="E8" s="327" t="s">
        <v>1677</v>
      </c>
      <c r="F8" s="322" t="s">
        <v>151</v>
      </c>
      <c r="G8" s="322" t="s">
        <v>1678</v>
      </c>
      <c r="H8" s="322" t="s">
        <v>1649</v>
      </c>
      <c r="I8" s="328" t="s">
        <v>1679</v>
      </c>
      <c r="J8" s="329" t="s">
        <v>1680</v>
      </c>
      <c r="K8" s="322" t="s">
        <v>1652</v>
      </c>
      <c r="L8" s="322" t="s">
        <v>1661</v>
      </c>
      <c r="M8" s="322"/>
      <c r="N8" s="322"/>
      <c r="O8" s="322" t="s">
        <v>1662</v>
      </c>
    </row>
    <row r="9" spans="1:15" ht="39" x14ac:dyDescent="0.35">
      <c r="A9" s="322" t="s">
        <v>1681</v>
      </c>
      <c r="B9" s="322" t="s">
        <v>1675</v>
      </c>
      <c r="C9" s="325">
        <v>321125</v>
      </c>
      <c r="D9" s="322" t="s">
        <v>1682</v>
      </c>
      <c r="E9" s="327" t="s">
        <v>1683</v>
      </c>
      <c r="F9" s="322" t="s">
        <v>151</v>
      </c>
      <c r="G9" s="322" t="s">
        <v>1684</v>
      </c>
      <c r="H9" s="322" t="s">
        <v>1649</v>
      </c>
      <c r="I9" s="328" t="s">
        <v>1685</v>
      </c>
      <c r="J9" s="329" t="s">
        <v>1686</v>
      </c>
      <c r="K9" s="322" t="s">
        <v>1652</v>
      </c>
      <c r="L9" s="322"/>
      <c r="M9" s="322"/>
      <c r="N9" s="322"/>
      <c r="O9" s="322" t="s">
        <v>1662</v>
      </c>
    </row>
    <row r="10" spans="1:15" ht="52" x14ac:dyDescent="0.35">
      <c r="A10" s="322" t="s">
        <v>1687</v>
      </c>
      <c r="B10" s="322" t="s">
        <v>1645</v>
      </c>
      <c r="C10" s="325">
        <v>42306230</v>
      </c>
      <c r="D10" s="322" t="s">
        <v>1688</v>
      </c>
      <c r="E10" s="326"/>
      <c r="F10" s="322" t="s">
        <v>151</v>
      </c>
      <c r="G10" s="322"/>
      <c r="H10" s="322" t="s">
        <v>1649</v>
      </c>
      <c r="I10" s="322"/>
      <c r="J10" s="322"/>
      <c r="K10" s="322" t="s">
        <v>1660</v>
      </c>
      <c r="L10" s="322" t="s">
        <v>1689</v>
      </c>
      <c r="M10" s="322" t="s">
        <v>1690</v>
      </c>
      <c r="N10" s="322" t="s">
        <v>1691</v>
      </c>
      <c r="O10" s="319" t="s">
        <v>1653</v>
      </c>
    </row>
    <row r="11" spans="1:15" ht="39" x14ac:dyDescent="0.35">
      <c r="A11" s="319" t="s">
        <v>1692</v>
      </c>
      <c r="B11" s="319" t="s">
        <v>1645</v>
      </c>
      <c r="C11" s="320">
        <v>37817388</v>
      </c>
      <c r="D11" s="319" t="s">
        <v>1693</v>
      </c>
      <c r="E11" s="321" t="s">
        <v>1694</v>
      </c>
      <c r="F11" s="322" t="s">
        <v>151</v>
      </c>
      <c r="G11" s="319" t="s">
        <v>1693</v>
      </c>
      <c r="H11" s="322" t="s">
        <v>1649</v>
      </c>
      <c r="I11" s="319" t="s">
        <v>1695</v>
      </c>
      <c r="J11" s="324" t="s">
        <v>1696</v>
      </c>
      <c r="K11" s="322" t="s">
        <v>1652</v>
      </c>
      <c r="L11" s="322"/>
      <c r="M11" s="322"/>
      <c r="N11" s="322"/>
      <c r="O11" s="319" t="s">
        <v>1662</v>
      </c>
    </row>
    <row r="12" spans="1:15" ht="52" x14ac:dyDescent="0.35">
      <c r="A12" s="319" t="s">
        <v>1697</v>
      </c>
      <c r="B12" s="319" t="s">
        <v>1645</v>
      </c>
      <c r="C12" s="325">
        <v>30857716</v>
      </c>
      <c r="D12" s="319" t="s">
        <v>1698</v>
      </c>
      <c r="E12" s="321" t="s">
        <v>1699</v>
      </c>
      <c r="F12" s="322" t="s">
        <v>152</v>
      </c>
      <c r="G12" s="322"/>
      <c r="H12" s="322" t="s">
        <v>1700</v>
      </c>
      <c r="I12" s="319" t="s">
        <v>1701</v>
      </c>
      <c r="J12" s="324" t="s">
        <v>1702</v>
      </c>
      <c r="K12" s="322" t="s">
        <v>1660</v>
      </c>
      <c r="L12" s="322" t="s">
        <v>1703</v>
      </c>
      <c r="M12" s="322" t="s">
        <v>1690</v>
      </c>
      <c r="N12" s="322" t="s">
        <v>1691</v>
      </c>
      <c r="O12" s="319" t="s">
        <v>1653</v>
      </c>
    </row>
    <row r="13" spans="1:15" ht="52" x14ac:dyDescent="0.35">
      <c r="A13" s="319" t="s">
        <v>1704</v>
      </c>
      <c r="B13" s="319" t="s">
        <v>1645</v>
      </c>
      <c r="C13" s="320">
        <v>31804713</v>
      </c>
      <c r="D13" s="319" t="s">
        <v>1705</v>
      </c>
      <c r="E13" s="321" t="s">
        <v>1706</v>
      </c>
      <c r="F13" s="322" t="s">
        <v>151</v>
      </c>
      <c r="G13" s="319" t="s">
        <v>1705</v>
      </c>
      <c r="H13" s="322" t="s">
        <v>1700</v>
      </c>
      <c r="I13" s="319" t="s">
        <v>1707</v>
      </c>
      <c r="J13" s="319" t="s">
        <v>1708</v>
      </c>
      <c r="K13" s="322" t="s">
        <v>1660</v>
      </c>
      <c r="L13" s="322" t="s">
        <v>1709</v>
      </c>
      <c r="M13" s="322" t="s">
        <v>1690</v>
      </c>
      <c r="N13" s="322" t="s">
        <v>1691</v>
      </c>
      <c r="O13" s="319" t="s">
        <v>1710</v>
      </c>
    </row>
    <row r="14" spans="1:15" ht="52" x14ac:dyDescent="0.35">
      <c r="A14" s="319" t="s">
        <v>1711</v>
      </c>
      <c r="B14" s="319" t="s">
        <v>1645</v>
      </c>
      <c r="C14" s="320">
        <v>30854865</v>
      </c>
      <c r="D14" s="319" t="s">
        <v>1712</v>
      </c>
      <c r="E14" s="321" t="s">
        <v>1713</v>
      </c>
      <c r="F14" s="322" t="s">
        <v>152</v>
      </c>
      <c r="G14" s="322"/>
      <c r="H14" s="322" t="s">
        <v>1700</v>
      </c>
      <c r="I14" s="319" t="s">
        <v>1714</v>
      </c>
      <c r="J14" s="319" t="s">
        <v>1715</v>
      </c>
      <c r="K14" s="322" t="s">
        <v>1660</v>
      </c>
      <c r="L14" s="322" t="s">
        <v>1716</v>
      </c>
      <c r="M14" s="322" t="s">
        <v>1690</v>
      </c>
      <c r="N14" s="322" t="s">
        <v>1691</v>
      </c>
      <c r="O14" s="319" t="s">
        <v>1717</v>
      </c>
    </row>
    <row r="15" spans="1:15" ht="52" x14ac:dyDescent="0.35">
      <c r="A15" s="322" t="s">
        <v>1718</v>
      </c>
      <c r="B15" s="322" t="s">
        <v>1645</v>
      </c>
      <c r="C15" s="325">
        <v>31745679</v>
      </c>
      <c r="D15" s="322" t="s">
        <v>1719</v>
      </c>
      <c r="E15" s="327" t="s">
        <v>1720</v>
      </c>
      <c r="F15" s="322" t="s">
        <v>152</v>
      </c>
      <c r="G15" s="322"/>
      <c r="H15" s="322" t="s">
        <v>1700</v>
      </c>
      <c r="I15" s="322" t="s">
        <v>1721</v>
      </c>
      <c r="J15" s="329" t="s">
        <v>1722</v>
      </c>
      <c r="K15" s="322" t="s">
        <v>1660</v>
      </c>
      <c r="L15" s="322" t="s">
        <v>1723</v>
      </c>
      <c r="M15" s="322" t="s">
        <v>1690</v>
      </c>
      <c r="N15" s="322" t="s">
        <v>1691</v>
      </c>
      <c r="O15" s="322" t="s">
        <v>1653</v>
      </c>
    </row>
    <row r="16" spans="1:15" ht="52" x14ac:dyDescent="0.35">
      <c r="A16" s="319" t="s">
        <v>1724</v>
      </c>
      <c r="B16" s="319" t="s">
        <v>1645</v>
      </c>
      <c r="C16" s="325">
        <v>30847508</v>
      </c>
      <c r="D16" s="319" t="s">
        <v>1725</v>
      </c>
      <c r="E16" s="321" t="s">
        <v>1726</v>
      </c>
      <c r="F16" s="322" t="s">
        <v>151</v>
      </c>
      <c r="G16" s="319" t="s">
        <v>1727</v>
      </c>
      <c r="H16" s="322" t="s">
        <v>1700</v>
      </c>
      <c r="I16" s="319" t="s">
        <v>1728</v>
      </c>
      <c r="J16" s="324" t="s">
        <v>1729</v>
      </c>
      <c r="K16" s="322" t="s">
        <v>1660</v>
      </c>
      <c r="L16" s="322" t="s">
        <v>1709</v>
      </c>
      <c r="M16" s="322" t="s">
        <v>1730</v>
      </c>
      <c r="N16" s="322" t="s">
        <v>1691</v>
      </c>
      <c r="O16" s="319" t="s">
        <v>1653</v>
      </c>
    </row>
    <row r="17" spans="1:15" ht="52" x14ac:dyDescent="0.35">
      <c r="A17" s="319" t="s">
        <v>1731</v>
      </c>
      <c r="B17" s="319"/>
      <c r="C17" s="320">
        <v>30847451</v>
      </c>
      <c r="D17" s="319" t="s">
        <v>1732</v>
      </c>
      <c r="E17" s="330" t="s">
        <v>1733</v>
      </c>
      <c r="F17" s="322" t="s">
        <v>151</v>
      </c>
      <c r="G17" s="322"/>
      <c r="H17" s="322" t="s">
        <v>1734</v>
      </c>
      <c r="I17" s="331">
        <v>800212212</v>
      </c>
      <c r="J17" s="319"/>
      <c r="K17" s="322" t="s">
        <v>1660</v>
      </c>
      <c r="L17" s="322" t="s">
        <v>1716</v>
      </c>
      <c r="M17" s="322" t="s">
        <v>1690</v>
      </c>
      <c r="N17" s="322" t="s">
        <v>1691</v>
      </c>
      <c r="O17" s="319" t="s">
        <v>1735</v>
      </c>
    </row>
    <row r="18" spans="1:15" ht="26" x14ac:dyDescent="0.35">
      <c r="A18" s="319" t="s">
        <v>1736</v>
      </c>
      <c r="B18" s="319" t="s">
        <v>1645</v>
      </c>
      <c r="C18" s="332">
        <v>317955382</v>
      </c>
      <c r="D18" s="319" t="s">
        <v>1737</v>
      </c>
      <c r="E18" s="321" t="s">
        <v>1738</v>
      </c>
      <c r="F18" s="322" t="s">
        <v>151</v>
      </c>
      <c r="G18" s="322"/>
      <c r="H18" s="322" t="s">
        <v>1734</v>
      </c>
      <c r="I18" s="331">
        <v>850111321</v>
      </c>
      <c r="J18" s="333" t="s">
        <v>1739</v>
      </c>
      <c r="K18" s="322" t="s">
        <v>1740</v>
      </c>
      <c r="L18" s="322"/>
      <c r="M18" s="322"/>
      <c r="N18" s="322"/>
      <c r="O18" s="319" t="s">
        <v>1735</v>
      </c>
    </row>
    <row r="19" spans="1:15" ht="65" x14ac:dyDescent="0.35">
      <c r="A19" s="319" t="s">
        <v>1741</v>
      </c>
      <c r="B19" s="319"/>
      <c r="C19" s="320">
        <v>35514027</v>
      </c>
      <c r="D19" s="319" t="s">
        <v>1742</v>
      </c>
      <c r="E19" s="321" t="s">
        <v>1743</v>
      </c>
      <c r="F19" s="322" t="s">
        <v>151</v>
      </c>
      <c r="G19" s="322" t="s">
        <v>1744</v>
      </c>
      <c r="H19" s="322" t="s">
        <v>1745</v>
      </c>
      <c r="I19" s="319" t="s">
        <v>1746</v>
      </c>
      <c r="J19" s="324" t="s">
        <v>1747</v>
      </c>
      <c r="K19" s="322" t="s">
        <v>1652</v>
      </c>
      <c r="L19" s="322"/>
      <c r="M19" s="322"/>
      <c r="N19" s="322"/>
      <c r="O19" s="319" t="s">
        <v>1662</v>
      </c>
    </row>
    <row r="20" spans="1:15" ht="39" x14ac:dyDescent="0.35">
      <c r="A20" s="322" t="s">
        <v>1748</v>
      </c>
      <c r="B20" s="322" t="s">
        <v>1655</v>
      </c>
      <c r="C20" s="325">
        <v>45006199</v>
      </c>
      <c r="D20" s="319" t="s">
        <v>1749</v>
      </c>
      <c r="E20" s="334" t="s">
        <v>1750</v>
      </c>
      <c r="F20" s="322" t="s">
        <v>151</v>
      </c>
      <c r="G20" s="319" t="s">
        <v>1751</v>
      </c>
      <c r="H20" s="322" t="s">
        <v>1745</v>
      </c>
      <c r="I20" s="319" t="s">
        <v>1752</v>
      </c>
      <c r="J20" s="324" t="s">
        <v>1753</v>
      </c>
      <c r="K20" s="322" t="s">
        <v>1652</v>
      </c>
      <c r="L20" s="322"/>
      <c r="M20" s="322"/>
      <c r="N20" s="322"/>
      <c r="O20" s="322" t="s">
        <v>1653</v>
      </c>
    </row>
    <row r="21" spans="1:15" ht="26" x14ac:dyDescent="0.35">
      <c r="A21" s="322" t="s">
        <v>1748</v>
      </c>
      <c r="B21" s="322" t="s">
        <v>1655</v>
      </c>
      <c r="C21" s="325">
        <v>45006200</v>
      </c>
      <c r="D21" s="319" t="s">
        <v>1749</v>
      </c>
      <c r="E21" s="334" t="s">
        <v>1750</v>
      </c>
      <c r="F21" s="322" t="s">
        <v>151</v>
      </c>
      <c r="G21" s="319" t="s">
        <v>1754</v>
      </c>
      <c r="H21" s="322" t="s">
        <v>1745</v>
      </c>
      <c r="I21" s="319" t="s">
        <v>1755</v>
      </c>
      <c r="J21" s="324" t="s">
        <v>1753</v>
      </c>
      <c r="K21" s="322" t="s">
        <v>1652</v>
      </c>
      <c r="L21" s="322"/>
      <c r="M21" s="322"/>
      <c r="N21" s="322"/>
      <c r="O21" s="322" t="s">
        <v>1653</v>
      </c>
    </row>
    <row r="22" spans="1:15" ht="65" x14ac:dyDescent="0.35">
      <c r="A22" s="322" t="s">
        <v>1756</v>
      </c>
      <c r="B22" s="322"/>
      <c r="C22" s="325">
        <v>31256503</v>
      </c>
      <c r="D22" s="322" t="s">
        <v>1757</v>
      </c>
      <c r="E22" s="334" t="s">
        <v>1758</v>
      </c>
      <c r="F22" s="322"/>
      <c r="G22" s="322"/>
      <c r="H22" s="322" t="s">
        <v>1745</v>
      </c>
      <c r="I22" s="322" t="s">
        <v>1759</v>
      </c>
      <c r="J22" s="324"/>
      <c r="K22" s="322" t="s">
        <v>1660</v>
      </c>
      <c r="L22" s="322" t="s">
        <v>1760</v>
      </c>
      <c r="M22" s="322"/>
      <c r="N22" s="322"/>
      <c r="O22" s="319" t="s">
        <v>1653</v>
      </c>
    </row>
    <row r="23" spans="1:15" ht="52" x14ac:dyDescent="0.35">
      <c r="A23" s="319" t="s">
        <v>1761</v>
      </c>
      <c r="B23" s="319" t="s">
        <v>1645</v>
      </c>
      <c r="C23" s="320">
        <v>35531151</v>
      </c>
      <c r="D23" s="319" t="s">
        <v>1762</v>
      </c>
      <c r="E23" s="321" t="s">
        <v>1763</v>
      </c>
      <c r="F23" s="322" t="s">
        <v>152</v>
      </c>
      <c r="G23" s="322"/>
      <c r="H23" s="322" t="s">
        <v>1745</v>
      </c>
      <c r="I23" s="319" t="s">
        <v>1764</v>
      </c>
      <c r="J23" s="324" t="s">
        <v>1765</v>
      </c>
      <c r="K23" s="322" t="s">
        <v>1660</v>
      </c>
      <c r="L23" s="322" t="s">
        <v>1716</v>
      </c>
      <c r="M23" s="322" t="s">
        <v>1690</v>
      </c>
      <c r="N23" s="322" t="s">
        <v>1691</v>
      </c>
      <c r="O23" s="319" t="s">
        <v>1653</v>
      </c>
    </row>
    <row r="24" spans="1:15" ht="52" x14ac:dyDescent="0.35">
      <c r="A24" s="319" t="s">
        <v>1766</v>
      </c>
      <c r="B24" s="319" t="s">
        <v>1645</v>
      </c>
      <c r="C24" s="320">
        <v>42322952</v>
      </c>
      <c r="D24" s="319" t="s">
        <v>1767</v>
      </c>
      <c r="E24" s="330" t="s">
        <v>1768</v>
      </c>
      <c r="F24" s="322" t="s">
        <v>152</v>
      </c>
      <c r="G24" s="322"/>
      <c r="H24" s="322" t="s">
        <v>1745</v>
      </c>
      <c r="I24" s="319" t="s">
        <v>1769</v>
      </c>
      <c r="J24" s="324" t="s">
        <v>1770</v>
      </c>
      <c r="K24" s="322" t="s">
        <v>1660</v>
      </c>
      <c r="L24" s="322" t="s">
        <v>1716</v>
      </c>
      <c r="M24" s="322" t="s">
        <v>1690</v>
      </c>
      <c r="N24" s="322" t="s">
        <v>1691</v>
      </c>
      <c r="O24" s="319" t="s">
        <v>1653</v>
      </c>
    </row>
    <row r="25" spans="1:15" ht="52" x14ac:dyDescent="0.35">
      <c r="A25" s="319" t="s">
        <v>1771</v>
      </c>
      <c r="B25" s="319" t="s">
        <v>1655</v>
      </c>
      <c r="C25" s="320">
        <v>35582375</v>
      </c>
      <c r="D25" s="319" t="s">
        <v>1772</v>
      </c>
      <c r="E25" s="335"/>
      <c r="F25" s="322" t="s">
        <v>152</v>
      </c>
      <c r="G25" s="322"/>
      <c r="H25" s="322" t="s">
        <v>1745</v>
      </c>
      <c r="I25" s="319" t="s">
        <v>1773</v>
      </c>
      <c r="J25" s="319" t="s">
        <v>1774</v>
      </c>
      <c r="K25" s="322" t="s">
        <v>1660</v>
      </c>
      <c r="L25" s="322" t="s">
        <v>1716</v>
      </c>
      <c r="M25" s="322" t="s">
        <v>1690</v>
      </c>
      <c r="N25" s="322" t="s">
        <v>1691</v>
      </c>
      <c r="O25" s="319" t="s">
        <v>1710</v>
      </c>
    </row>
    <row r="26" spans="1:15" ht="26" x14ac:dyDescent="0.35">
      <c r="A26" s="319" t="s">
        <v>1775</v>
      </c>
      <c r="B26" s="319" t="s">
        <v>1655</v>
      </c>
      <c r="C26" s="320">
        <v>31256511</v>
      </c>
      <c r="D26" s="319" t="s">
        <v>1776</v>
      </c>
      <c r="E26" s="321" t="s">
        <v>1777</v>
      </c>
      <c r="F26" s="322" t="s">
        <v>151</v>
      </c>
      <c r="G26" s="319" t="s">
        <v>1776</v>
      </c>
      <c r="H26" s="322" t="s">
        <v>1745</v>
      </c>
      <c r="I26" s="319" t="s">
        <v>1778</v>
      </c>
      <c r="J26" s="324" t="s">
        <v>1779</v>
      </c>
      <c r="K26" s="322" t="s">
        <v>1652</v>
      </c>
      <c r="L26" s="322"/>
      <c r="M26" s="322"/>
      <c r="N26" s="322"/>
      <c r="O26" s="319" t="s">
        <v>1653</v>
      </c>
    </row>
    <row r="27" spans="1:15" ht="78" x14ac:dyDescent="0.35">
      <c r="A27" s="319" t="s">
        <v>1780</v>
      </c>
      <c r="B27" s="319" t="s">
        <v>1645</v>
      </c>
      <c r="C27" s="336">
        <v>31961410</v>
      </c>
      <c r="D27" s="319" t="s">
        <v>1781</v>
      </c>
      <c r="E27" s="321" t="s">
        <v>1782</v>
      </c>
      <c r="F27" s="322" t="s">
        <v>151</v>
      </c>
      <c r="G27" s="319" t="s">
        <v>1781</v>
      </c>
      <c r="H27" s="322" t="s">
        <v>1745</v>
      </c>
      <c r="I27" s="319" t="s">
        <v>1783</v>
      </c>
      <c r="J27" s="324" t="s">
        <v>1784</v>
      </c>
      <c r="K27" s="322" t="s">
        <v>1660</v>
      </c>
      <c r="L27" s="322" t="s">
        <v>1716</v>
      </c>
      <c r="M27" s="322" t="s">
        <v>1690</v>
      </c>
      <c r="N27" s="322" t="s">
        <v>1691</v>
      </c>
      <c r="O27" s="319" t="s">
        <v>1653</v>
      </c>
    </row>
    <row r="28" spans="1:15" ht="39" x14ac:dyDescent="0.35">
      <c r="A28" s="319" t="s">
        <v>1785</v>
      </c>
      <c r="B28" s="319" t="s">
        <v>1786</v>
      </c>
      <c r="C28" s="320">
        <v>31996361</v>
      </c>
      <c r="D28" s="319" t="s">
        <v>1787</v>
      </c>
      <c r="E28" s="321" t="s">
        <v>1788</v>
      </c>
      <c r="F28" s="322" t="s">
        <v>151</v>
      </c>
      <c r="G28" s="319" t="s">
        <v>1789</v>
      </c>
      <c r="H28" s="322" t="s">
        <v>1745</v>
      </c>
      <c r="I28" s="319" t="s">
        <v>1790</v>
      </c>
      <c r="J28" s="324" t="s">
        <v>1791</v>
      </c>
      <c r="K28" s="322" t="s">
        <v>1652</v>
      </c>
      <c r="L28" s="322"/>
      <c r="M28" s="322"/>
      <c r="N28" s="322"/>
      <c r="O28" s="319" t="s">
        <v>1662</v>
      </c>
    </row>
    <row r="29" spans="1:15" ht="39" x14ac:dyDescent="0.35">
      <c r="A29" s="319" t="s">
        <v>1792</v>
      </c>
      <c r="B29" s="319" t="s">
        <v>1793</v>
      </c>
      <c r="C29" s="320" t="s">
        <v>1794</v>
      </c>
      <c r="D29" s="319" t="s">
        <v>1795</v>
      </c>
      <c r="E29" s="321" t="s">
        <v>1796</v>
      </c>
      <c r="F29" s="322" t="s">
        <v>151</v>
      </c>
      <c r="G29" s="323" t="s">
        <v>1797</v>
      </c>
      <c r="H29" s="322" t="s">
        <v>1745</v>
      </c>
      <c r="I29" s="319" t="s">
        <v>1798</v>
      </c>
      <c r="J29" s="324" t="s">
        <v>1799</v>
      </c>
      <c r="K29" s="322" t="s">
        <v>1652</v>
      </c>
      <c r="L29" s="322"/>
      <c r="M29" s="322"/>
      <c r="N29" s="322"/>
      <c r="O29" s="319" t="s">
        <v>1662</v>
      </c>
    </row>
    <row r="30" spans="1:15" ht="26" x14ac:dyDescent="0.35">
      <c r="A30" s="322" t="s">
        <v>1800</v>
      </c>
      <c r="B30" s="322" t="s">
        <v>1655</v>
      </c>
      <c r="C30" s="325">
        <v>42052581</v>
      </c>
      <c r="D30" s="319" t="s">
        <v>1801</v>
      </c>
      <c r="E30" s="334" t="s">
        <v>1802</v>
      </c>
      <c r="F30" s="322" t="s">
        <v>151</v>
      </c>
      <c r="G30" s="319" t="s">
        <v>1801</v>
      </c>
      <c r="H30" s="322" t="s">
        <v>1803</v>
      </c>
      <c r="I30" s="319" t="s">
        <v>1804</v>
      </c>
      <c r="J30" s="324" t="s">
        <v>1805</v>
      </c>
      <c r="K30" s="322" t="s">
        <v>1652</v>
      </c>
      <c r="L30" s="322"/>
      <c r="M30" s="322"/>
      <c r="N30" s="322"/>
      <c r="O30" s="322" t="s">
        <v>1806</v>
      </c>
    </row>
    <row r="31" spans="1:15" ht="52" x14ac:dyDescent="0.35">
      <c r="A31" s="319" t="s">
        <v>1807</v>
      </c>
      <c r="B31" s="319" t="s">
        <v>1655</v>
      </c>
      <c r="C31" s="320">
        <v>36096555</v>
      </c>
      <c r="D31" s="319" t="s">
        <v>1808</v>
      </c>
      <c r="E31" s="321" t="s">
        <v>1809</v>
      </c>
      <c r="F31" s="322" t="s">
        <v>152</v>
      </c>
      <c r="G31" s="322"/>
      <c r="H31" s="322" t="s">
        <v>1803</v>
      </c>
      <c r="I31" s="331" t="s">
        <v>1810</v>
      </c>
      <c r="J31" s="324" t="s">
        <v>1811</v>
      </c>
      <c r="K31" s="322" t="s">
        <v>1660</v>
      </c>
      <c r="L31" s="322" t="s">
        <v>1689</v>
      </c>
      <c r="M31" s="322" t="s">
        <v>1690</v>
      </c>
      <c r="N31" s="322" t="s">
        <v>1691</v>
      </c>
      <c r="O31" s="319" t="s">
        <v>1812</v>
      </c>
    </row>
    <row r="32" spans="1:15" ht="39" x14ac:dyDescent="0.35">
      <c r="A32" s="319" t="s">
        <v>1813</v>
      </c>
      <c r="B32" s="319" t="s">
        <v>1675</v>
      </c>
      <c r="C32" s="320">
        <v>654434</v>
      </c>
      <c r="D32" s="319" t="s">
        <v>1814</v>
      </c>
      <c r="E32" s="321" t="s">
        <v>1815</v>
      </c>
      <c r="F32" s="322" t="s">
        <v>151</v>
      </c>
      <c r="G32" s="319" t="s">
        <v>1814</v>
      </c>
      <c r="H32" s="322" t="s">
        <v>1803</v>
      </c>
      <c r="I32" s="319" t="s">
        <v>1816</v>
      </c>
      <c r="J32" s="324" t="s">
        <v>1817</v>
      </c>
      <c r="K32" s="322" t="s">
        <v>1652</v>
      </c>
      <c r="L32" s="322" t="s">
        <v>1661</v>
      </c>
      <c r="M32" s="322"/>
      <c r="N32" s="322"/>
      <c r="O32" s="319" t="s">
        <v>1818</v>
      </c>
    </row>
    <row r="33" spans="1:15" ht="26" x14ac:dyDescent="0.35">
      <c r="A33" s="322" t="s">
        <v>1819</v>
      </c>
      <c r="B33" s="322"/>
      <c r="C33" s="325">
        <v>42040809</v>
      </c>
      <c r="D33" s="322" t="s">
        <v>1820</v>
      </c>
      <c r="E33" s="334" t="s">
        <v>1821</v>
      </c>
      <c r="F33" s="322" t="s">
        <v>151</v>
      </c>
      <c r="G33" s="337"/>
      <c r="H33" s="322" t="s">
        <v>1803</v>
      </c>
      <c r="I33" s="322" t="s">
        <v>1822</v>
      </c>
      <c r="J33" s="324" t="s">
        <v>1823</v>
      </c>
      <c r="K33" s="322" t="s">
        <v>1660</v>
      </c>
      <c r="L33" s="322"/>
      <c r="M33" s="322"/>
      <c r="N33" s="322"/>
      <c r="O33" s="319" t="s">
        <v>1653</v>
      </c>
    </row>
    <row r="34" spans="1:15" ht="52" x14ac:dyDescent="0.35">
      <c r="A34" s="322" t="s">
        <v>1824</v>
      </c>
      <c r="B34" s="322" t="s">
        <v>1645</v>
      </c>
      <c r="C34" s="325">
        <v>37868314</v>
      </c>
      <c r="D34" s="322" t="s">
        <v>1825</v>
      </c>
      <c r="E34" s="334" t="s">
        <v>1826</v>
      </c>
      <c r="F34" s="322" t="s">
        <v>151</v>
      </c>
      <c r="G34" s="322"/>
      <c r="H34" s="322" t="s">
        <v>1803</v>
      </c>
      <c r="I34" s="328">
        <v>905943229</v>
      </c>
      <c r="J34" s="338" t="s">
        <v>1827</v>
      </c>
      <c r="K34" s="322" t="s">
        <v>1660</v>
      </c>
      <c r="L34" s="322" t="s">
        <v>1828</v>
      </c>
      <c r="M34" s="322" t="s">
        <v>1730</v>
      </c>
      <c r="N34" s="322" t="s">
        <v>1691</v>
      </c>
      <c r="O34" s="322" t="s">
        <v>1631</v>
      </c>
    </row>
    <row r="35" spans="1:15" ht="39" x14ac:dyDescent="0.35">
      <c r="A35" s="319" t="s">
        <v>1829</v>
      </c>
      <c r="B35" s="319" t="s">
        <v>1675</v>
      </c>
      <c r="C35" s="320" t="s">
        <v>1830</v>
      </c>
      <c r="D35" s="319" t="s">
        <v>1831</v>
      </c>
      <c r="E35" s="335"/>
      <c r="F35" s="322" t="s">
        <v>151</v>
      </c>
      <c r="G35" s="319" t="s">
        <v>1832</v>
      </c>
      <c r="H35" s="322" t="s">
        <v>1833</v>
      </c>
      <c r="I35" s="319" t="s">
        <v>1834</v>
      </c>
      <c r="J35" s="324" t="s">
        <v>1835</v>
      </c>
      <c r="K35" s="322" t="s">
        <v>1652</v>
      </c>
      <c r="L35" s="322"/>
      <c r="M35" s="322"/>
      <c r="N35" s="322"/>
      <c r="O35" s="319" t="s">
        <v>1662</v>
      </c>
    </row>
    <row r="36" spans="1:15" ht="52" x14ac:dyDescent="0.35">
      <c r="A36" s="319" t="s">
        <v>1836</v>
      </c>
      <c r="B36" s="319" t="s">
        <v>1645</v>
      </c>
      <c r="C36" s="320">
        <v>37787683</v>
      </c>
      <c r="D36" s="319" t="s">
        <v>1837</v>
      </c>
      <c r="E36" s="321" t="s">
        <v>1838</v>
      </c>
      <c r="F36" s="322" t="s">
        <v>152</v>
      </c>
      <c r="G36" s="322"/>
      <c r="H36" s="322" t="s">
        <v>1833</v>
      </c>
      <c r="I36" s="319" t="s">
        <v>1839</v>
      </c>
      <c r="J36" s="324" t="s">
        <v>1840</v>
      </c>
      <c r="K36" s="322" t="s">
        <v>1660</v>
      </c>
      <c r="L36" s="322" t="s">
        <v>1716</v>
      </c>
      <c r="M36" s="322" t="s">
        <v>1690</v>
      </c>
      <c r="N36" s="322" t="s">
        <v>1691</v>
      </c>
      <c r="O36" s="319" t="s">
        <v>1710</v>
      </c>
    </row>
    <row r="37" spans="1:15" ht="52" x14ac:dyDescent="0.35">
      <c r="A37" s="319" t="s">
        <v>1841</v>
      </c>
      <c r="B37" s="319" t="s">
        <v>1645</v>
      </c>
      <c r="C37" s="320">
        <v>42237262</v>
      </c>
      <c r="D37" s="319" t="s">
        <v>1842</v>
      </c>
      <c r="E37" s="321" t="s">
        <v>1843</v>
      </c>
      <c r="F37" s="322" t="s">
        <v>152</v>
      </c>
      <c r="G37" s="322"/>
      <c r="H37" s="322" t="s">
        <v>1833</v>
      </c>
      <c r="I37" s="320" t="s">
        <v>1844</v>
      </c>
      <c r="J37" s="324" t="s">
        <v>1845</v>
      </c>
      <c r="K37" s="322" t="s">
        <v>1660</v>
      </c>
      <c r="L37" s="322" t="s">
        <v>1716</v>
      </c>
      <c r="M37" s="322" t="s">
        <v>1730</v>
      </c>
      <c r="N37" s="322" t="s">
        <v>1691</v>
      </c>
      <c r="O37" s="319" t="s">
        <v>1653</v>
      </c>
    </row>
    <row r="38" spans="1:15" ht="39" x14ac:dyDescent="0.35">
      <c r="A38" s="319" t="s">
        <v>1846</v>
      </c>
      <c r="B38" s="319" t="s">
        <v>1675</v>
      </c>
      <c r="C38" s="320" t="s">
        <v>1847</v>
      </c>
      <c r="D38" s="319" t="s">
        <v>1848</v>
      </c>
      <c r="E38" s="321" t="s">
        <v>1849</v>
      </c>
      <c r="F38" s="322" t="s">
        <v>151</v>
      </c>
      <c r="G38" s="319" t="s">
        <v>1850</v>
      </c>
      <c r="H38" s="322" t="s">
        <v>1851</v>
      </c>
      <c r="I38" s="319" t="s">
        <v>1852</v>
      </c>
      <c r="J38" s="324" t="s">
        <v>1853</v>
      </c>
      <c r="K38" s="322" t="s">
        <v>1660</v>
      </c>
      <c r="L38" s="322"/>
      <c r="M38" s="322" t="s">
        <v>1690</v>
      </c>
      <c r="N38" s="322"/>
      <c r="O38" s="319" t="s">
        <v>1662</v>
      </c>
    </row>
    <row r="39" spans="1:15" ht="52" x14ac:dyDescent="0.35">
      <c r="A39" s="319" t="s">
        <v>1854</v>
      </c>
      <c r="B39" s="319" t="s">
        <v>1655</v>
      </c>
      <c r="C39" s="320">
        <v>45736057</v>
      </c>
      <c r="D39" s="339" t="s">
        <v>1855</v>
      </c>
      <c r="E39" s="321" t="s">
        <v>1856</v>
      </c>
      <c r="F39" s="322" t="s">
        <v>152</v>
      </c>
      <c r="G39" s="322"/>
      <c r="H39" s="322" t="s">
        <v>1851</v>
      </c>
      <c r="I39" s="320" t="s">
        <v>1857</v>
      </c>
      <c r="J39" s="324" t="s">
        <v>1858</v>
      </c>
      <c r="K39" s="322" t="s">
        <v>1660</v>
      </c>
      <c r="L39" s="322" t="s">
        <v>1859</v>
      </c>
      <c r="M39" s="322" t="s">
        <v>1690</v>
      </c>
      <c r="N39" s="322" t="s">
        <v>1691</v>
      </c>
      <c r="O39" s="319" t="s">
        <v>1710</v>
      </c>
    </row>
    <row r="40" spans="1:15" ht="26" x14ac:dyDescent="0.35">
      <c r="A40" s="340" t="s">
        <v>1860</v>
      </c>
      <c r="B40" s="340" t="s">
        <v>1645</v>
      </c>
      <c r="C40" s="325">
        <v>36118591</v>
      </c>
      <c r="D40" s="340" t="s">
        <v>1861</v>
      </c>
      <c r="E40" s="341" t="s">
        <v>1862</v>
      </c>
      <c r="F40" s="322" t="s">
        <v>152</v>
      </c>
      <c r="G40" s="322"/>
      <c r="H40" s="322" t="s">
        <v>1851</v>
      </c>
      <c r="I40" s="322" t="s">
        <v>1863</v>
      </c>
      <c r="J40" s="342" t="s">
        <v>1864</v>
      </c>
      <c r="K40" s="322" t="s">
        <v>1660</v>
      </c>
      <c r="L40" s="322" t="s">
        <v>1865</v>
      </c>
      <c r="M40" s="322"/>
      <c r="N40" s="322"/>
      <c r="O40" s="322" t="s">
        <v>1653</v>
      </c>
    </row>
    <row r="41" spans="1:15" ht="52" x14ac:dyDescent="0.35">
      <c r="A41" s="319" t="s">
        <v>1866</v>
      </c>
      <c r="B41" s="319" t="s">
        <v>1645</v>
      </c>
      <c r="C41" s="320">
        <v>31819028</v>
      </c>
      <c r="D41" s="319" t="s">
        <v>1867</v>
      </c>
      <c r="E41" s="330" t="s">
        <v>1868</v>
      </c>
      <c r="F41" s="322" t="s">
        <v>151</v>
      </c>
      <c r="G41" s="319" t="s">
        <v>1869</v>
      </c>
      <c r="H41" s="322" t="s">
        <v>1870</v>
      </c>
      <c r="I41" s="319" t="s">
        <v>1871</v>
      </c>
      <c r="J41" s="324" t="s">
        <v>1872</v>
      </c>
      <c r="K41" s="322" t="s">
        <v>1660</v>
      </c>
      <c r="L41" s="322" t="s">
        <v>1703</v>
      </c>
      <c r="M41" s="322"/>
      <c r="N41" s="322"/>
      <c r="O41" s="319" t="s">
        <v>1662</v>
      </c>
    </row>
    <row r="42" spans="1:15" ht="39" x14ac:dyDescent="0.35">
      <c r="A42" s="322" t="s">
        <v>1873</v>
      </c>
      <c r="B42" s="322" t="s">
        <v>1675</v>
      </c>
      <c r="C42" s="325" t="s">
        <v>1874</v>
      </c>
      <c r="D42" s="322" t="s">
        <v>1875</v>
      </c>
      <c r="E42" s="326"/>
      <c r="F42" s="322" t="s">
        <v>151</v>
      </c>
      <c r="G42" s="322" t="s">
        <v>1876</v>
      </c>
      <c r="H42" s="322" t="s">
        <v>1870</v>
      </c>
      <c r="I42" s="322" t="s">
        <v>1877</v>
      </c>
      <c r="J42" s="329" t="s">
        <v>1878</v>
      </c>
      <c r="K42" s="322" t="s">
        <v>1652</v>
      </c>
      <c r="L42" s="322"/>
      <c r="M42" s="322"/>
      <c r="N42" s="322"/>
      <c r="O42" s="322" t="s">
        <v>1662</v>
      </c>
    </row>
    <row r="43" spans="1:15" ht="130" x14ac:dyDescent="0.35">
      <c r="A43" s="319" t="s">
        <v>1879</v>
      </c>
      <c r="B43" s="319" t="s">
        <v>1880</v>
      </c>
      <c r="C43" s="320">
        <v>42163129</v>
      </c>
      <c r="D43" s="319" t="s">
        <v>1881</v>
      </c>
      <c r="E43" s="343" t="s">
        <v>1882</v>
      </c>
      <c r="F43" s="322" t="s">
        <v>151</v>
      </c>
      <c r="G43" s="319" t="s">
        <v>1881</v>
      </c>
      <c r="H43" s="322" t="s">
        <v>1870</v>
      </c>
      <c r="I43" s="331">
        <v>940183902</v>
      </c>
      <c r="J43" s="324" t="s">
        <v>1883</v>
      </c>
      <c r="K43" s="322" t="s">
        <v>1660</v>
      </c>
      <c r="L43" s="322" t="s">
        <v>1703</v>
      </c>
      <c r="M43" s="322" t="s">
        <v>1690</v>
      </c>
      <c r="N43" s="322" t="s">
        <v>1691</v>
      </c>
      <c r="O43" s="319" t="s">
        <v>1653</v>
      </c>
    </row>
    <row r="44" spans="1:15" ht="26" x14ac:dyDescent="0.35">
      <c r="A44" s="322" t="s">
        <v>1884</v>
      </c>
      <c r="B44" s="322" t="s">
        <v>1675</v>
      </c>
      <c r="C44" s="325"/>
      <c r="D44" s="322" t="s">
        <v>1885</v>
      </c>
      <c r="E44" s="344" t="s">
        <v>1886</v>
      </c>
      <c r="F44" s="322" t="s">
        <v>151</v>
      </c>
      <c r="G44" s="322" t="s">
        <v>1885</v>
      </c>
      <c r="H44" s="322" t="s">
        <v>1870</v>
      </c>
      <c r="I44" s="322" t="s">
        <v>1887</v>
      </c>
      <c r="J44" s="329" t="s">
        <v>1888</v>
      </c>
      <c r="K44" s="322" t="s">
        <v>1652</v>
      </c>
      <c r="L44" s="322"/>
      <c r="M44" s="322"/>
      <c r="N44" s="322"/>
      <c r="O44" s="322" t="s">
        <v>1818</v>
      </c>
    </row>
    <row r="45" spans="1:15" ht="52" x14ac:dyDescent="0.35">
      <c r="A45" s="319" t="s">
        <v>1889</v>
      </c>
      <c r="B45" s="319" t="s">
        <v>1655</v>
      </c>
      <c r="C45" s="320">
        <v>37986767</v>
      </c>
      <c r="D45" s="319" t="s">
        <v>1890</v>
      </c>
      <c r="E45" s="321" t="s">
        <v>1891</v>
      </c>
      <c r="F45" s="322" t="s">
        <v>151</v>
      </c>
      <c r="G45" s="322" t="s">
        <v>1892</v>
      </c>
      <c r="H45" s="322" t="s">
        <v>1870</v>
      </c>
      <c r="I45" s="319" t="s">
        <v>1893</v>
      </c>
      <c r="J45" s="324" t="s">
        <v>1894</v>
      </c>
      <c r="K45" s="322" t="s">
        <v>1652</v>
      </c>
      <c r="L45" s="322"/>
      <c r="M45" s="322"/>
      <c r="N45" s="322"/>
      <c r="O45" s="319" t="s">
        <v>1662</v>
      </c>
    </row>
    <row r="46" spans="1:15" ht="39" x14ac:dyDescent="0.35">
      <c r="A46" s="319" t="s">
        <v>1895</v>
      </c>
      <c r="B46" s="319" t="s">
        <v>1645</v>
      </c>
      <c r="C46" s="320">
        <v>36093173</v>
      </c>
      <c r="D46" s="319" t="s">
        <v>1896</v>
      </c>
      <c r="E46" s="321" t="s">
        <v>1897</v>
      </c>
      <c r="F46" s="322" t="s">
        <v>151</v>
      </c>
      <c r="G46" s="319" t="s">
        <v>1896</v>
      </c>
      <c r="H46" s="322" t="s">
        <v>1870</v>
      </c>
      <c r="I46" s="319" t="s">
        <v>1898</v>
      </c>
      <c r="J46" s="324" t="s">
        <v>1899</v>
      </c>
      <c r="K46" s="322" t="s">
        <v>1652</v>
      </c>
      <c r="L46" s="322"/>
      <c r="M46" s="322"/>
      <c r="N46" s="322"/>
      <c r="O46" s="319" t="s">
        <v>1662</v>
      </c>
    </row>
    <row r="47" spans="1:15" ht="52" x14ac:dyDescent="0.35">
      <c r="A47" s="319" t="s">
        <v>1900</v>
      </c>
      <c r="B47" s="319" t="s">
        <v>1645</v>
      </c>
      <c r="C47" s="325">
        <v>36149764</v>
      </c>
      <c r="D47" s="319" t="s">
        <v>1901</v>
      </c>
      <c r="E47" s="330" t="s">
        <v>1902</v>
      </c>
      <c r="F47" s="322" t="s">
        <v>151</v>
      </c>
      <c r="G47" s="322" t="s">
        <v>1903</v>
      </c>
      <c r="H47" s="322" t="s">
        <v>1904</v>
      </c>
      <c r="I47" s="319" t="s">
        <v>1905</v>
      </c>
      <c r="J47" s="324" t="s">
        <v>1906</v>
      </c>
      <c r="K47" s="322" t="s">
        <v>1660</v>
      </c>
      <c r="L47" s="322"/>
      <c r="M47" s="322" t="s">
        <v>1690</v>
      </c>
      <c r="N47" s="322" t="s">
        <v>1691</v>
      </c>
      <c r="O47" s="319" t="s">
        <v>1662</v>
      </c>
    </row>
    <row r="48" spans="1:15" ht="52" x14ac:dyDescent="0.35">
      <c r="A48" s="319" t="s">
        <v>1907</v>
      </c>
      <c r="B48" s="319" t="s">
        <v>1645</v>
      </c>
      <c r="C48" s="320">
        <v>37802763</v>
      </c>
      <c r="D48" s="319" t="s">
        <v>1908</v>
      </c>
      <c r="E48" s="321" t="s">
        <v>1909</v>
      </c>
      <c r="F48" s="322" t="s">
        <v>151</v>
      </c>
      <c r="G48" s="322" t="s">
        <v>1910</v>
      </c>
      <c r="H48" s="322" t="s">
        <v>1904</v>
      </c>
      <c r="I48" s="319" t="s">
        <v>1911</v>
      </c>
      <c r="J48" s="319" t="s">
        <v>1912</v>
      </c>
      <c r="K48" s="322" t="s">
        <v>1660</v>
      </c>
      <c r="L48" s="322" t="s">
        <v>1716</v>
      </c>
      <c r="M48" s="322" t="s">
        <v>1690</v>
      </c>
      <c r="N48" s="322" t="s">
        <v>1691</v>
      </c>
      <c r="O48" s="319" t="s">
        <v>1710</v>
      </c>
    </row>
    <row r="49" spans="1:15" ht="39" x14ac:dyDescent="0.35">
      <c r="A49" s="319" t="s">
        <v>1913</v>
      </c>
      <c r="B49" s="319" t="s">
        <v>1914</v>
      </c>
      <c r="C49" s="320">
        <v>647799</v>
      </c>
      <c r="D49" s="319" t="s">
        <v>1915</v>
      </c>
      <c r="E49" s="321" t="s">
        <v>1916</v>
      </c>
      <c r="F49" s="322" t="s">
        <v>151</v>
      </c>
      <c r="G49" s="322" t="s">
        <v>1917</v>
      </c>
      <c r="H49" s="322" t="s">
        <v>1904</v>
      </c>
      <c r="I49" s="319" t="s">
        <v>1918</v>
      </c>
      <c r="J49" s="324" t="s">
        <v>1919</v>
      </c>
      <c r="K49" s="322" t="s">
        <v>1652</v>
      </c>
      <c r="L49" s="322"/>
      <c r="M49" s="322"/>
      <c r="N49" s="322"/>
      <c r="O49" s="319" t="s">
        <v>1653</v>
      </c>
    </row>
    <row r="50" spans="1:15" ht="39" x14ac:dyDescent="0.35">
      <c r="A50" s="319" t="s">
        <v>1920</v>
      </c>
      <c r="B50" s="319" t="s">
        <v>1914</v>
      </c>
      <c r="C50" s="320">
        <v>17066735</v>
      </c>
      <c r="D50" s="319" t="s">
        <v>1921</v>
      </c>
      <c r="E50" s="321" t="s">
        <v>1922</v>
      </c>
      <c r="F50" s="322" t="s">
        <v>151</v>
      </c>
      <c r="G50" s="322" t="s">
        <v>1923</v>
      </c>
      <c r="H50" s="322" t="s">
        <v>1904</v>
      </c>
      <c r="I50" s="319" t="s">
        <v>1924</v>
      </c>
      <c r="J50" s="319" t="s">
        <v>1925</v>
      </c>
      <c r="K50" s="322" t="s">
        <v>1652</v>
      </c>
      <c r="L50" s="322"/>
      <c r="M50" s="322"/>
      <c r="N50" s="322"/>
      <c r="O50" s="319" t="s">
        <v>1662</v>
      </c>
    </row>
    <row r="51" spans="1:15" ht="39" x14ac:dyDescent="0.35">
      <c r="A51" s="319" t="s">
        <v>1926</v>
      </c>
      <c r="B51" s="319" t="s">
        <v>1914</v>
      </c>
      <c r="C51" s="320">
        <v>622214</v>
      </c>
      <c r="D51" s="319" t="s">
        <v>1927</v>
      </c>
      <c r="E51" s="321" t="s">
        <v>1928</v>
      </c>
      <c r="F51" s="322" t="s">
        <v>151</v>
      </c>
      <c r="G51" s="319" t="s">
        <v>1929</v>
      </c>
      <c r="H51" s="322" t="s">
        <v>1904</v>
      </c>
      <c r="I51" s="319" t="s">
        <v>1930</v>
      </c>
      <c r="J51" s="324" t="s">
        <v>1931</v>
      </c>
      <c r="K51" s="322" t="s">
        <v>1652</v>
      </c>
      <c r="L51" s="322"/>
      <c r="M51" s="322"/>
      <c r="N51" s="322"/>
      <c r="O51" s="319" t="s">
        <v>1662</v>
      </c>
    </row>
    <row r="52" spans="1:15" ht="52" x14ac:dyDescent="0.35">
      <c r="A52" s="319" t="s">
        <v>1932</v>
      </c>
      <c r="B52" s="319" t="s">
        <v>1645</v>
      </c>
      <c r="C52" s="336">
        <v>36138665</v>
      </c>
      <c r="D52" s="319" t="s">
        <v>1933</v>
      </c>
      <c r="E52" s="321" t="s">
        <v>1934</v>
      </c>
      <c r="F52" s="322" t="s">
        <v>151</v>
      </c>
      <c r="G52" s="322" t="s">
        <v>1935</v>
      </c>
      <c r="H52" s="322" t="s">
        <v>1904</v>
      </c>
      <c r="I52" s="319" t="s">
        <v>1936</v>
      </c>
      <c r="J52" s="319" t="s">
        <v>1937</v>
      </c>
      <c r="K52" s="322" t="s">
        <v>1660</v>
      </c>
      <c r="L52" s="322" t="s">
        <v>1661</v>
      </c>
      <c r="M52" s="322" t="s">
        <v>1690</v>
      </c>
      <c r="N52" s="322" t="s">
        <v>1691</v>
      </c>
      <c r="O52" s="319" t="s">
        <v>1653</v>
      </c>
    </row>
    <row r="53" spans="1:15" ht="39" x14ac:dyDescent="0.35">
      <c r="A53" s="319" t="s">
        <v>1938</v>
      </c>
      <c r="B53" s="319"/>
      <c r="C53" s="320">
        <v>35514221</v>
      </c>
      <c r="D53" s="319" t="s">
        <v>1939</v>
      </c>
      <c r="E53" s="321" t="s">
        <v>1940</v>
      </c>
      <c r="F53" s="322" t="s">
        <v>151</v>
      </c>
      <c r="G53" s="323" t="s">
        <v>1941</v>
      </c>
      <c r="H53" s="322" t="s">
        <v>1904</v>
      </c>
      <c r="I53" s="319" t="s">
        <v>1942</v>
      </c>
      <c r="J53" s="324" t="s">
        <v>1943</v>
      </c>
      <c r="K53" s="322" t="s">
        <v>1652</v>
      </c>
      <c r="L53" s="322"/>
      <c r="M53" s="322"/>
      <c r="N53" s="322"/>
      <c r="O53" s="319" t="s">
        <v>1662</v>
      </c>
    </row>
    <row r="54" spans="1:15" ht="52" x14ac:dyDescent="0.35">
      <c r="A54" s="319" t="s">
        <v>1944</v>
      </c>
      <c r="B54" s="319" t="s">
        <v>1645</v>
      </c>
      <c r="C54" s="336">
        <v>42347114</v>
      </c>
      <c r="D54" s="323" t="s">
        <v>1945</v>
      </c>
      <c r="E54" s="321" t="s">
        <v>1946</v>
      </c>
      <c r="F54" s="322" t="s">
        <v>151</v>
      </c>
      <c r="G54" s="322" t="s">
        <v>1947</v>
      </c>
      <c r="H54" s="322" t="s">
        <v>1904</v>
      </c>
      <c r="I54" s="319" t="s">
        <v>1948</v>
      </c>
      <c r="J54" s="324" t="s">
        <v>1949</v>
      </c>
      <c r="K54" s="322" t="s">
        <v>1660</v>
      </c>
      <c r="L54" s="322"/>
      <c r="M54" s="322" t="s">
        <v>1730</v>
      </c>
      <c r="N54" s="322" t="s">
        <v>1691</v>
      </c>
      <c r="O54" s="319" t="s">
        <v>1653</v>
      </c>
    </row>
    <row r="55" spans="1:15" ht="26" x14ac:dyDescent="0.35">
      <c r="A55" s="319" t="s">
        <v>1950</v>
      </c>
      <c r="B55" s="319" t="s">
        <v>1645</v>
      </c>
      <c r="C55" s="336">
        <v>37974581</v>
      </c>
      <c r="D55" s="345" t="s">
        <v>1951</v>
      </c>
      <c r="E55" s="330" t="s">
        <v>1952</v>
      </c>
      <c r="F55" s="322" t="s">
        <v>152</v>
      </c>
      <c r="G55" s="322"/>
      <c r="H55" s="322" t="s">
        <v>1904</v>
      </c>
      <c r="I55" s="331" t="s">
        <v>1953</v>
      </c>
      <c r="J55" s="324" t="s">
        <v>1954</v>
      </c>
      <c r="K55" s="322" t="s">
        <v>1660</v>
      </c>
      <c r="L55" s="322" t="s">
        <v>1689</v>
      </c>
      <c r="M55" s="322" t="s">
        <v>1690</v>
      </c>
      <c r="N55" s="322"/>
      <c r="O55" s="319" t="s">
        <v>1653</v>
      </c>
    </row>
  </sheetData>
  <mergeCells count="4">
    <mergeCell ref="A1:O1"/>
    <mergeCell ref="A2:E2"/>
    <mergeCell ref="F2:J2"/>
    <mergeCell ref="K2:N2"/>
  </mergeCells>
  <hyperlinks>
    <hyperlink ref="E12" r:id="rId1" xr:uid="{C806C463-AFDC-4E2C-988A-74EC3A817462}"/>
    <hyperlink ref="J12" r:id="rId2" xr:uid="{743ACBA8-5B2A-465C-8BCB-D35700BC15AF}"/>
    <hyperlink ref="E47" r:id="rId3" xr:uid="{E95D2A61-2D35-4B25-ABDD-B4F8F9F48078}"/>
    <hyperlink ref="J47" r:id="rId4" xr:uid="{9C2E7283-2C90-4D8E-A14A-8C44475F0059}"/>
    <hyperlink ref="E19" r:id="rId5" xr:uid="{D89B8B13-110F-4C8B-B4C3-FE66AAE7204B}"/>
    <hyperlink ref="J19" r:id="rId6" xr:uid="{92357DAC-DAA4-4FA9-A682-F11EE6D28DEE}"/>
    <hyperlink ref="E13" r:id="rId7" xr:uid="{EB55F0A2-34AC-4CFC-A154-E70ABFBD074A}"/>
    <hyperlink ref="E48" r:id="rId8" xr:uid="{8C2F0859-7ED6-4E1F-B612-506954540607}"/>
    <hyperlink ref="E30" r:id="rId9" xr:uid="{B0E2C224-8C65-4A64-B745-35083E23A807}"/>
    <hyperlink ref="J30" r:id="rId10" xr:uid="{22D92B0C-B496-419B-B1A1-22BDC726B185}"/>
    <hyperlink ref="E31" r:id="rId11" xr:uid="{AEFB71C0-C5A8-460D-AC03-9DBC0B04DF59}"/>
    <hyperlink ref="J31" r:id="rId12" xr:uid="{9298F27D-0A4C-4137-A30C-A779B17FDF7F}"/>
    <hyperlink ref="E49" r:id="rId13" xr:uid="{B41ACA8A-96C5-40C4-A07B-C173B13A26DC}"/>
    <hyperlink ref="J49" r:id="rId14" xr:uid="{E34C2ADF-41DF-485D-885B-4193B436C0ED}"/>
    <hyperlink ref="E4" r:id="rId15" xr:uid="{1F4BDE51-C1F2-4A7F-8772-D095E68B7DAA}"/>
    <hyperlink ref="J4" r:id="rId16" xr:uid="{BB100035-78BE-46D8-A1EB-C17D9322A0DC}"/>
    <hyperlink ref="E50" r:id="rId17" xr:uid="{90C55368-8EDE-400E-B8D4-22C568B3EFC9}"/>
    <hyperlink ref="E51" r:id="rId18" xr:uid="{A6A7A7FC-3EB0-4BDF-8B29-AA90EA998B92}"/>
    <hyperlink ref="J51" r:id="rId19" xr:uid="{CE853CB5-7710-4EE9-9F13-72E6BC633B57}"/>
    <hyperlink ref="E38" r:id="rId20" xr:uid="{43139533-B3D8-49FA-8EB0-1BFE4BDC99FE}"/>
    <hyperlink ref="J38" r:id="rId21" xr:uid="{1148DEE5-4300-40DB-8CA6-2BA6C825511F}"/>
    <hyperlink ref="E20" r:id="rId22" xr:uid="{EE60A36A-F386-4EFD-B481-13535AECBBDA}"/>
    <hyperlink ref="E21" r:id="rId23" xr:uid="{465C3A69-487E-4B95-AAE1-6D222FCC8A0A}"/>
    <hyperlink ref="E41" r:id="rId24" xr:uid="{D6870FCF-5002-473D-898C-85206793DAAA}"/>
    <hyperlink ref="J41" r:id="rId25" xr:uid="{E25D0B4C-FDE3-4DC3-9A47-4B7A307777D3}"/>
    <hyperlink ref="E5" r:id="rId26" xr:uid="{ADDF986C-DD27-4D6E-8D9E-05C840D012A4}"/>
    <hyperlink ref="J5" r:id="rId27" xr:uid="{7EB4A3A7-6BC2-4570-B7E2-A984F54C36FC}"/>
    <hyperlink ref="E14" r:id="rId28" xr:uid="{F5136903-1E16-4C50-8B92-20AC4A2723B1}"/>
    <hyperlink ref="J14" r:id="rId29" xr:uid="{FA4CF250-6544-4425-9E0C-AB0A27D59CD9}"/>
    <hyperlink ref="J42" r:id="rId30" xr:uid="{0025197F-5292-4FBD-8F89-8764DEDF8AE0}"/>
    <hyperlink ref="E43" r:id="rId31" xr:uid="{E32F3DEE-F359-443C-8C59-A561CCED51B1}"/>
    <hyperlink ref="J43" r:id="rId32" xr:uid="{C87E2672-33FB-41E8-9055-B4D74FF1805E}"/>
    <hyperlink ref="E22" r:id="rId33" xr:uid="{EF525FB6-BE3D-4A71-B47A-740844DB63E8}"/>
    <hyperlink ref="E23" r:id="rId34" xr:uid="{ACDE67E6-C004-49A1-8356-C7A9DD2EFFBE}"/>
    <hyperlink ref="J23" r:id="rId35" xr:uid="{3802F46F-646B-4E2D-B4B7-5A7A07A019A2}"/>
    <hyperlink ref="E24" r:id="rId36" xr:uid="{92FFD1ED-F020-48E7-A699-43D78CFF75E7}"/>
    <hyperlink ref="J24" r:id="rId37" xr:uid="{F63DB055-0B4E-44C3-8FCE-32F48F697A67}"/>
    <hyperlink ref="E7" r:id="rId38" xr:uid="{FFE2341E-7989-4753-AFBC-E3AB308C6B39}"/>
    <hyperlink ref="J7" r:id="rId39" xr:uid="{356FA955-FD63-4FE3-B374-A7DDA86BB90A}"/>
    <hyperlink ref="E32" r:id="rId40" xr:uid="{88D4E046-A9BC-4D13-A364-6BECBA5C3EAF}"/>
    <hyperlink ref="J32" r:id="rId41" xr:uid="{E436BA06-65A6-4D25-8053-A5168D9FFBE4}"/>
    <hyperlink ref="E44" r:id="rId42" xr:uid="{5574F068-30F3-4F7B-910D-75545E44102B}"/>
    <hyperlink ref="J44" r:id="rId43" xr:uid="{BC994CE3-21B1-4A76-B566-FC17B0B4C611}"/>
    <hyperlink ref="E45" r:id="rId44" xr:uid="{B4FA78AA-FE8D-47F5-A79E-0F2DEA46A548}"/>
    <hyperlink ref="J45" r:id="rId45" xr:uid="{A4FCA0E4-A4FA-4822-87C3-5DD4B265887D}"/>
    <hyperlink ref="E33" r:id="rId46" xr:uid="{37779344-79B6-4D23-B512-38870BD8C10C}"/>
    <hyperlink ref="E39" r:id="rId47" xr:uid="{F82252CE-2667-4F8A-BB81-7EE4C081FFFD}"/>
    <hyperlink ref="J39" r:id="rId48" xr:uid="{96A35464-0E1F-42FB-BA85-2D90ABA11F38}"/>
    <hyperlink ref="E8" r:id="rId49" xr:uid="{1081F3AD-4760-4881-AEE9-5038A3CA4CAA}"/>
    <hyperlink ref="J8" r:id="rId50" xr:uid="{3E523710-3BAE-4C64-82EB-A6E8A22D9AB2}"/>
    <hyperlink ref="J35" r:id="rId51" xr:uid="{8759662A-28A8-4DE6-A4FC-04EDA4332DD6}"/>
    <hyperlink ref="E9" r:id="rId52" xr:uid="{68258A88-6F61-4FA2-9638-9907E89BFFD2}"/>
    <hyperlink ref="J9" r:id="rId53" xr:uid="{F7E27FF0-2C3A-45B5-9C98-4A39CFAF2E40}"/>
    <hyperlink ref="E26" r:id="rId54" xr:uid="{A3764858-7B25-4BF6-9C38-1784735E1FA1}"/>
    <hyperlink ref="J26" r:id="rId55" xr:uid="{6CDEABD6-34DC-46BC-B3AE-21BC4C0EBD1A}"/>
    <hyperlink ref="E36" r:id="rId56" xr:uid="{29F0B01B-565D-4E47-AE4E-0841603F533E}"/>
    <hyperlink ref="J36" r:id="rId57" xr:uid="{F0C90EE6-45E6-4FA6-A6CE-3356D93DFEC7}"/>
    <hyperlink ref="E17" r:id="rId58" xr:uid="{55F518D2-1B43-4691-84F3-55F51DF680A6}"/>
    <hyperlink ref="E52" r:id="rId59" xr:uid="{41B4867D-BD9F-4EAA-B99B-9C386A339DAB}"/>
    <hyperlink ref="J52" r:id="rId60" xr:uid="{62C71674-F09E-44C3-8234-565DF63B68D9}"/>
    <hyperlink ref="E18" r:id="rId61" xr:uid="{614861A2-D546-45AA-9EE2-0E18A79D5C86}"/>
    <hyperlink ref="J18" r:id="rId62" xr:uid="{85B3ACD2-1831-4025-822D-94207AF09BBA}"/>
    <hyperlink ref="E27" r:id="rId63" xr:uid="{4866D7CF-B0F3-47D4-BD5B-EBCDF4E1344E}"/>
    <hyperlink ref="J27" r:id="rId64" xr:uid="{AC84A1C6-BC00-402A-98F3-D68412EFBB6C}"/>
    <hyperlink ref="E15" r:id="rId65" xr:uid="{C0AA6FB8-CF19-496E-AB7D-B7CA40544E91}"/>
    <hyperlink ref="J15" r:id="rId66" xr:uid="{5534F5A2-915F-49AB-8680-6C2B4BC16507}"/>
    <hyperlink ref="E37" r:id="rId67" xr:uid="{B0CC4516-33ED-4813-8FC4-14B3C3C20C18}"/>
    <hyperlink ref="J37" r:id="rId68" xr:uid="{A6EE76CB-75A0-4B95-BC29-67C30919A8F6}"/>
    <hyperlink ref="E28" r:id="rId69" xr:uid="{4013477A-FCB5-4F2A-B7B6-F016A822DE4A}"/>
    <hyperlink ref="E40" r:id="rId70" xr:uid="{262E9E2A-19A5-4B4F-A3D9-004B3AFF58BC}"/>
    <hyperlink ref="J40" r:id="rId71" xr:uid="{61141711-48E7-4266-8F17-5F53465104AA}"/>
    <hyperlink ref="E29" r:id="rId72" xr:uid="{BB227E34-26F6-4956-ABBC-952A67880D1F}"/>
    <hyperlink ref="J29" r:id="rId73" xr:uid="{3692CE49-F101-46F0-860D-B7CED5FE4302}"/>
    <hyperlink ref="E53" r:id="rId74" xr:uid="{A69B35F8-94EB-458D-91AD-835D76BAB7C3}"/>
    <hyperlink ref="J53" r:id="rId75" xr:uid="{E424E533-38F3-406C-9ED8-AC587046229E}"/>
    <hyperlink ref="E34" r:id="rId76" xr:uid="{0E65D8C4-25A0-42CC-9C91-BB8D035901C0}"/>
    <hyperlink ref="J34" r:id="rId77" xr:uid="{EB287901-2B23-4A17-A1F4-8329ABE19300}"/>
    <hyperlink ref="E16" r:id="rId78" xr:uid="{00259A22-79E2-4DB7-8AD5-3D1B8A29E6AC}"/>
    <hyperlink ref="J16" r:id="rId79" xr:uid="{938BE4AE-C81F-40C7-8A6D-F13BE9867188}"/>
    <hyperlink ref="E54" r:id="rId80" xr:uid="{404E7688-68B9-4A79-AC7F-49B5B49ADEBD}"/>
    <hyperlink ref="J54" r:id="rId81" xr:uid="{7C7B9293-8F4C-4B11-88A0-EB44FAF7F345}"/>
    <hyperlink ref="E11" r:id="rId82" xr:uid="{A602D83E-3A0D-4AB1-B552-B11A7BA3E5B4}"/>
    <hyperlink ref="J11" r:id="rId83" xr:uid="{BA33392B-4C76-45CA-A86E-4EECC73FB84C}"/>
    <hyperlink ref="E46" r:id="rId84" xr:uid="{59A87C4C-120E-436C-A424-40CFE347D6FA}"/>
    <hyperlink ref="J46" r:id="rId85" xr:uid="{CD60C8EA-7274-4CE2-BFAB-AA7D46BDC6DD}"/>
    <hyperlink ref="E55" r:id="rId86" xr:uid="{855BDE0C-C917-4BFD-B1F7-E33D104DF177}"/>
    <hyperlink ref="J55" r:id="rId87" xr:uid="{33CBDC3A-393A-4C55-9438-A1C9B3FB2184}"/>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53D9B-9224-4877-96FB-EB90249F25C1}">
  <sheetPr>
    <tabColor theme="0" tint="-0.499984740745262"/>
  </sheetPr>
  <dimension ref="A1:G42"/>
  <sheetViews>
    <sheetView workbookViewId="0">
      <selection activeCell="B20" sqref="B20"/>
    </sheetView>
  </sheetViews>
  <sheetFormatPr defaultRowHeight="14.5" x14ac:dyDescent="0.35"/>
  <cols>
    <col min="1" max="1" width="27.81640625" customWidth="1"/>
    <col min="2" max="2" width="12" bestFit="1" customWidth="1"/>
    <col min="3" max="3" width="18.453125" bestFit="1" customWidth="1"/>
    <col min="4" max="4" width="15.453125" customWidth="1"/>
    <col min="5" max="5" width="19.90625" bestFit="1" customWidth="1"/>
    <col min="6" max="6" width="4.08984375" customWidth="1"/>
  </cols>
  <sheetData>
    <row r="1" spans="1:6" ht="18.5" x14ac:dyDescent="0.35">
      <c r="A1" s="1116" t="s">
        <v>17566</v>
      </c>
      <c r="B1" s="1116"/>
      <c r="C1" s="1116"/>
      <c r="D1" s="1116"/>
      <c r="E1" s="1116"/>
      <c r="F1" s="1116"/>
    </row>
    <row r="2" spans="1:6" ht="18.5" x14ac:dyDescent="0.45">
      <c r="A2" s="1117"/>
    </row>
    <row r="3" spans="1:6" ht="15.5" x14ac:dyDescent="0.35">
      <c r="A3" s="1123" t="s">
        <v>17538</v>
      </c>
      <c r="B3" s="1123" t="s">
        <v>17568</v>
      </c>
      <c r="C3" s="1123" t="s">
        <v>17567</v>
      </c>
      <c r="D3" s="1123" t="s">
        <v>17575</v>
      </c>
      <c r="E3" s="1123" t="s">
        <v>17574</v>
      </c>
    </row>
    <row r="4" spans="1:6" x14ac:dyDescent="0.35">
      <c r="A4" s="450" t="s">
        <v>17539</v>
      </c>
      <c r="B4" s="1118"/>
      <c r="C4" s="1118"/>
      <c r="D4" s="1121"/>
      <c r="E4" s="1121"/>
    </row>
    <row r="5" spans="1:6" x14ac:dyDescent="0.35">
      <c r="A5" s="450" t="s">
        <v>17540</v>
      </c>
      <c r="B5" s="1118"/>
      <c r="C5" s="1118"/>
      <c r="D5" s="1121"/>
      <c r="E5" s="1121"/>
    </row>
    <row r="6" spans="1:6" x14ac:dyDescent="0.35">
      <c r="A6" s="450" t="s">
        <v>17541</v>
      </c>
      <c r="B6" s="1118"/>
      <c r="C6" s="1118"/>
      <c r="D6" s="1121"/>
      <c r="E6" s="1121"/>
    </row>
    <row r="7" spans="1:6" x14ac:dyDescent="0.35">
      <c r="A7" s="450" t="s">
        <v>17542</v>
      </c>
      <c r="B7" s="1118"/>
      <c r="C7" s="1118"/>
      <c r="D7" s="1121"/>
      <c r="E7" s="1121"/>
    </row>
    <row r="8" spans="1:6" x14ac:dyDescent="0.35">
      <c r="A8" s="450" t="s">
        <v>17543</v>
      </c>
      <c r="B8" s="1118"/>
      <c r="C8" s="1118"/>
      <c r="D8" s="1121"/>
      <c r="E8" s="1121"/>
    </row>
    <row r="9" spans="1:6" x14ac:dyDescent="0.35">
      <c r="A9" s="450" t="s">
        <v>17544</v>
      </c>
      <c r="B9" s="1118"/>
      <c r="C9" s="1118"/>
      <c r="D9" s="1121"/>
      <c r="E9" s="1121"/>
    </row>
    <row r="10" spans="1:6" x14ac:dyDescent="0.35">
      <c r="A10" s="450" t="s">
        <v>17545</v>
      </c>
      <c r="B10" s="1118"/>
      <c r="C10" s="1118"/>
      <c r="D10" s="1121"/>
      <c r="E10" s="1121"/>
    </row>
    <row r="11" spans="1:6" x14ac:dyDescent="0.35">
      <c r="A11" s="450" t="s">
        <v>17543</v>
      </c>
      <c r="B11" s="1118"/>
      <c r="C11" s="1118"/>
      <c r="D11" s="1121"/>
      <c r="E11" s="1121"/>
    </row>
    <row r="12" spans="1:6" x14ac:dyDescent="0.35">
      <c r="A12" s="450" t="s">
        <v>17546</v>
      </c>
      <c r="B12" s="1118"/>
      <c r="C12" s="1118"/>
      <c r="D12" s="1121"/>
      <c r="E12" s="1121"/>
    </row>
    <row r="13" spans="1:6" x14ac:dyDescent="0.35">
      <c r="A13" s="450" t="s">
        <v>17547</v>
      </c>
      <c r="B13" s="1118"/>
      <c r="C13" s="1118"/>
      <c r="D13" s="1121"/>
      <c r="E13" s="1121"/>
    </row>
    <row r="14" spans="1:6" x14ac:dyDescent="0.35">
      <c r="A14" s="450" t="s">
        <v>17548</v>
      </c>
      <c r="B14" s="1118"/>
      <c r="C14" s="1118"/>
      <c r="D14" s="1121"/>
      <c r="E14" s="1121"/>
    </row>
    <row r="15" spans="1:6" x14ac:dyDescent="0.35">
      <c r="A15" s="450" t="s">
        <v>17549</v>
      </c>
      <c r="B15" s="1118"/>
      <c r="C15" s="1118"/>
      <c r="D15" s="1121"/>
      <c r="E15" s="1121"/>
    </row>
    <row r="16" spans="1:6" x14ac:dyDescent="0.35">
      <c r="A16" s="450" t="s">
        <v>17550</v>
      </c>
      <c r="B16" s="1118"/>
      <c r="C16" s="1118"/>
      <c r="D16" s="1121"/>
      <c r="E16" s="1121"/>
    </row>
    <row r="17" spans="1:5" x14ac:dyDescent="0.35">
      <c r="A17" s="450" t="s">
        <v>17551</v>
      </c>
      <c r="B17" s="1118"/>
      <c r="C17" s="1118"/>
      <c r="D17" s="1121"/>
      <c r="E17" s="1121"/>
    </row>
    <row r="18" spans="1:5" x14ac:dyDescent="0.35">
      <c r="A18" s="450" t="s">
        <v>17552</v>
      </c>
      <c r="B18" s="1118"/>
      <c r="C18" s="1118"/>
      <c r="D18" s="1121"/>
      <c r="E18" s="1121"/>
    </row>
    <row r="19" spans="1:5" x14ac:dyDescent="0.35">
      <c r="A19" s="450" t="s">
        <v>17553</v>
      </c>
      <c r="B19" s="1118"/>
      <c r="C19" s="1118"/>
      <c r="D19" s="1121"/>
      <c r="E19" s="1121"/>
    </row>
    <row r="20" spans="1:5" x14ac:dyDescent="0.35">
      <c r="A20" s="450" t="s">
        <v>17554</v>
      </c>
      <c r="B20" s="1118"/>
      <c r="C20" s="1118"/>
      <c r="D20" s="1121"/>
      <c r="E20" s="1121"/>
    </row>
    <row r="21" spans="1:5" x14ac:dyDescent="0.35">
      <c r="A21" s="450" t="s">
        <v>17555</v>
      </c>
      <c r="B21" s="1118"/>
      <c r="C21" s="1118"/>
      <c r="D21" s="1121"/>
      <c r="E21" s="1121"/>
    </row>
    <row r="22" spans="1:5" x14ac:dyDescent="0.35">
      <c r="A22" s="450" t="s">
        <v>17556</v>
      </c>
      <c r="B22" s="1118"/>
      <c r="C22" s="1118"/>
      <c r="D22" s="1121"/>
      <c r="E22" s="1121"/>
    </row>
    <row r="23" spans="1:5" x14ac:dyDescent="0.35">
      <c r="A23" s="450" t="s">
        <v>17557</v>
      </c>
      <c r="B23" s="1118"/>
      <c r="C23" s="1118"/>
      <c r="D23" s="1121"/>
      <c r="E23" s="1121"/>
    </row>
    <row r="24" spans="1:5" x14ac:dyDescent="0.35">
      <c r="A24" s="450" t="s">
        <v>17558</v>
      </c>
      <c r="B24" s="1118"/>
      <c r="C24" s="1118"/>
      <c r="D24" s="1121"/>
      <c r="E24" s="1121"/>
    </row>
    <row r="25" spans="1:5" x14ac:dyDescent="0.35">
      <c r="A25" s="450" t="s">
        <v>17559</v>
      </c>
      <c r="B25" s="1118"/>
      <c r="C25" s="1118"/>
      <c r="D25" s="1121"/>
      <c r="E25" s="1121"/>
    </row>
    <row r="26" spans="1:5" x14ac:dyDescent="0.35">
      <c r="A26" s="450" t="s">
        <v>17560</v>
      </c>
      <c r="B26" s="1118"/>
      <c r="C26" s="1118"/>
      <c r="D26" s="1121"/>
      <c r="E26" s="1121"/>
    </row>
    <row r="27" spans="1:5" x14ac:dyDescent="0.35">
      <c r="A27" s="450" t="s">
        <v>17561</v>
      </c>
      <c r="B27" s="1118"/>
      <c r="C27" s="1118"/>
      <c r="D27" s="1121"/>
      <c r="E27" s="1121"/>
    </row>
    <row r="28" spans="1:5" x14ac:dyDescent="0.35">
      <c r="A28" s="450" t="s">
        <v>17562</v>
      </c>
      <c r="B28" s="1118"/>
      <c r="C28" s="1118"/>
      <c r="D28" s="1121"/>
      <c r="E28" s="1121"/>
    </row>
    <row r="29" spans="1:5" x14ac:dyDescent="0.35">
      <c r="A29" s="450" t="s">
        <v>17563</v>
      </c>
      <c r="B29" s="1118"/>
      <c r="C29" s="1118"/>
      <c r="D29" s="1121"/>
      <c r="E29" s="1121"/>
    </row>
    <row r="30" spans="1:5" x14ac:dyDescent="0.35">
      <c r="A30" s="450" t="s">
        <v>17564</v>
      </c>
      <c r="B30" s="1118"/>
      <c r="C30" s="1118"/>
      <c r="D30" s="1121"/>
      <c r="E30" s="1121"/>
    </row>
    <row r="31" spans="1:5" x14ac:dyDescent="0.35">
      <c r="A31" s="450" t="s">
        <v>17565</v>
      </c>
      <c r="B31" s="1118"/>
      <c r="C31" s="1118"/>
      <c r="D31" s="1121"/>
      <c r="E31" s="1121"/>
    </row>
    <row r="33" spans="1:7" ht="18.5" x14ac:dyDescent="0.45">
      <c r="A33" s="1119"/>
    </row>
    <row r="34" spans="1:7" ht="18.5" x14ac:dyDescent="0.35">
      <c r="A34" s="1116" t="s">
        <v>17569</v>
      </c>
      <c r="B34" s="1116"/>
      <c r="C34" s="1116"/>
      <c r="D34" s="1116"/>
      <c r="E34" s="1116"/>
      <c r="F34" s="1116"/>
    </row>
    <row r="35" spans="1:7" ht="18.5" x14ac:dyDescent="0.45">
      <c r="A35" s="1117"/>
    </row>
    <row r="36" spans="1:7" ht="15.5" x14ac:dyDescent="0.35">
      <c r="A36" s="1123" t="s">
        <v>90</v>
      </c>
      <c r="B36" s="1123" t="s">
        <v>2421</v>
      </c>
      <c r="C36" s="1123" t="s">
        <v>39</v>
      </c>
      <c r="D36" s="1123" t="s">
        <v>17570</v>
      </c>
      <c r="E36" s="1123" t="s">
        <v>17571</v>
      </c>
      <c r="F36" s="1123" t="s">
        <v>17572</v>
      </c>
      <c r="G36" s="1123" t="s">
        <v>17573</v>
      </c>
    </row>
    <row r="37" spans="1:7" x14ac:dyDescent="0.35">
      <c r="A37" s="451">
        <v>41255</v>
      </c>
      <c r="B37" s="1120"/>
      <c r="C37" s="1118"/>
      <c r="D37" s="1118"/>
      <c r="E37" s="1122"/>
      <c r="F37" s="1121"/>
      <c r="G37" s="1121"/>
    </row>
    <row r="38" spans="1:7" x14ac:dyDescent="0.35">
      <c r="A38" s="451">
        <v>41456</v>
      </c>
      <c r="B38" s="1120"/>
      <c r="C38" s="1118"/>
      <c r="D38" s="1118"/>
      <c r="E38" s="1122"/>
      <c r="F38" s="1121"/>
      <c r="G38" s="1121"/>
    </row>
    <row r="39" spans="1:7" x14ac:dyDescent="0.35">
      <c r="A39" s="451">
        <v>40209</v>
      </c>
      <c r="B39" s="1120"/>
      <c r="C39" s="1118"/>
      <c r="D39" s="1118"/>
      <c r="E39" s="1122"/>
      <c r="F39" s="1121"/>
      <c r="G39" s="1121"/>
    </row>
    <row r="40" spans="1:7" x14ac:dyDescent="0.35">
      <c r="A40" s="451">
        <v>43905</v>
      </c>
      <c r="B40" s="1120"/>
      <c r="C40" s="1118"/>
      <c r="D40" s="1118"/>
      <c r="E40" s="1122"/>
      <c r="F40" s="1121"/>
      <c r="G40" s="1121"/>
    </row>
    <row r="41" spans="1:7" x14ac:dyDescent="0.35">
      <c r="A41" s="451">
        <v>43411</v>
      </c>
      <c r="B41" s="1120"/>
      <c r="C41" s="1118"/>
      <c r="D41" s="1118"/>
      <c r="E41" s="1122"/>
      <c r="F41" s="1121"/>
      <c r="G41" s="1121"/>
    </row>
    <row r="42" spans="1:7" x14ac:dyDescent="0.35">
      <c r="A42" s="451">
        <v>44114</v>
      </c>
      <c r="B42" s="1120"/>
      <c r="C42" s="1118"/>
      <c r="D42" s="1118"/>
      <c r="E42" s="1122"/>
      <c r="F42" s="1121"/>
      <c r="G42" s="1121"/>
    </row>
  </sheetData>
  <mergeCells count="2">
    <mergeCell ref="A1:F1"/>
    <mergeCell ref="A34:F34"/>
  </mergeCells>
  <pageMargins left="0.7" right="0.7" top="0.75" bottom="0.75" header="0.3" footer="0.3"/>
  <drawing r:id="rId1"/>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3FDF4-D1AB-4F1C-9143-7872E1DAF240}">
  <sheetPr>
    <tabColor theme="4" tint="0.59999389629810485"/>
  </sheetPr>
  <dimension ref="B2:G13"/>
  <sheetViews>
    <sheetView workbookViewId="0">
      <selection activeCell="I11" sqref="I11"/>
    </sheetView>
  </sheetViews>
  <sheetFormatPr defaultRowHeight="14.5" x14ac:dyDescent="0.35"/>
  <cols>
    <col min="2" max="2" width="9.08984375"/>
    <col min="3" max="3" width="28" customWidth="1"/>
    <col min="4" max="6" width="22.6328125" customWidth="1"/>
    <col min="7" max="7" width="17.08984375" customWidth="1"/>
  </cols>
  <sheetData>
    <row r="2" spans="2:7" ht="20" x14ac:dyDescent="0.35">
      <c r="B2" s="845" t="s">
        <v>17522</v>
      </c>
      <c r="C2" s="846"/>
      <c r="D2" s="846"/>
      <c r="E2" s="846"/>
      <c r="F2" s="846"/>
      <c r="G2" s="846"/>
    </row>
    <row r="3" spans="2:7" ht="19" thickBot="1" x14ac:dyDescent="0.5">
      <c r="C3" s="746"/>
      <c r="D3" s="747"/>
      <c r="E3" s="747"/>
      <c r="F3" s="747"/>
    </row>
    <row r="4" spans="2:7" ht="15.5" x14ac:dyDescent="0.35">
      <c r="B4" s="847" t="s">
        <v>17523</v>
      </c>
      <c r="C4" s="848"/>
      <c r="D4" s="851" t="s">
        <v>17524</v>
      </c>
      <c r="E4" s="852"/>
      <c r="F4" s="853"/>
      <c r="G4" s="854" t="s">
        <v>17525</v>
      </c>
    </row>
    <row r="5" spans="2:7" ht="16" thickBot="1" x14ac:dyDescent="0.4">
      <c r="B5" s="849"/>
      <c r="C5" s="850"/>
      <c r="D5" s="748" t="s">
        <v>17526</v>
      </c>
      <c r="E5" s="749" t="s">
        <v>17527</v>
      </c>
      <c r="F5" s="750" t="s">
        <v>17528</v>
      </c>
      <c r="G5" s="855"/>
    </row>
    <row r="6" spans="2:7" ht="16" thickBot="1" x14ac:dyDescent="0.4">
      <c r="B6" s="857" t="s">
        <v>17529</v>
      </c>
      <c r="C6" s="858"/>
      <c r="D6" s="751">
        <v>6.8</v>
      </c>
      <c r="E6" s="752">
        <v>10.1</v>
      </c>
      <c r="F6" s="753">
        <v>15.3</v>
      </c>
      <c r="G6" s="856"/>
    </row>
    <row r="7" spans="2:7" ht="15.5" x14ac:dyDescent="0.35">
      <c r="B7" s="859" t="s">
        <v>17530</v>
      </c>
      <c r="C7" s="754" t="s">
        <v>17531</v>
      </c>
      <c r="D7" s="755"/>
      <c r="E7" s="756"/>
      <c r="F7" s="757"/>
      <c r="G7" s="758"/>
    </row>
    <row r="8" spans="2:7" ht="15.5" x14ac:dyDescent="0.35">
      <c r="B8" s="859"/>
      <c r="C8" s="759" t="s">
        <v>17532</v>
      </c>
      <c r="D8" s="755"/>
      <c r="E8" s="756"/>
      <c r="F8" s="757"/>
      <c r="G8" s="758"/>
    </row>
    <row r="9" spans="2:7" ht="15.5" x14ac:dyDescent="0.35">
      <c r="B9" s="859"/>
      <c r="C9" s="759" t="s">
        <v>17533</v>
      </c>
      <c r="D9" s="755"/>
      <c r="E9" s="756"/>
      <c r="F9" s="757"/>
      <c r="G9" s="758"/>
    </row>
    <row r="10" spans="2:7" ht="15.5" x14ac:dyDescent="0.35">
      <c r="B10" s="859"/>
      <c r="C10" s="759" t="s">
        <v>17534</v>
      </c>
      <c r="D10" s="755"/>
      <c r="E10" s="756"/>
      <c r="F10" s="757"/>
      <c r="G10" s="758"/>
    </row>
    <row r="11" spans="2:7" ht="15.5" x14ac:dyDescent="0.35">
      <c r="B11" s="859"/>
      <c r="C11" s="759" t="s">
        <v>17535</v>
      </c>
      <c r="D11" s="755"/>
      <c r="E11" s="756"/>
      <c r="F11" s="757"/>
      <c r="G11" s="758"/>
    </row>
    <row r="12" spans="2:7" ht="15.5" x14ac:dyDescent="0.35">
      <c r="B12" s="859"/>
      <c r="C12" s="759" t="s">
        <v>17536</v>
      </c>
      <c r="D12" s="755"/>
      <c r="E12" s="756"/>
      <c r="F12" s="757"/>
      <c r="G12" s="758"/>
    </row>
    <row r="13" spans="2:7" ht="16" thickBot="1" x14ac:dyDescent="0.4">
      <c r="B13" s="860"/>
      <c r="C13" s="760" t="s">
        <v>17537</v>
      </c>
      <c r="D13" s="761">
        <f t="shared" ref="D13:F13" si="0">ROUNDUP(IF((D$6-$G13)&lt;0,0,D$6-$G13),2)</f>
        <v>0</v>
      </c>
      <c r="E13" s="762">
        <f t="shared" si="0"/>
        <v>0</v>
      </c>
      <c r="F13" s="763">
        <f t="shared" si="0"/>
        <v>0</v>
      </c>
      <c r="G13" s="764">
        <f>F6*(25+40+35)%</f>
        <v>15.3</v>
      </c>
    </row>
  </sheetData>
  <mergeCells count="6">
    <mergeCell ref="B7:B13"/>
    <mergeCell ref="B2:G2"/>
    <mergeCell ref="B4:C5"/>
    <mergeCell ref="D4:F4"/>
    <mergeCell ref="G4:G6"/>
    <mergeCell ref="B6:C6"/>
  </mergeCell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4E5F3-C81A-4B6B-A3F4-00B1159B3528}">
  <sheetPr>
    <tabColor theme="4" tint="0.59999389629810485"/>
  </sheetPr>
  <dimension ref="B2:G13"/>
  <sheetViews>
    <sheetView workbookViewId="0">
      <selection activeCell="J11" sqref="J11"/>
    </sheetView>
  </sheetViews>
  <sheetFormatPr defaultRowHeight="14.5" x14ac:dyDescent="0.35"/>
  <cols>
    <col min="2" max="2" width="9.08984375"/>
    <col min="3" max="3" width="28" customWidth="1"/>
    <col min="4" max="6" width="22.6328125" customWidth="1"/>
    <col min="7" max="7" width="17.08984375" customWidth="1"/>
  </cols>
  <sheetData>
    <row r="2" spans="2:7" ht="20" x14ac:dyDescent="0.35">
      <c r="B2" s="845" t="s">
        <v>17522</v>
      </c>
      <c r="C2" s="846"/>
      <c r="D2" s="846"/>
      <c r="E2" s="846"/>
      <c r="F2" s="846"/>
      <c r="G2" s="846"/>
    </row>
    <row r="3" spans="2:7" ht="19" thickBot="1" x14ac:dyDescent="0.5">
      <c r="C3" s="746"/>
      <c r="D3" s="747"/>
      <c r="E3" s="747"/>
      <c r="F3" s="747"/>
    </row>
    <row r="4" spans="2:7" ht="15.5" x14ac:dyDescent="0.35">
      <c r="B4" s="847" t="s">
        <v>17523</v>
      </c>
      <c r="C4" s="848"/>
      <c r="D4" s="851" t="s">
        <v>17524</v>
      </c>
      <c r="E4" s="852"/>
      <c r="F4" s="853"/>
      <c r="G4" s="854" t="s">
        <v>17525</v>
      </c>
    </row>
    <row r="5" spans="2:7" ht="16" thickBot="1" x14ac:dyDescent="0.4">
      <c r="B5" s="849"/>
      <c r="C5" s="850"/>
      <c r="D5" s="748" t="s">
        <v>17526</v>
      </c>
      <c r="E5" s="749" t="s">
        <v>17527</v>
      </c>
      <c r="F5" s="750" t="s">
        <v>17528</v>
      </c>
      <c r="G5" s="855"/>
    </row>
    <row r="6" spans="2:7" ht="16" thickBot="1" x14ac:dyDescent="0.4">
      <c r="B6" s="857" t="s">
        <v>17529</v>
      </c>
      <c r="C6" s="858"/>
      <c r="D6" s="751">
        <v>6.8</v>
      </c>
      <c r="E6" s="752">
        <v>10.1</v>
      </c>
      <c r="F6" s="753">
        <v>15.3</v>
      </c>
      <c r="G6" s="856"/>
    </row>
    <row r="7" spans="2:7" ht="15.5" x14ac:dyDescent="0.35">
      <c r="B7" s="859" t="s">
        <v>17530</v>
      </c>
      <c r="C7" s="754" t="s">
        <v>17531</v>
      </c>
      <c r="D7" s="755">
        <f t="shared" ref="D7:F13" si="0">ROUNDUP(IF((D$6-$G7)&lt;0,0,D$6-$G7),2)</f>
        <v>2.98</v>
      </c>
      <c r="E7" s="756">
        <f t="shared" si="0"/>
        <v>6.2799999999999994</v>
      </c>
      <c r="F7" s="757">
        <f t="shared" si="0"/>
        <v>11.48</v>
      </c>
      <c r="G7" s="758">
        <f>F6*25%</f>
        <v>3.8250000000000002</v>
      </c>
    </row>
    <row r="8" spans="2:7" ht="15.5" x14ac:dyDescent="0.35">
      <c r="B8" s="859"/>
      <c r="C8" s="759" t="s">
        <v>17532</v>
      </c>
      <c r="D8" s="755">
        <f t="shared" si="0"/>
        <v>0.68</v>
      </c>
      <c r="E8" s="756">
        <f t="shared" si="0"/>
        <v>3.98</v>
      </c>
      <c r="F8" s="757">
        <f t="shared" si="0"/>
        <v>9.18</v>
      </c>
      <c r="G8" s="758">
        <f>F6*40%</f>
        <v>6.120000000000001</v>
      </c>
    </row>
    <row r="9" spans="2:7" ht="15.5" x14ac:dyDescent="0.35">
      <c r="B9" s="859"/>
      <c r="C9" s="759" t="s">
        <v>17533</v>
      </c>
      <c r="D9" s="755">
        <f t="shared" si="0"/>
        <v>1.45</v>
      </c>
      <c r="E9" s="756">
        <f t="shared" si="0"/>
        <v>4.75</v>
      </c>
      <c r="F9" s="757">
        <f t="shared" si="0"/>
        <v>9.9499999999999993</v>
      </c>
      <c r="G9" s="758">
        <f>F6*35%</f>
        <v>5.3549999999999995</v>
      </c>
    </row>
    <row r="10" spans="2:7" ht="15.5" x14ac:dyDescent="0.35">
      <c r="B10" s="859"/>
      <c r="C10" s="759" t="s">
        <v>17534</v>
      </c>
      <c r="D10" s="755">
        <f t="shared" si="0"/>
        <v>0</v>
      </c>
      <c r="E10" s="756">
        <f t="shared" si="0"/>
        <v>0.16</v>
      </c>
      <c r="F10" s="757">
        <f t="shared" si="0"/>
        <v>5.3599999999999994</v>
      </c>
      <c r="G10" s="758">
        <f>F6*(25+40)%</f>
        <v>9.9450000000000003</v>
      </c>
    </row>
    <row r="11" spans="2:7" ht="15.5" x14ac:dyDescent="0.35">
      <c r="B11" s="859"/>
      <c r="C11" s="759" t="s">
        <v>17535</v>
      </c>
      <c r="D11" s="755">
        <f t="shared" si="0"/>
        <v>0</v>
      </c>
      <c r="E11" s="756">
        <f t="shared" si="0"/>
        <v>0</v>
      </c>
      <c r="F11" s="757">
        <f t="shared" si="0"/>
        <v>3.8299999999999996</v>
      </c>
      <c r="G11" s="758">
        <f>F6*(40+35)%</f>
        <v>11.475000000000001</v>
      </c>
    </row>
    <row r="12" spans="2:7" ht="15.5" x14ac:dyDescent="0.35">
      <c r="B12" s="859"/>
      <c r="C12" s="759" t="s">
        <v>17536</v>
      </c>
      <c r="D12" s="755">
        <f t="shared" si="0"/>
        <v>0</v>
      </c>
      <c r="E12" s="756">
        <f t="shared" si="0"/>
        <v>0.92</v>
      </c>
      <c r="F12" s="757">
        <f t="shared" si="0"/>
        <v>6.12</v>
      </c>
      <c r="G12" s="758">
        <f>F6*(25+35)%</f>
        <v>9.18</v>
      </c>
    </row>
    <row r="13" spans="2:7" ht="16" thickBot="1" x14ac:dyDescent="0.4">
      <c r="B13" s="860"/>
      <c r="C13" s="760" t="s">
        <v>17537</v>
      </c>
      <c r="D13" s="761">
        <f t="shared" si="0"/>
        <v>0</v>
      </c>
      <c r="E13" s="762">
        <f t="shared" si="0"/>
        <v>0</v>
      </c>
      <c r="F13" s="763">
        <f t="shared" si="0"/>
        <v>0</v>
      </c>
      <c r="G13" s="764">
        <f>F6*(25+40+35)%</f>
        <v>15.3</v>
      </c>
    </row>
  </sheetData>
  <mergeCells count="6">
    <mergeCell ref="B7:B13"/>
    <mergeCell ref="B2:G2"/>
    <mergeCell ref="B4:C5"/>
    <mergeCell ref="D4:F4"/>
    <mergeCell ref="G4:G6"/>
    <mergeCell ref="B6:C6"/>
  </mergeCell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1CBF1-A74B-4516-9894-E1D2D03C237C}">
  <sheetPr>
    <tabColor rgb="FFC00000"/>
  </sheetPr>
  <dimension ref="A1:DV116"/>
  <sheetViews>
    <sheetView view="pageBreakPreview" zoomScaleNormal="100" zoomScaleSheetLayoutView="100" workbookViewId="0">
      <selection activeCell="G27" sqref="G27"/>
    </sheetView>
  </sheetViews>
  <sheetFormatPr defaultRowHeight="12.5" x14ac:dyDescent="0.25"/>
  <cols>
    <col min="1" max="1" width="15.453125" style="138" customWidth="1"/>
    <col min="2" max="2" width="17.81640625" style="138" customWidth="1"/>
    <col min="3" max="3" width="8.7265625" style="138"/>
    <col min="4" max="4" width="15.7265625" style="138" customWidth="1"/>
    <col min="5" max="5" width="17.7265625" style="138" customWidth="1"/>
    <col min="6" max="6" width="9.1796875" style="138" customWidth="1"/>
    <col min="7" max="7" width="11.81640625" style="138" customWidth="1"/>
    <col min="8" max="8" width="13.1796875" style="138" customWidth="1"/>
    <col min="9" max="9" width="40.1796875" style="138" customWidth="1"/>
    <col min="10" max="10" width="4.7265625" style="138" hidden="1" customWidth="1"/>
    <col min="11" max="16384" width="8.7265625" style="138"/>
  </cols>
  <sheetData>
    <row r="1" spans="1:9" x14ac:dyDescent="0.25">
      <c r="A1" s="136"/>
      <c r="B1" s="137"/>
      <c r="C1" s="137"/>
      <c r="D1" s="137"/>
      <c r="E1" s="137"/>
      <c r="F1" s="137"/>
      <c r="G1" s="864" t="s">
        <v>1497</v>
      </c>
      <c r="H1" s="865"/>
      <c r="I1" s="866"/>
    </row>
    <row r="2" spans="1:9" ht="13" x14ac:dyDescent="0.3">
      <c r="A2" s="139" t="s">
        <v>1498</v>
      </c>
      <c r="B2" s="140"/>
      <c r="C2" s="140"/>
      <c r="D2" s="140"/>
      <c r="E2" s="140"/>
      <c r="F2" s="140"/>
      <c r="G2" s="140"/>
      <c r="H2" s="140"/>
      <c r="I2" s="141"/>
    </row>
    <row r="3" spans="1:9" ht="13" x14ac:dyDescent="0.3">
      <c r="A3" s="139" t="s">
        <v>1499</v>
      </c>
      <c r="B3" s="140"/>
      <c r="C3" s="140"/>
      <c r="D3" s="140"/>
      <c r="E3" s="140"/>
      <c r="F3" s="140"/>
      <c r="G3" s="142"/>
      <c r="H3" s="140"/>
      <c r="I3" s="141"/>
    </row>
    <row r="4" spans="1:9" ht="13" x14ac:dyDescent="0.3">
      <c r="A4" s="139" t="s">
        <v>1500</v>
      </c>
      <c r="B4" s="140"/>
      <c r="C4" s="140"/>
      <c r="D4" s="140"/>
      <c r="E4" s="140"/>
      <c r="F4" s="140"/>
      <c r="G4" s="140"/>
      <c r="H4" s="140"/>
      <c r="I4" s="141"/>
    </row>
    <row r="5" spans="1:9" ht="13" x14ac:dyDescent="0.3">
      <c r="A5" s="139" t="s">
        <v>1501</v>
      </c>
      <c r="B5" s="140"/>
      <c r="C5" s="140"/>
      <c r="D5" s="140"/>
      <c r="E5" s="140"/>
      <c r="F5" s="140"/>
      <c r="G5" s="140"/>
      <c r="H5" s="140"/>
      <c r="I5" s="141"/>
    </row>
    <row r="6" spans="1:9" ht="13" x14ac:dyDescent="0.3">
      <c r="A6" s="139" t="s">
        <v>1502</v>
      </c>
      <c r="B6" s="140"/>
      <c r="C6" s="140"/>
      <c r="D6" s="140"/>
      <c r="E6" s="140"/>
      <c r="F6" s="140"/>
      <c r="G6" s="140"/>
      <c r="H6" s="140"/>
      <c r="I6" s="141"/>
    </row>
    <row r="7" spans="1:9" ht="74.25" customHeight="1" x14ac:dyDescent="0.25">
      <c r="A7" s="143" t="s">
        <v>1503</v>
      </c>
      <c r="B7" s="140"/>
      <c r="C7" s="140"/>
      <c r="D7" s="140"/>
      <c r="E7" s="140"/>
      <c r="F7" s="140"/>
      <c r="G7" s="140"/>
      <c r="H7" s="140"/>
      <c r="I7" s="141"/>
    </row>
    <row r="8" spans="1:9" ht="33.75" customHeight="1" thickBot="1" x14ac:dyDescent="0.3">
      <c r="A8" s="867" t="s">
        <v>1504</v>
      </c>
      <c r="B8" s="868"/>
      <c r="C8" s="868"/>
      <c r="D8" s="868"/>
      <c r="E8" s="868"/>
      <c r="F8" s="868"/>
      <c r="G8" s="868"/>
      <c r="H8" s="868"/>
      <c r="I8" s="869"/>
    </row>
    <row r="9" spans="1:9" s="147" customFormat="1" ht="25.5" customHeight="1" thickBot="1" x14ac:dyDescent="0.4">
      <c r="A9" s="144" t="s">
        <v>1505</v>
      </c>
      <c r="B9" s="145"/>
      <c r="C9" s="145"/>
      <c r="D9" s="145"/>
      <c r="E9" s="145"/>
      <c r="F9" s="145"/>
      <c r="G9" s="145"/>
      <c r="H9" s="145"/>
      <c r="I9" s="146"/>
    </row>
    <row r="10" spans="1:9" ht="16" customHeight="1" x14ac:dyDescent="0.25">
      <c r="A10" s="148" t="s">
        <v>1506</v>
      </c>
      <c r="B10" s="137"/>
      <c r="C10" s="137"/>
      <c r="D10" s="137"/>
      <c r="E10" s="137"/>
      <c r="F10" s="137"/>
      <c r="G10" s="149" t="s">
        <v>1507</v>
      </c>
      <c r="H10" s="150"/>
      <c r="I10" s="151"/>
    </row>
    <row r="11" spans="1:9" ht="14.25" customHeight="1" x14ac:dyDescent="0.25">
      <c r="A11" s="152"/>
      <c r="B11" s="153"/>
      <c r="C11" s="153"/>
      <c r="D11" s="153"/>
      <c r="E11" s="153"/>
      <c r="F11" s="153"/>
      <c r="G11" s="154"/>
      <c r="H11" s="155"/>
      <c r="I11" s="156"/>
    </row>
    <row r="12" spans="1:9" ht="14.25" customHeight="1" thickBot="1" x14ac:dyDescent="0.3">
      <c r="A12" s="157"/>
      <c r="B12" s="158"/>
      <c r="C12" s="158" t="s">
        <v>1508</v>
      </c>
      <c r="D12" s="158"/>
      <c r="E12" s="158"/>
      <c r="F12" s="158"/>
      <c r="G12" s="159"/>
      <c r="H12" s="160"/>
      <c r="I12" s="161"/>
    </row>
    <row r="13" spans="1:9" ht="31.5" customHeight="1" thickBot="1" x14ac:dyDescent="0.35">
      <c r="A13" s="162" t="s">
        <v>1509</v>
      </c>
      <c r="B13" s="163"/>
      <c r="C13" s="153"/>
      <c r="D13" s="153"/>
      <c r="E13" s="153"/>
      <c r="F13" s="153"/>
      <c r="G13" s="870" t="s">
        <v>1510</v>
      </c>
      <c r="H13" s="871"/>
      <c r="I13" s="872"/>
    </row>
    <row r="14" spans="1:9" ht="15.75" customHeight="1" x14ac:dyDescent="0.3">
      <c r="A14" s="164" t="s">
        <v>1511</v>
      </c>
      <c r="B14" s="165"/>
      <c r="C14" s="165"/>
      <c r="D14" s="165"/>
      <c r="E14" s="165"/>
      <c r="F14" s="165"/>
      <c r="G14" s="149" t="s">
        <v>1512</v>
      </c>
      <c r="H14" s="166"/>
      <c r="I14" s="167"/>
    </row>
    <row r="15" spans="1:9" ht="12.65" customHeight="1" x14ac:dyDescent="0.3">
      <c r="A15" s="168"/>
      <c r="B15" s="169"/>
      <c r="C15" s="169"/>
      <c r="D15" s="169"/>
      <c r="E15" s="169"/>
      <c r="F15" s="169"/>
      <c r="G15" s="170"/>
      <c r="H15" s="171"/>
      <c r="I15" s="172"/>
    </row>
    <row r="16" spans="1:9" ht="21.75" customHeight="1" thickBot="1" x14ac:dyDescent="0.35">
      <c r="A16" s="173"/>
      <c r="B16" s="174"/>
      <c r="C16" s="174"/>
      <c r="D16" s="174"/>
      <c r="E16" s="174"/>
      <c r="F16" s="174"/>
      <c r="G16" s="175" t="s">
        <v>1513</v>
      </c>
      <c r="H16" s="176"/>
      <c r="I16" s="177"/>
    </row>
    <row r="17" spans="1:126" x14ac:dyDescent="0.25">
      <c r="A17" s="178"/>
      <c r="B17" s="179"/>
      <c r="C17" s="179"/>
      <c r="D17" s="179"/>
      <c r="E17" s="179"/>
      <c r="F17" s="179"/>
      <c r="G17" s="179"/>
      <c r="H17" s="179"/>
      <c r="I17" s="180"/>
    </row>
    <row r="18" spans="1:126" ht="12.65" customHeight="1" x14ac:dyDescent="0.25">
      <c r="A18" s="168"/>
      <c r="B18" s="169"/>
      <c r="C18" s="169"/>
      <c r="D18" s="169"/>
      <c r="E18" s="169"/>
      <c r="F18" s="169"/>
      <c r="G18" s="169"/>
      <c r="H18" s="169"/>
      <c r="I18" s="181"/>
    </row>
    <row r="19" spans="1:126" ht="12.65" customHeight="1" thickBot="1" x14ac:dyDescent="0.3">
      <c r="A19" s="173"/>
      <c r="B19" s="174"/>
      <c r="C19" s="174"/>
      <c r="D19" s="174"/>
      <c r="E19" s="174"/>
      <c r="F19" s="174"/>
      <c r="G19" s="174"/>
      <c r="H19" s="174"/>
      <c r="I19" s="182"/>
    </row>
    <row r="20" spans="1:126" ht="12.65" customHeight="1" x14ac:dyDescent="0.3">
      <c r="A20" s="148" t="s">
        <v>1514</v>
      </c>
      <c r="B20" s="165"/>
      <c r="C20" s="165"/>
      <c r="D20" s="165"/>
      <c r="E20" s="165"/>
      <c r="F20" s="165"/>
      <c r="G20" s="149" t="s">
        <v>1515</v>
      </c>
      <c r="H20" s="183"/>
      <c r="I20" s="184"/>
    </row>
    <row r="21" spans="1:126" ht="44.25" customHeight="1" thickBot="1" x14ac:dyDescent="0.3">
      <c r="A21" s="173"/>
      <c r="B21" s="174"/>
      <c r="C21" s="174"/>
      <c r="D21" s="174"/>
      <c r="E21" s="174"/>
      <c r="F21" s="174"/>
      <c r="G21" s="185"/>
      <c r="H21" s="174"/>
      <c r="I21" s="182"/>
    </row>
    <row r="22" spans="1:126" s="147" customFormat="1" ht="25.5" customHeight="1" thickBot="1" x14ac:dyDescent="0.4">
      <c r="A22" s="186" t="s">
        <v>1516</v>
      </c>
      <c r="B22" s="187"/>
      <c r="C22" s="187"/>
      <c r="D22" s="187"/>
      <c r="E22" s="187"/>
      <c r="F22" s="187"/>
      <c r="G22" s="187"/>
      <c r="H22" s="187"/>
      <c r="I22" s="188"/>
    </row>
    <row r="23" spans="1:126" ht="26.25" customHeight="1" thickBot="1" x14ac:dyDescent="0.3">
      <c r="A23" s="873" t="s">
        <v>1517</v>
      </c>
      <c r="B23" s="862"/>
      <c r="C23" s="862"/>
      <c r="D23" s="862"/>
      <c r="E23" s="862"/>
      <c r="F23" s="189"/>
      <c r="G23" s="189"/>
      <c r="H23" s="189"/>
      <c r="I23" s="190"/>
    </row>
    <row r="24" spans="1:126" ht="20.25" customHeight="1" x14ac:dyDescent="0.25">
      <c r="A24" s="162" t="s">
        <v>1518</v>
      </c>
      <c r="B24" s="169"/>
      <c r="C24" s="191" t="s">
        <v>1519</v>
      </c>
      <c r="D24" s="191"/>
      <c r="E24" s="191"/>
      <c r="F24" s="191" t="s">
        <v>1520</v>
      </c>
      <c r="G24" s="191"/>
      <c r="H24" s="191"/>
      <c r="I24" s="192"/>
    </row>
    <row r="25" spans="1:126" ht="46.5" customHeight="1" x14ac:dyDescent="0.25">
      <c r="A25" s="162"/>
      <c r="B25" s="169"/>
      <c r="C25" s="874" t="s">
        <v>1521</v>
      </c>
      <c r="D25" s="874"/>
      <c r="E25" s="874"/>
      <c r="F25" s="191" t="s">
        <v>1522</v>
      </c>
      <c r="G25" s="191"/>
      <c r="H25" s="191" t="s">
        <v>1523</v>
      </c>
      <c r="I25" s="193"/>
    </row>
    <row r="26" spans="1:126" s="198" customFormat="1" ht="16.5" customHeight="1" x14ac:dyDescent="0.25">
      <c r="A26" s="194"/>
      <c r="B26" s="195"/>
      <c r="C26" s="191" t="s">
        <v>1524</v>
      </c>
      <c r="D26" s="196"/>
      <c r="E26" s="196"/>
      <c r="F26" s="196"/>
      <c r="G26" s="196"/>
      <c r="H26" s="196"/>
      <c r="I26" s="197"/>
      <c r="J26" s="138"/>
      <c r="K26" s="138"/>
      <c r="L26" s="138"/>
      <c r="M26" s="138"/>
      <c r="N26" s="138"/>
      <c r="O26" s="138"/>
      <c r="P26" s="138"/>
      <c r="Q26" s="138"/>
      <c r="R26" s="138"/>
      <c r="S26" s="138"/>
      <c r="T26" s="138"/>
      <c r="U26" s="138"/>
      <c r="V26" s="138"/>
      <c r="W26" s="138"/>
      <c r="X26" s="138"/>
      <c r="Y26" s="138"/>
      <c r="Z26" s="138"/>
      <c r="AA26" s="138"/>
      <c r="AB26" s="138"/>
      <c r="AC26" s="138"/>
      <c r="AD26" s="138"/>
      <c r="AE26" s="138"/>
      <c r="AF26" s="138"/>
      <c r="AG26" s="138"/>
      <c r="AH26" s="138"/>
      <c r="AI26" s="138"/>
      <c r="AJ26" s="138"/>
      <c r="AK26" s="138"/>
      <c r="AL26" s="138"/>
      <c r="AM26" s="138"/>
      <c r="AN26" s="138"/>
      <c r="AO26" s="138"/>
      <c r="AP26" s="138"/>
      <c r="AQ26" s="138"/>
      <c r="AR26" s="138"/>
      <c r="AS26" s="138"/>
      <c r="AT26" s="138"/>
      <c r="AU26" s="138"/>
      <c r="AV26" s="138"/>
      <c r="AW26" s="138"/>
      <c r="AX26" s="138"/>
      <c r="AY26" s="138"/>
      <c r="AZ26" s="138"/>
      <c r="BA26" s="138"/>
      <c r="BB26" s="138"/>
      <c r="BC26" s="138"/>
      <c r="BD26" s="138"/>
      <c r="BE26" s="138"/>
      <c r="BF26" s="138"/>
      <c r="BG26" s="138"/>
      <c r="BH26" s="138"/>
      <c r="BI26" s="138"/>
      <c r="BJ26" s="138"/>
      <c r="BK26" s="138"/>
      <c r="BL26" s="138"/>
      <c r="BM26" s="138"/>
      <c r="BN26" s="138"/>
      <c r="BO26" s="138"/>
      <c r="BP26" s="138"/>
      <c r="BQ26" s="138"/>
      <c r="BR26" s="138"/>
      <c r="BS26" s="138"/>
      <c r="BT26" s="138"/>
      <c r="BU26" s="138"/>
      <c r="BV26" s="138"/>
      <c r="BW26" s="138"/>
      <c r="BX26" s="138"/>
      <c r="BY26" s="138"/>
      <c r="BZ26" s="138"/>
      <c r="CA26" s="138"/>
      <c r="CB26" s="138"/>
      <c r="CC26" s="138"/>
      <c r="CD26" s="138"/>
      <c r="CE26" s="138"/>
      <c r="CF26" s="138"/>
      <c r="CG26" s="138"/>
      <c r="CH26" s="138"/>
      <c r="CI26" s="138"/>
      <c r="CJ26" s="138"/>
      <c r="CK26" s="138"/>
      <c r="CL26" s="138"/>
      <c r="CM26" s="138"/>
      <c r="CN26" s="138"/>
      <c r="CO26" s="138"/>
      <c r="CP26" s="138"/>
      <c r="CQ26" s="138"/>
      <c r="CR26" s="138"/>
      <c r="CS26" s="138"/>
      <c r="CT26" s="138"/>
      <c r="CU26" s="138"/>
      <c r="CV26" s="138"/>
      <c r="CW26" s="138"/>
      <c r="CX26" s="138"/>
      <c r="CY26" s="138"/>
      <c r="CZ26" s="138"/>
      <c r="DA26" s="138"/>
      <c r="DB26" s="138"/>
      <c r="DC26" s="138"/>
      <c r="DD26" s="138"/>
      <c r="DE26" s="138"/>
      <c r="DF26" s="138"/>
      <c r="DG26" s="138"/>
      <c r="DH26" s="138"/>
      <c r="DI26" s="138"/>
      <c r="DJ26" s="138"/>
      <c r="DK26" s="138"/>
      <c r="DL26" s="138"/>
      <c r="DM26" s="138"/>
      <c r="DN26" s="138"/>
      <c r="DO26" s="138"/>
      <c r="DP26" s="138"/>
      <c r="DQ26" s="138"/>
      <c r="DR26" s="138"/>
      <c r="DS26" s="138"/>
      <c r="DT26" s="138"/>
      <c r="DU26" s="138"/>
      <c r="DV26" s="138"/>
    </row>
    <row r="27" spans="1:126" s="198" customFormat="1" ht="5.25" customHeight="1" thickBot="1" x14ac:dyDescent="0.3">
      <c r="A27" s="199"/>
      <c r="B27" s="200"/>
      <c r="C27" s="201"/>
      <c r="D27" s="201"/>
      <c r="E27" s="201"/>
      <c r="F27" s="201"/>
      <c r="G27" s="201"/>
      <c r="H27" s="201"/>
      <c r="I27" s="202"/>
      <c r="J27" s="138"/>
      <c r="K27" s="138"/>
      <c r="L27" s="138"/>
      <c r="M27" s="138"/>
      <c r="N27" s="138"/>
      <c r="O27" s="138"/>
      <c r="P27" s="138"/>
      <c r="Q27" s="138"/>
      <c r="R27" s="138"/>
      <c r="S27" s="138"/>
      <c r="T27" s="138"/>
      <c r="U27" s="138"/>
      <c r="V27" s="138"/>
      <c r="W27" s="138"/>
      <c r="X27" s="138"/>
      <c r="Y27" s="138"/>
      <c r="Z27" s="138"/>
      <c r="AA27" s="138"/>
      <c r="AB27" s="138"/>
      <c r="AC27" s="138"/>
      <c r="AD27" s="138"/>
      <c r="AE27" s="138"/>
      <c r="AF27" s="138"/>
      <c r="AG27" s="138"/>
      <c r="AH27" s="138"/>
      <c r="AI27" s="138"/>
      <c r="AJ27" s="138"/>
      <c r="AK27" s="138"/>
      <c r="AL27" s="138"/>
      <c r="AM27" s="138"/>
      <c r="AN27" s="138"/>
      <c r="AO27" s="138"/>
      <c r="AP27" s="138"/>
      <c r="AQ27" s="138"/>
      <c r="AR27" s="138"/>
      <c r="AS27" s="138"/>
      <c r="AT27" s="138"/>
      <c r="AU27" s="138"/>
      <c r="AV27" s="138"/>
      <c r="AW27" s="138"/>
      <c r="AX27" s="138"/>
      <c r="AY27" s="138"/>
      <c r="AZ27" s="138"/>
      <c r="BA27" s="138"/>
      <c r="BB27" s="138"/>
      <c r="BC27" s="138"/>
      <c r="BD27" s="138"/>
      <c r="BE27" s="138"/>
      <c r="BF27" s="138"/>
      <c r="BG27" s="138"/>
      <c r="BH27" s="138"/>
      <c r="BI27" s="138"/>
      <c r="BJ27" s="138"/>
      <c r="BK27" s="138"/>
      <c r="BL27" s="138"/>
      <c r="BM27" s="138"/>
      <c r="BN27" s="138"/>
      <c r="BO27" s="138"/>
      <c r="BP27" s="138"/>
      <c r="BQ27" s="138"/>
      <c r="BR27" s="138"/>
      <c r="BS27" s="138"/>
      <c r="BT27" s="138"/>
      <c r="BU27" s="138"/>
      <c r="BV27" s="138"/>
      <c r="BW27" s="138"/>
      <c r="BX27" s="138"/>
      <c r="BY27" s="138"/>
      <c r="BZ27" s="138"/>
      <c r="CA27" s="138"/>
      <c r="CB27" s="138"/>
      <c r="CC27" s="138"/>
      <c r="CD27" s="138"/>
      <c r="CE27" s="138"/>
      <c r="CF27" s="138"/>
      <c r="CG27" s="138"/>
      <c r="CH27" s="138"/>
      <c r="CI27" s="138"/>
      <c r="CJ27" s="138"/>
      <c r="CK27" s="138"/>
      <c r="CL27" s="138"/>
      <c r="CM27" s="138"/>
      <c r="CN27" s="138"/>
      <c r="CO27" s="138"/>
      <c r="CP27" s="138"/>
      <c r="CQ27" s="138"/>
      <c r="CR27" s="138"/>
      <c r="CS27" s="138"/>
      <c r="CT27" s="138"/>
      <c r="CU27" s="138"/>
      <c r="CV27" s="138"/>
      <c r="CW27" s="138"/>
      <c r="CX27" s="138"/>
      <c r="CY27" s="138"/>
      <c r="CZ27" s="138"/>
      <c r="DA27" s="138"/>
      <c r="DB27" s="138"/>
      <c r="DC27" s="138"/>
      <c r="DD27" s="138"/>
      <c r="DE27" s="138"/>
      <c r="DF27" s="138"/>
      <c r="DG27" s="138"/>
      <c r="DH27" s="138"/>
      <c r="DI27" s="138"/>
      <c r="DJ27" s="138"/>
      <c r="DK27" s="138"/>
      <c r="DL27" s="138"/>
      <c r="DM27" s="138"/>
      <c r="DN27" s="138"/>
      <c r="DO27" s="138"/>
      <c r="DP27" s="138"/>
      <c r="DQ27" s="138"/>
      <c r="DR27" s="138"/>
      <c r="DS27" s="138"/>
      <c r="DT27" s="138"/>
      <c r="DU27" s="138"/>
      <c r="DV27" s="138"/>
    </row>
    <row r="28" spans="1:126" ht="18" customHeight="1" x14ac:dyDescent="0.25">
      <c r="A28" s="168" t="s">
        <v>1525</v>
      </c>
      <c r="B28" s="169"/>
      <c r="C28" s="191" t="s">
        <v>1526</v>
      </c>
      <c r="D28" s="191"/>
      <c r="E28" s="191" t="s">
        <v>1527</v>
      </c>
      <c r="F28" s="191"/>
      <c r="G28" s="191" t="s">
        <v>1528</v>
      </c>
      <c r="H28" s="191"/>
      <c r="I28" s="192" t="s">
        <v>1529</v>
      </c>
    </row>
    <row r="29" spans="1:126" ht="24" customHeight="1" thickBot="1" x14ac:dyDescent="0.3">
      <c r="A29" s="203" t="s">
        <v>1530</v>
      </c>
      <c r="B29" s="169"/>
      <c r="C29" s="191" t="s">
        <v>1531</v>
      </c>
      <c r="D29" s="191"/>
      <c r="E29" s="191" t="s">
        <v>1532</v>
      </c>
      <c r="F29" s="191"/>
      <c r="G29" s="191"/>
      <c r="H29" s="191"/>
      <c r="I29" s="192"/>
    </row>
    <row r="30" spans="1:126" ht="18" customHeight="1" thickBot="1" x14ac:dyDescent="0.3">
      <c r="A30" s="204" t="s">
        <v>1533</v>
      </c>
      <c r="B30" s="205"/>
      <c r="C30" s="206"/>
      <c r="D30" s="206"/>
      <c r="E30" s="205"/>
      <c r="F30" s="205"/>
      <c r="G30" s="205"/>
      <c r="H30" s="205"/>
      <c r="I30" s="207"/>
    </row>
    <row r="31" spans="1:126" s="147" customFormat="1" ht="25.5" customHeight="1" thickBot="1" x14ac:dyDescent="0.4">
      <c r="A31" s="186" t="s">
        <v>1534</v>
      </c>
      <c r="B31" s="187"/>
      <c r="C31" s="187"/>
      <c r="D31" s="187"/>
      <c r="E31" s="187"/>
      <c r="F31" s="187"/>
      <c r="G31" s="187"/>
      <c r="H31" s="187"/>
      <c r="I31" s="188"/>
    </row>
    <row r="32" spans="1:126" ht="32.25" customHeight="1" thickBot="1" x14ac:dyDescent="0.3">
      <c r="A32" s="204" t="s">
        <v>1535</v>
      </c>
      <c r="B32" s="208"/>
      <c r="C32" s="208"/>
      <c r="D32" s="208"/>
      <c r="E32" s="208"/>
      <c r="F32" s="208"/>
      <c r="G32" s="209" t="s">
        <v>1536</v>
      </c>
      <c r="H32" s="209"/>
      <c r="I32" s="210" t="s">
        <v>1537</v>
      </c>
    </row>
    <row r="33" spans="1:9" ht="36.75" customHeight="1" thickBot="1" x14ac:dyDescent="0.3">
      <c r="A33" s="861" t="s">
        <v>1538</v>
      </c>
      <c r="B33" s="862"/>
      <c r="C33" s="862"/>
      <c r="D33" s="863"/>
      <c r="E33" s="208"/>
      <c r="F33" s="208"/>
      <c r="G33" s="209"/>
      <c r="H33" s="209"/>
      <c r="I33" s="210"/>
    </row>
    <row r="34" spans="1:9" ht="34.5" customHeight="1" thickBot="1" x14ac:dyDescent="0.3">
      <c r="A34" s="204" t="s">
        <v>1539</v>
      </c>
      <c r="B34" s="208"/>
      <c r="C34" s="208"/>
      <c r="D34" s="208"/>
      <c r="E34" s="208"/>
      <c r="F34" s="208"/>
      <c r="G34" s="209" t="s">
        <v>1536</v>
      </c>
      <c r="H34" s="209"/>
      <c r="I34" s="210" t="s">
        <v>1537</v>
      </c>
    </row>
    <row r="35" spans="1:9" ht="32.25" customHeight="1" x14ac:dyDescent="0.25">
      <c r="A35" s="211" t="s">
        <v>1540</v>
      </c>
      <c r="B35" s="169"/>
      <c r="C35" s="169"/>
      <c r="D35" s="169"/>
      <c r="E35" s="169"/>
      <c r="F35" s="169"/>
      <c r="G35" s="169"/>
      <c r="H35" s="169"/>
      <c r="I35" s="212"/>
    </row>
    <row r="36" spans="1:9" ht="30" customHeight="1" x14ac:dyDescent="0.25">
      <c r="A36" s="162" t="s">
        <v>1541</v>
      </c>
      <c r="B36" s="169"/>
      <c r="C36" s="169"/>
      <c r="D36" s="169"/>
      <c r="E36" s="169"/>
      <c r="F36" s="169"/>
      <c r="G36" s="169"/>
      <c r="H36" s="169"/>
      <c r="I36" s="212"/>
    </row>
    <row r="37" spans="1:9" ht="25.5" customHeight="1" x14ac:dyDescent="0.25">
      <c r="A37" s="213" t="s">
        <v>1542</v>
      </c>
      <c r="B37" s="169"/>
      <c r="C37" s="169"/>
      <c r="D37" s="169"/>
      <c r="E37" s="169"/>
      <c r="F37" s="169"/>
      <c r="G37" s="169"/>
      <c r="H37" s="169"/>
      <c r="I37" s="212"/>
    </row>
    <row r="38" spans="1:9" ht="33" customHeight="1" x14ac:dyDescent="0.25">
      <c r="A38" s="213" t="s">
        <v>1543</v>
      </c>
      <c r="B38" s="169"/>
      <c r="C38" s="169"/>
      <c r="D38" s="169"/>
      <c r="E38" s="169"/>
      <c r="F38" s="169"/>
      <c r="G38" s="169"/>
      <c r="H38" s="169"/>
      <c r="I38" s="212"/>
    </row>
    <row r="39" spans="1:9" ht="31.5" customHeight="1" x14ac:dyDescent="0.25">
      <c r="A39" s="162" t="s">
        <v>1544</v>
      </c>
      <c r="B39" s="169"/>
      <c r="C39" s="169"/>
      <c r="D39" s="169"/>
      <c r="E39" s="169"/>
      <c r="F39" s="169"/>
      <c r="G39" s="169"/>
      <c r="H39" s="169"/>
      <c r="I39" s="212"/>
    </row>
    <row r="40" spans="1:9" ht="25.5" customHeight="1" x14ac:dyDescent="0.25">
      <c r="A40" s="213" t="s">
        <v>1545</v>
      </c>
      <c r="B40" s="169"/>
      <c r="C40" s="169"/>
      <c r="D40" s="169"/>
      <c r="E40" s="169"/>
      <c r="F40" s="169"/>
      <c r="G40" s="169"/>
      <c r="H40" s="169"/>
      <c r="I40" s="212"/>
    </row>
    <row r="41" spans="1:9" ht="25.5" customHeight="1" x14ac:dyDescent="0.25">
      <c r="A41" s="213" t="s">
        <v>1546</v>
      </c>
      <c r="B41" s="169"/>
      <c r="C41" s="169"/>
      <c r="D41" s="169"/>
      <c r="E41" s="169"/>
      <c r="F41" s="169"/>
      <c r="G41" s="169"/>
      <c r="H41" s="169"/>
      <c r="I41" s="212"/>
    </row>
    <row r="42" spans="1:9" ht="24.75" customHeight="1" thickBot="1" x14ac:dyDescent="0.3">
      <c r="A42" s="213"/>
      <c r="B42" s="169"/>
      <c r="C42" s="169"/>
      <c r="D42" s="169"/>
      <c r="E42" s="169"/>
      <c r="F42" s="169"/>
      <c r="G42" s="169"/>
      <c r="H42" s="169"/>
      <c r="I42" s="212"/>
    </row>
    <row r="43" spans="1:9" s="147" customFormat="1" ht="25.5" customHeight="1" thickBot="1" x14ac:dyDescent="0.4">
      <c r="A43" s="214" t="s">
        <v>1547</v>
      </c>
      <c r="B43" s="145"/>
      <c r="C43" s="145"/>
      <c r="D43" s="145"/>
      <c r="E43" s="145"/>
      <c r="F43" s="145"/>
      <c r="G43" s="145"/>
      <c r="H43" s="145"/>
      <c r="I43" s="146"/>
    </row>
    <row r="44" spans="1:9" ht="18" customHeight="1" x14ac:dyDescent="0.3">
      <c r="A44" s="215" t="s">
        <v>1548</v>
      </c>
      <c r="B44" s="216"/>
      <c r="C44" s="216"/>
      <c r="D44" s="137"/>
      <c r="E44" s="216"/>
      <c r="F44" s="137"/>
      <c r="G44" s="216"/>
      <c r="H44" s="216"/>
      <c r="I44" s="217"/>
    </row>
    <row r="45" spans="1:9" ht="18" customHeight="1" x14ac:dyDescent="0.25">
      <c r="A45" s="218"/>
      <c r="B45" s="219"/>
      <c r="C45" s="219"/>
      <c r="D45" s="153"/>
      <c r="E45" s="219"/>
      <c r="F45" s="153"/>
      <c r="G45" s="219"/>
      <c r="H45" s="219"/>
      <c r="I45" s="220"/>
    </row>
    <row r="46" spans="1:9" ht="18" customHeight="1" x14ac:dyDescent="0.25">
      <c r="A46" s="221"/>
      <c r="B46" s="219"/>
      <c r="C46" s="219"/>
      <c r="D46" s="153"/>
      <c r="E46" s="219"/>
      <c r="F46" s="153"/>
      <c r="G46" s="219"/>
      <c r="H46" s="219"/>
      <c r="I46" s="220"/>
    </row>
    <row r="47" spans="1:9" ht="30" customHeight="1" thickBot="1" x14ac:dyDescent="0.3">
      <c r="A47" s="157"/>
      <c r="B47" s="222"/>
      <c r="C47" s="158"/>
      <c r="D47" s="158"/>
      <c r="E47" s="158"/>
      <c r="F47" s="158"/>
      <c r="G47" s="222"/>
      <c r="H47" s="222"/>
      <c r="I47" s="223"/>
    </row>
    <row r="48" spans="1:9" s="147" customFormat="1" ht="25.5" customHeight="1" thickBot="1" x14ac:dyDescent="0.4">
      <c r="A48" s="144" t="s">
        <v>1549</v>
      </c>
      <c r="B48" s="145"/>
      <c r="C48" s="145"/>
      <c r="D48" s="145"/>
      <c r="E48" s="145"/>
      <c r="F48" s="145"/>
      <c r="G48" s="145"/>
      <c r="H48" s="145"/>
      <c r="I48" s="146"/>
    </row>
    <row r="49" spans="1:126" ht="29.25" customHeight="1" x14ac:dyDescent="0.25">
      <c r="A49" s="148" t="s">
        <v>1550</v>
      </c>
      <c r="B49" s="224"/>
      <c r="C49" s="137"/>
      <c r="D49" s="137"/>
      <c r="E49" s="137"/>
      <c r="F49" s="137"/>
      <c r="G49" s="137"/>
      <c r="H49" s="225"/>
      <c r="I49" s="167"/>
    </row>
    <row r="50" spans="1:126" ht="24" customHeight="1" x14ac:dyDescent="0.25">
      <c r="A50" s="168" t="s">
        <v>1551</v>
      </c>
      <c r="B50" s="169"/>
      <c r="C50" s="169"/>
      <c r="D50" s="169"/>
      <c r="E50" s="169"/>
      <c r="F50" s="169"/>
      <c r="G50" s="169"/>
      <c r="H50" s="226" t="s">
        <v>1552</v>
      </c>
      <c r="I50" s="212"/>
    </row>
    <row r="51" spans="1:126" ht="20.25" customHeight="1" thickBot="1" x14ac:dyDescent="0.3">
      <c r="A51" s="173"/>
      <c r="B51" s="174"/>
      <c r="C51" s="174"/>
      <c r="D51" s="174"/>
      <c r="E51" s="174"/>
      <c r="F51" s="174"/>
      <c r="G51" s="174"/>
      <c r="H51" s="185"/>
      <c r="I51" s="227"/>
    </row>
    <row r="52" spans="1:126" ht="33" customHeight="1" thickBot="1" x14ac:dyDescent="0.3">
      <c r="A52" s="228" t="s">
        <v>1553</v>
      </c>
      <c r="B52" s="174"/>
      <c r="C52" s="174"/>
      <c r="D52" s="174"/>
      <c r="E52" s="174"/>
      <c r="F52" s="883" t="s">
        <v>1554</v>
      </c>
      <c r="G52" s="884"/>
      <c r="H52" s="884"/>
      <c r="I52" s="885"/>
      <c r="J52" s="229"/>
      <c r="K52" s="229"/>
      <c r="Q52" s="138" t="s">
        <v>1555</v>
      </c>
    </row>
    <row r="53" spans="1:126" ht="15" customHeight="1" x14ac:dyDescent="0.25">
      <c r="A53" s="148" t="s">
        <v>1556</v>
      </c>
      <c r="B53" s="230"/>
      <c r="C53" s="230"/>
      <c r="D53" s="231"/>
      <c r="E53" s="165"/>
      <c r="F53" s="165"/>
      <c r="G53" s="165"/>
      <c r="H53" s="165"/>
      <c r="I53" s="232"/>
    </row>
    <row r="54" spans="1:126" s="236" customFormat="1" ht="27" customHeight="1" thickBot="1" x14ac:dyDescent="0.3">
      <c r="A54" s="233" t="s">
        <v>1557</v>
      </c>
      <c r="B54" s="234"/>
      <c r="C54" s="201" t="s">
        <v>1558</v>
      </c>
      <c r="D54" s="201"/>
      <c r="E54" s="234"/>
      <c r="F54" s="201" t="s">
        <v>1559</v>
      </c>
      <c r="G54" s="201"/>
      <c r="H54" s="234"/>
      <c r="I54" s="235"/>
      <c r="J54" s="138"/>
      <c r="K54" s="138"/>
      <c r="L54" s="138"/>
      <c r="M54" s="138"/>
      <c r="N54" s="138"/>
      <c r="O54" s="138"/>
      <c r="P54" s="138"/>
      <c r="Q54" s="138"/>
      <c r="R54" s="138"/>
      <c r="S54" s="138"/>
      <c r="T54" s="138"/>
      <c r="U54" s="138"/>
      <c r="V54" s="138"/>
      <c r="W54" s="138"/>
      <c r="X54" s="138"/>
      <c r="Y54" s="138"/>
      <c r="Z54" s="138"/>
      <c r="AA54" s="138"/>
      <c r="AB54" s="138"/>
      <c r="AC54" s="138"/>
      <c r="AD54" s="138"/>
      <c r="AE54" s="138"/>
      <c r="AF54" s="138"/>
      <c r="AG54" s="138"/>
      <c r="AH54" s="138"/>
      <c r="AI54" s="138"/>
      <c r="AJ54" s="138"/>
      <c r="AK54" s="138"/>
      <c r="AL54" s="138"/>
      <c r="AM54" s="138"/>
      <c r="AN54" s="138"/>
      <c r="AO54" s="138"/>
      <c r="AP54" s="138"/>
      <c r="AQ54" s="138"/>
      <c r="AR54" s="138"/>
      <c r="AS54" s="138"/>
      <c r="AT54" s="138"/>
      <c r="AU54" s="138"/>
      <c r="AV54" s="138"/>
      <c r="AW54" s="138"/>
      <c r="AX54" s="138"/>
      <c r="AY54" s="138"/>
      <c r="AZ54" s="138"/>
      <c r="BA54" s="138"/>
      <c r="BB54" s="138"/>
      <c r="BC54" s="138"/>
      <c r="BD54" s="138"/>
      <c r="BE54" s="138"/>
      <c r="BF54" s="138"/>
      <c r="BG54" s="138"/>
      <c r="BH54" s="138"/>
      <c r="BI54" s="138"/>
      <c r="BJ54" s="138"/>
      <c r="BK54" s="138"/>
      <c r="BL54" s="138"/>
      <c r="BM54" s="138"/>
      <c r="BN54" s="138"/>
      <c r="BO54" s="138"/>
      <c r="BP54" s="138"/>
      <c r="BQ54" s="138"/>
      <c r="BR54" s="138"/>
      <c r="BS54" s="138"/>
      <c r="BT54" s="138"/>
      <c r="BU54" s="138"/>
      <c r="BV54" s="138"/>
      <c r="BW54" s="138"/>
      <c r="BX54" s="138"/>
      <c r="BY54" s="138"/>
      <c r="BZ54" s="138"/>
      <c r="CA54" s="138"/>
      <c r="CB54" s="138"/>
      <c r="CC54" s="138"/>
      <c r="CD54" s="138"/>
      <c r="CE54" s="138"/>
      <c r="CF54" s="138"/>
      <c r="CG54" s="138"/>
      <c r="CH54" s="138"/>
      <c r="CI54" s="138"/>
      <c r="CJ54" s="138"/>
      <c r="CK54" s="138"/>
      <c r="CL54" s="138"/>
      <c r="CM54" s="138"/>
      <c r="CN54" s="138"/>
      <c r="CO54" s="138"/>
      <c r="CP54" s="138"/>
      <c r="CQ54" s="138"/>
      <c r="CR54" s="138"/>
      <c r="CS54" s="138"/>
      <c r="CT54" s="138"/>
      <c r="CU54" s="138"/>
      <c r="CV54" s="138"/>
      <c r="CW54" s="138"/>
      <c r="CX54" s="138"/>
      <c r="CY54" s="138"/>
      <c r="CZ54" s="138"/>
      <c r="DA54" s="138"/>
      <c r="DB54" s="138"/>
      <c r="DC54" s="138"/>
      <c r="DD54" s="138"/>
      <c r="DE54" s="138"/>
      <c r="DF54" s="138"/>
      <c r="DG54" s="138"/>
      <c r="DH54" s="138"/>
      <c r="DI54" s="138"/>
      <c r="DJ54" s="138"/>
      <c r="DK54" s="138"/>
      <c r="DL54" s="138"/>
      <c r="DM54" s="138"/>
      <c r="DN54" s="138"/>
      <c r="DO54" s="138"/>
      <c r="DP54" s="138"/>
      <c r="DQ54" s="138"/>
      <c r="DR54" s="138"/>
      <c r="DS54" s="138"/>
      <c r="DT54" s="138"/>
      <c r="DU54" s="138"/>
      <c r="DV54" s="138"/>
    </row>
    <row r="55" spans="1:126" s="236" customFormat="1" ht="15" customHeight="1" x14ac:dyDescent="0.25">
      <c r="A55" s="237" t="s">
        <v>1560</v>
      </c>
      <c r="B55" s="191"/>
      <c r="C55" s="191"/>
      <c r="D55" s="191"/>
      <c r="E55" s="191"/>
      <c r="F55" s="191"/>
      <c r="G55" s="191"/>
      <c r="H55" s="191"/>
      <c r="I55" s="192"/>
      <c r="J55" s="138"/>
      <c r="K55" s="138"/>
      <c r="L55" s="138"/>
      <c r="M55" s="138"/>
      <c r="N55" s="138"/>
      <c r="O55" s="138"/>
      <c r="P55" s="138"/>
      <c r="Q55" s="138"/>
      <c r="R55" s="138"/>
      <c r="S55" s="138"/>
      <c r="T55" s="138"/>
      <c r="U55" s="138"/>
      <c r="V55" s="138"/>
      <c r="W55" s="138"/>
      <c r="X55" s="138"/>
      <c r="Y55" s="138"/>
      <c r="Z55" s="138"/>
      <c r="AA55" s="138"/>
      <c r="AB55" s="138"/>
      <c r="AC55" s="138"/>
      <c r="AD55" s="138"/>
      <c r="AE55" s="138"/>
      <c r="AF55" s="138"/>
      <c r="AG55" s="138"/>
      <c r="AH55" s="138"/>
      <c r="AI55" s="138"/>
      <c r="AJ55" s="138"/>
      <c r="AK55" s="138"/>
      <c r="AL55" s="138"/>
      <c r="AM55" s="138"/>
      <c r="AN55" s="138"/>
      <c r="AO55" s="138"/>
      <c r="AP55" s="138"/>
      <c r="AQ55" s="138"/>
      <c r="AR55" s="138"/>
      <c r="AS55" s="138"/>
      <c r="AT55" s="138"/>
      <c r="AU55" s="138"/>
      <c r="AV55" s="138"/>
      <c r="AW55" s="138"/>
      <c r="AX55" s="138"/>
      <c r="AY55" s="138"/>
      <c r="AZ55" s="138"/>
      <c r="BA55" s="138"/>
      <c r="BB55" s="138"/>
      <c r="BC55" s="138"/>
      <c r="BD55" s="138"/>
      <c r="BE55" s="138"/>
      <c r="BF55" s="138"/>
      <c r="BG55" s="138"/>
      <c r="BH55" s="138"/>
      <c r="BI55" s="138"/>
      <c r="BJ55" s="138"/>
      <c r="BK55" s="138"/>
      <c r="BL55" s="138"/>
      <c r="BM55" s="138"/>
      <c r="BN55" s="138"/>
      <c r="BO55" s="138"/>
      <c r="BP55" s="138"/>
      <c r="BQ55" s="138"/>
      <c r="BR55" s="138"/>
      <c r="BS55" s="138"/>
      <c r="BT55" s="138"/>
      <c r="BU55" s="138"/>
      <c r="BV55" s="138"/>
      <c r="BW55" s="138"/>
      <c r="BX55" s="138"/>
      <c r="BY55" s="138"/>
      <c r="BZ55" s="138"/>
      <c r="CA55" s="138"/>
      <c r="CB55" s="138"/>
      <c r="CC55" s="138"/>
      <c r="CD55" s="138"/>
      <c r="CE55" s="138"/>
      <c r="CF55" s="138"/>
      <c r="CG55" s="138"/>
      <c r="CH55" s="138"/>
      <c r="CI55" s="138"/>
      <c r="CJ55" s="138"/>
      <c r="CK55" s="138"/>
      <c r="CL55" s="138"/>
      <c r="CM55" s="138"/>
      <c r="CN55" s="138"/>
      <c r="CO55" s="138"/>
      <c r="CP55" s="138"/>
      <c r="CQ55" s="138"/>
      <c r="CR55" s="138"/>
      <c r="CS55" s="138"/>
      <c r="CT55" s="138"/>
      <c r="CU55" s="138"/>
      <c r="CV55" s="138"/>
      <c r="CW55" s="138"/>
      <c r="CX55" s="138"/>
      <c r="CY55" s="138"/>
      <c r="CZ55" s="138"/>
      <c r="DA55" s="138"/>
      <c r="DB55" s="138"/>
      <c r="DC55" s="138"/>
      <c r="DD55" s="138"/>
      <c r="DE55" s="138"/>
      <c r="DF55" s="138"/>
      <c r="DG55" s="138"/>
      <c r="DH55" s="138"/>
      <c r="DI55" s="138"/>
      <c r="DJ55" s="138"/>
      <c r="DK55" s="138"/>
      <c r="DL55" s="138"/>
      <c r="DM55" s="138"/>
      <c r="DN55" s="138"/>
      <c r="DO55" s="138"/>
      <c r="DP55" s="138"/>
      <c r="DQ55" s="138"/>
      <c r="DR55" s="138"/>
      <c r="DS55" s="138"/>
      <c r="DT55" s="138"/>
      <c r="DU55" s="138"/>
      <c r="DV55" s="138"/>
    </row>
    <row r="56" spans="1:126" s="236" customFormat="1" ht="22.5" customHeight="1" thickBot="1" x14ac:dyDescent="0.3">
      <c r="A56" s="238" t="s">
        <v>1561</v>
      </c>
      <c r="B56" s="201"/>
      <c r="C56" s="201"/>
      <c r="D56" s="201"/>
      <c r="E56" s="201"/>
      <c r="F56" s="201"/>
      <c r="G56" s="239" t="s">
        <v>1536</v>
      </c>
      <c r="H56" s="239" t="s">
        <v>1537</v>
      </c>
      <c r="I56" s="235"/>
      <c r="J56" s="138"/>
      <c r="K56" s="138"/>
      <c r="L56" s="138"/>
      <c r="M56" s="138"/>
      <c r="N56" s="138"/>
      <c r="O56" s="138"/>
      <c r="P56" s="138"/>
      <c r="Q56" s="138"/>
      <c r="R56" s="138"/>
      <c r="S56" s="138"/>
      <c r="T56" s="138"/>
      <c r="U56" s="138"/>
      <c r="V56" s="138"/>
      <c r="W56" s="138"/>
      <c r="X56" s="138"/>
      <c r="Y56" s="138"/>
      <c r="Z56" s="138"/>
      <c r="AA56" s="138"/>
      <c r="AB56" s="138"/>
      <c r="AC56" s="138"/>
      <c r="AD56" s="138"/>
      <c r="AE56" s="138"/>
      <c r="AF56" s="138"/>
      <c r="AG56" s="138"/>
      <c r="AH56" s="138"/>
      <c r="AI56" s="138"/>
      <c r="AJ56" s="138"/>
      <c r="AK56" s="138"/>
      <c r="AL56" s="138"/>
      <c r="AM56" s="138"/>
      <c r="AN56" s="138"/>
      <c r="AO56" s="138"/>
      <c r="AP56" s="138"/>
      <c r="AQ56" s="138"/>
      <c r="AR56" s="138"/>
      <c r="AS56" s="138"/>
      <c r="AT56" s="138"/>
      <c r="AU56" s="138"/>
      <c r="AV56" s="138"/>
      <c r="AW56" s="138"/>
      <c r="AX56" s="138"/>
      <c r="AY56" s="138"/>
      <c r="AZ56" s="138"/>
      <c r="BA56" s="138"/>
      <c r="BB56" s="138"/>
      <c r="BC56" s="138"/>
      <c r="BD56" s="138"/>
      <c r="BE56" s="138"/>
      <c r="BF56" s="138"/>
      <c r="BG56" s="138"/>
      <c r="BH56" s="138"/>
      <c r="BI56" s="138"/>
      <c r="BJ56" s="138"/>
      <c r="BK56" s="138"/>
      <c r="BL56" s="138"/>
      <c r="BM56" s="138"/>
      <c r="BN56" s="138"/>
      <c r="BO56" s="138"/>
      <c r="BP56" s="138"/>
      <c r="BQ56" s="138"/>
      <c r="BR56" s="138"/>
      <c r="BS56" s="138"/>
      <c r="BT56" s="138"/>
      <c r="BU56" s="138"/>
      <c r="BV56" s="138"/>
      <c r="BW56" s="138"/>
      <c r="BX56" s="138"/>
      <c r="BY56" s="138"/>
      <c r="BZ56" s="138"/>
      <c r="CA56" s="138"/>
      <c r="CB56" s="138"/>
      <c r="CC56" s="138"/>
      <c r="CD56" s="138"/>
      <c r="CE56" s="138"/>
      <c r="CF56" s="138"/>
      <c r="CG56" s="138"/>
      <c r="CH56" s="138"/>
      <c r="CI56" s="138"/>
      <c r="CJ56" s="138"/>
      <c r="CK56" s="138"/>
      <c r="CL56" s="138"/>
      <c r="CM56" s="138"/>
      <c r="CN56" s="138"/>
      <c r="CO56" s="138"/>
      <c r="CP56" s="138"/>
      <c r="CQ56" s="138"/>
      <c r="CR56" s="138"/>
      <c r="CS56" s="138"/>
      <c r="CT56" s="138"/>
      <c r="CU56" s="138"/>
      <c r="CV56" s="138"/>
      <c r="CW56" s="138"/>
      <c r="CX56" s="138"/>
      <c r="CY56" s="138"/>
      <c r="CZ56" s="138"/>
      <c r="DA56" s="138"/>
      <c r="DB56" s="138"/>
      <c r="DC56" s="138"/>
      <c r="DD56" s="138"/>
      <c r="DE56" s="138"/>
      <c r="DF56" s="138"/>
      <c r="DG56" s="138"/>
      <c r="DH56" s="138"/>
      <c r="DI56" s="138"/>
      <c r="DJ56" s="138"/>
      <c r="DK56" s="138"/>
      <c r="DL56" s="138"/>
      <c r="DM56" s="138"/>
      <c r="DN56" s="138"/>
      <c r="DO56" s="138"/>
      <c r="DP56" s="138"/>
      <c r="DQ56" s="138"/>
      <c r="DR56" s="138"/>
      <c r="DS56" s="138"/>
      <c r="DT56" s="138"/>
      <c r="DU56" s="138"/>
      <c r="DV56" s="138"/>
    </row>
    <row r="57" spans="1:126" ht="27" customHeight="1" thickBot="1" x14ac:dyDescent="0.3">
      <c r="A57" s="204" t="s">
        <v>1562</v>
      </c>
      <c r="B57" s="240"/>
      <c r="C57" s="240"/>
      <c r="D57" s="240"/>
      <c r="E57" s="205"/>
      <c r="F57" s="241" t="s">
        <v>1563</v>
      </c>
      <c r="G57" s="205"/>
      <c r="H57" s="205"/>
      <c r="I57" s="210" t="s">
        <v>1537</v>
      </c>
    </row>
    <row r="58" spans="1:126" s="245" customFormat="1" ht="34.5" customHeight="1" thickBot="1" x14ac:dyDescent="0.3">
      <c r="A58" s="148" t="s">
        <v>1564</v>
      </c>
      <c r="B58" s="230"/>
      <c r="C58" s="242"/>
      <c r="D58" s="230" t="s">
        <v>1565</v>
      </c>
      <c r="E58" s="243"/>
      <c r="F58" s="243"/>
      <c r="G58" s="243"/>
      <c r="H58" s="243"/>
      <c r="I58" s="244"/>
    </row>
    <row r="59" spans="1:126" ht="18.75" customHeight="1" x14ac:dyDescent="0.25">
      <c r="A59" s="164" t="s">
        <v>1566</v>
      </c>
      <c r="B59" s="165"/>
      <c r="C59" s="165"/>
      <c r="D59" s="165"/>
      <c r="E59" s="165"/>
      <c r="F59" s="165"/>
      <c r="G59" s="165"/>
      <c r="H59" s="165"/>
      <c r="I59" s="232"/>
    </row>
    <row r="60" spans="1:126" ht="35.25" customHeight="1" thickBot="1" x14ac:dyDescent="0.3">
      <c r="A60" s="173"/>
      <c r="B60" s="174"/>
      <c r="C60" s="174"/>
      <c r="D60" s="174"/>
      <c r="E60" s="174"/>
      <c r="F60" s="174"/>
      <c r="G60" s="174"/>
      <c r="H60" s="174"/>
      <c r="I60" s="227"/>
    </row>
    <row r="61" spans="1:126" ht="12" hidden="1" customHeight="1" x14ac:dyDescent="0.25">
      <c r="A61" s="246"/>
      <c r="B61" s="247"/>
      <c r="C61" s="247"/>
      <c r="D61" s="247"/>
      <c r="E61" s="247"/>
      <c r="F61" s="247"/>
      <c r="G61" s="247"/>
      <c r="H61" s="247"/>
      <c r="I61" s="248"/>
    </row>
    <row r="62" spans="1:126" ht="19.5" customHeight="1" x14ac:dyDescent="0.25">
      <c r="A62" s="168" t="s">
        <v>1567</v>
      </c>
      <c r="B62" s="169"/>
      <c r="C62" s="191"/>
      <c r="D62" s="191"/>
      <c r="E62" s="169"/>
      <c r="F62" s="169"/>
      <c r="G62" s="169"/>
      <c r="H62" s="169"/>
      <c r="I62" s="212"/>
    </row>
    <row r="63" spans="1:126" ht="18.75" customHeight="1" thickBot="1" x14ac:dyDescent="0.3">
      <c r="A63" s="237" t="s">
        <v>1568</v>
      </c>
      <c r="B63" s="169"/>
      <c r="C63" s="191"/>
      <c r="D63" s="191"/>
      <c r="E63" s="169"/>
      <c r="F63" s="249" t="s">
        <v>1569</v>
      </c>
      <c r="G63" s="250"/>
      <c r="H63" s="169"/>
      <c r="I63" s="251" t="s">
        <v>1570</v>
      </c>
    </row>
    <row r="64" spans="1:126" ht="25.5" customHeight="1" thickBot="1" x14ac:dyDescent="0.3">
      <c r="A64" s="214" t="s">
        <v>1571</v>
      </c>
      <c r="B64" s="252"/>
      <c r="C64" s="252"/>
      <c r="D64" s="252"/>
      <c r="E64" s="252"/>
      <c r="F64" s="252"/>
      <c r="G64" s="252"/>
      <c r="H64" s="252"/>
      <c r="I64" s="253"/>
    </row>
    <row r="65" spans="1:13" ht="15" customHeight="1" x14ac:dyDescent="0.25">
      <c r="A65" s="148" t="s">
        <v>1572</v>
      </c>
      <c r="B65" s="165"/>
      <c r="C65" s="165"/>
      <c r="D65" s="165"/>
      <c r="E65" s="165"/>
      <c r="F65" s="165"/>
      <c r="G65" s="165"/>
      <c r="H65" s="165"/>
      <c r="I65" s="232"/>
    </row>
    <row r="66" spans="1:13" ht="15" customHeight="1" x14ac:dyDescent="0.25">
      <c r="A66" s="194" t="s">
        <v>1573</v>
      </c>
      <c r="B66" s="169"/>
      <c r="C66" s="169"/>
      <c r="D66" s="169"/>
      <c r="E66" s="169"/>
      <c r="F66" s="254" t="s">
        <v>1574</v>
      </c>
      <c r="G66" s="169"/>
      <c r="H66" s="169"/>
      <c r="I66" s="212"/>
    </row>
    <row r="67" spans="1:13" ht="15" customHeight="1" x14ac:dyDescent="0.25">
      <c r="A67" s="255" t="s">
        <v>1575</v>
      </c>
      <c r="B67" s="254"/>
      <c r="C67" s="254"/>
      <c r="D67" s="256"/>
      <c r="E67" s="254"/>
      <c r="F67" s="254" t="s">
        <v>1576</v>
      </c>
      <c r="G67" s="254"/>
      <c r="H67" s="257"/>
      <c r="I67" s="258"/>
    </row>
    <row r="68" spans="1:13" ht="15" customHeight="1" x14ac:dyDescent="0.25">
      <c r="A68" s="259" t="s">
        <v>1577</v>
      </c>
      <c r="B68" s="254"/>
      <c r="C68" s="254"/>
      <c r="D68" s="260"/>
      <c r="E68" s="254"/>
      <c r="F68" s="254" t="s">
        <v>1578</v>
      </c>
      <c r="G68" s="254"/>
      <c r="H68" s="257"/>
      <c r="I68" s="258"/>
    </row>
    <row r="69" spans="1:13" ht="15" customHeight="1" x14ac:dyDescent="0.25">
      <c r="A69" s="259" t="s">
        <v>1579</v>
      </c>
      <c r="B69" s="254"/>
      <c r="C69" s="254"/>
      <c r="D69" s="260"/>
      <c r="E69" s="256"/>
      <c r="F69" s="256" t="s">
        <v>1580</v>
      </c>
      <c r="G69" s="254"/>
      <c r="H69" s="257"/>
      <c r="I69" s="258"/>
    </row>
    <row r="70" spans="1:13" ht="27" customHeight="1" thickBot="1" x14ac:dyDescent="0.3">
      <c r="A70" s="886" t="s">
        <v>1581</v>
      </c>
      <c r="B70" s="887"/>
      <c r="C70" s="887"/>
      <c r="D70" s="887"/>
      <c r="E70" s="887"/>
      <c r="F70" s="887" t="s">
        <v>1582</v>
      </c>
      <c r="G70" s="887"/>
      <c r="H70" s="887"/>
      <c r="I70" s="888"/>
    </row>
    <row r="71" spans="1:13" ht="15" customHeight="1" x14ac:dyDescent="0.25">
      <c r="A71" s="889" t="s">
        <v>1583</v>
      </c>
      <c r="B71" s="890"/>
      <c r="C71" s="891"/>
      <c r="D71" s="149" t="s">
        <v>1584</v>
      </c>
      <c r="E71" s="183"/>
      <c r="F71" s="183"/>
      <c r="G71" s="183"/>
      <c r="H71" s="149" t="s">
        <v>1585</v>
      </c>
      <c r="I71" s="261"/>
    </row>
    <row r="72" spans="1:13" ht="15" customHeight="1" thickBot="1" x14ac:dyDescent="0.3">
      <c r="A72" s="892"/>
      <c r="B72" s="893"/>
      <c r="C72" s="894"/>
      <c r="D72" s="175" t="s">
        <v>1586</v>
      </c>
      <c r="E72" s="262"/>
      <c r="F72" s="262"/>
      <c r="G72" s="262"/>
      <c r="H72" s="175"/>
      <c r="I72" s="263"/>
    </row>
    <row r="73" spans="1:13" ht="21" customHeight="1" thickBot="1" x14ac:dyDescent="0.3">
      <c r="A73" s="264" t="s">
        <v>1587</v>
      </c>
      <c r="B73" s="265"/>
      <c r="C73" s="266"/>
      <c r="D73" s="241"/>
      <c r="E73" s="241"/>
      <c r="F73" s="241"/>
      <c r="G73" s="208" t="s">
        <v>1536</v>
      </c>
      <c r="H73" s="208" t="s">
        <v>1537</v>
      </c>
      <c r="I73" s="267"/>
    </row>
    <row r="74" spans="1:13" ht="25.5" customHeight="1" thickBot="1" x14ac:dyDescent="0.3">
      <c r="A74" s="268" t="s">
        <v>1588</v>
      </c>
      <c r="B74" s="269"/>
      <c r="C74" s="269"/>
      <c r="D74" s="269"/>
      <c r="E74" s="269"/>
      <c r="F74" s="269"/>
      <c r="G74" s="269"/>
      <c r="H74" s="269"/>
      <c r="I74" s="270"/>
    </row>
    <row r="75" spans="1:13" ht="15" customHeight="1" x14ac:dyDescent="0.25">
      <c r="A75" s="148" t="s">
        <v>1589</v>
      </c>
      <c r="B75" s="165"/>
      <c r="C75" s="271" t="s">
        <v>1590</v>
      </c>
      <c r="D75" s="272"/>
      <c r="E75" s="272"/>
      <c r="F75" s="271" t="s">
        <v>1591</v>
      </c>
      <c r="G75" s="271"/>
      <c r="H75" s="272"/>
      <c r="I75" s="273" t="s">
        <v>1592</v>
      </c>
    </row>
    <row r="76" spans="1:13" ht="15" customHeight="1" x14ac:dyDescent="0.25">
      <c r="A76" s="168" t="s">
        <v>1593</v>
      </c>
      <c r="B76" s="169"/>
      <c r="C76" s="249" t="s">
        <v>1594</v>
      </c>
      <c r="D76" s="249"/>
      <c r="E76" s="249"/>
      <c r="F76" s="274" t="s">
        <v>1594</v>
      </c>
      <c r="G76" s="275"/>
      <c r="H76" s="276"/>
      <c r="I76" s="277" t="s">
        <v>1594</v>
      </c>
      <c r="M76" s="138" t="s">
        <v>1508</v>
      </c>
    </row>
    <row r="77" spans="1:13" ht="15" customHeight="1" x14ac:dyDescent="0.25">
      <c r="A77" s="168"/>
      <c r="B77" s="169"/>
      <c r="C77" s="274" t="s">
        <v>1595</v>
      </c>
      <c r="D77" s="249"/>
      <c r="E77" s="249"/>
      <c r="F77" s="249" t="s">
        <v>1596</v>
      </c>
      <c r="G77" s="275"/>
      <c r="H77" s="276"/>
      <c r="I77" s="278"/>
    </row>
    <row r="78" spans="1:13" ht="18" customHeight="1" thickBot="1" x14ac:dyDescent="0.3">
      <c r="A78" s="178"/>
      <c r="B78" s="279"/>
      <c r="C78" s="274" t="s">
        <v>1594</v>
      </c>
      <c r="D78" s="249"/>
      <c r="E78" s="249"/>
      <c r="F78" s="274" t="s">
        <v>1594</v>
      </c>
      <c r="G78" s="249"/>
      <c r="H78" s="191"/>
      <c r="I78" s="278"/>
    </row>
    <row r="79" spans="1:13" ht="14.25" customHeight="1" x14ac:dyDescent="0.25">
      <c r="A79" s="164" t="s">
        <v>1597</v>
      </c>
      <c r="B79" s="165"/>
      <c r="C79" s="280" t="s">
        <v>1598</v>
      </c>
      <c r="D79" s="272"/>
      <c r="E79" s="272"/>
      <c r="F79" s="281"/>
      <c r="G79" s="280" t="s">
        <v>1599</v>
      </c>
      <c r="H79" s="272"/>
      <c r="I79" s="282"/>
    </row>
    <row r="80" spans="1:13" ht="18" customHeight="1" x14ac:dyDescent="0.25">
      <c r="A80" s="162" t="s">
        <v>1593</v>
      </c>
      <c r="B80" s="191"/>
      <c r="C80" s="283" t="s">
        <v>1600</v>
      </c>
      <c r="D80" s="284"/>
      <c r="E80" s="284"/>
      <c r="F80" s="285"/>
      <c r="G80" s="283" t="s">
        <v>1600</v>
      </c>
      <c r="H80" s="284"/>
      <c r="I80" s="286"/>
    </row>
    <row r="81" spans="1:9" ht="18" customHeight="1" x14ac:dyDescent="0.25">
      <c r="A81" s="162"/>
      <c r="B81" s="191"/>
      <c r="C81" s="287" t="s">
        <v>1601</v>
      </c>
      <c r="D81" s="288"/>
      <c r="E81" s="288"/>
      <c r="F81" s="289"/>
      <c r="G81" s="249" t="s">
        <v>1602</v>
      </c>
      <c r="H81" s="191"/>
      <c r="I81" s="192"/>
    </row>
    <row r="82" spans="1:9" ht="18" customHeight="1" x14ac:dyDescent="0.25">
      <c r="A82" s="162"/>
      <c r="B82" s="191"/>
      <c r="C82" s="290" t="s">
        <v>1600</v>
      </c>
      <c r="D82" s="191"/>
      <c r="E82" s="191"/>
      <c r="F82" s="291"/>
      <c r="G82" s="274" t="s">
        <v>1600</v>
      </c>
      <c r="H82" s="191"/>
      <c r="I82" s="192"/>
    </row>
    <row r="83" spans="1:9" ht="18" customHeight="1" x14ac:dyDescent="0.25">
      <c r="A83" s="162"/>
      <c r="B83" s="191"/>
      <c r="C83" s="287" t="s">
        <v>1603</v>
      </c>
      <c r="D83" s="288"/>
      <c r="E83" s="288"/>
      <c r="F83" s="288"/>
      <c r="G83" s="292"/>
      <c r="H83" s="288"/>
      <c r="I83" s="293"/>
    </row>
    <row r="84" spans="1:9" ht="18" customHeight="1" thickBot="1" x14ac:dyDescent="0.3">
      <c r="A84" s="294"/>
      <c r="B84" s="174"/>
      <c r="C84" s="295" t="s">
        <v>1600</v>
      </c>
      <c r="D84" s="296"/>
      <c r="E84" s="296"/>
      <c r="F84" s="296"/>
      <c r="G84" s="200" t="s">
        <v>1508</v>
      </c>
      <c r="H84" s="200" t="s">
        <v>1508</v>
      </c>
      <c r="I84" s="297" t="s">
        <v>1508</v>
      </c>
    </row>
    <row r="85" spans="1:9" ht="18" customHeight="1" x14ac:dyDescent="0.25">
      <c r="A85" s="162" t="s">
        <v>1604</v>
      </c>
      <c r="B85" s="169"/>
      <c r="C85" s="169"/>
      <c r="D85" s="169"/>
      <c r="E85" s="169"/>
      <c r="F85" s="169"/>
      <c r="G85" s="169"/>
      <c r="H85" s="169"/>
      <c r="I85" s="212"/>
    </row>
    <row r="86" spans="1:9" ht="18" customHeight="1" thickBot="1" x14ac:dyDescent="0.3">
      <c r="A86" s="892" t="s">
        <v>1605</v>
      </c>
      <c r="B86" s="893"/>
      <c r="C86" s="893"/>
      <c r="D86" s="893"/>
      <c r="E86" s="893"/>
      <c r="F86" s="174"/>
      <c r="G86" s="296"/>
      <c r="H86" s="296"/>
      <c r="I86" s="235"/>
    </row>
    <row r="87" spans="1:9" ht="18" customHeight="1" x14ac:dyDescent="0.25">
      <c r="A87" s="148" t="s">
        <v>1606</v>
      </c>
      <c r="B87" s="230"/>
      <c r="C87" s="298"/>
      <c r="D87" s="231"/>
      <c r="E87" s="231"/>
      <c r="F87" s="165"/>
      <c r="G87" s="165"/>
      <c r="H87" s="165"/>
      <c r="I87" s="232"/>
    </row>
    <row r="88" spans="1:9" ht="18" customHeight="1" thickBot="1" x14ac:dyDescent="0.3">
      <c r="A88" s="892" t="s">
        <v>1605</v>
      </c>
      <c r="B88" s="893"/>
      <c r="C88" s="893"/>
      <c r="D88" s="893"/>
      <c r="E88" s="201"/>
      <c r="F88" s="174"/>
      <c r="G88" s="179"/>
      <c r="H88" s="201"/>
      <c r="I88" s="227"/>
    </row>
    <row r="89" spans="1:9" ht="18" customHeight="1" x14ac:dyDescent="0.25">
      <c r="A89" s="875" t="s">
        <v>1607</v>
      </c>
      <c r="B89" s="876"/>
      <c r="C89" s="876"/>
      <c r="D89" s="876"/>
      <c r="E89" s="876"/>
      <c r="F89" s="876"/>
      <c r="G89" s="876"/>
      <c r="H89" s="876"/>
      <c r="I89" s="877"/>
    </row>
    <row r="90" spans="1:9" ht="18" customHeight="1" thickBot="1" x14ac:dyDescent="0.3">
      <c r="A90" s="878"/>
      <c r="B90" s="879"/>
      <c r="C90" s="879"/>
      <c r="D90" s="879"/>
      <c r="E90" s="879"/>
      <c r="F90" s="879"/>
      <c r="G90" s="879"/>
      <c r="H90" s="879"/>
      <c r="I90" s="880"/>
    </row>
    <row r="91" spans="1:9" ht="18" customHeight="1" thickBot="1" x14ac:dyDescent="0.3">
      <c r="A91" s="299" t="s">
        <v>1608</v>
      </c>
      <c r="B91" s="189"/>
      <c r="C91" s="189"/>
      <c r="D91" s="189"/>
      <c r="E91" s="189"/>
      <c r="F91" s="205"/>
      <c r="G91" s="205"/>
      <c r="H91" s="205"/>
      <c r="I91" s="207"/>
    </row>
    <row r="92" spans="1:9" ht="21.75" customHeight="1" thickBot="1" x14ac:dyDescent="0.3">
      <c r="A92" s="300" t="s">
        <v>1609</v>
      </c>
      <c r="B92" s="301"/>
      <c r="C92" s="301"/>
      <c r="D92" s="301"/>
      <c r="E92" s="301"/>
      <c r="F92" s="301"/>
      <c r="G92" s="301"/>
      <c r="H92" s="301"/>
      <c r="I92" s="302"/>
    </row>
    <row r="93" spans="1:9" s="305" customFormat="1" ht="14.25" customHeight="1" x14ac:dyDescent="0.25">
      <c r="A93" s="303"/>
      <c r="B93" s="304"/>
      <c r="C93" s="304"/>
      <c r="D93" s="304"/>
      <c r="E93" s="304"/>
      <c r="F93" s="304"/>
      <c r="G93" s="304"/>
      <c r="H93" s="304"/>
      <c r="I93" s="217"/>
    </row>
    <row r="94" spans="1:9" ht="14.25" customHeight="1" thickBot="1" x14ac:dyDescent="0.3">
      <c r="A94" s="306"/>
      <c r="B94" s="307"/>
      <c r="C94" s="881"/>
      <c r="D94" s="881"/>
      <c r="E94" s="308"/>
      <c r="F94" s="307"/>
      <c r="G94" s="882"/>
      <c r="H94" s="882"/>
      <c r="I94" s="223"/>
    </row>
    <row r="95" spans="1:9" ht="16.5" customHeight="1" x14ac:dyDescent="0.25">
      <c r="A95" s="309"/>
      <c r="B95" s="169"/>
      <c r="C95" s="169"/>
      <c r="D95" s="169"/>
      <c r="E95" s="169"/>
      <c r="F95" s="169"/>
      <c r="G95" s="169"/>
      <c r="H95" s="169"/>
      <c r="I95" s="212"/>
    </row>
    <row r="96" spans="1:9" ht="13.5" customHeight="1" x14ac:dyDescent="0.25">
      <c r="A96" s="237" t="s">
        <v>1610</v>
      </c>
      <c r="B96" s="169"/>
      <c r="C96" s="169"/>
      <c r="D96" s="169"/>
      <c r="E96" s="169"/>
      <c r="F96" s="169"/>
      <c r="G96" s="169"/>
      <c r="H96" s="169"/>
      <c r="I96" s="212"/>
    </row>
    <row r="97" spans="1:9" ht="13.5" customHeight="1" x14ac:dyDescent="0.25">
      <c r="A97" s="310" t="s">
        <v>1611</v>
      </c>
      <c r="B97" s="169"/>
      <c r="C97" s="169"/>
      <c r="D97" s="169"/>
      <c r="E97" s="169"/>
      <c r="F97" s="169"/>
      <c r="G97" s="169"/>
      <c r="H97" s="169"/>
      <c r="I97" s="212"/>
    </row>
    <row r="98" spans="1:9" x14ac:dyDescent="0.25">
      <c r="A98" s="311" t="s">
        <v>1612</v>
      </c>
      <c r="B98" s="274"/>
      <c r="C98" s="274"/>
      <c r="D98" s="274"/>
      <c r="E98" s="274"/>
      <c r="F98" s="274"/>
      <c r="G98" s="274"/>
      <c r="H98" s="169"/>
      <c r="I98" s="212"/>
    </row>
    <row r="99" spans="1:9" ht="13.5" customHeight="1" x14ac:dyDescent="0.25">
      <c r="A99" s="311" t="s">
        <v>1613</v>
      </c>
      <c r="B99" s="274"/>
      <c r="C99" s="274"/>
      <c r="D99" s="274"/>
      <c r="E99" s="274"/>
      <c r="F99" s="274"/>
      <c r="G99" s="274"/>
      <c r="H99" s="169"/>
      <c r="I99" s="212"/>
    </row>
    <row r="100" spans="1:9" ht="13.5" customHeight="1" x14ac:dyDescent="0.25">
      <c r="A100" s="311" t="s">
        <v>1614</v>
      </c>
      <c r="B100" s="274"/>
      <c r="C100" s="274"/>
      <c r="D100" s="274"/>
      <c r="E100" s="274"/>
      <c r="F100" s="274"/>
      <c r="G100" s="274"/>
      <c r="H100" s="169"/>
      <c r="I100" s="212"/>
    </row>
    <row r="101" spans="1:9" ht="13.5" customHeight="1" x14ac:dyDescent="0.25">
      <c r="A101" s="311" t="s">
        <v>1615</v>
      </c>
      <c r="B101" s="274"/>
      <c r="C101" s="274"/>
      <c r="D101" s="274"/>
      <c r="E101" s="274"/>
      <c r="F101" s="274"/>
      <c r="G101" s="274"/>
      <c r="H101" s="169"/>
      <c r="I101" s="212"/>
    </row>
    <row r="102" spans="1:9" ht="13.5" customHeight="1" x14ac:dyDescent="0.25">
      <c r="A102" s="311" t="s">
        <v>1616</v>
      </c>
      <c r="B102" s="169"/>
      <c r="C102" s="169"/>
      <c r="D102" s="169"/>
      <c r="E102" s="169"/>
      <c r="F102" s="169"/>
      <c r="G102" s="169"/>
      <c r="H102" s="169"/>
      <c r="I102" s="212"/>
    </row>
    <row r="103" spans="1:9" ht="13.5" customHeight="1" x14ac:dyDescent="0.25">
      <c r="A103" s="311" t="s">
        <v>1617</v>
      </c>
      <c r="B103" s="169"/>
      <c r="C103" s="169"/>
      <c r="D103" s="169"/>
      <c r="E103" s="169"/>
      <c r="F103" s="169"/>
      <c r="G103" s="169"/>
      <c r="H103" s="169"/>
      <c r="I103" s="212"/>
    </row>
    <row r="104" spans="1:9" ht="13.5" customHeight="1" x14ac:dyDescent="0.25">
      <c r="A104" s="311"/>
      <c r="B104" s="169"/>
      <c r="C104" s="169"/>
      <c r="D104" s="169"/>
      <c r="E104" s="169"/>
      <c r="F104" s="169"/>
      <c r="G104" s="169"/>
      <c r="H104" s="169"/>
      <c r="I104" s="212"/>
    </row>
    <row r="105" spans="1:9" ht="13.5" customHeight="1" x14ac:dyDescent="0.25">
      <c r="A105" s="311" t="s">
        <v>1618</v>
      </c>
      <c r="B105" s="274"/>
      <c r="C105" s="274"/>
      <c r="D105" s="274"/>
      <c r="E105" s="274"/>
      <c r="F105" s="274"/>
      <c r="G105" s="274"/>
      <c r="H105" s="274"/>
      <c r="I105" s="277"/>
    </row>
    <row r="106" spans="1:9" ht="13.5" customHeight="1" x14ac:dyDescent="0.25">
      <c r="A106" s="311" t="s">
        <v>1619</v>
      </c>
      <c r="B106" s="274"/>
      <c r="C106" s="274"/>
      <c r="D106" s="274"/>
      <c r="E106" s="274"/>
      <c r="F106" s="274"/>
      <c r="G106" s="274"/>
      <c r="H106" s="274"/>
      <c r="I106" s="277"/>
    </row>
    <row r="107" spans="1:9" ht="12.75" customHeight="1" x14ac:dyDescent="0.25">
      <c r="A107" s="311" t="s">
        <v>1620</v>
      </c>
      <c r="B107" s="274"/>
      <c r="C107" s="274"/>
      <c r="D107" s="274"/>
      <c r="E107" s="274"/>
      <c r="F107" s="274"/>
      <c r="G107" s="274"/>
      <c r="H107" s="274"/>
      <c r="I107" s="277"/>
    </row>
    <row r="108" spans="1:9" ht="12.75" customHeight="1" x14ac:dyDescent="0.25">
      <c r="A108" s="311"/>
      <c r="B108" s="274"/>
      <c r="C108" s="274"/>
      <c r="D108" s="274"/>
      <c r="E108" s="274"/>
      <c r="F108" s="274"/>
      <c r="G108" s="274"/>
      <c r="H108" s="274"/>
      <c r="I108" s="277"/>
    </row>
    <row r="109" spans="1:9" ht="12.75" customHeight="1" x14ac:dyDescent="0.25">
      <c r="A109" s="213" t="s">
        <v>1621</v>
      </c>
      <c r="B109" s="169"/>
      <c r="C109" s="169"/>
      <c r="D109" s="169"/>
      <c r="E109" s="169"/>
      <c r="F109" s="169"/>
      <c r="G109" s="169"/>
      <c r="H109" s="169"/>
      <c r="I109" s="212"/>
    </row>
    <row r="110" spans="1:9" ht="12.75" customHeight="1" x14ac:dyDescent="0.25">
      <c r="A110" s="178" t="s">
        <v>1622</v>
      </c>
      <c r="B110" s="179"/>
      <c r="C110" s="179"/>
      <c r="D110" s="179"/>
      <c r="E110" s="179"/>
      <c r="F110" s="179"/>
      <c r="G110" s="179"/>
      <c r="H110" s="179"/>
      <c r="I110" s="278"/>
    </row>
    <row r="111" spans="1:9" x14ac:dyDescent="0.25">
      <c r="A111" s="178" t="s">
        <v>1623</v>
      </c>
      <c r="B111" s="179"/>
      <c r="C111" s="179"/>
      <c r="D111" s="179"/>
      <c r="E111" s="179"/>
      <c r="F111" s="179"/>
      <c r="G111" s="179"/>
      <c r="H111" s="179"/>
      <c r="I111" s="278"/>
    </row>
    <row r="112" spans="1:9" x14ac:dyDescent="0.25">
      <c r="A112" s="178"/>
      <c r="B112" s="179"/>
      <c r="C112" s="179"/>
      <c r="D112" s="179"/>
      <c r="E112" s="179"/>
      <c r="F112" s="179"/>
      <c r="G112" s="179"/>
      <c r="H112" s="179"/>
      <c r="I112" s="278"/>
    </row>
    <row r="113" spans="1:9" x14ac:dyDescent="0.25">
      <c r="A113" s="178"/>
      <c r="B113" s="179"/>
      <c r="C113" s="179"/>
      <c r="D113" s="179"/>
      <c r="E113" s="179"/>
      <c r="F113" s="179"/>
      <c r="G113" s="179"/>
      <c r="H113" s="179"/>
      <c r="I113" s="278"/>
    </row>
    <row r="114" spans="1:9" ht="18" customHeight="1" x14ac:dyDescent="0.25">
      <c r="A114" s="218"/>
      <c r="I114" s="278"/>
    </row>
    <row r="115" spans="1:9" ht="36" customHeight="1" x14ac:dyDescent="0.25">
      <c r="A115" s="178" t="s">
        <v>1624</v>
      </c>
      <c r="B115" s="179"/>
      <c r="C115" s="179" t="s">
        <v>1625</v>
      </c>
      <c r="D115" s="179"/>
      <c r="E115" s="179"/>
      <c r="F115" s="179" t="s">
        <v>1626</v>
      </c>
      <c r="G115" s="179"/>
      <c r="H115" s="179"/>
      <c r="I115" s="278"/>
    </row>
    <row r="116" spans="1:9" ht="13" thickBot="1" x14ac:dyDescent="0.3">
      <c r="A116" s="312"/>
      <c r="B116" s="313"/>
      <c r="C116" s="313"/>
      <c r="D116" s="313"/>
      <c r="E116" s="313"/>
      <c r="F116" s="313"/>
      <c r="G116" s="313"/>
      <c r="H116" s="313"/>
      <c r="I116" s="314"/>
    </row>
  </sheetData>
  <mergeCells count="15">
    <mergeCell ref="A89:I90"/>
    <mergeCell ref="C94:D94"/>
    <mergeCell ref="G94:H94"/>
    <mergeCell ref="F52:I52"/>
    <mergeCell ref="A70:E70"/>
    <mergeCell ref="F70:I70"/>
    <mergeCell ref="A71:C72"/>
    <mergeCell ref="A86:E86"/>
    <mergeCell ref="A88:D88"/>
    <mergeCell ref="A33:D33"/>
    <mergeCell ref="G1:I1"/>
    <mergeCell ref="A8:I8"/>
    <mergeCell ref="G13:I13"/>
    <mergeCell ref="A23:E23"/>
    <mergeCell ref="C25:E25"/>
  </mergeCells>
  <pageMargins left="0.39370078740157483" right="0.35433070866141736" top="0.55118110236220474" bottom="0.31496062992125984" header="0.39370078740157483" footer="0.23622047244094491"/>
  <pageSetup paperSize="9" scale="65" orientation="portrait" r:id="rId1"/>
  <headerFooter alignWithMargins="0"/>
  <rowBreaks count="1" manualBreakCount="1">
    <brk id="47" max="9" man="1"/>
  </rowBreaks>
  <colBreaks count="1" manualBreakCount="1">
    <brk id="9" max="110" man="1"/>
  </colBreak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1DC47-9422-48BC-8924-B89BED65CEBE}">
  <sheetPr>
    <tabColor rgb="FFC00000"/>
  </sheetPr>
  <dimension ref="A1:P48"/>
  <sheetViews>
    <sheetView zoomScaleNormal="100" workbookViewId="0">
      <selection activeCell="G27" sqref="G27"/>
    </sheetView>
  </sheetViews>
  <sheetFormatPr defaultColWidth="8.81640625" defaultRowHeight="14.5" x14ac:dyDescent="0.35"/>
  <cols>
    <col min="1" max="1" width="12.26953125" style="380" customWidth="1"/>
    <col min="2" max="10" width="7.7265625" style="380" customWidth="1"/>
    <col min="11" max="11" width="9.453125" style="380" customWidth="1"/>
    <col min="12" max="12" width="14" style="380" customWidth="1"/>
    <col min="13" max="13" width="15" style="380" customWidth="1"/>
    <col min="14" max="14" width="14" style="380" customWidth="1"/>
    <col min="15" max="15" width="8.81640625" style="380"/>
    <col min="16" max="16384" width="8.81640625" style="381"/>
  </cols>
  <sheetData>
    <row r="1" spans="1:16" x14ac:dyDescent="0.35">
      <c r="A1" s="379" t="s">
        <v>2405</v>
      </c>
      <c r="B1" s="379"/>
      <c r="C1" s="379"/>
      <c r="P1" s="380"/>
    </row>
    <row r="2" spans="1:16" x14ac:dyDescent="0.35">
      <c r="A2" s="379" t="s">
        <v>2406</v>
      </c>
      <c r="B2" s="379"/>
      <c r="C2" s="379"/>
      <c r="P2" s="380"/>
    </row>
    <row r="3" spans="1:16" x14ac:dyDescent="0.35">
      <c r="A3" s="382" t="s">
        <v>2407</v>
      </c>
      <c r="B3" s="382"/>
      <c r="C3" s="382"/>
      <c r="D3" s="382"/>
      <c r="E3" s="382"/>
      <c r="F3" s="382"/>
      <c r="G3" s="382"/>
      <c r="H3" s="382"/>
      <c r="I3" s="382"/>
      <c r="J3" s="382"/>
      <c r="K3" s="382"/>
      <c r="L3" s="895" t="s">
        <v>2408</v>
      </c>
      <c r="M3" s="895"/>
      <c r="N3" s="895"/>
      <c r="O3" s="895"/>
      <c r="P3" s="895"/>
    </row>
    <row r="4" spans="1:16" x14ac:dyDescent="0.35">
      <c r="P4" s="380"/>
    </row>
    <row r="5" spans="1:16" ht="13" customHeight="1" x14ac:dyDescent="0.35">
      <c r="A5" s="896" t="s">
        <v>2409</v>
      </c>
      <c r="B5" s="896"/>
      <c r="C5" s="896"/>
      <c r="D5" s="896"/>
      <c r="E5" s="896"/>
      <c r="F5" s="896"/>
      <c r="G5" s="896"/>
      <c r="H5" s="896"/>
      <c r="I5" s="896"/>
      <c r="J5" s="896"/>
      <c r="K5" s="896"/>
      <c r="L5" s="896"/>
      <c r="M5" s="896"/>
      <c r="N5" s="896"/>
      <c r="O5" s="896"/>
      <c r="P5" s="896"/>
    </row>
    <row r="6" spans="1:16" ht="13" customHeight="1" x14ac:dyDescent="0.35">
      <c r="A6" s="896"/>
      <c r="B6" s="896"/>
      <c r="C6" s="896"/>
      <c r="D6" s="896"/>
      <c r="E6" s="896"/>
      <c r="F6" s="896"/>
      <c r="G6" s="896"/>
      <c r="H6" s="896"/>
      <c r="I6" s="896"/>
      <c r="J6" s="896"/>
      <c r="K6" s="896"/>
      <c r="L6" s="896"/>
      <c r="M6" s="896"/>
      <c r="N6" s="896"/>
      <c r="O6" s="896"/>
      <c r="P6" s="896"/>
    </row>
    <row r="7" spans="1:16" ht="13" customHeight="1" x14ac:dyDescent="0.35">
      <c r="A7" s="896"/>
      <c r="B7" s="896"/>
      <c r="C7" s="896"/>
      <c r="D7" s="896"/>
      <c r="E7" s="896"/>
      <c r="F7" s="896"/>
      <c r="G7" s="896"/>
      <c r="H7" s="896"/>
      <c r="I7" s="896"/>
      <c r="J7" s="896"/>
      <c r="K7" s="896"/>
      <c r="L7" s="896"/>
      <c r="M7" s="896"/>
      <c r="N7" s="896"/>
      <c r="O7" s="896"/>
      <c r="P7" s="896"/>
    </row>
    <row r="8" spans="1:16" ht="15.75" customHeight="1" x14ac:dyDescent="0.35">
      <c r="A8" s="897" t="s">
        <v>2410</v>
      </c>
      <c r="B8" s="897"/>
      <c r="C8" s="897"/>
      <c r="D8" s="897"/>
      <c r="E8" s="897"/>
      <c r="F8" s="897"/>
      <c r="G8" s="897"/>
      <c r="H8" s="897"/>
      <c r="I8" s="897"/>
      <c r="J8" s="897"/>
      <c r="K8" s="897"/>
      <c r="L8" s="897"/>
      <c r="M8" s="897"/>
      <c r="N8" s="897"/>
      <c r="O8" s="897"/>
      <c r="P8" s="897"/>
    </row>
    <row r="9" spans="1:16" x14ac:dyDescent="0.35">
      <c r="P9" s="380"/>
    </row>
    <row r="10" spans="1:16" x14ac:dyDescent="0.35">
      <c r="A10" s="380" t="s">
        <v>2411</v>
      </c>
      <c r="P10" s="380"/>
    </row>
    <row r="11" spans="1:16" x14ac:dyDescent="0.35">
      <c r="A11" s="380" t="s">
        <v>2412</v>
      </c>
      <c r="M11" s="380" t="s">
        <v>2413</v>
      </c>
      <c r="P11" s="380"/>
    </row>
    <row r="12" spans="1:16" x14ac:dyDescent="0.35">
      <c r="M12" s="380" t="s">
        <v>2414</v>
      </c>
      <c r="P12" s="380"/>
    </row>
    <row r="13" spans="1:16" x14ac:dyDescent="0.35">
      <c r="M13" s="380" t="s">
        <v>2415</v>
      </c>
      <c r="P13" s="380"/>
    </row>
    <row r="14" spans="1:16" x14ac:dyDescent="0.35">
      <c r="M14" s="380" t="s">
        <v>2416</v>
      </c>
      <c r="P14" s="380"/>
    </row>
    <row r="15" spans="1:16" x14ac:dyDescent="0.35">
      <c r="M15" s="380" t="s">
        <v>2417</v>
      </c>
      <c r="P15" s="380"/>
    </row>
    <row r="16" spans="1:16" x14ac:dyDescent="0.35">
      <c r="A16" s="380" t="s">
        <v>2418</v>
      </c>
      <c r="P16" s="380"/>
    </row>
    <row r="17" spans="1:16" x14ac:dyDescent="0.35">
      <c r="A17" s="380" t="s">
        <v>2419</v>
      </c>
      <c r="P17" s="380"/>
    </row>
    <row r="18" spans="1:16" ht="15.75" customHeight="1" thickBot="1" x14ac:dyDescent="0.4">
      <c r="P18" s="380"/>
    </row>
    <row r="19" spans="1:16" ht="26.25" customHeight="1" thickBot="1" x14ac:dyDescent="0.4">
      <c r="A19" s="898" t="s">
        <v>2420</v>
      </c>
      <c r="B19" s="899"/>
      <c r="C19" s="900" t="s">
        <v>2421</v>
      </c>
      <c r="D19" s="901"/>
      <c r="E19" s="900" t="s">
        <v>2422</v>
      </c>
      <c r="F19" s="902"/>
      <c r="G19" s="902"/>
      <c r="H19" s="902"/>
      <c r="I19" s="902"/>
      <c r="J19" s="902"/>
      <c r="K19" s="902"/>
      <c r="L19" s="901"/>
      <c r="P19" s="380"/>
    </row>
    <row r="20" spans="1:16" ht="32.25" customHeight="1" thickBot="1" x14ac:dyDescent="0.4">
      <c r="A20" s="383">
        <v>0</v>
      </c>
      <c r="B20" s="384">
        <v>1</v>
      </c>
      <c r="C20" s="385">
        <v>2</v>
      </c>
      <c r="D20" s="386">
        <v>1</v>
      </c>
      <c r="E20" s="387">
        <v>0</v>
      </c>
      <c r="F20" s="387">
        <v>0</v>
      </c>
      <c r="G20" s="387">
        <v>0</v>
      </c>
      <c r="H20" s="387">
        <v>0</v>
      </c>
      <c r="I20" s="387">
        <v>0</v>
      </c>
      <c r="J20" s="387">
        <v>0</v>
      </c>
      <c r="K20" s="387">
        <v>0</v>
      </c>
      <c r="L20" s="388">
        <v>0</v>
      </c>
      <c r="P20" s="380"/>
    </row>
    <row r="21" spans="1:16" x14ac:dyDescent="0.35">
      <c r="P21" s="380"/>
    </row>
    <row r="22" spans="1:16" ht="15.75" customHeight="1" thickBot="1" x14ac:dyDescent="0.4">
      <c r="P22" s="380"/>
    </row>
    <row r="23" spans="1:16" ht="33" customHeight="1" x14ac:dyDescent="0.35">
      <c r="A23" s="904" t="s">
        <v>2423</v>
      </c>
      <c r="B23" s="905"/>
      <c r="C23" s="906" t="s">
        <v>2424</v>
      </c>
      <c r="D23" s="906"/>
      <c r="E23" s="906"/>
      <c r="F23" s="906"/>
      <c r="G23" s="906"/>
      <c r="H23" s="906"/>
      <c r="I23" s="906"/>
      <c r="J23" s="907"/>
      <c r="P23" s="380"/>
    </row>
    <row r="24" spans="1:16" ht="34.75" customHeight="1" thickBot="1" x14ac:dyDescent="0.4">
      <c r="A24" s="383">
        <v>0</v>
      </c>
      <c r="B24" s="389">
        <v>2</v>
      </c>
      <c r="C24" s="390">
        <v>3</v>
      </c>
      <c r="D24" s="390">
        <v>0</v>
      </c>
      <c r="E24" s="391">
        <v>1</v>
      </c>
      <c r="F24" s="392">
        <v>1</v>
      </c>
      <c r="G24" s="393">
        <v>0</v>
      </c>
      <c r="H24" s="393">
        <v>0</v>
      </c>
      <c r="I24" s="393">
        <v>0</v>
      </c>
      <c r="J24" s="386">
        <v>0</v>
      </c>
      <c r="K24" s="394" t="s">
        <v>1555</v>
      </c>
      <c r="P24" s="380"/>
    </row>
    <row r="25" spans="1:16" x14ac:dyDescent="0.35">
      <c r="P25" s="380"/>
    </row>
    <row r="26" spans="1:16" ht="15.75" customHeight="1" x14ac:dyDescent="0.35">
      <c r="P26" s="380"/>
    </row>
    <row r="27" spans="1:16" x14ac:dyDescent="0.35">
      <c r="A27" s="380" t="s">
        <v>2425</v>
      </c>
      <c r="P27" s="380"/>
    </row>
    <row r="28" spans="1:16" ht="17.25" customHeight="1" x14ac:dyDescent="0.35">
      <c r="A28" s="908" t="s">
        <v>2426</v>
      </c>
      <c r="B28" s="908"/>
      <c r="C28" s="908">
        <v>0</v>
      </c>
      <c r="D28" s="908">
        <v>0</v>
      </c>
      <c r="E28" s="908">
        <v>0</v>
      </c>
      <c r="F28" s="395" t="s">
        <v>2427</v>
      </c>
      <c r="G28" s="395"/>
      <c r="H28" s="395"/>
      <c r="I28" s="395"/>
      <c r="J28" s="395"/>
      <c r="K28" s="395"/>
      <c r="L28" s="395"/>
      <c r="M28" s="395"/>
      <c r="N28" s="395"/>
      <c r="O28" s="395"/>
      <c r="P28" s="395"/>
    </row>
    <row r="29" spans="1:16" ht="17.25" customHeight="1" x14ac:dyDescent="0.35">
      <c r="A29" s="396"/>
      <c r="B29" s="396"/>
      <c r="C29" s="396"/>
      <c r="D29" s="396"/>
      <c r="E29" s="396"/>
      <c r="F29" s="395"/>
      <c r="G29" s="395"/>
      <c r="H29" s="395"/>
      <c r="I29" s="395"/>
      <c r="J29" s="395"/>
      <c r="K29" s="395"/>
      <c r="L29" s="395"/>
      <c r="M29" s="395"/>
      <c r="N29" s="395"/>
      <c r="O29" s="395"/>
      <c r="P29" s="395"/>
    </row>
    <row r="30" spans="1:16" ht="17.25" customHeight="1" x14ac:dyDescent="0.35">
      <c r="A30" s="396"/>
      <c r="B30" s="396"/>
      <c r="C30" s="396"/>
      <c r="D30" s="396"/>
      <c r="E30" s="396"/>
      <c r="F30" s="395"/>
      <c r="G30" s="395"/>
      <c r="H30" s="395"/>
      <c r="I30" s="395"/>
      <c r="J30" s="395"/>
      <c r="K30" s="395"/>
      <c r="L30" s="395"/>
      <c r="M30" s="395"/>
      <c r="N30" s="395"/>
      <c r="O30" s="395"/>
      <c r="P30" s="395"/>
    </row>
    <row r="31" spans="1:16" ht="15.75" customHeight="1" thickBot="1" x14ac:dyDescent="0.4">
      <c r="P31" s="380"/>
    </row>
    <row r="32" spans="1:16" x14ac:dyDescent="0.35">
      <c r="A32" s="909" t="s">
        <v>2428</v>
      </c>
      <c r="B32" s="911" t="s">
        <v>2429</v>
      </c>
      <c r="C32" s="913" t="s">
        <v>2430</v>
      </c>
      <c r="D32" s="913"/>
      <c r="E32" s="913"/>
      <c r="F32" s="397" t="s">
        <v>2431</v>
      </c>
      <c r="G32" s="397"/>
      <c r="H32" s="397"/>
      <c r="I32" s="397"/>
      <c r="J32" s="397"/>
      <c r="K32" s="397" t="s">
        <v>2432</v>
      </c>
      <c r="L32" s="397"/>
      <c r="M32" s="397"/>
      <c r="N32" s="398"/>
      <c r="O32" s="398"/>
      <c r="P32" s="399"/>
    </row>
    <row r="33" spans="1:16" x14ac:dyDescent="0.35">
      <c r="A33" s="910"/>
      <c r="B33" s="912"/>
      <c r="C33" s="914"/>
      <c r="D33" s="914"/>
      <c r="E33" s="914"/>
      <c r="F33" s="380" t="s">
        <v>2433</v>
      </c>
      <c r="P33" s="400"/>
    </row>
    <row r="34" spans="1:16" x14ac:dyDescent="0.35">
      <c r="A34" s="915" t="s">
        <v>2434</v>
      </c>
      <c r="B34" s="917"/>
      <c r="C34" s="919"/>
      <c r="D34" s="919"/>
      <c r="E34" s="919"/>
      <c r="F34" s="401"/>
      <c r="G34" s="401"/>
      <c r="H34" s="401"/>
      <c r="I34" s="401"/>
      <c r="J34" s="401"/>
      <c r="K34" s="401" t="s">
        <v>1508</v>
      </c>
      <c r="L34" s="401"/>
      <c r="M34" s="401"/>
      <c r="N34" s="401"/>
      <c r="O34" s="401"/>
      <c r="P34" s="402"/>
    </row>
    <row r="35" spans="1:16" x14ac:dyDescent="0.35">
      <c r="A35" s="915"/>
      <c r="B35" s="917"/>
      <c r="C35" s="919"/>
      <c r="D35" s="919"/>
      <c r="E35" s="919"/>
      <c r="P35" s="400"/>
    </row>
    <row r="36" spans="1:16" x14ac:dyDescent="0.35">
      <c r="A36" s="915"/>
      <c r="B36" s="917"/>
      <c r="C36" s="919"/>
      <c r="D36" s="919"/>
      <c r="E36" s="919"/>
      <c r="F36" s="380" t="s">
        <v>2435</v>
      </c>
      <c r="K36" s="380" t="s">
        <v>2436</v>
      </c>
      <c r="L36" s="401"/>
      <c r="M36" s="401"/>
      <c r="N36" s="401"/>
      <c r="O36" s="401"/>
      <c r="P36" s="402"/>
    </row>
    <row r="37" spans="1:16" ht="15.75" customHeight="1" thickBot="1" x14ac:dyDescent="0.4">
      <c r="A37" s="916"/>
      <c r="B37" s="918"/>
      <c r="C37" s="920"/>
      <c r="D37" s="920"/>
      <c r="E37" s="920"/>
      <c r="F37" s="403"/>
      <c r="G37" s="403"/>
      <c r="H37" s="403"/>
      <c r="I37" s="403"/>
      <c r="J37" s="403"/>
      <c r="K37" s="403" t="s">
        <v>1508</v>
      </c>
      <c r="L37" s="403"/>
      <c r="M37" s="403"/>
      <c r="N37" s="403"/>
      <c r="O37" s="403"/>
      <c r="P37" s="404"/>
    </row>
    <row r="38" spans="1:16" x14ac:dyDescent="0.35">
      <c r="P38" s="380"/>
    </row>
    <row r="39" spans="1:16" x14ac:dyDescent="0.35">
      <c r="A39" s="405" t="s">
        <v>2437</v>
      </c>
      <c r="B39" s="405"/>
      <c r="C39" s="405"/>
      <c r="D39" s="405"/>
      <c r="E39" s="405"/>
      <c r="F39" s="405"/>
      <c r="G39" s="405"/>
      <c r="H39" s="405"/>
      <c r="I39" s="405"/>
      <c r="J39" s="405"/>
      <c r="K39" s="405"/>
      <c r="L39" s="405"/>
      <c r="M39" s="405"/>
      <c r="N39" s="405"/>
      <c r="O39" s="405"/>
      <c r="P39" s="405"/>
    </row>
    <row r="40" spans="1:16" ht="114" customHeight="1" x14ac:dyDescent="0.35">
      <c r="A40" s="921" t="s">
        <v>2438</v>
      </c>
      <c r="B40" s="921"/>
      <c r="C40" s="921"/>
      <c r="D40" s="921"/>
      <c r="E40" s="921"/>
      <c r="F40" s="921"/>
      <c r="G40" s="921"/>
      <c r="H40" s="921"/>
      <c r="I40" s="921"/>
      <c r="J40" s="921"/>
      <c r="K40" s="921"/>
      <c r="L40" s="921"/>
      <c r="M40" s="921"/>
      <c r="N40" s="921"/>
      <c r="O40" s="921"/>
      <c r="P40" s="921"/>
    </row>
    <row r="41" spans="1:16" x14ac:dyDescent="0.35">
      <c r="P41" s="380"/>
    </row>
    <row r="42" spans="1:16" x14ac:dyDescent="0.35">
      <c r="A42" s="379" t="s">
        <v>2439</v>
      </c>
      <c r="B42" s="379"/>
      <c r="P42" s="380"/>
    </row>
    <row r="43" spans="1:16" x14ac:dyDescent="0.35">
      <c r="A43" s="379"/>
      <c r="P43" s="380"/>
    </row>
    <row r="44" spans="1:16" x14ac:dyDescent="0.35">
      <c r="A44" s="379" t="s">
        <v>2440</v>
      </c>
      <c r="P44" s="380"/>
    </row>
    <row r="45" spans="1:16" x14ac:dyDescent="0.35">
      <c r="A45" s="922" t="s">
        <v>2441</v>
      </c>
      <c r="B45" s="922"/>
      <c r="C45" s="922"/>
      <c r="D45" s="922"/>
      <c r="E45" s="922"/>
      <c r="F45" s="922"/>
      <c r="G45" s="922"/>
      <c r="H45" s="922"/>
      <c r="I45" s="922"/>
      <c r="J45" s="922"/>
      <c r="K45" s="922"/>
      <c r="L45" s="922"/>
      <c r="M45" s="922"/>
      <c r="N45" s="922"/>
      <c r="O45" s="405"/>
      <c r="P45" s="405"/>
    </row>
    <row r="46" spans="1:16" x14ac:dyDescent="0.35">
      <c r="A46" s="405"/>
      <c r="B46" s="405"/>
      <c r="C46" s="405"/>
      <c r="D46" s="405"/>
      <c r="E46" s="405"/>
      <c r="F46" s="405"/>
      <c r="G46" s="405"/>
      <c r="H46" s="405"/>
      <c r="I46" s="405"/>
      <c r="J46" s="405"/>
      <c r="K46" s="405"/>
      <c r="L46" s="405"/>
      <c r="M46" s="405"/>
      <c r="N46" s="405"/>
      <c r="O46" s="405"/>
      <c r="P46" s="405"/>
    </row>
    <row r="47" spans="1:16" ht="21.75" customHeight="1" x14ac:dyDescent="0.35">
      <c r="A47" s="903" t="s">
        <v>2442</v>
      </c>
      <c r="B47" s="903"/>
      <c r="C47" s="406"/>
      <c r="D47" s="406"/>
      <c r="E47" s="406"/>
      <c r="F47" s="406"/>
      <c r="G47" s="406"/>
      <c r="H47" s="406"/>
      <c r="I47" s="406"/>
      <c r="J47" s="406"/>
      <c r="K47" s="406"/>
      <c r="L47" s="406"/>
      <c r="M47" s="406"/>
      <c r="N47" s="406"/>
      <c r="O47" s="406"/>
      <c r="P47" s="406"/>
    </row>
    <row r="48" spans="1:16" x14ac:dyDescent="0.35">
      <c r="A48" s="405" t="s">
        <v>2443</v>
      </c>
      <c r="B48" s="405"/>
      <c r="C48" s="405"/>
      <c r="D48" s="405"/>
      <c r="E48" s="405"/>
      <c r="F48" s="405"/>
      <c r="G48" s="405"/>
      <c r="H48" s="405"/>
      <c r="I48" s="405"/>
      <c r="J48" s="405"/>
      <c r="K48" s="405"/>
      <c r="L48" s="405"/>
      <c r="M48" s="405"/>
      <c r="N48" s="405"/>
      <c r="O48" s="405"/>
      <c r="P48" s="405"/>
    </row>
  </sheetData>
  <sheetProtection formatCells="0" formatColumns="0" formatRows="0" insertColumns="0" insertRows="0" insertHyperlinks="0" deleteColumns="0" deleteRows="0" sort="0" autoFilter="0" pivotTables="0"/>
  <mergeCells count="18">
    <mergeCell ref="A47:B47"/>
    <mergeCell ref="A23:B23"/>
    <mergeCell ref="C23:J23"/>
    <mergeCell ref="A28:E28"/>
    <mergeCell ref="A32:A33"/>
    <mergeCell ref="B32:B33"/>
    <mergeCell ref="C32:E33"/>
    <mergeCell ref="A34:A37"/>
    <mergeCell ref="B34:B37"/>
    <mergeCell ref="C34:E37"/>
    <mergeCell ref="A40:P40"/>
    <mergeCell ref="A45:N45"/>
    <mergeCell ref="L3:P3"/>
    <mergeCell ref="A5:P7"/>
    <mergeCell ref="A8:P8"/>
    <mergeCell ref="A19:B19"/>
    <mergeCell ref="C19:D19"/>
    <mergeCell ref="E19:L19"/>
  </mergeCells>
  <dataValidations count="1">
    <dataValidation type="whole" operator="greaterThanOrEqual" allowBlank="1" showInputMessage="1" showErrorMessage="1" error="Pozor, hodnota musí byť väčšia alebo rovná &quot;0&quot;" sqref="C24:E24" xr:uid="{7650989A-1D0C-4078-9045-7E48CCDD05B1}">
      <formula1>0</formula1>
    </dataValidation>
  </dataValidations>
  <pageMargins left="0.7" right="0.7" top="0.75" bottom="0.75" header="0.3" footer="0.3"/>
  <pageSetup paperSize="9" scale="6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EAB50-CBA8-4688-BDD6-0C1DAD5FB42C}">
  <sheetPr codeName="Hárok4">
    <tabColor rgb="FFFF0000"/>
  </sheetPr>
  <dimension ref="A21:C25"/>
  <sheetViews>
    <sheetView showGridLines="0" workbookViewId="0">
      <selection activeCell="G27" sqref="G27"/>
    </sheetView>
  </sheetViews>
  <sheetFormatPr defaultRowHeight="14.5" x14ac:dyDescent="0.35"/>
  <cols>
    <col min="1" max="1" width="13.6328125" bestFit="1" customWidth="1"/>
    <col min="2" max="2" width="22.1796875" bestFit="1" customWidth="1"/>
  </cols>
  <sheetData>
    <row r="21" spans="1:3" ht="23.5" x14ac:dyDescent="0.55000000000000004">
      <c r="A21" s="73" t="s">
        <v>187</v>
      </c>
      <c r="B21" s="72" t="s">
        <v>182</v>
      </c>
      <c r="C21" s="73"/>
    </row>
    <row r="22" spans="1:3" ht="23.5" x14ac:dyDescent="0.55000000000000004">
      <c r="A22" s="73" t="s">
        <v>184</v>
      </c>
      <c r="B22" s="75" t="s">
        <v>186</v>
      </c>
      <c r="C22" s="73"/>
    </row>
    <row r="23" spans="1:3" ht="23.5" x14ac:dyDescent="0.55000000000000004">
      <c r="A23" s="73" t="s">
        <v>183</v>
      </c>
      <c r="B23" s="74" t="s">
        <v>185</v>
      </c>
      <c r="C23" s="73"/>
    </row>
    <row r="25" spans="1:3" ht="23.5" x14ac:dyDescent="0.55000000000000004">
      <c r="A25" s="72" t="s">
        <v>188</v>
      </c>
    </row>
  </sheetData>
  <hyperlinks>
    <hyperlink ref="B23" r:id="rId1" xr:uid="{5A83D7FA-DA63-4254-8FB8-5DC751C7177B}"/>
    <hyperlink ref="B22" r:id="rId2" xr:uid="{983208AD-6680-40AB-B7A6-79F51E9DAB21}"/>
  </hyperlinks>
  <pageMargins left="0.7" right="0.7" top="0.75" bottom="0.75" header="0.3" footer="0.3"/>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C7146-260B-40B6-9AFC-1203ECEBB72B}">
  <sheetPr>
    <tabColor rgb="FFC00000"/>
  </sheetPr>
  <dimension ref="A1:XDG50"/>
  <sheetViews>
    <sheetView zoomScaleNormal="100" workbookViewId="0">
      <selection activeCell="G27" sqref="G27"/>
    </sheetView>
  </sheetViews>
  <sheetFormatPr defaultRowHeight="14.5" x14ac:dyDescent="0.35"/>
  <cols>
    <col min="1" max="1" width="7.7265625" customWidth="1"/>
    <col min="2" max="4" width="15.7265625" customWidth="1"/>
    <col min="5" max="5" width="30.7265625" customWidth="1"/>
  </cols>
  <sheetData>
    <row r="1" spans="1:7 16335:16335" ht="20.149999999999999" customHeight="1" x14ac:dyDescent="0.35">
      <c r="A1" s="452"/>
      <c r="B1" s="453"/>
      <c r="C1" s="453"/>
      <c r="D1" s="453"/>
      <c r="E1" s="454"/>
    </row>
    <row r="2" spans="1:7 16335:16335" ht="20.149999999999999" customHeight="1" x14ac:dyDescent="0.35">
      <c r="A2" s="455"/>
      <c r="B2" s="456"/>
      <c r="C2" s="456"/>
      <c r="D2" s="456"/>
      <c r="E2" s="457"/>
    </row>
    <row r="3" spans="1:7 16335:16335" ht="20.149999999999999" customHeight="1" x14ac:dyDescent="0.35">
      <c r="A3" s="455"/>
      <c r="B3" s="456"/>
      <c r="C3" s="456"/>
      <c r="D3" s="456"/>
      <c r="E3" s="458" t="s">
        <v>8463</v>
      </c>
    </row>
    <row r="4" spans="1:7 16335:16335" ht="21.75" customHeight="1" x14ac:dyDescent="0.35">
      <c r="A4" s="925" t="s">
        <v>8464</v>
      </c>
      <c r="B4" s="926"/>
      <c r="C4" s="926"/>
      <c r="D4" s="926"/>
      <c r="E4" s="927"/>
    </row>
    <row r="5" spans="1:7 16335:16335" ht="15" customHeight="1" x14ac:dyDescent="0.35">
      <c r="A5" s="459"/>
      <c r="B5" s="460"/>
      <c r="C5" s="460"/>
      <c r="D5" s="928" t="s">
        <v>8465</v>
      </c>
      <c r="E5" s="929"/>
    </row>
    <row r="6" spans="1:7 16335:16335" ht="15" customHeight="1" x14ac:dyDescent="0.35">
      <c r="A6" s="930" t="s">
        <v>8466</v>
      </c>
      <c r="B6" s="923"/>
      <c r="C6" s="923"/>
      <c r="D6" s="923"/>
      <c r="E6" s="924"/>
    </row>
    <row r="7" spans="1:7 16335:16335" ht="15" customHeight="1" x14ac:dyDescent="0.35">
      <c r="A7" s="930" t="s">
        <v>8467</v>
      </c>
      <c r="B7" s="923"/>
      <c r="C7" s="923"/>
      <c r="D7" s="923"/>
      <c r="E7" s="924"/>
    </row>
    <row r="8" spans="1:7 16335:16335" ht="15" customHeight="1" x14ac:dyDescent="0.35">
      <c r="A8" s="931" t="s">
        <v>8468</v>
      </c>
      <c r="B8" s="932"/>
      <c r="C8" s="932"/>
      <c r="D8" s="932"/>
      <c r="E8" s="933"/>
    </row>
    <row r="9" spans="1:7 16335:16335" ht="15" customHeight="1" x14ac:dyDescent="0.35">
      <c r="A9" s="461" t="s">
        <v>8469</v>
      </c>
      <c r="B9" s="923"/>
      <c r="C9" s="923"/>
      <c r="D9" s="923" t="s">
        <v>8470</v>
      </c>
      <c r="E9" s="924"/>
    </row>
    <row r="10" spans="1:7 16335:16335" s="463" customFormat="1" ht="15" customHeight="1" x14ac:dyDescent="0.25">
      <c r="A10" s="930" t="s">
        <v>8471</v>
      </c>
      <c r="B10" s="923"/>
      <c r="C10" s="462"/>
      <c r="D10" s="923" t="s">
        <v>8472</v>
      </c>
      <c r="E10" s="924"/>
      <c r="XDG10" s="463">
        <f>SUM(F10:XDF10)</f>
        <v>0</v>
      </c>
    </row>
    <row r="11" spans="1:7 16335:16335" s="463" customFormat="1" ht="15" customHeight="1" x14ac:dyDescent="0.25">
      <c r="A11" s="461" t="s">
        <v>8473</v>
      </c>
      <c r="B11" s="944"/>
      <c r="C11" s="944"/>
      <c r="D11" s="944"/>
      <c r="E11" s="945"/>
      <c r="XDG11" s="464">
        <f t="shared" ref="XDG11:XDG39" si="0">SUM(A11:XDF11)</f>
        <v>0</v>
      </c>
    </row>
    <row r="12" spans="1:7 16335:16335" s="463" customFormat="1" ht="28.5" customHeight="1" x14ac:dyDescent="0.25">
      <c r="A12" s="465" t="s">
        <v>90</v>
      </c>
      <c r="B12" s="466" t="s">
        <v>8474</v>
      </c>
      <c r="C12" s="466" t="s">
        <v>8475</v>
      </c>
      <c r="D12" s="466" t="s">
        <v>8476</v>
      </c>
      <c r="E12" s="467" t="s">
        <v>8477</v>
      </c>
      <c r="XDG12" s="464">
        <f t="shared" si="0"/>
        <v>0</v>
      </c>
    </row>
    <row r="13" spans="1:7 16335:16335" s="463" customFormat="1" ht="14.15" customHeight="1" x14ac:dyDescent="0.35">
      <c r="A13" s="468" t="s">
        <v>56</v>
      </c>
      <c r="B13" s="469"/>
      <c r="C13" s="469"/>
      <c r="D13" s="469"/>
      <c r="E13" s="470"/>
      <c r="XDG13" s="464">
        <f t="shared" si="0"/>
        <v>0</v>
      </c>
    </row>
    <row r="14" spans="1:7 16335:16335" s="463" customFormat="1" ht="14.15" customHeight="1" x14ac:dyDescent="0.25">
      <c r="A14" s="471" t="s">
        <v>57</v>
      </c>
      <c r="B14" s="469"/>
      <c r="C14" s="469"/>
      <c r="D14" s="469"/>
      <c r="E14" s="472"/>
      <c r="XDG14" s="464">
        <f t="shared" si="0"/>
        <v>0</v>
      </c>
    </row>
    <row r="15" spans="1:7 16335:16335" s="463" customFormat="1" ht="14.15" customHeight="1" x14ac:dyDescent="0.25">
      <c r="A15" s="471" t="s">
        <v>8478</v>
      </c>
      <c r="B15" s="469"/>
      <c r="C15" s="469"/>
      <c r="D15" s="469"/>
      <c r="E15" s="472"/>
      <c r="XDG15" s="464">
        <f t="shared" si="0"/>
        <v>0</v>
      </c>
    </row>
    <row r="16" spans="1:7 16335:16335" s="463" customFormat="1" ht="14.15" customHeight="1" x14ac:dyDescent="0.25">
      <c r="A16" s="471" t="s">
        <v>8479</v>
      </c>
      <c r="B16" s="469"/>
      <c r="C16" s="469"/>
      <c r="D16" s="469"/>
      <c r="E16" s="472"/>
      <c r="G16" s="473"/>
      <c r="XDG16" s="464">
        <f t="shared" si="0"/>
        <v>0</v>
      </c>
    </row>
    <row r="17" spans="1:5 16335:16335" s="463" customFormat="1" ht="14.15" customHeight="1" x14ac:dyDescent="0.25">
      <c r="A17" s="471" t="s">
        <v>58</v>
      </c>
      <c r="B17" s="469"/>
      <c r="C17" s="469"/>
      <c r="D17" s="469"/>
      <c r="E17" s="472"/>
      <c r="XDG17" s="464">
        <f t="shared" si="0"/>
        <v>0</v>
      </c>
    </row>
    <row r="18" spans="1:5 16335:16335" s="463" customFormat="1" ht="14.15" customHeight="1" x14ac:dyDescent="0.25">
      <c r="A18" s="471" t="s">
        <v>8480</v>
      </c>
      <c r="B18" s="469"/>
      <c r="C18" s="469"/>
      <c r="D18" s="469"/>
      <c r="E18" s="472"/>
      <c r="XDG18" s="464">
        <f t="shared" si="0"/>
        <v>0</v>
      </c>
    </row>
    <row r="19" spans="1:5 16335:16335" s="463" customFormat="1" ht="14.15" customHeight="1" x14ac:dyDescent="0.25">
      <c r="A19" s="471" t="s">
        <v>8481</v>
      </c>
      <c r="B19" s="469"/>
      <c r="C19" s="469"/>
      <c r="D19" s="469"/>
      <c r="E19" s="472"/>
      <c r="XDG19" s="464">
        <f t="shared" si="0"/>
        <v>0</v>
      </c>
    </row>
    <row r="20" spans="1:5 16335:16335" s="463" customFormat="1" ht="14.15" customHeight="1" x14ac:dyDescent="0.25">
      <c r="A20" s="471" t="s">
        <v>8482</v>
      </c>
      <c r="B20" s="469"/>
      <c r="C20" s="469"/>
      <c r="D20" s="469"/>
      <c r="E20" s="472"/>
      <c r="XDG20" s="464">
        <f t="shared" si="0"/>
        <v>0</v>
      </c>
    </row>
    <row r="21" spans="1:5 16335:16335" s="463" customFormat="1" ht="14.15" customHeight="1" x14ac:dyDescent="0.25">
      <c r="A21" s="471" t="s">
        <v>8483</v>
      </c>
      <c r="B21" s="469"/>
      <c r="C21" s="469"/>
      <c r="D21" s="469"/>
      <c r="E21" s="472"/>
      <c r="XDG21" s="464">
        <f t="shared" si="0"/>
        <v>0</v>
      </c>
    </row>
    <row r="22" spans="1:5 16335:16335" s="463" customFormat="1" ht="14.15" customHeight="1" x14ac:dyDescent="0.25">
      <c r="A22" s="468" t="s">
        <v>8484</v>
      </c>
      <c r="B22" s="469"/>
      <c r="C22" s="469"/>
      <c r="D22" s="469"/>
      <c r="E22" s="472"/>
      <c r="XDG22" s="464">
        <f t="shared" si="0"/>
        <v>0</v>
      </c>
    </row>
    <row r="23" spans="1:5 16335:16335" s="463" customFormat="1" ht="14.15" customHeight="1" x14ac:dyDescent="0.25">
      <c r="A23" s="468" t="s">
        <v>8485</v>
      </c>
      <c r="B23" s="469"/>
      <c r="C23" s="469"/>
      <c r="D23" s="469"/>
      <c r="E23" s="472"/>
      <c r="XDG23" s="464">
        <f t="shared" si="0"/>
        <v>0</v>
      </c>
    </row>
    <row r="24" spans="1:5 16335:16335" s="463" customFormat="1" ht="14.15" customHeight="1" x14ac:dyDescent="0.25">
      <c r="A24" s="468" t="s">
        <v>8486</v>
      </c>
      <c r="B24" s="469"/>
      <c r="C24" s="469"/>
      <c r="D24" s="469"/>
      <c r="E24" s="472"/>
      <c r="XDG24" s="464">
        <f t="shared" si="0"/>
        <v>0</v>
      </c>
    </row>
    <row r="25" spans="1:5 16335:16335" s="463" customFormat="1" ht="14.15" customHeight="1" x14ac:dyDescent="0.25">
      <c r="A25" s="468" t="s">
        <v>8487</v>
      </c>
      <c r="B25" s="469"/>
      <c r="C25" s="469"/>
      <c r="D25" s="469"/>
      <c r="E25" s="472"/>
      <c r="XDG25" s="464">
        <f t="shared" si="0"/>
        <v>0</v>
      </c>
    </row>
    <row r="26" spans="1:5 16335:16335" s="463" customFormat="1" ht="14.15" customHeight="1" x14ac:dyDescent="0.25">
      <c r="A26" s="468" t="s">
        <v>8488</v>
      </c>
      <c r="B26" s="469"/>
      <c r="C26" s="469"/>
      <c r="D26" s="469"/>
      <c r="E26" s="472"/>
      <c r="XDG26" s="464">
        <f t="shared" si="0"/>
        <v>0</v>
      </c>
    </row>
    <row r="27" spans="1:5 16335:16335" s="463" customFormat="1" ht="14.15" customHeight="1" x14ac:dyDescent="0.25">
      <c r="A27" s="468" t="s">
        <v>8489</v>
      </c>
      <c r="B27" s="469"/>
      <c r="C27" s="469"/>
      <c r="D27" s="469"/>
      <c r="E27" s="472"/>
      <c r="XDG27" s="464">
        <f t="shared" si="0"/>
        <v>0</v>
      </c>
    </row>
    <row r="28" spans="1:5 16335:16335" s="463" customFormat="1" ht="14.15" customHeight="1" x14ac:dyDescent="0.25">
      <c r="A28" s="468" t="s">
        <v>8490</v>
      </c>
      <c r="B28" s="469"/>
      <c r="C28" s="469"/>
      <c r="D28" s="469"/>
      <c r="E28" s="472"/>
      <c r="XDG28" s="464">
        <f t="shared" si="0"/>
        <v>0</v>
      </c>
    </row>
    <row r="29" spans="1:5 16335:16335" s="463" customFormat="1" ht="14.15" customHeight="1" x14ac:dyDescent="0.25">
      <c r="A29" s="468" t="s">
        <v>8491</v>
      </c>
      <c r="B29" s="469"/>
      <c r="C29" s="469"/>
      <c r="D29" s="469"/>
      <c r="E29" s="472"/>
      <c r="XDG29" s="464">
        <f t="shared" si="0"/>
        <v>0</v>
      </c>
    </row>
    <row r="30" spans="1:5 16335:16335" s="463" customFormat="1" ht="14.15" customHeight="1" x14ac:dyDescent="0.25">
      <c r="A30" s="468" t="s">
        <v>8492</v>
      </c>
      <c r="B30" s="469"/>
      <c r="C30" s="469"/>
      <c r="D30" s="469"/>
      <c r="E30" s="472"/>
      <c r="XDG30" s="464">
        <f t="shared" si="0"/>
        <v>0</v>
      </c>
    </row>
    <row r="31" spans="1:5 16335:16335" s="463" customFormat="1" ht="14.15" customHeight="1" x14ac:dyDescent="0.25">
      <c r="A31" s="468" t="s">
        <v>8493</v>
      </c>
      <c r="B31" s="469"/>
      <c r="C31" s="469"/>
      <c r="D31" s="469"/>
      <c r="E31" s="472"/>
      <c r="XDG31" s="464">
        <f t="shared" si="0"/>
        <v>0</v>
      </c>
    </row>
    <row r="32" spans="1:5 16335:16335" s="463" customFormat="1" ht="14.15" customHeight="1" x14ac:dyDescent="0.25">
      <c r="A32" s="468" t="s">
        <v>8494</v>
      </c>
      <c r="B32" s="469"/>
      <c r="C32" s="469"/>
      <c r="D32" s="469"/>
      <c r="E32" s="472"/>
      <c r="XDG32" s="464">
        <f t="shared" si="0"/>
        <v>0</v>
      </c>
    </row>
    <row r="33" spans="1:5 16335:16335" s="463" customFormat="1" ht="14.15" customHeight="1" x14ac:dyDescent="0.25">
      <c r="A33" s="468" t="s">
        <v>8495</v>
      </c>
      <c r="B33" s="469"/>
      <c r="C33" s="469"/>
      <c r="D33" s="469"/>
      <c r="E33" s="472"/>
      <c r="XDG33" s="464">
        <f t="shared" si="0"/>
        <v>0</v>
      </c>
    </row>
    <row r="34" spans="1:5 16335:16335" s="463" customFormat="1" ht="14.15" customHeight="1" x14ac:dyDescent="0.25">
      <c r="A34" s="468" t="s">
        <v>8496</v>
      </c>
      <c r="B34" s="469"/>
      <c r="C34" s="469"/>
      <c r="D34" s="469"/>
      <c r="E34" s="472"/>
      <c r="XDG34" s="464">
        <f t="shared" si="0"/>
        <v>0</v>
      </c>
    </row>
    <row r="35" spans="1:5 16335:16335" s="463" customFormat="1" ht="14.15" customHeight="1" x14ac:dyDescent="0.25">
      <c r="A35" s="468" t="s">
        <v>8497</v>
      </c>
      <c r="B35" s="469"/>
      <c r="C35" s="469"/>
      <c r="D35" s="469"/>
      <c r="E35" s="472"/>
      <c r="XDG35" s="464">
        <f t="shared" si="0"/>
        <v>0</v>
      </c>
    </row>
    <row r="36" spans="1:5 16335:16335" s="463" customFormat="1" ht="14.15" customHeight="1" x14ac:dyDescent="0.25">
      <c r="A36" s="468" t="s">
        <v>8498</v>
      </c>
      <c r="B36" s="469"/>
      <c r="C36" s="469"/>
      <c r="D36" s="469"/>
      <c r="E36" s="472"/>
      <c r="XDG36" s="464">
        <f t="shared" si="0"/>
        <v>0</v>
      </c>
    </row>
    <row r="37" spans="1:5 16335:16335" s="463" customFormat="1" ht="14.15" customHeight="1" x14ac:dyDescent="0.25">
      <c r="A37" s="468" t="s">
        <v>8499</v>
      </c>
      <c r="B37" s="469"/>
      <c r="C37" s="469"/>
      <c r="D37" s="469"/>
      <c r="E37" s="472"/>
      <c r="XDG37" s="464">
        <f t="shared" si="0"/>
        <v>0</v>
      </c>
    </row>
    <row r="38" spans="1:5 16335:16335" s="463" customFormat="1" ht="14.15" customHeight="1" x14ac:dyDescent="0.25">
      <c r="A38" s="468" t="s">
        <v>8500</v>
      </c>
      <c r="B38" s="469"/>
      <c r="C38" s="469"/>
      <c r="D38" s="469"/>
      <c r="E38" s="472"/>
      <c r="XDG38" s="464">
        <f t="shared" si="0"/>
        <v>0</v>
      </c>
    </row>
    <row r="39" spans="1:5 16335:16335" s="463" customFormat="1" ht="14.15" customHeight="1" x14ac:dyDescent="0.25">
      <c r="A39" s="468" t="s">
        <v>8501</v>
      </c>
      <c r="B39" s="469"/>
      <c r="C39" s="469"/>
      <c r="D39" s="469"/>
      <c r="E39" s="472"/>
      <c r="XDG39" s="464">
        <f t="shared" si="0"/>
        <v>0</v>
      </c>
    </row>
    <row r="40" spans="1:5 16335:16335" s="463" customFormat="1" ht="14.15" customHeight="1" x14ac:dyDescent="0.25">
      <c r="A40" s="468" t="s">
        <v>8502</v>
      </c>
      <c r="B40" s="469"/>
      <c r="C40" s="469"/>
      <c r="D40" s="469"/>
      <c r="E40" s="472"/>
      <c r="XDG40" s="464">
        <f>SUM(F40:XDF40)</f>
        <v>0</v>
      </c>
    </row>
    <row r="41" spans="1:5 16335:16335" ht="14.15" customHeight="1" x14ac:dyDescent="0.35">
      <c r="A41" s="468" t="s">
        <v>8503</v>
      </c>
      <c r="B41" s="469"/>
      <c r="C41" s="469"/>
      <c r="D41" s="469"/>
      <c r="E41" s="472"/>
    </row>
    <row r="42" spans="1:5 16335:16335" ht="14.15" customHeight="1" x14ac:dyDescent="0.35">
      <c r="A42" s="468" t="s">
        <v>8504</v>
      </c>
      <c r="B42" s="469"/>
      <c r="C42" s="469"/>
      <c r="D42" s="469"/>
      <c r="E42" s="472"/>
    </row>
    <row r="43" spans="1:5 16335:16335" ht="14.15" customHeight="1" x14ac:dyDescent="0.35">
      <c r="A43" s="468" t="s">
        <v>8505</v>
      </c>
      <c r="B43" s="469"/>
      <c r="C43" s="469"/>
      <c r="D43" s="469"/>
      <c r="E43" s="472"/>
    </row>
    <row r="44" spans="1:5 16335:16335" ht="14.15" customHeight="1" x14ac:dyDescent="0.35">
      <c r="A44" s="946" t="s">
        <v>8506</v>
      </c>
      <c r="B44" s="947"/>
      <c r="C44" s="948"/>
      <c r="D44" s="474"/>
      <c r="E44" s="475"/>
    </row>
    <row r="45" spans="1:5 16335:16335" ht="20.149999999999999" customHeight="1" x14ac:dyDescent="0.35">
      <c r="A45" s="949" t="s">
        <v>8507</v>
      </c>
      <c r="B45" s="950"/>
      <c r="C45" s="950"/>
      <c r="D45" s="950"/>
      <c r="E45" s="951"/>
    </row>
    <row r="46" spans="1:5 16335:16335" ht="17.25" customHeight="1" x14ac:dyDescent="0.35">
      <c r="A46" s="952" t="s">
        <v>8508</v>
      </c>
      <c r="B46" s="953"/>
      <c r="C46" s="953"/>
      <c r="D46" s="953"/>
      <c r="E46" s="954"/>
    </row>
    <row r="47" spans="1:5 16335:16335" ht="17.25" customHeight="1" x14ac:dyDescent="0.35">
      <c r="A47" s="934" t="s">
        <v>8509</v>
      </c>
      <c r="B47" s="935"/>
      <c r="C47" s="935"/>
      <c r="D47" s="935"/>
      <c r="E47" s="936"/>
    </row>
    <row r="48" spans="1:5 16335:16335" ht="15.75" customHeight="1" x14ac:dyDescent="0.35">
      <c r="A48" s="937" t="s">
        <v>8510</v>
      </c>
      <c r="B48" s="938"/>
      <c r="C48" s="938"/>
      <c r="D48" s="938"/>
      <c r="E48" s="939"/>
    </row>
    <row r="49" spans="1:5" ht="16.5" customHeight="1" thickBot="1" x14ac:dyDescent="0.4">
      <c r="A49" s="940" t="s">
        <v>8511</v>
      </c>
      <c r="B49" s="941"/>
      <c r="C49" s="941"/>
      <c r="D49" s="941"/>
      <c r="E49" s="942"/>
    </row>
    <row r="50" spans="1:5" ht="12" customHeight="1" x14ac:dyDescent="0.35">
      <c r="A50" s="943" t="s">
        <v>8512</v>
      </c>
      <c r="B50" s="943"/>
      <c r="C50" s="943"/>
      <c r="D50" s="943"/>
      <c r="E50" s="943"/>
    </row>
  </sheetData>
  <mergeCells count="17">
    <mergeCell ref="A47:E47"/>
    <mergeCell ref="A48:E48"/>
    <mergeCell ref="A49:E49"/>
    <mergeCell ref="A50:E50"/>
    <mergeCell ref="A10:B10"/>
    <mergeCell ref="D10:E10"/>
    <mergeCell ref="B11:E11"/>
    <mergeCell ref="A44:C44"/>
    <mergeCell ref="A45:E45"/>
    <mergeCell ref="A46:E46"/>
    <mergeCell ref="B9:C9"/>
    <mergeCell ref="D9:E9"/>
    <mergeCell ref="A4:E4"/>
    <mergeCell ref="D5:E5"/>
    <mergeCell ref="A6:E6"/>
    <mergeCell ref="A7:E7"/>
    <mergeCell ref="A8:E8"/>
  </mergeCells>
  <dataValidations count="2">
    <dataValidation type="list" allowBlank="1" showInputMessage="1" showErrorMessage="1" sqref="C10" xr:uid="{7E1BE824-2D4E-4D78-A894-33D0CF2DC03D}">
      <formula1>"II.,III.,IV.,V.,VI."</formula1>
    </dataValidation>
    <dataValidation type="whole" operator="lessThanOrEqual" showInputMessage="1" showErrorMessage="1" sqref="A5" xr:uid="{55EF4B74-E038-46D5-8640-C5B651B06DD6}">
      <formula1>1</formula1>
    </dataValidation>
  </dataValidations>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EDEA8-9251-40D4-A9C0-4756A70A8EBA}">
  <sheetPr>
    <tabColor rgb="FFC00000"/>
    <pageSetUpPr fitToPage="1"/>
  </sheetPr>
  <dimension ref="A1:T52"/>
  <sheetViews>
    <sheetView showGridLines="0" view="pageBreakPreview" zoomScale="60" zoomScaleNormal="80" zoomScalePageLayoutView="90" workbookViewId="0">
      <selection activeCell="G27" sqref="G27"/>
    </sheetView>
  </sheetViews>
  <sheetFormatPr defaultColWidth="9.1796875" defaultRowHeight="12.5" x14ac:dyDescent="0.25"/>
  <cols>
    <col min="1" max="1" width="1.453125" style="476" customWidth="1"/>
    <col min="2" max="2" width="5.81640625" style="476" customWidth="1"/>
    <col min="3" max="3" width="5.453125" style="476" customWidth="1"/>
    <col min="4" max="4" width="141.453125" style="476" customWidth="1"/>
    <col min="5" max="5" width="18.7265625" style="476" customWidth="1"/>
    <col min="6" max="6" width="18" style="476" customWidth="1"/>
    <col min="7" max="9" width="18.7265625" style="476" customWidth="1"/>
    <col min="10" max="10" width="8.81640625" style="476" customWidth="1"/>
    <col min="11" max="11" width="9.1796875" style="476" customWidth="1"/>
    <col min="12" max="16384" width="9.1796875" style="476"/>
  </cols>
  <sheetData>
    <row r="1" spans="2:9" ht="40.5" customHeight="1" x14ac:dyDescent="0.4">
      <c r="C1" s="955" t="s">
        <v>8513</v>
      </c>
      <c r="D1" s="956"/>
      <c r="E1" s="956"/>
      <c r="F1" s="956"/>
      <c r="G1" s="956"/>
      <c r="H1" s="956"/>
      <c r="I1" s="956"/>
    </row>
    <row r="2" spans="2:9" ht="24.75" customHeight="1" x14ac:dyDescent="0.25">
      <c r="C2" s="477"/>
      <c r="D2" s="477"/>
      <c r="E2" s="477"/>
      <c r="F2" s="477"/>
      <c r="G2" s="477"/>
      <c r="H2" s="477"/>
      <c r="I2" s="477"/>
    </row>
    <row r="3" spans="2:9" ht="14" x14ac:dyDescent="0.3">
      <c r="C3" s="957" t="s">
        <v>8514</v>
      </c>
      <c r="D3" s="958"/>
      <c r="E3" s="958"/>
      <c r="F3" s="958"/>
      <c r="G3" s="958"/>
      <c r="H3" s="958"/>
      <c r="I3" s="959"/>
    </row>
    <row r="4" spans="2:9" ht="6" customHeight="1" x14ac:dyDescent="0.25">
      <c r="C4" s="478"/>
      <c r="D4" s="478"/>
      <c r="E4" s="478"/>
      <c r="F4" s="478"/>
      <c r="G4" s="478"/>
      <c r="H4" s="478"/>
      <c r="I4" s="478"/>
    </row>
    <row r="5" spans="2:9" ht="13" x14ac:dyDescent="0.25">
      <c r="C5" s="960" t="s">
        <v>8515</v>
      </c>
      <c r="D5" s="960"/>
      <c r="E5" s="961"/>
      <c r="F5" s="961"/>
      <c r="G5" s="961"/>
      <c r="H5" s="961"/>
      <c r="I5" s="961"/>
    </row>
    <row r="6" spans="2:9" ht="13" x14ac:dyDescent="0.25">
      <c r="C6" s="960" t="s">
        <v>8516</v>
      </c>
      <c r="D6" s="960"/>
      <c r="E6" s="961"/>
      <c r="F6" s="961"/>
      <c r="G6" s="961"/>
      <c r="H6" s="961"/>
      <c r="I6" s="961"/>
    </row>
    <row r="7" spans="2:9" ht="13" x14ac:dyDescent="0.25">
      <c r="C7" s="964" t="s">
        <v>8517</v>
      </c>
      <c r="D7" s="964"/>
      <c r="E7" s="965"/>
      <c r="F7" s="965"/>
      <c r="G7" s="479"/>
      <c r="H7" s="479"/>
      <c r="I7" s="479"/>
    </row>
    <row r="8" spans="2:9" ht="13" x14ac:dyDescent="0.25">
      <c r="G8" s="479"/>
      <c r="H8" s="479"/>
      <c r="I8" s="479"/>
    </row>
    <row r="9" spans="2:9" ht="13" x14ac:dyDescent="0.25">
      <c r="C9" s="480"/>
      <c r="D9" s="480"/>
      <c r="E9" s="480"/>
      <c r="F9" s="480"/>
      <c r="G9" s="478"/>
      <c r="H9" s="478"/>
      <c r="I9" s="478"/>
    </row>
    <row r="10" spans="2:9" ht="14" x14ac:dyDescent="0.3">
      <c r="C10" s="957" t="s">
        <v>8518</v>
      </c>
      <c r="D10" s="958"/>
      <c r="E10" s="958"/>
      <c r="F10" s="958"/>
      <c r="G10" s="958"/>
      <c r="H10" s="958"/>
      <c r="I10" s="959"/>
    </row>
    <row r="11" spans="2:9" ht="6" customHeight="1" thickBot="1" x14ac:dyDescent="0.3">
      <c r="C11" s="478"/>
      <c r="D11" s="478"/>
      <c r="E11" s="481"/>
      <c r="F11" s="481"/>
      <c r="G11" s="481"/>
      <c r="H11" s="481"/>
      <c r="I11" s="481"/>
    </row>
    <row r="12" spans="2:9" ht="13" x14ac:dyDescent="0.25">
      <c r="B12" s="966" t="s">
        <v>8519</v>
      </c>
      <c r="C12" s="967"/>
      <c r="D12" s="968"/>
      <c r="E12" s="975" t="s">
        <v>8520</v>
      </c>
      <c r="F12" s="978" t="s">
        <v>8521</v>
      </c>
      <c r="G12" s="978"/>
      <c r="H12" s="978"/>
      <c r="I12" s="979" t="s">
        <v>8522</v>
      </c>
    </row>
    <row r="13" spans="2:9" ht="13" x14ac:dyDescent="0.25">
      <c r="B13" s="969"/>
      <c r="C13" s="970"/>
      <c r="D13" s="971"/>
      <c r="E13" s="976"/>
      <c r="F13" s="482">
        <v>2018</v>
      </c>
      <c r="G13" s="483">
        <f>F13+1</f>
        <v>2019</v>
      </c>
      <c r="H13" s="484">
        <f>G13+1</f>
        <v>2020</v>
      </c>
      <c r="I13" s="980"/>
    </row>
    <row r="14" spans="2:9" ht="13" x14ac:dyDescent="0.25">
      <c r="B14" s="969"/>
      <c r="C14" s="970"/>
      <c r="D14" s="971"/>
      <c r="E14" s="976"/>
      <c r="F14" s="981" t="s">
        <v>8523</v>
      </c>
      <c r="G14" s="981"/>
      <c r="H14" s="981"/>
      <c r="I14" s="485"/>
    </row>
    <row r="15" spans="2:9" ht="13.5" thickBot="1" x14ac:dyDescent="0.3">
      <c r="B15" s="972"/>
      <c r="C15" s="973"/>
      <c r="D15" s="974"/>
      <c r="E15" s="977"/>
      <c r="F15" s="486">
        <v>0</v>
      </c>
      <c r="G15" s="487">
        <v>0</v>
      </c>
      <c r="H15" s="488">
        <v>0</v>
      </c>
      <c r="I15" s="489">
        <f>SUM(F15:H15)</f>
        <v>0</v>
      </c>
    </row>
    <row r="16" spans="2:9" ht="13.5" thickTop="1" x14ac:dyDescent="0.25">
      <c r="B16" s="490" t="s">
        <v>8524</v>
      </c>
      <c r="C16" s="982" t="s">
        <v>8525</v>
      </c>
      <c r="D16" s="983"/>
      <c r="E16" s="491"/>
      <c r="F16" s="492"/>
      <c r="G16" s="493"/>
      <c r="H16" s="494"/>
      <c r="I16" s="495"/>
    </row>
    <row r="17" spans="2:9" ht="13" x14ac:dyDescent="0.25">
      <c r="B17" s="496" t="s">
        <v>8526</v>
      </c>
      <c r="C17" s="984" t="s">
        <v>8527</v>
      </c>
      <c r="D17" s="984"/>
      <c r="E17" s="497">
        <v>0</v>
      </c>
      <c r="F17" s="498">
        <v>0</v>
      </c>
      <c r="G17" s="499">
        <v>0</v>
      </c>
      <c r="H17" s="500">
        <v>0</v>
      </c>
      <c r="I17" s="501">
        <f>SUM(F17:H17)</f>
        <v>0</v>
      </c>
    </row>
    <row r="18" spans="2:9" ht="13" x14ac:dyDescent="0.25">
      <c r="B18" s="496" t="s">
        <v>8528</v>
      </c>
      <c r="C18" s="984" t="s">
        <v>8529</v>
      </c>
      <c r="D18" s="984"/>
      <c r="E18" s="497">
        <v>0</v>
      </c>
      <c r="F18" s="498">
        <v>0</v>
      </c>
      <c r="G18" s="499">
        <v>0</v>
      </c>
      <c r="H18" s="500">
        <v>0</v>
      </c>
      <c r="I18" s="501">
        <f>SUM(F18:H18)</f>
        <v>0</v>
      </c>
    </row>
    <row r="19" spans="2:9" ht="12.75" customHeight="1" x14ac:dyDescent="0.25">
      <c r="B19" s="502" t="s">
        <v>8530</v>
      </c>
      <c r="C19" s="985" t="s">
        <v>8531</v>
      </c>
      <c r="D19" s="986"/>
      <c r="E19" s="503"/>
      <c r="F19" s="504"/>
      <c r="G19" s="505"/>
      <c r="H19" s="506"/>
      <c r="I19" s="501"/>
    </row>
    <row r="20" spans="2:9" ht="13" x14ac:dyDescent="0.25">
      <c r="B20" s="507" t="s">
        <v>8532</v>
      </c>
      <c r="C20" s="987" t="s">
        <v>8533</v>
      </c>
      <c r="D20" s="987"/>
      <c r="E20" s="497">
        <v>0</v>
      </c>
      <c r="F20" s="498">
        <v>0</v>
      </c>
      <c r="G20" s="499">
        <v>0</v>
      </c>
      <c r="H20" s="500">
        <v>0</v>
      </c>
      <c r="I20" s="501">
        <f>SUM(F20:H20)</f>
        <v>0</v>
      </c>
    </row>
    <row r="21" spans="2:9" ht="13" x14ac:dyDescent="0.25">
      <c r="B21" s="508" t="s">
        <v>8534</v>
      </c>
      <c r="C21" s="962" t="s">
        <v>8535</v>
      </c>
      <c r="D21" s="963"/>
      <c r="E21" s="503"/>
      <c r="F21" s="504"/>
      <c r="G21" s="505"/>
      <c r="H21" s="506"/>
      <c r="I21" s="509"/>
    </row>
    <row r="22" spans="2:9" ht="13" x14ac:dyDescent="0.25">
      <c r="B22" s="510" t="s">
        <v>8536</v>
      </c>
      <c r="C22" s="987" t="s">
        <v>8537</v>
      </c>
      <c r="D22" s="987"/>
      <c r="E22" s="497">
        <v>0</v>
      </c>
      <c r="F22" s="498">
        <v>0</v>
      </c>
      <c r="G22" s="499">
        <v>0</v>
      </c>
      <c r="H22" s="500">
        <v>0</v>
      </c>
      <c r="I22" s="501">
        <f t="shared" ref="I22:I29" si="0">SUM(F22:H22)</f>
        <v>0</v>
      </c>
    </row>
    <row r="23" spans="2:9" ht="13" x14ac:dyDescent="0.25">
      <c r="B23" s="510" t="s">
        <v>8538</v>
      </c>
      <c r="C23" s="987" t="s">
        <v>8539</v>
      </c>
      <c r="D23" s="987"/>
      <c r="E23" s="497">
        <v>0</v>
      </c>
      <c r="F23" s="498">
        <v>0</v>
      </c>
      <c r="G23" s="499">
        <v>0</v>
      </c>
      <c r="H23" s="500">
        <v>0</v>
      </c>
      <c r="I23" s="501">
        <f t="shared" si="0"/>
        <v>0</v>
      </c>
    </row>
    <row r="24" spans="2:9" ht="13" x14ac:dyDescent="0.25">
      <c r="B24" s="510" t="s">
        <v>8540</v>
      </c>
      <c r="C24" s="987" t="s">
        <v>8541</v>
      </c>
      <c r="D24" s="987"/>
      <c r="E24" s="497">
        <v>0</v>
      </c>
      <c r="F24" s="498">
        <v>0</v>
      </c>
      <c r="G24" s="499">
        <v>0</v>
      </c>
      <c r="H24" s="500">
        <v>0</v>
      </c>
      <c r="I24" s="501">
        <f t="shared" si="0"/>
        <v>0</v>
      </c>
    </row>
    <row r="25" spans="2:9" ht="13" x14ac:dyDescent="0.25">
      <c r="B25" s="510" t="s">
        <v>8542</v>
      </c>
      <c r="C25" s="984" t="s">
        <v>8543</v>
      </c>
      <c r="D25" s="984"/>
      <c r="E25" s="497">
        <v>0</v>
      </c>
      <c r="F25" s="498">
        <v>0</v>
      </c>
      <c r="G25" s="499">
        <v>0</v>
      </c>
      <c r="H25" s="500">
        <v>0</v>
      </c>
      <c r="I25" s="501">
        <f t="shared" si="0"/>
        <v>0</v>
      </c>
    </row>
    <row r="26" spans="2:9" ht="27" customHeight="1" x14ac:dyDescent="0.25">
      <c r="B26" s="510" t="s">
        <v>8544</v>
      </c>
      <c r="C26" s="984" t="s">
        <v>8545</v>
      </c>
      <c r="D26" s="984"/>
      <c r="E26" s="497">
        <v>0</v>
      </c>
      <c r="F26" s="498">
        <v>0</v>
      </c>
      <c r="G26" s="499">
        <v>0</v>
      </c>
      <c r="H26" s="500">
        <v>0</v>
      </c>
      <c r="I26" s="501">
        <f t="shared" si="0"/>
        <v>0</v>
      </c>
    </row>
    <row r="27" spans="2:9" ht="39" customHeight="1" x14ac:dyDescent="0.25">
      <c r="B27" s="510" t="s">
        <v>8546</v>
      </c>
      <c r="C27" s="990" t="s">
        <v>8547</v>
      </c>
      <c r="D27" s="984"/>
      <c r="E27" s="497">
        <v>0</v>
      </c>
      <c r="F27" s="498">
        <v>0</v>
      </c>
      <c r="G27" s="499">
        <v>0</v>
      </c>
      <c r="H27" s="500">
        <v>0</v>
      </c>
      <c r="I27" s="501">
        <f t="shared" si="0"/>
        <v>0</v>
      </c>
    </row>
    <row r="28" spans="2:9" s="478" customFormat="1" ht="13" x14ac:dyDescent="0.35">
      <c r="B28" s="511" t="s">
        <v>8548</v>
      </c>
      <c r="C28" s="991" t="s">
        <v>8549</v>
      </c>
      <c r="D28" s="991"/>
      <c r="E28" s="497">
        <v>0</v>
      </c>
      <c r="F28" s="498">
        <v>0</v>
      </c>
      <c r="G28" s="499">
        <v>0</v>
      </c>
      <c r="H28" s="500">
        <v>0</v>
      </c>
      <c r="I28" s="501">
        <f t="shared" si="0"/>
        <v>0</v>
      </c>
    </row>
    <row r="29" spans="2:9" ht="25.5" customHeight="1" thickBot="1" x14ac:dyDescent="0.3">
      <c r="B29" s="512" t="s">
        <v>8550</v>
      </c>
      <c r="C29" s="992" t="s">
        <v>8551</v>
      </c>
      <c r="D29" s="992"/>
      <c r="E29" s="513">
        <v>0</v>
      </c>
      <c r="F29" s="514">
        <v>0</v>
      </c>
      <c r="G29" s="515">
        <v>0</v>
      </c>
      <c r="H29" s="516">
        <v>0</v>
      </c>
      <c r="I29" s="517">
        <f t="shared" si="0"/>
        <v>0</v>
      </c>
    </row>
    <row r="30" spans="2:9" ht="14" thickTop="1" thickBot="1" x14ac:dyDescent="0.3">
      <c r="B30" s="993" t="s">
        <v>8552</v>
      </c>
      <c r="C30" s="994"/>
      <c r="D30" s="994"/>
      <c r="E30" s="518">
        <f>SUM(E17:E29)</f>
        <v>0</v>
      </c>
      <c r="F30" s="519">
        <f>SUM(F17:F29)</f>
        <v>0</v>
      </c>
      <c r="G30" s="520">
        <f>SUM(G17:G29)</f>
        <v>0</v>
      </c>
      <c r="H30" s="521">
        <f>SUM(H17:H29)</f>
        <v>0</v>
      </c>
      <c r="I30" s="522">
        <f>SUM(I17:I29)</f>
        <v>0</v>
      </c>
    </row>
    <row r="31" spans="2:9" ht="5.25" customHeight="1" thickBot="1" x14ac:dyDescent="0.3">
      <c r="C31" s="523"/>
      <c r="D31" s="523"/>
      <c r="E31" s="524"/>
      <c r="F31" s="524"/>
      <c r="G31" s="524"/>
      <c r="H31" s="524"/>
      <c r="I31" s="524"/>
    </row>
    <row r="32" spans="2:9" ht="27.75" customHeight="1" thickBot="1" x14ac:dyDescent="0.3">
      <c r="B32" s="995" t="s">
        <v>8553</v>
      </c>
      <c r="C32" s="996"/>
      <c r="D32" s="997"/>
      <c r="E32" s="525" t="s">
        <v>8520</v>
      </c>
      <c r="F32" s="998" t="s">
        <v>8554</v>
      </c>
      <c r="G32" s="998"/>
      <c r="H32" s="998"/>
      <c r="I32" s="526" t="s">
        <v>8522</v>
      </c>
    </row>
    <row r="33" spans="1:11" ht="13.5" thickTop="1" x14ac:dyDescent="0.25">
      <c r="B33" s="527" t="s">
        <v>8555</v>
      </c>
      <c r="C33" s="988" t="s">
        <v>8556</v>
      </c>
      <c r="D33" s="989"/>
      <c r="E33" s="528">
        <v>0</v>
      </c>
      <c r="F33" s="529">
        <v>0</v>
      </c>
      <c r="G33" s="529">
        <v>0</v>
      </c>
      <c r="H33" s="530">
        <v>0</v>
      </c>
      <c r="I33" s="531">
        <f t="shared" ref="I33:I39" si="1">SUM(F33:H33)</f>
        <v>0</v>
      </c>
    </row>
    <row r="34" spans="1:11" ht="13" x14ac:dyDescent="0.25">
      <c r="B34" s="510" t="s">
        <v>8557</v>
      </c>
      <c r="C34" s="988" t="s">
        <v>8558</v>
      </c>
      <c r="D34" s="989"/>
      <c r="E34" s="532">
        <v>0</v>
      </c>
      <c r="F34" s="533">
        <v>0</v>
      </c>
      <c r="G34" s="533">
        <v>0</v>
      </c>
      <c r="H34" s="534">
        <v>0</v>
      </c>
      <c r="I34" s="501">
        <f t="shared" si="1"/>
        <v>0</v>
      </c>
    </row>
    <row r="35" spans="1:11" ht="13" x14ac:dyDescent="0.25">
      <c r="B35" s="510" t="s">
        <v>8559</v>
      </c>
      <c r="C35" s="1001" t="s">
        <v>8560</v>
      </c>
      <c r="D35" s="1002"/>
      <c r="E35" s="532">
        <v>0</v>
      </c>
      <c r="F35" s="533">
        <v>0</v>
      </c>
      <c r="G35" s="533">
        <v>0</v>
      </c>
      <c r="H35" s="534">
        <v>0</v>
      </c>
      <c r="I35" s="501">
        <f t="shared" si="1"/>
        <v>0</v>
      </c>
    </row>
    <row r="36" spans="1:11" ht="13" x14ac:dyDescent="0.25">
      <c r="B36" s="510" t="s">
        <v>8561</v>
      </c>
      <c r="C36" s="1001" t="s">
        <v>8562</v>
      </c>
      <c r="D36" s="1002"/>
      <c r="E36" s="532">
        <v>0</v>
      </c>
      <c r="F36" s="533">
        <v>0</v>
      </c>
      <c r="G36" s="533">
        <v>0</v>
      </c>
      <c r="H36" s="534">
        <v>0</v>
      </c>
      <c r="I36" s="501">
        <f t="shared" si="1"/>
        <v>0</v>
      </c>
    </row>
    <row r="37" spans="1:11" ht="13" x14ac:dyDescent="0.25">
      <c r="B37" s="510" t="s">
        <v>8563</v>
      </c>
      <c r="C37" s="1001" t="s">
        <v>8564</v>
      </c>
      <c r="D37" s="1002"/>
      <c r="E37" s="532">
        <v>0</v>
      </c>
      <c r="F37" s="533">
        <v>0</v>
      </c>
      <c r="G37" s="533">
        <v>0</v>
      </c>
      <c r="H37" s="534">
        <v>0</v>
      </c>
      <c r="I37" s="501">
        <f t="shared" si="1"/>
        <v>0</v>
      </c>
    </row>
    <row r="38" spans="1:11" ht="13" x14ac:dyDescent="0.25">
      <c r="B38" s="510" t="s">
        <v>8565</v>
      </c>
      <c r="C38" s="987" t="s">
        <v>8566</v>
      </c>
      <c r="D38" s="1002"/>
      <c r="E38" s="532">
        <v>0</v>
      </c>
      <c r="F38" s="533">
        <v>0</v>
      </c>
      <c r="G38" s="533">
        <v>0</v>
      </c>
      <c r="H38" s="534">
        <v>0</v>
      </c>
      <c r="I38" s="501">
        <f t="shared" si="1"/>
        <v>0</v>
      </c>
    </row>
    <row r="39" spans="1:11" ht="13.5" thickBot="1" x14ac:dyDescent="0.3">
      <c r="B39" s="535" t="s">
        <v>8567</v>
      </c>
      <c r="C39" s="1003" t="s">
        <v>8568</v>
      </c>
      <c r="D39" s="1004"/>
      <c r="E39" s="536">
        <v>0</v>
      </c>
      <c r="F39" s="537">
        <v>0</v>
      </c>
      <c r="G39" s="537">
        <v>0</v>
      </c>
      <c r="H39" s="538">
        <v>0</v>
      </c>
      <c r="I39" s="517">
        <f t="shared" si="1"/>
        <v>0</v>
      </c>
    </row>
    <row r="40" spans="1:11" ht="14" thickTop="1" thickBot="1" x14ac:dyDescent="0.3">
      <c r="B40" s="993" t="s">
        <v>8569</v>
      </c>
      <c r="C40" s="994"/>
      <c r="D40" s="1005"/>
      <c r="E40" s="539">
        <f>SUM(E33:E39)</f>
        <v>0</v>
      </c>
      <c r="F40" s="519">
        <f>SUM(F33:F39)</f>
        <v>0</v>
      </c>
      <c r="G40" s="520">
        <f>SUM(G33:G39)</f>
        <v>0</v>
      </c>
      <c r="H40" s="521">
        <f>SUM(H33:H39)</f>
        <v>0</v>
      </c>
      <c r="I40" s="522">
        <f>SUM(I33:I39)</f>
        <v>0</v>
      </c>
    </row>
    <row r="41" spans="1:11" ht="13.5" thickBot="1" x14ac:dyDescent="0.3">
      <c r="C41" s="523"/>
      <c r="D41" s="523"/>
      <c r="E41" s="524"/>
      <c r="F41" s="524"/>
      <c r="G41" s="524"/>
      <c r="H41" s="524"/>
      <c r="I41" s="524"/>
    </row>
    <row r="42" spans="1:11" ht="16" thickBot="1" x14ac:dyDescent="0.3">
      <c r="B42" s="1006" t="s">
        <v>8570</v>
      </c>
      <c r="C42" s="1007"/>
      <c r="D42" s="1007"/>
      <c r="E42" s="1008"/>
      <c r="F42" s="1009">
        <f>I30-I40</f>
        <v>0</v>
      </c>
      <c r="G42" s="1010"/>
      <c r="H42" s="540"/>
      <c r="I42" s="541"/>
    </row>
    <row r="43" spans="1:11" ht="15.5" x14ac:dyDescent="0.25">
      <c r="B43" s="542"/>
      <c r="C43" s="542"/>
      <c r="D43" s="542"/>
      <c r="E43" s="543"/>
      <c r="F43" s="543"/>
      <c r="G43" s="543"/>
      <c r="H43" s="543"/>
      <c r="I43" s="543"/>
    </row>
    <row r="44" spans="1:11" ht="13" x14ac:dyDescent="0.3">
      <c r="A44" s="544"/>
      <c r="B44" s="544"/>
      <c r="C44" s="545"/>
      <c r="D44" s="545"/>
      <c r="E44" s="545"/>
      <c r="F44" s="545"/>
      <c r="G44" s="545"/>
      <c r="H44" s="545"/>
      <c r="I44" s="545"/>
    </row>
    <row r="45" spans="1:11" s="348" customFormat="1" ht="11.5" x14ac:dyDescent="0.25">
      <c r="A45" s="1011"/>
      <c r="B45" s="1011"/>
      <c r="C45" s="1011"/>
      <c r="D45" s="1011"/>
      <c r="E45" s="1011"/>
      <c r="F45" s="1011"/>
      <c r="G45" s="1011"/>
      <c r="H45" s="1011"/>
      <c r="I45" s="1011"/>
    </row>
    <row r="46" spans="1:11" s="348" customFormat="1" ht="11.5" x14ac:dyDescent="0.25">
      <c r="A46" s="1011"/>
      <c r="B46" s="1011"/>
      <c r="C46" s="1011"/>
      <c r="D46" s="1011"/>
      <c r="E46" s="1011"/>
      <c r="F46" s="1011"/>
      <c r="G46" s="1011"/>
      <c r="H46" s="1011"/>
      <c r="I46" s="1011"/>
    </row>
    <row r="47" spans="1:11" x14ac:dyDescent="0.25">
      <c r="A47" s="999"/>
      <c r="B47" s="999"/>
      <c r="C47" s="1000"/>
      <c r="D47" s="1000"/>
      <c r="E47" s="1000"/>
      <c r="F47" s="1000"/>
      <c r="G47" s="1000"/>
      <c r="H47" s="1000"/>
      <c r="I47" s="1000"/>
    </row>
    <row r="48" spans="1:11" x14ac:dyDescent="0.25">
      <c r="A48" s="999"/>
      <c r="B48" s="999"/>
      <c r="C48" s="1000"/>
      <c r="D48" s="1000"/>
      <c r="E48" s="1000"/>
      <c r="F48" s="1000"/>
      <c r="G48" s="1000"/>
      <c r="H48" s="1000"/>
      <c r="I48" s="1000"/>
      <c r="J48" s="546"/>
      <c r="K48" s="546"/>
    </row>
    <row r="49" spans="1:20" x14ac:dyDescent="0.25">
      <c r="A49" s="999"/>
      <c r="B49" s="999"/>
      <c r="C49" s="1012"/>
      <c r="D49" s="1012"/>
      <c r="E49" s="1012"/>
      <c r="F49" s="1012"/>
      <c r="G49" s="1012"/>
      <c r="H49" s="1012"/>
      <c r="I49" s="1012"/>
      <c r="J49" s="546"/>
      <c r="K49" s="546"/>
      <c r="L49" s="546"/>
      <c r="M49" s="546"/>
      <c r="N49" s="546"/>
      <c r="O49" s="546"/>
      <c r="P49" s="546"/>
      <c r="Q49" s="546"/>
      <c r="R49" s="546"/>
      <c r="S49" s="546"/>
      <c r="T49" s="546"/>
    </row>
    <row r="50" spans="1:20" x14ac:dyDescent="0.25">
      <c r="A50" s="999"/>
      <c r="B50" s="999"/>
      <c r="C50" s="1000"/>
      <c r="D50" s="1000"/>
      <c r="E50" s="1000"/>
      <c r="F50" s="1000"/>
      <c r="G50" s="1000"/>
      <c r="H50" s="1000"/>
      <c r="I50" s="1000"/>
      <c r="J50" s="546"/>
      <c r="K50" s="546"/>
      <c r="L50" s="546"/>
      <c r="M50" s="546"/>
      <c r="N50" s="546"/>
    </row>
    <row r="51" spans="1:20" x14ac:dyDescent="0.25">
      <c r="A51" s="999"/>
      <c r="B51" s="999"/>
      <c r="C51" s="1000"/>
      <c r="D51" s="1000"/>
      <c r="E51" s="1000"/>
      <c r="F51" s="1000"/>
      <c r="G51" s="1000"/>
      <c r="H51" s="1000"/>
      <c r="I51" s="1000"/>
      <c r="J51" s="546"/>
      <c r="K51" s="546"/>
      <c r="L51" s="546"/>
      <c r="M51" s="546"/>
      <c r="N51" s="546"/>
    </row>
    <row r="52" spans="1:20" x14ac:dyDescent="0.25">
      <c r="A52" s="545"/>
      <c r="B52" s="545"/>
      <c r="C52" s="545"/>
      <c r="D52" s="545"/>
      <c r="E52" s="545"/>
      <c r="F52" s="545"/>
      <c r="G52" s="545"/>
      <c r="H52" s="545"/>
      <c r="I52" s="545"/>
    </row>
  </sheetData>
  <mergeCells count="53">
    <mergeCell ref="A51:B51"/>
    <mergeCell ref="C51:I51"/>
    <mergeCell ref="A48:B48"/>
    <mergeCell ref="C48:I48"/>
    <mergeCell ref="A49:B49"/>
    <mergeCell ref="C49:I49"/>
    <mergeCell ref="A50:B50"/>
    <mergeCell ref="C50:I50"/>
    <mergeCell ref="F32:H32"/>
    <mergeCell ref="A47:B47"/>
    <mergeCell ref="C47:I47"/>
    <mergeCell ref="C34:D34"/>
    <mergeCell ref="C35:D35"/>
    <mergeCell ref="C36:D36"/>
    <mergeCell ref="C37:D37"/>
    <mergeCell ref="C38:D38"/>
    <mergeCell ref="C39:D39"/>
    <mergeCell ref="B40:D40"/>
    <mergeCell ref="B42:E42"/>
    <mergeCell ref="F42:G42"/>
    <mergeCell ref="A45:I45"/>
    <mergeCell ref="A46:I46"/>
    <mergeCell ref="C33:D33"/>
    <mergeCell ref="C22:D22"/>
    <mergeCell ref="C23:D23"/>
    <mergeCell ref="C24:D24"/>
    <mergeCell ref="C25:D25"/>
    <mergeCell ref="C26:D26"/>
    <mergeCell ref="C27:D27"/>
    <mergeCell ref="C28:D28"/>
    <mergeCell ref="C29:D29"/>
    <mergeCell ref="B30:D30"/>
    <mergeCell ref="B32:D32"/>
    <mergeCell ref="C21:D21"/>
    <mergeCell ref="C7:D7"/>
    <mergeCell ref="E7:F7"/>
    <mergeCell ref="C10:I10"/>
    <mergeCell ref="B12:D15"/>
    <mergeCell ref="E12:E15"/>
    <mergeCell ref="F12:H12"/>
    <mergeCell ref="I12:I13"/>
    <mergeCell ref="F14:H14"/>
    <mergeCell ref="C16:D16"/>
    <mergeCell ref="C17:D17"/>
    <mergeCell ref="C18:D18"/>
    <mergeCell ref="C19:D19"/>
    <mergeCell ref="C20:D20"/>
    <mergeCell ref="C1:I1"/>
    <mergeCell ref="C3:I3"/>
    <mergeCell ref="C5:D5"/>
    <mergeCell ref="E5:I5"/>
    <mergeCell ref="C6:D6"/>
    <mergeCell ref="E6:I6"/>
  </mergeCells>
  <conditionalFormatting sqref="I42">
    <cfRule type="cellIs" dxfId="3" priority="3" operator="lessThan">
      <formula>0</formula>
    </cfRule>
    <cfRule type="cellIs" dxfId="2" priority="4" operator="greaterThan">
      <formula>0</formula>
    </cfRule>
  </conditionalFormatting>
  <conditionalFormatting sqref="I42">
    <cfRule type="cellIs" dxfId="1" priority="2" operator="greaterThan">
      <formula>500000</formula>
    </cfRule>
  </conditionalFormatting>
  <conditionalFormatting sqref="F42:G42">
    <cfRule type="cellIs" dxfId="0" priority="1" operator="lessThan">
      <formula>0</formula>
    </cfRule>
  </conditionalFormatting>
  <pageMargins left="0.54629629629629628" right="0.70866141732283472" top="0.90787037037037033" bottom="0.74803149606299213" header="0.31496062992125984" footer="0.31496062992125984"/>
  <pageSetup paperSize="8" scale="61" orientation="landscape" r:id="rId1"/>
  <headerFooter>
    <oddHeader>&amp;L&amp;"Times New Roman,Kurzíva"PRÍLOHA III časť (A)&amp;"Times New Roman,Normálne"
&amp;"Times New Roman,Tučné"Výpočet náhrady poskytovanej zo zdrojov EÚ a štátneho rozpočtu SR v nadväznosti na Rozhodnutie Komisie č. 2012/21/EÚ z 20. decembra 2011</oddHeader>
  </headerFooter>
  <legacy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548EB-A123-41DF-BEC9-B110AFC6FC7C}">
  <sheetPr>
    <tabColor theme="7"/>
    <pageSetUpPr fitToPage="1"/>
  </sheetPr>
  <dimension ref="A1:X50"/>
  <sheetViews>
    <sheetView zoomScaleNormal="100" workbookViewId="0">
      <selection activeCell="O12" sqref="O12"/>
    </sheetView>
  </sheetViews>
  <sheetFormatPr defaultColWidth="9.1796875" defaultRowHeight="13" x14ac:dyDescent="0.3"/>
  <cols>
    <col min="1" max="1" width="7.1796875" style="733" customWidth="1"/>
    <col min="2" max="2" width="4.54296875" style="733" customWidth="1"/>
    <col min="3" max="3" width="6.1796875" style="733" customWidth="1"/>
    <col min="4" max="4" width="7.1796875" style="733" customWidth="1"/>
    <col min="5" max="5" width="7.7265625" style="733" customWidth="1"/>
    <col min="6" max="6" width="7.1796875" style="733" customWidth="1"/>
    <col min="7" max="7" width="7" style="733" customWidth="1"/>
    <col min="8" max="8" width="6.81640625" style="733" customWidth="1"/>
    <col min="9" max="10" width="7.1796875" style="733" customWidth="1"/>
    <col min="11" max="11" width="6.54296875" style="733" customWidth="1"/>
    <col min="12" max="12" width="7.1796875" style="733" customWidth="1"/>
    <col min="13" max="13" width="5.26953125" style="733" customWidth="1"/>
    <col min="14" max="14" width="7.54296875" style="733" customWidth="1"/>
    <col min="15" max="15" width="7.453125" style="733" customWidth="1"/>
    <col min="16" max="16" width="7" style="733" customWidth="1"/>
    <col min="17" max="17" width="7.26953125" style="733" customWidth="1"/>
    <col min="18" max="18" width="6.7265625" style="733" customWidth="1"/>
    <col min="19" max="19" width="8.1796875" style="733" customWidth="1"/>
    <col min="20" max="20" width="6.453125" style="733" customWidth="1"/>
    <col min="21" max="21" width="7.26953125" style="733" customWidth="1"/>
    <col min="22" max="22" width="6.453125" style="733" customWidth="1"/>
    <col min="23" max="23" width="6.81640625" style="733" customWidth="1"/>
    <col min="24" max="24" width="6.1796875" style="733" customWidth="1"/>
    <col min="25" max="16384" width="9.1796875" style="733"/>
  </cols>
  <sheetData>
    <row r="1" spans="1:24" ht="15.5" x14ac:dyDescent="0.35">
      <c r="V1" s="1013" t="s">
        <v>17505</v>
      </c>
      <c r="W1" s="1013"/>
    </row>
    <row r="2" spans="1:24" ht="15.5" x14ac:dyDescent="0.35">
      <c r="A2" s="734" t="s">
        <v>17506</v>
      </c>
      <c r="B2" s="734"/>
      <c r="C2" s="734"/>
      <c r="D2" s="734"/>
      <c r="E2" s="734"/>
      <c r="F2" s="734"/>
      <c r="G2" s="734"/>
      <c r="H2" s="734"/>
      <c r="I2" s="734"/>
      <c r="J2" s="734"/>
      <c r="K2" s="734"/>
      <c r="L2" s="734"/>
      <c r="M2" s="734"/>
      <c r="N2" s="734"/>
      <c r="O2" s="734"/>
      <c r="P2" s="734"/>
      <c r="Q2" s="734"/>
      <c r="R2" s="734"/>
      <c r="S2" s="734"/>
      <c r="T2" s="734"/>
      <c r="U2" s="734"/>
      <c r="V2" s="734"/>
      <c r="W2" s="734"/>
      <c r="X2" s="734"/>
    </row>
    <row r="3" spans="1:24" ht="24.75" customHeight="1" x14ac:dyDescent="0.3"/>
    <row r="5" spans="1:24" ht="20.149999999999999" customHeight="1" x14ac:dyDescent="0.3">
      <c r="F5" s="1014" t="s">
        <v>17507</v>
      </c>
      <c r="G5" s="1015"/>
      <c r="H5" s="1015"/>
      <c r="I5" s="1015"/>
      <c r="J5" s="1015"/>
      <c r="K5" s="1015"/>
      <c r="L5" s="1015"/>
      <c r="M5" s="1015"/>
      <c r="N5" s="1015"/>
      <c r="O5" s="1016"/>
    </row>
    <row r="6" spans="1:24" ht="20.149999999999999" customHeight="1" x14ac:dyDescent="0.3">
      <c r="F6" s="1017"/>
      <c r="G6" s="1018"/>
      <c r="H6" s="1018"/>
      <c r="I6" s="1018"/>
      <c r="J6" s="1018"/>
      <c r="K6" s="1018"/>
      <c r="L6" s="1018"/>
      <c r="M6" s="1018"/>
      <c r="N6" s="1018"/>
      <c r="O6" s="1019"/>
      <c r="P6" s="735"/>
      <c r="Q6" s="1023" t="s">
        <v>17508</v>
      </c>
      <c r="R6" s="1024"/>
      <c r="S6" s="1024"/>
      <c r="T6" s="1025"/>
    </row>
    <row r="7" spans="1:24" ht="18" customHeight="1" x14ac:dyDescent="0.3">
      <c r="F7" s="1020"/>
      <c r="G7" s="1021"/>
      <c r="H7" s="1021"/>
      <c r="I7" s="1021"/>
      <c r="J7" s="1021"/>
      <c r="K7" s="1021"/>
      <c r="L7" s="1021"/>
      <c r="M7" s="1021"/>
      <c r="N7" s="1021"/>
      <c r="O7" s="1022"/>
      <c r="Q7" s="1026"/>
      <c r="R7" s="1027"/>
      <c r="S7" s="1027"/>
      <c r="T7" s="1028"/>
    </row>
    <row r="8" spans="1:24" ht="20.149999999999999" customHeight="1" x14ac:dyDescent="0.3">
      <c r="K8" s="736"/>
    </row>
    <row r="9" spans="1:24" ht="13" customHeight="1" x14ac:dyDescent="0.3">
      <c r="D9" s="737"/>
      <c r="E9" s="737"/>
      <c r="F9" s="737"/>
      <c r="G9" s="737"/>
      <c r="H9" s="737"/>
      <c r="I9" s="737"/>
      <c r="J9" s="737"/>
      <c r="K9" s="738"/>
      <c r="L9" s="737"/>
      <c r="M9" s="737"/>
      <c r="N9" s="737"/>
      <c r="O9" s="737"/>
      <c r="P9" s="737"/>
      <c r="Q9" s="737"/>
      <c r="R9" s="737"/>
      <c r="S9" s="737"/>
      <c r="T9" s="737"/>
    </row>
    <row r="10" spans="1:24" ht="13" customHeight="1" x14ac:dyDescent="0.3">
      <c r="D10" s="736"/>
      <c r="K10" s="736"/>
      <c r="U10" s="736"/>
    </row>
    <row r="11" spans="1:24" x14ac:dyDescent="0.3">
      <c r="D11" s="736"/>
      <c r="K11" s="736"/>
      <c r="U11" s="736"/>
    </row>
    <row r="12" spans="1:24" ht="15" customHeight="1" x14ac:dyDescent="0.3">
      <c r="D12" s="736"/>
      <c r="K12" s="738"/>
      <c r="U12" s="738"/>
    </row>
    <row r="13" spans="1:24" ht="15" customHeight="1" x14ac:dyDescent="0.3">
      <c r="B13" s="1029" t="s">
        <v>17509</v>
      </c>
      <c r="C13" s="1030"/>
      <c r="D13" s="1030"/>
      <c r="E13" s="1031"/>
      <c r="I13" s="1023" t="s">
        <v>17510</v>
      </c>
      <c r="J13" s="1024"/>
      <c r="K13" s="1024"/>
      <c r="L13" s="1025"/>
      <c r="S13" s="1023" t="s">
        <v>17511</v>
      </c>
      <c r="T13" s="1024"/>
      <c r="U13" s="1024"/>
      <c r="V13" s="1025"/>
      <c r="W13" s="736"/>
    </row>
    <row r="14" spans="1:24" ht="15" customHeight="1" x14ac:dyDescent="0.3">
      <c r="B14" s="1032"/>
      <c r="C14" s="1033"/>
      <c r="D14" s="1033"/>
      <c r="E14" s="1034"/>
      <c r="I14" s="1026"/>
      <c r="J14" s="1027"/>
      <c r="K14" s="1027"/>
      <c r="L14" s="1028"/>
      <c r="S14" s="1026"/>
      <c r="T14" s="1027"/>
      <c r="U14" s="1027"/>
      <c r="V14" s="1028"/>
    </row>
    <row r="15" spans="1:24" ht="15" customHeight="1" x14ac:dyDescent="0.3">
      <c r="C15" s="737"/>
      <c r="D15" s="737"/>
      <c r="E15" s="737"/>
      <c r="F15" s="737"/>
      <c r="G15" s="737"/>
      <c r="H15" s="737"/>
      <c r="I15" s="737"/>
      <c r="J15" s="739"/>
      <c r="K15" s="737"/>
      <c r="L15" s="737"/>
      <c r="M15" s="737"/>
      <c r="N15" s="737"/>
      <c r="O15" s="737"/>
    </row>
    <row r="16" spans="1:24" ht="12" customHeight="1" x14ac:dyDescent="0.3">
      <c r="C16" s="740"/>
      <c r="K16" s="740"/>
      <c r="P16" s="736"/>
    </row>
    <row r="17" spans="3:23" ht="18" customHeight="1" x14ac:dyDescent="0.35">
      <c r="C17" s="736"/>
      <c r="D17" s="734"/>
      <c r="E17" s="734"/>
      <c r="F17" s="734"/>
      <c r="G17" s="734"/>
      <c r="H17" s="734"/>
      <c r="I17" s="734"/>
      <c r="J17" s="734"/>
      <c r="K17" s="741"/>
      <c r="L17" s="734"/>
      <c r="M17" s="734"/>
      <c r="N17" s="734"/>
      <c r="O17" s="734"/>
      <c r="P17" s="741"/>
      <c r="Q17" s="734"/>
      <c r="R17" s="734"/>
      <c r="S17" s="1029" t="s">
        <v>17512</v>
      </c>
      <c r="T17" s="1030"/>
      <c r="U17" s="1030"/>
      <c r="V17" s="1031"/>
      <c r="W17" s="742"/>
    </row>
    <row r="18" spans="3:23" ht="24.75" customHeight="1" x14ac:dyDescent="0.35">
      <c r="C18" s="738"/>
      <c r="D18" s="1023" t="s">
        <v>17513</v>
      </c>
      <c r="E18" s="1024"/>
      <c r="F18" s="1024"/>
      <c r="G18" s="1025"/>
      <c r="H18" s="734"/>
      <c r="I18" s="1029" t="s">
        <v>17514</v>
      </c>
      <c r="J18" s="1030"/>
      <c r="K18" s="1030"/>
      <c r="L18" s="1031"/>
      <c r="M18" s="734"/>
      <c r="N18" s="1029" t="s">
        <v>17515</v>
      </c>
      <c r="O18" s="1030"/>
      <c r="P18" s="1030"/>
      <c r="Q18" s="1031"/>
      <c r="R18" s="734"/>
      <c r="S18" s="1032"/>
      <c r="T18" s="1033"/>
      <c r="U18" s="1033"/>
      <c r="V18" s="1034"/>
      <c r="W18" s="742"/>
    </row>
    <row r="19" spans="3:23" ht="24.75" customHeight="1" x14ac:dyDescent="0.35">
      <c r="C19" s="740"/>
      <c r="D19" s="1026"/>
      <c r="E19" s="1027"/>
      <c r="F19" s="1027"/>
      <c r="G19" s="1028"/>
      <c r="H19" s="734"/>
      <c r="I19" s="1032"/>
      <c r="J19" s="1033"/>
      <c r="K19" s="1033"/>
      <c r="L19" s="1034"/>
      <c r="M19" s="734"/>
      <c r="N19" s="1032"/>
      <c r="O19" s="1033"/>
      <c r="P19" s="1033"/>
      <c r="Q19" s="1034"/>
      <c r="R19" s="734"/>
      <c r="S19" s="734"/>
      <c r="T19" s="734"/>
      <c r="U19" s="734"/>
      <c r="V19" s="734"/>
      <c r="W19" s="734"/>
    </row>
    <row r="20" spans="3:23" ht="21" customHeight="1" x14ac:dyDescent="0.35">
      <c r="C20" s="736"/>
      <c r="D20" s="734"/>
      <c r="E20" s="734"/>
      <c r="F20" s="734"/>
      <c r="G20" s="734"/>
      <c r="H20" s="734"/>
      <c r="I20" s="734"/>
      <c r="J20" s="743"/>
      <c r="K20" s="734"/>
      <c r="L20" s="734"/>
      <c r="M20" s="734"/>
      <c r="N20" s="734"/>
      <c r="O20" s="734"/>
      <c r="P20" s="744"/>
      <c r="Q20" s="734"/>
      <c r="R20" s="734"/>
      <c r="S20" s="734"/>
      <c r="T20" s="734"/>
      <c r="U20" s="734"/>
      <c r="V20" s="734"/>
      <c r="W20" s="734"/>
    </row>
    <row r="21" spans="3:23" ht="21.75" customHeight="1" x14ac:dyDescent="0.35">
      <c r="C21" s="735"/>
      <c r="D21" s="1029" t="s">
        <v>17516</v>
      </c>
      <c r="E21" s="1030"/>
      <c r="F21" s="1030"/>
      <c r="G21" s="1031"/>
      <c r="H21" s="734"/>
      <c r="I21" s="1029" t="s">
        <v>17517</v>
      </c>
      <c r="J21" s="1030"/>
      <c r="K21" s="1030"/>
      <c r="L21" s="1031"/>
      <c r="M21" s="734"/>
      <c r="N21" s="1029" t="s">
        <v>17518</v>
      </c>
      <c r="O21" s="1030"/>
      <c r="P21" s="1030"/>
      <c r="Q21" s="1031"/>
      <c r="R21" s="734"/>
      <c r="S21" s="1035"/>
      <c r="T21" s="1035"/>
      <c r="U21" s="1035"/>
      <c r="V21" s="1035"/>
      <c r="W21" s="734"/>
    </row>
    <row r="22" spans="3:23" ht="20.25" customHeight="1" x14ac:dyDescent="0.35">
      <c r="C22" s="736"/>
      <c r="D22" s="1032"/>
      <c r="E22" s="1033"/>
      <c r="F22" s="1033"/>
      <c r="G22" s="1034"/>
      <c r="H22" s="734"/>
      <c r="I22" s="1032"/>
      <c r="J22" s="1033"/>
      <c r="K22" s="1033"/>
      <c r="L22" s="1034"/>
      <c r="M22" s="734"/>
      <c r="N22" s="1032"/>
      <c r="O22" s="1033"/>
      <c r="P22" s="1033"/>
      <c r="Q22" s="1034"/>
      <c r="R22" s="734"/>
      <c r="S22" s="1035"/>
      <c r="T22" s="1035"/>
      <c r="U22" s="1035"/>
      <c r="V22" s="1035"/>
      <c r="W22" s="734"/>
    </row>
    <row r="23" spans="3:23" ht="22.5" customHeight="1" x14ac:dyDescent="0.35">
      <c r="C23" s="736"/>
      <c r="D23" s="734"/>
      <c r="E23" s="734"/>
      <c r="F23" s="734"/>
      <c r="G23" s="734"/>
      <c r="H23" s="734"/>
      <c r="I23" s="734"/>
      <c r="J23" s="743"/>
      <c r="K23" s="734"/>
      <c r="L23" s="734"/>
      <c r="M23" s="734"/>
      <c r="N23" s="734"/>
      <c r="O23" s="734"/>
      <c r="P23" s="734"/>
      <c r="Q23" s="734"/>
      <c r="R23" s="734"/>
      <c r="S23" s="734"/>
      <c r="T23" s="734"/>
      <c r="U23" s="734"/>
      <c r="V23" s="734"/>
      <c r="W23" s="734"/>
    </row>
    <row r="24" spans="3:23" ht="21.75" customHeight="1" x14ac:dyDescent="0.35">
      <c r="C24" s="735"/>
      <c r="D24" s="1023" t="s">
        <v>17519</v>
      </c>
      <c r="E24" s="1024"/>
      <c r="F24" s="1024"/>
      <c r="G24" s="1025"/>
      <c r="H24" s="734"/>
      <c r="I24" s="1023" t="s">
        <v>17520</v>
      </c>
      <c r="J24" s="1024"/>
      <c r="K24" s="1024"/>
      <c r="L24" s="1025"/>
      <c r="M24" s="734"/>
      <c r="N24" s="734"/>
      <c r="O24" s="734"/>
      <c r="P24" s="734"/>
      <c r="Q24" s="734"/>
      <c r="R24" s="734"/>
      <c r="S24" s="734"/>
      <c r="T24" s="734"/>
      <c r="U24" s="734"/>
      <c r="V24" s="734"/>
      <c r="W24" s="734"/>
    </row>
    <row r="25" spans="3:23" ht="20.25" customHeight="1" x14ac:dyDescent="0.35">
      <c r="C25" s="740"/>
      <c r="D25" s="1026"/>
      <c r="E25" s="1027"/>
      <c r="F25" s="1027"/>
      <c r="G25" s="1028"/>
      <c r="H25" s="734"/>
      <c r="I25" s="1026"/>
      <c r="J25" s="1027"/>
      <c r="K25" s="1027"/>
      <c r="L25" s="1028"/>
      <c r="M25" s="734"/>
      <c r="N25" s="734"/>
      <c r="O25" s="734"/>
      <c r="P25" s="734"/>
      <c r="Q25" s="734"/>
      <c r="R25" s="734"/>
      <c r="S25" s="734"/>
      <c r="T25" s="734"/>
      <c r="U25" s="734"/>
      <c r="V25" s="734"/>
      <c r="W25" s="734"/>
    </row>
    <row r="26" spans="3:23" ht="18.75" customHeight="1" x14ac:dyDescent="0.35">
      <c r="C26" s="736"/>
      <c r="D26" s="734"/>
      <c r="E26" s="734"/>
      <c r="F26" s="734"/>
      <c r="G26" s="734"/>
      <c r="H26" s="734"/>
      <c r="I26" s="734"/>
      <c r="J26" s="734"/>
      <c r="K26" s="734"/>
      <c r="L26" s="734"/>
      <c r="M26" s="734"/>
      <c r="N26" s="734"/>
      <c r="O26" s="734"/>
      <c r="P26" s="734"/>
      <c r="Q26" s="734"/>
      <c r="R26" s="734"/>
      <c r="S26" s="734"/>
      <c r="T26" s="734"/>
      <c r="U26" s="734"/>
      <c r="V26" s="734"/>
      <c r="W26" s="734"/>
    </row>
    <row r="27" spans="3:23" ht="23.25" customHeight="1" x14ac:dyDescent="0.35">
      <c r="C27" s="738"/>
      <c r="D27" s="1029" t="s">
        <v>17521</v>
      </c>
      <c r="E27" s="1030"/>
      <c r="F27" s="1030"/>
      <c r="G27" s="1031"/>
      <c r="H27" s="734"/>
      <c r="I27" s="734"/>
      <c r="J27" s="734"/>
      <c r="K27" s="734"/>
      <c r="L27" s="734"/>
      <c r="M27" s="734"/>
      <c r="N27" s="734"/>
      <c r="O27" s="734"/>
      <c r="P27" s="734"/>
      <c r="Q27" s="734"/>
      <c r="R27" s="734"/>
      <c r="S27" s="734"/>
      <c r="T27" s="734"/>
      <c r="U27" s="734"/>
      <c r="V27" s="734"/>
      <c r="W27" s="734"/>
    </row>
    <row r="28" spans="3:23" ht="21.75" customHeight="1" x14ac:dyDescent="0.35">
      <c r="C28" s="745"/>
      <c r="D28" s="1032"/>
      <c r="E28" s="1033"/>
      <c r="F28" s="1033"/>
      <c r="G28" s="1034"/>
      <c r="H28" s="734"/>
      <c r="I28" s="734"/>
      <c r="J28" s="734"/>
      <c r="K28" s="734"/>
      <c r="L28" s="734"/>
      <c r="M28" s="734"/>
      <c r="N28" s="734"/>
      <c r="O28" s="734"/>
      <c r="P28" s="734"/>
      <c r="Q28" s="734"/>
      <c r="R28" s="734"/>
      <c r="S28" s="734"/>
      <c r="T28" s="734"/>
      <c r="U28" s="734"/>
      <c r="V28" s="734"/>
      <c r="W28" s="734"/>
    </row>
    <row r="29" spans="3:23" ht="20.25" customHeight="1" x14ac:dyDescent="0.35">
      <c r="D29" s="734"/>
      <c r="E29" s="734"/>
      <c r="F29" s="734"/>
      <c r="G29" s="734"/>
      <c r="H29" s="734"/>
      <c r="I29" s="734"/>
      <c r="J29" s="734"/>
      <c r="K29" s="734"/>
      <c r="L29" s="734"/>
      <c r="M29" s="734"/>
      <c r="N29" s="734"/>
      <c r="O29" s="734"/>
      <c r="P29" s="734"/>
      <c r="Q29" s="734"/>
      <c r="R29" s="734"/>
      <c r="S29" s="734"/>
      <c r="T29" s="734"/>
      <c r="U29" s="734"/>
      <c r="V29" s="734"/>
      <c r="W29" s="734"/>
    </row>
    <row r="30" spans="3:23" ht="20.25" customHeight="1" x14ac:dyDescent="0.35">
      <c r="D30" s="734"/>
      <c r="E30" s="734"/>
      <c r="F30" s="734"/>
      <c r="G30" s="734"/>
      <c r="H30" s="734"/>
      <c r="I30" s="734"/>
      <c r="J30" s="734"/>
      <c r="K30" s="734"/>
      <c r="L30" s="734"/>
      <c r="M30" s="734"/>
      <c r="N30" s="734"/>
      <c r="O30" s="734"/>
      <c r="P30" s="734"/>
      <c r="Q30" s="734"/>
      <c r="R30" s="734"/>
      <c r="S30" s="734"/>
      <c r="T30" s="734"/>
      <c r="U30" s="734"/>
      <c r="V30" s="734"/>
      <c r="W30" s="734"/>
    </row>
    <row r="31" spans="3:23" ht="25" customHeight="1" x14ac:dyDescent="0.3"/>
    <row r="33" ht="25" customHeight="1" x14ac:dyDescent="0.3"/>
    <row r="34" ht="25" customHeight="1" x14ac:dyDescent="0.3"/>
    <row r="35" ht="25" customHeight="1" x14ac:dyDescent="0.3"/>
    <row r="36" ht="25" customHeight="1" x14ac:dyDescent="0.3"/>
    <row r="37" ht="25" customHeight="1" x14ac:dyDescent="0.3"/>
    <row r="38" ht="25" customHeight="1" x14ac:dyDescent="0.3"/>
    <row r="39" ht="25" customHeight="1" x14ac:dyDescent="0.3"/>
    <row r="40" ht="25" customHeight="1" x14ac:dyDescent="0.3"/>
    <row r="41" ht="25" customHeight="1" x14ac:dyDescent="0.3"/>
    <row r="42" ht="25" customHeight="1" x14ac:dyDescent="0.3"/>
    <row r="43" ht="25" customHeight="1" x14ac:dyDescent="0.3"/>
    <row r="44" ht="25" customHeight="1" x14ac:dyDescent="0.3"/>
    <row r="45" ht="25" customHeight="1" x14ac:dyDescent="0.3"/>
    <row r="46" ht="25" customHeight="1" x14ac:dyDescent="0.3"/>
    <row r="47" ht="25" customHeight="1" x14ac:dyDescent="0.3"/>
    <row r="48" ht="25" customHeight="1" x14ac:dyDescent="0.3"/>
    <row r="49" ht="25" customHeight="1" x14ac:dyDescent="0.3"/>
    <row r="50" ht="25" customHeight="1" x14ac:dyDescent="0.3"/>
  </sheetData>
  <mergeCells count="17">
    <mergeCell ref="D24:G25"/>
    <mergeCell ref="I24:L25"/>
    <mergeCell ref="D27:G28"/>
    <mergeCell ref="S17:V18"/>
    <mergeCell ref="D18:G19"/>
    <mergeCell ref="I18:L19"/>
    <mergeCell ref="N18:Q19"/>
    <mergeCell ref="D21:G22"/>
    <mergeCell ref="I21:L22"/>
    <mergeCell ref="N21:Q22"/>
    <mergeCell ref="S21:V22"/>
    <mergeCell ref="V1:W1"/>
    <mergeCell ref="F5:O7"/>
    <mergeCell ref="Q6:T7"/>
    <mergeCell ref="B13:E14"/>
    <mergeCell ref="I13:L14"/>
    <mergeCell ref="S13:V14"/>
  </mergeCells>
  <pageMargins left="0.70866141732283472" right="0.70866141732283472" top="0.9" bottom="0.59055118110236227" header="0.51181102362204722" footer="0.51181102362204722"/>
  <pageSetup paperSize="9" scale="84" orientation="landscape" r:id="rId1"/>
  <headerFooter alignWithMargins="0"/>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árok13">
    <tabColor theme="9" tint="-0.249977111117893"/>
  </sheetPr>
  <dimension ref="A1"/>
  <sheetViews>
    <sheetView showGridLines="0" workbookViewId="0">
      <selection activeCell="M11" sqref="M11"/>
    </sheetView>
  </sheetViews>
  <sheetFormatPr defaultRowHeight="14.5" x14ac:dyDescent="0.35"/>
  <sheetData/>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8C2ED-985D-40B4-8E4B-193CEF401D32}">
  <sheetPr codeName="Hárok17">
    <tabColor rgb="FFFF0000"/>
  </sheetPr>
  <dimension ref="B2:CD104"/>
  <sheetViews>
    <sheetView workbookViewId="0">
      <selection activeCell="G27" sqref="G27"/>
    </sheetView>
  </sheetViews>
  <sheetFormatPr defaultRowHeight="14.5" x14ac:dyDescent="0.35"/>
  <cols>
    <col min="1" max="83" width="2.08984375" customWidth="1"/>
  </cols>
  <sheetData>
    <row r="2" spans="7:70" ht="10.5" customHeight="1" x14ac:dyDescent="0.35"/>
    <row r="3" spans="7:70" ht="10.5" customHeight="1" x14ac:dyDescent="0.45">
      <c r="G3" s="57"/>
      <c r="H3" s="57"/>
      <c r="I3" s="57"/>
      <c r="J3" s="57"/>
      <c r="K3" s="57"/>
      <c r="L3" s="57"/>
      <c r="M3" s="57"/>
      <c r="N3" s="57"/>
      <c r="O3" s="58"/>
      <c r="P3" s="58"/>
      <c r="Q3" s="58"/>
      <c r="R3" s="58"/>
      <c r="S3" s="58"/>
      <c r="T3" s="58"/>
      <c r="U3" s="58"/>
      <c r="V3" s="58"/>
      <c r="W3" s="57"/>
      <c r="X3" s="57"/>
      <c r="Y3" s="57"/>
      <c r="Z3" s="57"/>
      <c r="AA3" s="57"/>
      <c r="AB3" s="57"/>
      <c r="AC3" s="57"/>
      <c r="AD3" s="57"/>
      <c r="AE3" s="58"/>
      <c r="AF3" s="58"/>
      <c r="AG3" s="58"/>
      <c r="AH3" s="58"/>
      <c r="AI3" s="58"/>
      <c r="AJ3" s="58"/>
      <c r="AK3" s="58"/>
      <c r="AL3" s="59"/>
      <c r="AM3" s="57"/>
      <c r="AN3" s="57"/>
      <c r="AO3" s="57"/>
      <c r="AP3" s="57"/>
      <c r="AQ3" s="57"/>
      <c r="AR3" s="57"/>
      <c r="AS3" s="57"/>
      <c r="AT3" s="57"/>
      <c r="AU3" s="60"/>
      <c r="AV3" s="60"/>
      <c r="AW3" s="60"/>
      <c r="AX3" s="60"/>
      <c r="AY3" s="60"/>
      <c r="AZ3" s="60"/>
      <c r="BA3" s="60"/>
      <c r="BB3" s="60"/>
      <c r="BC3" s="60"/>
      <c r="BD3" s="60"/>
      <c r="BE3" s="60"/>
      <c r="BF3" s="60"/>
      <c r="BG3" s="60"/>
      <c r="BH3" s="60"/>
      <c r="BI3" s="60"/>
      <c r="BJ3" s="60"/>
      <c r="BK3" s="60"/>
      <c r="BL3" s="57"/>
      <c r="BM3" s="57"/>
      <c r="BN3" s="57"/>
      <c r="BO3" s="57"/>
      <c r="BP3" s="57"/>
      <c r="BQ3" s="57"/>
      <c r="BR3" s="57"/>
    </row>
    <row r="4" spans="7:70" ht="10.5" customHeight="1" x14ac:dyDescent="0.45">
      <c r="G4" s="58"/>
      <c r="H4" s="58"/>
      <c r="I4" s="58"/>
      <c r="J4" s="58"/>
      <c r="K4" s="58"/>
      <c r="L4" s="58"/>
      <c r="M4" s="58"/>
      <c r="N4" s="58"/>
      <c r="O4" s="58"/>
      <c r="P4" s="58"/>
      <c r="Q4" s="58"/>
      <c r="R4" s="58"/>
      <c r="S4" s="58"/>
      <c r="T4" s="58"/>
      <c r="U4" s="58"/>
      <c r="V4" s="58"/>
      <c r="W4" s="58"/>
      <c r="X4" s="58"/>
      <c r="Y4" s="58"/>
      <c r="Z4" s="58"/>
      <c r="AA4" s="58"/>
      <c r="AB4" s="58"/>
      <c r="AC4" s="58"/>
      <c r="AD4" s="58"/>
      <c r="AE4" s="58"/>
      <c r="AF4" s="58"/>
      <c r="AG4" s="58"/>
      <c r="AH4" s="58"/>
      <c r="AI4" s="58"/>
      <c r="AJ4" s="58"/>
      <c r="AK4" s="58"/>
      <c r="AL4" s="58"/>
      <c r="AM4" s="58"/>
      <c r="AN4" s="58"/>
      <c r="AO4" s="58"/>
      <c r="AP4" s="58"/>
      <c r="AQ4" s="58"/>
      <c r="AR4" s="58"/>
      <c r="AS4" s="58"/>
      <c r="AT4" s="60"/>
      <c r="AU4" s="61"/>
      <c r="AV4" s="61"/>
      <c r="AW4" s="61"/>
      <c r="AX4" s="61"/>
      <c r="AY4" s="61"/>
      <c r="AZ4" s="61"/>
      <c r="BA4" s="61"/>
      <c r="BB4" s="61"/>
      <c r="BC4" s="61"/>
      <c r="BD4" s="61"/>
      <c r="BE4" s="61"/>
      <c r="BF4" s="61"/>
      <c r="BG4" s="61"/>
      <c r="BH4" s="61"/>
      <c r="BI4" s="61"/>
      <c r="BJ4" s="61"/>
      <c r="BK4" s="61"/>
      <c r="BL4" s="60"/>
      <c r="BM4" s="57"/>
      <c r="BN4" s="57"/>
      <c r="BO4" s="57"/>
      <c r="BP4" s="57"/>
      <c r="BQ4" s="57"/>
      <c r="BR4" s="57"/>
    </row>
    <row r="5" spans="7:70" ht="10.5" customHeight="1" x14ac:dyDescent="0.45">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62"/>
      <c r="AT5" s="61"/>
      <c r="AU5" s="61"/>
      <c r="AV5" s="61"/>
      <c r="AW5" s="63"/>
      <c r="AX5" s="63"/>
      <c r="AY5" s="63"/>
      <c r="AZ5" s="63"/>
      <c r="BA5" s="63"/>
      <c r="BB5" s="63"/>
      <c r="BC5" s="63"/>
      <c r="BD5" s="63"/>
      <c r="BE5" s="63"/>
      <c r="BF5" s="63"/>
      <c r="BG5" s="63"/>
      <c r="BH5" s="63"/>
      <c r="BI5" s="63"/>
      <c r="BJ5" s="61"/>
      <c r="BK5" s="61"/>
      <c r="BL5" s="61"/>
      <c r="BM5" s="60"/>
      <c r="BN5" s="57"/>
      <c r="BO5" s="57"/>
      <c r="BP5" s="57"/>
      <c r="BQ5" s="57"/>
      <c r="BR5" s="57"/>
    </row>
    <row r="6" spans="7:70" ht="10.5" customHeight="1" x14ac:dyDescent="0.45">
      <c r="G6" s="58"/>
      <c r="H6" s="58"/>
      <c r="I6" s="58"/>
      <c r="J6" s="58"/>
      <c r="K6" s="58"/>
      <c r="L6" s="58"/>
      <c r="M6" s="58"/>
      <c r="N6" s="58"/>
      <c r="O6" s="64"/>
      <c r="P6" s="64"/>
      <c r="Q6" s="64"/>
      <c r="R6" s="64"/>
      <c r="S6" s="64"/>
      <c r="T6" s="64"/>
      <c r="U6" s="64"/>
      <c r="V6" s="64"/>
      <c r="W6" s="58"/>
      <c r="X6" s="58"/>
      <c r="Y6" s="58"/>
      <c r="Z6" s="58"/>
      <c r="AA6" s="58"/>
      <c r="AB6" s="58"/>
      <c r="AC6" s="58"/>
      <c r="AD6" s="58"/>
      <c r="AE6" s="64"/>
      <c r="AF6" s="64"/>
      <c r="AG6" s="64"/>
      <c r="AH6" s="64"/>
      <c r="AI6" s="64"/>
      <c r="AJ6" s="64"/>
      <c r="AK6" s="64"/>
      <c r="AL6" s="58"/>
      <c r="AM6" s="58"/>
      <c r="AN6" s="58"/>
      <c r="AO6" s="58"/>
      <c r="AP6" s="58"/>
      <c r="AQ6" s="58"/>
      <c r="AR6" s="58"/>
      <c r="AS6" s="62"/>
      <c r="AT6" s="61"/>
      <c r="AU6" s="61"/>
      <c r="AV6" s="63"/>
      <c r="AW6" s="63"/>
      <c r="AX6" s="63"/>
      <c r="AY6" s="63"/>
      <c r="AZ6" s="63"/>
      <c r="BA6" s="63"/>
      <c r="BB6" s="65"/>
      <c r="BC6" s="63"/>
      <c r="BD6" s="63"/>
      <c r="BE6" s="65"/>
      <c r="BF6" s="63"/>
      <c r="BG6" s="63"/>
      <c r="BH6" s="63"/>
      <c r="BI6" s="63"/>
      <c r="BJ6" s="63"/>
      <c r="BK6" s="61"/>
      <c r="BL6" s="61"/>
      <c r="BM6" s="60"/>
      <c r="BN6" s="57"/>
      <c r="BO6" s="57"/>
      <c r="BP6" s="57"/>
      <c r="BQ6" s="57"/>
      <c r="BR6" s="57"/>
    </row>
    <row r="7" spans="7:70" ht="10.5" customHeight="1" x14ac:dyDescent="0.45">
      <c r="G7" s="64"/>
      <c r="H7" s="64"/>
      <c r="I7" s="64"/>
      <c r="J7" s="64"/>
      <c r="K7" s="64"/>
      <c r="L7" s="64"/>
      <c r="M7" s="64"/>
      <c r="N7" s="64"/>
      <c r="O7" s="64"/>
      <c r="P7" s="64"/>
      <c r="Q7" s="64"/>
      <c r="R7" s="64"/>
      <c r="S7" s="64"/>
      <c r="T7" s="64"/>
      <c r="U7" s="64"/>
      <c r="V7" s="64"/>
      <c r="W7" s="64"/>
      <c r="X7" s="64"/>
      <c r="Y7" s="64"/>
      <c r="Z7" s="64"/>
      <c r="AA7" s="64"/>
      <c r="AB7" s="64"/>
      <c r="AC7" s="64"/>
      <c r="AD7" s="64"/>
      <c r="AE7" s="64"/>
      <c r="AF7" s="64"/>
      <c r="AG7" s="64"/>
      <c r="AH7" s="64"/>
      <c r="AI7" s="64"/>
      <c r="AJ7" s="64"/>
      <c r="AK7" s="64"/>
      <c r="AL7" s="64"/>
      <c r="AM7" s="64"/>
      <c r="AN7" s="64"/>
      <c r="AO7" s="64"/>
      <c r="AP7" s="64"/>
      <c r="AQ7" s="64"/>
      <c r="AR7" s="64"/>
      <c r="AS7" s="62"/>
      <c r="AT7" s="61"/>
      <c r="AU7" s="63"/>
      <c r="AV7" s="63"/>
      <c r="AW7" s="65"/>
      <c r="AX7" s="63"/>
      <c r="AY7" s="63"/>
      <c r="AZ7" s="63"/>
      <c r="BA7" s="63"/>
      <c r="BB7" s="63"/>
      <c r="BC7" s="63"/>
      <c r="BD7" s="63"/>
      <c r="BE7" s="63"/>
      <c r="BF7" s="63"/>
      <c r="BG7" s="63"/>
      <c r="BH7" s="63"/>
      <c r="BI7" s="63"/>
      <c r="BJ7" s="63"/>
      <c r="BK7" s="63"/>
      <c r="BL7" s="61"/>
      <c r="BM7" s="60"/>
      <c r="BN7" s="57"/>
      <c r="BO7" s="57"/>
      <c r="BP7" s="57"/>
      <c r="BQ7" s="57"/>
      <c r="BR7" s="57"/>
    </row>
    <row r="8" spans="7:70" ht="10.5" customHeight="1" x14ac:dyDescent="0.45">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4"/>
      <c r="AJ8" s="64"/>
      <c r="AK8" s="64"/>
      <c r="AL8" s="64"/>
      <c r="AM8" s="64"/>
      <c r="AN8" s="64"/>
      <c r="AO8" s="64"/>
      <c r="AP8" s="64"/>
      <c r="AQ8" s="64"/>
      <c r="AR8" s="64"/>
      <c r="AS8" s="62"/>
      <c r="AT8" s="61"/>
      <c r="AU8" s="63"/>
      <c r="AV8" s="63"/>
      <c r="AW8" s="63"/>
      <c r="AX8" s="63"/>
      <c r="AY8" s="63"/>
      <c r="AZ8" s="63"/>
      <c r="BA8" s="63"/>
      <c r="BB8" s="63"/>
      <c r="BC8" s="63"/>
      <c r="BD8" s="63"/>
      <c r="BE8" s="60"/>
      <c r="BF8" s="60"/>
      <c r="BG8" s="63"/>
      <c r="BH8" s="63"/>
      <c r="BI8" s="65"/>
      <c r="BJ8" s="63"/>
      <c r="BK8" s="63"/>
      <c r="BL8" s="61"/>
      <c r="BM8" s="60"/>
      <c r="BN8" s="57"/>
      <c r="BO8" s="60"/>
      <c r="BP8" s="60"/>
      <c r="BQ8" s="57"/>
      <c r="BR8" s="57"/>
    </row>
    <row r="9" spans="7:70" ht="10.5" customHeight="1" x14ac:dyDescent="0.45">
      <c r="G9" s="64"/>
      <c r="H9" s="64"/>
      <c r="I9" s="64"/>
      <c r="J9" s="64"/>
      <c r="K9" s="64"/>
      <c r="L9" s="64"/>
      <c r="M9" s="64"/>
      <c r="N9" s="64"/>
      <c r="O9" s="66"/>
      <c r="P9" s="66"/>
      <c r="Q9" s="66"/>
      <c r="R9" s="66"/>
      <c r="S9" s="66"/>
      <c r="T9" s="66"/>
      <c r="U9" s="66"/>
      <c r="V9" s="66"/>
      <c r="W9" s="64"/>
      <c r="X9" s="64"/>
      <c r="Y9" s="64"/>
      <c r="Z9" s="64"/>
      <c r="AA9" s="64"/>
      <c r="AB9" s="64"/>
      <c r="AC9" s="64"/>
      <c r="AD9" s="64"/>
      <c r="AE9" s="66"/>
      <c r="AF9" s="66"/>
      <c r="AG9" s="66"/>
      <c r="AH9" s="66"/>
      <c r="AI9" s="66"/>
      <c r="AJ9" s="66"/>
      <c r="AK9" s="66"/>
      <c r="AL9" s="64"/>
      <c r="AM9" s="64"/>
      <c r="AN9" s="64"/>
      <c r="AO9" s="64"/>
      <c r="AP9" s="64"/>
      <c r="AQ9" s="64"/>
      <c r="AR9" s="64"/>
      <c r="AS9" s="62"/>
      <c r="AT9" s="61"/>
      <c r="AU9" s="63"/>
      <c r="AV9" s="63"/>
      <c r="AW9" s="63"/>
      <c r="AX9" s="63"/>
      <c r="AY9" s="63"/>
      <c r="AZ9" s="63"/>
      <c r="BA9" s="63"/>
      <c r="BB9" s="63"/>
      <c r="BC9" s="63"/>
      <c r="BD9" s="60"/>
      <c r="BE9" s="67"/>
      <c r="BF9" s="67"/>
      <c r="BG9" s="60"/>
      <c r="BH9" s="63"/>
      <c r="BI9" s="63"/>
      <c r="BJ9" s="63"/>
      <c r="BK9" s="63"/>
      <c r="BL9" s="61"/>
      <c r="BM9" s="60"/>
      <c r="BN9" s="60"/>
      <c r="BO9" s="67"/>
      <c r="BP9" s="67"/>
      <c r="BQ9" s="60"/>
      <c r="BR9" s="57"/>
    </row>
    <row r="10" spans="7:70" ht="10.5" customHeight="1" x14ac:dyDescent="0.45">
      <c r="G10" s="66"/>
      <c r="H10" s="66"/>
      <c r="I10" s="66"/>
      <c r="J10" s="66"/>
      <c r="K10" s="66"/>
      <c r="L10" s="66"/>
      <c r="M10" s="66"/>
      <c r="N10" s="66"/>
      <c r="O10" s="66"/>
      <c r="P10" s="66"/>
      <c r="Q10" s="66"/>
      <c r="R10" s="66"/>
      <c r="S10" s="66"/>
      <c r="T10" s="66"/>
      <c r="U10" s="66"/>
      <c r="V10" s="66"/>
      <c r="W10" s="66"/>
      <c r="X10" s="66"/>
      <c r="Y10" s="66"/>
      <c r="Z10" s="66"/>
      <c r="AA10" s="66"/>
      <c r="AB10" s="66"/>
      <c r="AC10" s="66"/>
      <c r="AD10" s="66"/>
      <c r="AE10" s="66"/>
      <c r="AF10" s="66"/>
      <c r="AG10" s="66"/>
      <c r="AH10" s="66"/>
      <c r="AI10" s="66"/>
      <c r="AJ10" s="66"/>
      <c r="AK10" s="66"/>
      <c r="AL10" s="66"/>
      <c r="AM10" s="66"/>
      <c r="AN10" s="66"/>
      <c r="AO10" s="66"/>
      <c r="AP10" s="66"/>
      <c r="AQ10" s="66"/>
      <c r="AR10" s="66"/>
      <c r="AS10" s="62"/>
      <c r="AT10" s="61"/>
      <c r="AU10" s="63"/>
      <c r="AV10" s="63"/>
      <c r="AW10" s="63"/>
      <c r="AX10" s="63"/>
      <c r="AY10" s="63"/>
      <c r="AZ10" s="63"/>
      <c r="BA10" s="65"/>
      <c r="BB10" s="63"/>
      <c r="BC10" s="63"/>
      <c r="BD10" s="60"/>
      <c r="BE10" s="67"/>
      <c r="BF10" s="67"/>
      <c r="BG10" s="67"/>
      <c r="BH10" s="60"/>
      <c r="BI10" s="63"/>
      <c r="BJ10" s="63"/>
      <c r="BK10" s="63"/>
      <c r="BL10" s="61"/>
      <c r="BM10" s="60"/>
      <c r="BN10" s="67"/>
      <c r="BO10" s="67"/>
      <c r="BP10" s="67"/>
      <c r="BQ10" s="60"/>
      <c r="BR10" s="57"/>
    </row>
    <row r="11" spans="7:70" ht="10.5" customHeight="1" x14ac:dyDescent="0.45">
      <c r="G11" s="66"/>
      <c r="H11" s="66"/>
      <c r="I11" s="66"/>
      <c r="J11" s="66"/>
      <c r="K11" s="66"/>
      <c r="L11" s="66"/>
      <c r="M11" s="66"/>
      <c r="N11" s="66"/>
      <c r="O11" s="66"/>
      <c r="P11" s="66"/>
      <c r="Q11" s="66"/>
      <c r="R11" s="66"/>
      <c r="S11" s="66"/>
      <c r="T11" s="66"/>
      <c r="U11" s="66"/>
      <c r="V11" s="66"/>
      <c r="W11" s="66"/>
      <c r="X11" s="66"/>
      <c r="Y11" s="66"/>
      <c r="Z11" s="66"/>
      <c r="AA11" s="66"/>
      <c r="AB11" s="66"/>
      <c r="AC11" s="66"/>
      <c r="AD11" s="66"/>
      <c r="AE11" s="66"/>
      <c r="AF11" s="66"/>
      <c r="AG11" s="66"/>
      <c r="AH11" s="66"/>
      <c r="AI11" s="66"/>
      <c r="AJ11" s="66"/>
      <c r="AK11" s="66"/>
      <c r="AL11" s="66"/>
      <c r="AM11" s="60"/>
      <c r="AN11" s="60"/>
      <c r="AO11" s="60"/>
      <c r="AP11" s="60"/>
      <c r="AQ11" s="66"/>
      <c r="AR11" s="66"/>
      <c r="AS11" s="62"/>
      <c r="AT11" s="61"/>
      <c r="AU11" s="63"/>
      <c r="AV11" s="63"/>
      <c r="AW11" s="63"/>
      <c r="AX11" s="63"/>
      <c r="AY11" s="63"/>
      <c r="AZ11" s="63"/>
      <c r="BA11" s="63"/>
      <c r="BB11" s="63"/>
      <c r="BC11" s="63"/>
      <c r="BD11" s="60"/>
      <c r="BE11" s="67"/>
      <c r="BF11" s="67"/>
      <c r="BG11" s="67"/>
      <c r="BH11" s="67"/>
      <c r="BI11" s="60"/>
      <c r="BJ11" s="60"/>
      <c r="BK11" s="60"/>
      <c r="BL11" s="60"/>
      <c r="BM11" s="67"/>
      <c r="BN11" s="67"/>
      <c r="BO11" s="67"/>
      <c r="BP11" s="67"/>
      <c r="BQ11" s="60"/>
      <c r="BR11" s="57"/>
    </row>
    <row r="12" spans="7:70" ht="10.5" customHeight="1" x14ac:dyDescent="0.45">
      <c r="G12" s="66"/>
      <c r="H12" s="66"/>
      <c r="I12" s="66"/>
      <c r="J12" s="66"/>
      <c r="K12" s="66"/>
      <c r="L12" s="66"/>
      <c r="M12" s="66"/>
      <c r="N12" s="66"/>
      <c r="O12" s="68"/>
      <c r="P12" s="68"/>
      <c r="Q12" s="68"/>
      <c r="R12" s="68"/>
      <c r="S12" s="68"/>
      <c r="T12" s="68"/>
      <c r="U12" s="68"/>
      <c r="V12" s="68"/>
      <c r="W12" s="66"/>
      <c r="X12" s="66"/>
      <c r="Y12" s="66"/>
      <c r="Z12" s="66"/>
      <c r="AA12" s="66"/>
      <c r="AB12" s="66"/>
      <c r="AC12" s="66"/>
      <c r="AD12" s="66"/>
      <c r="AE12" s="68"/>
      <c r="AF12" s="68"/>
      <c r="AG12" s="68"/>
      <c r="AH12" s="68"/>
      <c r="AI12" s="68"/>
      <c r="AJ12" s="68"/>
      <c r="AK12" s="68"/>
      <c r="AL12" s="62"/>
      <c r="AM12" s="69"/>
      <c r="AN12" s="69"/>
      <c r="AO12" s="69"/>
      <c r="AP12" s="60"/>
      <c r="AQ12" s="60"/>
      <c r="AR12" s="60"/>
      <c r="AS12" s="62"/>
      <c r="AT12" s="61"/>
      <c r="AU12" s="63"/>
      <c r="AV12" s="63"/>
      <c r="AW12" s="63"/>
      <c r="AX12" s="65"/>
      <c r="AY12" s="63"/>
      <c r="AZ12" s="63"/>
      <c r="BA12" s="63"/>
      <c r="BB12" s="63"/>
      <c r="BC12" s="63"/>
      <c r="BD12" s="60"/>
      <c r="BE12" s="67"/>
      <c r="BF12" s="67"/>
      <c r="BG12" s="67"/>
      <c r="BH12" s="67"/>
      <c r="BI12" s="67"/>
      <c r="BJ12" s="67"/>
      <c r="BK12" s="67"/>
      <c r="BL12" s="67"/>
      <c r="BM12" s="67"/>
      <c r="BN12" s="67"/>
      <c r="BO12" s="67"/>
      <c r="BP12" s="67"/>
      <c r="BQ12" s="60"/>
      <c r="BR12" s="57"/>
    </row>
    <row r="13" spans="7:70" ht="10.5" customHeight="1" x14ac:dyDescent="0.45">
      <c r="G13" s="68"/>
      <c r="H13" s="68"/>
      <c r="I13" s="68"/>
      <c r="J13" s="68"/>
      <c r="K13" s="68"/>
      <c r="L13" s="68"/>
      <c r="M13" s="68"/>
      <c r="N13" s="68"/>
      <c r="O13" s="68"/>
      <c r="P13" s="68"/>
      <c r="Q13" s="68"/>
      <c r="R13" s="68"/>
      <c r="S13" s="68"/>
      <c r="T13" s="68"/>
      <c r="U13" s="68"/>
      <c r="V13" s="68"/>
      <c r="W13" s="68"/>
      <c r="X13" s="68"/>
      <c r="Y13" s="68"/>
      <c r="Z13" s="68"/>
      <c r="AA13" s="68"/>
      <c r="AB13" s="68"/>
      <c r="AC13" s="68"/>
      <c r="AD13" s="68"/>
      <c r="AE13" s="68"/>
      <c r="AF13" s="68"/>
      <c r="AG13" s="68"/>
      <c r="AH13" s="68"/>
      <c r="AI13" s="68"/>
      <c r="AJ13" s="68"/>
      <c r="AK13" s="68"/>
      <c r="AL13" s="62"/>
      <c r="AM13" s="62"/>
      <c r="AN13" s="69"/>
      <c r="AO13" s="69"/>
      <c r="AP13" s="69"/>
      <c r="AQ13" s="69"/>
      <c r="AR13" s="60"/>
      <c r="AS13" s="62"/>
      <c r="AT13" s="61"/>
      <c r="AU13" s="63"/>
      <c r="AV13" s="63"/>
      <c r="AW13" s="63"/>
      <c r="AX13" s="63"/>
      <c r="AY13" s="63"/>
      <c r="AZ13" s="63"/>
      <c r="BA13" s="63"/>
      <c r="BB13" s="65"/>
      <c r="BC13" s="60"/>
      <c r="BD13" s="67"/>
      <c r="BE13" s="67"/>
      <c r="BF13" s="67"/>
      <c r="BG13" s="67"/>
      <c r="BH13" s="67"/>
      <c r="BI13" s="67"/>
      <c r="BJ13" s="67"/>
      <c r="BK13" s="67"/>
      <c r="BL13" s="67"/>
      <c r="BM13" s="67"/>
      <c r="BN13" s="67"/>
      <c r="BO13" s="67"/>
      <c r="BP13" s="67"/>
      <c r="BQ13" s="67"/>
      <c r="BR13" s="60"/>
    </row>
    <row r="14" spans="7:70" ht="10.5" customHeight="1" x14ac:dyDescent="0.45">
      <c r="G14" s="68"/>
      <c r="H14" s="68"/>
      <c r="I14" s="68"/>
      <c r="J14" s="68"/>
      <c r="K14" s="68"/>
      <c r="L14" s="68"/>
      <c r="M14" s="68"/>
      <c r="N14" s="68"/>
      <c r="O14" s="68"/>
      <c r="P14" s="68"/>
      <c r="Q14" s="68"/>
      <c r="R14" s="68"/>
      <c r="S14" s="68"/>
      <c r="T14" s="68"/>
      <c r="U14" s="68"/>
      <c r="V14" s="68"/>
      <c r="W14" s="68"/>
      <c r="X14" s="68"/>
      <c r="Y14" s="68"/>
      <c r="Z14" s="68"/>
      <c r="AA14" s="68"/>
      <c r="AB14" s="68"/>
      <c r="AC14" s="68"/>
      <c r="AD14" s="68"/>
      <c r="AE14" s="68"/>
      <c r="AF14" s="68"/>
      <c r="AG14" s="68"/>
      <c r="AH14" s="68"/>
      <c r="AI14" s="68"/>
      <c r="AJ14" s="68"/>
      <c r="AK14" s="68"/>
      <c r="AL14" s="68"/>
      <c r="AM14" s="68"/>
      <c r="AN14" s="62"/>
      <c r="AO14" s="62"/>
      <c r="AP14" s="62"/>
      <c r="AQ14" s="62"/>
      <c r="AR14" s="69"/>
      <c r="AS14" s="62"/>
      <c r="AT14" s="61"/>
      <c r="AU14" s="63"/>
      <c r="AV14" s="65"/>
      <c r="AW14" s="63"/>
      <c r="AX14" s="63"/>
      <c r="AY14" s="63"/>
      <c r="AZ14" s="63"/>
      <c r="BA14" s="63"/>
      <c r="BB14" s="63"/>
      <c r="BC14" s="60"/>
      <c r="BD14" s="67"/>
      <c r="BE14" s="67"/>
      <c r="BF14" s="67"/>
      <c r="BG14" s="57"/>
      <c r="BH14" s="60"/>
      <c r="BI14" s="67"/>
      <c r="BJ14" s="67"/>
      <c r="BK14" s="67"/>
      <c r="BL14" s="67"/>
      <c r="BM14" s="67"/>
      <c r="BN14" s="57"/>
      <c r="BO14" s="60"/>
      <c r="BP14" s="67"/>
      <c r="BQ14" s="67"/>
      <c r="BR14" s="60"/>
    </row>
    <row r="15" spans="7:70" ht="10.5" customHeight="1" x14ac:dyDescent="0.45">
      <c r="G15" s="68"/>
      <c r="H15" s="68"/>
      <c r="I15" s="68"/>
      <c r="J15" s="68"/>
      <c r="K15" s="68"/>
      <c r="L15" s="68"/>
      <c r="M15" s="68"/>
      <c r="N15" s="68"/>
      <c r="O15" s="70"/>
      <c r="P15" s="70"/>
      <c r="Q15" s="70"/>
      <c r="R15" s="70"/>
      <c r="S15" s="70"/>
      <c r="T15" s="70"/>
      <c r="U15" s="70"/>
      <c r="V15" s="70"/>
      <c r="W15" s="68"/>
      <c r="X15" s="68"/>
      <c r="Y15" s="68"/>
      <c r="Z15" s="68"/>
      <c r="AA15" s="68"/>
      <c r="AB15" s="68"/>
      <c r="AC15" s="68"/>
      <c r="AD15" s="68"/>
      <c r="AE15" s="70"/>
      <c r="AF15" s="70"/>
      <c r="AG15" s="70"/>
      <c r="AH15" s="70"/>
      <c r="AI15" s="70"/>
      <c r="AJ15" s="70"/>
      <c r="AK15" s="70"/>
      <c r="AL15" s="68"/>
      <c r="AM15" s="68"/>
      <c r="AN15" s="68"/>
      <c r="AO15" s="68"/>
      <c r="AP15" s="68"/>
      <c r="AQ15" s="62"/>
      <c r="AR15" s="62"/>
      <c r="AS15" s="62"/>
      <c r="AT15" s="61"/>
      <c r="AU15" s="63"/>
      <c r="AV15" s="63"/>
      <c r="AW15" s="63"/>
      <c r="AX15" s="63"/>
      <c r="AY15" s="63"/>
      <c r="AZ15" s="63"/>
      <c r="BA15" s="63"/>
      <c r="BB15" s="63"/>
      <c r="BC15" s="60"/>
      <c r="BD15" s="67"/>
      <c r="BE15" s="67"/>
      <c r="BF15" s="67"/>
      <c r="BG15" s="60"/>
      <c r="BH15" s="60"/>
      <c r="BI15" s="67"/>
      <c r="BJ15" s="67"/>
      <c r="BK15" s="67"/>
      <c r="BL15" s="60"/>
      <c r="BM15" s="67"/>
      <c r="BN15" s="60"/>
      <c r="BO15" s="60"/>
      <c r="BP15" s="67"/>
      <c r="BQ15" s="67"/>
      <c r="BR15" s="60"/>
    </row>
    <row r="16" spans="7:70" ht="10.5" customHeight="1" x14ac:dyDescent="0.45">
      <c r="G16" s="70"/>
      <c r="H16" s="70"/>
      <c r="I16" s="70"/>
      <c r="J16" s="70"/>
      <c r="K16" s="70"/>
      <c r="L16" s="70"/>
      <c r="M16" s="70"/>
      <c r="N16" s="70"/>
      <c r="O16" s="70"/>
      <c r="P16" s="70"/>
      <c r="Q16" s="70"/>
      <c r="R16" s="70"/>
      <c r="S16" s="70"/>
      <c r="T16" s="70"/>
      <c r="U16" s="70"/>
      <c r="V16" s="70"/>
      <c r="W16" s="70"/>
      <c r="X16" s="70"/>
      <c r="Y16" s="70"/>
      <c r="Z16" s="70"/>
      <c r="AA16" s="70"/>
      <c r="AB16" s="70"/>
      <c r="AC16" s="70"/>
      <c r="AD16" s="70"/>
      <c r="AE16" s="70"/>
      <c r="AF16" s="70"/>
      <c r="AG16" s="70"/>
      <c r="AH16" s="70"/>
      <c r="AI16" s="70"/>
      <c r="AJ16" s="70"/>
      <c r="AK16" s="70"/>
      <c r="AL16" s="70"/>
      <c r="AM16" s="70"/>
      <c r="AN16" s="70"/>
      <c r="AO16" s="70"/>
      <c r="AP16" s="70"/>
      <c r="AQ16" s="70"/>
      <c r="AR16" s="70"/>
      <c r="AS16" s="62"/>
      <c r="AT16" s="61"/>
      <c r="AU16" s="63"/>
      <c r="AV16" s="63"/>
      <c r="AW16" s="63"/>
      <c r="AX16" s="63"/>
      <c r="AY16" s="63"/>
      <c r="AZ16" s="65"/>
      <c r="BA16" s="63"/>
      <c r="BB16" s="63"/>
      <c r="BC16" s="60"/>
      <c r="BD16" s="67"/>
      <c r="BE16" s="63"/>
      <c r="BF16" s="63"/>
      <c r="BG16" s="67"/>
      <c r="BH16" s="67"/>
      <c r="BI16" s="67"/>
      <c r="BJ16" s="67"/>
      <c r="BK16" s="67"/>
      <c r="BL16" s="67"/>
      <c r="BM16" s="67"/>
      <c r="BN16" s="67"/>
      <c r="BO16" s="67"/>
      <c r="BP16" s="63"/>
      <c r="BQ16" s="63"/>
      <c r="BR16" s="60"/>
    </row>
    <row r="17" spans="2:82" ht="10.5" customHeight="1" x14ac:dyDescent="0.45">
      <c r="G17" s="70"/>
      <c r="H17" s="70"/>
      <c r="I17" s="70"/>
      <c r="J17" s="70"/>
      <c r="K17" s="70"/>
      <c r="L17" s="70"/>
      <c r="M17" s="70"/>
      <c r="N17" s="70"/>
      <c r="O17" s="70"/>
      <c r="P17" s="70"/>
      <c r="Q17" s="70"/>
      <c r="R17" s="70"/>
      <c r="S17" s="70"/>
      <c r="T17" s="70"/>
      <c r="U17" s="70"/>
      <c r="V17" s="70"/>
      <c r="W17" s="70"/>
      <c r="X17" s="70"/>
      <c r="Y17" s="70"/>
      <c r="Z17" s="70"/>
      <c r="AA17" s="70"/>
      <c r="AB17" s="70"/>
      <c r="AC17" s="70"/>
      <c r="AD17" s="70"/>
      <c r="AE17" s="70"/>
      <c r="AF17" s="70"/>
      <c r="AG17" s="70"/>
      <c r="AH17" s="70"/>
      <c r="AI17" s="70"/>
      <c r="AJ17" s="70"/>
      <c r="AK17" s="70"/>
      <c r="AL17" s="70"/>
      <c r="AM17" s="70"/>
      <c r="AN17" s="70"/>
      <c r="AO17" s="70"/>
      <c r="AP17" s="70"/>
      <c r="AQ17" s="70"/>
      <c r="AR17" s="70"/>
      <c r="AS17" s="62"/>
      <c r="AT17" s="61"/>
      <c r="AU17" s="61"/>
      <c r="AV17" s="63"/>
      <c r="AW17" s="65"/>
      <c r="AX17" s="63"/>
      <c r="AY17" s="63"/>
      <c r="AZ17" s="63"/>
      <c r="BA17" s="63"/>
      <c r="BB17" s="63"/>
      <c r="BC17" s="60"/>
      <c r="BD17" s="67"/>
      <c r="BE17" s="63"/>
      <c r="BF17" s="63"/>
      <c r="BG17" s="67"/>
      <c r="BH17" s="60"/>
      <c r="BI17" s="67"/>
      <c r="BJ17" s="67"/>
      <c r="BK17" s="60"/>
      <c r="BL17" s="67"/>
      <c r="BM17" s="67"/>
      <c r="BN17" s="60"/>
      <c r="BO17" s="67"/>
      <c r="BP17" s="63"/>
      <c r="BQ17" s="63"/>
      <c r="BR17" s="60"/>
    </row>
    <row r="18" spans="2:82" ht="10.5" customHeight="1" x14ac:dyDescent="0.45">
      <c r="G18" s="70"/>
      <c r="H18" s="70"/>
      <c r="I18" s="70"/>
      <c r="J18" s="70"/>
      <c r="K18" s="70"/>
      <c r="L18" s="70"/>
      <c r="M18" s="70"/>
      <c r="N18" s="70"/>
      <c r="O18" s="71"/>
      <c r="P18" s="71"/>
      <c r="Q18" s="71"/>
      <c r="R18" s="71"/>
      <c r="S18" s="71"/>
      <c r="T18" s="71"/>
      <c r="U18" s="71"/>
      <c r="V18" s="71"/>
      <c r="W18" s="70"/>
      <c r="X18" s="70"/>
      <c r="Y18" s="70"/>
      <c r="Z18" s="70"/>
      <c r="AA18" s="70"/>
      <c r="AB18" s="70"/>
      <c r="AC18" s="70"/>
      <c r="AD18" s="70"/>
      <c r="AE18" s="71"/>
      <c r="AF18" s="71"/>
      <c r="AG18" s="71"/>
      <c r="AH18" s="71"/>
      <c r="AI18" s="71"/>
      <c r="AJ18" s="71"/>
      <c r="AK18" s="71"/>
      <c r="AL18" s="70"/>
      <c r="AM18" s="70"/>
      <c r="AN18" s="70"/>
      <c r="AO18" s="70"/>
      <c r="AP18" s="70"/>
      <c r="AQ18" s="70"/>
      <c r="AR18" s="60"/>
      <c r="AS18" s="62"/>
      <c r="AT18" s="61"/>
      <c r="AU18" s="61"/>
      <c r="AV18" s="61"/>
      <c r="AW18" s="63"/>
      <c r="AX18" s="63"/>
      <c r="AY18" s="63"/>
      <c r="AZ18" s="63"/>
      <c r="BA18" s="63"/>
      <c r="BB18" s="63"/>
      <c r="BC18" s="63"/>
      <c r="BD18" s="60"/>
      <c r="BE18" s="67"/>
      <c r="BF18" s="67"/>
      <c r="BG18" s="67"/>
      <c r="BH18" s="60"/>
      <c r="BI18" s="60"/>
      <c r="BJ18" s="60"/>
      <c r="BK18" s="60"/>
      <c r="BL18" s="60"/>
      <c r="BM18" s="60"/>
      <c r="BN18" s="60"/>
      <c r="BO18" s="67"/>
      <c r="BP18" s="67"/>
      <c r="BQ18" s="60"/>
      <c r="BR18" s="57"/>
      <c r="BU18" s="57"/>
      <c r="BV18" s="57"/>
      <c r="BW18" s="57"/>
      <c r="BX18" s="57"/>
      <c r="BY18" s="57"/>
      <c r="BZ18" s="57"/>
      <c r="CA18" s="57"/>
      <c r="CB18" s="57"/>
      <c r="CC18" s="57"/>
      <c r="CD18" s="57"/>
    </row>
    <row r="19" spans="2:82" ht="10.5" customHeight="1" x14ac:dyDescent="0.45">
      <c r="G19" s="71"/>
      <c r="H19" s="71"/>
      <c r="I19" s="71"/>
      <c r="J19" s="71"/>
      <c r="K19" s="71"/>
      <c r="L19" s="71"/>
      <c r="M19" s="71"/>
      <c r="N19" s="71"/>
      <c r="O19" s="71"/>
      <c r="P19" s="71"/>
      <c r="Q19" s="71"/>
      <c r="R19" s="71"/>
      <c r="S19" s="71"/>
      <c r="T19" s="71"/>
      <c r="U19" s="71"/>
      <c r="V19" s="71"/>
      <c r="W19" s="71"/>
      <c r="X19" s="71"/>
      <c r="Y19" s="71"/>
      <c r="Z19" s="71"/>
      <c r="AA19" s="71"/>
      <c r="AB19" s="71"/>
      <c r="AC19" s="71"/>
      <c r="AD19" s="71"/>
      <c r="AE19" s="71"/>
      <c r="AF19" s="71"/>
      <c r="AG19" s="71"/>
      <c r="AH19" s="71"/>
      <c r="AI19" s="71"/>
      <c r="AJ19" s="71"/>
      <c r="AK19" s="71"/>
      <c r="AL19" s="71"/>
      <c r="AM19" s="71"/>
      <c r="AN19" s="71"/>
      <c r="AO19" s="71"/>
      <c r="AP19" s="71"/>
      <c r="AQ19" s="60"/>
      <c r="AR19" s="60"/>
      <c r="AS19" s="62"/>
      <c r="AT19" s="60"/>
      <c r="AU19" s="61"/>
      <c r="AV19" s="61"/>
      <c r="AW19" s="61"/>
      <c r="AX19" s="61"/>
      <c r="AY19" s="61"/>
      <c r="AZ19" s="61"/>
      <c r="BA19" s="61"/>
      <c r="BB19" s="61"/>
      <c r="BC19" s="61"/>
      <c r="BD19" s="61"/>
      <c r="BE19" s="60"/>
      <c r="BF19" s="67"/>
      <c r="BG19" s="67"/>
      <c r="BH19" s="67"/>
      <c r="BI19" s="67"/>
      <c r="BJ19" s="67"/>
      <c r="BK19" s="67"/>
      <c r="BL19" s="67"/>
      <c r="BM19" s="67"/>
      <c r="BN19" s="67"/>
      <c r="BO19" s="67"/>
      <c r="BP19" s="60"/>
      <c r="BQ19" s="57"/>
      <c r="BR19" s="57"/>
      <c r="BS19" s="57"/>
      <c r="BT19" s="57"/>
      <c r="BU19" s="57"/>
      <c r="BV19" s="57"/>
      <c r="BW19" s="57"/>
      <c r="BX19" s="57"/>
      <c r="BY19" s="57"/>
      <c r="BZ19" s="57"/>
      <c r="CA19" s="57"/>
      <c r="CB19" s="57"/>
      <c r="CC19" s="57"/>
      <c r="CD19" s="57"/>
    </row>
    <row r="20" spans="2:82" ht="10.5" customHeight="1" x14ac:dyDescent="0.45">
      <c r="G20" s="71"/>
      <c r="H20" s="71"/>
      <c r="I20" s="71"/>
      <c r="J20" s="71"/>
      <c r="K20" s="71"/>
      <c r="L20" s="71"/>
      <c r="M20" s="71"/>
      <c r="N20" s="71"/>
      <c r="O20" s="71"/>
      <c r="P20" s="71"/>
      <c r="Q20" s="71"/>
      <c r="R20" s="71"/>
      <c r="S20" s="71"/>
      <c r="T20" s="71"/>
      <c r="U20" s="71"/>
      <c r="V20" s="71"/>
      <c r="W20" s="71"/>
      <c r="X20" s="71"/>
      <c r="Y20" s="71"/>
      <c r="Z20" s="71"/>
      <c r="AA20" s="71"/>
      <c r="AB20" s="71"/>
      <c r="AC20" s="71"/>
      <c r="AD20" s="71"/>
      <c r="AE20" s="71"/>
      <c r="AF20" s="71"/>
      <c r="AG20" s="71"/>
      <c r="AH20" s="71"/>
      <c r="AI20" s="71"/>
      <c r="AJ20" s="71"/>
      <c r="AK20" s="71"/>
      <c r="AL20" s="71"/>
      <c r="AM20" s="71"/>
      <c r="AN20" s="71"/>
      <c r="AO20" s="71"/>
      <c r="AP20" s="60"/>
      <c r="AQ20" s="69"/>
      <c r="AR20" s="69"/>
      <c r="AS20" s="69"/>
      <c r="AT20" s="60"/>
      <c r="AU20" s="60"/>
      <c r="AV20" s="60"/>
      <c r="AW20" s="60"/>
      <c r="AX20" s="60"/>
      <c r="AY20" s="60"/>
      <c r="AZ20" s="60"/>
      <c r="BA20" s="60"/>
      <c r="BB20" s="60"/>
      <c r="BC20" s="60"/>
      <c r="BD20" s="60"/>
      <c r="BE20" s="60"/>
      <c r="BF20" s="60"/>
      <c r="BG20" s="60"/>
      <c r="BH20" s="60"/>
      <c r="BI20" s="60"/>
      <c r="BJ20" s="60"/>
      <c r="BK20" s="60"/>
      <c r="BL20" s="60"/>
      <c r="BM20" s="60"/>
      <c r="BN20" s="60"/>
      <c r="BO20" s="60"/>
      <c r="BP20" s="57"/>
      <c r="BQ20" s="57"/>
      <c r="BR20" s="57"/>
      <c r="BS20" s="57"/>
      <c r="BT20" s="57"/>
      <c r="BU20" s="57"/>
      <c r="BV20" s="57"/>
      <c r="BW20" s="57"/>
      <c r="BX20" s="57"/>
      <c r="BY20" s="57"/>
      <c r="BZ20" s="57"/>
      <c r="CA20" s="57"/>
      <c r="CB20" s="57"/>
      <c r="CC20" s="57"/>
      <c r="CD20" s="57"/>
    </row>
    <row r="21" spans="2:82" ht="10.5" customHeight="1" x14ac:dyDescent="0.45">
      <c r="G21" s="71"/>
      <c r="H21" s="71"/>
      <c r="I21" s="71"/>
      <c r="J21" s="71"/>
      <c r="K21" s="71"/>
      <c r="L21" s="71"/>
      <c r="M21" s="71"/>
      <c r="N21" s="71"/>
      <c r="O21" s="57"/>
      <c r="P21" s="57"/>
      <c r="Q21" s="57"/>
      <c r="R21" s="57"/>
      <c r="S21" s="57"/>
      <c r="T21" s="57"/>
      <c r="U21" s="57"/>
      <c r="V21" s="57"/>
      <c r="W21" s="71"/>
      <c r="X21" s="71"/>
      <c r="Y21" s="71"/>
      <c r="Z21" s="71"/>
      <c r="AA21" s="71"/>
      <c r="AB21" s="71"/>
      <c r="AC21" s="71"/>
      <c r="AD21" s="71"/>
      <c r="AE21" s="57"/>
      <c r="AF21" s="57"/>
      <c r="AG21" s="57"/>
      <c r="AH21" s="57"/>
      <c r="AI21" s="57"/>
      <c r="AJ21" s="57"/>
      <c r="AK21" s="57"/>
      <c r="AL21" s="71"/>
      <c r="AM21" s="71"/>
      <c r="AN21" s="71"/>
      <c r="AO21" s="71"/>
      <c r="AP21" s="60"/>
      <c r="AQ21" s="69"/>
      <c r="AR21" s="69"/>
      <c r="AS21" s="60"/>
      <c r="AT21" s="57"/>
      <c r="AU21" s="60"/>
      <c r="AV21" s="69"/>
      <c r="AW21" s="69"/>
      <c r="AX21" s="60"/>
      <c r="AY21" s="57"/>
      <c r="AZ21" s="57"/>
      <c r="BA21" s="57"/>
      <c r="BB21" s="57"/>
      <c r="BC21" s="57"/>
      <c r="BD21" s="57"/>
      <c r="BE21" s="60"/>
      <c r="BF21" s="69"/>
      <c r="BG21" s="69"/>
      <c r="BH21" s="60"/>
      <c r="BI21" s="57"/>
      <c r="BJ21" s="60"/>
      <c r="BK21" s="69"/>
      <c r="BL21" s="69"/>
      <c r="BM21" s="60"/>
      <c r="BN21" s="57"/>
      <c r="BO21" s="57"/>
      <c r="BP21" s="57"/>
      <c r="BQ21" s="57"/>
      <c r="BR21" s="57"/>
      <c r="BS21" s="57"/>
      <c r="BT21" s="57"/>
      <c r="BU21" s="57"/>
      <c r="BV21" s="57"/>
      <c r="BW21" s="57"/>
      <c r="BX21" s="57"/>
      <c r="BY21" s="57"/>
      <c r="BZ21" s="57"/>
      <c r="CA21" s="57"/>
      <c r="CB21" s="57"/>
      <c r="CC21" s="57"/>
      <c r="CD21" s="57"/>
    </row>
    <row r="22" spans="2:82" ht="10.5" customHeight="1" x14ac:dyDescent="0.45">
      <c r="G22" s="57"/>
      <c r="H22" s="57"/>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60"/>
      <c r="AQ22" s="60"/>
      <c r="AR22" s="60"/>
      <c r="AS22" s="57"/>
      <c r="AT22" s="57"/>
      <c r="AU22" s="57"/>
      <c r="AV22" s="60"/>
      <c r="AW22" s="60"/>
      <c r="AX22" s="60"/>
      <c r="AY22" s="57"/>
      <c r="AZ22" s="57"/>
      <c r="BA22" s="57"/>
      <c r="BB22" s="57"/>
      <c r="BC22" s="57"/>
      <c r="BD22" s="57"/>
      <c r="BE22" s="57"/>
      <c r="BF22" s="60"/>
      <c r="BG22" s="60"/>
      <c r="BH22" s="60"/>
      <c r="BI22" s="57"/>
      <c r="BJ22" s="57"/>
      <c r="BK22" s="60"/>
      <c r="BL22" s="60"/>
      <c r="BM22" s="60"/>
      <c r="BN22" s="57"/>
      <c r="BO22" s="57"/>
      <c r="BP22" s="57"/>
      <c r="BQ22" s="57"/>
      <c r="BR22" s="57"/>
      <c r="BS22" s="57"/>
      <c r="BT22" s="57"/>
    </row>
    <row r="23" spans="2:82" ht="10.5" customHeight="1" x14ac:dyDescent="0.35"/>
    <row r="24" spans="2:82" ht="10.5" customHeight="1" x14ac:dyDescent="0.45">
      <c r="B24" s="57"/>
    </row>
    <row r="25" spans="2:82" ht="10.5" customHeight="1" x14ac:dyDescent="0.45">
      <c r="B25" s="57"/>
    </row>
    <row r="26" spans="2:82" ht="10.5" customHeight="1" x14ac:dyDescent="0.45">
      <c r="B26" s="57"/>
    </row>
    <row r="27" spans="2:82" ht="10.5" customHeight="1" x14ac:dyDescent="0.45">
      <c r="B27" s="57"/>
    </row>
    <row r="28" spans="2:82" ht="10.5" customHeight="1" x14ac:dyDescent="0.45">
      <c r="B28" s="57"/>
    </row>
    <row r="29" spans="2:82" ht="10.5" customHeight="1" x14ac:dyDescent="0.45">
      <c r="B29" s="57"/>
    </row>
    <row r="30" spans="2:82" ht="10.5" customHeight="1" x14ac:dyDescent="0.45">
      <c r="B30" s="57"/>
    </row>
    <row r="31" spans="2:82" ht="10.5" customHeight="1" x14ac:dyDescent="0.45">
      <c r="B31" s="57"/>
      <c r="C31" s="57"/>
      <c r="D31" s="57"/>
      <c r="E31" s="57"/>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Q31" s="57"/>
      <c r="AR31" s="57"/>
      <c r="AS31" s="57"/>
      <c r="AT31" s="57"/>
      <c r="AU31" s="57"/>
      <c r="AV31" s="57"/>
      <c r="AW31" s="57"/>
      <c r="AX31" s="57"/>
      <c r="AY31" s="57"/>
      <c r="AZ31" s="57"/>
      <c r="BA31" s="57"/>
      <c r="BB31" s="57"/>
      <c r="BC31" s="57"/>
      <c r="BD31" s="57"/>
      <c r="BE31" s="57"/>
      <c r="BF31" s="57"/>
      <c r="BG31" s="57"/>
      <c r="BH31" s="57"/>
      <c r="BI31" s="57"/>
      <c r="BJ31" s="57"/>
      <c r="BK31" s="57"/>
      <c r="BL31" s="57"/>
      <c r="BM31" s="57"/>
      <c r="BN31" s="57"/>
      <c r="BO31" s="57"/>
      <c r="BP31" s="57"/>
      <c r="BQ31" s="57"/>
      <c r="BR31" s="57"/>
      <c r="BS31" s="57"/>
      <c r="BT31" s="57"/>
      <c r="BU31" s="57"/>
      <c r="BV31" s="57"/>
      <c r="BW31" s="57"/>
      <c r="BX31" s="57"/>
      <c r="BY31" s="57"/>
      <c r="BZ31" s="57"/>
      <c r="CA31" s="57"/>
      <c r="CB31" s="57"/>
      <c r="CC31" s="57"/>
      <c r="CD31" s="57"/>
    </row>
    <row r="32" spans="2:82" ht="10.5" customHeight="1" x14ac:dyDescent="0.45">
      <c r="BZ32" s="57"/>
      <c r="CA32" s="57"/>
      <c r="CB32" s="57"/>
      <c r="CC32" s="57"/>
      <c r="CD32" s="57"/>
    </row>
    <row r="33" spans="78:82" ht="10.5" customHeight="1" x14ac:dyDescent="0.45">
      <c r="BZ33" s="57"/>
      <c r="CA33" s="57"/>
      <c r="CB33" s="57"/>
      <c r="CC33" s="57"/>
      <c r="CD33" s="57"/>
    </row>
    <row r="34" spans="78:82" ht="10.5" customHeight="1" x14ac:dyDescent="0.45">
      <c r="BZ34" s="57"/>
      <c r="CA34" s="57"/>
      <c r="CB34" s="57"/>
      <c r="CC34" s="57"/>
      <c r="CD34" s="57"/>
    </row>
    <row r="35" spans="78:82" ht="10.5" customHeight="1" x14ac:dyDescent="0.35"/>
    <row r="36" spans="78:82" ht="10.5" customHeight="1" x14ac:dyDescent="0.35"/>
    <row r="37" spans="78:82" ht="10.5" customHeight="1" x14ac:dyDescent="0.35"/>
    <row r="38" spans="78:82" ht="10.5" customHeight="1" x14ac:dyDescent="0.35"/>
    <row r="39" spans="78:82" ht="10.5" customHeight="1" x14ac:dyDescent="0.35"/>
    <row r="40" spans="78:82" ht="10.5" customHeight="1" x14ac:dyDescent="0.35"/>
    <row r="41" spans="78:82" ht="10.5" customHeight="1" x14ac:dyDescent="0.35"/>
    <row r="42" spans="78:82" ht="10.5" customHeight="1" x14ac:dyDescent="0.35"/>
    <row r="43" spans="78:82" ht="10.5" customHeight="1" x14ac:dyDescent="0.35"/>
    <row r="44" spans="78:82" ht="10.5" customHeight="1" x14ac:dyDescent="0.35"/>
    <row r="45" spans="78:82" ht="10.5" customHeight="1" x14ac:dyDescent="0.35"/>
    <row r="46" spans="78:82" ht="10.5" customHeight="1" x14ac:dyDescent="0.35"/>
    <row r="47" spans="78:82" ht="10.5" customHeight="1" x14ac:dyDescent="0.35"/>
    <row r="48" spans="78:82" ht="10.5" customHeight="1" x14ac:dyDescent="0.35"/>
    <row r="49" ht="10.5" customHeight="1" x14ac:dyDescent="0.35"/>
    <row r="50" ht="10.5" customHeight="1" x14ac:dyDescent="0.35"/>
    <row r="51" ht="10.5" customHeight="1" x14ac:dyDescent="0.35"/>
    <row r="52" ht="10.5" customHeight="1" x14ac:dyDescent="0.35"/>
    <row r="53" ht="10.5" customHeight="1" x14ac:dyDescent="0.35"/>
    <row r="54" ht="10.5" customHeight="1" x14ac:dyDescent="0.35"/>
    <row r="55" ht="10.5" customHeight="1" x14ac:dyDescent="0.35"/>
    <row r="56" ht="10.5" customHeight="1" x14ac:dyDescent="0.35"/>
    <row r="57" ht="10.5" customHeight="1" x14ac:dyDescent="0.35"/>
    <row r="58" ht="10.5" customHeight="1" x14ac:dyDescent="0.35"/>
    <row r="59" ht="10.5" customHeight="1" x14ac:dyDescent="0.35"/>
    <row r="60" ht="10.5" customHeight="1" x14ac:dyDescent="0.35"/>
    <row r="61" ht="10.5" customHeight="1" x14ac:dyDescent="0.35"/>
    <row r="62" ht="10.5" customHeight="1" x14ac:dyDescent="0.35"/>
    <row r="63" ht="10.5" customHeight="1" x14ac:dyDescent="0.35"/>
    <row r="64" ht="10.5" customHeight="1" x14ac:dyDescent="0.35"/>
    <row r="65" ht="10.5" customHeight="1" x14ac:dyDescent="0.35"/>
    <row r="66" ht="10.5" customHeight="1" x14ac:dyDescent="0.35"/>
    <row r="67" ht="10.5" customHeight="1" x14ac:dyDescent="0.35"/>
    <row r="68" ht="10.5" customHeight="1" x14ac:dyDescent="0.35"/>
    <row r="69" ht="10.5" customHeight="1" x14ac:dyDescent="0.35"/>
    <row r="70" ht="10.5" customHeight="1" x14ac:dyDescent="0.35"/>
    <row r="71" ht="10.5" customHeight="1" x14ac:dyDescent="0.35"/>
    <row r="72" ht="10.5" customHeight="1" x14ac:dyDescent="0.35"/>
    <row r="73" ht="10.5" customHeight="1" x14ac:dyDescent="0.35"/>
    <row r="74" ht="10.5" customHeight="1" x14ac:dyDescent="0.35"/>
    <row r="75" ht="10.5" customHeight="1" x14ac:dyDescent="0.35"/>
    <row r="76" ht="10.5" customHeight="1" x14ac:dyDescent="0.35"/>
    <row r="77" ht="10.5" customHeight="1" x14ac:dyDescent="0.35"/>
    <row r="78" ht="10.5" customHeight="1" x14ac:dyDescent="0.35"/>
    <row r="79" ht="10.5" customHeight="1" x14ac:dyDescent="0.35"/>
    <row r="80" ht="10.5" customHeight="1" x14ac:dyDescent="0.35"/>
    <row r="81" ht="10.5" customHeight="1" x14ac:dyDescent="0.35"/>
    <row r="82" ht="10.5" customHeight="1" x14ac:dyDescent="0.35"/>
    <row r="83" ht="10.5" customHeight="1" x14ac:dyDescent="0.35"/>
    <row r="84" ht="10.5" customHeight="1" x14ac:dyDescent="0.35"/>
    <row r="85" ht="10.5" customHeight="1" x14ac:dyDescent="0.35"/>
    <row r="86" ht="10.5" customHeight="1" x14ac:dyDescent="0.35"/>
    <row r="87" ht="10.5" customHeight="1" x14ac:dyDescent="0.35"/>
    <row r="88" ht="10.5" customHeight="1" x14ac:dyDescent="0.35"/>
    <row r="89" ht="10.5" customHeight="1" x14ac:dyDescent="0.35"/>
    <row r="90" ht="10.5" customHeight="1" x14ac:dyDescent="0.35"/>
    <row r="91" ht="10.5" customHeight="1" x14ac:dyDescent="0.35"/>
    <row r="92" ht="10.5" customHeight="1" x14ac:dyDescent="0.35"/>
    <row r="93" ht="10.5" customHeight="1" x14ac:dyDescent="0.35"/>
    <row r="94" ht="10.5" customHeight="1" x14ac:dyDescent="0.35"/>
    <row r="95" ht="10.5" customHeight="1" x14ac:dyDescent="0.35"/>
    <row r="96" ht="10.5" customHeight="1" x14ac:dyDescent="0.35"/>
    <row r="97" ht="10.5" customHeight="1" x14ac:dyDescent="0.35"/>
    <row r="98" ht="10.5" customHeight="1" x14ac:dyDescent="0.35"/>
    <row r="99" ht="10.5" customHeight="1" x14ac:dyDescent="0.35"/>
    <row r="100" ht="10.5" customHeight="1" x14ac:dyDescent="0.35"/>
    <row r="101" ht="10.5" customHeight="1" x14ac:dyDescent="0.35"/>
    <row r="102" ht="10.5" customHeight="1" x14ac:dyDescent="0.35"/>
    <row r="103" ht="12" customHeight="1" x14ac:dyDescent="0.35"/>
    <row r="104" ht="12" customHeight="1" x14ac:dyDescent="0.35"/>
  </sheetData>
  <pageMargins left="0.7" right="0.7" top="0.75" bottom="0.75" header="0.3" footer="0.3"/>
  <pageSetup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77BC2-1320-421A-9167-BE08C42F7D8B}">
  <sheetPr codeName="Hárok18">
    <tabColor rgb="FF7030A0"/>
  </sheetPr>
  <dimension ref="A1:S54"/>
  <sheetViews>
    <sheetView zoomScale="130" zoomScaleNormal="130" workbookViewId="0">
      <selection activeCell="L23" sqref="L23"/>
    </sheetView>
  </sheetViews>
  <sheetFormatPr defaultColWidth="9.1796875" defaultRowHeight="14.5" x14ac:dyDescent="0.35"/>
  <cols>
    <col min="1" max="16384" width="9.1796875" style="14"/>
  </cols>
  <sheetData>
    <row r="1" spans="1:19" ht="81" customHeight="1" thickBot="1" x14ac:dyDescent="0.4">
      <c r="A1" s="1055"/>
      <c r="B1" s="1055"/>
      <c r="C1" s="1055"/>
      <c r="D1" s="1055"/>
      <c r="E1" s="1055"/>
      <c r="F1" s="1055"/>
      <c r="G1" s="1055"/>
      <c r="H1" s="1055"/>
      <c r="I1" s="1055"/>
      <c r="J1" s="1055"/>
      <c r="K1" s="1055"/>
      <c r="L1" s="1055"/>
      <c r="M1" s="1055"/>
      <c r="N1" s="1055"/>
      <c r="O1" s="1055"/>
      <c r="P1" s="1055"/>
      <c r="Q1" s="1055"/>
      <c r="R1" s="1055"/>
      <c r="S1" s="1055"/>
    </row>
    <row r="2" spans="1:19" s="15" customFormat="1" ht="19" thickBot="1" x14ac:dyDescent="0.5">
      <c r="B2" s="1056" t="s">
        <v>74</v>
      </c>
      <c r="C2" s="1057"/>
      <c r="D2" s="1057"/>
      <c r="E2" s="1057"/>
      <c r="F2" s="1057"/>
      <c r="G2" s="1057"/>
      <c r="H2" s="1057"/>
      <c r="I2" s="1057"/>
      <c r="J2" s="1057"/>
      <c r="K2" s="1057"/>
      <c r="L2" s="1058"/>
    </row>
    <row r="3" spans="1:19" ht="15.5" x14ac:dyDescent="0.35">
      <c r="B3" s="16"/>
    </row>
    <row r="4" spans="1:19" x14ac:dyDescent="0.35">
      <c r="B4" s="1059" t="s">
        <v>75</v>
      </c>
      <c r="C4" s="1059"/>
      <c r="D4" s="1059"/>
      <c r="E4" s="1059"/>
      <c r="F4" s="1059"/>
      <c r="G4" s="1059"/>
      <c r="H4" s="1059"/>
      <c r="I4" s="1059"/>
    </row>
    <row r="5" spans="1:19" ht="15.75" customHeight="1" x14ac:dyDescent="0.35">
      <c r="B5" s="1059"/>
      <c r="C5" s="1059"/>
      <c r="D5" s="1059"/>
      <c r="E5" s="1059"/>
      <c r="F5" s="1059"/>
      <c r="G5" s="1059"/>
      <c r="H5" s="1059"/>
      <c r="I5" s="1059"/>
    </row>
    <row r="6" spans="1:19" x14ac:dyDescent="0.35">
      <c r="B6" s="1059"/>
      <c r="C6" s="1059"/>
      <c r="D6" s="1059"/>
      <c r="E6" s="1059"/>
      <c r="F6" s="1059"/>
      <c r="G6" s="1059"/>
      <c r="H6" s="1059"/>
      <c r="I6" s="1059"/>
    </row>
    <row r="7" spans="1:19" ht="15.75" customHeight="1" x14ac:dyDescent="0.35">
      <c r="B7" s="1059"/>
      <c r="C7" s="1059"/>
      <c r="D7" s="1059"/>
      <c r="E7" s="1059"/>
      <c r="F7" s="1059"/>
      <c r="G7" s="1059"/>
      <c r="H7" s="1059"/>
      <c r="I7" s="1059"/>
    </row>
    <row r="9" spans="1:19" x14ac:dyDescent="0.35">
      <c r="B9" s="17"/>
    </row>
    <row r="11" spans="1:19" ht="15.5" x14ac:dyDescent="0.35">
      <c r="B11" s="18"/>
    </row>
    <row r="12" spans="1:19" ht="15.5" x14ac:dyDescent="0.35">
      <c r="B12" s="16"/>
    </row>
    <row r="13" spans="1:19" x14ac:dyDescent="0.35">
      <c r="B13" s="19"/>
    </row>
    <row r="14" spans="1:19" ht="15.5" x14ac:dyDescent="0.35">
      <c r="B14" s="16"/>
    </row>
    <row r="15" spans="1:19" ht="15.5" x14ac:dyDescent="0.35">
      <c r="B15" s="16"/>
    </row>
    <row r="17" spans="2:9" ht="15" thickBot="1" x14ac:dyDescent="0.4"/>
    <row r="18" spans="2:9" ht="15.75" customHeight="1" thickTop="1" x14ac:dyDescent="0.35">
      <c r="B18" s="1046" t="s">
        <v>76</v>
      </c>
      <c r="C18" s="1047"/>
      <c r="D18" s="1047"/>
      <c r="E18" s="1047"/>
      <c r="F18" s="1047"/>
      <c r="G18" s="1047"/>
      <c r="H18" s="1047"/>
      <c r="I18" s="1048"/>
    </row>
    <row r="19" spans="2:9" ht="15.75" customHeight="1" x14ac:dyDescent="0.35">
      <c r="B19" s="1049"/>
      <c r="C19" s="1050"/>
      <c r="D19" s="1050"/>
      <c r="E19" s="1050"/>
      <c r="F19" s="1050"/>
      <c r="G19" s="1050"/>
      <c r="H19" s="1050"/>
      <c r="I19" s="1051"/>
    </row>
    <row r="20" spans="2:9" ht="15" customHeight="1" x14ac:dyDescent="0.35">
      <c r="B20" s="1049"/>
      <c r="C20" s="1050"/>
      <c r="D20" s="1050"/>
      <c r="E20" s="1050"/>
      <c r="F20" s="1050"/>
      <c r="G20" s="1050"/>
      <c r="H20" s="1050"/>
      <c r="I20" s="1051"/>
    </row>
    <row r="21" spans="2:9" ht="15.75" customHeight="1" x14ac:dyDescent="0.35">
      <c r="B21" s="1049"/>
      <c r="C21" s="1050"/>
      <c r="D21" s="1050"/>
      <c r="E21" s="1050"/>
      <c r="F21" s="1050"/>
      <c r="G21" s="1050"/>
      <c r="H21" s="1050"/>
      <c r="I21" s="1051"/>
    </row>
    <row r="22" spans="2:9" x14ac:dyDescent="0.35">
      <c r="B22" s="1049"/>
      <c r="C22" s="1050"/>
      <c r="D22" s="1050"/>
      <c r="E22" s="1050"/>
      <c r="F22" s="1050"/>
      <c r="G22" s="1050"/>
      <c r="H22" s="1050"/>
      <c r="I22" s="1051"/>
    </row>
    <row r="23" spans="2:9" ht="15.75" customHeight="1" thickBot="1" x14ac:dyDescent="0.4">
      <c r="B23" s="1052"/>
      <c r="C23" s="1053"/>
      <c r="D23" s="1053"/>
      <c r="E23" s="1053"/>
      <c r="F23" s="1053"/>
      <c r="G23" s="1053"/>
      <c r="H23" s="1053"/>
      <c r="I23" s="1054"/>
    </row>
    <row r="24" spans="2:9" ht="15" thickTop="1" x14ac:dyDescent="0.35"/>
    <row r="25" spans="2:9" ht="15.75" customHeight="1" x14ac:dyDescent="0.35">
      <c r="B25" s="1045" t="s">
        <v>77</v>
      </c>
      <c r="C25" s="1045"/>
      <c r="D25" s="1045"/>
      <c r="E25" s="1045"/>
      <c r="F25" s="1045"/>
      <c r="G25" s="1045"/>
      <c r="H25" s="1045"/>
      <c r="I25" s="1045"/>
    </row>
    <row r="26" spans="2:9" x14ac:dyDescent="0.35">
      <c r="B26" s="1045"/>
      <c r="C26" s="1045"/>
      <c r="D26" s="1045"/>
      <c r="E26" s="1045"/>
      <c r="F26" s="1045"/>
      <c r="G26" s="1045"/>
      <c r="H26" s="1045"/>
      <c r="I26" s="1045"/>
    </row>
    <row r="27" spans="2:9" ht="15.75" customHeight="1" x14ac:dyDescent="0.35">
      <c r="B27" s="1045"/>
      <c r="C27" s="1045"/>
      <c r="D27" s="1045"/>
      <c r="E27" s="1045"/>
      <c r="F27" s="1045"/>
      <c r="G27" s="1045"/>
      <c r="H27" s="1045"/>
      <c r="I27" s="1045"/>
    </row>
    <row r="28" spans="2:9" x14ac:dyDescent="0.35">
      <c r="B28" s="1045"/>
      <c r="C28" s="1045"/>
      <c r="D28" s="1045"/>
      <c r="E28" s="1045"/>
      <c r="F28" s="1045"/>
      <c r="G28" s="1045"/>
      <c r="H28" s="1045"/>
      <c r="I28" s="1045"/>
    </row>
    <row r="29" spans="2:9" ht="15.5" x14ac:dyDescent="0.35">
      <c r="B29" s="18"/>
    </row>
    <row r="30" spans="2:9" ht="15.75" customHeight="1" x14ac:dyDescent="0.35">
      <c r="B30" s="1060" t="s">
        <v>78</v>
      </c>
      <c r="C30" s="1060"/>
      <c r="D30" s="1060"/>
      <c r="E30" s="1060"/>
      <c r="F30" s="1060"/>
      <c r="G30" s="1060"/>
      <c r="H30" s="1060"/>
      <c r="I30" s="1060"/>
    </row>
    <row r="31" spans="2:9" x14ac:dyDescent="0.35">
      <c r="B31" s="1060"/>
      <c r="C31" s="1060"/>
      <c r="D31" s="1060"/>
      <c r="E31" s="1060"/>
      <c r="F31" s="1060"/>
      <c r="G31" s="1060"/>
      <c r="H31" s="1060"/>
      <c r="I31" s="1060"/>
    </row>
    <row r="32" spans="2:9" ht="15.75" customHeight="1" x14ac:dyDescent="0.35">
      <c r="B32" s="1060"/>
      <c r="C32" s="1060"/>
      <c r="D32" s="1060"/>
      <c r="E32" s="1060"/>
      <c r="F32" s="1060"/>
      <c r="G32" s="1060"/>
      <c r="H32" s="1060"/>
      <c r="I32" s="1060"/>
    </row>
    <row r="33" spans="2:9" ht="16" thickBot="1" x14ac:dyDescent="0.4">
      <c r="B33" s="20"/>
    </row>
    <row r="34" spans="2:9" ht="18.75" customHeight="1" thickTop="1" x14ac:dyDescent="0.35">
      <c r="B34" s="1036" t="s">
        <v>79</v>
      </c>
      <c r="C34" s="1037"/>
      <c r="D34" s="1037"/>
      <c r="E34" s="1037"/>
      <c r="F34" s="1037"/>
      <c r="G34" s="1037"/>
      <c r="H34" s="1037"/>
      <c r="I34" s="1038"/>
    </row>
    <row r="35" spans="2:9" ht="18.75" customHeight="1" x14ac:dyDescent="0.35">
      <c r="B35" s="1039"/>
      <c r="C35" s="1040"/>
      <c r="D35" s="1040"/>
      <c r="E35" s="1040"/>
      <c r="F35" s="1040"/>
      <c r="G35" s="1040"/>
      <c r="H35" s="1040"/>
      <c r="I35" s="1041"/>
    </row>
    <row r="36" spans="2:9" ht="15.75" customHeight="1" x14ac:dyDescent="0.35">
      <c r="B36" s="1039"/>
      <c r="C36" s="1040"/>
      <c r="D36" s="1040"/>
      <c r="E36" s="1040"/>
      <c r="F36" s="1040"/>
      <c r="G36" s="1040"/>
      <c r="H36" s="1040"/>
      <c r="I36" s="1041"/>
    </row>
    <row r="37" spans="2:9" ht="15.75" customHeight="1" thickBot="1" x14ac:dyDescent="0.4">
      <c r="B37" s="1042"/>
      <c r="C37" s="1043"/>
      <c r="D37" s="1043"/>
      <c r="E37" s="1043"/>
      <c r="F37" s="1043"/>
      <c r="G37" s="1043"/>
      <c r="H37" s="1043"/>
      <c r="I37" s="1044"/>
    </row>
    <row r="38" spans="2:9" ht="15" thickTop="1" x14ac:dyDescent="0.35">
      <c r="B38" s="19"/>
    </row>
    <row r="39" spans="2:9" ht="15.75" customHeight="1" x14ac:dyDescent="0.35">
      <c r="B39" s="1045" t="s">
        <v>80</v>
      </c>
      <c r="C39" s="1045"/>
      <c r="D39" s="1045"/>
      <c r="E39" s="1045"/>
      <c r="F39" s="1045"/>
      <c r="G39" s="1045"/>
      <c r="H39" s="1045"/>
      <c r="I39" s="1045"/>
    </row>
    <row r="40" spans="2:9" x14ac:dyDescent="0.35">
      <c r="B40" s="1045"/>
      <c r="C40" s="1045"/>
      <c r="D40" s="1045"/>
      <c r="E40" s="1045"/>
      <c r="F40" s="1045"/>
      <c r="G40" s="1045"/>
      <c r="H40" s="1045"/>
      <c r="I40" s="1045"/>
    </row>
    <row r="41" spans="2:9" ht="15.75" customHeight="1" x14ac:dyDescent="0.35">
      <c r="B41" s="1045"/>
      <c r="C41" s="1045"/>
      <c r="D41" s="1045"/>
      <c r="E41" s="1045"/>
      <c r="F41" s="1045"/>
      <c r="G41" s="1045"/>
      <c r="H41" s="1045"/>
      <c r="I41" s="1045"/>
    </row>
    <row r="43" spans="2:9" ht="15.75" customHeight="1" x14ac:dyDescent="0.35">
      <c r="B43" s="1045" t="s">
        <v>81</v>
      </c>
      <c r="C43" s="1045"/>
      <c r="D43" s="1045"/>
      <c r="E43" s="1045"/>
      <c r="F43" s="1045"/>
      <c r="G43" s="1045"/>
      <c r="H43" s="1045"/>
      <c r="I43" s="1045"/>
    </row>
    <row r="44" spans="2:9" ht="15" customHeight="1" x14ac:dyDescent="0.35">
      <c r="B44" s="1045"/>
      <c r="C44" s="1045"/>
      <c r="D44" s="1045"/>
      <c r="E44" s="1045"/>
      <c r="F44" s="1045"/>
      <c r="G44" s="1045"/>
      <c r="H44" s="1045"/>
      <c r="I44" s="1045"/>
    </row>
    <row r="45" spans="2:9" ht="15.75" customHeight="1" x14ac:dyDescent="0.35">
      <c r="B45" s="1045"/>
      <c r="C45" s="1045"/>
      <c r="D45" s="1045"/>
      <c r="E45" s="1045"/>
      <c r="F45" s="1045"/>
      <c r="G45" s="1045"/>
      <c r="H45" s="1045"/>
      <c r="I45" s="1045"/>
    </row>
    <row r="46" spans="2:9" ht="15" thickBot="1" x14ac:dyDescent="0.4"/>
    <row r="47" spans="2:9" ht="15.75" customHeight="1" thickTop="1" x14ac:dyDescent="0.35">
      <c r="B47" s="1046" t="s">
        <v>82</v>
      </c>
      <c r="C47" s="1047"/>
      <c r="D47" s="1047"/>
      <c r="E47" s="1047"/>
      <c r="F47" s="1047"/>
      <c r="G47" s="1047"/>
      <c r="H47" s="1047"/>
      <c r="I47" s="1048"/>
    </row>
    <row r="48" spans="2:9" x14ac:dyDescent="0.35">
      <c r="B48" s="1049"/>
      <c r="C48" s="1050"/>
      <c r="D48" s="1050"/>
      <c r="E48" s="1050"/>
      <c r="F48" s="1050"/>
      <c r="G48" s="1050"/>
      <c r="H48" s="1050"/>
      <c r="I48" s="1051"/>
    </row>
    <row r="49" spans="2:9" ht="15.75" customHeight="1" thickBot="1" x14ac:dyDescent="0.4">
      <c r="B49" s="1052"/>
      <c r="C49" s="1053"/>
      <c r="D49" s="1053"/>
      <c r="E49" s="1053"/>
      <c r="F49" s="1053"/>
      <c r="G49" s="1053"/>
      <c r="H49" s="1053"/>
      <c r="I49" s="1054"/>
    </row>
    <row r="50" spans="2:9" ht="15" thickTop="1" x14ac:dyDescent="0.35"/>
    <row r="51" spans="2:9" ht="15.5" x14ac:dyDescent="0.35">
      <c r="B51" s="18"/>
    </row>
    <row r="52" spans="2:9" ht="15.5" x14ac:dyDescent="0.35">
      <c r="B52" s="18"/>
    </row>
    <row r="53" spans="2:9" ht="15.5" x14ac:dyDescent="0.35">
      <c r="B53" s="18"/>
    </row>
    <row r="54" spans="2:9" ht="15.5" x14ac:dyDescent="0.35">
      <c r="B54" s="16"/>
    </row>
  </sheetData>
  <mergeCells count="10">
    <mergeCell ref="B34:I37"/>
    <mergeCell ref="B39:I41"/>
    <mergeCell ref="B43:I45"/>
    <mergeCell ref="B47:I49"/>
    <mergeCell ref="A1:S1"/>
    <mergeCell ref="B2:L2"/>
    <mergeCell ref="B4:I7"/>
    <mergeCell ref="B18:I23"/>
    <mergeCell ref="B25:I28"/>
    <mergeCell ref="B30:I32"/>
  </mergeCell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AC0E0-FAD8-4D2E-8227-4EEB226CAC6D}">
  <sheetPr codeName="Hárok19">
    <tabColor rgb="FF7030A0"/>
  </sheetPr>
  <dimension ref="A1:S69"/>
  <sheetViews>
    <sheetView zoomScaleNormal="100" workbookViewId="0">
      <selection activeCell="L23" sqref="L23"/>
    </sheetView>
  </sheetViews>
  <sheetFormatPr defaultRowHeight="12.5" x14ac:dyDescent="0.25"/>
  <cols>
    <col min="1" max="1" width="8.81640625" style="10"/>
    <col min="2" max="2" width="8.81640625" style="10" customWidth="1"/>
    <col min="3" max="3" width="19.81640625" style="10" customWidth="1"/>
    <col min="4" max="5" width="11.1796875" style="10" bestFit="1" customWidth="1"/>
    <col min="6" max="6" width="19.81640625" style="10" customWidth="1"/>
    <col min="7" max="7" width="17.453125" style="10" bestFit="1" customWidth="1"/>
    <col min="8" max="8" width="15.54296875" style="10" customWidth="1"/>
    <col min="9" max="9" width="12.81640625" style="10" bestFit="1" customWidth="1"/>
    <col min="10" max="11" width="8.81640625" style="10"/>
    <col min="12" max="12" width="16" style="10" customWidth="1"/>
    <col min="13" max="258" width="8.81640625" style="10"/>
    <col min="259" max="259" width="19" style="10" bestFit="1" customWidth="1"/>
    <col min="260" max="260" width="7.1796875" style="10" bestFit="1" customWidth="1"/>
    <col min="261" max="262" width="8.81640625" style="10"/>
    <col min="263" max="263" width="27" style="10" bestFit="1" customWidth="1"/>
    <col min="264" max="514" width="8.81640625" style="10"/>
    <col min="515" max="515" width="19" style="10" bestFit="1" customWidth="1"/>
    <col min="516" max="516" width="7.1796875" style="10" bestFit="1" customWidth="1"/>
    <col min="517" max="518" width="8.81640625" style="10"/>
    <col min="519" max="519" width="27" style="10" bestFit="1" customWidth="1"/>
    <col min="520" max="770" width="8.81640625" style="10"/>
    <col min="771" max="771" width="19" style="10" bestFit="1" customWidth="1"/>
    <col min="772" max="772" width="7.1796875" style="10" bestFit="1" customWidth="1"/>
    <col min="773" max="774" width="8.81640625" style="10"/>
    <col min="775" max="775" width="27" style="10" bestFit="1" customWidth="1"/>
    <col min="776" max="1026" width="8.81640625" style="10"/>
    <col min="1027" max="1027" width="19" style="10" bestFit="1" customWidth="1"/>
    <col min="1028" max="1028" width="7.1796875" style="10" bestFit="1" customWidth="1"/>
    <col min="1029" max="1030" width="8.81640625" style="10"/>
    <col min="1031" max="1031" width="27" style="10" bestFit="1" customWidth="1"/>
    <col min="1032" max="1282" width="8.81640625" style="10"/>
    <col min="1283" max="1283" width="19" style="10" bestFit="1" customWidth="1"/>
    <col min="1284" max="1284" width="7.1796875" style="10" bestFit="1" customWidth="1"/>
    <col min="1285" max="1286" width="8.81640625" style="10"/>
    <col min="1287" max="1287" width="27" style="10" bestFit="1" customWidth="1"/>
    <col min="1288" max="1538" width="8.81640625" style="10"/>
    <col min="1539" max="1539" width="19" style="10" bestFit="1" customWidth="1"/>
    <col min="1540" max="1540" width="7.1796875" style="10" bestFit="1" customWidth="1"/>
    <col min="1541" max="1542" width="8.81640625" style="10"/>
    <col min="1543" max="1543" width="27" style="10" bestFit="1" customWidth="1"/>
    <col min="1544" max="1794" width="8.81640625" style="10"/>
    <col min="1795" max="1795" width="19" style="10" bestFit="1" customWidth="1"/>
    <col min="1796" max="1796" width="7.1796875" style="10" bestFit="1" customWidth="1"/>
    <col min="1797" max="1798" width="8.81640625" style="10"/>
    <col min="1799" max="1799" width="27" style="10" bestFit="1" customWidth="1"/>
    <col min="1800" max="2050" width="8.81640625" style="10"/>
    <col min="2051" max="2051" width="19" style="10" bestFit="1" customWidth="1"/>
    <col min="2052" max="2052" width="7.1796875" style="10" bestFit="1" customWidth="1"/>
    <col min="2053" max="2054" width="8.81640625" style="10"/>
    <col min="2055" max="2055" width="27" style="10" bestFit="1" customWidth="1"/>
    <col min="2056" max="2306" width="8.81640625" style="10"/>
    <col min="2307" max="2307" width="19" style="10" bestFit="1" customWidth="1"/>
    <col min="2308" max="2308" width="7.1796875" style="10" bestFit="1" customWidth="1"/>
    <col min="2309" max="2310" width="8.81640625" style="10"/>
    <col min="2311" max="2311" width="27" style="10" bestFit="1" customWidth="1"/>
    <col min="2312" max="2562" width="8.81640625" style="10"/>
    <col min="2563" max="2563" width="19" style="10" bestFit="1" customWidth="1"/>
    <col min="2564" max="2564" width="7.1796875" style="10" bestFit="1" customWidth="1"/>
    <col min="2565" max="2566" width="8.81640625" style="10"/>
    <col min="2567" max="2567" width="27" style="10" bestFit="1" customWidth="1"/>
    <col min="2568" max="2818" width="8.81640625" style="10"/>
    <col min="2819" max="2819" width="19" style="10" bestFit="1" customWidth="1"/>
    <col min="2820" max="2820" width="7.1796875" style="10" bestFit="1" customWidth="1"/>
    <col min="2821" max="2822" width="8.81640625" style="10"/>
    <col min="2823" max="2823" width="27" style="10" bestFit="1" customWidth="1"/>
    <col min="2824" max="3074" width="8.81640625" style="10"/>
    <col min="3075" max="3075" width="19" style="10" bestFit="1" customWidth="1"/>
    <col min="3076" max="3076" width="7.1796875" style="10" bestFit="1" customWidth="1"/>
    <col min="3077" max="3078" width="8.81640625" style="10"/>
    <col min="3079" max="3079" width="27" style="10" bestFit="1" customWidth="1"/>
    <col min="3080" max="3330" width="8.81640625" style="10"/>
    <col min="3331" max="3331" width="19" style="10" bestFit="1" customWidth="1"/>
    <col min="3332" max="3332" width="7.1796875" style="10" bestFit="1" customWidth="1"/>
    <col min="3333" max="3334" width="8.81640625" style="10"/>
    <col min="3335" max="3335" width="27" style="10" bestFit="1" customWidth="1"/>
    <col min="3336" max="3586" width="8.81640625" style="10"/>
    <col min="3587" max="3587" width="19" style="10" bestFit="1" customWidth="1"/>
    <col min="3588" max="3588" width="7.1796875" style="10" bestFit="1" customWidth="1"/>
    <col min="3589" max="3590" width="8.81640625" style="10"/>
    <col min="3591" max="3591" width="27" style="10" bestFit="1" customWidth="1"/>
    <col min="3592" max="3842" width="8.81640625" style="10"/>
    <col min="3843" max="3843" width="19" style="10" bestFit="1" customWidth="1"/>
    <col min="3844" max="3844" width="7.1796875" style="10" bestFit="1" customWidth="1"/>
    <col min="3845" max="3846" width="8.81640625" style="10"/>
    <col min="3847" max="3847" width="27" style="10" bestFit="1" customWidth="1"/>
    <col min="3848" max="4098" width="8.81640625" style="10"/>
    <col min="4099" max="4099" width="19" style="10" bestFit="1" customWidth="1"/>
    <col min="4100" max="4100" width="7.1796875" style="10" bestFit="1" customWidth="1"/>
    <col min="4101" max="4102" width="8.81640625" style="10"/>
    <col min="4103" max="4103" width="27" style="10" bestFit="1" customWidth="1"/>
    <col min="4104" max="4354" width="8.81640625" style="10"/>
    <col min="4355" max="4355" width="19" style="10" bestFit="1" customWidth="1"/>
    <col min="4356" max="4356" width="7.1796875" style="10" bestFit="1" customWidth="1"/>
    <col min="4357" max="4358" width="8.81640625" style="10"/>
    <col min="4359" max="4359" width="27" style="10" bestFit="1" customWidth="1"/>
    <col min="4360" max="4610" width="8.81640625" style="10"/>
    <col min="4611" max="4611" width="19" style="10" bestFit="1" customWidth="1"/>
    <col min="4612" max="4612" width="7.1796875" style="10" bestFit="1" customWidth="1"/>
    <col min="4613" max="4614" width="8.81640625" style="10"/>
    <col min="4615" max="4615" width="27" style="10" bestFit="1" customWidth="1"/>
    <col min="4616" max="4866" width="8.81640625" style="10"/>
    <col min="4867" max="4867" width="19" style="10" bestFit="1" customWidth="1"/>
    <col min="4868" max="4868" width="7.1796875" style="10" bestFit="1" customWidth="1"/>
    <col min="4869" max="4870" width="8.81640625" style="10"/>
    <col min="4871" max="4871" width="27" style="10" bestFit="1" customWidth="1"/>
    <col min="4872" max="5122" width="8.81640625" style="10"/>
    <col min="5123" max="5123" width="19" style="10" bestFit="1" customWidth="1"/>
    <col min="5124" max="5124" width="7.1796875" style="10" bestFit="1" customWidth="1"/>
    <col min="5125" max="5126" width="8.81640625" style="10"/>
    <col min="5127" max="5127" width="27" style="10" bestFit="1" customWidth="1"/>
    <col min="5128" max="5378" width="8.81640625" style="10"/>
    <col min="5379" max="5379" width="19" style="10" bestFit="1" customWidth="1"/>
    <col min="5380" max="5380" width="7.1796875" style="10" bestFit="1" customWidth="1"/>
    <col min="5381" max="5382" width="8.81640625" style="10"/>
    <col min="5383" max="5383" width="27" style="10" bestFit="1" customWidth="1"/>
    <col min="5384" max="5634" width="8.81640625" style="10"/>
    <col min="5635" max="5635" width="19" style="10" bestFit="1" customWidth="1"/>
    <col min="5636" max="5636" width="7.1796875" style="10" bestFit="1" customWidth="1"/>
    <col min="5637" max="5638" width="8.81640625" style="10"/>
    <col min="5639" max="5639" width="27" style="10" bestFit="1" customWidth="1"/>
    <col min="5640" max="5890" width="8.81640625" style="10"/>
    <col min="5891" max="5891" width="19" style="10" bestFit="1" customWidth="1"/>
    <col min="5892" max="5892" width="7.1796875" style="10" bestFit="1" customWidth="1"/>
    <col min="5893" max="5894" width="8.81640625" style="10"/>
    <col min="5895" max="5895" width="27" style="10" bestFit="1" customWidth="1"/>
    <col min="5896" max="6146" width="8.81640625" style="10"/>
    <col min="6147" max="6147" width="19" style="10" bestFit="1" customWidth="1"/>
    <col min="6148" max="6148" width="7.1796875" style="10" bestFit="1" customWidth="1"/>
    <col min="6149" max="6150" width="8.81640625" style="10"/>
    <col min="6151" max="6151" width="27" style="10" bestFit="1" customWidth="1"/>
    <col min="6152" max="6402" width="8.81640625" style="10"/>
    <col min="6403" max="6403" width="19" style="10" bestFit="1" customWidth="1"/>
    <col min="6404" max="6404" width="7.1796875" style="10" bestFit="1" customWidth="1"/>
    <col min="6405" max="6406" width="8.81640625" style="10"/>
    <col min="6407" max="6407" width="27" style="10" bestFit="1" customWidth="1"/>
    <col min="6408" max="6658" width="8.81640625" style="10"/>
    <col min="6659" max="6659" width="19" style="10" bestFit="1" customWidth="1"/>
    <col min="6660" max="6660" width="7.1796875" style="10" bestFit="1" customWidth="1"/>
    <col min="6661" max="6662" width="8.81640625" style="10"/>
    <col min="6663" max="6663" width="27" style="10" bestFit="1" customWidth="1"/>
    <col min="6664" max="6914" width="8.81640625" style="10"/>
    <col min="6915" max="6915" width="19" style="10" bestFit="1" customWidth="1"/>
    <col min="6916" max="6916" width="7.1796875" style="10" bestFit="1" customWidth="1"/>
    <col min="6917" max="6918" width="8.81640625" style="10"/>
    <col min="6919" max="6919" width="27" style="10" bestFit="1" customWidth="1"/>
    <col min="6920" max="7170" width="8.81640625" style="10"/>
    <col min="7171" max="7171" width="19" style="10" bestFit="1" customWidth="1"/>
    <col min="7172" max="7172" width="7.1796875" style="10" bestFit="1" customWidth="1"/>
    <col min="7173" max="7174" width="8.81640625" style="10"/>
    <col min="7175" max="7175" width="27" style="10" bestFit="1" customWidth="1"/>
    <col min="7176" max="7426" width="8.81640625" style="10"/>
    <col min="7427" max="7427" width="19" style="10" bestFit="1" customWidth="1"/>
    <col min="7428" max="7428" width="7.1796875" style="10" bestFit="1" customWidth="1"/>
    <col min="7429" max="7430" width="8.81640625" style="10"/>
    <col min="7431" max="7431" width="27" style="10" bestFit="1" customWidth="1"/>
    <col min="7432" max="7682" width="8.81640625" style="10"/>
    <col min="7683" max="7683" width="19" style="10" bestFit="1" customWidth="1"/>
    <col min="7684" max="7684" width="7.1796875" style="10" bestFit="1" customWidth="1"/>
    <col min="7685" max="7686" width="8.81640625" style="10"/>
    <col min="7687" max="7687" width="27" style="10" bestFit="1" customWidth="1"/>
    <col min="7688" max="7938" width="8.81640625" style="10"/>
    <col min="7939" max="7939" width="19" style="10" bestFit="1" customWidth="1"/>
    <col min="7940" max="7940" width="7.1796875" style="10" bestFit="1" customWidth="1"/>
    <col min="7941" max="7942" width="8.81640625" style="10"/>
    <col min="7943" max="7943" width="27" style="10" bestFit="1" customWidth="1"/>
    <col min="7944" max="8194" width="8.81640625" style="10"/>
    <col min="8195" max="8195" width="19" style="10" bestFit="1" customWidth="1"/>
    <col min="8196" max="8196" width="7.1796875" style="10" bestFit="1" customWidth="1"/>
    <col min="8197" max="8198" width="8.81640625" style="10"/>
    <col min="8199" max="8199" width="27" style="10" bestFit="1" customWidth="1"/>
    <col min="8200" max="8450" width="8.81640625" style="10"/>
    <col min="8451" max="8451" width="19" style="10" bestFit="1" customWidth="1"/>
    <col min="8452" max="8452" width="7.1796875" style="10" bestFit="1" customWidth="1"/>
    <col min="8453" max="8454" width="8.81640625" style="10"/>
    <col min="8455" max="8455" width="27" style="10" bestFit="1" customWidth="1"/>
    <col min="8456" max="8706" width="8.81640625" style="10"/>
    <col min="8707" max="8707" width="19" style="10" bestFit="1" customWidth="1"/>
    <col min="8708" max="8708" width="7.1796875" style="10" bestFit="1" customWidth="1"/>
    <col min="8709" max="8710" width="8.81640625" style="10"/>
    <col min="8711" max="8711" width="27" style="10" bestFit="1" customWidth="1"/>
    <col min="8712" max="8962" width="8.81640625" style="10"/>
    <col min="8963" max="8963" width="19" style="10" bestFit="1" customWidth="1"/>
    <col min="8964" max="8964" width="7.1796875" style="10" bestFit="1" customWidth="1"/>
    <col min="8965" max="8966" width="8.81640625" style="10"/>
    <col min="8967" max="8967" width="27" style="10" bestFit="1" customWidth="1"/>
    <col min="8968" max="9218" width="8.81640625" style="10"/>
    <col min="9219" max="9219" width="19" style="10" bestFit="1" customWidth="1"/>
    <col min="9220" max="9220" width="7.1796875" style="10" bestFit="1" customWidth="1"/>
    <col min="9221" max="9222" width="8.81640625" style="10"/>
    <col min="9223" max="9223" width="27" style="10" bestFit="1" customWidth="1"/>
    <col min="9224" max="9474" width="8.81640625" style="10"/>
    <col min="9475" max="9475" width="19" style="10" bestFit="1" customWidth="1"/>
    <col min="9476" max="9476" width="7.1796875" style="10" bestFit="1" customWidth="1"/>
    <col min="9477" max="9478" width="8.81640625" style="10"/>
    <col min="9479" max="9479" width="27" style="10" bestFit="1" customWidth="1"/>
    <col min="9480" max="9730" width="8.81640625" style="10"/>
    <col min="9731" max="9731" width="19" style="10" bestFit="1" customWidth="1"/>
    <col min="9732" max="9732" width="7.1796875" style="10" bestFit="1" customWidth="1"/>
    <col min="9733" max="9734" width="8.81640625" style="10"/>
    <col min="9735" max="9735" width="27" style="10" bestFit="1" customWidth="1"/>
    <col min="9736" max="9986" width="8.81640625" style="10"/>
    <col min="9987" max="9987" width="19" style="10" bestFit="1" customWidth="1"/>
    <col min="9988" max="9988" width="7.1796875" style="10" bestFit="1" customWidth="1"/>
    <col min="9989" max="9990" width="8.81640625" style="10"/>
    <col min="9991" max="9991" width="27" style="10" bestFit="1" customWidth="1"/>
    <col min="9992" max="10242" width="8.81640625" style="10"/>
    <col min="10243" max="10243" width="19" style="10" bestFit="1" customWidth="1"/>
    <col min="10244" max="10244" width="7.1796875" style="10" bestFit="1" customWidth="1"/>
    <col min="10245" max="10246" width="8.81640625" style="10"/>
    <col min="10247" max="10247" width="27" style="10" bestFit="1" customWidth="1"/>
    <col min="10248" max="10498" width="8.81640625" style="10"/>
    <col min="10499" max="10499" width="19" style="10" bestFit="1" customWidth="1"/>
    <col min="10500" max="10500" width="7.1796875" style="10" bestFit="1" customWidth="1"/>
    <col min="10501" max="10502" width="8.81640625" style="10"/>
    <col min="10503" max="10503" width="27" style="10" bestFit="1" customWidth="1"/>
    <col min="10504" max="10754" width="8.81640625" style="10"/>
    <col min="10755" max="10755" width="19" style="10" bestFit="1" customWidth="1"/>
    <col min="10756" max="10756" width="7.1796875" style="10" bestFit="1" customWidth="1"/>
    <col min="10757" max="10758" width="8.81640625" style="10"/>
    <col min="10759" max="10759" width="27" style="10" bestFit="1" customWidth="1"/>
    <col min="10760" max="11010" width="8.81640625" style="10"/>
    <col min="11011" max="11011" width="19" style="10" bestFit="1" customWidth="1"/>
    <col min="11012" max="11012" width="7.1796875" style="10" bestFit="1" customWidth="1"/>
    <col min="11013" max="11014" width="8.81640625" style="10"/>
    <col min="11015" max="11015" width="27" style="10" bestFit="1" customWidth="1"/>
    <col min="11016" max="11266" width="8.81640625" style="10"/>
    <col min="11267" max="11267" width="19" style="10" bestFit="1" customWidth="1"/>
    <col min="11268" max="11268" width="7.1796875" style="10" bestFit="1" customWidth="1"/>
    <col min="11269" max="11270" width="8.81640625" style="10"/>
    <col min="11271" max="11271" width="27" style="10" bestFit="1" customWidth="1"/>
    <col min="11272" max="11522" width="8.81640625" style="10"/>
    <col min="11523" max="11523" width="19" style="10" bestFit="1" customWidth="1"/>
    <col min="11524" max="11524" width="7.1796875" style="10" bestFit="1" customWidth="1"/>
    <col min="11525" max="11526" width="8.81640625" style="10"/>
    <col min="11527" max="11527" width="27" style="10" bestFit="1" customWidth="1"/>
    <col min="11528" max="11778" width="8.81640625" style="10"/>
    <col min="11779" max="11779" width="19" style="10" bestFit="1" customWidth="1"/>
    <col min="11780" max="11780" width="7.1796875" style="10" bestFit="1" customWidth="1"/>
    <col min="11781" max="11782" width="8.81640625" style="10"/>
    <col min="11783" max="11783" width="27" style="10" bestFit="1" customWidth="1"/>
    <col min="11784" max="12034" width="8.81640625" style="10"/>
    <col min="12035" max="12035" width="19" style="10" bestFit="1" customWidth="1"/>
    <col min="12036" max="12036" width="7.1796875" style="10" bestFit="1" customWidth="1"/>
    <col min="12037" max="12038" width="8.81640625" style="10"/>
    <col min="12039" max="12039" width="27" style="10" bestFit="1" customWidth="1"/>
    <col min="12040" max="12290" width="8.81640625" style="10"/>
    <col min="12291" max="12291" width="19" style="10" bestFit="1" customWidth="1"/>
    <col min="12292" max="12292" width="7.1796875" style="10" bestFit="1" customWidth="1"/>
    <col min="12293" max="12294" width="8.81640625" style="10"/>
    <col min="12295" max="12295" width="27" style="10" bestFit="1" customWidth="1"/>
    <col min="12296" max="12546" width="8.81640625" style="10"/>
    <col min="12547" max="12547" width="19" style="10" bestFit="1" customWidth="1"/>
    <col min="12548" max="12548" width="7.1796875" style="10" bestFit="1" customWidth="1"/>
    <col min="12549" max="12550" width="8.81640625" style="10"/>
    <col min="12551" max="12551" width="27" style="10" bestFit="1" customWidth="1"/>
    <col min="12552" max="12802" width="8.81640625" style="10"/>
    <col min="12803" max="12803" width="19" style="10" bestFit="1" customWidth="1"/>
    <col min="12804" max="12804" width="7.1796875" style="10" bestFit="1" customWidth="1"/>
    <col min="12805" max="12806" width="8.81640625" style="10"/>
    <col min="12807" max="12807" width="27" style="10" bestFit="1" customWidth="1"/>
    <col min="12808" max="13058" width="8.81640625" style="10"/>
    <col min="13059" max="13059" width="19" style="10" bestFit="1" customWidth="1"/>
    <col min="13060" max="13060" width="7.1796875" style="10" bestFit="1" customWidth="1"/>
    <col min="13061" max="13062" width="8.81640625" style="10"/>
    <col min="13063" max="13063" width="27" style="10" bestFit="1" customWidth="1"/>
    <col min="13064" max="13314" width="8.81640625" style="10"/>
    <col min="13315" max="13315" width="19" style="10" bestFit="1" customWidth="1"/>
    <col min="13316" max="13316" width="7.1796875" style="10" bestFit="1" customWidth="1"/>
    <col min="13317" max="13318" width="8.81640625" style="10"/>
    <col min="13319" max="13319" width="27" style="10" bestFit="1" customWidth="1"/>
    <col min="13320" max="13570" width="8.81640625" style="10"/>
    <col min="13571" max="13571" width="19" style="10" bestFit="1" customWidth="1"/>
    <col min="13572" max="13572" width="7.1796875" style="10" bestFit="1" customWidth="1"/>
    <col min="13573" max="13574" width="8.81640625" style="10"/>
    <col min="13575" max="13575" width="27" style="10" bestFit="1" customWidth="1"/>
    <col min="13576" max="13826" width="8.81640625" style="10"/>
    <col min="13827" max="13827" width="19" style="10" bestFit="1" customWidth="1"/>
    <col min="13828" max="13828" width="7.1796875" style="10" bestFit="1" customWidth="1"/>
    <col min="13829" max="13830" width="8.81640625" style="10"/>
    <col min="13831" max="13831" width="27" style="10" bestFit="1" customWidth="1"/>
    <col min="13832" max="14082" width="8.81640625" style="10"/>
    <col min="14083" max="14083" width="19" style="10" bestFit="1" customWidth="1"/>
    <col min="14084" max="14084" width="7.1796875" style="10" bestFit="1" customWidth="1"/>
    <col min="14085" max="14086" width="8.81640625" style="10"/>
    <col min="14087" max="14087" width="27" style="10" bestFit="1" customWidth="1"/>
    <col min="14088" max="14338" width="8.81640625" style="10"/>
    <col min="14339" max="14339" width="19" style="10" bestFit="1" customWidth="1"/>
    <col min="14340" max="14340" width="7.1796875" style="10" bestFit="1" customWidth="1"/>
    <col min="14341" max="14342" width="8.81640625" style="10"/>
    <col min="14343" max="14343" width="27" style="10" bestFit="1" customWidth="1"/>
    <col min="14344" max="14594" width="8.81640625" style="10"/>
    <col min="14595" max="14595" width="19" style="10" bestFit="1" customWidth="1"/>
    <col min="14596" max="14596" width="7.1796875" style="10" bestFit="1" customWidth="1"/>
    <col min="14597" max="14598" width="8.81640625" style="10"/>
    <col min="14599" max="14599" width="27" style="10" bestFit="1" customWidth="1"/>
    <col min="14600" max="14850" width="8.81640625" style="10"/>
    <col min="14851" max="14851" width="19" style="10" bestFit="1" customWidth="1"/>
    <col min="14852" max="14852" width="7.1796875" style="10" bestFit="1" customWidth="1"/>
    <col min="14853" max="14854" width="8.81640625" style="10"/>
    <col min="14855" max="14855" width="27" style="10" bestFit="1" customWidth="1"/>
    <col min="14856" max="15106" width="8.81640625" style="10"/>
    <col min="15107" max="15107" width="19" style="10" bestFit="1" customWidth="1"/>
    <col min="15108" max="15108" width="7.1796875" style="10" bestFit="1" customWidth="1"/>
    <col min="15109" max="15110" width="8.81640625" style="10"/>
    <col min="15111" max="15111" width="27" style="10" bestFit="1" customWidth="1"/>
    <col min="15112" max="15362" width="8.81640625" style="10"/>
    <col min="15363" max="15363" width="19" style="10" bestFit="1" customWidth="1"/>
    <col min="15364" max="15364" width="7.1796875" style="10" bestFit="1" customWidth="1"/>
    <col min="15365" max="15366" width="8.81640625" style="10"/>
    <col min="15367" max="15367" width="27" style="10" bestFit="1" customWidth="1"/>
    <col min="15368" max="15618" width="8.81640625" style="10"/>
    <col min="15619" max="15619" width="19" style="10" bestFit="1" customWidth="1"/>
    <col min="15620" max="15620" width="7.1796875" style="10" bestFit="1" customWidth="1"/>
    <col min="15621" max="15622" width="8.81640625" style="10"/>
    <col min="15623" max="15623" width="27" style="10" bestFit="1" customWidth="1"/>
    <col min="15624" max="15874" width="8.81640625" style="10"/>
    <col min="15875" max="15875" width="19" style="10" bestFit="1" customWidth="1"/>
    <col min="15876" max="15876" width="7.1796875" style="10" bestFit="1" customWidth="1"/>
    <col min="15877" max="15878" width="8.81640625" style="10"/>
    <col min="15879" max="15879" width="27" style="10" bestFit="1" customWidth="1"/>
    <col min="15880" max="16130" width="8.81640625" style="10"/>
    <col min="16131" max="16131" width="19" style="10" bestFit="1" customWidth="1"/>
    <col min="16132" max="16132" width="7.1796875" style="10" bestFit="1" customWidth="1"/>
    <col min="16133" max="16134" width="8.81640625" style="10"/>
    <col min="16135" max="16135" width="27" style="10" bestFit="1" customWidth="1"/>
    <col min="16136" max="16384" width="8.81640625" style="10"/>
  </cols>
  <sheetData>
    <row r="1" spans="1:19" customFormat="1" ht="81" customHeight="1" thickBot="1" x14ac:dyDescent="0.4">
      <c r="A1" s="765"/>
      <c r="B1" s="765"/>
      <c r="C1" s="765"/>
      <c r="D1" s="765"/>
      <c r="E1" s="765"/>
      <c r="F1" s="765"/>
      <c r="G1" s="765"/>
      <c r="H1" s="765"/>
      <c r="I1" s="765"/>
      <c r="J1" s="765"/>
      <c r="K1" s="765"/>
      <c r="L1" s="765"/>
      <c r="M1" s="765"/>
      <c r="N1" s="765"/>
      <c r="O1" s="765"/>
      <c r="P1" s="765"/>
      <c r="Q1" s="765"/>
      <c r="R1" s="765"/>
      <c r="S1" s="765"/>
    </row>
    <row r="2" spans="1:19" ht="16" thickBot="1" x14ac:dyDescent="0.4">
      <c r="B2" s="1061" t="s">
        <v>66</v>
      </c>
      <c r="C2" s="1062"/>
      <c r="D2" s="1062"/>
      <c r="E2" s="1062"/>
      <c r="F2" s="1062"/>
      <c r="G2" s="1062"/>
      <c r="H2" s="1062"/>
      <c r="I2" s="1062"/>
      <c r="J2" s="1062"/>
      <c r="K2" s="1062"/>
      <c r="L2" s="1063"/>
    </row>
    <row r="3" spans="1:19" ht="13.5" thickBot="1" x14ac:dyDescent="0.35">
      <c r="B3" s="11"/>
    </row>
    <row r="4" spans="1:19" ht="18.75" customHeight="1" thickTop="1" x14ac:dyDescent="0.3">
      <c r="B4" s="11"/>
      <c r="C4" s="1064" t="s">
        <v>67</v>
      </c>
      <c r="D4" s="1065"/>
      <c r="E4" s="1065"/>
      <c r="F4" s="1066"/>
      <c r="H4" s="1073" t="s">
        <v>68</v>
      </c>
      <c r="I4" s="1074"/>
      <c r="J4" s="1074"/>
      <c r="K4" s="1074"/>
      <c r="L4" s="1075"/>
    </row>
    <row r="5" spans="1:19" ht="18.75" customHeight="1" x14ac:dyDescent="0.3">
      <c r="B5" s="11"/>
      <c r="C5" s="1067"/>
      <c r="D5" s="1068"/>
      <c r="E5" s="1068"/>
      <c r="F5" s="1069"/>
      <c r="H5" s="1076"/>
      <c r="I5" s="1077"/>
      <c r="J5" s="1077"/>
      <c r="K5" s="1077"/>
      <c r="L5" s="1078"/>
    </row>
    <row r="6" spans="1:19" ht="18.75" customHeight="1" thickBot="1" x14ac:dyDescent="0.35">
      <c r="B6" s="11"/>
      <c r="C6" s="1067"/>
      <c r="D6" s="1068"/>
      <c r="E6" s="1068"/>
      <c r="F6" s="1069"/>
      <c r="H6" s="1079"/>
      <c r="I6" s="1080"/>
      <c r="J6" s="1080"/>
      <c r="K6" s="1080"/>
      <c r="L6" s="1081"/>
    </row>
    <row r="7" spans="1:19" ht="18.75" customHeight="1" thickTop="1" thickBot="1" x14ac:dyDescent="0.35">
      <c r="B7" s="11"/>
      <c r="C7" s="1070"/>
      <c r="D7" s="1071"/>
      <c r="E7" s="1071"/>
      <c r="F7" s="1072"/>
    </row>
    <row r="8" spans="1:19" ht="13" thickTop="1" x14ac:dyDescent="0.25"/>
    <row r="9" spans="1:19" ht="18" customHeight="1" x14ac:dyDescent="0.25">
      <c r="B9" s="1082" t="s">
        <v>69</v>
      </c>
      <c r="C9" s="1082"/>
      <c r="D9" s="1082"/>
      <c r="E9" s="1084" t="s">
        <v>70</v>
      </c>
      <c r="F9" s="1085"/>
      <c r="G9" s="1085"/>
      <c r="H9" s="1085"/>
      <c r="I9" s="1085"/>
      <c r="J9" s="1085"/>
      <c r="K9" s="1086" t="s">
        <v>71</v>
      </c>
      <c r="L9" s="1087"/>
    </row>
    <row r="10" spans="1:19" ht="18" customHeight="1" x14ac:dyDescent="0.3">
      <c r="B10" s="1083"/>
      <c r="C10" s="1083"/>
      <c r="D10" s="1083"/>
      <c r="E10" s="1088" t="s">
        <v>72</v>
      </c>
      <c r="F10" s="1089"/>
      <c r="G10" s="1089"/>
      <c r="H10" s="1089"/>
      <c r="I10" s="1089"/>
      <c r="J10" s="1089"/>
      <c r="K10" s="1090" t="s">
        <v>73</v>
      </c>
      <c r="L10" s="1091"/>
    </row>
    <row r="12" spans="1:19" ht="23.25" customHeight="1" x14ac:dyDescent="0.55000000000000004">
      <c r="B12"/>
      <c r="C12" s="12" t="s">
        <v>36</v>
      </c>
      <c r="D12" s="12" t="s">
        <v>37</v>
      </c>
      <c r="E12" s="12" t="s">
        <v>38</v>
      </c>
      <c r="F12" s="12" t="s">
        <v>3</v>
      </c>
      <c r="G12" s="12" t="s">
        <v>39</v>
      </c>
      <c r="H12"/>
      <c r="I12"/>
      <c r="J12"/>
      <c r="K12"/>
      <c r="L12"/>
      <c r="M12"/>
      <c r="N12"/>
    </row>
    <row r="13" spans="1:19" ht="14.5" x14ac:dyDescent="0.35">
      <c r="B13"/>
      <c r="C13" t="s">
        <v>27</v>
      </c>
      <c r="D13" t="s">
        <v>40</v>
      </c>
      <c r="E13">
        <v>22689</v>
      </c>
      <c r="F13" s="8">
        <v>956</v>
      </c>
      <c r="G13" t="s">
        <v>44</v>
      </c>
      <c r="H13"/>
      <c r="I13"/>
      <c r="J13"/>
      <c r="K13"/>
      <c r="L13"/>
      <c r="M13"/>
      <c r="N13"/>
    </row>
    <row r="14" spans="1:19" ht="14.5" x14ac:dyDescent="0.35">
      <c r="B14"/>
      <c r="C14" t="s">
        <v>24</v>
      </c>
      <c r="D14" t="s">
        <v>41</v>
      </c>
      <c r="E14">
        <v>81563</v>
      </c>
      <c r="F14" s="8">
        <v>513</v>
      </c>
      <c r="G14" t="s">
        <v>45</v>
      </c>
      <c r="H14"/>
      <c r="I14"/>
      <c r="J14"/>
      <c r="K14"/>
      <c r="L14"/>
      <c r="M14"/>
      <c r="N14"/>
    </row>
    <row r="15" spans="1:19" ht="14.5" x14ac:dyDescent="0.35">
      <c r="B15"/>
      <c r="C15" t="s">
        <v>4</v>
      </c>
      <c r="D15" t="s">
        <v>42</v>
      </c>
      <c r="E15">
        <v>45600</v>
      </c>
      <c r="F15" s="8">
        <v>852</v>
      </c>
      <c r="G15" t="s">
        <v>46</v>
      </c>
      <c r="H15"/>
      <c r="I15"/>
      <c r="J15"/>
      <c r="K15"/>
      <c r="L15"/>
      <c r="M15"/>
      <c r="N15"/>
    </row>
    <row r="16" spans="1:19" ht="14.5" x14ac:dyDescent="0.35">
      <c r="B16"/>
      <c r="C16" t="s">
        <v>30</v>
      </c>
      <c r="D16" t="s">
        <v>43</v>
      </c>
      <c r="E16">
        <v>11456</v>
      </c>
      <c r="F16" s="8">
        <v>642</v>
      </c>
      <c r="G16" t="s">
        <v>47</v>
      </c>
      <c r="H16"/>
      <c r="I16"/>
      <c r="J16"/>
      <c r="K16"/>
      <c r="L16"/>
      <c r="M16"/>
      <c r="N16"/>
    </row>
    <row r="17" spans="2:14" ht="20.25" customHeight="1" x14ac:dyDescent="0.6">
      <c r="B17"/>
      <c r="C17" t="s">
        <v>11</v>
      </c>
      <c r="D17" t="s">
        <v>40</v>
      </c>
      <c r="E17">
        <v>46387</v>
      </c>
      <c r="F17" s="8">
        <v>546</v>
      </c>
      <c r="G17" t="s">
        <v>46</v>
      </c>
      <c r="H17"/>
      <c r="I17" s="13"/>
      <c r="J17"/>
      <c r="K17"/>
      <c r="L17"/>
      <c r="M17"/>
      <c r="N17"/>
    </row>
    <row r="18" spans="2:14" ht="14.5" x14ac:dyDescent="0.35">
      <c r="B18"/>
      <c r="C18" t="s">
        <v>18</v>
      </c>
      <c r="D18" t="s">
        <v>41</v>
      </c>
      <c r="E18">
        <v>46387</v>
      </c>
      <c r="F18" s="8">
        <v>761</v>
      </c>
      <c r="G18" t="s">
        <v>48</v>
      </c>
      <c r="H18"/>
      <c r="I18"/>
      <c r="J18"/>
      <c r="K18"/>
      <c r="L18"/>
      <c r="M18"/>
      <c r="N18"/>
    </row>
    <row r="19" spans="2:14" ht="14.5" x14ac:dyDescent="0.35">
      <c r="B19"/>
      <c r="C19" t="s">
        <v>18</v>
      </c>
      <c r="D19" t="s">
        <v>41</v>
      </c>
      <c r="E19">
        <v>46387</v>
      </c>
      <c r="F19" s="8">
        <v>100</v>
      </c>
      <c r="G19" t="s">
        <v>48</v>
      </c>
      <c r="H19"/>
      <c r="I19"/>
      <c r="J19"/>
      <c r="K19"/>
      <c r="L19"/>
      <c r="M19"/>
      <c r="N19"/>
    </row>
    <row r="20" spans="2:14" ht="14.5" x14ac:dyDescent="0.35">
      <c r="B20"/>
      <c r="C20" t="s">
        <v>14</v>
      </c>
      <c r="D20" t="s">
        <v>40</v>
      </c>
      <c r="E20">
        <v>46387</v>
      </c>
      <c r="F20" s="8">
        <v>730</v>
      </c>
      <c r="G20" t="s">
        <v>46</v>
      </c>
      <c r="H20"/>
      <c r="I20"/>
      <c r="J20"/>
      <c r="K20"/>
      <c r="L20"/>
      <c r="M20"/>
      <c r="N20"/>
    </row>
    <row r="21" spans="2:14" ht="14.5" x14ac:dyDescent="0.35">
      <c r="B21"/>
      <c r="C21" t="s">
        <v>28</v>
      </c>
      <c r="D21" t="s">
        <v>43</v>
      </c>
      <c r="E21">
        <v>81563</v>
      </c>
      <c r="F21" s="8">
        <v>456</v>
      </c>
      <c r="G21" t="s">
        <v>48</v>
      </c>
      <c r="H21"/>
      <c r="I21"/>
      <c r="J21"/>
      <c r="K21"/>
      <c r="L21"/>
      <c r="M21"/>
      <c r="N21"/>
    </row>
    <row r="22" spans="2:14" ht="14.5" x14ac:dyDescent="0.35">
      <c r="B22"/>
      <c r="C22" t="s">
        <v>26</v>
      </c>
      <c r="D22" t="s">
        <v>41</v>
      </c>
      <c r="E22">
        <v>45600</v>
      </c>
      <c r="F22" s="8">
        <v>462</v>
      </c>
      <c r="G22" t="s">
        <v>44</v>
      </c>
      <c r="H22"/>
      <c r="I22"/>
      <c r="J22"/>
      <c r="K22"/>
      <c r="L22"/>
      <c r="M22"/>
      <c r="N22"/>
    </row>
    <row r="23" spans="2:14" ht="14.5" x14ac:dyDescent="0.35">
      <c r="B23"/>
      <c r="C23" t="s">
        <v>25</v>
      </c>
      <c r="D23" t="s">
        <v>40</v>
      </c>
      <c r="E23">
        <v>22689</v>
      </c>
      <c r="F23" s="8">
        <v>688</v>
      </c>
      <c r="G23" t="s">
        <v>46</v>
      </c>
      <c r="H23"/>
      <c r="I23"/>
      <c r="J23"/>
      <c r="K23"/>
      <c r="L23"/>
      <c r="M23"/>
      <c r="N23"/>
    </row>
    <row r="24" spans="2:14" ht="14.5" x14ac:dyDescent="0.35">
      <c r="B24"/>
      <c r="C24" t="s">
        <v>23</v>
      </c>
      <c r="D24" t="s">
        <v>43</v>
      </c>
      <c r="E24">
        <v>81563</v>
      </c>
      <c r="F24" s="8">
        <v>778</v>
      </c>
      <c r="G24" t="s">
        <v>48</v>
      </c>
      <c r="H24"/>
      <c r="I24"/>
      <c r="J24"/>
      <c r="K24"/>
      <c r="L24"/>
      <c r="M24"/>
      <c r="N24"/>
    </row>
    <row r="25" spans="2:14" ht="14.5" x14ac:dyDescent="0.35">
      <c r="B25"/>
      <c r="C25" t="s">
        <v>22</v>
      </c>
      <c r="D25" t="s">
        <v>42</v>
      </c>
      <c r="E25">
        <v>22689</v>
      </c>
      <c r="F25" s="8">
        <v>654</v>
      </c>
      <c r="G25" t="s">
        <v>47</v>
      </c>
      <c r="H25"/>
      <c r="I25"/>
      <c r="J25"/>
      <c r="K25"/>
      <c r="L25"/>
      <c r="M25"/>
      <c r="N25"/>
    </row>
    <row r="26" spans="2:14" ht="14.5" x14ac:dyDescent="0.35">
      <c r="B26"/>
      <c r="C26" t="s">
        <v>5</v>
      </c>
      <c r="D26" t="s">
        <v>43</v>
      </c>
      <c r="E26">
        <v>45600</v>
      </c>
      <c r="F26" s="8">
        <v>654</v>
      </c>
      <c r="G26" t="s">
        <v>44</v>
      </c>
      <c r="H26"/>
      <c r="I26"/>
      <c r="J26"/>
      <c r="K26"/>
      <c r="L26"/>
      <c r="M26"/>
      <c r="N26"/>
    </row>
    <row r="27" spans="2:14" ht="14.5" x14ac:dyDescent="0.35">
      <c r="B27"/>
      <c r="C27" t="s">
        <v>5</v>
      </c>
      <c r="D27" t="s">
        <v>43</v>
      </c>
      <c r="E27">
        <v>11456</v>
      </c>
      <c r="F27" s="8">
        <v>433</v>
      </c>
      <c r="G27" t="s">
        <v>44</v>
      </c>
      <c r="H27"/>
      <c r="I27"/>
      <c r="J27"/>
      <c r="K27"/>
      <c r="L27"/>
      <c r="M27"/>
      <c r="N27"/>
    </row>
    <row r="28" spans="2:14" ht="14.5" x14ac:dyDescent="0.35">
      <c r="B28"/>
      <c r="C28" t="s">
        <v>7</v>
      </c>
      <c r="D28" t="s">
        <v>41</v>
      </c>
      <c r="E28">
        <v>46387</v>
      </c>
      <c r="F28" s="8">
        <v>445</v>
      </c>
      <c r="G28" t="s">
        <v>44</v>
      </c>
      <c r="H28"/>
      <c r="I28"/>
      <c r="J28"/>
      <c r="K28"/>
      <c r="L28"/>
      <c r="M28"/>
      <c r="N28"/>
    </row>
    <row r="29" spans="2:14" ht="14.5" x14ac:dyDescent="0.35">
      <c r="B29"/>
      <c r="C29" t="s">
        <v>6</v>
      </c>
      <c r="D29" t="s">
        <v>40</v>
      </c>
      <c r="E29">
        <v>81563</v>
      </c>
      <c r="F29" s="8">
        <v>788</v>
      </c>
      <c r="G29" t="s">
        <v>47</v>
      </c>
      <c r="H29"/>
      <c r="I29"/>
      <c r="J29"/>
      <c r="K29"/>
      <c r="L29"/>
      <c r="M29"/>
      <c r="N29"/>
    </row>
    <row r="30" spans="2:14" ht="14.5" x14ac:dyDescent="0.35">
      <c r="B30"/>
      <c r="C30" t="s">
        <v>32</v>
      </c>
      <c r="D30" t="s">
        <v>40</v>
      </c>
      <c r="E30">
        <v>22689</v>
      </c>
      <c r="F30" s="8">
        <v>789</v>
      </c>
      <c r="G30" t="s">
        <v>46</v>
      </c>
      <c r="H30"/>
      <c r="I30"/>
      <c r="J30"/>
      <c r="K30"/>
      <c r="L30"/>
      <c r="M30"/>
      <c r="N30"/>
    </row>
    <row r="31" spans="2:14" ht="14.5" x14ac:dyDescent="0.35">
      <c r="B31"/>
      <c r="C31" t="s">
        <v>34</v>
      </c>
      <c r="D31" t="s">
        <v>41</v>
      </c>
      <c r="E31">
        <v>11456</v>
      </c>
      <c r="F31" s="8">
        <v>445</v>
      </c>
      <c r="G31" t="s">
        <v>48</v>
      </c>
      <c r="H31"/>
      <c r="I31"/>
      <c r="J31"/>
      <c r="K31"/>
      <c r="L31"/>
      <c r="M31"/>
      <c r="N31"/>
    </row>
    <row r="32" spans="2:14" ht="14.5" x14ac:dyDescent="0.35">
      <c r="B32"/>
      <c r="C32" t="s">
        <v>31</v>
      </c>
      <c r="D32" t="s">
        <v>42</v>
      </c>
      <c r="E32">
        <v>45600</v>
      </c>
      <c r="F32" s="8">
        <v>923</v>
      </c>
      <c r="G32" t="s">
        <v>47</v>
      </c>
      <c r="H32"/>
      <c r="I32"/>
      <c r="J32"/>
      <c r="K32"/>
      <c r="L32"/>
      <c r="M32"/>
      <c r="N32"/>
    </row>
    <row r="33" spans="2:14" ht="14.5" x14ac:dyDescent="0.35">
      <c r="B33"/>
      <c r="C33" t="s">
        <v>29</v>
      </c>
      <c r="D33" t="s">
        <v>40</v>
      </c>
      <c r="E33">
        <v>22689</v>
      </c>
      <c r="F33" s="8">
        <v>546</v>
      </c>
      <c r="G33" t="s">
        <v>46</v>
      </c>
      <c r="H33"/>
      <c r="I33"/>
      <c r="J33"/>
      <c r="K33"/>
      <c r="L33"/>
      <c r="M33"/>
      <c r="N33"/>
    </row>
    <row r="34" spans="2:14" ht="14.5" x14ac:dyDescent="0.35">
      <c r="B34"/>
      <c r="C34" t="s">
        <v>33</v>
      </c>
      <c r="D34" t="s">
        <v>43</v>
      </c>
      <c r="E34">
        <v>81563</v>
      </c>
      <c r="F34" s="8">
        <v>788</v>
      </c>
      <c r="G34" t="s">
        <v>48</v>
      </c>
      <c r="H34"/>
      <c r="I34"/>
      <c r="J34"/>
      <c r="K34"/>
      <c r="L34"/>
      <c r="M34"/>
      <c r="N34"/>
    </row>
    <row r="35" spans="2:14" ht="14.5" x14ac:dyDescent="0.35">
      <c r="B35"/>
      <c r="C35" t="s">
        <v>9</v>
      </c>
      <c r="D35" t="s">
        <v>41</v>
      </c>
      <c r="E35">
        <v>11456</v>
      </c>
      <c r="F35" s="8">
        <v>688</v>
      </c>
      <c r="G35" t="s">
        <v>47</v>
      </c>
      <c r="H35"/>
      <c r="I35"/>
      <c r="J35"/>
      <c r="K35"/>
      <c r="L35"/>
      <c r="M35"/>
      <c r="N35"/>
    </row>
    <row r="36" spans="2:14" ht="14.5" x14ac:dyDescent="0.35">
      <c r="B36"/>
      <c r="C36" t="s">
        <v>8</v>
      </c>
      <c r="D36" t="s">
        <v>40</v>
      </c>
      <c r="E36">
        <v>45600</v>
      </c>
      <c r="F36" s="8">
        <v>46</v>
      </c>
      <c r="G36" t="s">
        <v>48</v>
      </c>
      <c r="H36"/>
      <c r="I36"/>
      <c r="J36"/>
      <c r="K36"/>
      <c r="L36"/>
      <c r="M36"/>
      <c r="N36"/>
    </row>
    <row r="37" spans="2:14" ht="14.5" x14ac:dyDescent="0.35">
      <c r="B37"/>
      <c r="C37" t="s">
        <v>21</v>
      </c>
      <c r="D37" t="s">
        <v>40</v>
      </c>
      <c r="E37">
        <v>45600</v>
      </c>
      <c r="F37" s="8">
        <v>688</v>
      </c>
      <c r="G37" t="s">
        <v>44</v>
      </c>
      <c r="H37"/>
      <c r="I37"/>
      <c r="J37"/>
      <c r="K37"/>
      <c r="L37"/>
      <c r="M37"/>
      <c r="N37"/>
    </row>
    <row r="38" spans="2:14" ht="14.5" x14ac:dyDescent="0.35">
      <c r="B38"/>
      <c r="C38" t="s">
        <v>16</v>
      </c>
      <c r="D38" t="s">
        <v>42</v>
      </c>
      <c r="E38">
        <v>22689</v>
      </c>
      <c r="F38" s="8">
        <v>741</v>
      </c>
      <c r="G38" t="s">
        <v>46</v>
      </c>
      <c r="H38"/>
      <c r="I38"/>
      <c r="J38"/>
      <c r="K38"/>
      <c r="L38"/>
      <c r="M38"/>
      <c r="N38"/>
    </row>
    <row r="39" spans="2:14" ht="14.5" x14ac:dyDescent="0.35">
      <c r="B39"/>
      <c r="C39" t="s">
        <v>17</v>
      </c>
      <c r="D39" t="s">
        <v>41</v>
      </c>
      <c r="E39">
        <v>81563</v>
      </c>
      <c r="F39" s="8">
        <v>78</v>
      </c>
      <c r="G39" t="s">
        <v>44</v>
      </c>
      <c r="H39"/>
      <c r="I39"/>
      <c r="J39"/>
      <c r="K39"/>
      <c r="L39"/>
      <c r="M39"/>
      <c r="N39"/>
    </row>
    <row r="40" spans="2:14" ht="14.5" x14ac:dyDescent="0.35">
      <c r="B40"/>
      <c r="C40" t="s">
        <v>15</v>
      </c>
      <c r="D40" t="s">
        <v>42</v>
      </c>
      <c r="E40">
        <v>11456</v>
      </c>
      <c r="F40" s="8">
        <v>666</v>
      </c>
      <c r="G40" t="s">
        <v>47</v>
      </c>
      <c r="H40"/>
      <c r="I40"/>
      <c r="J40"/>
      <c r="K40"/>
      <c r="L40"/>
      <c r="M40"/>
      <c r="N40"/>
    </row>
    <row r="41" spans="2:14" ht="14.5" x14ac:dyDescent="0.35">
      <c r="B41"/>
      <c r="C41" t="s">
        <v>19</v>
      </c>
      <c r="D41" t="s">
        <v>43</v>
      </c>
      <c r="E41">
        <v>45600</v>
      </c>
      <c r="F41" s="8">
        <v>688</v>
      </c>
      <c r="G41" t="s">
        <v>47</v>
      </c>
      <c r="H41"/>
      <c r="I41"/>
      <c r="J41"/>
      <c r="K41"/>
      <c r="L41"/>
      <c r="M41"/>
      <c r="N41"/>
    </row>
    <row r="42" spans="2:14" ht="14.5" x14ac:dyDescent="0.35">
      <c r="B42"/>
      <c r="C42" t="s">
        <v>20</v>
      </c>
      <c r="D42" t="s">
        <v>42</v>
      </c>
      <c r="E42">
        <v>45600</v>
      </c>
      <c r="F42" s="8">
        <v>123</v>
      </c>
      <c r="G42" t="s">
        <v>44</v>
      </c>
      <c r="H42"/>
      <c r="I42"/>
      <c r="J42"/>
      <c r="K42"/>
      <c r="L42"/>
      <c r="M42"/>
      <c r="N42"/>
    </row>
    <row r="43" spans="2:14" ht="14.5" x14ac:dyDescent="0.35">
      <c r="B43"/>
      <c r="C43" t="s">
        <v>12</v>
      </c>
      <c r="D43" t="s">
        <v>43</v>
      </c>
      <c r="E43">
        <v>46387</v>
      </c>
      <c r="F43" s="8">
        <v>688</v>
      </c>
      <c r="G43" t="s">
        <v>48</v>
      </c>
      <c r="H43"/>
      <c r="I43"/>
      <c r="J43"/>
      <c r="K43"/>
      <c r="L43"/>
      <c r="M43"/>
      <c r="N43"/>
    </row>
    <row r="44" spans="2:14" ht="14.5" x14ac:dyDescent="0.35">
      <c r="B44"/>
      <c r="C44" t="s">
        <v>13</v>
      </c>
      <c r="D44" t="s">
        <v>42</v>
      </c>
      <c r="E44">
        <v>46387</v>
      </c>
      <c r="F44" s="8">
        <v>163</v>
      </c>
      <c r="G44" t="s">
        <v>47</v>
      </c>
      <c r="H44"/>
      <c r="I44"/>
      <c r="J44"/>
      <c r="K44"/>
      <c r="L44"/>
      <c r="M44"/>
      <c r="N44"/>
    </row>
    <row r="45" spans="2:14" ht="14.5" x14ac:dyDescent="0.35">
      <c r="B45"/>
      <c r="C45" t="s">
        <v>27</v>
      </c>
      <c r="D45" t="s">
        <v>40</v>
      </c>
      <c r="E45">
        <v>22689</v>
      </c>
      <c r="F45" s="8">
        <v>956</v>
      </c>
      <c r="G45" t="s">
        <v>47</v>
      </c>
      <c r="H45"/>
      <c r="I45"/>
      <c r="J45"/>
      <c r="K45"/>
      <c r="L45"/>
      <c r="M45"/>
      <c r="N45"/>
    </row>
    <row r="46" spans="2:14" ht="14.5" x14ac:dyDescent="0.35">
      <c r="B46"/>
      <c r="C46" t="s">
        <v>24</v>
      </c>
      <c r="D46" t="s">
        <v>41</v>
      </c>
      <c r="E46">
        <v>81563</v>
      </c>
      <c r="F46" s="8">
        <v>513</v>
      </c>
      <c r="G46" t="s">
        <v>46</v>
      </c>
      <c r="H46"/>
      <c r="I46"/>
      <c r="J46"/>
      <c r="K46"/>
      <c r="L46"/>
      <c r="M46"/>
      <c r="N46"/>
    </row>
    <row r="47" spans="2:14" ht="14.5" x14ac:dyDescent="0.35">
      <c r="B47"/>
      <c r="C47" t="s">
        <v>4</v>
      </c>
      <c r="D47" t="s">
        <v>42</v>
      </c>
      <c r="E47">
        <v>45600</v>
      </c>
      <c r="F47" s="8">
        <v>852</v>
      </c>
      <c r="G47" t="s">
        <v>48</v>
      </c>
      <c r="H47"/>
      <c r="I47"/>
      <c r="J47"/>
      <c r="K47"/>
      <c r="L47"/>
      <c r="M47"/>
      <c r="N47"/>
    </row>
    <row r="48" spans="2:14" ht="14.5" x14ac:dyDescent="0.35">
      <c r="B48"/>
      <c r="C48" t="s">
        <v>30</v>
      </c>
      <c r="D48" t="s">
        <v>43</v>
      </c>
      <c r="E48">
        <v>11456</v>
      </c>
      <c r="F48" s="8">
        <v>642</v>
      </c>
      <c r="G48" t="s">
        <v>47</v>
      </c>
      <c r="H48"/>
      <c r="I48"/>
      <c r="J48"/>
      <c r="K48"/>
      <c r="L48"/>
      <c r="M48"/>
      <c r="N48"/>
    </row>
    <row r="49" spans="2:14" ht="14.5" x14ac:dyDescent="0.35">
      <c r="B49"/>
      <c r="C49" t="s">
        <v>11</v>
      </c>
      <c r="D49" t="s">
        <v>40</v>
      </c>
      <c r="E49">
        <v>46387</v>
      </c>
      <c r="F49" s="8">
        <v>546</v>
      </c>
      <c r="G49" t="s">
        <v>48</v>
      </c>
      <c r="H49"/>
      <c r="I49"/>
      <c r="J49"/>
      <c r="K49"/>
      <c r="L49"/>
      <c r="M49"/>
      <c r="N49"/>
    </row>
    <row r="50" spans="2:14" ht="14.5" x14ac:dyDescent="0.35">
      <c r="B50"/>
      <c r="C50" t="s">
        <v>18</v>
      </c>
      <c r="D50" t="s">
        <v>41</v>
      </c>
      <c r="E50">
        <v>46387</v>
      </c>
      <c r="F50" s="8">
        <v>761</v>
      </c>
      <c r="G50" t="s">
        <v>44</v>
      </c>
      <c r="H50"/>
      <c r="I50"/>
      <c r="J50"/>
      <c r="K50"/>
      <c r="L50"/>
      <c r="M50"/>
      <c r="N50"/>
    </row>
    <row r="51" spans="2:14" ht="14.5" x14ac:dyDescent="0.35">
      <c r="B51"/>
      <c r="C51" t="s">
        <v>18</v>
      </c>
      <c r="D51" t="s">
        <v>41</v>
      </c>
      <c r="E51">
        <v>46387</v>
      </c>
      <c r="F51" s="8">
        <v>100</v>
      </c>
      <c r="G51" t="s">
        <v>46</v>
      </c>
      <c r="H51"/>
      <c r="I51"/>
      <c r="J51"/>
      <c r="K51"/>
      <c r="L51"/>
      <c r="M51"/>
      <c r="N51"/>
    </row>
    <row r="52" spans="2:14" ht="14.5" x14ac:dyDescent="0.35">
      <c r="B52"/>
      <c r="C52" t="s">
        <v>14</v>
      </c>
      <c r="D52" t="s">
        <v>40</v>
      </c>
      <c r="E52">
        <v>46387</v>
      </c>
      <c r="F52" s="8">
        <v>730</v>
      </c>
      <c r="G52" t="s">
        <v>44</v>
      </c>
      <c r="H52"/>
      <c r="I52"/>
      <c r="J52"/>
      <c r="K52"/>
      <c r="L52"/>
      <c r="M52"/>
      <c r="N52"/>
    </row>
    <row r="53" spans="2:14" ht="14.5" x14ac:dyDescent="0.35">
      <c r="B53"/>
      <c r="C53"/>
      <c r="D53"/>
      <c r="E53"/>
      <c r="F53"/>
      <c r="G53"/>
      <c r="H53"/>
      <c r="I53"/>
      <c r="J53"/>
      <c r="K53"/>
      <c r="L53"/>
      <c r="M53"/>
      <c r="N53"/>
    </row>
    <row r="54" spans="2:14" ht="14.5" x14ac:dyDescent="0.35">
      <c r="B54"/>
      <c r="C54"/>
      <c r="D54"/>
      <c r="E54"/>
      <c r="F54"/>
      <c r="G54"/>
      <c r="H54"/>
      <c r="I54"/>
      <c r="J54"/>
      <c r="K54"/>
      <c r="L54"/>
      <c r="M54"/>
    </row>
    <row r="55" spans="2:14" ht="14.5" x14ac:dyDescent="0.35">
      <c r="B55"/>
      <c r="C55"/>
      <c r="D55"/>
      <c r="E55"/>
      <c r="F55"/>
      <c r="G55"/>
      <c r="H55"/>
      <c r="I55"/>
      <c r="J55"/>
      <c r="K55"/>
      <c r="L55"/>
      <c r="M55"/>
    </row>
    <row r="56" spans="2:14" ht="14.5" x14ac:dyDescent="0.35">
      <c r="B56"/>
      <c r="C56"/>
      <c r="D56"/>
      <c r="E56"/>
      <c r="F56"/>
      <c r="G56"/>
      <c r="H56"/>
      <c r="I56"/>
      <c r="J56"/>
      <c r="K56"/>
      <c r="L56"/>
      <c r="M56"/>
    </row>
    <row r="57" spans="2:14" ht="14.5" x14ac:dyDescent="0.35">
      <c r="B57"/>
      <c r="C57"/>
      <c r="D57"/>
      <c r="E57"/>
      <c r="F57"/>
      <c r="G57"/>
      <c r="H57"/>
      <c r="I57"/>
      <c r="J57"/>
      <c r="K57"/>
      <c r="L57"/>
      <c r="M57"/>
    </row>
    <row r="58" spans="2:14" ht="14.5" x14ac:dyDescent="0.35">
      <c r="B58"/>
      <c r="C58"/>
      <c r="D58"/>
      <c r="E58"/>
      <c r="F58"/>
      <c r="G58"/>
      <c r="H58"/>
      <c r="I58"/>
      <c r="J58"/>
      <c r="K58"/>
      <c r="L58"/>
      <c r="M58"/>
    </row>
    <row r="59" spans="2:14" ht="14.5" x14ac:dyDescent="0.35">
      <c r="B59"/>
      <c r="C59"/>
      <c r="D59"/>
      <c r="E59"/>
      <c r="F59"/>
      <c r="G59"/>
      <c r="H59"/>
      <c r="I59"/>
      <c r="J59"/>
      <c r="K59"/>
      <c r="L59"/>
      <c r="M59"/>
    </row>
    <row r="60" spans="2:14" ht="14.5" x14ac:dyDescent="0.35">
      <c r="B60"/>
      <c r="C60"/>
      <c r="D60"/>
      <c r="E60"/>
      <c r="F60"/>
      <c r="G60"/>
      <c r="H60"/>
      <c r="I60"/>
      <c r="J60"/>
      <c r="K60"/>
      <c r="L60"/>
      <c r="M60"/>
    </row>
    <row r="61" spans="2:14" ht="14.5" x14ac:dyDescent="0.35">
      <c r="B61"/>
      <c r="C61"/>
      <c r="D61"/>
      <c r="E61"/>
      <c r="F61"/>
      <c r="G61"/>
      <c r="H61"/>
      <c r="I61"/>
      <c r="J61"/>
      <c r="K61"/>
      <c r="L61"/>
      <c r="M61"/>
    </row>
    <row r="62" spans="2:14" ht="14.5" x14ac:dyDescent="0.35">
      <c r="B62"/>
      <c r="C62"/>
      <c r="D62"/>
      <c r="E62"/>
      <c r="F62"/>
      <c r="G62"/>
      <c r="H62"/>
      <c r="I62"/>
      <c r="J62"/>
      <c r="K62"/>
      <c r="L62"/>
      <c r="M62"/>
    </row>
    <row r="63" spans="2:14" ht="14.5" x14ac:dyDescent="0.35">
      <c r="B63"/>
      <c r="C63"/>
      <c r="D63"/>
      <c r="E63"/>
      <c r="F63"/>
      <c r="G63"/>
      <c r="H63"/>
      <c r="I63"/>
      <c r="J63"/>
      <c r="K63"/>
      <c r="L63"/>
      <c r="M63"/>
    </row>
    <row r="64" spans="2:14" ht="14.5" x14ac:dyDescent="0.35">
      <c r="B64"/>
      <c r="C64"/>
      <c r="D64"/>
      <c r="E64"/>
      <c r="F64"/>
      <c r="G64"/>
      <c r="H64"/>
      <c r="I64"/>
      <c r="J64"/>
      <c r="K64"/>
      <c r="L64"/>
      <c r="M64"/>
    </row>
    <row r="65" spans="2:13" ht="14.5" x14ac:dyDescent="0.35">
      <c r="B65"/>
      <c r="C65"/>
      <c r="D65"/>
      <c r="E65"/>
      <c r="F65"/>
      <c r="G65"/>
      <c r="H65"/>
      <c r="I65"/>
      <c r="J65"/>
      <c r="K65"/>
      <c r="L65"/>
      <c r="M65"/>
    </row>
    <row r="66" spans="2:13" ht="14.5" x14ac:dyDescent="0.35">
      <c r="B66"/>
      <c r="C66"/>
      <c r="D66"/>
      <c r="E66"/>
      <c r="F66"/>
      <c r="G66"/>
      <c r="H66"/>
      <c r="I66"/>
      <c r="J66"/>
      <c r="K66"/>
      <c r="L66"/>
      <c r="M66"/>
    </row>
    <row r="67" spans="2:13" ht="14.5" x14ac:dyDescent="0.35">
      <c r="B67"/>
      <c r="C67"/>
      <c r="D67"/>
      <c r="E67"/>
      <c r="F67"/>
      <c r="G67"/>
      <c r="H67"/>
      <c r="I67"/>
      <c r="J67"/>
      <c r="K67"/>
      <c r="L67"/>
      <c r="M67"/>
    </row>
    <row r="68" spans="2:13" ht="14.5" x14ac:dyDescent="0.35">
      <c r="B68"/>
      <c r="C68"/>
      <c r="D68"/>
      <c r="E68"/>
      <c r="F68"/>
      <c r="G68"/>
      <c r="H68"/>
      <c r="I68"/>
      <c r="J68"/>
      <c r="K68"/>
      <c r="L68"/>
      <c r="M68"/>
    </row>
    <row r="69" spans="2:13" ht="14.5" x14ac:dyDescent="0.35">
      <c r="B69"/>
      <c r="C69"/>
      <c r="D69"/>
      <c r="E69"/>
      <c r="F69"/>
      <c r="G69"/>
      <c r="H69"/>
      <c r="I69"/>
      <c r="J69"/>
      <c r="K69"/>
      <c r="L69"/>
      <c r="M69"/>
    </row>
  </sheetData>
  <mergeCells count="9">
    <mergeCell ref="A1:S1"/>
    <mergeCell ref="B2:L2"/>
    <mergeCell ref="C4:F7"/>
    <mergeCell ref="H4:L6"/>
    <mergeCell ref="B9:D10"/>
    <mergeCell ref="E9:J9"/>
    <mergeCell ref="K9:L9"/>
    <mergeCell ref="E10:J10"/>
    <mergeCell ref="K10:L10"/>
  </mergeCells>
  <pageMargins left="0.7" right="0.7" top="0.75" bottom="0.75" header="0.3" footer="0.3"/>
  <pageSetup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F3BBDA-B9AD-4490-92AB-FE8DCDA18E1C}">
  <sheetPr codeName="Hárok20">
    <tabColor rgb="FF7030A0"/>
  </sheetPr>
  <dimension ref="A1:S66"/>
  <sheetViews>
    <sheetView workbookViewId="0">
      <selection activeCell="G27" sqref="G27"/>
    </sheetView>
  </sheetViews>
  <sheetFormatPr defaultRowHeight="12.5" x14ac:dyDescent="0.25"/>
  <cols>
    <col min="1" max="1" width="8.81640625" style="10"/>
    <col min="2" max="2" width="8.81640625" style="10" customWidth="1"/>
    <col min="3" max="3" width="19.81640625" style="10" customWidth="1"/>
    <col min="4" max="4" width="8.81640625" style="10" bestFit="1" customWidth="1"/>
    <col min="5" max="5" width="11.1796875" style="10" bestFit="1" customWidth="1"/>
    <col min="6" max="6" width="19.81640625" style="10" customWidth="1"/>
    <col min="7" max="7" width="17.453125" style="10" bestFit="1" customWidth="1"/>
    <col min="8" max="8" width="15.54296875" style="10" customWidth="1"/>
    <col min="9" max="9" width="12.81640625" style="10" bestFit="1" customWidth="1"/>
    <col min="10" max="11" width="8.81640625" style="10"/>
    <col min="12" max="12" width="16" style="10" customWidth="1"/>
    <col min="13" max="258" width="8.81640625" style="10"/>
    <col min="259" max="259" width="19" style="10" bestFit="1" customWidth="1"/>
    <col min="260" max="260" width="7.1796875" style="10" bestFit="1" customWidth="1"/>
    <col min="261" max="262" width="8.81640625" style="10"/>
    <col min="263" max="263" width="27" style="10" bestFit="1" customWidth="1"/>
    <col min="264" max="514" width="8.81640625" style="10"/>
    <col min="515" max="515" width="19" style="10" bestFit="1" customWidth="1"/>
    <col min="516" max="516" width="7.1796875" style="10" bestFit="1" customWidth="1"/>
    <col min="517" max="518" width="8.81640625" style="10"/>
    <col min="519" max="519" width="27" style="10" bestFit="1" customWidth="1"/>
    <col min="520" max="770" width="8.81640625" style="10"/>
    <col min="771" max="771" width="19" style="10" bestFit="1" customWidth="1"/>
    <col min="772" max="772" width="7.1796875" style="10" bestFit="1" customWidth="1"/>
    <col min="773" max="774" width="8.81640625" style="10"/>
    <col min="775" max="775" width="27" style="10" bestFit="1" customWidth="1"/>
    <col min="776" max="1026" width="8.81640625" style="10"/>
    <col min="1027" max="1027" width="19" style="10" bestFit="1" customWidth="1"/>
    <col min="1028" max="1028" width="7.1796875" style="10" bestFit="1" customWidth="1"/>
    <col min="1029" max="1030" width="8.81640625" style="10"/>
    <col min="1031" max="1031" width="27" style="10" bestFit="1" customWidth="1"/>
    <col min="1032" max="1282" width="8.81640625" style="10"/>
    <col min="1283" max="1283" width="19" style="10" bestFit="1" customWidth="1"/>
    <col min="1284" max="1284" width="7.1796875" style="10" bestFit="1" customWidth="1"/>
    <col min="1285" max="1286" width="8.81640625" style="10"/>
    <col min="1287" max="1287" width="27" style="10" bestFit="1" customWidth="1"/>
    <col min="1288" max="1538" width="8.81640625" style="10"/>
    <col min="1539" max="1539" width="19" style="10" bestFit="1" customWidth="1"/>
    <col min="1540" max="1540" width="7.1796875" style="10" bestFit="1" customWidth="1"/>
    <col min="1541" max="1542" width="8.81640625" style="10"/>
    <col min="1543" max="1543" width="27" style="10" bestFit="1" customWidth="1"/>
    <col min="1544" max="1794" width="8.81640625" style="10"/>
    <col min="1795" max="1795" width="19" style="10" bestFit="1" customWidth="1"/>
    <col min="1796" max="1796" width="7.1796875" style="10" bestFit="1" customWidth="1"/>
    <col min="1797" max="1798" width="8.81640625" style="10"/>
    <col min="1799" max="1799" width="27" style="10" bestFit="1" customWidth="1"/>
    <col min="1800" max="2050" width="8.81640625" style="10"/>
    <col min="2051" max="2051" width="19" style="10" bestFit="1" customWidth="1"/>
    <col min="2052" max="2052" width="7.1796875" style="10" bestFit="1" customWidth="1"/>
    <col min="2053" max="2054" width="8.81640625" style="10"/>
    <col min="2055" max="2055" width="27" style="10" bestFit="1" customWidth="1"/>
    <col min="2056" max="2306" width="8.81640625" style="10"/>
    <col min="2307" max="2307" width="19" style="10" bestFit="1" customWidth="1"/>
    <col min="2308" max="2308" width="7.1796875" style="10" bestFit="1" customWidth="1"/>
    <col min="2309" max="2310" width="8.81640625" style="10"/>
    <col min="2311" max="2311" width="27" style="10" bestFit="1" customWidth="1"/>
    <col min="2312" max="2562" width="8.81640625" style="10"/>
    <col min="2563" max="2563" width="19" style="10" bestFit="1" customWidth="1"/>
    <col min="2564" max="2564" width="7.1796875" style="10" bestFit="1" customWidth="1"/>
    <col min="2565" max="2566" width="8.81640625" style="10"/>
    <col min="2567" max="2567" width="27" style="10" bestFit="1" customWidth="1"/>
    <col min="2568" max="2818" width="8.81640625" style="10"/>
    <col min="2819" max="2819" width="19" style="10" bestFit="1" customWidth="1"/>
    <col min="2820" max="2820" width="7.1796875" style="10" bestFit="1" customWidth="1"/>
    <col min="2821" max="2822" width="8.81640625" style="10"/>
    <col min="2823" max="2823" width="27" style="10" bestFit="1" customWidth="1"/>
    <col min="2824" max="3074" width="8.81640625" style="10"/>
    <col min="3075" max="3075" width="19" style="10" bestFit="1" customWidth="1"/>
    <col min="3076" max="3076" width="7.1796875" style="10" bestFit="1" customWidth="1"/>
    <col min="3077" max="3078" width="8.81640625" style="10"/>
    <col min="3079" max="3079" width="27" style="10" bestFit="1" customWidth="1"/>
    <col min="3080" max="3330" width="8.81640625" style="10"/>
    <col min="3331" max="3331" width="19" style="10" bestFit="1" customWidth="1"/>
    <col min="3332" max="3332" width="7.1796875" style="10" bestFit="1" customWidth="1"/>
    <col min="3333" max="3334" width="8.81640625" style="10"/>
    <col min="3335" max="3335" width="27" style="10" bestFit="1" customWidth="1"/>
    <col min="3336" max="3586" width="8.81640625" style="10"/>
    <col min="3587" max="3587" width="19" style="10" bestFit="1" customWidth="1"/>
    <col min="3588" max="3588" width="7.1796875" style="10" bestFit="1" customWidth="1"/>
    <col min="3589" max="3590" width="8.81640625" style="10"/>
    <col min="3591" max="3591" width="27" style="10" bestFit="1" customWidth="1"/>
    <col min="3592" max="3842" width="8.81640625" style="10"/>
    <col min="3843" max="3843" width="19" style="10" bestFit="1" customWidth="1"/>
    <col min="3844" max="3844" width="7.1796875" style="10" bestFit="1" customWidth="1"/>
    <col min="3845" max="3846" width="8.81640625" style="10"/>
    <col min="3847" max="3847" width="27" style="10" bestFit="1" customWidth="1"/>
    <col min="3848" max="4098" width="8.81640625" style="10"/>
    <col min="4099" max="4099" width="19" style="10" bestFit="1" customWidth="1"/>
    <col min="4100" max="4100" width="7.1796875" style="10" bestFit="1" customWidth="1"/>
    <col min="4101" max="4102" width="8.81640625" style="10"/>
    <col min="4103" max="4103" width="27" style="10" bestFit="1" customWidth="1"/>
    <col min="4104" max="4354" width="8.81640625" style="10"/>
    <col min="4355" max="4355" width="19" style="10" bestFit="1" customWidth="1"/>
    <col min="4356" max="4356" width="7.1796875" style="10" bestFit="1" customWidth="1"/>
    <col min="4357" max="4358" width="8.81640625" style="10"/>
    <col min="4359" max="4359" width="27" style="10" bestFit="1" customWidth="1"/>
    <col min="4360" max="4610" width="8.81640625" style="10"/>
    <col min="4611" max="4611" width="19" style="10" bestFit="1" customWidth="1"/>
    <col min="4612" max="4612" width="7.1796875" style="10" bestFit="1" customWidth="1"/>
    <col min="4613" max="4614" width="8.81640625" style="10"/>
    <col min="4615" max="4615" width="27" style="10" bestFit="1" customWidth="1"/>
    <col min="4616" max="4866" width="8.81640625" style="10"/>
    <col min="4867" max="4867" width="19" style="10" bestFit="1" customWidth="1"/>
    <col min="4868" max="4868" width="7.1796875" style="10" bestFit="1" customWidth="1"/>
    <col min="4869" max="4870" width="8.81640625" style="10"/>
    <col min="4871" max="4871" width="27" style="10" bestFit="1" customWidth="1"/>
    <col min="4872" max="5122" width="8.81640625" style="10"/>
    <col min="5123" max="5123" width="19" style="10" bestFit="1" customWidth="1"/>
    <col min="5124" max="5124" width="7.1796875" style="10" bestFit="1" customWidth="1"/>
    <col min="5125" max="5126" width="8.81640625" style="10"/>
    <col min="5127" max="5127" width="27" style="10" bestFit="1" customWidth="1"/>
    <col min="5128" max="5378" width="8.81640625" style="10"/>
    <col min="5379" max="5379" width="19" style="10" bestFit="1" customWidth="1"/>
    <col min="5380" max="5380" width="7.1796875" style="10" bestFit="1" customWidth="1"/>
    <col min="5381" max="5382" width="8.81640625" style="10"/>
    <col min="5383" max="5383" width="27" style="10" bestFit="1" customWidth="1"/>
    <col min="5384" max="5634" width="8.81640625" style="10"/>
    <col min="5635" max="5635" width="19" style="10" bestFit="1" customWidth="1"/>
    <col min="5636" max="5636" width="7.1796875" style="10" bestFit="1" customWidth="1"/>
    <col min="5637" max="5638" width="8.81640625" style="10"/>
    <col min="5639" max="5639" width="27" style="10" bestFit="1" customWidth="1"/>
    <col min="5640" max="5890" width="8.81640625" style="10"/>
    <col min="5891" max="5891" width="19" style="10" bestFit="1" customWidth="1"/>
    <col min="5892" max="5892" width="7.1796875" style="10" bestFit="1" customWidth="1"/>
    <col min="5893" max="5894" width="8.81640625" style="10"/>
    <col min="5895" max="5895" width="27" style="10" bestFit="1" customWidth="1"/>
    <col min="5896" max="6146" width="8.81640625" style="10"/>
    <col min="6147" max="6147" width="19" style="10" bestFit="1" customWidth="1"/>
    <col min="6148" max="6148" width="7.1796875" style="10" bestFit="1" customWidth="1"/>
    <col min="6149" max="6150" width="8.81640625" style="10"/>
    <col min="6151" max="6151" width="27" style="10" bestFit="1" customWidth="1"/>
    <col min="6152" max="6402" width="8.81640625" style="10"/>
    <col min="6403" max="6403" width="19" style="10" bestFit="1" customWidth="1"/>
    <col min="6404" max="6404" width="7.1796875" style="10" bestFit="1" customWidth="1"/>
    <col min="6405" max="6406" width="8.81640625" style="10"/>
    <col min="6407" max="6407" width="27" style="10" bestFit="1" customWidth="1"/>
    <col min="6408" max="6658" width="8.81640625" style="10"/>
    <col min="6659" max="6659" width="19" style="10" bestFit="1" customWidth="1"/>
    <col min="6660" max="6660" width="7.1796875" style="10" bestFit="1" customWidth="1"/>
    <col min="6661" max="6662" width="8.81640625" style="10"/>
    <col min="6663" max="6663" width="27" style="10" bestFit="1" customWidth="1"/>
    <col min="6664" max="6914" width="8.81640625" style="10"/>
    <col min="6915" max="6915" width="19" style="10" bestFit="1" customWidth="1"/>
    <col min="6916" max="6916" width="7.1796875" style="10" bestFit="1" customWidth="1"/>
    <col min="6917" max="6918" width="8.81640625" style="10"/>
    <col min="6919" max="6919" width="27" style="10" bestFit="1" customWidth="1"/>
    <col min="6920" max="7170" width="8.81640625" style="10"/>
    <col min="7171" max="7171" width="19" style="10" bestFit="1" customWidth="1"/>
    <col min="7172" max="7172" width="7.1796875" style="10" bestFit="1" customWidth="1"/>
    <col min="7173" max="7174" width="8.81640625" style="10"/>
    <col min="7175" max="7175" width="27" style="10" bestFit="1" customWidth="1"/>
    <col min="7176" max="7426" width="8.81640625" style="10"/>
    <col min="7427" max="7427" width="19" style="10" bestFit="1" customWidth="1"/>
    <col min="7428" max="7428" width="7.1796875" style="10" bestFit="1" customWidth="1"/>
    <col min="7429" max="7430" width="8.81640625" style="10"/>
    <col min="7431" max="7431" width="27" style="10" bestFit="1" customWidth="1"/>
    <col min="7432" max="7682" width="8.81640625" style="10"/>
    <col min="7683" max="7683" width="19" style="10" bestFit="1" customWidth="1"/>
    <col min="7684" max="7684" width="7.1796875" style="10" bestFit="1" customWidth="1"/>
    <col min="7685" max="7686" width="8.81640625" style="10"/>
    <col min="7687" max="7687" width="27" style="10" bestFit="1" customWidth="1"/>
    <col min="7688" max="7938" width="8.81640625" style="10"/>
    <col min="7939" max="7939" width="19" style="10" bestFit="1" customWidth="1"/>
    <col min="7940" max="7940" width="7.1796875" style="10" bestFit="1" customWidth="1"/>
    <col min="7941" max="7942" width="8.81640625" style="10"/>
    <col min="7943" max="7943" width="27" style="10" bestFit="1" customWidth="1"/>
    <col min="7944" max="8194" width="8.81640625" style="10"/>
    <col min="8195" max="8195" width="19" style="10" bestFit="1" customWidth="1"/>
    <col min="8196" max="8196" width="7.1796875" style="10" bestFit="1" customWidth="1"/>
    <col min="8197" max="8198" width="8.81640625" style="10"/>
    <col min="8199" max="8199" width="27" style="10" bestFit="1" customWidth="1"/>
    <col min="8200" max="8450" width="8.81640625" style="10"/>
    <col min="8451" max="8451" width="19" style="10" bestFit="1" customWidth="1"/>
    <col min="8452" max="8452" width="7.1796875" style="10" bestFit="1" customWidth="1"/>
    <col min="8453" max="8454" width="8.81640625" style="10"/>
    <col min="8455" max="8455" width="27" style="10" bestFit="1" customWidth="1"/>
    <col min="8456" max="8706" width="8.81640625" style="10"/>
    <col min="8707" max="8707" width="19" style="10" bestFit="1" customWidth="1"/>
    <col min="8708" max="8708" width="7.1796875" style="10" bestFit="1" customWidth="1"/>
    <col min="8709" max="8710" width="8.81640625" style="10"/>
    <col min="8711" max="8711" width="27" style="10" bestFit="1" customWidth="1"/>
    <col min="8712" max="8962" width="8.81640625" style="10"/>
    <col min="8963" max="8963" width="19" style="10" bestFit="1" customWidth="1"/>
    <col min="8964" max="8964" width="7.1796875" style="10" bestFit="1" customWidth="1"/>
    <col min="8965" max="8966" width="8.81640625" style="10"/>
    <col min="8967" max="8967" width="27" style="10" bestFit="1" customWidth="1"/>
    <col min="8968" max="9218" width="8.81640625" style="10"/>
    <col min="9219" max="9219" width="19" style="10" bestFit="1" customWidth="1"/>
    <col min="9220" max="9220" width="7.1796875" style="10" bestFit="1" customWidth="1"/>
    <col min="9221" max="9222" width="8.81640625" style="10"/>
    <col min="9223" max="9223" width="27" style="10" bestFit="1" customWidth="1"/>
    <col min="9224" max="9474" width="8.81640625" style="10"/>
    <col min="9475" max="9475" width="19" style="10" bestFit="1" customWidth="1"/>
    <col min="9476" max="9476" width="7.1796875" style="10" bestFit="1" customWidth="1"/>
    <col min="9477" max="9478" width="8.81640625" style="10"/>
    <col min="9479" max="9479" width="27" style="10" bestFit="1" customWidth="1"/>
    <col min="9480" max="9730" width="8.81640625" style="10"/>
    <col min="9731" max="9731" width="19" style="10" bestFit="1" customWidth="1"/>
    <col min="9732" max="9732" width="7.1796875" style="10" bestFit="1" customWidth="1"/>
    <col min="9733" max="9734" width="8.81640625" style="10"/>
    <col min="9735" max="9735" width="27" style="10" bestFit="1" customWidth="1"/>
    <col min="9736" max="9986" width="8.81640625" style="10"/>
    <col min="9987" max="9987" width="19" style="10" bestFit="1" customWidth="1"/>
    <col min="9988" max="9988" width="7.1796875" style="10" bestFit="1" customWidth="1"/>
    <col min="9989" max="9990" width="8.81640625" style="10"/>
    <col min="9991" max="9991" width="27" style="10" bestFit="1" customWidth="1"/>
    <col min="9992" max="10242" width="8.81640625" style="10"/>
    <col min="10243" max="10243" width="19" style="10" bestFit="1" customWidth="1"/>
    <col min="10244" max="10244" width="7.1796875" style="10" bestFit="1" customWidth="1"/>
    <col min="10245" max="10246" width="8.81640625" style="10"/>
    <col min="10247" max="10247" width="27" style="10" bestFit="1" customWidth="1"/>
    <col min="10248" max="10498" width="8.81640625" style="10"/>
    <col min="10499" max="10499" width="19" style="10" bestFit="1" customWidth="1"/>
    <col min="10500" max="10500" width="7.1796875" style="10" bestFit="1" customWidth="1"/>
    <col min="10501" max="10502" width="8.81640625" style="10"/>
    <col min="10503" max="10503" width="27" style="10" bestFit="1" customWidth="1"/>
    <col min="10504" max="10754" width="8.81640625" style="10"/>
    <col min="10755" max="10755" width="19" style="10" bestFit="1" customWidth="1"/>
    <col min="10756" max="10756" width="7.1796875" style="10" bestFit="1" customWidth="1"/>
    <col min="10757" max="10758" width="8.81640625" style="10"/>
    <col min="10759" max="10759" width="27" style="10" bestFit="1" customWidth="1"/>
    <col min="10760" max="11010" width="8.81640625" style="10"/>
    <col min="11011" max="11011" width="19" style="10" bestFit="1" customWidth="1"/>
    <col min="11012" max="11012" width="7.1796875" style="10" bestFit="1" customWidth="1"/>
    <col min="11013" max="11014" width="8.81640625" style="10"/>
    <col min="11015" max="11015" width="27" style="10" bestFit="1" customWidth="1"/>
    <col min="11016" max="11266" width="8.81640625" style="10"/>
    <col min="11267" max="11267" width="19" style="10" bestFit="1" customWidth="1"/>
    <col min="11268" max="11268" width="7.1796875" style="10" bestFit="1" customWidth="1"/>
    <col min="11269" max="11270" width="8.81640625" style="10"/>
    <col min="11271" max="11271" width="27" style="10" bestFit="1" customWidth="1"/>
    <col min="11272" max="11522" width="8.81640625" style="10"/>
    <col min="11523" max="11523" width="19" style="10" bestFit="1" customWidth="1"/>
    <col min="11524" max="11524" width="7.1796875" style="10" bestFit="1" customWidth="1"/>
    <col min="11525" max="11526" width="8.81640625" style="10"/>
    <col min="11527" max="11527" width="27" style="10" bestFit="1" customWidth="1"/>
    <col min="11528" max="11778" width="8.81640625" style="10"/>
    <col min="11779" max="11779" width="19" style="10" bestFit="1" customWidth="1"/>
    <col min="11780" max="11780" width="7.1796875" style="10" bestFit="1" customWidth="1"/>
    <col min="11781" max="11782" width="8.81640625" style="10"/>
    <col min="11783" max="11783" width="27" style="10" bestFit="1" customWidth="1"/>
    <col min="11784" max="12034" width="8.81640625" style="10"/>
    <col min="12035" max="12035" width="19" style="10" bestFit="1" customWidth="1"/>
    <col min="12036" max="12036" width="7.1796875" style="10" bestFit="1" customWidth="1"/>
    <col min="12037" max="12038" width="8.81640625" style="10"/>
    <col min="12039" max="12039" width="27" style="10" bestFit="1" customWidth="1"/>
    <col min="12040" max="12290" width="8.81640625" style="10"/>
    <col min="12291" max="12291" width="19" style="10" bestFit="1" customWidth="1"/>
    <col min="12292" max="12292" width="7.1796875" style="10" bestFit="1" customWidth="1"/>
    <col min="12293" max="12294" width="8.81640625" style="10"/>
    <col min="12295" max="12295" width="27" style="10" bestFit="1" customWidth="1"/>
    <col min="12296" max="12546" width="8.81640625" style="10"/>
    <col min="12547" max="12547" width="19" style="10" bestFit="1" customWidth="1"/>
    <col min="12548" max="12548" width="7.1796875" style="10" bestFit="1" customWidth="1"/>
    <col min="12549" max="12550" width="8.81640625" style="10"/>
    <col min="12551" max="12551" width="27" style="10" bestFit="1" customWidth="1"/>
    <col min="12552" max="12802" width="8.81640625" style="10"/>
    <col min="12803" max="12803" width="19" style="10" bestFit="1" customWidth="1"/>
    <col min="12804" max="12804" width="7.1796875" style="10" bestFit="1" customWidth="1"/>
    <col min="12805" max="12806" width="8.81640625" style="10"/>
    <col min="12807" max="12807" width="27" style="10" bestFit="1" customWidth="1"/>
    <col min="12808" max="13058" width="8.81640625" style="10"/>
    <col min="13059" max="13059" width="19" style="10" bestFit="1" customWidth="1"/>
    <col min="13060" max="13060" width="7.1796875" style="10" bestFit="1" customWidth="1"/>
    <col min="13061" max="13062" width="8.81640625" style="10"/>
    <col min="13063" max="13063" width="27" style="10" bestFit="1" customWidth="1"/>
    <col min="13064" max="13314" width="8.81640625" style="10"/>
    <col min="13315" max="13315" width="19" style="10" bestFit="1" customWidth="1"/>
    <col min="13316" max="13316" width="7.1796875" style="10" bestFit="1" customWidth="1"/>
    <col min="13317" max="13318" width="8.81640625" style="10"/>
    <col min="13319" max="13319" width="27" style="10" bestFit="1" customWidth="1"/>
    <col min="13320" max="13570" width="8.81640625" style="10"/>
    <col min="13571" max="13571" width="19" style="10" bestFit="1" customWidth="1"/>
    <col min="13572" max="13572" width="7.1796875" style="10" bestFit="1" customWidth="1"/>
    <col min="13573" max="13574" width="8.81640625" style="10"/>
    <col min="13575" max="13575" width="27" style="10" bestFit="1" customWidth="1"/>
    <col min="13576" max="13826" width="8.81640625" style="10"/>
    <col min="13827" max="13827" width="19" style="10" bestFit="1" customWidth="1"/>
    <col min="13828" max="13828" width="7.1796875" style="10" bestFit="1" customWidth="1"/>
    <col min="13829" max="13830" width="8.81640625" style="10"/>
    <col min="13831" max="13831" width="27" style="10" bestFit="1" customWidth="1"/>
    <col min="13832" max="14082" width="8.81640625" style="10"/>
    <col min="14083" max="14083" width="19" style="10" bestFit="1" customWidth="1"/>
    <col min="14084" max="14084" width="7.1796875" style="10" bestFit="1" customWidth="1"/>
    <col min="14085" max="14086" width="8.81640625" style="10"/>
    <col min="14087" max="14087" width="27" style="10" bestFit="1" customWidth="1"/>
    <col min="14088" max="14338" width="8.81640625" style="10"/>
    <col min="14339" max="14339" width="19" style="10" bestFit="1" customWidth="1"/>
    <col min="14340" max="14340" width="7.1796875" style="10" bestFit="1" customWidth="1"/>
    <col min="14341" max="14342" width="8.81640625" style="10"/>
    <col min="14343" max="14343" width="27" style="10" bestFit="1" customWidth="1"/>
    <col min="14344" max="14594" width="8.81640625" style="10"/>
    <col min="14595" max="14595" width="19" style="10" bestFit="1" customWidth="1"/>
    <col min="14596" max="14596" width="7.1796875" style="10" bestFit="1" customWidth="1"/>
    <col min="14597" max="14598" width="8.81640625" style="10"/>
    <col min="14599" max="14599" width="27" style="10" bestFit="1" customWidth="1"/>
    <col min="14600" max="14850" width="8.81640625" style="10"/>
    <col min="14851" max="14851" width="19" style="10" bestFit="1" customWidth="1"/>
    <col min="14852" max="14852" width="7.1796875" style="10" bestFit="1" customWidth="1"/>
    <col min="14853" max="14854" width="8.81640625" style="10"/>
    <col min="14855" max="14855" width="27" style="10" bestFit="1" customWidth="1"/>
    <col min="14856" max="15106" width="8.81640625" style="10"/>
    <col min="15107" max="15107" width="19" style="10" bestFit="1" customWidth="1"/>
    <col min="15108" max="15108" width="7.1796875" style="10" bestFit="1" customWidth="1"/>
    <col min="15109" max="15110" width="8.81640625" style="10"/>
    <col min="15111" max="15111" width="27" style="10" bestFit="1" customWidth="1"/>
    <col min="15112" max="15362" width="8.81640625" style="10"/>
    <col min="15363" max="15363" width="19" style="10" bestFit="1" customWidth="1"/>
    <col min="15364" max="15364" width="7.1796875" style="10" bestFit="1" customWidth="1"/>
    <col min="15365" max="15366" width="8.81640625" style="10"/>
    <col min="15367" max="15367" width="27" style="10" bestFit="1" customWidth="1"/>
    <col min="15368" max="15618" width="8.81640625" style="10"/>
    <col min="15619" max="15619" width="19" style="10" bestFit="1" customWidth="1"/>
    <col min="15620" max="15620" width="7.1796875" style="10" bestFit="1" customWidth="1"/>
    <col min="15621" max="15622" width="8.81640625" style="10"/>
    <col min="15623" max="15623" width="27" style="10" bestFit="1" customWidth="1"/>
    <col min="15624" max="15874" width="8.81640625" style="10"/>
    <col min="15875" max="15875" width="19" style="10" bestFit="1" customWidth="1"/>
    <col min="15876" max="15876" width="7.1796875" style="10" bestFit="1" customWidth="1"/>
    <col min="15877" max="15878" width="8.81640625" style="10"/>
    <col min="15879" max="15879" width="27" style="10" bestFit="1" customWidth="1"/>
    <col min="15880" max="16130" width="8.81640625" style="10"/>
    <col min="16131" max="16131" width="19" style="10" bestFit="1" customWidth="1"/>
    <col min="16132" max="16132" width="7.1796875" style="10" bestFit="1" customWidth="1"/>
    <col min="16133" max="16134" width="8.81640625" style="10"/>
    <col min="16135" max="16135" width="27" style="10" bestFit="1" customWidth="1"/>
    <col min="16136" max="16384" width="8.81640625" style="10"/>
  </cols>
  <sheetData>
    <row r="1" spans="1:19" customFormat="1" ht="81" customHeight="1" thickBot="1" x14ac:dyDescent="0.4">
      <c r="A1" s="765"/>
      <c r="B1" s="765"/>
      <c r="C1" s="765"/>
      <c r="D1" s="765"/>
      <c r="E1" s="765"/>
      <c r="F1" s="765"/>
      <c r="G1" s="765"/>
      <c r="H1" s="765"/>
      <c r="I1" s="765"/>
      <c r="J1" s="765"/>
      <c r="K1" s="765"/>
      <c r="L1" s="765"/>
      <c r="M1" s="765"/>
      <c r="N1" s="765"/>
      <c r="O1" s="765"/>
      <c r="P1" s="765"/>
      <c r="Q1" s="765"/>
      <c r="R1" s="765"/>
      <c r="S1" s="765"/>
    </row>
    <row r="2" spans="1:19" ht="16" thickBot="1" x14ac:dyDescent="0.4">
      <c r="B2" s="1061" t="s">
        <v>83</v>
      </c>
      <c r="C2" s="1062"/>
      <c r="D2" s="1062"/>
      <c r="E2" s="1062"/>
      <c r="F2" s="1062"/>
      <c r="G2" s="1062"/>
      <c r="H2" s="1062"/>
      <c r="I2" s="1062"/>
      <c r="J2" s="1062"/>
      <c r="K2" s="1062"/>
      <c r="L2" s="1063"/>
    </row>
    <row r="3" spans="1:19" ht="13.5" thickBot="1" x14ac:dyDescent="0.35">
      <c r="B3" s="11"/>
    </row>
    <row r="4" spans="1:19" ht="18.75" customHeight="1" thickTop="1" x14ac:dyDescent="0.3">
      <c r="B4" s="11"/>
      <c r="C4" s="1092" t="s">
        <v>84</v>
      </c>
      <c r="D4" s="1093"/>
      <c r="E4" s="1093"/>
      <c r="F4" s="1094"/>
      <c r="H4" s="1095" t="s">
        <v>85</v>
      </c>
      <c r="I4" s="1096"/>
      <c r="J4" s="1096"/>
      <c r="K4" s="1096"/>
      <c r="L4" s="1097"/>
    </row>
    <row r="5" spans="1:19" ht="18.75" customHeight="1" x14ac:dyDescent="0.3">
      <c r="B5" s="11"/>
      <c r="C5" s="1104" t="s">
        <v>86</v>
      </c>
      <c r="D5" s="1105"/>
      <c r="E5" s="1105"/>
      <c r="F5" s="1106"/>
      <c r="H5" s="1098"/>
      <c r="I5" s="1099"/>
      <c r="J5" s="1099"/>
      <c r="K5" s="1099"/>
      <c r="L5" s="1100"/>
    </row>
    <row r="6" spans="1:19" ht="18.75" customHeight="1" thickBot="1" x14ac:dyDescent="0.35">
      <c r="B6" s="11"/>
      <c r="C6" s="1104" t="s">
        <v>87</v>
      </c>
      <c r="D6" s="1105"/>
      <c r="E6" s="1105"/>
      <c r="F6" s="1106"/>
      <c r="H6" s="1101"/>
      <c r="I6" s="1102"/>
      <c r="J6" s="1102"/>
      <c r="K6" s="1102"/>
      <c r="L6" s="1103"/>
    </row>
    <row r="7" spans="1:19" ht="18.75" customHeight="1" thickTop="1" thickBot="1" x14ac:dyDescent="0.35">
      <c r="B7" s="11"/>
      <c r="C7" s="1113" t="s">
        <v>88</v>
      </c>
      <c r="D7" s="1114"/>
      <c r="E7" s="1114"/>
      <c r="F7" s="1115"/>
    </row>
    <row r="8" spans="1:19" ht="13" thickTop="1" x14ac:dyDescent="0.25"/>
    <row r="9" spans="1:19" ht="18" customHeight="1" x14ac:dyDescent="0.25">
      <c r="B9" s="1082" t="s">
        <v>69</v>
      </c>
      <c r="C9" s="1082"/>
      <c r="D9" s="1082"/>
      <c r="E9" s="1084" t="s">
        <v>70</v>
      </c>
      <c r="F9" s="1085"/>
      <c r="G9" s="1085"/>
      <c r="H9" s="1085"/>
      <c r="I9" s="1085"/>
      <c r="J9" s="1085"/>
      <c r="K9" s="1086" t="s">
        <v>71</v>
      </c>
      <c r="L9" s="1087"/>
    </row>
    <row r="10" spans="1:19" ht="18" customHeight="1" x14ac:dyDescent="0.3">
      <c r="B10" s="1083"/>
      <c r="C10" s="1083"/>
      <c r="D10" s="1083"/>
      <c r="E10" s="1088" t="s">
        <v>72</v>
      </c>
      <c r="F10" s="1089"/>
      <c r="G10" s="1089"/>
      <c r="H10" s="1089"/>
      <c r="I10" s="1089"/>
      <c r="J10" s="1089"/>
      <c r="K10" s="1090" t="s">
        <v>73</v>
      </c>
      <c r="L10" s="1091"/>
    </row>
    <row r="11" spans="1:19" ht="13" thickBot="1" x14ac:dyDescent="0.3"/>
    <row r="12" spans="1:19" ht="23.25" customHeight="1" thickBot="1" x14ac:dyDescent="0.3">
      <c r="C12" s="21" t="s">
        <v>1</v>
      </c>
      <c r="D12" s="22" t="s">
        <v>89</v>
      </c>
      <c r="E12" s="22" t="s">
        <v>90</v>
      </c>
      <c r="F12" s="22" t="s">
        <v>91</v>
      </c>
      <c r="G12" s="22" t="s">
        <v>92</v>
      </c>
      <c r="H12" s="23" t="s">
        <v>39</v>
      </c>
    </row>
    <row r="13" spans="1:19" ht="15.5" x14ac:dyDescent="0.35">
      <c r="C13" s="24" t="s">
        <v>93</v>
      </c>
      <c r="D13" s="25" t="s">
        <v>40</v>
      </c>
      <c r="E13" s="26">
        <v>38768</v>
      </c>
      <c r="F13" s="25">
        <v>700</v>
      </c>
      <c r="G13" s="25" t="s">
        <v>94</v>
      </c>
      <c r="H13" s="27">
        <f>MONTH(E13)</f>
        <v>2</v>
      </c>
    </row>
    <row r="14" spans="1:19" ht="15.5" x14ac:dyDescent="0.35">
      <c r="C14" s="28" t="s">
        <v>93</v>
      </c>
      <c r="D14" s="29" t="s">
        <v>40</v>
      </c>
      <c r="E14" s="30">
        <v>38880</v>
      </c>
      <c r="F14" s="29">
        <v>1400</v>
      </c>
      <c r="G14" s="29" t="s">
        <v>95</v>
      </c>
      <c r="H14" s="31">
        <f t="shared" ref="H14:H38" si="0">MONTH(E14)</f>
        <v>6</v>
      </c>
    </row>
    <row r="15" spans="1:19" ht="15.5" x14ac:dyDescent="0.35">
      <c r="C15" s="28" t="s">
        <v>93</v>
      </c>
      <c r="D15" s="29" t="s">
        <v>40</v>
      </c>
      <c r="E15" s="30">
        <v>38793</v>
      </c>
      <c r="F15" s="29">
        <v>750</v>
      </c>
      <c r="G15" s="29" t="s">
        <v>95</v>
      </c>
      <c r="H15" s="31">
        <f t="shared" si="0"/>
        <v>3</v>
      </c>
    </row>
    <row r="16" spans="1:19" ht="15.5" x14ac:dyDescent="0.35">
      <c r="C16" s="28" t="s">
        <v>96</v>
      </c>
      <c r="D16" s="29" t="s">
        <v>41</v>
      </c>
      <c r="E16" s="30">
        <v>38819</v>
      </c>
      <c r="F16" s="29">
        <v>600</v>
      </c>
      <c r="G16" s="29" t="s">
        <v>94</v>
      </c>
      <c r="H16" s="31">
        <f t="shared" si="0"/>
        <v>4</v>
      </c>
    </row>
    <row r="17" spans="3:8" ht="15.5" x14ac:dyDescent="0.35">
      <c r="C17" s="28" t="s">
        <v>96</v>
      </c>
      <c r="D17" s="29" t="s">
        <v>41</v>
      </c>
      <c r="E17" s="30">
        <v>38777</v>
      </c>
      <c r="F17" s="29">
        <v>1000</v>
      </c>
      <c r="G17" s="29" t="s">
        <v>97</v>
      </c>
      <c r="H17" s="31">
        <f t="shared" si="0"/>
        <v>3</v>
      </c>
    </row>
    <row r="18" spans="3:8" ht="15.5" x14ac:dyDescent="0.35">
      <c r="C18" s="28" t="s">
        <v>98</v>
      </c>
      <c r="D18" s="29" t="s">
        <v>43</v>
      </c>
      <c r="E18" s="30">
        <v>38770</v>
      </c>
      <c r="F18" s="29">
        <v>450</v>
      </c>
      <c r="G18" s="29" t="s">
        <v>95</v>
      </c>
      <c r="H18" s="31">
        <f t="shared" si="0"/>
        <v>2</v>
      </c>
    </row>
    <row r="19" spans="3:8" ht="15.5" x14ac:dyDescent="0.35">
      <c r="C19" s="28" t="s">
        <v>98</v>
      </c>
      <c r="D19" s="29" t="s">
        <v>43</v>
      </c>
      <c r="E19" s="30">
        <v>38718</v>
      </c>
      <c r="F19" s="29">
        <v>1000</v>
      </c>
      <c r="G19" s="29" t="s">
        <v>95</v>
      </c>
      <c r="H19" s="31">
        <f t="shared" si="0"/>
        <v>1</v>
      </c>
    </row>
    <row r="20" spans="3:8" ht="15.5" x14ac:dyDescent="0.35">
      <c r="C20" s="28" t="s">
        <v>98</v>
      </c>
      <c r="D20" s="29" t="s">
        <v>43</v>
      </c>
      <c r="E20" s="30">
        <v>38769</v>
      </c>
      <c r="F20" s="29">
        <v>1200</v>
      </c>
      <c r="G20" s="29" t="s">
        <v>94</v>
      </c>
      <c r="H20" s="31">
        <f t="shared" si="0"/>
        <v>2</v>
      </c>
    </row>
    <row r="21" spans="3:8" ht="15.5" x14ac:dyDescent="0.35">
      <c r="C21" s="28" t="s">
        <v>98</v>
      </c>
      <c r="D21" s="29" t="s">
        <v>43</v>
      </c>
      <c r="E21" s="30">
        <v>38752</v>
      </c>
      <c r="F21" s="29">
        <v>340</v>
      </c>
      <c r="G21" s="29" t="s">
        <v>99</v>
      </c>
      <c r="H21" s="31">
        <f t="shared" si="0"/>
        <v>2</v>
      </c>
    </row>
    <row r="22" spans="3:8" ht="15.5" x14ac:dyDescent="0.35">
      <c r="C22" s="28" t="s">
        <v>100</v>
      </c>
      <c r="D22" s="29" t="s">
        <v>41</v>
      </c>
      <c r="E22" s="30">
        <v>38718</v>
      </c>
      <c r="F22" s="29">
        <v>700</v>
      </c>
      <c r="G22" s="29" t="s">
        <v>95</v>
      </c>
      <c r="H22" s="31">
        <f t="shared" si="0"/>
        <v>1</v>
      </c>
    </row>
    <row r="23" spans="3:8" ht="15.5" x14ac:dyDescent="0.35">
      <c r="C23" s="28" t="s">
        <v>100</v>
      </c>
      <c r="D23" s="29" t="s">
        <v>41</v>
      </c>
      <c r="E23" s="30">
        <v>38749</v>
      </c>
      <c r="F23" s="29">
        <v>580</v>
      </c>
      <c r="G23" s="29" t="s">
        <v>97</v>
      </c>
      <c r="H23" s="31">
        <f t="shared" si="0"/>
        <v>2</v>
      </c>
    </row>
    <row r="24" spans="3:8" ht="15.5" x14ac:dyDescent="0.35">
      <c r="C24" s="28" t="s">
        <v>100</v>
      </c>
      <c r="D24" s="29" t="s">
        <v>41</v>
      </c>
      <c r="E24" s="30">
        <v>38737</v>
      </c>
      <c r="F24" s="29">
        <v>700</v>
      </c>
      <c r="G24" s="29" t="s">
        <v>95</v>
      </c>
      <c r="H24" s="31">
        <f t="shared" si="0"/>
        <v>1</v>
      </c>
    </row>
    <row r="25" spans="3:8" ht="15.5" x14ac:dyDescent="0.35">
      <c r="C25" s="28" t="s">
        <v>101</v>
      </c>
      <c r="D25" s="29" t="s">
        <v>43</v>
      </c>
      <c r="E25" s="30">
        <v>38749</v>
      </c>
      <c r="F25" s="29">
        <v>375</v>
      </c>
      <c r="G25" s="29" t="s">
        <v>97</v>
      </c>
      <c r="H25" s="31">
        <f t="shared" si="0"/>
        <v>2</v>
      </c>
    </row>
    <row r="26" spans="3:8" ht="15.5" x14ac:dyDescent="0.35">
      <c r="C26" s="28" t="s">
        <v>101</v>
      </c>
      <c r="D26" s="29" t="s">
        <v>43</v>
      </c>
      <c r="E26" s="30">
        <v>38910</v>
      </c>
      <c r="F26" s="29">
        <v>1200</v>
      </c>
      <c r="G26" s="29" t="s">
        <v>94</v>
      </c>
      <c r="H26" s="31">
        <f t="shared" si="0"/>
        <v>7</v>
      </c>
    </row>
    <row r="27" spans="3:8" ht="15.5" x14ac:dyDescent="0.35">
      <c r="C27" s="28" t="s">
        <v>101</v>
      </c>
      <c r="D27" s="29" t="s">
        <v>43</v>
      </c>
      <c r="E27" s="30">
        <v>38913</v>
      </c>
      <c r="F27" s="29">
        <v>925</v>
      </c>
      <c r="G27" s="29" t="s">
        <v>94</v>
      </c>
      <c r="H27" s="31">
        <f t="shared" si="0"/>
        <v>7</v>
      </c>
    </row>
    <row r="28" spans="3:8" ht="15.5" x14ac:dyDescent="0.35">
      <c r="C28" s="28" t="s">
        <v>102</v>
      </c>
      <c r="D28" s="29" t="s">
        <v>42</v>
      </c>
      <c r="E28" s="30">
        <v>38749</v>
      </c>
      <c r="F28" s="29">
        <v>800</v>
      </c>
      <c r="G28" s="29" t="s">
        <v>97</v>
      </c>
      <c r="H28" s="31">
        <f t="shared" si="0"/>
        <v>2</v>
      </c>
    </row>
    <row r="29" spans="3:8" ht="15.5" x14ac:dyDescent="0.35">
      <c r="C29" s="28" t="s">
        <v>102</v>
      </c>
      <c r="D29" s="29" t="s">
        <v>42</v>
      </c>
      <c r="E29" s="30">
        <v>38741</v>
      </c>
      <c r="F29" s="29">
        <v>1000</v>
      </c>
      <c r="G29" s="29" t="s">
        <v>94</v>
      </c>
      <c r="H29" s="31">
        <f t="shared" si="0"/>
        <v>1</v>
      </c>
    </row>
    <row r="30" spans="3:8" ht="15.5" x14ac:dyDescent="0.35">
      <c r="C30" s="28" t="s">
        <v>102</v>
      </c>
      <c r="D30" s="29" t="s">
        <v>42</v>
      </c>
      <c r="E30" s="30">
        <v>38738</v>
      </c>
      <c r="F30" s="29">
        <v>250</v>
      </c>
      <c r="G30" s="29" t="s">
        <v>94</v>
      </c>
      <c r="H30" s="31">
        <f t="shared" si="0"/>
        <v>1</v>
      </c>
    </row>
    <row r="31" spans="3:8" ht="15.5" x14ac:dyDescent="0.35">
      <c r="C31" s="28" t="s">
        <v>103</v>
      </c>
      <c r="D31" s="29" t="s">
        <v>42</v>
      </c>
      <c r="E31" s="30">
        <v>38810</v>
      </c>
      <c r="F31" s="29">
        <v>550</v>
      </c>
      <c r="G31" s="29" t="s">
        <v>99</v>
      </c>
      <c r="H31" s="31">
        <f t="shared" si="0"/>
        <v>4</v>
      </c>
    </row>
    <row r="32" spans="3:8" ht="15.5" x14ac:dyDescent="0.35">
      <c r="C32" s="28" t="s">
        <v>103</v>
      </c>
      <c r="D32" s="29" t="s">
        <v>42</v>
      </c>
      <c r="E32" s="30">
        <v>38761</v>
      </c>
      <c r="F32" s="29">
        <v>600</v>
      </c>
      <c r="G32" s="29" t="s">
        <v>95</v>
      </c>
      <c r="H32" s="31">
        <f t="shared" si="0"/>
        <v>2</v>
      </c>
    </row>
    <row r="33" spans="3:13" ht="15.5" x14ac:dyDescent="0.35">
      <c r="C33" s="28" t="s">
        <v>103</v>
      </c>
      <c r="D33" s="29" t="s">
        <v>42</v>
      </c>
      <c r="E33" s="30">
        <v>38735</v>
      </c>
      <c r="F33" s="29">
        <v>720</v>
      </c>
      <c r="G33" s="29" t="s">
        <v>94</v>
      </c>
      <c r="H33" s="31">
        <f t="shared" si="0"/>
        <v>1</v>
      </c>
    </row>
    <row r="34" spans="3:13" ht="15.5" x14ac:dyDescent="0.35">
      <c r="C34" s="28" t="s">
        <v>104</v>
      </c>
      <c r="D34" s="29" t="s">
        <v>40</v>
      </c>
      <c r="E34" s="30">
        <v>38749</v>
      </c>
      <c r="F34" s="29">
        <v>900</v>
      </c>
      <c r="G34" s="29" t="s">
        <v>94</v>
      </c>
      <c r="H34" s="31">
        <f t="shared" si="0"/>
        <v>2</v>
      </c>
    </row>
    <row r="35" spans="3:13" ht="15.5" x14ac:dyDescent="0.35">
      <c r="C35" s="28" t="s">
        <v>104</v>
      </c>
      <c r="D35" s="29" t="s">
        <v>40</v>
      </c>
      <c r="E35" s="30">
        <v>38860</v>
      </c>
      <c r="F35" s="29">
        <v>1250</v>
      </c>
      <c r="G35" s="29" t="s">
        <v>99</v>
      </c>
      <c r="H35" s="31">
        <f t="shared" si="0"/>
        <v>5</v>
      </c>
    </row>
    <row r="36" spans="3:13" ht="15.5" x14ac:dyDescent="0.35">
      <c r="C36" s="28" t="s">
        <v>104</v>
      </c>
      <c r="D36" s="29" t="s">
        <v>40</v>
      </c>
      <c r="E36" s="30">
        <v>38838</v>
      </c>
      <c r="F36" s="29">
        <v>400</v>
      </c>
      <c r="G36" s="29" t="s">
        <v>97</v>
      </c>
      <c r="H36" s="31">
        <f t="shared" si="0"/>
        <v>5</v>
      </c>
    </row>
    <row r="37" spans="3:13" ht="15.5" x14ac:dyDescent="0.35">
      <c r="C37" s="28" t="s">
        <v>102</v>
      </c>
      <c r="D37" s="29" t="s">
        <v>42</v>
      </c>
      <c r="E37" s="30">
        <v>38755</v>
      </c>
      <c r="F37" s="29">
        <v>680</v>
      </c>
      <c r="G37" s="29" t="s">
        <v>95</v>
      </c>
      <c r="H37" s="31">
        <f t="shared" si="0"/>
        <v>2</v>
      </c>
    </row>
    <row r="38" spans="3:13" ht="16" thickBot="1" x14ac:dyDescent="0.4">
      <c r="C38" s="32" t="s">
        <v>104</v>
      </c>
      <c r="D38" s="33" t="s">
        <v>40</v>
      </c>
      <c r="E38" s="34">
        <v>38759</v>
      </c>
      <c r="F38" s="33">
        <v>559</v>
      </c>
      <c r="G38" s="33" t="s">
        <v>97</v>
      </c>
      <c r="H38" s="35">
        <f t="shared" si="0"/>
        <v>2</v>
      </c>
    </row>
    <row r="40" spans="3:13" ht="18.5" x14ac:dyDescent="0.45">
      <c r="C40" s="36" t="s">
        <v>105</v>
      </c>
      <c r="D40" s="36"/>
      <c r="E40" s="36"/>
      <c r="F40" s="36"/>
      <c r="G40" s="36"/>
      <c r="H40" s="36"/>
      <c r="I40" s="36"/>
      <c r="J40" s="36"/>
      <c r="K40" s="36"/>
      <c r="L40" s="36"/>
      <c r="M40" s="36"/>
    </row>
    <row r="41" spans="3:13" ht="18.5" x14ac:dyDescent="0.45">
      <c r="C41" s="36" t="s">
        <v>106</v>
      </c>
      <c r="D41" s="36"/>
      <c r="E41" s="36"/>
      <c r="F41" s="36"/>
      <c r="G41" s="36"/>
      <c r="H41" s="36"/>
      <c r="I41" s="36"/>
      <c r="J41" s="36"/>
      <c r="K41" s="36"/>
      <c r="L41" s="36"/>
      <c r="M41" s="36"/>
    </row>
    <row r="42" spans="3:13" ht="18.5" x14ac:dyDescent="0.45">
      <c r="C42" s="36" t="s">
        <v>107</v>
      </c>
      <c r="D42" s="36"/>
      <c r="E42" s="36"/>
      <c r="F42" s="36"/>
      <c r="G42" s="36"/>
      <c r="H42" s="36"/>
      <c r="I42" s="36"/>
      <c r="J42" s="36"/>
      <c r="K42" s="36"/>
      <c r="L42" s="36"/>
      <c r="M42" s="36"/>
    </row>
    <row r="43" spans="3:13" ht="13" thickBot="1" x14ac:dyDescent="0.3">
      <c r="C43" s="37"/>
      <c r="D43" s="37"/>
      <c r="E43" s="37"/>
      <c r="F43" s="37"/>
      <c r="G43" s="37"/>
      <c r="H43" s="37"/>
      <c r="I43" s="37"/>
      <c r="J43" s="37"/>
      <c r="K43" s="37"/>
    </row>
    <row r="44" spans="3:13" ht="42" customHeight="1" thickBot="1" x14ac:dyDescent="0.3">
      <c r="C44" s="38" t="s">
        <v>108</v>
      </c>
      <c r="D44" s="39" t="s">
        <v>109</v>
      </c>
      <c r="E44" s="39" t="s">
        <v>110</v>
      </c>
      <c r="F44" s="39" t="s">
        <v>111</v>
      </c>
      <c r="G44" s="39" t="s">
        <v>112</v>
      </c>
      <c r="H44" s="39" t="s">
        <v>113</v>
      </c>
      <c r="I44" s="40" t="s">
        <v>114</v>
      </c>
      <c r="J44" s="37"/>
      <c r="K44" s="37"/>
    </row>
    <row r="45" spans="3:13" ht="16" thickTop="1" x14ac:dyDescent="0.35">
      <c r="C45" s="41" t="s">
        <v>115</v>
      </c>
      <c r="D45" s="42">
        <v>38</v>
      </c>
      <c r="E45" s="43" t="s">
        <v>116</v>
      </c>
      <c r="F45" s="43" t="s">
        <v>117</v>
      </c>
      <c r="G45" s="43" t="s">
        <v>118</v>
      </c>
      <c r="H45" s="43">
        <v>140000</v>
      </c>
      <c r="I45" s="44">
        <v>532000</v>
      </c>
      <c r="J45" s="37"/>
      <c r="K45" s="1107" t="s">
        <v>119</v>
      </c>
      <c r="L45" s="1108"/>
    </row>
    <row r="46" spans="3:13" ht="15.5" x14ac:dyDescent="0.35">
      <c r="C46" s="41" t="s">
        <v>120</v>
      </c>
      <c r="D46" s="42">
        <v>35</v>
      </c>
      <c r="E46" s="43" t="s">
        <v>121</v>
      </c>
      <c r="F46" s="43" t="s">
        <v>117</v>
      </c>
      <c r="G46" s="43" t="s">
        <v>118</v>
      </c>
      <c r="H46" s="43">
        <v>185000</v>
      </c>
      <c r="I46" s="44">
        <v>647500</v>
      </c>
      <c r="J46" s="37"/>
      <c r="K46" s="1109"/>
      <c r="L46" s="1110"/>
    </row>
    <row r="47" spans="3:13" ht="15.5" x14ac:dyDescent="0.35">
      <c r="C47" s="41" t="s">
        <v>122</v>
      </c>
      <c r="D47" s="42">
        <v>19</v>
      </c>
      <c r="E47" s="43" t="s">
        <v>123</v>
      </c>
      <c r="F47" s="43" t="s">
        <v>124</v>
      </c>
      <c r="G47" s="43" t="s">
        <v>125</v>
      </c>
      <c r="H47" s="43">
        <v>216000</v>
      </c>
      <c r="I47" s="44">
        <v>410400</v>
      </c>
      <c r="J47" s="37"/>
      <c r="K47" s="1109"/>
      <c r="L47" s="1110"/>
    </row>
    <row r="48" spans="3:13" ht="15.5" x14ac:dyDescent="0.35">
      <c r="C48" s="41" t="s">
        <v>126</v>
      </c>
      <c r="D48" s="42">
        <v>8</v>
      </c>
      <c r="E48" s="43" t="s">
        <v>127</v>
      </c>
      <c r="F48" s="43" t="s">
        <v>128</v>
      </c>
      <c r="G48" s="43" t="s">
        <v>129</v>
      </c>
      <c r="H48" s="43">
        <v>520000</v>
      </c>
      <c r="I48" s="44">
        <v>416000</v>
      </c>
      <c r="J48" s="37"/>
      <c r="K48" s="1109"/>
      <c r="L48" s="1110"/>
    </row>
    <row r="49" spans="3:12" ht="16" thickBot="1" x14ac:dyDescent="0.4">
      <c r="C49" s="41" t="s">
        <v>130</v>
      </c>
      <c r="D49" s="42">
        <v>22</v>
      </c>
      <c r="E49" s="43" t="s">
        <v>123</v>
      </c>
      <c r="F49" s="43" t="s">
        <v>124</v>
      </c>
      <c r="G49" s="43" t="s">
        <v>125</v>
      </c>
      <c r="H49" s="43">
        <v>250000</v>
      </c>
      <c r="I49" s="44">
        <v>550000</v>
      </c>
      <c r="J49" s="37"/>
      <c r="K49" s="1111"/>
      <c r="L49" s="1112"/>
    </row>
    <row r="50" spans="3:12" ht="16" thickTop="1" x14ac:dyDescent="0.35">
      <c r="C50" s="41" t="s">
        <v>131</v>
      </c>
      <c r="D50" s="42">
        <v>19</v>
      </c>
      <c r="E50" s="43" t="s">
        <v>127</v>
      </c>
      <c r="F50" s="43" t="s">
        <v>132</v>
      </c>
      <c r="G50" s="43" t="s">
        <v>125</v>
      </c>
      <c r="H50" s="43">
        <v>143000</v>
      </c>
      <c r="I50" s="44">
        <v>271700</v>
      </c>
      <c r="J50" s="37"/>
      <c r="K50" s="37"/>
    </row>
    <row r="51" spans="3:12" ht="15.5" x14ac:dyDescent="0.35">
      <c r="C51" s="41" t="s">
        <v>133</v>
      </c>
      <c r="D51" s="42">
        <v>9</v>
      </c>
      <c r="E51" s="43" t="s">
        <v>123</v>
      </c>
      <c r="F51" s="43" t="s">
        <v>128</v>
      </c>
      <c r="G51" s="43" t="s">
        <v>129</v>
      </c>
      <c r="H51" s="43">
        <v>1080000</v>
      </c>
      <c r="I51" s="44">
        <v>972000</v>
      </c>
      <c r="J51" s="37"/>
      <c r="K51" s="37"/>
    </row>
    <row r="52" spans="3:12" ht="15.5" x14ac:dyDescent="0.35">
      <c r="C52" s="41" t="s">
        <v>134</v>
      </c>
      <c r="D52" s="42">
        <v>24</v>
      </c>
      <c r="E52" s="43" t="s">
        <v>123</v>
      </c>
      <c r="F52" s="43" t="s">
        <v>132</v>
      </c>
      <c r="G52" s="43" t="s">
        <v>125</v>
      </c>
      <c r="H52" s="43">
        <v>189000</v>
      </c>
      <c r="I52" s="44">
        <v>453600</v>
      </c>
      <c r="J52" s="37"/>
      <c r="K52" s="37"/>
    </row>
    <row r="53" spans="3:12" ht="15.5" x14ac:dyDescent="0.35">
      <c r="C53" s="41" t="s">
        <v>135</v>
      </c>
      <c r="D53" s="42">
        <v>8</v>
      </c>
      <c r="E53" s="43" t="s">
        <v>123</v>
      </c>
      <c r="F53" s="43" t="s">
        <v>128</v>
      </c>
      <c r="G53" s="43" t="s">
        <v>129</v>
      </c>
      <c r="H53" s="43">
        <v>1030000</v>
      </c>
      <c r="I53" s="44">
        <v>824000</v>
      </c>
      <c r="J53" s="37"/>
      <c r="K53" s="37"/>
    </row>
    <row r="54" spans="3:12" ht="15.5" x14ac:dyDescent="0.35">
      <c r="C54" s="41" t="s">
        <v>136</v>
      </c>
      <c r="D54" s="42">
        <v>9</v>
      </c>
      <c r="E54" s="43" t="s">
        <v>123</v>
      </c>
      <c r="F54" s="43" t="s">
        <v>128</v>
      </c>
      <c r="G54" s="43" t="s">
        <v>129</v>
      </c>
      <c r="H54" s="43">
        <v>1090000</v>
      </c>
      <c r="I54" s="44">
        <v>981000</v>
      </c>
      <c r="J54" s="37"/>
      <c r="K54" s="37"/>
    </row>
    <row r="55" spans="3:12" ht="15.5" x14ac:dyDescent="0.35">
      <c r="C55" s="41" t="s">
        <v>137</v>
      </c>
      <c r="D55" s="42">
        <v>25</v>
      </c>
      <c r="E55" s="43" t="s">
        <v>138</v>
      </c>
      <c r="F55" s="43" t="s">
        <v>132</v>
      </c>
      <c r="G55" s="43" t="s">
        <v>125</v>
      </c>
      <c r="H55" s="43">
        <v>146000</v>
      </c>
      <c r="I55" s="44">
        <v>365000</v>
      </c>
      <c r="J55" s="37"/>
      <c r="K55" s="37"/>
    </row>
    <row r="56" spans="3:12" ht="15.5" x14ac:dyDescent="0.35">
      <c r="C56" s="41" t="s">
        <v>139</v>
      </c>
      <c r="D56" s="42">
        <v>20.6</v>
      </c>
      <c r="E56" s="43" t="s">
        <v>140</v>
      </c>
      <c r="F56" s="43" t="s">
        <v>141</v>
      </c>
      <c r="G56" s="43" t="s">
        <v>142</v>
      </c>
      <c r="H56" s="43">
        <v>150000</v>
      </c>
      <c r="I56" s="44">
        <v>309000</v>
      </c>
      <c r="J56" s="37"/>
      <c r="K56" s="37"/>
    </row>
    <row r="57" spans="3:12" ht="15.5" x14ac:dyDescent="0.35">
      <c r="C57" s="41" t="s">
        <v>143</v>
      </c>
      <c r="D57" s="42">
        <v>9</v>
      </c>
      <c r="E57" s="43" t="s">
        <v>123</v>
      </c>
      <c r="F57" s="43" t="s">
        <v>128</v>
      </c>
      <c r="G57" s="43" t="s">
        <v>129</v>
      </c>
      <c r="H57" s="43">
        <v>1100000</v>
      </c>
      <c r="I57" s="44">
        <v>990000</v>
      </c>
      <c r="J57" s="37"/>
      <c r="K57" s="37"/>
    </row>
    <row r="58" spans="3:12" ht="15.5" x14ac:dyDescent="0.35">
      <c r="C58" s="41" t="s">
        <v>144</v>
      </c>
      <c r="D58" s="42">
        <v>16</v>
      </c>
      <c r="E58" s="43" t="s">
        <v>127</v>
      </c>
      <c r="F58" s="43" t="s">
        <v>124</v>
      </c>
      <c r="G58" s="43" t="s">
        <v>125</v>
      </c>
      <c r="H58" s="43">
        <v>165000</v>
      </c>
      <c r="I58" s="44">
        <v>264000</v>
      </c>
      <c r="J58" s="37"/>
      <c r="K58" s="37"/>
    </row>
    <row r="59" spans="3:12" ht="15.5" x14ac:dyDescent="0.35">
      <c r="C59" s="41" t="s">
        <v>145</v>
      </c>
      <c r="D59" s="42">
        <v>20</v>
      </c>
      <c r="E59" s="43" t="s">
        <v>138</v>
      </c>
      <c r="F59" s="43" t="s">
        <v>141</v>
      </c>
      <c r="G59" s="43" t="s">
        <v>125</v>
      </c>
      <c r="H59" s="43">
        <v>193000</v>
      </c>
      <c r="I59" s="44">
        <v>386000</v>
      </c>
      <c r="J59" s="37"/>
      <c r="K59" s="37"/>
    </row>
    <row r="60" spans="3:12" ht="15.5" x14ac:dyDescent="0.35">
      <c r="C60" s="41" t="s">
        <v>146</v>
      </c>
      <c r="D60" s="42">
        <v>35</v>
      </c>
      <c r="E60" s="43" t="s">
        <v>116</v>
      </c>
      <c r="F60" s="43" t="s">
        <v>141</v>
      </c>
      <c r="G60" s="43" t="s">
        <v>125</v>
      </c>
      <c r="H60" s="43">
        <v>120000</v>
      </c>
      <c r="I60" s="44">
        <v>420000</v>
      </c>
      <c r="J60" s="37"/>
      <c r="K60" s="37"/>
    </row>
    <row r="61" spans="3:12" ht="15.5" x14ac:dyDescent="0.35">
      <c r="C61" s="41" t="s">
        <v>147</v>
      </c>
      <c r="D61" s="42">
        <v>30</v>
      </c>
      <c r="E61" s="43" t="s">
        <v>116</v>
      </c>
      <c r="F61" s="43" t="s">
        <v>141</v>
      </c>
      <c r="G61" s="43" t="s">
        <v>118</v>
      </c>
      <c r="H61" s="43">
        <v>176000</v>
      </c>
      <c r="I61" s="44">
        <v>528000</v>
      </c>
      <c r="J61" s="37"/>
      <c r="K61" s="37"/>
    </row>
    <row r="62" spans="3:12" ht="15.5" x14ac:dyDescent="0.35">
      <c r="C62" s="41" t="s">
        <v>148</v>
      </c>
      <c r="D62" s="42">
        <v>21.9</v>
      </c>
      <c r="E62" s="43" t="s">
        <v>149</v>
      </c>
      <c r="F62" s="43" t="s">
        <v>141</v>
      </c>
      <c r="G62" s="43" t="s">
        <v>142</v>
      </c>
      <c r="H62" s="43">
        <v>137000</v>
      </c>
      <c r="I62" s="44">
        <v>300030</v>
      </c>
      <c r="J62" s="37"/>
      <c r="K62" s="37"/>
    </row>
    <row r="63" spans="3:12" ht="16" thickBot="1" x14ac:dyDescent="0.4">
      <c r="C63" s="45" t="s">
        <v>150</v>
      </c>
      <c r="D63" s="46">
        <v>21</v>
      </c>
      <c r="E63" s="47" t="s">
        <v>140</v>
      </c>
      <c r="F63" s="47" t="s">
        <v>132</v>
      </c>
      <c r="G63" s="47" t="s">
        <v>125</v>
      </c>
      <c r="H63" s="47">
        <v>155000</v>
      </c>
      <c r="I63" s="48">
        <v>325500</v>
      </c>
      <c r="J63" s="37"/>
      <c r="K63" s="37"/>
    </row>
    <row r="64" spans="3:12" x14ac:dyDescent="0.25">
      <c r="C64" s="37"/>
      <c r="D64" s="37"/>
      <c r="E64" s="37"/>
      <c r="F64" s="37"/>
      <c r="G64" s="37"/>
      <c r="H64" s="37"/>
      <c r="I64" s="37"/>
      <c r="J64" s="37"/>
      <c r="K64" s="37"/>
    </row>
    <row r="65" spans="3:11" x14ac:dyDescent="0.25">
      <c r="C65" s="37"/>
      <c r="D65" s="37"/>
      <c r="E65" s="37"/>
      <c r="F65" s="37"/>
      <c r="G65" s="37"/>
      <c r="H65" s="37"/>
      <c r="I65" s="37"/>
      <c r="J65" s="37"/>
      <c r="K65" s="37"/>
    </row>
    <row r="66" spans="3:11" x14ac:dyDescent="0.25">
      <c r="C66" s="37"/>
      <c r="D66" s="37"/>
      <c r="E66" s="37"/>
      <c r="F66" s="37"/>
      <c r="G66" s="37"/>
      <c r="H66" s="37"/>
      <c r="I66" s="37"/>
      <c r="J66" s="37"/>
      <c r="K66" s="37"/>
    </row>
  </sheetData>
  <mergeCells count="13">
    <mergeCell ref="K45:L49"/>
    <mergeCell ref="C7:F7"/>
    <mergeCell ref="B9:D10"/>
    <mergeCell ref="E9:J9"/>
    <mergeCell ref="K9:L9"/>
    <mergeCell ref="E10:J10"/>
    <mergeCell ref="K10:L10"/>
    <mergeCell ref="A1:S1"/>
    <mergeCell ref="B2:L2"/>
    <mergeCell ref="C4:F4"/>
    <mergeCell ref="H4:L6"/>
    <mergeCell ref="C5:F5"/>
    <mergeCell ref="C6:F6"/>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53E59-ED69-4647-9E62-1EF6D69BE05B}">
  <sheetPr codeName="Hárok5">
    <tabColor rgb="FF7030A0"/>
  </sheetPr>
  <dimension ref="A1"/>
  <sheetViews>
    <sheetView showGridLines="0" zoomScale="85" zoomScaleNormal="85" workbookViewId="0">
      <selection activeCell="G27" sqref="G27"/>
    </sheetView>
  </sheetViews>
  <sheetFormatPr defaultRowHeight="14.5" x14ac:dyDescent="0.3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árok6">
    <tabColor rgb="FF00B050"/>
  </sheetPr>
  <dimension ref="A1"/>
  <sheetViews>
    <sheetView showGridLines="0" zoomScaleNormal="100" workbookViewId="0">
      <selection activeCell="K8" sqref="K8"/>
    </sheetView>
  </sheetViews>
  <sheetFormatPr defaultRowHeight="14.5" x14ac:dyDescent="0.35"/>
  <cols>
    <col min="9" max="9" width="25" bestFit="1" customWidth="1"/>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1F2D2-8E04-4ED4-9EFF-517A9FA46756}">
  <sheetPr>
    <tabColor rgb="FFFF0000"/>
    <pageSetUpPr fitToPage="1"/>
  </sheetPr>
  <dimension ref="A1:G46"/>
  <sheetViews>
    <sheetView showGridLines="0" zoomScaleNormal="100" workbookViewId="0">
      <selection activeCell="H27" sqref="H27"/>
    </sheetView>
  </sheetViews>
  <sheetFormatPr defaultRowHeight="14.5" x14ac:dyDescent="0.35"/>
  <cols>
    <col min="1" max="1" width="4.36328125" customWidth="1"/>
    <col min="2" max="2" width="33.6328125" customWidth="1"/>
    <col min="3" max="5" width="10.6328125" customWidth="1"/>
    <col min="6" max="6" width="0.6328125" style="625" customWidth="1"/>
    <col min="7" max="7" width="5.453125" customWidth="1"/>
    <col min="8" max="8" width="30" bestFit="1" customWidth="1"/>
    <col min="9" max="11" width="10.6328125" customWidth="1"/>
    <col min="12" max="12" width="1.453125" customWidth="1"/>
  </cols>
  <sheetData>
    <row r="1" spans="1:6" ht="15.75" customHeight="1" x14ac:dyDescent="0.35"/>
    <row r="2" spans="1:6" ht="20" thickBot="1" x14ac:dyDescent="0.5">
      <c r="B2" s="626" t="s">
        <v>17390</v>
      </c>
      <c r="C2" s="627"/>
      <c r="D2" s="626"/>
      <c r="E2" s="626"/>
      <c r="F2" s="628"/>
    </row>
    <row r="3" spans="1:6" ht="28.5" customHeight="1" thickTop="1" thickBot="1" x14ac:dyDescent="0.4">
      <c r="B3" s="766" t="s">
        <v>17391</v>
      </c>
      <c r="C3" s="766"/>
      <c r="D3" s="766"/>
      <c r="E3" s="766"/>
      <c r="F3" s="629"/>
    </row>
    <row r="4" spans="1:6" ht="18.5" x14ac:dyDescent="0.35">
      <c r="A4" s="3" t="s">
        <v>17392</v>
      </c>
      <c r="B4" s="630" t="s">
        <v>17393</v>
      </c>
      <c r="C4" s="631">
        <v>2023</v>
      </c>
      <c r="D4" s="632">
        <f>C4+1</f>
        <v>2024</v>
      </c>
      <c r="E4" s="633">
        <f>D4+1</f>
        <v>2025</v>
      </c>
      <c r="F4" s="634"/>
    </row>
    <row r="5" spans="1:6" x14ac:dyDescent="0.35">
      <c r="A5" s="3" t="s">
        <v>17394</v>
      </c>
      <c r="B5" s="635" t="s">
        <v>17395</v>
      </c>
      <c r="C5" s="636">
        <f>SUM(C6:C8)</f>
        <v>0</v>
      </c>
      <c r="D5" s="636">
        <f t="shared" ref="D5:E5" si="0">SUM(D6:D8)</f>
        <v>0</v>
      </c>
      <c r="E5" s="637">
        <f t="shared" si="0"/>
        <v>0</v>
      </c>
      <c r="F5" s="638"/>
    </row>
    <row r="6" spans="1:6" x14ac:dyDescent="0.35">
      <c r="A6" s="3" t="s">
        <v>17396</v>
      </c>
      <c r="B6" s="639" t="s">
        <v>17397</v>
      </c>
      <c r="C6" s="640"/>
      <c r="D6" s="640"/>
      <c r="E6" s="641"/>
      <c r="F6" s="642"/>
    </row>
    <row r="7" spans="1:6" x14ac:dyDescent="0.35">
      <c r="A7" s="3" t="s">
        <v>17398</v>
      </c>
      <c r="B7" s="639" t="s">
        <v>17399</v>
      </c>
      <c r="C7" s="640"/>
      <c r="D7" s="640"/>
      <c r="E7" s="641"/>
      <c r="F7" s="642"/>
    </row>
    <row r="8" spans="1:6" x14ac:dyDescent="0.35">
      <c r="A8" s="3" t="s">
        <v>17400</v>
      </c>
      <c r="B8" s="639" t="s">
        <v>17401</v>
      </c>
      <c r="C8" s="640"/>
      <c r="D8" s="640"/>
      <c r="E8" s="641"/>
      <c r="F8" s="642"/>
    </row>
    <row r="9" spans="1:6" x14ac:dyDescent="0.35">
      <c r="A9" s="3" t="s">
        <v>17402</v>
      </c>
      <c r="B9" s="643" t="s">
        <v>17403</v>
      </c>
      <c r="C9" s="636">
        <f>SUM(C10:C12)</f>
        <v>0</v>
      </c>
      <c r="D9" s="636">
        <f>SUM(D10:D12)</f>
        <v>0</v>
      </c>
      <c r="E9" s="637">
        <f>SUM(E10:E12)</f>
        <v>0</v>
      </c>
      <c r="F9" s="638"/>
    </row>
    <row r="10" spans="1:6" x14ac:dyDescent="0.35">
      <c r="A10" s="3" t="s">
        <v>17404</v>
      </c>
      <c r="B10" s="639" t="s">
        <v>17405</v>
      </c>
      <c r="C10" s="640"/>
      <c r="D10" s="640"/>
      <c r="E10" s="641"/>
      <c r="F10" s="642"/>
    </row>
    <row r="11" spans="1:6" x14ac:dyDescent="0.35">
      <c r="A11" s="3" t="s">
        <v>17406</v>
      </c>
      <c r="B11" s="639" t="s">
        <v>17407</v>
      </c>
      <c r="C11" s="640"/>
      <c r="D11" s="640"/>
      <c r="E11" s="641"/>
      <c r="F11" s="642"/>
    </row>
    <row r="12" spans="1:6" x14ac:dyDescent="0.35">
      <c r="A12" s="3" t="s">
        <v>17408</v>
      </c>
      <c r="B12" s="639" t="s">
        <v>17409</v>
      </c>
      <c r="C12" s="640"/>
      <c r="D12" s="640"/>
      <c r="E12" s="641"/>
      <c r="F12" s="642"/>
    </row>
    <row r="13" spans="1:6" x14ac:dyDescent="0.35">
      <c r="A13" s="3" t="s">
        <v>17410</v>
      </c>
      <c r="B13" s="643" t="s">
        <v>17411</v>
      </c>
      <c r="C13" s="644"/>
      <c r="D13" s="644"/>
      <c r="E13" s="645"/>
      <c r="F13" s="638"/>
    </row>
    <row r="14" spans="1:6" ht="15" thickBot="1" x14ac:dyDescent="0.4">
      <c r="A14" s="3" t="s">
        <v>17412</v>
      </c>
      <c r="B14" s="646" t="s">
        <v>17413</v>
      </c>
      <c r="C14" s="647">
        <f>C5+C9+C13</f>
        <v>0</v>
      </c>
      <c r="D14" s="647">
        <f t="shared" ref="D14:E14" si="1">D5+D9+D13</f>
        <v>0</v>
      </c>
      <c r="E14" s="648">
        <f t="shared" si="1"/>
        <v>0</v>
      </c>
      <c r="F14" s="649"/>
    </row>
    <row r="15" spans="1:6" ht="6" customHeight="1" x14ac:dyDescent="0.35">
      <c r="B15" s="650"/>
      <c r="C15" s="651"/>
      <c r="D15" s="651"/>
      <c r="E15" s="651"/>
      <c r="F15" s="652"/>
    </row>
    <row r="17" spans="1:7" ht="20" thickBot="1" x14ac:dyDescent="0.5">
      <c r="A17" s="628"/>
      <c r="B17" s="626"/>
      <c r="C17" s="626"/>
      <c r="D17" s="626"/>
      <c r="E17" s="626"/>
      <c r="F17"/>
    </row>
    <row r="18" spans="1:7" ht="15.5" thickTop="1" thickBot="1" x14ac:dyDescent="0.4">
      <c r="B18" s="766" t="s">
        <v>17391</v>
      </c>
      <c r="C18" s="766"/>
      <c r="D18" s="766"/>
      <c r="E18" s="766"/>
      <c r="F18"/>
    </row>
    <row r="19" spans="1:7" ht="18.5" x14ac:dyDescent="0.35">
      <c r="A19" s="110"/>
      <c r="B19" s="630" t="s">
        <v>17414</v>
      </c>
      <c r="C19" s="632">
        <f>C4</f>
        <v>2023</v>
      </c>
      <c r="D19" s="632">
        <f>D4</f>
        <v>2024</v>
      </c>
      <c r="E19" s="632">
        <f>E4</f>
        <v>2025</v>
      </c>
      <c r="F19"/>
    </row>
    <row r="20" spans="1:7" x14ac:dyDescent="0.35">
      <c r="A20" s="3" t="s">
        <v>17415</v>
      </c>
      <c r="B20" s="653" t="s">
        <v>17416</v>
      </c>
      <c r="C20" s="654">
        <f>SUM(C21:C23)</f>
        <v>0</v>
      </c>
      <c r="D20" s="654">
        <f>SUM(D21:D23)</f>
        <v>0</v>
      </c>
      <c r="E20" s="655">
        <f>SUM(E21:E23)</f>
        <v>0</v>
      </c>
      <c r="F20"/>
    </row>
    <row r="21" spans="1:7" x14ac:dyDescent="0.35">
      <c r="A21" s="3" t="s">
        <v>17417</v>
      </c>
      <c r="B21" s="656" t="s">
        <v>17418</v>
      </c>
      <c r="C21" s="657"/>
      <c r="D21" s="657"/>
      <c r="E21" s="658"/>
      <c r="F21"/>
    </row>
    <row r="22" spans="1:7" x14ac:dyDescent="0.35">
      <c r="A22" s="3" t="s">
        <v>17419</v>
      </c>
      <c r="B22" s="656" t="s">
        <v>17420</v>
      </c>
      <c r="C22" s="657"/>
      <c r="D22" s="657"/>
      <c r="E22" s="658"/>
      <c r="F22"/>
    </row>
    <row r="23" spans="1:7" x14ac:dyDescent="0.35">
      <c r="A23" s="3" t="s">
        <v>17421</v>
      </c>
      <c r="B23" s="656" t="s">
        <v>17422</v>
      </c>
      <c r="C23" s="659"/>
      <c r="D23" s="659"/>
      <c r="E23" s="660"/>
      <c r="F23"/>
    </row>
    <row r="24" spans="1:7" x14ac:dyDescent="0.35">
      <c r="A24" s="3" t="s">
        <v>17423</v>
      </c>
      <c r="B24" s="653" t="s">
        <v>17424</v>
      </c>
      <c r="C24" s="654">
        <f>SUM(C25:C27)</f>
        <v>0</v>
      </c>
      <c r="D24" s="654">
        <f>SUM(D25:D27)</f>
        <v>0</v>
      </c>
      <c r="E24" s="655">
        <f>SUM(E25:E27)</f>
        <v>0</v>
      </c>
      <c r="F24"/>
    </row>
    <row r="25" spans="1:7" x14ac:dyDescent="0.35">
      <c r="A25" s="3" t="s">
        <v>17425</v>
      </c>
      <c r="B25" s="656" t="s">
        <v>17426</v>
      </c>
      <c r="C25" s="661"/>
      <c r="D25" s="661"/>
      <c r="E25" s="662"/>
      <c r="F25"/>
    </row>
    <row r="26" spans="1:7" x14ac:dyDescent="0.35">
      <c r="A26" s="3" t="s">
        <v>17427</v>
      </c>
      <c r="B26" s="656" t="s">
        <v>17428</v>
      </c>
      <c r="C26" s="659"/>
      <c r="D26" s="659"/>
      <c r="E26" s="660"/>
      <c r="F26"/>
    </row>
    <row r="27" spans="1:7" x14ac:dyDescent="0.35">
      <c r="A27" s="3" t="s">
        <v>17429</v>
      </c>
      <c r="B27" s="656" t="s">
        <v>17430</v>
      </c>
      <c r="C27" s="659"/>
      <c r="D27" s="659"/>
      <c r="E27" s="660"/>
      <c r="F27"/>
      <c r="G27" s="651"/>
    </row>
    <row r="28" spans="1:7" x14ac:dyDescent="0.35">
      <c r="A28" s="3" t="s">
        <v>17431</v>
      </c>
      <c r="B28" s="663" t="s">
        <v>17432</v>
      </c>
      <c r="C28" s="664"/>
      <c r="D28" s="664"/>
      <c r="E28" s="665"/>
      <c r="F28"/>
      <c r="G28" s="651"/>
    </row>
    <row r="29" spans="1:7" ht="15" thickBot="1" x14ac:dyDescent="0.4">
      <c r="A29" s="3" t="s">
        <v>17433</v>
      </c>
      <c r="B29" s="666" t="s">
        <v>17434</v>
      </c>
      <c r="C29" s="667">
        <f>C20+C24+C28</f>
        <v>0</v>
      </c>
      <c r="D29" s="667">
        <f>D20+D24+D28</f>
        <v>0</v>
      </c>
      <c r="E29" s="668">
        <f>E20+E24+E28</f>
        <v>0</v>
      </c>
      <c r="F29"/>
    </row>
    <row r="30" spans="1:7" ht="12" customHeight="1" x14ac:dyDescent="0.35">
      <c r="A30" s="651"/>
      <c r="F30"/>
    </row>
    <row r="31" spans="1:7" ht="12" customHeight="1" x14ac:dyDescent="0.35">
      <c r="B31" s="669" t="s">
        <v>17435</v>
      </c>
      <c r="C31" s="670" t="str">
        <f>IF(C14=C29,"áno","nie")</f>
        <v>áno</v>
      </c>
      <c r="D31" s="670" t="str">
        <f t="shared" ref="D31:E31" si="2">IF(D14=D29,"áno","nie")</f>
        <v>áno</v>
      </c>
      <c r="E31" s="670" t="str">
        <f t="shared" si="2"/>
        <v>áno</v>
      </c>
      <c r="F31"/>
    </row>
    <row r="39" ht="25.5" customHeight="1" x14ac:dyDescent="0.35"/>
    <row r="46" ht="15" customHeight="1" x14ac:dyDescent="0.35"/>
  </sheetData>
  <mergeCells count="2">
    <mergeCell ref="B3:E3"/>
    <mergeCell ref="B18:E18"/>
  </mergeCells>
  <conditionalFormatting sqref="C31">
    <cfRule type="cellIs" dxfId="5" priority="1" operator="equal">
      <formula>"nie"</formula>
    </cfRule>
  </conditionalFormatting>
  <pageMargins left="0.70866141732283472" right="0.70866141732283472" top="0.74803149606299213" bottom="0.74803149606299213" header="0.31496062992125984" footer="0.31496062992125984"/>
  <pageSetup paperSize="9" fitToHeight="0" orientation="portrait" horizontalDpi="300" verticalDpi="300" r:id="rId1"/>
  <colBreaks count="1" manualBreakCount="1">
    <brk id="6" max="29" man="1"/>
  </colBreak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25FF3-3821-4D71-8246-65C33D414042}">
  <sheetPr>
    <tabColor rgb="FFFF0000"/>
    <outlinePr summaryBelow="0"/>
    <pageSetUpPr fitToPage="1"/>
  </sheetPr>
  <dimension ref="A2:E33"/>
  <sheetViews>
    <sheetView showGridLines="0" zoomScaleNormal="100" workbookViewId="0">
      <selection activeCell="H27" sqref="H27"/>
    </sheetView>
  </sheetViews>
  <sheetFormatPr defaultColWidth="9.08984375" defaultRowHeight="14.5" x14ac:dyDescent="0.35"/>
  <cols>
    <col min="1" max="1" width="4.08984375" style="671" bestFit="1" customWidth="1"/>
    <col min="2" max="2" width="37.54296875" style="671" customWidth="1"/>
    <col min="3" max="5" width="9" style="671" customWidth="1"/>
    <col min="6" max="16384" width="9.08984375" style="671"/>
  </cols>
  <sheetData>
    <row r="2" spans="1:5" ht="20" thickBot="1" x14ac:dyDescent="0.5">
      <c r="B2" s="672" t="s">
        <v>17436</v>
      </c>
      <c r="C2" s="627"/>
      <c r="D2" s="672"/>
    </row>
    <row r="3" spans="1:5" ht="28.5" customHeight="1" thickTop="1" thickBot="1" x14ac:dyDescent="0.4">
      <c r="B3" s="767" t="s">
        <v>17391</v>
      </c>
      <c r="C3" s="767"/>
      <c r="D3" s="767"/>
      <c r="E3" s="767"/>
    </row>
    <row r="4" spans="1:5" ht="18.75" customHeight="1" thickBot="1" x14ac:dyDescent="0.4">
      <c r="A4" s="673" t="s">
        <v>17392</v>
      </c>
      <c r="B4" s="674" t="s">
        <v>17437</v>
      </c>
      <c r="C4" s="675">
        <v>2023</v>
      </c>
      <c r="D4" s="676">
        <f>C4+1</f>
        <v>2024</v>
      </c>
      <c r="E4" s="677">
        <f>D4+1</f>
        <v>2025</v>
      </c>
    </row>
    <row r="5" spans="1:5" ht="15" thickBot="1" x14ac:dyDescent="0.4">
      <c r="A5" s="673" t="s">
        <v>17394</v>
      </c>
      <c r="B5" s="678" t="s">
        <v>17438</v>
      </c>
      <c r="C5" s="679">
        <f>SUM(C6:C8)</f>
        <v>0</v>
      </c>
      <c r="D5" s="679">
        <f t="shared" ref="D5:E5" si="0">SUM(D6:D8)</f>
        <v>0</v>
      </c>
      <c r="E5" s="680">
        <f t="shared" si="0"/>
        <v>0</v>
      </c>
    </row>
    <row r="6" spans="1:5" x14ac:dyDescent="0.35">
      <c r="A6" s="673" t="s">
        <v>17396</v>
      </c>
      <c r="B6" s="681" t="s">
        <v>17439</v>
      </c>
      <c r="C6" s="682">
        <v>0</v>
      </c>
      <c r="D6" s="682">
        <v>0</v>
      </c>
      <c r="E6" s="683">
        <v>0</v>
      </c>
    </row>
    <row r="7" spans="1:5" x14ac:dyDescent="0.35">
      <c r="A7" s="673" t="s">
        <v>17398</v>
      </c>
      <c r="B7" s="684" t="s">
        <v>17440</v>
      </c>
      <c r="C7" s="685">
        <v>0</v>
      </c>
      <c r="D7" s="685">
        <v>0</v>
      </c>
      <c r="E7" s="686">
        <v>0</v>
      </c>
    </row>
    <row r="8" spans="1:5" x14ac:dyDescent="0.35">
      <c r="A8" s="673" t="s">
        <v>17400</v>
      </c>
      <c r="B8" s="687" t="s">
        <v>17441</v>
      </c>
      <c r="C8" s="688">
        <f>SUM(C9:C10)</f>
        <v>0</v>
      </c>
      <c r="D8" s="688">
        <f>SUM(D9:D10)</f>
        <v>0</v>
      </c>
      <c r="E8" s="689">
        <f>SUM(E9:E10)</f>
        <v>0</v>
      </c>
    </row>
    <row r="9" spans="1:5" x14ac:dyDescent="0.35">
      <c r="A9" s="673" t="s">
        <v>17402</v>
      </c>
      <c r="B9" s="690" t="s">
        <v>17442</v>
      </c>
      <c r="C9" s="691"/>
      <c r="D9" s="691"/>
      <c r="E9" s="692"/>
    </row>
    <row r="10" spans="1:5" ht="15" thickBot="1" x14ac:dyDescent="0.4">
      <c r="A10" s="673" t="s">
        <v>17404</v>
      </c>
      <c r="B10" s="693" t="s">
        <v>17443</v>
      </c>
      <c r="C10" s="694"/>
      <c r="D10" s="694"/>
      <c r="E10" s="695"/>
    </row>
    <row r="11" spans="1:5" ht="15" thickBot="1" x14ac:dyDescent="0.4">
      <c r="A11" s="673" t="s">
        <v>17406</v>
      </c>
      <c r="B11" s="696" t="s">
        <v>17444</v>
      </c>
      <c r="C11" s="697">
        <f>C12+C13+C18+C22+SUM(C25:C28)</f>
        <v>0</v>
      </c>
      <c r="D11" s="697">
        <f t="shared" ref="D11:E11" si="1">D12+D13+D18+D22+SUM(D25:D28)</f>
        <v>0</v>
      </c>
      <c r="E11" s="698">
        <f t="shared" si="1"/>
        <v>0</v>
      </c>
    </row>
    <row r="12" spans="1:5" x14ac:dyDescent="0.35">
      <c r="A12" s="673" t="s">
        <v>17408</v>
      </c>
      <c r="B12" s="699" t="s">
        <v>17445</v>
      </c>
      <c r="C12" s="682">
        <v>0</v>
      </c>
      <c r="D12" s="682">
        <v>0</v>
      </c>
      <c r="E12" s="683">
        <v>0</v>
      </c>
    </row>
    <row r="13" spans="1:5" x14ac:dyDescent="0.35">
      <c r="A13" s="673" t="s">
        <v>17410</v>
      </c>
      <c r="B13" s="700" t="s">
        <v>17446</v>
      </c>
      <c r="C13" s="701">
        <f>SUM(C14:C17)</f>
        <v>0</v>
      </c>
      <c r="D13" s="701">
        <f t="shared" ref="D13:E13" si="2">SUM(D14:D17)</f>
        <v>0</v>
      </c>
      <c r="E13" s="689">
        <f t="shared" si="2"/>
        <v>0</v>
      </c>
    </row>
    <row r="14" spans="1:5" x14ac:dyDescent="0.35">
      <c r="A14" s="673" t="s">
        <v>17412</v>
      </c>
      <c r="B14" s="702" t="s">
        <v>17447</v>
      </c>
      <c r="C14" s="691"/>
      <c r="D14" s="691"/>
      <c r="E14" s="692"/>
    </row>
    <row r="15" spans="1:5" x14ac:dyDescent="0.35">
      <c r="A15" s="673" t="s">
        <v>17415</v>
      </c>
      <c r="B15" s="702" t="s">
        <v>17448</v>
      </c>
      <c r="C15" s="691"/>
      <c r="D15" s="691"/>
      <c r="E15" s="692"/>
    </row>
    <row r="16" spans="1:5" x14ac:dyDescent="0.35">
      <c r="A16" s="673" t="s">
        <v>17417</v>
      </c>
      <c r="B16" s="702" t="s">
        <v>17449</v>
      </c>
      <c r="C16" s="691"/>
      <c r="D16" s="691"/>
      <c r="E16" s="692"/>
    </row>
    <row r="17" spans="1:5" x14ac:dyDescent="0.35">
      <c r="A17" s="673" t="s">
        <v>17419</v>
      </c>
      <c r="B17" s="702" t="s">
        <v>17450</v>
      </c>
      <c r="C17" s="691"/>
      <c r="D17" s="691"/>
      <c r="E17" s="692"/>
    </row>
    <row r="18" spans="1:5" x14ac:dyDescent="0.35">
      <c r="A18" s="673" t="s">
        <v>17421</v>
      </c>
      <c r="B18" s="700" t="s">
        <v>17451</v>
      </c>
      <c r="C18" s="701">
        <f>SUM(C19:C21)</f>
        <v>0</v>
      </c>
      <c r="D18" s="701">
        <f>SUM(D19:D21)</f>
        <v>0</v>
      </c>
      <c r="E18" s="689">
        <f>SUM(E19:E21)</f>
        <v>0</v>
      </c>
    </row>
    <row r="19" spans="1:5" x14ac:dyDescent="0.35">
      <c r="A19" s="673" t="s">
        <v>17423</v>
      </c>
      <c r="B19" s="702" t="s">
        <v>17452</v>
      </c>
      <c r="C19" s="691"/>
      <c r="D19" s="691"/>
      <c r="E19" s="692"/>
    </row>
    <row r="20" spans="1:5" x14ac:dyDescent="0.35">
      <c r="A20" s="673" t="s">
        <v>17425</v>
      </c>
      <c r="B20" s="702" t="s">
        <v>17453</v>
      </c>
      <c r="C20" s="691"/>
      <c r="D20" s="691"/>
      <c r="E20" s="692"/>
    </row>
    <row r="21" spans="1:5" x14ac:dyDescent="0.35">
      <c r="A21" s="673" t="s">
        <v>17427</v>
      </c>
      <c r="B21" s="702" t="s">
        <v>17450</v>
      </c>
      <c r="C21" s="691"/>
      <c r="D21" s="691"/>
      <c r="E21" s="692"/>
    </row>
    <row r="22" spans="1:5" x14ac:dyDescent="0.35">
      <c r="A22" s="673" t="s">
        <v>17429</v>
      </c>
      <c r="B22" s="700" t="s">
        <v>17454</v>
      </c>
      <c r="C22" s="701">
        <f>SUM(C23:C24)</f>
        <v>0</v>
      </c>
      <c r="D22" s="701">
        <f>SUM(D23:D24)</f>
        <v>0</v>
      </c>
      <c r="E22" s="689">
        <f t="shared" ref="E22" si="3">SUM(E23:E24)</f>
        <v>0</v>
      </c>
    </row>
    <row r="23" spans="1:5" x14ac:dyDescent="0.35">
      <c r="A23" s="673" t="s">
        <v>17431</v>
      </c>
      <c r="B23" s="702" t="s">
        <v>17455</v>
      </c>
      <c r="C23" s="691"/>
      <c r="D23" s="691"/>
      <c r="E23" s="692"/>
    </row>
    <row r="24" spans="1:5" x14ac:dyDescent="0.35">
      <c r="A24" s="673" t="s">
        <v>17433</v>
      </c>
      <c r="B24" s="702" t="s">
        <v>17456</v>
      </c>
      <c r="C24" s="691"/>
      <c r="D24" s="691"/>
      <c r="E24" s="692"/>
    </row>
    <row r="25" spans="1:5" x14ac:dyDescent="0.35">
      <c r="A25" s="673" t="s">
        <v>17457</v>
      </c>
      <c r="B25" s="700" t="s">
        <v>17458</v>
      </c>
      <c r="C25" s="703">
        <v>0</v>
      </c>
      <c r="D25" s="703">
        <v>0</v>
      </c>
      <c r="E25" s="704">
        <v>0</v>
      </c>
    </row>
    <row r="26" spans="1:5" x14ac:dyDescent="0.35">
      <c r="A26" s="673" t="s">
        <v>17459</v>
      </c>
      <c r="B26" s="700" t="s">
        <v>17460</v>
      </c>
      <c r="C26" s="703">
        <v>0</v>
      </c>
      <c r="D26" s="703">
        <v>0</v>
      </c>
      <c r="E26" s="704">
        <v>0</v>
      </c>
    </row>
    <row r="27" spans="1:5" x14ac:dyDescent="0.35">
      <c r="A27" s="673" t="s">
        <v>17461</v>
      </c>
      <c r="B27" s="700" t="s">
        <v>17462</v>
      </c>
      <c r="C27" s="703">
        <v>0</v>
      </c>
      <c r="D27" s="703">
        <v>0</v>
      </c>
      <c r="E27" s="704">
        <v>0</v>
      </c>
    </row>
    <row r="28" spans="1:5" ht="15" thickBot="1" x14ac:dyDescent="0.4">
      <c r="A28" s="673" t="s">
        <v>17463</v>
      </c>
      <c r="B28" s="700" t="s">
        <v>17464</v>
      </c>
      <c r="C28" s="703">
        <v>0</v>
      </c>
      <c r="D28" s="703">
        <v>0</v>
      </c>
      <c r="E28" s="704">
        <v>0</v>
      </c>
    </row>
    <row r="29" spans="1:5" x14ac:dyDescent="0.35">
      <c r="A29" s="673" t="s">
        <v>17465</v>
      </c>
      <c r="B29" s="705" t="s">
        <v>17466</v>
      </c>
      <c r="C29" s="706">
        <f>C5-C11</f>
        <v>0</v>
      </c>
      <c r="D29" s="706">
        <f t="shared" ref="D29:E29" si="4">D5-D11</f>
        <v>0</v>
      </c>
      <c r="E29" s="707">
        <f t="shared" si="4"/>
        <v>0</v>
      </c>
    </row>
    <row r="30" spans="1:5" x14ac:dyDescent="0.35">
      <c r="A30" s="673" t="s">
        <v>17467</v>
      </c>
      <c r="B30" s="708" t="s">
        <v>17468</v>
      </c>
      <c r="C30" s="640"/>
      <c r="D30" s="640"/>
      <c r="E30" s="641"/>
    </row>
    <row r="31" spans="1:5" ht="15" thickBot="1" x14ac:dyDescent="0.4">
      <c r="A31" s="673" t="s">
        <v>17469</v>
      </c>
      <c r="B31" s="709" t="s">
        <v>17470</v>
      </c>
      <c r="C31" s="710">
        <f>C29-C30</f>
        <v>0</v>
      </c>
      <c r="D31" s="710">
        <f t="shared" ref="D31:E31" si="5">D29-D30</f>
        <v>0</v>
      </c>
      <c r="E31" s="711">
        <f t="shared" si="5"/>
        <v>0</v>
      </c>
    </row>
    <row r="33" spans="2:5" x14ac:dyDescent="0.35">
      <c r="B33" s="712" t="s">
        <v>17471</v>
      </c>
      <c r="C33" s="713"/>
      <c r="D33" s="768"/>
      <c r="E33" s="769"/>
    </row>
  </sheetData>
  <dataConsolidate/>
  <mergeCells count="2">
    <mergeCell ref="B3:E3"/>
    <mergeCell ref="D33:E33"/>
  </mergeCells>
  <conditionalFormatting sqref="C29:E30">
    <cfRule type="cellIs" dxfId="4" priority="1" stopIfTrue="1" operator="lessThan">
      <formula>0</formula>
    </cfRule>
  </conditionalFormatting>
  <pageMargins left="0.70866141732283472" right="0.70866141732283472" top="0.74803149606299213" bottom="0.74803149606299213" header="0.31496062992125984" footer="0.31496062992125984"/>
  <pageSetup paperSize="9" fitToHeight="0"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4FCA5-37F0-4B55-A37C-E3040D12EA74}">
  <sheetPr>
    <tabColor rgb="FF002060"/>
    <pageSetUpPr fitToPage="1"/>
  </sheetPr>
  <dimension ref="A1:L3328"/>
  <sheetViews>
    <sheetView zoomScale="70" zoomScaleNormal="70" workbookViewId="0">
      <selection activeCell="G27" sqref="G27"/>
    </sheetView>
  </sheetViews>
  <sheetFormatPr defaultColWidth="9.1796875" defaultRowHeight="13" x14ac:dyDescent="0.3"/>
  <cols>
    <col min="1" max="1" width="14" style="551" customWidth="1"/>
    <col min="2" max="2" width="23.453125" style="49" customWidth="1"/>
    <col min="3" max="3" width="37.54296875" style="49" customWidth="1"/>
    <col min="4" max="4" width="36.81640625" style="49" customWidth="1"/>
    <col min="5" max="5" width="37.54296875" style="49" customWidth="1"/>
    <col min="6" max="6" width="33.26953125" style="49" customWidth="1"/>
    <col min="7" max="7" width="18.7265625" style="49" customWidth="1"/>
    <col min="8" max="8" width="65.7265625" style="49" customWidth="1"/>
    <col min="9" max="9" width="22" style="49" customWidth="1"/>
    <col min="10" max="10" width="14.26953125" style="49" customWidth="1"/>
    <col min="11" max="11" width="15.7265625" style="49" customWidth="1"/>
    <col min="12" max="12" width="11.54296875" style="49" customWidth="1"/>
    <col min="13" max="16384" width="9.1796875" style="49"/>
  </cols>
  <sheetData>
    <row r="1" spans="1:12" s="550" customFormat="1" ht="37.15" customHeight="1" x14ac:dyDescent="0.35">
      <c r="A1" s="547" t="s">
        <v>8571</v>
      </c>
      <c r="B1" s="548" t="s">
        <v>8572</v>
      </c>
      <c r="C1" s="548" t="s">
        <v>8573</v>
      </c>
      <c r="D1" s="548" t="s">
        <v>2473</v>
      </c>
      <c r="E1" s="548" t="s">
        <v>8574</v>
      </c>
      <c r="F1" s="548" t="s">
        <v>8575</v>
      </c>
      <c r="G1" s="548" t="s">
        <v>8576</v>
      </c>
      <c r="H1" s="548" t="s">
        <v>8577</v>
      </c>
      <c r="I1" s="548" t="s">
        <v>8578</v>
      </c>
      <c r="J1" s="549"/>
      <c r="K1" s="549"/>
      <c r="L1" s="549"/>
    </row>
    <row r="2" spans="1:12" x14ac:dyDescent="0.3">
      <c r="A2" s="551" t="s">
        <v>8579</v>
      </c>
      <c r="B2" s="49" t="s">
        <v>8580</v>
      </c>
      <c r="C2" s="49" t="s">
        <v>8581</v>
      </c>
      <c r="D2" s="49" t="s">
        <v>8582</v>
      </c>
      <c r="E2" s="49" t="s">
        <v>8583</v>
      </c>
      <c r="F2" s="49" t="s">
        <v>8584</v>
      </c>
      <c r="G2" s="49" t="s">
        <v>8585</v>
      </c>
      <c r="H2" s="49" t="s">
        <v>8586</v>
      </c>
    </row>
    <row r="3" spans="1:12" x14ac:dyDescent="0.3">
      <c r="A3" s="551" t="s">
        <v>8587</v>
      </c>
      <c r="B3" s="49" t="s">
        <v>8588</v>
      </c>
      <c r="C3" s="49" t="s">
        <v>8589</v>
      </c>
      <c r="D3" s="49" t="s">
        <v>8590</v>
      </c>
      <c r="E3" s="49" t="s">
        <v>8583</v>
      </c>
      <c r="F3" s="49" t="s">
        <v>8584</v>
      </c>
      <c r="G3" s="49" t="s">
        <v>8585</v>
      </c>
      <c r="H3" s="49" t="s">
        <v>8591</v>
      </c>
    </row>
    <row r="4" spans="1:12" x14ac:dyDescent="0.3">
      <c r="A4" s="551" t="s">
        <v>8592</v>
      </c>
      <c r="B4" s="49" t="s">
        <v>8588</v>
      </c>
      <c r="C4" s="49" t="s">
        <v>8589</v>
      </c>
      <c r="D4" s="49" t="s">
        <v>8590</v>
      </c>
      <c r="E4" s="49" t="s">
        <v>8583</v>
      </c>
      <c r="F4" s="49" t="s">
        <v>8593</v>
      </c>
      <c r="G4" s="49" t="s">
        <v>8585</v>
      </c>
      <c r="H4" s="49" t="s">
        <v>8591</v>
      </c>
    </row>
    <row r="5" spans="1:12" x14ac:dyDescent="0.3">
      <c r="A5" s="551" t="s">
        <v>8594</v>
      </c>
      <c r="B5" s="49" t="s">
        <v>8588</v>
      </c>
      <c r="C5" s="49" t="s">
        <v>8589</v>
      </c>
      <c r="D5" s="49" t="s">
        <v>8590</v>
      </c>
      <c r="E5" s="49" t="s">
        <v>8583</v>
      </c>
      <c r="F5" s="49" t="s">
        <v>8595</v>
      </c>
      <c r="G5" s="49" t="s">
        <v>8596</v>
      </c>
    </row>
    <row r="6" spans="1:12" x14ac:dyDescent="0.3">
      <c r="A6" s="551" t="s">
        <v>8597</v>
      </c>
      <c r="B6" s="49" t="s">
        <v>8598</v>
      </c>
      <c r="C6" s="49" t="s">
        <v>8599</v>
      </c>
      <c r="D6" s="49" t="s">
        <v>8590</v>
      </c>
      <c r="E6" s="49" t="s">
        <v>8583</v>
      </c>
      <c r="F6" s="49" t="s">
        <v>8584</v>
      </c>
      <c r="G6" s="49" t="s">
        <v>8585</v>
      </c>
      <c r="H6" s="49" t="s">
        <v>8600</v>
      </c>
    </row>
    <row r="7" spans="1:12" x14ac:dyDescent="0.3">
      <c r="A7" s="551" t="s">
        <v>8601</v>
      </c>
      <c r="B7" s="49" t="s">
        <v>8598</v>
      </c>
      <c r="C7" s="49" t="s">
        <v>8599</v>
      </c>
      <c r="D7" s="49" t="s">
        <v>8590</v>
      </c>
      <c r="E7" s="49" t="s">
        <v>8583</v>
      </c>
      <c r="F7" s="49" t="s">
        <v>8584</v>
      </c>
      <c r="G7" s="49" t="s">
        <v>8585</v>
      </c>
      <c r="H7" s="49" t="s">
        <v>8602</v>
      </c>
    </row>
    <row r="8" spans="1:12" x14ac:dyDescent="0.3">
      <c r="A8" s="551" t="s">
        <v>8603</v>
      </c>
      <c r="B8" s="49" t="s">
        <v>8598</v>
      </c>
      <c r="C8" s="49" t="s">
        <v>8599</v>
      </c>
      <c r="D8" s="49" t="s">
        <v>8590</v>
      </c>
      <c r="E8" s="49" t="s">
        <v>8583</v>
      </c>
      <c r="F8" s="49" t="s">
        <v>8584</v>
      </c>
      <c r="G8" s="49" t="s">
        <v>8585</v>
      </c>
      <c r="H8" s="49" t="s">
        <v>8604</v>
      </c>
    </row>
    <row r="9" spans="1:12" x14ac:dyDescent="0.3">
      <c r="A9" s="551" t="s">
        <v>8605</v>
      </c>
      <c r="B9" s="49" t="s">
        <v>8606</v>
      </c>
      <c r="C9" s="49" t="s">
        <v>8607</v>
      </c>
      <c r="D9" s="49" t="s">
        <v>8590</v>
      </c>
      <c r="E9" s="49" t="s">
        <v>8583</v>
      </c>
      <c r="F9" s="49" t="s">
        <v>8608</v>
      </c>
      <c r="G9" s="49" t="s">
        <v>8609</v>
      </c>
      <c r="H9" s="49" t="s">
        <v>8610</v>
      </c>
      <c r="I9" s="49">
        <v>26</v>
      </c>
    </row>
    <row r="10" spans="1:12" x14ac:dyDescent="0.3">
      <c r="A10" s="551" t="s">
        <v>8611</v>
      </c>
      <c r="B10" s="49" t="s">
        <v>8612</v>
      </c>
      <c r="C10" s="49" t="s">
        <v>8613</v>
      </c>
      <c r="D10" s="49" t="s">
        <v>8590</v>
      </c>
      <c r="E10" s="49" t="s">
        <v>8583</v>
      </c>
      <c r="F10" s="49" t="s">
        <v>8614</v>
      </c>
      <c r="G10" s="49" t="s">
        <v>8585</v>
      </c>
      <c r="H10" s="49" t="s">
        <v>8615</v>
      </c>
      <c r="I10" s="49">
        <v>10</v>
      </c>
    </row>
    <row r="11" spans="1:12" x14ac:dyDescent="0.3">
      <c r="A11" s="551" t="s">
        <v>8616</v>
      </c>
      <c r="B11" s="49" t="s">
        <v>8617</v>
      </c>
      <c r="C11" s="49" t="s">
        <v>8618</v>
      </c>
      <c r="D11" s="49" t="s">
        <v>8582</v>
      </c>
      <c r="E11" s="49" t="s">
        <v>8583</v>
      </c>
      <c r="F11" s="49" t="s">
        <v>8608</v>
      </c>
      <c r="G11" s="49" t="s">
        <v>8609</v>
      </c>
      <c r="H11" s="49" t="s">
        <v>8619</v>
      </c>
      <c r="I11" s="49">
        <v>40</v>
      </c>
    </row>
    <row r="12" spans="1:12" x14ac:dyDescent="0.3">
      <c r="A12" s="551" t="s">
        <v>8620</v>
      </c>
      <c r="B12" s="49" t="s">
        <v>8621</v>
      </c>
      <c r="C12" s="49" t="s">
        <v>8622</v>
      </c>
      <c r="D12" s="49" t="s">
        <v>8582</v>
      </c>
      <c r="E12" s="49" t="s">
        <v>8583</v>
      </c>
      <c r="F12" s="49" t="s">
        <v>8593</v>
      </c>
      <c r="G12" s="49" t="s">
        <v>8585</v>
      </c>
      <c r="H12" s="49" t="s">
        <v>8623</v>
      </c>
    </row>
    <row r="13" spans="1:12" x14ac:dyDescent="0.3">
      <c r="A13" s="551" t="s">
        <v>8624</v>
      </c>
      <c r="B13" s="49" t="s">
        <v>8621</v>
      </c>
      <c r="C13" s="49" t="s">
        <v>8622</v>
      </c>
      <c r="D13" s="49" t="s">
        <v>8582</v>
      </c>
      <c r="E13" s="49" t="s">
        <v>8583</v>
      </c>
      <c r="F13" s="49" t="s">
        <v>8625</v>
      </c>
      <c r="G13" s="49" t="s">
        <v>8585</v>
      </c>
      <c r="H13" s="49" t="s">
        <v>8623</v>
      </c>
    </row>
    <row r="14" spans="1:12" x14ac:dyDescent="0.3">
      <c r="A14" s="551" t="s">
        <v>8626</v>
      </c>
      <c r="B14" s="49" t="s">
        <v>8627</v>
      </c>
      <c r="C14" s="49" t="s">
        <v>8628</v>
      </c>
      <c r="D14" s="49" t="s">
        <v>8629</v>
      </c>
      <c r="E14" s="49" t="s">
        <v>8583</v>
      </c>
      <c r="F14" s="49" t="s">
        <v>8630</v>
      </c>
      <c r="G14" s="49" t="s">
        <v>8585</v>
      </c>
      <c r="H14" s="49" t="s">
        <v>8631</v>
      </c>
      <c r="I14" s="49">
        <v>12</v>
      </c>
    </row>
    <row r="15" spans="1:12" x14ac:dyDescent="0.3">
      <c r="A15" s="551" t="s">
        <v>8632</v>
      </c>
      <c r="B15" s="49" t="s">
        <v>8633</v>
      </c>
      <c r="C15" s="49" t="s">
        <v>8634</v>
      </c>
      <c r="D15" s="49" t="s">
        <v>8635</v>
      </c>
      <c r="E15" s="49" t="s">
        <v>8583</v>
      </c>
      <c r="F15" s="49" t="s">
        <v>8630</v>
      </c>
      <c r="G15" s="49" t="s">
        <v>8585</v>
      </c>
      <c r="H15" s="49" t="s">
        <v>8636</v>
      </c>
      <c r="I15" s="49">
        <v>10</v>
      </c>
    </row>
    <row r="16" spans="1:12" x14ac:dyDescent="0.3">
      <c r="A16" s="551" t="s">
        <v>8637</v>
      </c>
      <c r="B16" s="49" t="s">
        <v>8638</v>
      </c>
      <c r="C16" s="49" t="s">
        <v>8639</v>
      </c>
      <c r="D16" s="49" t="s">
        <v>8629</v>
      </c>
      <c r="E16" s="49" t="s">
        <v>8583</v>
      </c>
      <c r="F16" s="49" t="s">
        <v>8584</v>
      </c>
      <c r="G16" s="49" t="s">
        <v>8585</v>
      </c>
      <c r="H16" s="49" t="s">
        <v>8640</v>
      </c>
    </row>
    <row r="17" spans="1:9" x14ac:dyDescent="0.3">
      <c r="A17" s="551" t="s">
        <v>8641</v>
      </c>
      <c r="B17" s="49" t="s">
        <v>8642</v>
      </c>
      <c r="C17" s="49" t="s">
        <v>8643</v>
      </c>
      <c r="D17" s="49" t="s">
        <v>8582</v>
      </c>
      <c r="E17" s="49" t="s">
        <v>8583</v>
      </c>
      <c r="F17" s="49" t="s">
        <v>8644</v>
      </c>
      <c r="G17" s="49" t="s">
        <v>8609</v>
      </c>
      <c r="H17" s="49" t="s">
        <v>8645</v>
      </c>
      <c r="I17" s="49">
        <v>8</v>
      </c>
    </row>
    <row r="18" spans="1:9" x14ac:dyDescent="0.3">
      <c r="A18" s="551" t="s">
        <v>8646</v>
      </c>
      <c r="B18" s="49" t="s">
        <v>8642</v>
      </c>
      <c r="C18" s="49" t="s">
        <v>8643</v>
      </c>
      <c r="D18" s="49" t="s">
        <v>8582</v>
      </c>
      <c r="E18" s="49" t="s">
        <v>8583</v>
      </c>
      <c r="F18" s="49" t="s">
        <v>8647</v>
      </c>
      <c r="G18" s="49" t="s">
        <v>8609</v>
      </c>
      <c r="H18" s="49" t="s">
        <v>8645</v>
      </c>
      <c r="I18" s="49">
        <v>25</v>
      </c>
    </row>
    <row r="19" spans="1:9" x14ac:dyDescent="0.3">
      <c r="A19" s="551" t="s">
        <v>8648</v>
      </c>
      <c r="B19" s="49" t="s">
        <v>8649</v>
      </c>
      <c r="C19" s="49" t="s">
        <v>8650</v>
      </c>
      <c r="D19" s="49" t="s">
        <v>8582</v>
      </c>
      <c r="E19" s="49" t="s">
        <v>8583</v>
      </c>
      <c r="F19" s="49" t="s">
        <v>8644</v>
      </c>
      <c r="G19" s="49" t="s">
        <v>8585</v>
      </c>
      <c r="H19" s="49" t="s">
        <v>8651</v>
      </c>
      <c r="I19" s="49">
        <v>6</v>
      </c>
    </row>
    <row r="20" spans="1:9" x14ac:dyDescent="0.3">
      <c r="A20" s="551" t="s">
        <v>8652</v>
      </c>
      <c r="B20" s="49" t="s">
        <v>8649</v>
      </c>
      <c r="C20" s="49" t="s">
        <v>8650</v>
      </c>
      <c r="D20" s="49" t="s">
        <v>8582</v>
      </c>
      <c r="E20" s="49" t="s">
        <v>8583</v>
      </c>
      <c r="F20" s="49" t="s">
        <v>8644</v>
      </c>
      <c r="G20" s="49" t="s">
        <v>8609</v>
      </c>
      <c r="H20" s="49" t="s">
        <v>8651</v>
      </c>
      <c r="I20" s="49">
        <v>12</v>
      </c>
    </row>
    <row r="21" spans="1:9" x14ac:dyDescent="0.3">
      <c r="A21" s="551" t="s">
        <v>8653</v>
      </c>
      <c r="B21" s="49" t="s">
        <v>8654</v>
      </c>
      <c r="C21" s="49" t="s">
        <v>8655</v>
      </c>
      <c r="D21" s="49" t="s">
        <v>8656</v>
      </c>
      <c r="E21" s="49" t="s">
        <v>8583</v>
      </c>
      <c r="F21" s="49" t="s">
        <v>8657</v>
      </c>
      <c r="G21" s="49" t="s">
        <v>8585</v>
      </c>
      <c r="H21" s="49" t="s">
        <v>8658</v>
      </c>
      <c r="I21" s="49">
        <v>7</v>
      </c>
    </row>
    <row r="22" spans="1:9" x14ac:dyDescent="0.3">
      <c r="A22" s="551" t="s">
        <v>8659</v>
      </c>
      <c r="B22" s="49" t="s">
        <v>8654</v>
      </c>
      <c r="C22" s="49" t="s">
        <v>8655</v>
      </c>
      <c r="D22" s="49" t="s">
        <v>8656</v>
      </c>
      <c r="E22" s="49" t="s">
        <v>8583</v>
      </c>
      <c r="F22" s="49" t="s">
        <v>8644</v>
      </c>
      <c r="G22" s="49" t="s">
        <v>8585</v>
      </c>
      <c r="H22" s="49" t="s">
        <v>8658</v>
      </c>
      <c r="I22" s="49">
        <v>8</v>
      </c>
    </row>
    <row r="23" spans="1:9" x14ac:dyDescent="0.3">
      <c r="A23" s="551" t="s">
        <v>8660</v>
      </c>
      <c r="B23" s="49" t="s">
        <v>8654</v>
      </c>
      <c r="C23" s="49" t="s">
        <v>8655</v>
      </c>
      <c r="D23" s="49" t="s">
        <v>8656</v>
      </c>
      <c r="E23" s="49" t="s">
        <v>8583</v>
      </c>
      <c r="F23" s="49" t="s">
        <v>8661</v>
      </c>
      <c r="G23" s="49" t="s">
        <v>8585</v>
      </c>
      <c r="H23" s="49" t="s">
        <v>8658</v>
      </c>
    </row>
    <row r="24" spans="1:9" x14ac:dyDescent="0.3">
      <c r="A24" s="551" t="s">
        <v>8662</v>
      </c>
      <c r="B24" s="49" t="s">
        <v>8663</v>
      </c>
      <c r="C24" s="49" t="s">
        <v>8664</v>
      </c>
      <c r="D24" s="49" t="s">
        <v>8582</v>
      </c>
      <c r="E24" s="49" t="s">
        <v>8583</v>
      </c>
      <c r="F24" s="49" t="s">
        <v>8608</v>
      </c>
      <c r="G24" s="49" t="s">
        <v>8609</v>
      </c>
      <c r="H24" s="49" t="s">
        <v>8665</v>
      </c>
      <c r="I24" s="49">
        <v>39</v>
      </c>
    </row>
    <row r="25" spans="1:9" x14ac:dyDescent="0.3">
      <c r="A25" s="551" t="s">
        <v>8666</v>
      </c>
      <c r="B25" s="49" t="s">
        <v>8663</v>
      </c>
      <c r="C25" s="49" t="s">
        <v>8664</v>
      </c>
      <c r="D25" s="49" t="s">
        <v>8582</v>
      </c>
      <c r="E25" s="49" t="s">
        <v>8583</v>
      </c>
      <c r="F25" s="49" t="s">
        <v>8647</v>
      </c>
      <c r="G25" s="49" t="s">
        <v>8609</v>
      </c>
      <c r="H25" s="49" t="s">
        <v>8665</v>
      </c>
      <c r="I25" s="49">
        <v>39</v>
      </c>
    </row>
    <row r="26" spans="1:9" x14ac:dyDescent="0.3">
      <c r="A26" s="551" t="s">
        <v>8667</v>
      </c>
      <c r="B26" s="49" t="s">
        <v>8663</v>
      </c>
      <c r="C26" s="49" t="s">
        <v>8664</v>
      </c>
      <c r="D26" s="49" t="s">
        <v>8582</v>
      </c>
      <c r="E26" s="49" t="s">
        <v>8583</v>
      </c>
      <c r="F26" s="49" t="s">
        <v>8608</v>
      </c>
      <c r="G26" s="49" t="s">
        <v>8609</v>
      </c>
      <c r="H26" s="49" t="s">
        <v>8668</v>
      </c>
      <c r="I26" s="49">
        <v>6</v>
      </c>
    </row>
    <row r="27" spans="1:9" x14ac:dyDescent="0.3">
      <c r="A27" s="551" t="s">
        <v>8669</v>
      </c>
      <c r="B27" s="49" t="s">
        <v>8663</v>
      </c>
      <c r="C27" s="49" t="s">
        <v>8664</v>
      </c>
      <c r="D27" s="49" t="s">
        <v>8582</v>
      </c>
      <c r="E27" s="49" t="s">
        <v>8583</v>
      </c>
      <c r="F27" s="49" t="s">
        <v>8647</v>
      </c>
      <c r="G27" s="49" t="s">
        <v>8609</v>
      </c>
      <c r="H27" s="49" t="s">
        <v>8668</v>
      </c>
      <c r="I27" s="49">
        <v>34</v>
      </c>
    </row>
    <row r="28" spans="1:9" x14ac:dyDescent="0.3">
      <c r="A28" s="551" t="s">
        <v>8670</v>
      </c>
      <c r="B28" s="49" t="s">
        <v>8671</v>
      </c>
      <c r="C28" s="49" t="s">
        <v>612</v>
      </c>
      <c r="D28" s="49" t="s">
        <v>8582</v>
      </c>
      <c r="E28" s="49" t="s">
        <v>8583</v>
      </c>
      <c r="F28" s="49" t="s">
        <v>8647</v>
      </c>
      <c r="G28" s="49" t="s">
        <v>8585</v>
      </c>
      <c r="H28" s="49" t="s">
        <v>8672</v>
      </c>
      <c r="I28" s="49">
        <v>26</v>
      </c>
    </row>
    <row r="29" spans="1:9" x14ac:dyDescent="0.3">
      <c r="A29" s="551" t="s">
        <v>8673</v>
      </c>
      <c r="B29" s="49" t="s">
        <v>8674</v>
      </c>
      <c r="C29" s="49" t="s">
        <v>8675</v>
      </c>
      <c r="D29" s="49" t="s">
        <v>8676</v>
      </c>
      <c r="E29" s="49" t="s">
        <v>8677</v>
      </c>
      <c r="F29" s="49" t="s">
        <v>8608</v>
      </c>
      <c r="G29" s="49" t="s">
        <v>8609</v>
      </c>
      <c r="H29" s="49" t="s">
        <v>8678</v>
      </c>
      <c r="I29" s="49">
        <v>22</v>
      </c>
    </row>
    <row r="30" spans="1:9" x14ac:dyDescent="0.3">
      <c r="A30" s="551" t="s">
        <v>8679</v>
      </c>
      <c r="B30" s="49" t="s">
        <v>8674</v>
      </c>
      <c r="C30" s="49" t="s">
        <v>8675</v>
      </c>
      <c r="D30" s="49" t="s">
        <v>8676</v>
      </c>
      <c r="E30" s="49" t="s">
        <v>8677</v>
      </c>
      <c r="F30" s="49" t="s">
        <v>8644</v>
      </c>
      <c r="G30" s="49" t="s">
        <v>8609</v>
      </c>
      <c r="H30" s="49" t="s">
        <v>8678</v>
      </c>
      <c r="I30" s="49">
        <v>32</v>
      </c>
    </row>
    <row r="31" spans="1:9" x14ac:dyDescent="0.3">
      <c r="A31" s="551" t="s">
        <v>8680</v>
      </c>
      <c r="B31" s="49" t="s">
        <v>8674</v>
      </c>
      <c r="C31" s="49" t="s">
        <v>8675</v>
      </c>
      <c r="D31" s="49" t="s">
        <v>8676</v>
      </c>
      <c r="E31" s="49" t="s">
        <v>8677</v>
      </c>
      <c r="F31" s="49" t="s">
        <v>8647</v>
      </c>
      <c r="G31" s="49" t="s">
        <v>8609</v>
      </c>
      <c r="H31" s="49" t="s">
        <v>8681</v>
      </c>
      <c r="I31" s="49">
        <v>16</v>
      </c>
    </row>
    <row r="32" spans="1:9" x14ac:dyDescent="0.3">
      <c r="A32" s="551" t="s">
        <v>8682</v>
      </c>
      <c r="B32" s="49" t="s">
        <v>8674</v>
      </c>
      <c r="C32" s="49" t="s">
        <v>8675</v>
      </c>
      <c r="D32" s="49" t="s">
        <v>8676</v>
      </c>
      <c r="E32" s="49" t="s">
        <v>8677</v>
      </c>
      <c r="F32" s="49" t="s">
        <v>8647</v>
      </c>
      <c r="G32" s="49" t="s">
        <v>8609</v>
      </c>
      <c r="H32" s="49" t="s">
        <v>8678</v>
      </c>
      <c r="I32" s="49">
        <v>30</v>
      </c>
    </row>
    <row r="33" spans="1:9" x14ac:dyDescent="0.3">
      <c r="A33" s="551" t="s">
        <v>8683</v>
      </c>
      <c r="B33" s="49" t="s">
        <v>8674</v>
      </c>
      <c r="C33" s="49" t="s">
        <v>8675</v>
      </c>
      <c r="D33" s="49" t="s">
        <v>8676</v>
      </c>
      <c r="E33" s="49" t="s">
        <v>8677</v>
      </c>
      <c r="F33" s="49" t="s">
        <v>8644</v>
      </c>
      <c r="G33" s="49" t="s">
        <v>8585</v>
      </c>
      <c r="H33" s="49" t="s">
        <v>8684</v>
      </c>
      <c r="I33" s="49">
        <v>10</v>
      </c>
    </row>
    <row r="34" spans="1:9" x14ac:dyDescent="0.3">
      <c r="A34" s="551" t="s">
        <v>8685</v>
      </c>
      <c r="B34" s="49" t="s">
        <v>8674</v>
      </c>
      <c r="C34" s="49" t="s">
        <v>8675</v>
      </c>
      <c r="D34" s="49" t="s">
        <v>8676</v>
      </c>
      <c r="E34" s="49" t="s">
        <v>8677</v>
      </c>
      <c r="F34" s="49" t="s">
        <v>8644</v>
      </c>
      <c r="G34" s="49" t="s">
        <v>8686</v>
      </c>
      <c r="H34" s="49" t="s">
        <v>8684</v>
      </c>
      <c r="I34" s="49">
        <v>10</v>
      </c>
    </row>
    <row r="35" spans="1:9" x14ac:dyDescent="0.3">
      <c r="A35" s="551" t="s">
        <v>8687</v>
      </c>
      <c r="B35" s="49" t="s">
        <v>8688</v>
      </c>
      <c r="C35" s="49" t="s">
        <v>8689</v>
      </c>
      <c r="D35" s="49" t="s">
        <v>8676</v>
      </c>
      <c r="E35" s="49" t="s">
        <v>8677</v>
      </c>
      <c r="F35" s="49" t="s">
        <v>8644</v>
      </c>
      <c r="G35" s="49" t="s">
        <v>8585</v>
      </c>
      <c r="H35" s="49" t="s">
        <v>8690</v>
      </c>
      <c r="I35" s="49">
        <v>7</v>
      </c>
    </row>
    <row r="36" spans="1:9" x14ac:dyDescent="0.3">
      <c r="A36" s="551" t="s">
        <v>8691</v>
      </c>
      <c r="B36" s="49" t="s">
        <v>8688</v>
      </c>
      <c r="C36" s="49" t="s">
        <v>8689</v>
      </c>
      <c r="D36" s="49" t="s">
        <v>8676</v>
      </c>
      <c r="E36" s="49" t="s">
        <v>8677</v>
      </c>
      <c r="F36" s="49" t="s">
        <v>8644</v>
      </c>
      <c r="G36" s="49" t="s">
        <v>8585</v>
      </c>
      <c r="H36" s="49" t="s">
        <v>8692</v>
      </c>
      <c r="I36" s="49">
        <v>35</v>
      </c>
    </row>
    <row r="37" spans="1:9" x14ac:dyDescent="0.3">
      <c r="A37" s="551" t="s">
        <v>8693</v>
      </c>
      <c r="B37" s="49" t="s">
        <v>8688</v>
      </c>
      <c r="C37" s="49" t="s">
        <v>8689</v>
      </c>
      <c r="D37" s="49" t="s">
        <v>8676</v>
      </c>
      <c r="E37" s="49" t="s">
        <v>8677</v>
      </c>
      <c r="F37" s="49" t="s">
        <v>8644</v>
      </c>
      <c r="G37" s="49" t="s">
        <v>8585</v>
      </c>
      <c r="H37" s="49" t="s">
        <v>8694</v>
      </c>
      <c r="I37" s="49">
        <v>14</v>
      </c>
    </row>
    <row r="38" spans="1:9" x14ac:dyDescent="0.3">
      <c r="A38" s="551" t="s">
        <v>8695</v>
      </c>
      <c r="B38" s="49" t="s">
        <v>8688</v>
      </c>
      <c r="C38" s="49" t="s">
        <v>8689</v>
      </c>
      <c r="D38" s="49" t="s">
        <v>8676</v>
      </c>
      <c r="E38" s="49" t="s">
        <v>8677</v>
      </c>
      <c r="F38" s="49" t="s">
        <v>8644</v>
      </c>
      <c r="G38" s="49" t="s">
        <v>8686</v>
      </c>
      <c r="H38" s="49" t="s">
        <v>8690</v>
      </c>
      <c r="I38" s="49">
        <v>3</v>
      </c>
    </row>
    <row r="39" spans="1:9" x14ac:dyDescent="0.3">
      <c r="A39" s="551" t="s">
        <v>8696</v>
      </c>
      <c r="B39" s="49" t="s">
        <v>8688</v>
      </c>
      <c r="C39" s="49" t="s">
        <v>8689</v>
      </c>
      <c r="D39" s="49" t="s">
        <v>8676</v>
      </c>
      <c r="E39" s="49" t="s">
        <v>8677</v>
      </c>
      <c r="F39" s="49" t="s">
        <v>8644</v>
      </c>
      <c r="G39" s="49" t="s">
        <v>8609</v>
      </c>
      <c r="H39" s="49" t="s">
        <v>8690</v>
      </c>
      <c r="I39" s="49">
        <v>6</v>
      </c>
    </row>
    <row r="40" spans="1:9" x14ac:dyDescent="0.3">
      <c r="A40" s="551" t="s">
        <v>8697</v>
      </c>
      <c r="B40" s="49" t="s">
        <v>8688</v>
      </c>
      <c r="C40" s="49" t="s">
        <v>8689</v>
      </c>
      <c r="D40" s="49" t="s">
        <v>8676</v>
      </c>
      <c r="E40" s="49" t="s">
        <v>8677</v>
      </c>
      <c r="F40" s="49" t="s">
        <v>8647</v>
      </c>
      <c r="G40" s="49" t="s">
        <v>8686</v>
      </c>
      <c r="H40" s="49" t="s">
        <v>8690</v>
      </c>
      <c r="I40" s="49">
        <v>1</v>
      </c>
    </row>
    <row r="41" spans="1:9" x14ac:dyDescent="0.3">
      <c r="A41" s="551" t="s">
        <v>8698</v>
      </c>
      <c r="B41" s="49" t="s">
        <v>8688</v>
      </c>
      <c r="C41" s="49" t="s">
        <v>8689</v>
      </c>
      <c r="D41" s="49" t="s">
        <v>8676</v>
      </c>
      <c r="E41" s="49" t="s">
        <v>8677</v>
      </c>
      <c r="F41" s="49" t="s">
        <v>8647</v>
      </c>
      <c r="G41" s="49" t="s">
        <v>8609</v>
      </c>
      <c r="H41" s="49" t="s">
        <v>8690</v>
      </c>
      <c r="I41" s="49">
        <v>2</v>
      </c>
    </row>
    <row r="42" spans="1:9" x14ac:dyDescent="0.3">
      <c r="A42" s="551" t="s">
        <v>8699</v>
      </c>
      <c r="B42" s="49" t="s">
        <v>8688</v>
      </c>
      <c r="C42" s="49" t="s">
        <v>8689</v>
      </c>
      <c r="D42" s="49" t="s">
        <v>8676</v>
      </c>
      <c r="E42" s="49" t="s">
        <v>8677</v>
      </c>
      <c r="F42" s="49" t="s">
        <v>8647</v>
      </c>
      <c r="G42" s="49" t="s">
        <v>8585</v>
      </c>
      <c r="H42" s="49" t="s">
        <v>8694</v>
      </c>
      <c r="I42" s="49">
        <v>12</v>
      </c>
    </row>
    <row r="43" spans="1:9" x14ac:dyDescent="0.3">
      <c r="A43" s="551" t="s">
        <v>8700</v>
      </c>
      <c r="B43" s="49" t="s">
        <v>8688</v>
      </c>
      <c r="C43" s="49" t="s">
        <v>8689</v>
      </c>
      <c r="D43" s="49" t="s">
        <v>8676</v>
      </c>
      <c r="E43" s="49" t="s">
        <v>8677</v>
      </c>
      <c r="F43" s="49" t="s">
        <v>8647</v>
      </c>
      <c r="G43" s="49" t="s">
        <v>8585</v>
      </c>
      <c r="H43" s="49" t="s">
        <v>8690</v>
      </c>
      <c r="I43" s="49">
        <v>13</v>
      </c>
    </row>
    <row r="44" spans="1:9" x14ac:dyDescent="0.3">
      <c r="A44" s="551" t="s">
        <v>8701</v>
      </c>
      <c r="B44" s="49" t="s">
        <v>8688</v>
      </c>
      <c r="C44" s="49" t="s">
        <v>8689</v>
      </c>
      <c r="D44" s="49" t="s">
        <v>8676</v>
      </c>
      <c r="E44" s="49" t="s">
        <v>8677</v>
      </c>
      <c r="F44" s="49" t="s">
        <v>8702</v>
      </c>
      <c r="G44" s="49" t="s">
        <v>8609</v>
      </c>
      <c r="H44" s="49" t="s">
        <v>8703</v>
      </c>
      <c r="I44" s="49">
        <v>12</v>
      </c>
    </row>
    <row r="45" spans="1:9" x14ac:dyDescent="0.3">
      <c r="A45" s="551" t="s">
        <v>8704</v>
      </c>
      <c r="B45" s="49" t="s">
        <v>8688</v>
      </c>
      <c r="C45" s="49" t="s">
        <v>8689</v>
      </c>
      <c r="D45" s="49" t="s">
        <v>8676</v>
      </c>
      <c r="E45" s="49" t="s">
        <v>8677</v>
      </c>
      <c r="F45" s="49" t="s">
        <v>8702</v>
      </c>
      <c r="G45" s="49" t="s">
        <v>8609</v>
      </c>
      <c r="H45" s="49" t="s">
        <v>8705</v>
      </c>
      <c r="I45" s="49">
        <v>12</v>
      </c>
    </row>
    <row r="46" spans="1:9" x14ac:dyDescent="0.3">
      <c r="A46" s="551" t="s">
        <v>8706</v>
      </c>
      <c r="B46" s="49" t="s">
        <v>8707</v>
      </c>
      <c r="C46" s="49" t="s">
        <v>8708</v>
      </c>
      <c r="D46" s="49" t="s">
        <v>8676</v>
      </c>
      <c r="E46" s="49" t="s">
        <v>8677</v>
      </c>
      <c r="F46" s="49" t="s">
        <v>8644</v>
      </c>
      <c r="G46" s="49" t="s">
        <v>8585</v>
      </c>
      <c r="H46" s="49" t="s">
        <v>8709</v>
      </c>
      <c r="I46" s="49">
        <v>8</v>
      </c>
    </row>
    <row r="47" spans="1:9" x14ac:dyDescent="0.3">
      <c r="A47" s="551" t="s">
        <v>8710</v>
      </c>
      <c r="B47" s="49" t="s">
        <v>8707</v>
      </c>
      <c r="C47" s="49" t="s">
        <v>8708</v>
      </c>
      <c r="D47" s="49" t="s">
        <v>8676</v>
      </c>
      <c r="E47" s="49" t="s">
        <v>8677</v>
      </c>
      <c r="F47" s="49" t="s">
        <v>8644</v>
      </c>
      <c r="G47" s="49" t="s">
        <v>8686</v>
      </c>
      <c r="H47" s="49" t="s">
        <v>8709</v>
      </c>
      <c r="I47" s="49">
        <v>12</v>
      </c>
    </row>
    <row r="48" spans="1:9" x14ac:dyDescent="0.3">
      <c r="A48" s="551" t="s">
        <v>8711</v>
      </c>
      <c r="B48" s="49" t="s">
        <v>8707</v>
      </c>
      <c r="C48" s="49" t="s">
        <v>8708</v>
      </c>
      <c r="D48" s="49" t="s">
        <v>8676</v>
      </c>
      <c r="E48" s="49" t="s">
        <v>8677</v>
      </c>
      <c r="F48" s="49" t="s">
        <v>8644</v>
      </c>
      <c r="G48" s="49" t="s">
        <v>8609</v>
      </c>
      <c r="H48" s="49" t="s">
        <v>8709</v>
      </c>
      <c r="I48" s="49">
        <v>18</v>
      </c>
    </row>
    <row r="49" spans="1:9" x14ac:dyDescent="0.3">
      <c r="A49" s="551" t="s">
        <v>8712</v>
      </c>
      <c r="B49" s="49" t="s">
        <v>8707</v>
      </c>
      <c r="C49" s="49" t="s">
        <v>8708</v>
      </c>
      <c r="D49" s="49" t="s">
        <v>8676</v>
      </c>
      <c r="E49" s="49" t="s">
        <v>8677</v>
      </c>
      <c r="F49" s="49" t="s">
        <v>8713</v>
      </c>
      <c r="G49" s="49" t="s">
        <v>8585</v>
      </c>
      <c r="H49" s="49" t="s">
        <v>8714</v>
      </c>
      <c r="I49" s="49">
        <v>10</v>
      </c>
    </row>
    <row r="50" spans="1:9" x14ac:dyDescent="0.3">
      <c r="A50" s="551" t="s">
        <v>8715</v>
      </c>
      <c r="B50" s="49" t="s">
        <v>8716</v>
      </c>
      <c r="C50" s="49" t="s">
        <v>8717</v>
      </c>
      <c r="D50" s="49" t="s">
        <v>8582</v>
      </c>
      <c r="E50" s="49" t="s">
        <v>8583</v>
      </c>
      <c r="F50" s="49" t="s">
        <v>8713</v>
      </c>
      <c r="G50" s="49" t="s">
        <v>8585</v>
      </c>
      <c r="H50" s="49" t="s">
        <v>8718</v>
      </c>
      <c r="I50" s="49">
        <v>7</v>
      </c>
    </row>
    <row r="51" spans="1:9" x14ac:dyDescent="0.3">
      <c r="A51" s="551" t="s">
        <v>8719</v>
      </c>
      <c r="B51" s="49" t="s">
        <v>8720</v>
      </c>
      <c r="C51" s="49" t="s">
        <v>8721</v>
      </c>
      <c r="D51" s="49" t="s">
        <v>8582</v>
      </c>
      <c r="E51" s="49" t="s">
        <v>8583</v>
      </c>
      <c r="F51" s="49" t="s">
        <v>8657</v>
      </c>
      <c r="G51" s="49" t="s">
        <v>8585</v>
      </c>
      <c r="H51" s="49" t="s">
        <v>8722</v>
      </c>
      <c r="I51" s="49">
        <v>16</v>
      </c>
    </row>
    <row r="52" spans="1:9" x14ac:dyDescent="0.3">
      <c r="A52" s="551" t="s">
        <v>8723</v>
      </c>
      <c r="B52" s="49" t="s">
        <v>8724</v>
      </c>
      <c r="C52" s="49" t="s">
        <v>8725</v>
      </c>
      <c r="D52" s="49" t="s">
        <v>8582</v>
      </c>
      <c r="E52" s="49" t="s">
        <v>8583</v>
      </c>
      <c r="F52" s="49" t="s">
        <v>8726</v>
      </c>
      <c r="G52" s="49" t="s">
        <v>8609</v>
      </c>
      <c r="H52" s="49" t="s">
        <v>8727</v>
      </c>
      <c r="I52" s="49">
        <v>200</v>
      </c>
    </row>
    <row r="53" spans="1:9" x14ac:dyDescent="0.3">
      <c r="A53" s="551" t="s">
        <v>8728</v>
      </c>
      <c r="B53" s="49" t="s">
        <v>8724</v>
      </c>
      <c r="C53" s="49" t="s">
        <v>8725</v>
      </c>
      <c r="D53" s="49" t="s">
        <v>8582</v>
      </c>
      <c r="E53" s="49" t="s">
        <v>8583</v>
      </c>
      <c r="F53" s="49" t="s">
        <v>8729</v>
      </c>
      <c r="G53" s="49" t="s">
        <v>8609</v>
      </c>
      <c r="H53" s="49" t="s">
        <v>8727</v>
      </c>
      <c r="I53" s="49">
        <v>25</v>
      </c>
    </row>
    <row r="54" spans="1:9" x14ac:dyDescent="0.3">
      <c r="A54" s="551" t="s">
        <v>8730</v>
      </c>
      <c r="B54" s="49" t="s">
        <v>8724</v>
      </c>
      <c r="C54" s="49" t="s">
        <v>8725</v>
      </c>
      <c r="D54" s="49" t="s">
        <v>8582</v>
      </c>
      <c r="E54" s="49" t="s">
        <v>8583</v>
      </c>
      <c r="F54" s="49" t="s">
        <v>8729</v>
      </c>
      <c r="G54" s="49" t="s">
        <v>8609</v>
      </c>
      <c r="H54" s="49" t="s">
        <v>8731</v>
      </c>
      <c r="I54" s="49">
        <v>24</v>
      </c>
    </row>
    <row r="55" spans="1:9" x14ac:dyDescent="0.3">
      <c r="A55" s="551" t="s">
        <v>8732</v>
      </c>
      <c r="B55" s="49" t="s">
        <v>8724</v>
      </c>
      <c r="C55" s="49" t="s">
        <v>8725</v>
      </c>
      <c r="D55" s="49" t="s">
        <v>8582</v>
      </c>
      <c r="E55" s="49" t="s">
        <v>8583</v>
      </c>
      <c r="F55" s="49" t="s">
        <v>8733</v>
      </c>
      <c r="G55" s="49" t="s">
        <v>8609</v>
      </c>
      <c r="H55" s="49" t="s">
        <v>8731</v>
      </c>
      <c r="I55" s="49">
        <v>6</v>
      </c>
    </row>
    <row r="56" spans="1:9" x14ac:dyDescent="0.3">
      <c r="A56" s="551" t="s">
        <v>8734</v>
      </c>
      <c r="B56" s="49" t="s">
        <v>8724</v>
      </c>
      <c r="C56" s="49" t="s">
        <v>8725</v>
      </c>
      <c r="D56" s="49" t="s">
        <v>8582</v>
      </c>
      <c r="E56" s="49" t="s">
        <v>8583</v>
      </c>
      <c r="F56" s="49" t="s">
        <v>8735</v>
      </c>
      <c r="G56" s="49" t="s">
        <v>8585</v>
      </c>
      <c r="H56" s="49" t="s">
        <v>8736</v>
      </c>
    </row>
    <row r="57" spans="1:9" x14ac:dyDescent="0.3">
      <c r="A57" s="551" t="s">
        <v>8737</v>
      </c>
      <c r="B57" s="49" t="s">
        <v>8724</v>
      </c>
      <c r="C57" s="49" t="s">
        <v>8725</v>
      </c>
      <c r="D57" s="49" t="s">
        <v>8582</v>
      </c>
      <c r="E57" s="49" t="s">
        <v>8583</v>
      </c>
      <c r="F57" s="49" t="s">
        <v>8738</v>
      </c>
      <c r="G57" s="49" t="s">
        <v>8585</v>
      </c>
      <c r="H57" s="49" t="s">
        <v>8736</v>
      </c>
      <c r="I57" s="49">
        <v>6</v>
      </c>
    </row>
    <row r="58" spans="1:9" x14ac:dyDescent="0.3">
      <c r="A58" s="551" t="s">
        <v>8739</v>
      </c>
      <c r="B58" s="49" t="s">
        <v>8740</v>
      </c>
      <c r="C58" s="49" t="s">
        <v>8741</v>
      </c>
      <c r="D58" s="49" t="s">
        <v>8582</v>
      </c>
      <c r="E58" s="49" t="s">
        <v>8583</v>
      </c>
      <c r="F58" s="49" t="s">
        <v>8608</v>
      </c>
      <c r="G58" s="49" t="s">
        <v>8609</v>
      </c>
      <c r="H58" s="49" t="s">
        <v>8742</v>
      </c>
      <c r="I58" s="49">
        <v>32</v>
      </c>
    </row>
    <row r="59" spans="1:9" x14ac:dyDescent="0.3">
      <c r="A59" s="551" t="s">
        <v>8743</v>
      </c>
      <c r="B59" s="49" t="s">
        <v>8740</v>
      </c>
      <c r="C59" s="49" t="s">
        <v>8741</v>
      </c>
      <c r="D59" s="49" t="s">
        <v>8582</v>
      </c>
      <c r="E59" s="49" t="s">
        <v>8583</v>
      </c>
      <c r="F59" s="49" t="s">
        <v>8644</v>
      </c>
      <c r="G59" s="49" t="s">
        <v>8609</v>
      </c>
      <c r="H59" s="49" t="s">
        <v>8742</v>
      </c>
      <c r="I59" s="49">
        <v>40</v>
      </c>
    </row>
    <row r="60" spans="1:9" x14ac:dyDescent="0.3">
      <c r="A60" s="551" t="s">
        <v>8744</v>
      </c>
      <c r="B60" s="49" t="s">
        <v>8745</v>
      </c>
      <c r="C60" s="49" t="s">
        <v>1438</v>
      </c>
      <c r="D60" s="49" t="s">
        <v>8582</v>
      </c>
      <c r="E60" s="49" t="s">
        <v>8583</v>
      </c>
      <c r="F60" s="49" t="s">
        <v>8733</v>
      </c>
      <c r="G60" s="49" t="s">
        <v>8609</v>
      </c>
      <c r="H60" s="49" t="s">
        <v>8746</v>
      </c>
      <c r="I60" s="49">
        <v>10</v>
      </c>
    </row>
    <row r="61" spans="1:9" x14ac:dyDescent="0.3">
      <c r="A61" s="551" t="s">
        <v>8747</v>
      </c>
      <c r="B61" s="49" t="s">
        <v>8745</v>
      </c>
      <c r="C61" s="49" t="s">
        <v>1438</v>
      </c>
      <c r="D61" s="49" t="s">
        <v>8582</v>
      </c>
      <c r="E61" s="49" t="s">
        <v>8583</v>
      </c>
      <c r="F61" s="49" t="s">
        <v>8608</v>
      </c>
      <c r="G61" s="49" t="s">
        <v>8609</v>
      </c>
      <c r="H61" s="49" t="s">
        <v>8746</v>
      </c>
      <c r="I61" s="49">
        <v>40</v>
      </c>
    </row>
    <row r="62" spans="1:9" x14ac:dyDescent="0.3">
      <c r="A62" s="551" t="s">
        <v>8748</v>
      </c>
      <c r="B62" s="49" t="s">
        <v>8749</v>
      </c>
      <c r="C62" s="49" t="s">
        <v>8750</v>
      </c>
      <c r="D62" s="49" t="s">
        <v>8582</v>
      </c>
      <c r="E62" s="49" t="s">
        <v>8583</v>
      </c>
      <c r="F62" s="49" t="s">
        <v>8608</v>
      </c>
      <c r="G62" s="49" t="s">
        <v>8609</v>
      </c>
      <c r="H62" s="49" t="s">
        <v>8751</v>
      </c>
      <c r="I62" s="49">
        <v>40</v>
      </c>
    </row>
    <row r="63" spans="1:9" x14ac:dyDescent="0.3">
      <c r="A63" s="551" t="s">
        <v>8752</v>
      </c>
      <c r="B63" s="49" t="s">
        <v>8749</v>
      </c>
      <c r="C63" s="49" t="s">
        <v>8750</v>
      </c>
      <c r="D63" s="49" t="s">
        <v>8582</v>
      </c>
      <c r="E63" s="49" t="s">
        <v>8583</v>
      </c>
      <c r="F63" s="49" t="s">
        <v>8647</v>
      </c>
      <c r="G63" s="49" t="s">
        <v>8609</v>
      </c>
      <c r="H63" s="49" t="s">
        <v>8751</v>
      </c>
      <c r="I63" s="49">
        <v>18</v>
      </c>
    </row>
    <row r="64" spans="1:9" x14ac:dyDescent="0.3">
      <c r="A64" s="551" t="s">
        <v>8753</v>
      </c>
      <c r="B64" s="49" t="s">
        <v>8754</v>
      </c>
      <c r="C64" s="49" t="s">
        <v>8755</v>
      </c>
      <c r="D64" s="49" t="s">
        <v>8582</v>
      </c>
      <c r="E64" s="49" t="s">
        <v>8583</v>
      </c>
      <c r="F64" s="49" t="s">
        <v>8657</v>
      </c>
      <c r="G64" s="49" t="s">
        <v>8585</v>
      </c>
      <c r="H64" s="49" t="s">
        <v>8756</v>
      </c>
      <c r="I64" s="49">
        <v>18</v>
      </c>
    </row>
    <row r="65" spans="1:9" x14ac:dyDescent="0.3">
      <c r="A65" s="551" t="s">
        <v>8757</v>
      </c>
      <c r="B65" s="49" t="s">
        <v>8754</v>
      </c>
      <c r="C65" s="49" t="s">
        <v>8755</v>
      </c>
      <c r="D65" s="49" t="s">
        <v>8582</v>
      </c>
      <c r="E65" s="49" t="s">
        <v>8583</v>
      </c>
      <c r="F65" s="49" t="s">
        <v>8584</v>
      </c>
      <c r="G65" s="49" t="s">
        <v>8585</v>
      </c>
      <c r="H65" s="49" t="s">
        <v>8756</v>
      </c>
    </row>
    <row r="66" spans="1:9" x14ac:dyDescent="0.3">
      <c r="A66" s="551" t="s">
        <v>8758</v>
      </c>
      <c r="B66" s="49" t="s">
        <v>8754</v>
      </c>
      <c r="C66" s="49" t="s">
        <v>8755</v>
      </c>
      <c r="D66" s="49" t="s">
        <v>8582</v>
      </c>
      <c r="E66" s="49" t="s">
        <v>8583</v>
      </c>
      <c r="F66" s="49" t="s">
        <v>8702</v>
      </c>
      <c r="G66" s="49" t="s">
        <v>8609</v>
      </c>
      <c r="H66" s="49" t="s">
        <v>8759</v>
      </c>
      <c r="I66" s="49">
        <v>4</v>
      </c>
    </row>
    <row r="67" spans="1:9" x14ac:dyDescent="0.3">
      <c r="A67" s="551" t="s">
        <v>8760</v>
      </c>
      <c r="B67" s="49" t="s">
        <v>8754</v>
      </c>
      <c r="C67" s="49" t="s">
        <v>8755</v>
      </c>
      <c r="D67" s="49" t="s">
        <v>8582</v>
      </c>
      <c r="E67" s="49" t="s">
        <v>8583</v>
      </c>
      <c r="F67" s="49" t="s">
        <v>8702</v>
      </c>
      <c r="G67" s="49" t="s">
        <v>8609</v>
      </c>
      <c r="H67" s="49" t="s">
        <v>8761</v>
      </c>
      <c r="I67" s="49">
        <v>5</v>
      </c>
    </row>
    <row r="68" spans="1:9" x14ac:dyDescent="0.3">
      <c r="A68" s="551" t="s">
        <v>8762</v>
      </c>
      <c r="B68" s="49" t="s">
        <v>8763</v>
      </c>
      <c r="C68" s="49" t="s">
        <v>8764</v>
      </c>
      <c r="D68" s="49" t="s">
        <v>8582</v>
      </c>
      <c r="E68" s="49" t="s">
        <v>8765</v>
      </c>
      <c r="F68" s="49" t="s">
        <v>8644</v>
      </c>
      <c r="G68" s="49" t="s">
        <v>8609</v>
      </c>
      <c r="H68" s="49" t="s">
        <v>8766</v>
      </c>
      <c r="I68" s="49">
        <v>1</v>
      </c>
    </row>
    <row r="69" spans="1:9" x14ac:dyDescent="0.3">
      <c r="A69" s="551" t="s">
        <v>8767</v>
      </c>
      <c r="B69" s="49" t="s">
        <v>8763</v>
      </c>
      <c r="C69" s="49" t="s">
        <v>8764</v>
      </c>
      <c r="D69" s="49" t="s">
        <v>8582</v>
      </c>
      <c r="E69" s="49" t="s">
        <v>8765</v>
      </c>
      <c r="F69" s="49" t="s">
        <v>8647</v>
      </c>
      <c r="G69" s="49" t="s">
        <v>8609</v>
      </c>
      <c r="H69" s="49" t="s">
        <v>8766</v>
      </c>
      <c r="I69" s="49">
        <v>4</v>
      </c>
    </row>
    <row r="70" spans="1:9" x14ac:dyDescent="0.3">
      <c r="A70" s="551" t="s">
        <v>8768</v>
      </c>
      <c r="B70" s="49" t="s">
        <v>8763</v>
      </c>
      <c r="C70" s="49" t="s">
        <v>8764</v>
      </c>
      <c r="D70" s="49" t="s">
        <v>8582</v>
      </c>
      <c r="E70" s="49" t="s">
        <v>8765</v>
      </c>
      <c r="F70" s="49" t="s">
        <v>8608</v>
      </c>
      <c r="G70" s="49" t="s">
        <v>8609</v>
      </c>
      <c r="H70" s="49" t="s">
        <v>8766</v>
      </c>
      <c r="I70" s="49">
        <v>40</v>
      </c>
    </row>
    <row r="71" spans="1:9" x14ac:dyDescent="0.3">
      <c r="A71" s="551" t="s">
        <v>8769</v>
      </c>
      <c r="B71" s="49" t="s">
        <v>8763</v>
      </c>
      <c r="C71" s="49" t="s">
        <v>8764</v>
      </c>
      <c r="D71" s="49" t="s">
        <v>8582</v>
      </c>
      <c r="E71" s="49" t="s">
        <v>8765</v>
      </c>
      <c r="F71" s="49" t="s">
        <v>8770</v>
      </c>
      <c r="G71" s="49" t="s">
        <v>8585</v>
      </c>
      <c r="H71" s="49" t="s">
        <v>8766</v>
      </c>
      <c r="I71" s="49">
        <v>45</v>
      </c>
    </row>
    <row r="72" spans="1:9" x14ac:dyDescent="0.3">
      <c r="A72" s="551" t="s">
        <v>8771</v>
      </c>
      <c r="B72" s="49" t="s">
        <v>8772</v>
      </c>
      <c r="C72" s="49" t="s">
        <v>8773</v>
      </c>
      <c r="D72" s="49" t="s">
        <v>8582</v>
      </c>
      <c r="E72" s="49" t="s">
        <v>8583</v>
      </c>
      <c r="F72" s="49" t="s">
        <v>8657</v>
      </c>
      <c r="G72" s="49" t="s">
        <v>8585</v>
      </c>
      <c r="H72" s="49" t="s">
        <v>8774</v>
      </c>
      <c r="I72" s="49">
        <v>12</v>
      </c>
    </row>
    <row r="73" spans="1:9" x14ac:dyDescent="0.3">
      <c r="A73" s="551" t="s">
        <v>8775</v>
      </c>
      <c r="B73" s="49" t="s">
        <v>8776</v>
      </c>
      <c r="C73" s="49" t="s">
        <v>822</v>
      </c>
      <c r="D73" s="49" t="s">
        <v>8676</v>
      </c>
      <c r="E73" s="49" t="s">
        <v>8765</v>
      </c>
      <c r="F73" s="49" t="s">
        <v>8608</v>
      </c>
      <c r="G73" s="49" t="s">
        <v>8609</v>
      </c>
      <c r="H73" s="49" t="s">
        <v>8777</v>
      </c>
      <c r="I73" s="49">
        <v>263</v>
      </c>
    </row>
    <row r="74" spans="1:9" x14ac:dyDescent="0.3">
      <c r="A74" s="551" t="s">
        <v>8778</v>
      </c>
      <c r="B74" s="49" t="s">
        <v>8779</v>
      </c>
      <c r="C74" s="49" t="s">
        <v>8780</v>
      </c>
      <c r="D74" s="49" t="s">
        <v>8590</v>
      </c>
      <c r="E74" s="49" t="s">
        <v>8583</v>
      </c>
      <c r="F74" s="49" t="s">
        <v>8781</v>
      </c>
      <c r="G74" s="49" t="s">
        <v>8609</v>
      </c>
      <c r="I74" s="49">
        <v>16</v>
      </c>
    </row>
    <row r="75" spans="1:9" x14ac:dyDescent="0.3">
      <c r="A75" s="551" t="s">
        <v>8782</v>
      </c>
      <c r="B75" s="49" t="s">
        <v>8779</v>
      </c>
      <c r="C75" s="49" t="s">
        <v>8780</v>
      </c>
      <c r="D75" s="49" t="s">
        <v>8590</v>
      </c>
      <c r="E75" s="49" t="s">
        <v>8583</v>
      </c>
      <c r="F75" s="49" t="s">
        <v>8584</v>
      </c>
      <c r="G75" s="49" t="s">
        <v>8585</v>
      </c>
      <c r="H75" s="49" t="s">
        <v>8783</v>
      </c>
    </row>
    <row r="76" spans="1:9" x14ac:dyDescent="0.3">
      <c r="A76" s="551" t="s">
        <v>8784</v>
      </c>
      <c r="B76" s="49" t="s">
        <v>8785</v>
      </c>
      <c r="C76" s="49" t="s">
        <v>600</v>
      </c>
      <c r="D76" s="49" t="s">
        <v>8676</v>
      </c>
      <c r="E76" s="49" t="s">
        <v>8765</v>
      </c>
      <c r="F76" s="49" t="s">
        <v>8608</v>
      </c>
      <c r="G76" s="49" t="s">
        <v>8609</v>
      </c>
      <c r="H76" s="49" t="s">
        <v>8786</v>
      </c>
      <c r="I76" s="49">
        <v>126</v>
      </c>
    </row>
    <row r="77" spans="1:9" x14ac:dyDescent="0.3">
      <c r="A77" s="551" t="s">
        <v>8787</v>
      </c>
      <c r="B77" s="49" t="s">
        <v>8788</v>
      </c>
      <c r="C77" s="49" t="s">
        <v>917</v>
      </c>
      <c r="D77" s="49" t="s">
        <v>8676</v>
      </c>
      <c r="E77" s="49" t="s">
        <v>8765</v>
      </c>
      <c r="F77" s="49" t="s">
        <v>8608</v>
      </c>
      <c r="G77" s="49" t="s">
        <v>8609</v>
      </c>
      <c r="H77" s="49" t="s">
        <v>8789</v>
      </c>
      <c r="I77" s="49">
        <v>200</v>
      </c>
    </row>
    <row r="78" spans="1:9" x14ac:dyDescent="0.3">
      <c r="A78" s="551" t="s">
        <v>8790</v>
      </c>
      <c r="B78" s="49" t="s">
        <v>8788</v>
      </c>
      <c r="C78" s="49" t="s">
        <v>917</v>
      </c>
      <c r="D78" s="49" t="s">
        <v>8676</v>
      </c>
      <c r="E78" s="49" t="s">
        <v>8765</v>
      </c>
      <c r="F78" s="49" t="s">
        <v>8733</v>
      </c>
      <c r="G78" s="49" t="s">
        <v>8609</v>
      </c>
      <c r="H78" s="49" t="s">
        <v>8791</v>
      </c>
      <c r="I78" s="49">
        <v>22</v>
      </c>
    </row>
    <row r="79" spans="1:9" x14ac:dyDescent="0.3">
      <c r="A79" s="551" t="s">
        <v>8792</v>
      </c>
      <c r="B79" s="49" t="s">
        <v>8793</v>
      </c>
      <c r="C79" s="49" t="s">
        <v>8794</v>
      </c>
      <c r="D79" s="49" t="s">
        <v>8590</v>
      </c>
      <c r="E79" s="49" t="s">
        <v>8583</v>
      </c>
      <c r="F79" s="49" t="s">
        <v>8729</v>
      </c>
      <c r="G79" s="49" t="s">
        <v>8609</v>
      </c>
      <c r="H79" s="49" t="s">
        <v>8795</v>
      </c>
      <c r="I79" s="49">
        <v>70</v>
      </c>
    </row>
    <row r="80" spans="1:9" x14ac:dyDescent="0.3">
      <c r="A80" s="551" t="s">
        <v>8796</v>
      </c>
      <c r="B80" s="49" t="s">
        <v>8793</v>
      </c>
      <c r="C80" s="49" t="s">
        <v>8794</v>
      </c>
      <c r="D80" s="49" t="s">
        <v>8590</v>
      </c>
      <c r="E80" s="49" t="s">
        <v>8583</v>
      </c>
      <c r="F80" s="49" t="s">
        <v>8735</v>
      </c>
      <c r="G80" s="49" t="s">
        <v>8585</v>
      </c>
      <c r="H80" s="49" t="s">
        <v>8797</v>
      </c>
      <c r="I80" s="49">
        <v>40</v>
      </c>
    </row>
    <row r="81" spans="1:9" x14ac:dyDescent="0.3">
      <c r="A81" s="551" t="s">
        <v>8798</v>
      </c>
      <c r="B81" s="49" t="s">
        <v>8793</v>
      </c>
      <c r="C81" s="49" t="s">
        <v>8794</v>
      </c>
      <c r="D81" s="49" t="s">
        <v>8590</v>
      </c>
      <c r="E81" s="49" t="s">
        <v>8583</v>
      </c>
      <c r="F81" s="49" t="s">
        <v>8726</v>
      </c>
      <c r="G81" s="49" t="s">
        <v>8609</v>
      </c>
      <c r="H81" s="49" t="s">
        <v>8727</v>
      </c>
      <c r="I81" s="49">
        <v>40</v>
      </c>
    </row>
    <row r="82" spans="1:9" x14ac:dyDescent="0.3">
      <c r="A82" s="551" t="s">
        <v>8799</v>
      </c>
      <c r="B82" s="49" t="s">
        <v>8793</v>
      </c>
      <c r="C82" s="49" t="s">
        <v>8794</v>
      </c>
      <c r="D82" s="49" t="s">
        <v>8590</v>
      </c>
      <c r="E82" s="49" t="s">
        <v>8583</v>
      </c>
      <c r="F82" s="49" t="s">
        <v>8726</v>
      </c>
      <c r="G82" s="49" t="s">
        <v>8609</v>
      </c>
      <c r="H82" s="49" t="s">
        <v>8800</v>
      </c>
      <c r="I82" s="49">
        <v>85</v>
      </c>
    </row>
    <row r="83" spans="1:9" x14ac:dyDescent="0.3">
      <c r="A83" s="551" t="s">
        <v>8801</v>
      </c>
      <c r="B83" s="49" t="s">
        <v>8802</v>
      </c>
      <c r="C83" s="49" t="s">
        <v>8803</v>
      </c>
      <c r="D83" s="49" t="s">
        <v>8676</v>
      </c>
      <c r="E83" s="49" t="s">
        <v>8765</v>
      </c>
      <c r="F83" s="49" t="s">
        <v>8608</v>
      </c>
      <c r="G83" s="49" t="s">
        <v>8609</v>
      </c>
      <c r="H83" s="49" t="s">
        <v>8804</v>
      </c>
      <c r="I83" s="49">
        <v>176</v>
      </c>
    </row>
    <row r="84" spans="1:9" x14ac:dyDescent="0.3">
      <c r="A84" s="551" t="s">
        <v>8805</v>
      </c>
      <c r="B84" s="49" t="s">
        <v>8806</v>
      </c>
      <c r="C84" s="49" t="s">
        <v>8807</v>
      </c>
      <c r="D84" s="49" t="s">
        <v>8676</v>
      </c>
      <c r="E84" s="49" t="s">
        <v>8765</v>
      </c>
      <c r="F84" s="49" t="s">
        <v>8733</v>
      </c>
      <c r="G84" s="49" t="s">
        <v>8609</v>
      </c>
      <c r="H84" s="49" t="s">
        <v>8808</v>
      </c>
      <c r="I84" s="49">
        <v>24</v>
      </c>
    </row>
    <row r="85" spans="1:9" x14ac:dyDescent="0.3">
      <c r="A85" s="551" t="s">
        <v>8809</v>
      </c>
      <c r="B85" s="49" t="s">
        <v>8806</v>
      </c>
      <c r="C85" s="49" t="s">
        <v>8807</v>
      </c>
      <c r="D85" s="49" t="s">
        <v>8676</v>
      </c>
      <c r="E85" s="49" t="s">
        <v>8765</v>
      </c>
      <c r="F85" s="49" t="s">
        <v>8608</v>
      </c>
      <c r="G85" s="49" t="s">
        <v>8609</v>
      </c>
      <c r="H85" s="49" t="s">
        <v>8808</v>
      </c>
      <c r="I85" s="49">
        <v>83</v>
      </c>
    </row>
    <row r="86" spans="1:9" x14ac:dyDescent="0.3">
      <c r="A86" s="551" t="s">
        <v>8810</v>
      </c>
      <c r="B86" s="49" t="s">
        <v>8806</v>
      </c>
      <c r="C86" s="49" t="s">
        <v>8807</v>
      </c>
      <c r="D86" s="49" t="s">
        <v>8676</v>
      </c>
      <c r="E86" s="49" t="s">
        <v>8765</v>
      </c>
      <c r="F86" s="49" t="s">
        <v>8811</v>
      </c>
      <c r="G86" s="49" t="s">
        <v>8585</v>
      </c>
      <c r="H86" s="49" t="s">
        <v>8808</v>
      </c>
      <c r="I86" s="49">
        <v>8</v>
      </c>
    </row>
    <row r="87" spans="1:9" x14ac:dyDescent="0.3">
      <c r="A87" s="551" t="s">
        <v>8812</v>
      </c>
      <c r="B87" s="49" t="s">
        <v>8813</v>
      </c>
      <c r="C87" s="49" t="s">
        <v>1014</v>
      </c>
      <c r="D87" s="49" t="s">
        <v>8676</v>
      </c>
      <c r="E87" s="49" t="s">
        <v>8765</v>
      </c>
      <c r="F87" s="49" t="s">
        <v>8608</v>
      </c>
      <c r="G87" s="49" t="s">
        <v>8609</v>
      </c>
      <c r="H87" s="49" t="s">
        <v>8814</v>
      </c>
      <c r="I87" s="49">
        <v>195</v>
      </c>
    </row>
    <row r="88" spans="1:9" x14ac:dyDescent="0.3">
      <c r="A88" s="551" t="s">
        <v>8815</v>
      </c>
      <c r="B88" s="49" t="s">
        <v>8816</v>
      </c>
      <c r="C88" s="49" t="s">
        <v>8817</v>
      </c>
      <c r="D88" s="49" t="s">
        <v>8676</v>
      </c>
      <c r="E88" s="49" t="s">
        <v>8677</v>
      </c>
      <c r="F88" s="49" t="s">
        <v>8702</v>
      </c>
      <c r="G88" s="49" t="s">
        <v>8609</v>
      </c>
      <c r="H88" s="49" t="s">
        <v>8818</v>
      </c>
      <c r="I88" s="49">
        <v>4</v>
      </c>
    </row>
    <row r="89" spans="1:9" x14ac:dyDescent="0.3">
      <c r="A89" s="551" t="s">
        <v>8819</v>
      </c>
      <c r="B89" s="49" t="s">
        <v>8816</v>
      </c>
      <c r="C89" s="49" t="s">
        <v>8817</v>
      </c>
      <c r="D89" s="49" t="s">
        <v>8676</v>
      </c>
      <c r="E89" s="49" t="s">
        <v>8677</v>
      </c>
      <c r="F89" s="49" t="s">
        <v>8702</v>
      </c>
      <c r="G89" s="49" t="s">
        <v>8609</v>
      </c>
      <c r="H89" s="49" t="s">
        <v>8820</v>
      </c>
      <c r="I89" s="49">
        <v>4</v>
      </c>
    </row>
    <row r="90" spans="1:9" x14ac:dyDescent="0.3">
      <c r="A90" s="551" t="s">
        <v>8821</v>
      </c>
      <c r="B90" s="49" t="s">
        <v>8816</v>
      </c>
      <c r="C90" s="49" t="s">
        <v>8817</v>
      </c>
      <c r="D90" s="49" t="s">
        <v>8676</v>
      </c>
      <c r="E90" s="49" t="s">
        <v>8677</v>
      </c>
      <c r="F90" s="49" t="s">
        <v>8644</v>
      </c>
      <c r="G90" s="49" t="s">
        <v>8609</v>
      </c>
      <c r="H90" s="49" t="s">
        <v>8818</v>
      </c>
      <c r="I90" s="49">
        <v>22</v>
      </c>
    </row>
    <row r="91" spans="1:9" x14ac:dyDescent="0.3">
      <c r="A91" s="551" t="s">
        <v>8822</v>
      </c>
      <c r="B91" s="49" t="s">
        <v>8816</v>
      </c>
      <c r="C91" s="49" t="s">
        <v>8817</v>
      </c>
      <c r="D91" s="49" t="s">
        <v>8676</v>
      </c>
      <c r="E91" s="49" t="s">
        <v>8677</v>
      </c>
      <c r="F91" s="49" t="s">
        <v>8644</v>
      </c>
      <c r="G91" s="49" t="s">
        <v>8609</v>
      </c>
      <c r="H91" s="49" t="s">
        <v>8820</v>
      </c>
      <c r="I91" s="49">
        <v>20</v>
      </c>
    </row>
    <row r="92" spans="1:9" x14ac:dyDescent="0.3">
      <c r="A92" s="551" t="s">
        <v>8823</v>
      </c>
      <c r="B92" s="49" t="s">
        <v>8824</v>
      </c>
      <c r="C92" s="49" t="s">
        <v>8825</v>
      </c>
      <c r="D92" s="49" t="s">
        <v>8676</v>
      </c>
      <c r="E92" s="49" t="s">
        <v>8677</v>
      </c>
      <c r="F92" s="49" t="s">
        <v>8608</v>
      </c>
      <c r="G92" s="49" t="s">
        <v>8609</v>
      </c>
      <c r="H92" s="49" t="s">
        <v>8826</v>
      </c>
      <c r="I92" s="49">
        <v>8</v>
      </c>
    </row>
    <row r="93" spans="1:9" x14ac:dyDescent="0.3">
      <c r="A93" s="551" t="s">
        <v>8827</v>
      </c>
      <c r="B93" s="49" t="s">
        <v>8824</v>
      </c>
      <c r="C93" s="49" t="s">
        <v>8825</v>
      </c>
      <c r="D93" s="49" t="s">
        <v>8676</v>
      </c>
      <c r="E93" s="49" t="s">
        <v>8677</v>
      </c>
      <c r="F93" s="49" t="s">
        <v>8644</v>
      </c>
      <c r="G93" s="49" t="s">
        <v>8609</v>
      </c>
      <c r="H93" s="49" t="s">
        <v>8826</v>
      </c>
      <c r="I93" s="49">
        <v>118</v>
      </c>
    </row>
    <row r="94" spans="1:9" x14ac:dyDescent="0.3">
      <c r="A94" s="551" t="s">
        <v>8828</v>
      </c>
      <c r="B94" s="49" t="s">
        <v>8824</v>
      </c>
      <c r="C94" s="49" t="s">
        <v>8825</v>
      </c>
      <c r="D94" s="49" t="s">
        <v>8676</v>
      </c>
      <c r="E94" s="49" t="s">
        <v>8677</v>
      </c>
      <c r="F94" s="49" t="s">
        <v>8647</v>
      </c>
      <c r="G94" s="49" t="s">
        <v>8609</v>
      </c>
      <c r="H94" s="49" t="s">
        <v>8826</v>
      </c>
      <c r="I94" s="49">
        <v>40</v>
      </c>
    </row>
    <row r="95" spans="1:9" x14ac:dyDescent="0.3">
      <c r="A95" s="551" t="s">
        <v>8829</v>
      </c>
      <c r="B95" s="49" t="s">
        <v>8830</v>
      </c>
      <c r="C95" s="49" t="s">
        <v>8831</v>
      </c>
      <c r="D95" s="49" t="s">
        <v>8676</v>
      </c>
      <c r="E95" s="49" t="s">
        <v>8677</v>
      </c>
      <c r="F95" s="49" t="s">
        <v>8608</v>
      </c>
      <c r="G95" s="49" t="s">
        <v>8609</v>
      </c>
      <c r="H95" s="49" t="s">
        <v>8832</v>
      </c>
      <c r="I95" s="49">
        <v>16</v>
      </c>
    </row>
    <row r="96" spans="1:9" x14ac:dyDescent="0.3">
      <c r="A96" s="551" t="s">
        <v>8833</v>
      </c>
      <c r="B96" s="49" t="s">
        <v>8830</v>
      </c>
      <c r="C96" s="49" t="s">
        <v>8831</v>
      </c>
      <c r="D96" s="49" t="s">
        <v>8676</v>
      </c>
      <c r="E96" s="49" t="s">
        <v>8677</v>
      </c>
      <c r="F96" s="49" t="s">
        <v>8608</v>
      </c>
      <c r="G96" s="49" t="s">
        <v>8609</v>
      </c>
      <c r="H96" s="49" t="s">
        <v>8834</v>
      </c>
      <c r="I96" s="49">
        <v>19</v>
      </c>
    </row>
    <row r="97" spans="1:9" x14ac:dyDescent="0.3">
      <c r="A97" s="551" t="s">
        <v>8835</v>
      </c>
      <c r="B97" s="49" t="s">
        <v>8830</v>
      </c>
      <c r="C97" s="49" t="s">
        <v>8831</v>
      </c>
      <c r="D97" s="49" t="s">
        <v>8676</v>
      </c>
      <c r="E97" s="49" t="s">
        <v>8677</v>
      </c>
      <c r="F97" s="49" t="s">
        <v>8647</v>
      </c>
      <c r="G97" s="49" t="s">
        <v>8609</v>
      </c>
      <c r="H97" s="49" t="s">
        <v>8832</v>
      </c>
      <c r="I97" s="49">
        <v>61</v>
      </c>
    </row>
    <row r="98" spans="1:9" x14ac:dyDescent="0.3">
      <c r="A98" s="551" t="s">
        <v>8836</v>
      </c>
      <c r="B98" s="49" t="s">
        <v>8830</v>
      </c>
      <c r="C98" s="49" t="s">
        <v>8831</v>
      </c>
      <c r="D98" s="49" t="s">
        <v>8676</v>
      </c>
      <c r="E98" s="49" t="s">
        <v>8677</v>
      </c>
      <c r="F98" s="49" t="s">
        <v>8644</v>
      </c>
      <c r="G98" s="49" t="s">
        <v>8609</v>
      </c>
      <c r="H98" s="49" t="s">
        <v>8832</v>
      </c>
      <c r="I98" s="49">
        <v>66</v>
      </c>
    </row>
    <row r="99" spans="1:9" x14ac:dyDescent="0.3">
      <c r="A99" s="551" t="s">
        <v>8837</v>
      </c>
      <c r="B99" s="49" t="s">
        <v>8830</v>
      </c>
      <c r="C99" s="49" t="s">
        <v>8831</v>
      </c>
      <c r="D99" s="49" t="s">
        <v>8676</v>
      </c>
      <c r="E99" s="49" t="s">
        <v>8677</v>
      </c>
      <c r="F99" s="49" t="s">
        <v>8644</v>
      </c>
      <c r="G99" s="49" t="s">
        <v>8609</v>
      </c>
      <c r="H99" s="49" t="s">
        <v>8838</v>
      </c>
      <c r="I99" s="49">
        <v>33</v>
      </c>
    </row>
    <row r="100" spans="1:9" x14ac:dyDescent="0.3">
      <c r="A100" s="551" t="s">
        <v>8839</v>
      </c>
      <c r="B100" s="49" t="s">
        <v>8840</v>
      </c>
      <c r="C100" s="49" t="s">
        <v>8841</v>
      </c>
      <c r="D100" s="49" t="s">
        <v>8676</v>
      </c>
      <c r="E100" s="49" t="s">
        <v>8677</v>
      </c>
      <c r="F100" s="49" t="s">
        <v>8644</v>
      </c>
      <c r="G100" s="49" t="s">
        <v>8585</v>
      </c>
      <c r="H100" s="49" t="s">
        <v>8842</v>
      </c>
      <c r="I100" s="49">
        <v>48</v>
      </c>
    </row>
    <row r="101" spans="1:9" x14ac:dyDescent="0.3">
      <c r="A101" s="551" t="s">
        <v>8843</v>
      </c>
      <c r="B101" s="49" t="s">
        <v>8840</v>
      </c>
      <c r="C101" s="49" t="s">
        <v>8841</v>
      </c>
      <c r="D101" s="49" t="s">
        <v>8676</v>
      </c>
      <c r="E101" s="49" t="s">
        <v>8677</v>
      </c>
      <c r="F101" s="49" t="s">
        <v>8644</v>
      </c>
      <c r="G101" s="49" t="s">
        <v>8609</v>
      </c>
      <c r="H101" s="49" t="s">
        <v>8844</v>
      </c>
      <c r="I101" s="49">
        <v>9</v>
      </c>
    </row>
    <row r="102" spans="1:9" x14ac:dyDescent="0.3">
      <c r="A102" s="551" t="s">
        <v>8845</v>
      </c>
      <c r="B102" s="49" t="s">
        <v>8846</v>
      </c>
      <c r="C102" s="49" t="s">
        <v>8847</v>
      </c>
      <c r="D102" s="49" t="s">
        <v>8676</v>
      </c>
      <c r="E102" s="49" t="s">
        <v>8677</v>
      </c>
      <c r="F102" s="49" t="s">
        <v>8702</v>
      </c>
      <c r="G102" s="49" t="s">
        <v>8609</v>
      </c>
      <c r="H102" s="49" t="s">
        <v>8848</v>
      </c>
      <c r="I102" s="49">
        <v>12</v>
      </c>
    </row>
    <row r="103" spans="1:9" x14ac:dyDescent="0.3">
      <c r="A103" s="551" t="s">
        <v>8849</v>
      </c>
      <c r="B103" s="49" t="s">
        <v>8846</v>
      </c>
      <c r="C103" s="49" t="s">
        <v>8847</v>
      </c>
      <c r="D103" s="49" t="s">
        <v>8676</v>
      </c>
      <c r="E103" s="49" t="s">
        <v>8677</v>
      </c>
      <c r="F103" s="49" t="s">
        <v>8644</v>
      </c>
      <c r="G103" s="49" t="s">
        <v>8585</v>
      </c>
      <c r="H103" s="49" t="s">
        <v>8850</v>
      </c>
      <c r="I103" s="49">
        <v>6</v>
      </c>
    </row>
    <row r="104" spans="1:9" x14ac:dyDescent="0.3">
      <c r="A104" s="551" t="s">
        <v>8851</v>
      </c>
      <c r="B104" s="49" t="s">
        <v>8846</v>
      </c>
      <c r="C104" s="49" t="s">
        <v>8847</v>
      </c>
      <c r="D104" s="49" t="s">
        <v>8676</v>
      </c>
      <c r="E104" s="49" t="s">
        <v>8677</v>
      </c>
      <c r="F104" s="49" t="s">
        <v>8644</v>
      </c>
      <c r="G104" s="49" t="s">
        <v>8686</v>
      </c>
      <c r="H104" s="49" t="s">
        <v>8850</v>
      </c>
      <c r="I104" s="49">
        <v>13</v>
      </c>
    </row>
    <row r="105" spans="1:9" x14ac:dyDescent="0.3">
      <c r="A105" s="551" t="s">
        <v>8852</v>
      </c>
      <c r="B105" s="49" t="s">
        <v>8846</v>
      </c>
      <c r="C105" s="49" t="s">
        <v>8847</v>
      </c>
      <c r="D105" s="49" t="s">
        <v>8676</v>
      </c>
      <c r="E105" s="49" t="s">
        <v>8677</v>
      </c>
      <c r="F105" s="49" t="s">
        <v>8644</v>
      </c>
      <c r="G105" s="49" t="s">
        <v>8609</v>
      </c>
      <c r="H105" s="49" t="s">
        <v>8850</v>
      </c>
      <c r="I105" s="49">
        <v>13</v>
      </c>
    </row>
    <row r="106" spans="1:9" x14ac:dyDescent="0.3">
      <c r="A106" s="551" t="s">
        <v>8853</v>
      </c>
      <c r="B106" s="49" t="s">
        <v>8846</v>
      </c>
      <c r="C106" s="49" t="s">
        <v>8847</v>
      </c>
      <c r="D106" s="49" t="s">
        <v>8676</v>
      </c>
      <c r="E106" s="49" t="s">
        <v>8677</v>
      </c>
      <c r="F106" s="49" t="s">
        <v>8647</v>
      </c>
      <c r="G106" s="49" t="s">
        <v>8585</v>
      </c>
      <c r="H106" s="49" t="s">
        <v>8850</v>
      </c>
      <c r="I106" s="49">
        <v>8</v>
      </c>
    </row>
    <row r="107" spans="1:9" x14ac:dyDescent="0.3">
      <c r="A107" s="551" t="s">
        <v>8854</v>
      </c>
      <c r="B107" s="49" t="s">
        <v>8855</v>
      </c>
      <c r="C107" s="49" t="s">
        <v>8856</v>
      </c>
      <c r="D107" s="49" t="s">
        <v>8676</v>
      </c>
      <c r="E107" s="49" t="s">
        <v>8677</v>
      </c>
      <c r="F107" s="49" t="s">
        <v>8644</v>
      </c>
      <c r="G107" s="49" t="s">
        <v>8585</v>
      </c>
      <c r="H107" s="49" t="s">
        <v>8857</v>
      </c>
      <c r="I107" s="49">
        <v>25</v>
      </c>
    </row>
    <row r="108" spans="1:9" x14ac:dyDescent="0.3">
      <c r="A108" s="551" t="s">
        <v>8858</v>
      </c>
      <c r="B108" s="49" t="s">
        <v>8855</v>
      </c>
      <c r="C108" s="49" t="s">
        <v>8856</v>
      </c>
      <c r="D108" s="49" t="s">
        <v>8676</v>
      </c>
      <c r="E108" s="49" t="s">
        <v>8677</v>
      </c>
      <c r="F108" s="49" t="s">
        <v>8644</v>
      </c>
      <c r="G108" s="49" t="s">
        <v>8686</v>
      </c>
      <c r="H108" s="49" t="s">
        <v>8859</v>
      </c>
      <c r="I108" s="49">
        <v>19</v>
      </c>
    </row>
    <row r="109" spans="1:9" x14ac:dyDescent="0.3">
      <c r="A109" s="551" t="s">
        <v>8860</v>
      </c>
      <c r="B109" s="49" t="s">
        <v>8855</v>
      </c>
      <c r="C109" s="49" t="s">
        <v>8856</v>
      </c>
      <c r="D109" s="49" t="s">
        <v>8676</v>
      </c>
      <c r="E109" s="49" t="s">
        <v>8677</v>
      </c>
      <c r="F109" s="49" t="s">
        <v>8702</v>
      </c>
      <c r="G109" s="49" t="s">
        <v>8609</v>
      </c>
      <c r="H109" s="49" t="s">
        <v>8861</v>
      </c>
      <c r="I109" s="49">
        <v>6</v>
      </c>
    </row>
    <row r="110" spans="1:9" x14ac:dyDescent="0.3">
      <c r="A110" s="551" t="s">
        <v>8862</v>
      </c>
      <c r="B110" s="49" t="s">
        <v>8855</v>
      </c>
      <c r="C110" s="49" t="s">
        <v>8856</v>
      </c>
      <c r="D110" s="49" t="s">
        <v>8676</v>
      </c>
      <c r="E110" s="49" t="s">
        <v>8677</v>
      </c>
      <c r="F110" s="49" t="s">
        <v>8702</v>
      </c>
      <c r="G110" s="49" t="s">
        <v>8609</v>
      </c>
      <c r="H110" s="49" t="s">
        <v>8863</v>
      </c>
      <c r="I110" s="49">
        <v>6</v>
      </c>
    </row>
    <row r="111" spans="1:9" x14ac:dyDescent="0.3">
      <c r="A111" s="551" t="s">
        <v>8864</v>
      </c>
      <c r="B111" s="49" t="s">
        <v>8865</v>
      </c>
      <c r="C111" s="49" t="s">
        <v>8866</v>
      </c>
      <c r="D111" s="49" t="s">
        <v>8676</v>
      </c>
      <c r="E111" s="49" t="s">
        <v>8677</v>
      </c>
      <c r="F111" s="49" t="s">
        <v>8644</v>
      </c>
      <c r="G111" s="49" t="s">
        <v>8609</v>
      </c>
      <c r="H111" s="49" t="s">
        <v>8867</v>
      </c>
      <c r="I111" s="49">
        <v>146</v>
      </c>
    </row>
    <row r="112" spans="1:9" x14ac:dyDescent="0.3">
      <c r="A112" s="551" t="s">
        <v>8868</v>
      </c>
      <c r="B112" s="49" t="s">
        <v>8869</v>
      </c>
      <c r="C112" s="49" t="s">
        <v>8870</v>
      </c>
      <c r="D112" s="49" t="s">
        <v>8676</v>
      </c>
      <c r="E112" s="49" t="s">
        <v>8677</v>
      </c>
      <c r="F112" s="49" t="s">
        <v>8644</v>
      </c>
      <c r="G112" s="49" t="s">
        <v>8585</v>
      </c>
      <c r="H112" s="49" t="s">
        <v>8871</v>
      </c>
      <c r="I112" s="49">
        <v>2</v>
      </c>
    </row>
    <row r="113" spans="1:9" x14ac:dyDescent="0.3">
      <c r="A113" s="551" t="s">
        <v>8872</v>
      </c>
      <c r="B113" s="49" t="s">
        <v>8869</v>
      </c>
      <c r="C113" s="49" t="s">
        <v>8870</v>
      </c>
      <c r="D113" s="49" t="s">
        <v>8676</v>
      </c>
      <c r="E113" s="49" t="s">
        <v>8677</v>
      </c>
      <c r="F113" s="49" t="s">
        <v>8644</v>
      </c>
      <c r="G113" s="49" t="s">
        <v>8686</v>
      </c>
      <c r="H113" s="49" t="s">
        <v>8871</v>
      </c>
      <c r="I113" s="49">
        <v>4</v>
      </c>
    </row>
    <row r="114" spans="1:9" x14ac:dyDescent="0.3">
      <c r="A114" s="551" t="s">
        <v>8873</v>
      </c>
      <c r="B114" s="49" t="s">
        <v>8869</v>
      </c>
      <c r="C114" s="49" t="s">
        <v>8870</v>
      </c>
      <c r="D114" s="49" t="s">
        <v>8676</v>
      </c>
      <c r="E114" s="49" t="s">
        <v>8677</v>
      </c>
      <c r="F114" s="49" t="s">
        <v>8644</v>
      </c>
      <c r="G114" s="49" t="s">
        <v>8609</v>
      </c>
      <c r="H114" s="49" t="s">
        <v>8871</v>
      </c>
      <c r="I114" s="49">
        <v>26</v>
      </c>
    </row>
    <row r="115" spans="1:9" x14ac:dyDescent="0.3">
      <c r="A115" s="551" t="s">
        <v>8874</v>
      </c>
      <c r="B115" s="49" t="s">
        <v>8875</v>
      </c>
      <c r="C115" s="49" t="s">
        <v>8876</v>
      </c>
      <c r="D115" s="49" t="s">
        <v>8582</v>
      </c>
      <c r="E115" s="49" t="s">
        <v>8765</v>
      </c>
      <c r="F115" s="49" t="s">
        <v>8608</v>
      </c>
      <c r="G115" s="49" t="s">
        <v>8609</v>
      </c>
      <c r="H115" s="49" t="s">
        <v>8877</v>
      </c>
      <c r="I115" s="49">
        <v>18</v>
      </c>
    </row>
    <row r="116" spans="1:9" x14ac:dyDescent="0.3">
      <c r="A116" s="551" t="s">
        <v>8878</v>
      </c>
      <c r="B116" s="49" t="s">
        <v>8879</v>
      </c>
      <c r="C116" s="49" t="s">
        <v>8880</v>
      </c>
      <c r="D116" s="49" t="s">
        <v>8582</v>
      </c>
      <c r="E116" s="49" t="s">
        <v>8583</v>
      </c>
      <c r="F116" s="49" t="s">
        <v>8738</v>
      </c>
      <c r="G116" s="49" t="s">
        <v>8585</v>
      </c>
      <c r="H116" s="49" t="s">
        <v>8731</v>
      </c>
      <c r="I116" s="49">
        <v>80</v>
      </c>
    </row>
    <row r="117" spans="1:9" x14ac:dyDescent="0.3">
      <c r="A117" s="551" t="s">
        <v>8881</v>
      </c>
      <c r="B117" s="49" t="s">
        <v>8879</v>
      </c>
      <c r="C117" s="49" t="s">
        <v>8880</v>
      </c>
      <c r="D117" s="49" t="s">
        <v>8582</v>
      </c>
      <c r="E117" s="49" t="s">
        <v>8583</v>
      </c>
      <c r="F117" s="49" t="s">
        <v>8882</v>
      </c>
      <c r="G117" s="49" t="s">
        <v>8585</v>
      </c>
      <c r="H117" s="49" t="s">
        <v>8731</v>
      </c>
      <c r="I117" s="49">
        <v>20</v>
      </c>
    </row>
    <row r="118" spans="1:9" x14ac:dyDescent="0.3">
      <c r="A118" s="551" t="s">
        <v>8883</v>
      </c>
      <c r="B118" s="49" t="s">
        <v>8879</v>
      </c>
      <c r="C118" s="49" t="s">
        <v>8880</v>
      </c>
      <c r="D118" s="49" t="s">
        <v>8582</v>
      </c>
      <c r="E118" s="49" t="s">
        <v>8583</v>
      </c>
      <c r="F118" s="49" t="s">
        <v>8735</v>
      </c>
      <c r="G118" s="49" t="s">
        <v>8585</v>
      </c>
      <c r="H118" s="49" t="s">
        <v>8731</v>
      </c>
      <c r="I118" s="49">
        <v>30</v>
      </c>
    </row>
    <row r="119" spans="1:9" x14ac:dyDescent="0.3">
      <c r="A119" s="551" t="s">
        <v>8884</v>
      </c>
      <c r="B119" s="49" t="s">
        <v>8885</v>
      </c>
      <c r="C119" s="49" t="s">
        <v>8886</v>
      </c>
      <c r="D119" s="49" t="s">
        <v>8582</v>
      </c>
      <c r="E119" s="49" t="s">
        <v>8583</v>
      </c>
      <c r="F119" s="49" t="s">
        <v>8887</v>
      </c>
      <c r="G119" s="49" t="s">
        <v>8609</v>
      </c>
      <c r="H119" s="49" t="s">
        <v>8888</v>
      </c>
      <c r="I119" s="49">
        <v>16</v>
      </c>
    </row>
    <row r="120" spans="1:9" x14ac:dyDescent="0.3">
      <c r="A120" s="551" t="s">
        <v>8889</v>
      </c>
      <c r="B120" s="49" t="s">
        <v>8890</v>
      </c>
      <c r="C120" s="49" t="s">
        <v>1357</v>
      </c>
      <c r="D120" s="49" t="s">
        <v>8590</v>
      </c>
      <c r="E120" s="49" t="s">
        <v>8583</v>
      </c>
      <c r="F120" s="49" t="s">
        <v>8647</v>
      </c>
      <c r="G120" s="49" t="s">
        <v>8609</v>
      </c>
      <c r="H120" s="49" t="s">
        <v>8891</v>
      </c>
      <c r="I120" s="49">
        <v>48</v>
      </c>
    </row>
    <row r="121" spans="1:9" x14ac:dyDescent="0.3">
      <c r="A121" s="551" t="s">
        <v>8892</v>
      </c>
      <c r="B121" s="49" t="s">
        <v>8890</v>
      </c>
      <c r="C121" s="49" t="s">
        <v>1357</v>
      </c>
      <c r="D121" s="49" t="s">
        <v>8590</v>
      </c>
      <c r="E121" s="49" t="s">
        <v>8583</v>
      </c>
      <c r="F121" s="49" t="s">
        <v>8608</v>
      </c>
      <c r="G121" s="49" t="s">
        <v>8609</v>
      </c>
      <c r="H121" s="49" t="s">
        <v>8893</v>
      </c>
      <c r="I121" s="49">
        <v>40</v>
      </c>
    </row>
    <row r="122" spans="1:9" x14ac:dyDescent="0.3">
      <c r="A122" s="551" t="s">
        <v>8894</v>
      </c>
      <c r="B122" s="49" t="s">
        <v>8895</v>
      </c>
      <c r="C122" s="49" t="s">
        <v>8896</v>
      </c>
      <c r="D122" s="49" t="s">
        <v>8582</v>
      </c>
      <c r="E122" s="49" t="s">
        <v>8583</v>
      </c>
      <c r="F122" s="49" t="s">
        <v>8608</v>
      </c>
      <c r="G122" s="49" t="s">
        <v>8609</v>
      </c>
      <c r="H122" s="49" t="s">
        <v>8897</v>
      </c>
      <c r="I122" s="49">
        <v>28</v>
      </c>
    </row>
    <row r="123" spans="1:9" x14ac:dyDescent="0.3">
      <c r="A123" s="551" t="s">
        <v>8898</v>
      </c>
      <c r="B123" s="49" t="s">
        <v>8895</v>
      </c>
      <c r="C123" s="49" t="s">
        <v>8896</v>
      </c>
      <c r="D123" s="49" t="s">
        <v>8582</v>
      </c>
      <c r="E123" s="49" t="s">
        <v>8583</v>
      </c>
      <c r="F123" s="49" t="s">
        <v>8608</v>
      </c>
      <c r="G123" s="49" t="s">
        <v>8609</v>
      </c>
      <c r="H123" s="49" t="s">
        <v>8899</v>
      </c>
      <c r="I123" s="49">
        <v>33</v>
      </c>
    </row>
    <row r="124" spans="1:9" x14ac:dyDescent="0.3">
      <c r="A124" s="551" t="s">
        <v>8900</v>
      </c>
      <c r="B124" s="49" t="s">
        <v>8895</v>
      </c>
      <c r="C124" s="49" t="s">
        <v>8896</v>
      </c>
      <c r="D124" s="49" t="s">
        <v>8582</v>
      </c>
      <c r="E124" s="49" t="s">
        <v>8583</v>
      </c>
      <c r="F124" s="49" t="s">
        <v>8647</v>
      </c>
      <c r="G124" s="49" t="s">
        <v>8609</v>
      </c>
      <c r="H124" s="49" t="s">
        <v>8901</v>
      </c>
      <c r="I124" s="49">
        <v>30</v>
      </c>
    </row>
    <row r="125" spans="1:9" x14ac:dyDescent="0.3">
      <c r="A125" s="551" t="s">
        <v>8902</v>
      </c>
      <c r="B125" s="49" t="s">
        <v>8895</v>
      </c>
      <c r="C125" s="49" t="s">
        <v>8896</v>
      </c>
      <c r="D125" s="49" t="s">
        <v>8582</v>
      </c>
      <c r="E125" s="49" t="s">
        <v>8583</v>
      </c>
      <c r="F125" s="49" t="s">
        <v>8733</v>
      </c>
      <c r="G125" s="49" t="s">
        <v>8609</v>
      </c>
      <c r="H125" s="49" t="s">
        <v>8903</v>
      </c>
      <c r="I125" s="49">
        <v>24</v>
      </c>
    </row>
    <row r="126" spans="1:9" x14ac:dyDescent="0.3">
      <c r="A126" s="551" t="s">
        <v>8904</v>
      </c>
      <c r="B126" s="49" t="s">
        <v>8895</v>
      </c>
      <c r="C126" s="49" t="s">
        <v>8896</v>
      </c>
      <c r="D126" s="49" t="s">
        <v>8582</v>
      </c>
      <c r="E126" s="49" t="s">
        <v>8583</v>
      </c>
      <c r="F126" s="49" t="s">
        <v>8647</v>
      </c>
      <c r="G126" s="49" t="s">
        <v>8609</v>
      </c>
      <c r="H126" s="49" t="s">
        <v>8903</v>
      </c>
      <c r="I126" s="49">
        <v>37</v>
      </c>
    </row>
    <row r="127" spans="1:9" x14ac:dyDescent="0.3">
      <c r="A127" s="551" t="s">
        <v>8905</v>
      </c>
      <c r="B127" s="49" t="s">
        <v>8895</v>
      </c>
      <c r="C127" s="49" t="s">
        <v>8896</v>
      </c>
      <c r="D127" s="49" t="s">
        <v>8582</v>
      </c>
      <c r="E127" s="49" t="s">
        <v>8583</v>
      </c>
      <c r="F127" s="49" t="s">
        <v>8811</v>
      </c>
      <c r="G127" s="49" t="s">
        <v>8585</v>
      </c>
      <c r="H127" s="49" t="s">
        <v>8903</v>
      </c>
      <c r="I127" s="49">
        <v>10</v>
      </c>
    </row>
    <row r="128" spans="1:9" x14ac:dyDescent="0.3">
      <c r="A128" s="551" t="s">
        <v>8906</v>
      </c>
      <c r="B128" s="49" t="s">
        <v>8907</v>
      </c>
      <c r="C128" s="49" t="s">
        <v>8908</v>
      </c>
      <c r="D128" s="49" t="s">
        <v>8582</v>
      </c>
      <c r="E128" s="49" t="s">
        <v>8583</v>
      </c>
      <c r="F128" s="49" t="s">
        <v>8644</v>
      </c>
      <c r="G128" s="49" t="s">
        <v>8585</v>
      </c>
      <c r="H128" s="49" t="s">
        <v>8909</v>
      </c>
      <c r="I128" s="49">
        <v>6</v>
      </c>
    </row>
    <row r="129" spans="1:9" x14ac:dyDescent="0.3">
      <c r="A129" s="551" t="s">
        <v>8910</v>
      </c>
      <c r="B129" s="49" t="s">
        <v>8911</v>
      </c>
      <c r="C129" s="49" t="s">
        <v>8912</v>
      </c>
      <c r="D129" s="49" t="s">
        <v>8590</v>
      </c>
      <c r="E129" s="49" t="s">
        <v>8583</v>
      </c>
      <c r="F129" s="49" t="s">
        <v>8608</v>
      </c>
      <c r="G129" s="49" t="s">
        <v>8609</v>
      </c>
      <c r="H129" s="49" t="s">
        <v>8913</v>
      </c>
      <c r="I129" s="49">
        <v>32</v>
      </c>
    </row>
    <row r="130" spans="1:9" x14ac:dyDescent="0.3">
      <c r="A130" s="551" t="s">
        <v>8914</v>
      </c>
      <c r="B130" s="49" t="s">
        <v>8915</v>
      </c>
      <c r="C130" s="49" t="s">
        <v>8916</v>
      </c>
      <c r="D130" s="49" t="s">
        <v>8917</v>
      </c>
      <c r="E130" s="49" t="s">
        <v>8583</v>
      </c>
      <c r="F130" s="49" t="s">
        <v>8918</v>
      </c>
      <c r="G130" s="49" t="s">
        <v>8596</v>
      </c>
    </row>
    <row r="131" spans="1:9" x14ac:dyDescent="0.3">
      <c r="A131" s="551" t="s">
        <v>8919</v>
      </c>
      <c r="B131" s="49" t="s">
        <v>8920</v>
      </c>
      <c r="C131" s="49" t="s">
        <v>8921</v>
      </c>
      <c r="D131" s="49" t="s">
        <v>8590</v>
      </c>
      <c r="E131" s="49" t="s">
        <v>8583</v>
      </c>
      <c r="F131" s="49" t="s">
        <v>8584</v>
      </c>
      <c r="G131" s="49" t="s">
        <v>8585</v>
      </c>
      <c r="H131" s="49" t="s">
        <v>8922</v>
      </c>
    </row>
    <row r="132" spans="1:9" x14ac:dyDescent="0.3">
      <c r="A132" s="551" t="s">
        <v>8923</v>
      </c>
      <c r="B132" s="49" t="s">
        <v>8924</v>
      </c>
      <c r="C132" s="49" t="s">
        <v>8925</v>
      </c>
      <c r="D132" s="49" t="s">
        <v>8590</v>
      </c>
      <c r="E132" s="49" t="s">
        <v>8583</v>
      </c>
      <c r="F132" s="49" t="s">
        <v>8595</v>
      </c>
      <c r="G132" s="49" t="s">
        <v>8596</v>
      </c>
    </row>
    <row r="133" spans="1:9" x14ac:dyDescent="0.3">
      <c r="A133" s="551" t="s">
        <v>8926</v>
      </c>
      <c r="B133" s="49" t="s">
        <v>8927</v>
      </c>
      <c r="C133" s="49" t="s">
        <v>8928</v>
      </c>
      <c r="D133" s="49" t="s">
        <v>8676</v>
      </c>
      <c r="E133" s="49" t="s">
        <v>8677</v>
      </c>
      <c r="F133" s="49" t="s">
        <v>8657</v>
      </c>
      <c r="G133" s="49" t="s">
        <v>8585</v>
      </c>
      <c r="H133" s="49" t="s">
        <v>8909</v>
      </c>
      <c r="I133" s="49">
        <v>16</v>
      </c>
    </row>
    <row r="134" spans="1:9" x14ac:dyDescent="0.3">
      <c r="A134" s="551" t="s">
        <v>8929</v>
      </c>
      <c r="B134" s="49" t="s">
        <v>8927</v>
      </c>
      <c r="C134" s="49" t="s">
        <v>8928</v>
      </c>
      <c r="D134" s="49" t="s">
        <v>8676</v>
      </c>
      <c r="E134" s="49" t="s">
        <v>8677</v>
      </c>
      <c r="F134" s="49" t="s">
        <v>8657</v>
      </c>
      <c r="G134" s="49" t="s">
        <v>8686</v>
      </c>
      <c r="H134" s="49" t="s">
        <v>8909</v>
      </c>
      <c r="I134" s="49">
        <v>2</v>
      </c>
    </row>
    <row r="135" spans="1:9" x14ac:dyDescent="0.3">
      <c r="A135" s="551" t="s">
        <v>8930</v>
      </c>
      <c r="B135" s="49" t="s">
        <v>8927</v>
      </c>
      <c r="C135" s="49" t="s">
        <v>8928</v>
      </c>
      <c r="D135" s="49" t="s">
        <v>8676</v>
      </c>
      <c r="E135" s="49" t="s">
        <v>8677</v>
      </c>
      <c r="F135" s="49" t="s">
        <v>8657</v>
      </c>
      <c r="G135" s="49" t="s">
        <v>8609</v>
      </c>
      <c r="H135" s="49" t="s">
        <v>8909</v>
      </c>
      <c r="I135" s="49">
        <v>3</v>
      </c>
    </row>
    <row r="136" spans="1:9" x14ac:dyDescent="0.3">
      <c r="A136" s="551" t="s">
        <v>8931</v>
      </c>
      <c r="B136" s="49" t="s">
        <v>8927</v>
      </c>
      <c r="C136" s="49" t="s">
        <v>8928</v>
      </c>
      <c r="D136" s="49" t="s">
        <v>8676</v>
      </c>
      <c r="E136" s="49" t="s">
        <v>8677</v>
      </c>
      <c r="F136" s="49" t="s">
        <v>8644</v>
      </c>
      <c r="G136" s="49" t="s">
        <v>8585</v>
      </c>
      <c r="H136" s="49" t="s">
        <v>8909</v>
      </c>
      <c r="I136" s="49">
        <v>14</v>
      </c>
    </row>
    <row r="137" spans="1:9" x14ac:dyDescent="0.3">
      <c r="A137" s="551" t="s">
        <v>8932</v>
      </c>
      <c r="B137" s="49" t="s">
        <v>8927</v>
      </c>
      <c r="C137" s="49" t="s">
        <v>8928</v>
      </c>
      <c r="D137" s="49" t="s">
        <v>8676</v>
      </c>
      <c r="E137" s="49" t="s">
        <v>8677</v>
      </c>
      <c r="F137" s="49" t="s">
        <v>8644</v>
      </c>
      <c r="G137" s="49" t="s">
        <v>8686</v>
      </c>
      <c r="H137" s="49" t="s">
        <v>8909</v>
      </c>
      <c r="I137" s="49">
        <v>17</v>
      </c>
    </row>
    <row r="138" spans="1:9" x14ac:dyDescent="0.3">
      <c r="A138" s="551" t="s">
        <v>8933</v>
      </c>
      <c r="B138" s="49" t="s">
        <v>8927</v>
      </c>
      <c r="C138" s="49" t="s">
        <v>8928</v>
      </c>
      <c r="D138" s="49" t="s">
        <v>8676</v>
      </c>
      <c r="E138" s="49" t="s">
        <v>8677</v>
      </c>
      <c r="F138" s="49" t="s">
        <v>8644</v>
      </c>
      <c r="G138" s="49" t="s">
        <v>8609</v>
      </c>
      <c r="H138" s="49" t="s">
        <v>8909</v>
      </c>
      <c r="I138" s="49">
        <v>32</v>
      </c>
    </row>
    <row r="139" spans="1:9" x14ac:dyDescent="0.3">
      <c r="A139" s="551" t="s">
        <v>8934</v>
      </c>
      <c r="B139" s="49" t="s">
        <v>8935</v>
      </c>
      <c r="C139" s="49" t="s">
        <v>828</v>
      </c>
      <c r="D139" s="49" t="s">
        <v>8676</v>
      </c>
      <c r="E139" s="49" t="s">
        <v>8765</v>
      </c>
      <c r="F139" s="49" t="s">
        <v>8608</v>
      </c>
      <c r="G139" s="49" t="s">
        <v>8609</v>
      </c>
      <c r="H139" s="49" t="s">
        <v>8936</v>
      </c>
      <c r="I139" s="49">
        <v>50</v>
      </c>
    </row>
    <row r="140" spans="1:9" x14ac:dyDescent="0.3">
      <c r="A140" s="551" t="s">
        <v>8937</v>
      </c>
      <c r="B140" s="49" t="s">
        <v>8935</v>
      </c>
      <c r="C140" s="49" t="s">
        <v>828</v>
      </c>
      <c r="D140" s="49" t="s">
        <v>8676</v>
      </c>
      <c r="E140" s="49" t="s">
        <v>8765</v>
      </c>
      <c r="F140" s="49" t="s">
        <v>8608</v>
      </c>
      <c r="G140" s="49" t="s">
        <v>8609</v>
      </c>
      <c r="H140" s="49" t="s">
        <v>8938</v>
      </c>
      <c r="I140" s="49">
        <v>30</v>
      </c>
    </row>
    <row r="141" spans="1:9" x14ac:dyDescent="0.3">
      <c r="A141" s="551" t="s">
        <v>8939</v>
      </c>
      <c r="B141" s="49" t="s">
        <v>8935</v>
      </c>
      <c r="C141" s="49" t="s">
        <v>828</v>
      </c>
      <c r="D141" s="49" t="s">
        <v>8676</v>
      </c>
      <c r="E141" s="49" t="s">
        <v>8765</v>
      </c>
      <c r="F141" s="49" t="s">
        <v>8733</v>
      </c>
      <c r="G141" s="49" t="s">
        <v>8609</v>
      </c>
      <c r="H141" s="49" t="s">
        <v>8938</v>
      </c>
      <c r="I141" s="49">
        <v>34</v>
      </c>
    </row>
    <row r="142" spans="1:9" x14ac:dyDescent="0.3">
      <c r="A142" s="551" t="s">
        <v>8940</v>
      </c>
      <c r="B142" s="49" t="s">
        <v>8941</v>
      </c>
      <c r="C142" s="49" t="s">
        <v>8942</v>
      </c>
      <c r="D142" s="49" t="s">
        <v>8590</v>
      </c>
      <c r="E142" s="49" t="s">
        <v>8583</v>
      </c>
      <c r="F142" s="49" t="s">
        <v>8644</v>
      </c>
      <c r="G142" s="49" t="s">
        <v>8609</v>
      </c>
      <c r="H142" s="49" t="s">
        <v>8943</v>
      </c>
      <c r="I142" s="49">
        <v>20</v>
      </c>
    </row>
    <row r="143" spans="1:9" x14ac:dyDescent="0.3">
      <c r="A143" s="551" t="s">
        <v>8944</v>
      </c>
      <c r="B143" s="49" t="s">
        <v>8945</v>
      </c>
      <c r="C143" s="49" t="s">
        <v>8946</v>
      </c>
      <c r="D143" s="49" t="s">
        <v>8582</v>
      </c>
      <c r="E143" s="49" t="s">
        <v>8583</v>
      </c>
      <c r="F143" s="49" t="s">
        <v>8608</v>
      </c>
      <c r="G143" s="49" t="s">
        <v>8609</v>
      </c>
      <c r="H143" s="49" t="s">
        <v>8947</v>
      </c>
      <c r="I143" s="49">
        <v>34</v>
      </c>
    </row>
    <row r="144" spans="1:9" x14ac:dyDescent="0.3">
      <c r="A144" s="551" t="s">
        <v>8948</v>
      </c>
      <c r="B144" s="49" t="s">
        <v>8945</v>
      </c>
      <c r="C144" s="49" t="s">
        <v>8946</v>
      </c>
      <c r="D144" s="49" t="s">
        <v>8582</v>
      </c>
      <c r="E144" s="49" t="s">
        <v>8583</v>
      </c>
      <c r="F144" s="49" t="s">
        <v>8644</v>
      </c>
      <c r="G144" s="49" t="s">
        <v>8609</v>
      </c>
      <c r="H144" s="49" t="s">
        <v>8947</v>
      </c>
      <c r="I144" s="49">
        <v>4</v>
      </c>
    </row>
    <row r="145" spans="1:9" x14ac:dyDescent="0.3">
      <c r="A145" s="551" t="s">
        <v>8949</v>
      </c>
      <c r="B145" s="49" t="s">
        <v>8945</v>
      </c>
      <c r="C145" s="49" t="s">
        <v>8946</v>
      </c>
      <c r="D145" s="49" t="s">
        <v>8582</v>
      </c>
      <c r="E145" s="49" t="s">
        <v>8583</v>
      </c>
      <c r="F145" s="49" t="s">
        <v>8647</v>
      </c>
      <c r="G145" s="49" t="s">
        <v>8609</v>
      </c>
      <c r="H145" s="49" t="s">
        <v>8947</v>
      </c>
      <c r="I145" s="49">
        <v>40</v>
      </c>
    </row>
    <row r="146" spans="1:9" x14ac:dyDescent="0.3">
      <c r="A146" s="551" t="s">
        <v>8950</v>
      </c>
      <c r="B146" s="49" t="s">
        <v>8945</v>
      </c>
      <c r="C146" s="49" t="s">
        <v>8946</v>
      </c>
      <c r="D146" s="49" t="s">
        <v>8582</v>
      </c>
      <c r="E146" s="49" t="s">
        <v>8583</v>
      </c>
      <c r="F146" s="49" t="s">
        <v>8733</v>
      </c>
      <c r="G146" s="49" t="s">
        <v>8609</v>
      </c>
      <c r="H146" s="49" t="s">
        <v>8947</v>
      </c>
      <c r="I146" s="49">
        <v>5</v>
      </c>
    </row>
    <row r="147" spans="1:9" x14ac:dyDescent="0.3">
      <c r="A147" s="551" t="s">
        <v>8951</v>
      </c>
      <c r="B147" s="49" t="s">
        <v>8952</v>
      </c>
      <c r="C147" s="49" t="s">
        <v>806</v>
      </c>
      <c r="D147" s="49" t="s">
        <v>8582</v>
      </c>
      <c r="E147" s="49" t="s">
        <v>8583</v>
      </c>
      <c r="F147" s="49" t="s">
        <v>8608</v>
      </c>
      <c r="G147" s="49" t="s">
        <v>8609</v>
      </c>
      <c r="H147" s="49" t="s">
        <v>8953</v>
      </c>
      <c r="I147" s="49">
        <v>2</v>
      </c>
    </row>
    <row r="148" spans="1:9" x14ac:dyDescent="0.3">
      <c r="A148" s="551" t="s">
        <v>8954</v>
      </c>
      <c r="B148" s="49" t="s">
        <v>8952</v>
      </c>
      <c r="C148" s="49" t="s">
        <v>806</v>
      </c>
      <c r="D148" s="49" t="s">
        <v>8582</v>
      </c>
      <c r="E148" s="49" t="s">
        <v>8583</v>
      </c>
      <c r="F148" s="49" t="s">
        <v>8770</v>
      </c>
      <c r="G148" s="49" t="s">
        <v>8585</v>
      </c>
      <c r="H148" s="49" t="s">
        <v>8953</v>
      </c>
      <c r="I148" s="49">
        <v>0</v>
      </c>
    </row>
    <row r="149" spans="1:9" x14ac:dyDescent="0.3">
      <c r="A149" s="551" t="s">
        <v>8955</v>
      </c>
      <c r="B149" s="49" t="s">
        <v>8952</v>
      </c>
      <c r="C149" s="49" t="s">
        <v>806</v>
      </c>
      <c r="D149" s="49" t="s">
        <v>8582</v>
      </c>
      <c r="E149" s="49" t="s">
        <v>8583</v>
      </c>
      <c r="F149" s="49" t="s">
        <v>8647</v>
      </c>
      <c r="G149" s="49" t="s">
        <v>8609</v>
      </c>
      <c r="H149" s="49" t="s">
        <v>8953</v>
      </c>
      <c r="I149" s="49">
        <v>32</v>
      </c>
    </row>
    <row r="150" spans="1:9" x14ac:dyDescent="0.3">
      <c r="A150" s="551" t="s">
        <v>8956</v>
      </c>
      <c r="B150" s="49" t="s">
        <v>8957</v>
      </c>
      <c r="C150" s="49" t="s">
        <v>8958</v>
      </c>
      <c r="D150" s="49" t="s">
        <v>8959</v>
      </c>
      <c r="E150" s="49" t="s">
        <v>8960</v>
      </c>
      <c r="F150" s="49" t="s">
        <v>8961</v>
      </c>
      <c r="G150" s="49" t="s">
        <v>8585</v>
      </c>
      <c r="H150" s="49" t="s">
        <v>8962</v>
      </c>
      <c r="I150" s="49">
        <v>15</v>
      </c>
    </row>
    <row r="151" spans="1:9" x14ac:dyDescent="0.3">
      <c r="A151" s="551" t="s">
        <v>8963</v>
      </c>
      <c r="B151" s="49" t="s">
        <v>8964</v>
      </c>
      <c r="C151" s="49" t="s">
        <v>8965</v>
      </c>
      <c r="D151" s="49" t="s">
        <v>8582</v>
      </c>
      <c r="E151" s="49" t="s">
        <v>8583</v>
      </c>
      <c r="F151" s="49" t="s">
        <v>8661</v>
      </c>
      <c r="G151" s="49" t="s">
        <v>8585</v>
      </c>
      <c r="H151" s="49" t="s">
        <v>8966</v>
      </c>
    </row>
    <row r="152" spans="1:9" x14ac:dyDescent="0.3">
      <c r="A152" s="551" t="s">
        <v>8967</v>
      </c>
      <c r="B152" s="49" t="s">
        <v>8964</v>
      </c>
      <c r="C152" s="49" t="s">
        <v>8965</v>
      </c>
      <c r="D152" s="49" t="s">
        <v>8582</v>
      </c>
      <c r="E152" s="49" t="s">
        <v>8583</v>
      </c>
      <c r="F152" s="49" t="s">
        <v>8811</v>
      </c>
      <c r="G152" s="49" t="s">
        <v>8585</v>
      </c>
      <c r="H152" s="49" t="s">
        <v>8968</v>
      </c>
      <c r="I152" s="49">
        <v>3</v>
      </c>
    </row>
    <row r="153" spans="1:9" x14ac:dyDescent="0.3">
      <c r="A153" s="551" t="s">
        <v>8969</v>
      </c>
      <c r="B153" s="49" t="s">
        <v>8964</v>
      </c>
      <c r="C153" s="49" t="s">
        <v>8965</v>
      </c>
      <c r="D153" s="49" t="s">
        <v>8582</v>
      </c>
      <c r="E153" s="49" t="s">
        <v>8583</v>
      </c>
      <c r="F153" s="49" t="s">
        <v>8970</v>
      </c>
      <c r="G153" s="49" t="s">
        <v>8585</v>
      </c>
      <c r="H153" s="49" t="s">
        <v>8971</v>
      </c>
    </row>
    <row r="154" spans="1:9" x14ac:dyDescent="0.3">
      <c r="A154" s="551" t="s">
        <v>8972</v>
      </c>
      <c r="B154" s="49" t="s">
        <v>8973</v>
      </c>
      <c r="C154" s="49" t="s">
        <v>8974</v>
      </c>
      <c r="D154" s="49" t="s">
        <v>8590</v>
      </c>
      <c r="E154" s="49" t="s">
        <v>8583</v>
      </c>
      <c r="F154" s="49" t="s">
        <v>8657</v>
      </c>
      <c r="G154" s="49" t="s">
        <v>8585</v>
      </c>
      <c r="H154" s="49" t="s">
        <v>8975</v>
      </c>
      <c r="I154" s="49">
        <v>16</v>
      </c>
    </row>
    <row r="155" spans="1:9" x14ac:dyDescent="0.3">
      <c r="A155" s="551" t="s">
        <v>8976</v>
      </c>
      <c r="B155" s="49" t="s">
        <v>8977</v>
      </c>
      <c r="C155" s="49" t="s">
        <v>8978</v>
      </c>
      <c r="D155" s="49" t="s">
        <v>8629</v>
      </c>
      <c r="E155" s="49" t="s">
        <v>8583</v>
      </c>
      <c r="F155" s="49" t="s">
        <v>8979</v>
      </c>
      <c r="G155" s="49" t="s">
        <v>8585</v>
      </c>
      <c r="H155" s="49" t="s">
        <v>8980</v>
      </c>
      <c r="I155" s="49">
        <v>4</v>
      </c>
    </row>
    <row r="156" spans="1:9" x14ac:dyDescent="0.3">
      <c r="A156" s="551" t="s">
        <v>8981</v>
      </c>
      <c r="B156" s="49" t="s">
        <v>8982</v>
      </c>
      <c r="C156" s="49" t="s">
        <v>8983</v>
      </c>
      <c r="D156" s="49" t="s">
        <v>8590</v>
      </c>
      <c r="E156" s="49" t="s">
        <v>8583</v>
      </c>
      <c r="F156" s="49" t="s">
        <v>8882</v>
      </c>
      <c r="G156" s="49" t="s">
        <v>8585</v>
      </c>
      <c r="H156" s="49" t="s">
        <v>8984</v>
      </c>
      <c r="I156" s="49">
        <v>5</v>
      </c>
    </row>
    <row r="157" spans="1:9" x14ac:dyDescent="0.3">
      <c r="A157" s="551" t="s">
        <v>8985</v>
      </c>
      <c r="B157" s="49" t="s">
        <v>8982</v>
      </c>
      <c r="C157" s="49" t="s">
        <v>8983</v>
      </c>
      <c r="D157" s="49" t="s">
        <v>8590</v>
      </c>
      <c r="E157" s="49" t="s">
        <v>8583</v>
      </c>
      <c r="F157" s="49" t="s">
        <v>8657</v>
      </c>
      <c r="G157" s="49" t="s">
        <v>8585</v>
      </c>
      <c r="H157" s="49" t="s">
        <v>8984</v>
      </c>
      <c r="I157" s="49">
        <v>15</v>
      </c>
    </row>
    <row r="158" spans="1:9" x14ac:dyDescent="0.3">
      <c r="A158" s="551" t="s">
        <v>8986</v>
      </c>
      <c r="B158" s="49" t="s">
        <v>8987</v>
      </c>
      <c r="C158" s="49" t="s">
        <v>8988</v>
      </c>
      <c r="D158" s="49" t="s">
        <v>8989</v>
      </c>
      <c r="E158" s="49" t="s">
        <v>8583</v>
      </c>
      <c r="F158" s="49" t="s">
        <v>8595</v>
      </c>
      <c r="G158" s="49" t="s">
        <v>8596</v>
      </c>
    </row>
    <row r="159" spans="1:9" x14ac:dyDescent="0.3">
      <c r="A159" s="551" t="s">
        <v>8990</v>
      </c>
      <c r="B159" s="49" t="s">
        <v>8991</v>
      </c>
      <c r="C159" s="49" t="s">
        <v>8992</v>
      </c>
      <c r="D159" s="49" t="s">
        <v>8635</v>
      </c>
      <c r="E159" s="49" t="s">
        <v>8583</v>
      </c>
      <c r="F159" s="49" t="s">
        <v>8979</v>
      </c>
      <c r="G159" s="49" t="s">
        <v>8585</v>
      </c>
      <c r="H159" s="49" t="s">
        <v>8993</v>
      </c>
      <c r="I159" s="49">
        <v>4</v>
      </c>
    </row>
    <row r="160" spans="1:9" x14ac:dyDescent="0.3">
      <c r="A160" s="551" t="s">
        <v>8994</v>
      </c>
      <c r="B160" s="49" t="s">
        <v>8995</v>
      </c>
      <c r="C160" s="49" t="s">
        <v>8996</v>
      </c>
      <c r="D160" s="49" t="s">
        <v>8590</v>
      </c>
      <c r="E160" s="49" t="s">
        <v>8583</v>
      </c>
      <c r="F160" s="49" t="s">
        <v>8630</v>
      </c>
      <c r="G160" s="49" t="s">
        <v>8585</v>
      </c>
      <c r="H160" s="49" t="s">
        <v>8997</v>
      </c>
      <c r="I160" s="49">
        <v>40</v>
      </c>
    </row>
    <row r="161" spans="1:9" x14ac:dyDescent="0.3">
      <c r="A161" s="551" t="s">
        <v>8998</v>
      </c>
      <c r="B161" s="49" t="s">
        <v>8999</v>
      </c>
      <c r="C161" s="49" t="s">
        <v>9000</v>
      </c>
      <c r="D161" s="49" t="s">
        <v>8989</v>
      </c>
      <c r="E161" s="49" t="s">
        <v>8765</v>
      </c>
      <c r="F161" s="49" t="s">
        <v>8733</v>
      </c>
      <c r="G161" s="49" t="s">
        <v>8609</v>
      </c>
      <c r="H161" s="49" t="s">
        <v>9001</v>
      </c>
      <c r="I161" s="49">
        <v>9</v>
      </c>
    </row>
    <row r="162" spans="1:9" x14ac:dyDescent="0.3">
      <c r="A162" s="551" t="s">
        <v>9002</v>
      </c>
      <c r="B162" s="49" t="s">
        <v>8999</v>
      </c>
      <c r="C162" s="49" t="s">
        <v>9000</v>
      </c>
      <c r="D162" s="49" t="s">
        <v>8989</v>
      </c>
      <c r="E162" s="49" t="s">
        <v>8765</v>
      </c>
      <c r="F162" s="49" t="s">
        <v>9003</v>
      </c>
      <c r="G162" s="49" t="s">
        <v>8585</v>
      </c>
      <c r="H162" s="49" t="s">
        <v>9001</v>
      </c>
    </row>
    <row r="163" spans="1:9" x14ac:dyDescent="0.3">
      <c r="A163" s="551" t="s">
        <v>9004</v>
      </c>
      <c r="B163" s="49" t="s">
        <v>9005</v>
      </c>
      <c r="C163" s="49" t="s">
        <v>9006</v>
      </c>
      <c r="D163" s="49" t="s">
        <v>8582</v>
      </c>
      <c r="E163" s="49" t="s">
        <v>8583</v>
      </c>
      <c r="F163" s="49" t="s">
        <v>8644</v>
      </c>
      <c r="G163" s="49" t="s">
        <v>8585</v>
      </c>
      <c r="H163" s="49" t="s">
        <v>9007</v>
      </c>
      <c r="I163" s="49">
        <v>10</v>
      </c>
    </row>
    <row r="164" spans="1:9" x14ac:dyDescent="0.3">
      <c r="A164" s="551" t="s">
        <v>9008</v>
      </c>
      <c r="B164" s="49" t="s">
        <v>9005</v>
      </c>
      <c r="C164" s="49" t="s">
        <v>9006</v>
      </c>
      <c r="D164" s="49" t="s">
        <v>8582</v>
      </c>
      <c r="E164" s="49" t="s">
        <v>8583</v>
      </c>
      <c r="F164" s="49" t="s">
        <v>8647</v>
      </c>
      <c r="G164" s="49" t="s">
        <v>8609</v>
      </c>
      <c r="H164" s="49" t="s">
        <v>9007</v>
      </c>
      <c r="I164" s="49">
        <v>24</v>
      </c>
    </row>
    <row r="165" spans="1:9" x14ac:dyDescent="0.3">
      <c r="A165" s="551" t="s">
        <v>9009</v>
      </c>
      <c r="B165" s="49" t="s">
        <v>9010</v>
      </c>
      <c r="C165" s="49" t="s">
        <v>9011</v>
      </c>
      <c r="D165" s="49" t="s">
        <v>8917</v>
      </c>
      <c r="E165" s="49" t="s">
        <v>8583</v>
      </c>
      <c r="F165" s="49" t="s">
        <v>8918</v>
      </c>
      <c r="G165" s="49" t="s">
        <v>8596</v>
      </c>
    </row>
    <row r="166" spans="1:9" x14ac:dyDescent="0.3">
      <c r="A166" s="551" t="s">
        <v>9012</v>
      </c>
      <c r="B166" s="49" t="s">
        <v>9013</v>
      </c>
      <c r="C166" s="49" t="s">
        <v>9014</v>
      </c>
      <c r="D166" s="49" t="s">
        <v>8582</v>
      </c>
      <c r="E166" s="49" t="s">
        <v>8583</v>
      </c>
      <c r="F166" s="49" t="s">
        <v>8647</v>
      </c>
      <c r="G166" s="49" t="s">
        <v>8585</v>
      </c>
      <c r="H166" s="49" t="s">
        <v>9015</v>
      </c>
      <c r="I166" s="49">
        <v>4</v>
      </c>
    </row>
    <row r="167" spans="1:9" x14ac:dyDescent="0.3">
      <c r="A167" s="551" t="s">
        <v>9016</v>
      </c>
      <c r="B167" s="49" t="s">
        <v>9017</v>
      </c>
      <c r="C167" s="49" t="s">
        <v>9018</v>
      </c>
      <c r="D167" s="49" t="s">
        <v>8590</v>
      </c>
      <c r="E167" s="49" t="s">
        <v>8583</v>
      </c>
      <c r="F167" s="49" t="s">
        <v>8702</v>
      </c>
      <c r="G167" s="49" t="s">
        <v>8609</v>
      </c>
      <c r="H167" s="49" t="s">
        <v>9019</v>
      </c>
      <c r="I167" s="49">
        <v>7</v>
      </c>
    </row>
    <row r="168" spans="1:9" x14ac:dyDescent="0.3">
      <c r="A168" s="551" t="s">
        <v>9020</v>
      </c>
      <c r="B168" s="49" t="s">
        <v>9021</v>
      </c>
      <c r="C168" s="49" t="s">
        <v>9022</v>
      </c>
      <c r="D168" s="49" t="s">
        <v>8582</v>
      </c>
      <c r="E168" s="49" t="s">
        <v>8583</v>
      </c>
      <c r="F168" s="49" t="s">
        <v>8584</v>
      </c>
      <c r="G168" s="49" t="s">
        <v>8585</v>
      </c>
      <c r="H168" s="49" t="s">
        <v>9023</v>
      </c>
    </row>
    <row r="169" spans="1:9" x14ac:dyDescent="0.3">
      <c r="A169" s="551" t="s">
        <v>9024</v>
      </c>
      <c r="B169" s="49" t="s">
        <v>9025</v>
      </c>
      <c r="C169" s="49" t="s">
        <v>9026</v>
      </c>
      <c r="D169" s="49" t="s">
        <v>8635</v>
      </c>
      <c r="E169" s="49" t="s">
        <v>8583</v>
      </c>
      <c r="F169" s="49" t="s">
        <v>8630</v>
      </c>
      <c r="G169" s="49" t="s">
        <v>8585</v>
      </c>
      <c r="H169" s="49" t="s">
        <v>9027</v>
      </c>
      <c r="I169" s="49">
        <v>10</v>
      </c>
    </row>
    <row r="170" spans="1:9" x14ac:dyDescent="0.3">
      <c r="A170" s="551" t="s">
        <v>9028</v>
      </c>
      <c r="B170" s="49" t="s">
        <v>9029</v>
      </c>
      <c r="C170" s="49" t="s">
        <v>9030</v>
      </c>
      <c r="D170" s="49" t="s">
        <v>8590</v>
      </c>
      <c r="E170" s="49" t="s">
        <v>8583</v>
      </c>
      <c r="F170" s="49" t="s">
        <v>8979</v>
      </c>
      <c r="G170" s="49" t="s">
        <v>8585</v>
      </c>
      <c r="H170" s="49" t="s">
        <v>9031</v>
      </c>
      <c r="I170" s="49">
        <v>4</v>
      </c>
    </row>
    <row r="171" spans="1:9" x14ac:dyDescent="0.3">
      <c r="A171" s="551" t="s">
        <v>9032</v>
      </c>
      <c r="B171" s="49" t="s">
        <v>9033</v>
      </c>
      <c r="C171" s="49" t="s">
        <v>9034</v>
      </c>
      <c r="D171" s="49" t="s">
        <v>8635</v>
      </c>
      <c r="E171" s="49" t="s">
        <v>8583</v>
      </c>
      <c r="F171" s="49" t="s">
        <v>8630</v>
      </c>
      <c r="G171" s="49" t="s">
        <v>8585</v>
      </c>
      <c r="H171" s="49" t="s">
        <v>9035</v>
      </c>
      <c r="I171" s="49">
        <v>20</v>
      </c>
    </row>
    <row r="172" spans="1:9" x14ac:dyDescent="0.3">
      <c r="A172" s="551" t="s">
        <v>9036</v>
      </c>
      <c r="B172" s="49" t="s">
        <v>9037</v>
      </c>
      <c r="C172" s="49" t="s">
        <v>9038</v>
      </c>
      <c r="D172" s="49" t="s">
        <v>8959</v>
      </c>
      <c r="E172" s="49" t="s">
        <v>8960</v>
      </c>
      <c r="F172" s="49" t="s">
        <v>9039</v>
      </c>
      <c r="G172" s="49" t="s">
        <v>8585</v>
      </c>
      <c r="H172" s="49" t="s">
        <v>9040</v>
      </c>
      <c r="I172" s="49">
        <v>70</v>
      </c>
    </row>
    <row r="173" spans="1:9" x14ac:dyDescent="0.3">
      <c r="A173" s="551" t="s">
        <v>9041</v>
      </c>
      <c r="B173" s="49" t="s">
        <v>9037</v>
      </c>
      <c r="C173" s="49" t="s">
        <v>9038</v>
      </c>
      <c r="D173" s="49" t="s">
        <v>8959</v>
      </c>
      <c r="E173" s="49" t="s">
        <v>8960</v>
      </c>
      <c r="F173" s="49" t="s">
        <v>8630</v>
      </c>
      <c r="G173" s="49" t="s">
        <v>8585</v>
      </c>
      <c r="H173" s="49" t="s">
        <v>9042</v>
      </c>
      <c r="I173" s="49">
        <v>20</v>
      </c>
    </row>
    <row r="174" spans="1:9" x14ac:dyDescent="0.3">
      <c r="A174" s="551" t="s">
        <v>9043</v>
      </c>
      <c r="B174" s="49" t="s">
        <v>9044</v>
      </c>
      <c r="C174" s="49" t="s">
        <v>9045</v>
      </c>
      <c r="D174" s="49" t="s">
        <v>8959</v>
      </c>
      <c r="E174" s="49" t="s">
        <v>8960</v>
      </c>
      <c r="F174" s="49" t="s">
        <v>8733</v>
      </c>
      <c r="G174" s="49" t="s">
        <v>8609</v>
      </c>
      <c r="H174" s="49" t="s">
        <v>9046</v>
      </c>
      <c r="I174" s="49">
        <v>18</v>
      </c>
    </row>
    <row r="175" spans="1:9" x14ac:dyDescent="0.3">
      <c r="A175" s="551" t="s">
        <v>9047</v>
      </c>
      <c r="B175" s="49" t="s">
        <v>9044</v>
      </c>
      <c r="C175" s="49" t="s">
        <v>9045</v>
      </c>
      <c r="D175" s="49" t="s">
        <v>8959</v>
      </c>
      <c r="E175" s="49" t="s">
        <v>8960</v>
      </c>
      <c r="F175" s="49" t="s">
        <v>8770</v>
      </c>
      <c r="G175" s="49" t="s">
        <v>8585</v>
      </c>
      <c r="H175" s="49" t="s">
        <v>9048</v>
      </c>
      <c r="I175" s="49">
        <v>32</v>
      </c>
    </row>
    <row r="176" spans="1:9" x14ac:dyDescent="0.3">
      <c r="A176" s="551" t="s">
        <v>9049</v>
      </c>
      <c r="B176" s="49" t="s">
        <v>9044</v>
      </c>
      <c r="C176" s="49" t="s">
        <v>9045</v>
      </c>
      <c r="D176" s="49" t="s">
        <v>8959</v>
      </c>
      <c r="E176" s="49" t="s">
        <v>8960</v>
      </c>
      <c r="F176" s="49" t="s">
        <v>9039</v>
      </c>
      <c r="G176" s="49" t="s">
        <v>8585</v>
      </c>
      <c r="H176" s="49" t="s">
        <v>9050</v>
      </c>
      <c r="I176" s="49">
        <v>40</v>
      </c>
    </row>
    <row r="177" spans="1:9" x14ac:dyDescent="0.3">
      <c r="A177" s="551" t="s">
        <v>9051</v>
      </c>
      <c r="B177" s="49" t="s">
        <v>9044</v>
      </c>
      <c r="C177" s="49" t="s">
        <v>9045</v>
      </c>
      <c r="D177" s="49" t="s">
        <v>8959</v>
      </c>
      <c r="E177" s="49" t="s">
        <v>8960</v>
      </c>
      <c r="F177" s="49" t="s">
        <v>9039</v>
      </c>
      <c r="G177" s="49" t="s">
        <v>8585</v>
      </c>
      <c r="H177" s="49" t="s">
        <v>9048</v>
      </c>
      <c r="I177" s="49">
        <v>20</v>
      </c>
    </row>
    <row r="178" spans="1:9" x14ac:dyDescent="0.3">
      <c r="A178" s="551" t="s">
        <v>9052</v>
      </c>
      <c r="B178" s="49" t="s">
        <v>9044</v>
      </c>
      <c r="C178" s="49" t="s">
        <v>9045</v>
      </c>
      <c r="D178" s="49" t="s">
        <v>8959</v>
      </c>
      <c r="E178" s="49" t="s">
        <v>8960</v>
      </c>
      <c r="F178" s="49" t="s">
        <v>9039</v>
      </c>
      <c r="G178" s="49" t="s">
        <v>8585</v>
      </c>
      <c r="H178" s="49" t="s">
        <v>9053</v>
      </c>
      <c r="I178" s="49">
        <v>40</v>
      </c>
    </row>
    <row r="179" spans="1:9" x14ac:dyDescent="0.3">
      <c r="A179" s="551" t="s">
        <v>9054</v>
      </c>
      <c r="B179" s="49" t="s">
        <v>9044</v>
      </c>
      <c r="C179" s="49" t="s">
        <v>9045</v>
      </c>
      <c r="D179" s="49" t="s">
        <v>8959</v>
      </c>
      <c r="E179" s="49" t="s">
        <v>8960</v>
      </c>
      <c r="F179" s="49" t="s">
        <v>9039</v>
      </c>
      <c r="G179" s="49" t="s">
        <v>8585</v>
      </c>
      <c r="H179" s="49" t="s">
        <v>9055</v>
      </c>
      <c r="I179" s="49">
        <v>20</v>
      </c>
    </row>
    <row r="180" spans="1:9" x14ac:dyDescent="0.3">
      <c r="A180" s="551" t="s">
        <v>9056</v>
      </c>
      <c r="B180" s="49" t="s">
        <v>9044</v>
      </c>
      <c r="C180" s="49" t="s">
        <v>9045</v>
      </c>
      <c r="D180" s="49" t="s">
        <v>8959</v>
      </c>
      <c r="E180" s="49" t="s">
        <v>8960</v>
      </c>
      <c r="F180" s="49" t="s">
        <v>8726</v>
      </c>
      <c r="G180" s="49" t="s">
        <v>8609</v>
      </c>
      <c r="H180" s="49" t="s">
        <v>9057</v>
      </c>
      <c r="I180" s="49">
        <v>17</v>
      </c>
    </row>
    <row r="181" spans="1:9" x14ac:dyDescent="0.3">
      <c r="A181" s="551" t="s">
        <v>9058</v>
      </c>
      <c r="B181" s="49" t="s">
        <v>9044</v>
      </c>
      <c r="C181" s="49" t="s">
        <v>9045</v>
      </c>
      <c r="D181" s="49" t="s">
        <v>8959</v>
      </c>
      <c r="E181" s="49" t="s">
        <v>8960</v>
      </c>
      <c r="F181" s="49" t="s">
        <v>9003</v>
      </c>
      <c r="G181" s="49" t="s">
        <v>8585</v>
      </c>
      <c r="H181" s="49" t="s">
        <v>9048</v>
      </c>
    </row>
    <row r="182" spans="1:9" x14ac:dyDescent="0.3">
      <c r="A182" s="551" t="s">
        <v>9059</v>
      </c>
      <c r="B182" s="49" t="s">
        <v>9060</v>
      </c>
      <c r="C182" s="49" t="s">
        <v>9061</v>
      </c>
      <c r="D182" s="49" t="s">
        <v>8959</v>
      </c>
      <c r="E182" s="49" t="s">
        <v>8960</v>
      </c>
      <c r="F182" s="49" t="s">
        <v>8733</v>
      </c>
      <c r="G182" s="49" t="s">
        <v>8609</v>
      </c>
      <c r="H182" s="49" t="s">
        <v>9062</v>
      </c>
      <c r="I182" s="49">
        <v>10</v>
      </c>
    </row>
    <row r="183" spans="1:9" x14ac:dyDescent="0.3">
      <c r="A183" s="551" t="s">
        <v>9063</v>
      </c>
      <c r="B183" s="49" t="s">
        <v>9060</v>
      </c>
      <c r="C183" s="49" t="s">
        <v>9061</v>
      </c>
      <c r="D183" s="49" t="s">
        <v>8959</v>
      </c>
      <c r="E183" s="49" t="s">
        <v>8960</v>
      </c>
      <c r="F183" s="49" t="s">
        <v>9039</v>
      </c>
      <c r="G183" s="49" t="s">
        <v>8585</v>
      </c>
      <c r="H183" s="49" t="s">
        <v>9062</v>
      </c>
      <c r="I183" s="49">
        <v>80</v>
      </c>
    </row>
    <row r="184" spans="1:9" x14ac:dyDescent="0.3">
      <c r="A184" s="551" t="s">
        <v>9064</v>
      </c>
      <c r="B184" s="49" t="s">
        <v>9060</v>
      </c>
      <c r="C184" s="49" t="s">
        <v>9061</v>
      </c>
      <c r="D184" s="49" t="s">
        <v>8959</v>
      </c>
      <c r="E184" s="49" t="s">
        <v>8960</v>
      </c>
      <c r="F184" s="49" t="s">
        <v>8770</v>
      </c>
      <c r="G184" s="49" t="s">
        <v>8585</v>
      </c>
      <c r="H184" s="49" t="s">
        <v>9062</v>
      </c>
      <c r="I184" s="49">
        <v>220</v>
      </c>
    </row>
    <row r="185" spans="1:9" x14ac:dyDescent="0.3">
      <c r="A185" s="551" t="s">
        <v>9065</v>
      </c>
      <c r="B185" s="49" t="s">
        <v>9066</v>
      </c>
      <c r="C185" s="49" t="s">
        <v>9067</v>
      </c>
      <c r="D185" s="49" t="s">
        <v>8959</v>
      </c>
      <c r="E185" s="49" t="s">
        <v>8960</v>
      </c>
      <c r="F185" s="49" t="s">
        <v>9039</v>
      </c>
      <c r="G185" s="49" t="s">
        <v>8585</v>
      </c>
      <c r="H185" s="49" t="s">
        <v>9068</v>
      </c>
      <c r="I185" s="49">
        <v>30</v>
      </c>
    </row>
    <row r="186" spans="1:9" x14ac:dyDescent="0.3">
      <c r="A186" s="551" t="s">
        <v>9069</v>
      </c>
      <c r="B186" s="49" t="s">
        <v>9070</v>
      </c>
      <c r="C186" s="49" t="s">
        <v>9071</v>
      </c>
      <c r="D186" s="49" t="s">
        <v>8959</v>
      </c>
      <c r="E186" s="49" t="s">
        <v>8960</v>
      </c>
      <c r="F186" s="49" t="s">
        <v>9039</v>
      </c>
      <c r="G186" s="49" t="s">
        <v>8585</v>
      </c>
      <c r="H186" s="49" t="s">
        <v>9072</v>
      </c>
      <c r="I186" s="49">
        <v>100</v>
      </c>
    </row>
    <row r="187" spans="1:9" x14ac:dyDescent="0.3">
      <c r="A187" s="551" t="s">
        <v>9073</v>
      </c>
      <c r="B187" s="49" t="s">
        <v>9070</v>
      </c>
      <c r="C187" s="49" t="s">
        <v>9071</v>
      </c>
      <c r="D187" s="49" t="s">
        <v>8959</v>
      </c>
      <c r="E187" s="49" t="s">
        <v>8960</v>
      </c>
      <c r="F187" s="49" t="s">
        <v>9039</v>
      </c>
      <c r="G187" s="49" t="s">
        <v>8585</v>
      </c>
      <c r="H187" s="49" t="s">
        <v>9074</v>
      </c>
      <c r="I187" s="49">
        <v>100</v>
      </c>
    </row>
    <row r="188" spans="1:9" x14ac:dyDescent="0.3">
      <c r="A188" s="551" t="s">
        <v>9075</v>
      </c>
      <c r="B188" s="49" t="s">
        <v>9070</v>
      </c>
      <c r="C188" s="49" t="s">
        <v>9071</v>
      </c>
      <c r="D188" s="49" t="s">
        <v>8959</v>
      </c>
      <c r="E188" s="49" t="s">
        <v>8960</v>
      </c>
      <c r="F188" s="49" t="s">
        <v>9039</v>
      </c>
      <c r="G188" s="49" t="s">
        <v>8585</v>
      </c>
      <c r="H188" s="49" t="s">
        <v>9076</v>
      </c>
      <c r="I188" s="49">
        <v>30</v>
      </c>
    </row>
    <row r="189" spans="1:9" x14ac:dyDescent="0.3">
      <c r="A189" s="551" t="s">
        <v>9077</v>
      </c>
      <c r="B189" s="49" t="s">
        <v>9078</v>
      </c>
      <c r="C189" s="49" t="s">
        <v>9079</v>
      </c>
      <c r="D189" s="49" t="s">
        <v>8959</v>
      </c>
      <c r="E189" s="49" t="s">
        <v>8960</v>
      </c>
      <c r="F189" s="49" t="s">
        <v>9039</v>
      </c>
      <c r="G189" s="49" t="s">
        <v>8585</v>
      </c>
      <c r="H189" s="49" t="s">
        <v>9080</v>
      </c>
      <c r="I189" s="49">
        <v>100</v>
      </c>
    </row>
    <row r="190" spans="1:9" x14ac:dyDescent="0.3">
      <c r="A190" s="551" t="s">
        <v>9081</v>
      </c>
      <c r="B190" s="49" t="s">
        <v>9078</v>
      </c>
      <c r="C190" s="49" t="s">
        <v>9079</v>
      </c>
      <c r="D190" s="49" t="s">
        <v>8959</v>
      </c>
      <c r="E190" s="49" t="s">
        <v>8960</v>
      </c>
      <c r="F190" s="49" t="s">
        <v>9039</v>
      </c>
      <c r="G190" s="49" t="s">
        <v>8585</v>
      </c>
      <c r="H190" s="49" t="s">
        <v>9082</v>
      </c>
      <c r="I190" s="49">
        <v>100</v>
      </c>
    </row>
    <row r="191" spans="1:9" x14ac:dyDescent="0.3">
      <c r="A191" s="551" t="s">
        <v>9083</v>
      </c>
      <c r="B191" s="49" t="s">
        <v>9078</v>
      </c>
      <c r="C191" s="49" t="s">
        <v>9079</v>
      </c>
      <c r="D191" s="49" t="s">
        <v>8959</v>
      </c>
      <c r="E191" s="49" t="s">
        <v>8960</v>
      </c>
      <c r="F191" s="49" t="s">
        <v>8770</v>
      </c>
      <c r="G191" s="49" t="s">
        <v>8585</v>
      </c>
      <c r="H191" s="49" t="s">
        <v>9080</v>
      </c>
      <c r="I191" s="49">
        <v>44</v>
      </c>
    </row>
    <row r="192" spans="1:9" x14ac:dyDescent="0.3">
      <c r="A192" s="551" t="s">
        <v>9084</v>
      </c>
      <c r="B192" s="49" t="s">
        <v>9085</v>
      </c>
      <c r="C192" s="49" t="s">
        <v>9086</v>
      </c>
      <c r="D192" s="49" t="s">
        <v>8959</v>
      </c>
      <c r="E192" s="49" t="s">
        <v>8960</v>
      </c>
      <c r="F192" s="49" t="s">
        <v>9039</v>
      </c>
      <c r="G192" s="49" t="s">
        <v>8585</v>
      </c>
      <c r="H192" s="49" t="s">
        <v>9087</v>
      </c>
      <c r="I192" s="49">
        <v>40</v>
      </c>
    </row>
    <row r="193" spans="1:9" x14ac:dyDescent="0.3">
      <c r="A193" s="551" t="s">
        <v>9088</v>
      </c>
      <c r="B193" s="49" t="s">
        <v>9085</v>
      </c>
      <c r="C193" s="49" t="s">
        <v>9086</v>
      </c>
      <c r="D193" s="49" t="s">
        <v>8959</v>
      </c>
      <c r="E193" s="49" t="s">
        <v>8960</v>
      </c>
      <c r="F193" s="49" t="s">
        <v>9039</v>
      </c>
      <c r="G193" s="49" t="s">
        <v>8585</v>
      </c>
      <c r="H193" s="49" t="s">
        <v>9089</v>
      </c>
      <c r="I193" s="49">
        <v>50</v>
      </c>
    </row>
    <row r="194" spans="1:9" x14ac:dyDescent="0.3">
      <c r="A194" s="551" t="s">
        <v>9090</v>
      </c>
      <c r="B194" s="49" t="s">
        <v>9085</v>
      </c>
      <c r="C194" s="49" t="s">
        <v>9086</v>
      </c>
      <c r="D194" s="49" t="s">
        <v>8959</v>
      </c>
      <c r="E194" s="49" t="s">
        <v>8960</v>
      </c>
      <c r="F194" s="49" t="s">
        <v>9039</v>
      </c>
      <c r="G194" s="49" t="s">
        <v>8585</v>
      </c>
      <c r="H194" s="49" t="s">
        <v>9091</v>
      </c>
      <c r="I194" s="49">
        <v>30</v>
      </c>
    </row>
    <row r="195" spans="1:9" x14ac:dyDescent="0.3">
      <c r="A195" s="551" t="s">
        <v>9092</v>
      </c>
      <c r="B195" s="49" t="s">
        <v>9085</v>
      </c>
      <c r="C195" s="49" t="s">
        <v>9086</v>
      </c>
      <c r="D195" s="49" t="s">
        <v>8959</v>
      </c>
      <c r="E195" s="49" t="s">
        <v>8960</v>
      </c>
      <c r="F195" s="49" t="s">
        <v>9039</v>
      </c>
      <c r="G195" s="49" t="s">
        <v>8585</v>
      </c>
      <c r="H195" s="49" t="s">
        <v>9093</v>
      </c>
      <c r="I195" s="49">
        <v>40</v>
      </c>
    </row>
    <row r="196" spans="1:9" x14ac:dyDescent="0.3">
      <c r="A196" s="551" t="s">
        <v>9094</v>
      </c>
      <c r="B196" s="49" t="s">
        <v>9085</v>
      </c>
      <c r="C196" s="49" t="s">
        <v>9086</v>
      </c>
      <c r="D196" s="49" t="s">
        <v>8959</v>
      </c>
      <c r="E196" s="49" t="s">
        <v>8960</v>
      </c>
      <c r="F196" s="49" t="s">
        <v>9039</v>
      </c>
      <c r="G196" s="49" t="s">
        <v>8585</v>
      </c>
      <c r="H196" s="49" t="s">
        <v>9095</v>
      </c>
      <c r="I196" s="49">
        <v>55</v>
      </c>
    </row>
    <row r="197" spans="1:9" x14ac:dyDescent="0.3">
      <c r="A197" s="551" t="s">
        <v>9096</v>
      </c>
      <c r="B197" s="49" t="s">
        <v>9085</v>
      </c>
      <c r="C197" s="49" t="s">
        <v>9086</v>
      </c>
      <c r="D197" s="49" t="s">
        <v>8959</v>
      </c>
      <c r="E197" s="49" t="s">
        <v>8960</v>
      </c>
      <c r="F197" s="49" t="s">
        <v>9039</v>
      </c>
      <c r="G197" s="49" t="s">
        <v>8585</v>
      </c>
      <c r="H197" s="49" t="s">
        <v>9097</v>
      </c>
      <c r="I197" s="49">
        <v>70</v>
      </c>
    </row>
    <row r="198" spans="1:9" x14ac:dyDescent="0.3">
      <c r="A198" s="551" t="s">
        <v>9098</v>
      </c>
      <c r="B198" s="49" t="s">
        <v>9085</v>
      </c>
      <c r="C198" s="49" t="s">
        <v>9086</v>
      </c>
      <c r="D198" s="49" t="s">
        <v>8959</v>
      </c>
      <c r="E198" s="49" t="s">
        <v>8960</v>
      </c>
      <c r="F198" s="49" t="s">
        <v>9039</v>
      </c>
      <c r="G198" s="49" t="s">
        <v>8585</v>
      </c>
      <c r="H198" s="49" t="s">
        <v>9099</v>
      </c>
      <c r="I198" s="49">
        <v>30</v>
      </c>
    </row>
    <row r="199" spans="1:9" x14ac:dyDescent="0.3">
      <c r="A199" s="551" t="s">
        <v>9100</v>
      </c>
      <c r="B199" s="49" t="s">
        <v>9085</v>
      </c>
      <c r="C199" s="49" t="s">
        <v>9086</v>
      </c>
      <c r="D199" s="49" t="s">
        <v>8959</v>
      </c>
      <c r="E199" s="49" t="s">
        <v>8960</v>
      </c>
      <c r="F199" s="49" t="s">
        <v>9039</v>
      </c>
      <c r="G199" s="49" t="s">
        <v>8585</v>
      </c>
      <c r="H199" s="49" t="s">
        <v>9101</v>
      </c>
      <c r="I199" s="49">
        <v>45</v>
      </c>
    </row>
    <row r="200" spans="1:9" x14ac:dyDescent="0.3">
      <c r="A200" s="551" t="s">
        <v>9102</v>
      </c>
      <c r="B200" s="49" t="s">
        <v>9085</v>
      </c>
      <c r="C200" s="49" t="s">
        <v>9086</v>
      </c>
      <c r="D200" s="49" t="s">
        <v>8959</v>
      </c>
      <c r="E200" s="49" t="s">
        <v>8960</v>
      </c>
      <c r="F200" s="49" t="s">
        <v>8630</v>
      </c>
      <c r="G200" s="49" t="s">
        <v>8585</v>
      </c>
      <c r="H200" s="49" t="s">
        <v>9103</v>
      </c>
      <c r="I200" s="49">
        <v>45</v>
      </c>
    </row>
    <row r="201" spans="1:9" x14ac:dyDescent="0.3">
      <c r="A201" s="551" t="s">
        <v>9104</v>
      </c>
      <c r="B201" s="49" t="s">
        <v>9105</v>
      </c>
      <c r="C201" s="49" t="s">
        <v>9106</v>
      </c>
      <c r="D201" s="49" t="s">
        <v>8959</v>
      </c>
      <c r="E201" s="49" t="s">
        <v>8960</v>
      </c>
      <c r="F201" s="49" t="s">
        <v>9039</v>
      </c>
      <c r="G201" s="49" t="s">
        <v>8585</v>
      </c>
      <c r="H201" s="49" t="s">
        <v>9107</v>
      </c>
      <c r="I201" s="49">
        <v>20</v>
      </c>
    </row>
    <row r="202" spans="1:9" x14ac:dyDescent="0.3">
      <c r="A202" s="551" t="s">
        <v>9108</v>
      </c>
      <c r="B202" s="49" t="s">
        <v>9105</v>
      </c>
      <c r="C202" s="49" t="s">
        <v>9106</v>
      </c>
      <c r="D202" s="49" t="s">
        <v>8959</v>
      </c>
      <c r="E202" s="49" t="s">
        <v>8960</v>
      </c>
      <c r="F202" s="49" t="s">
        <v>9039</v>
      </c>
      <c r="G202" s="49" t="s">
        <v>8585</v>
      </c>
      <c r="H202" s="49" t="s">
        <v>9109</v>
      </c>
      <c r="I202" s="49">
        <v>40</v>
      </c>
    </row>
    <row r="203" spans="1:9" x14ac:dyDescent="0.3">
      <c r="A203" s="551" t="s">
        <v>9110</v>
      </c>
      <c r="B203" s="49" t="s">
        <v>9105</v>
      </c>
      <c r="C203" s="49" t="s">
        <v>9106</v>
      </c>
      <c r="D203" s="49" t="s">
        <v>8959</v>
      </c>
      <c r="E203" s="49" t="s">
        <v>8960</v>
      </c>
      <c r="F203" s="49" t="s">
        <v>9039</v>
      </c>
      <c r="G203" s="49" t="s">
        <v>8585</v>
      </c>
      <c r="H203" s="49" t="s">
        <v>9111</v>
      </c>
      <c r="I203" s="49">
        <v>40</v>
      </c>
    </row>
    <row r="204" spans="1:9" x14ac:dyDescent="0.3">
      <c r="A204" s="551" t="s">
        <v>9112</v>
      </c>
      <c r="B204" s="49" t="s">
        <v>9105</v>
      </c>
      <c r="C204" s="49" t="s">
        <v>9106</v>
      </c>
      <c r="D204" s="49" t="s">
        <v>8959</v>
      </c>
      <c r="E204" s="49" t="s">
        <v>8960</v>
      </c>
      <c r="F204" s="49" t="s">
        <v>9039</v>
      </c>
      <c r="G204" s="49" t="s">
        <v>8585</v>
      </c>
      <c r="H204" s="49" t="s">
        <v>9113</v>
      </c>
      <c r="I204" s="49">
        <v>70</v>
      </c>
    </row>
    <row r="205" spans="1:9" x14ac:dyDescent="0.3">
      <c r="A205" s="551" t="s">
        <v>9114</v>
      </c>
      <c r="B205" s="49" t="s">
        <v>9105</v>
      </c>
      <c r="C205" s="49" t="s">
        <v>9106</v>
      </c>
      <c r="D205" s="49" t="s">
        <v>8959</v>
      </c>
      <c r="E205" s="49" t="s">
        <v>8960</v>
      </c>
      <c r="F205" s="49" t="s">
        <v>9039</v>
      </c>
      <c r="G205" s="49" t="s">
        <v>8585</v>
      </c>
      <c r="H205" s="49" t="s">
        <v>9115</v>
      </c>
      <c r="I205" s="49">
        <v>40</v>
      </c>
    </row>
    <row r="206" spans="1:9" x14ac:dyDescent="0.3">
      <c r="A206" s="551" t="s">
        <v>9116</v>
      </c>
      <c r="B206" s="49" t="s">
        <v>9105</v>
      </c>
      <c r="C206" s="49" t="s">
        <v>9106</v>
      </c>
      <c r="D206" s="49" t="s">
        <v>8959</v>
      </c>
      <c r="E206" s="49" t="s">
        <v>8960</v>
      </c>
      <c r="F206" s="49" t="s">
        <v>9039</v>
      </c>
      <c r="G206" s="49" t="s">
        <v>8585</v>
      </c>
      <c r="H206" s="49" t="s">
        <v>9117</v>
      </c>
      <c r="I206" s="49">
        <v>40</v>
      </c>
    </row>
    <row r="207" spans="1:9" x14ac:dyDescent="0.3">
      <c r="A207" s="551" t="s">
        <v>9118</v>
      </c>
      <c r="B207" s="49" t="s">
        <v>9119</v>
      </c>
      <c r="C207" s="49" t="s">
        <v>9120</v>
      </c>
      <c r="D207" s="49" t="s">
        <v>8959</v>
      </c>
      <c r="E207" s="49" t="s">
        <v>8960</v>
      </c>
      <c r="F207" s="49" t="s">
        <v>9039</v>
      </c>
      <c r="G207" s="49" t="s">
        <v>8585</v>
      </c>
      <c r="H207" s="49" t="s">
        <v>9121</v>
      </c>
      <c r="I207" s="49">
        <v>30</v>
      </c>
    </row>
    <row r="208" spans="1:9" x14ac:dyDescent="0.3">
      <c r="A208" s="551" t="s">
        <v>9122</v>
      </c>
      <c r="B208" s="49" t="s">
        <v>9119</v>
      </c>
      <c r="C208" s="49" t="s">
        <v>9120</v>
      </c>
      <c r="D208" s="49" t="s">
        <v>8959</v>
      </c>
      <c r="E208" s="49" t="s">
        <v>8960</v>
      </c>
      <c r="F208" s="49" t="s">
        <v>9039</v>
      </c>
      <c r="G208" s="49" t="s">
        <v>8585</v>
      </c>
      <c r="H208" s="49" t="s">
        <v>9123</v>
      </c>
      <c r="I208" s="49">
        <v>50</v>
      </c>
    </row>
    <row r="209" spans="1:9" x14ac:dyDescent="0.3">
      <c r="A209" s="551" t="s">
        <v>9124</v>
      </c>
      <c r="B209" s="49" t="s">
        <v>9119</v>
      </c>
      <c r="C209" s="49" t="s">
        <v>9120</v>
      </c>
      <c r="D209" s="49" t="s">
        <v>8959</v>
      </c>
      <c r="E209" s="49" t="s">
        <v>8960</v>
      </c>
      <c r="F209" s="49" t="s">
        <v>9039</v>
      </c>
      <c r="G209" s="49" t="s">
        <v>8585</v>
      </c>
      <c r="H209" s="49" t="s">
        <v>9125</v>
      </c>
      <c r="I209" s="49">
        <v>50</v>
      </c>
    </row>
    <row r="210" spans="1:9" x14ac:dyDescent="0.3">
      <c r="A210" s="551" t="s">
        <v>9126</v>
      </c>
      <c r="B210" s="49" t="s">
        <v>9127</v>
      </c>
      <c r="C210" s="49" t="s">
        <v>9128</v>
      </c>
      <c r="D210" s="49" t="s">
        <v>8959</v>
      </c>
      <c r="E210" s="49" t="s">
        <v>8960</v>
      </c>
      <c r="F210" s="49" t="s">
        <v>8811</v>
      </c>
      <c r="G210" s="49" t="s">
        <v>8585</v>
      </c>
      <c r="H210" s="49" t="s">
        <v>9129</v>
      </c>
      <c r="I210" s="49">
        <v>25</v>
      </c>
    </row>
    <row r="211" spans="1:9" x14ac:dyDescent="0.3">
      <c r="A211" s="551" t="s">
        <v>9130</v>
      </c>
      <c r="B211" s="49" t="s">
        <v>9127</v>
      </c>
      <c r="C211" s="49" t="s">
        <v>9128</v>
      </c>
      <c r="D211" s="49" t="s">
        <v>8959</v>
      </c>
      <c r="E211" s="49" t="s">
        <v>8960</v>
      </c>
      <c r="F211" s="49" t="s">
        <v>9039</v>
      </c>
      <c r="G211" s="49" t="s">
        <v>8585</v>
      </c>
      <c r="H211" s="49" t="s">
        <v>9131</v>
      </c>
      <c r="I211" s="49">
        <v>90</v>
      </c>
    </row>
    <row r="212" spans="1:9" x14ac:dyDescent="0.3">
      <c r="A212" s="551" t="s">
        <v>9132</v>
      </c>
      <c r="B212" s="49" t="s">
        <v>9127</v>
      </c>
      <c r="C212" s="49" t="s">
        <v>9128</v>
      </c>
      <c r="D212" s="49" t="s">
        <v>8959</v>
      </c>
      <c r="E212" s="49" t="s">
        <v>8960</v>
      </c>
      <c r="F212" s="49" t="s">
        <v>9039</v>
      </c>
      <c r="G212" s="49" t="s">
        <v>8585</v>
      </c>
      <c r="H212" s="49" t="s">
        <v>9133</v>
      </c>
      <c r="I212" s="49">
        <v>60</v>
      </c>
    </row>
    <row r="213" spans="1:9" x14ac:dyDescent="0.3">
      <c r="A213" s="551" t="s">
        <v>9134</v>
      </c>
      <c r="B213" s="49" t="s">
        <v>9127</v>
      </c>
      <c r="C213" s="49" t="s">
        <v>9128</v>
      </c>
      <c r="D213" s="49" t="s">
        <v>8959</v>
      </c>
      <c r="E213" s="49" t="s">
        <v>8960</v>
      </c>
      <c r="F213" s="49" t="s">
        <v>9039</v>
      </c>
      <c r="G213" s="49" t="s">
        <v>8585</v>
      </c>
      <c r="H213" s="49" t="s">
        <v>9135</v>
      </c>
      <c r="I213" s="49">
        <v>40</v>
      </c>
    </row>
    <row r="214" spans="1:9" x14ac:dyDescent="0.3">
      <c r="A214" s="551" t="s">
        <v>9136</v>
      </c>
      <c r="B214" s="49" t="s">
        <v>9127</v>
      </c>
      <c r="C214" s="49" t="s">
        <v>9128</v>
      </c>
      <c r="D214" s="49" t="s">
        <v>8959</v>
      </c>
      <c r="E214" s="49" t="s">
        <v>8960</v>
      </c>
      <c r="F214" s="49" t="s">
        <v>8630</v>
      </c>
      <c r="G214" s="49" t="s">
        <v>8585</v>
      </c>
      <c r="H214" s="49" t="s">
        <v>9137</v>
      </c>
      <c r="I214" s="49">
        <v>20</v>
      </c>
    </row>
    <row r="215" spans="1:9" x14ac:dyDescent="0.3">
      <c r="A215" s="551" t="s">
        <v>9138</v>
      </c>
      <c r="B215" s="49" t="s">
        <v>9139</v>
      </c>
      <c r="C215" s="49" t="s">
        <v>9140</v>
      </c>
      <c r="D215" s="49" t="s">
        <v>8959</v>
      </c>
      <c r="E215" s="49" t="s">
        <v>8960</v>
      </c>
      <c r="F215" s="49" t="s">
        <v>8630</v>
      </c>
      <c r="G215" s="49" t="s">
        <v>8585</v>
      </c>
      <c r="H215" s="49" t="s">
        <v>9141</v>
      </c>
      <c r="I215" s="49">
        <v>55</v>
      </c>
    </row>
    <row r="216" spans="1:9" x14ac:dyDescent="0.3">
      <c r="A216" s="551" t="s">
        <v>9142</v>
      </c>
      <c r="B216" s="49" t="s">
        <v>9139</v>
      </c>
      <c r="C216" s="49" t="s">
        <v>9140</v>
      </c>
      <c r="D216" s="49" t="s">
        <v>8959</v>
      </c>
      <c r="E216" s="49" t="s">
        <v>8960</v>
      </c>
      <c r="F216" s="49" t="s">
        <v>9039</v>
      </c>
      <c r="G216" s="49" t="s">
        <v>8585</v>
      </c>
      <c r="H216" s="49" t="s">
        <v>9143</v>
      </c>
      <c r="I216" s="49">
        <v>40</v>
      </c>
    </row>
    <row r="217" spans="1:9" x14ac:dyDescent="0.3">
      <c r="A217" s="551" t="s">
        <v>9144</v>
      </c>
      <c r="B217" s="49" t="s">
        <v>9139</v>
      </c>
      <c r="C217" s="49" t="s">
        <v>9140</v>
      </c>
      <c r="D217" s="49" t="s">
        <v>8959</v>
      </c>
      <c r="E217" s="49" t="s">
        <v>8960</v>
      </c>
      <c r="F217" s="49" t="s">
        <v>9039</v>
      </c>
      <c r="G217" s="49" t="s">
        <v>8585</v>
      </c>
      <c r="H217" s="49" t="s">
        <v>9145</v>
      </c>
      <c r="I217" s="49">
        <v>10</v>
      </c>
    </row>
    <row r="218" spans="1:9" x14ac:dyDescent="0.3">
      <c r="A218" s="551" t="s">
        <v>9146</v>
      </c>
      <c r="B218" s="49" t="s">
        <v>9139</v>
      </c>
      <c r="C218" s="49" t="s">
        <v>9140</v>
      </c>
      <c r="D218" s="49" t="s">
        <v>8959</v>
      </c>
      <c r="E218" s="49" t="s">
        <v>8960</v>
      </c>
      <c r="F218" s="49" t="s">
        <v>9039</v>
      </c>
      <c r="G218" s="49" t="s">
        <v>8585</v>
      </c>
      <c r="H218" s="49" t="s">
        <v>9147</v>
      </c>
      <c r="I218" s="49">
        <v>10</v>
      </c>
    </row>
    <row r="219" spans="1:9" x14ac:dyDescent="0.3">
      <c r="A219" s="551" t="s">
        <v>9148</v>
      </c>
      <c r="B219" s="49" t="s">
        <v>9139</v>
      </c>
      <c r="C219" s="49" t="s">
        <v>9140</v>
      </c>
      <c r="D219" s="49" t="s">
        <v>8959</v>
      </c>
      <c r="E219" s="49" t="s">
        <v>8960</v>
      </c>
      <c r="F219" s="49" t="s">
        <v>9039</v>
      </c>
      <c r="G219" s="49" t="s">
        <v>8585</v>
      </c>
      <c r="H219" s="49" t="s">
        <v>9149</v>
      </c>
      <c r="I219" s="49">
        <v>50</v>
      </c>
    </row>
    <row r="220" spans="1:9" x14ac:dyDescent="0.3">
      <c r="A220" s="551" t="s">
        <v>9150</v>
      </c>
      <c r="B220" s="49" t="s">
        <v>9139</v>
      </c>
      <c r="C220" s="49" t="s">
        <v>9140</v>
      </c>
      <c r="D220" s="49" t="s">
        <v>8959</v>
      </c>
      <c r="E220" s="49" t="s">
        <v>8960</v>
      </c>
      <c r="F220" s="49" t="s">
        <v>9039</v>
      </c>
      <c r="G220" s="49" t="s">
        <v>8585</v>
      </c>
      <c r="H220" s="49" t="s">
        <v>9151</v>
      </c>
      <c r="I220" s="49">
        <v>50</v>
      </c>
    </row>
    <row r="221" spans="1:9" x14ac:dyDescent="0.3">
      <c r="A221" s="551" t="s">
        <v>9152</v>
      </c>
      <c r="B221" s="49" t="s">
        <v>9139</v>
      </c>
      <c r="C221" s="49" t="s">
        <v>9140</v>
      </c>
      <c r="D221" s="49" t="s">
        <v>8959</v>
      </c>
      <c r="E221" s="49" t="s">
        <v>8960</v>
      </c>
      <c r="F221" s="49" t="s">
        <v>8770</v>
      </c>
      <c r="G221" s="49" t="s">
        <v>8585</v>
      </c>
      <c r="H221" s="49" t="s">
        <v>9151</v>
      </c>
      <c r="I221" s="49">
        <v>50</v>
      </c>
    </row>
    <row r="222" spans="1:9" x14ac:dyDescent="0.3">
      <c r="A222" s="551" t="s">
        <v>9153</v>
      </c>
      <c r="B222" s="49" t="s">
        <v>9154</v>
      </c>
      <c r="C222" s="49" t="s">
        <v>9155</v>
      </c>
      <c r="D222" s="49" t="s">
        <v>8959</v>
      </c>
      <c r="E222" s="49" t="s">
        <v>8960</v>
      </c>
      <c r="F222" s="49" t="s">
        <v>8630</v>
      </c>
      <c r="G222" s="49" t="s">
        <v>8585</v>
      </c>
      <c r="H222" s="49" t="s">
        <v>9156</v>
      </c>
      <c r="I222" s="49">
        <v>45</v>
      </c>
    </row>
    <row r="223" spans="1:9" x14ac:dyDescent="0.3">
      <c r="A223" s="551" t="s">
        <v>9157</v>
      </c>
      <c r="B223" s="49" t="s">
        <v>9154</v>
      </c>
      <c r="C223" s="49" t="s">
        <v>9155</v>
      </c>
      <c r="D223" s="49" t="s">
        <v>8959</v>
      </c>
      <c r="E223" s="49" t="s">
        <v>8960</v>
      </c>
      <c r="F223" s="49" t="s">
        <v>8630</v>
      </c>
      <c r="G223" s="49" t="s">
        <v>8585</v>
      </c>
      <c r="H223" s="49" t="s">
        <v>9158</v>
      </c>
      <c r="I223" s="49">
        <v>30</v>
      </c>
    </row>
    <row r="224" spans="1:9" x14ac:dyDescent="0.3">
      <c r="A224" s="551" t="s">
        <v>9159</v>
      </c>
      <c r="B224" s="49" t="s">
        <v>9160</v>
      </c>
      <c r="C224" s="49" t="s">
        <v>9161</v>
      </c>
      <c r="D224" s="49" t="s">
        <v>8959</v>
      </c>
      <c r="E224" s="49" t="s">
        <v>8960</v>
      </c>
      <c r="F224" s="49" t="s">
        <v>9039</v>
      </c>
      <c r="G224" s="49" t="s">
        <v>8585</v>
      </c>
      <c r="H224" s="49" t="s">
        <v>9162</v>
      </c>
      <c r="I224" s="49">
        <v>80</v>
      </c>
    </row>
    <row r="225" spans="1:9" x14ac:dyDescent="0.3">
      <c r="A225" s="551" t="s">
        <v>9163</v>
      </c>
      <c r="B225" s="49" t="s">
        <v>9164</v>
      </c>
      <c r="C225" s="49" t="s">
        <v>9165</v>
      </c>
      <c r="D225" s="49" t="s">
        <v>8959</v>
      </c>
      <c r="E225" s="49" t="s">
        <v>8960</v>
      </c>
      <c r="F225" s="49" t="s">
        <v>8770</v>
      </c>
      <c r="G225" s="49" t="s">
        <v>8585</v>
      </c>
      <c r="H225" s="49" t="s">
        <v>9166</v>
      </c>
      <c r="I225" s="49">
        <v>60</v>
      </c>
    </row>
    <row r="226" spans="1:9" x14ac:dyDescent="0.3">
      <c r="A226" s="551" t="s">
        <v>9167</v>
      </c>
      <c r="B226" s="49" t="s">
        <v>9168</v>
      </c>
      <c r="C226" s="49" t="s">
        <v>659</v>
      </c>
      <c r="D226" s="49" t="s">
        <v>8989</v>
      </c>
      <c r="E226" s="49" t="s">
        <v>8765</v>
      </c>
      <c r="F226" s="49" t="s">
        <v>8661</v>
      </c>
      <c r="G226" s="49" t="s">
        <v>8585</v>
      </c>
      <c r="H226" s="49" t="s">
        <v>9169</v>
      </c>
    </row>
    <row r="227" spans="1:9" x14ac:dyDescent="0.3">
      <c r="A227" s="551" t="s">
        <v>9170</v>
      </c>
      <c r="B227" s="49" t="s">
        <v>9168</v>
      </c>
      <c r="C227" s="49" t="s">
        <v>659</v>
      </c>
      <c r="D227" s="49" t="s">
        <v>8989</v>
      </c>
      <c r="E227" s="49" t="s">
        <v>8765</v>
      </c>
      <c r="F227" s="49" t="s">
        <v>8770</v>
      </c>
      <c r="G227" s="49" t="s">
        <v>8585</v>
      </c>
      <c r="H227" s="49" t="s">
        <v>9169</v>
      </c>
      <c r="I227" s="49">
        <v>40</v>
      </c>
    </row>
    <row r="228" spans="1:9" x14ac:dyDescent="0.3">
      <c r="A228" s="551" t="s">
        <v>9171</v>
      </c>
      <c r="B228" s="49" t="s">
        <v>9168</v>
      </c>
      <c r="C228" s="49" t="s">
        <v>659</v>
      </c>
      <c r="D228" s="49" t="s">
        <v>8989</v>
      </c>
      <c r="E228" s="49" t="s">
        <v>8765</v>
      </c>
      <c r="F228" s="49" t="s">
        <v>9003</v>
      </c>
      <c r="G228" s="49" t="s">
        <v>8585</v>
      </c>
      <c r="H228" s="49" t="s">
        <v>9169</v>
      </c>
    </row>
    <row r="229" spans="1:9" x14ac:dyDescent="0.3">
      <c r="A229" s="551" t="s">
        <v>9172</v>
      </c>
      <c r="B229" s="49" t="s">
        <v>9168</v>
      </c>
      <c r="C229" s="49" t="s">
        <v>659</v>
      </c>
      <c r="D229" s="49" t="s">
        <v>8989</v>
      </c>
      <c r="E229" s="49" t="s">
        <v>8765</v>
      </c>
      <c r="F229" s="49" t="s">
        <v>8735</v>
      </c>
      <c r="G229" s="49" t="s">
        <v>8585</v>
      </c>
      <c r="H229" s="49" t="s">
        <v>9169</v>
      </c>
    </row>
    <row r="230" spans="1:9" x14ac:dyDescent="0.3">
      <c r="A230" s="551" t="s">
        <v>9173</v>
      </c>
      <c r="B230" s="49" t="s">
        <v>9168</v>
      </c>
      <c r="C230" s="49" t="s">
        <v>659</v>
      </c>
      <c r="D230" s="49" t="s">
        <v>8989</v>
      </c>
      <c r="E230" s="49" t="s">
        <v>8765</v>
      </c>
      <c r="F230" s="49" t="s">
        <v>8729</v>
      </c>
      <c r="G230" s="49" t="s">
        <v>8609</v>
      </c>
      <c r="H230" s="49" t="s">
        <v>9174</v>
      </c>
      <c r="I230" s="49">
        <v>3</v>
      </c>
    </row>
    <row r="231" spans="1:9" x14ac:dyDescent="0.3">
      <c r="A231" s="551" t="s">
        <v>9175</v>
      </c>
      <c r="B231" s="49" t="s">
        <v>9168</v>
      </c>
      <c r="C231" s="49" t="s">
        <v>659</v>
      </c>
      <c r="D231" s="49" t="s">
        <v>8989</v>
      </c>
      <c r="E231" s="49" t="s">
        <v>8765</v>
      </c>
      <c r="F231" s="49" t="s">
        <v>8733</v>
      </c>
      <c r="G231" s="49" t="s">
        <v>8609</v>
      </c>
      <c r="H231" s="49" t="s">
        <v>9169</v>
      </c>
      <c r="I231" s="49">
        <v>38</v>
      </c>
    </row>
    <row r="232" spans="1:9" x14ac:dyDescent="0.3">
      <c r="A232" s="551" t="s">
        <v>9176</v>
      </c>
      <c r="B232" s="49" t="s">
        <v>9168</v>
      </c>
      <c r="C232" s="49" t="s">
        <v>659</v>
      </c>
      <c r="D232" s="49" t="s">
        <v>8989</v>
      </c>
      <c r="E232" s="49" t="s">
        <v>8765</v>
      </c>
      <c r="F232" s="49" t="s">
        <v>8811</v>
      </c>
      <c r="G232" s="49" t="s">
        <v>8585</v>
      </c>
      <c r="H232" s="49" t="s">
        <v>9177</v>
      </c>
      <c r="I232" s="49">
        <v>14</v>
      </c>
    </row>
    <row r="233" spans="1:9" x14ac:dyDescent="0.3">
      <c r="A233" s="551" t="s">
        <v>9178</v>
      </c>
      <c r="B233" s="49" t="s">
        <v>9179</v>
      </c>
      <c r="C233" s="49" t="s">
        <v>9180</v>
      </c>
      <c r="D233" s="49" t="s">
        <v>8989</v>
      </c>
      <c r="E233" s="49" t="s">
        <v>8765</v>
      </c>
      <c r="F233" s="49" t="s">
        <v>8781</v>
      </c>
      <c r="G233" s="49" t="s">
        <v>8609</v>
      </c>
      <c r="I233" s="49">
        <v>6</v>
      </c>
    </row>
    <row r="234" spans="1:9" x14ac:dyDescent="0.3">
      <c r="A234" s="551" t="s">
        <v>9181</v>
      </c>
      <c r="B234" s="49" t="s">
        <v>9179</v>
      </c>
      <c r="C234" s="49" t="s">
        <v>9180</v>
      </c>
      <c r="D234" s="49" t="s">
        <v>8989</v>
      </c>
      <c r="E234" s="49" t="s">
        <v>8765</v>
      </c>
      <c r="F234" s="49" t="s">
        <v>8733</v>
      </c>
      <c r="G234" s="49" t="s">
        <v>8609</v>
      </c>
      <c r="H234" s="49" t="s">
        <v>9182</v>
      </c>
      <c r="I234" s="49">
        <v>15</v>
      </c>
    </row>
    <row r="235" spans="1:9" x14ac:dyDescent="0.3">
      <c r="A235" s="551" t="s">
        <v>9183</v>
      </c>
      <c r="B235" s="49" t="s">
        <v>9179</v>
      </c>
      <c r="C235" s="49" t="s">
        <v>9180</v>
      </c>
      <c r="D235" s="49" t="s">
        <v>8989</v>
      </c>
      <c r="E235" s="49" t="s">
        <v>8765</v>
      </c>
      <c r="F235" s="49" t="s">
        <v>8733</v>
      </c>
      <c r="G235" s="49" t="s">
        <v>8609</v>
      </c>
      <c r="H235" s="49" t="s">
        <v>9184</v>
      </c>
      <c r="I235" s="49">
        <v>15</v>
      </c>
    </row>
    <row r="236" spans="1:9" x14ac:dyDescent="0.3">
      <c r="A236" s="551" t="s">
        <v>9185</v>
      </c>
      <c r="B236" s="49" t="s">
        <v>9179</v>
      </c>
      <c r="C236" s="49" t="s">
        <v>9180</v>
      </c>
      <c r="D236" s="49" t="s">
        <v>8989</v>
      </c>
      <c r="E236" s="49" t="s">
        <v>8765</v>
      </c>
      <c r="F236" s="49" t="s">
        <v>8770</v>
      </c>
      <c r="G236" s="49" t="s">
        <v>8585</v>
      </c>
      <c r="H236" s="49" t="s">
        <v>9182</v>
      </c>
      <c r="I236" s="49">
        <v>20</v>
      </c>
    </row>
    <row r="237" spans="1:9" x14ac:dyDescent="0.3">
      <c r="A237" s="551" t="s">
        <v>9186</v>
      </c>
      <c r="B237" s="49" t="s">
        <v>9179</v>
      </c>
      <c r="C237" s="49" t="s">
        <v>9180</v>
      </c>
      <c r="D237" s="49" t="s">
        <v>8989</v>
      </c>
      <c r="E237" s="49" t="s">
        <v>8765</v>
      </c>
      <c r="F237" s="49" t="s">
        <v>8729</v>
      </c>
      <c r="G237" s="49" t="s">
        <v>8609</v>
      </c>
      <c r="H237" s="49" t="s">
        <v>9182</v>
      </c>
      <c r="I237" s="49">
        <v>10</v>
      </c>
    </row>
    <row r="238" spans="1:9" x14ac:dyDescent="0.3">
      <c r="A238" s="551" t="s">
        <v>9187</v>
      </c>
      <c r="B238" s="49" t="s">
        <v>9179</v>
      </c>
      <c r="C238" s="49" t="s">
        <v>9180</v>
      </c>
      <c r="D238" s="49" t="s">
        <v>8989</v>
      </c>
      <c r="E238" s="49" t="s">
        <v>8765</v>
      </c>
      <c r="F238" s="49" t="s">
        <v>9039</v>
      </c>
      <c r="G238" s="49" t="s">
        <v>8585</v>
      </c>
      <c r="H238" s="49" t="s">
        <v>9182</v>
      </c>
      <c r="I238" s="49">
        <v>200</v>
      </c>
    </row>
    <row r="239" spans="1:9" x14ac:dyDescent="0.3">
      <c r="A239" s="551" t="s">
        <v>9188</v>
      </c>
      <c r="B239" s="49" t="s">
        <v>9189</v>
      </c>
      <c r="C239" s="49" t="s">
        <v>9190</v>
      </c>
      <c r="D239" s="49" t="s">
        <v>8635</v>
      </c>
      <c r="E239" s="49" t="s">
        <v>8583</v>
      </c>
      <c r="F239" s="49" t="s">
        <v>8630</v>
      </c>
      <c r="G239" s="49" t="s">
        <v>8585</v>
      </c>
      <c r="H239" s="49" t="s">
        <v>9191</v>
      </c>
      <c r="I239" s="49">
        <v>25</v>
      </c>
    </row>
    <row r="240" spans="1:9" x14ac:dyDescent="0.3">
      <c r="A240" s="551" t="s">
        <v>9192</v>
      </c>
      <c r="B240" s="49" t="s">
        <v>9193</v>
      </c>
      <c r="C240" s="49" t="s">
        <v>9194</v>
      </c>
      <c r="D240" s="49" t="s">
        <v>8590</v>
      </c>
      <c r="E240" s="49" t="s">
        <v>8583</v>
      </c>
      <c r="F240" s="49" t="s">
        <v>8630</v>
      </c>
      <c r="G240" s="49" t="s">
        <v>8585</v>
      </c>
      <c r="H240" s="49" t="s">
        <v>9195</v>
      </c>
      <c r="I240" s="49">
        <v>15</v>
      </c>
    </row>
    <row r="241" spans="1:9" x14ac:dyDescent="0.3">
      <c r="A241" s="551" t="s">
        <v>9196</v>
      </c>
      <c r="B241" s="49" t="s">
        <v>9193</v>
      </c>
      <c r="C241" s="49" t="s">
        <v>9194</v>
      </c>
      <c r="D241" s="49" t="s">
        <v>8590</v>
      </c>
      <c r="E241" s="49" t="s">
        <v>8583</v>
      </c>
      <c r="F241" s="49" t="s">
        <v>8630</v>
      </c>
      <c r="G241" s="49" t="s">
        <v>8585</v>
      </c>
      <c r="H241" s="49" t="s">
        <v>9197</v>
      </c>
      <c r="I241" s="49">
        <v>15</v>
      </c>
    </row>
    <row r="242" spans="1:9" x14ac:dyDescent="0.3">
      <c r="A242" s="551" t="s">
        <v>9198</v>
      </c>
      <c r="B242" s="49" t="s">
        <v>9199</v>
      </c>
      <c r="C242" s="49" t="s">
        <v>1317</v>
      </c>
      <c r="D242" s="49" t="s">
        <v>8590</v>
      </c>
      <c r="E242" s="49" t="s">
        <v>8583</v>
      </c>
      <c r="F242" s="49" t="s">
        <v>8729</v>
      </c>
      <c r="G242" s="49" t="s">
        <v>8609</v>
      </c>
      <c r="H242" s="49" t="s">
        <v>9200</v>
      </c>
      <c r="I242" s="49">
        <v>8</v>
      </c>
    </row>
    <row r="243" spans="1:9" x14ac:dyDescent="0.3">
      <c r="A243" s="551" t="s">
        <v>9201</v>
      </c>
      <c r="B243" s="49" t="s">
        <v>9199</v>
      </c>
      <c r="C243" s="49" t="s">
        <v>1317</v>
      </c>
      <c r="D243" s="49" t="s">
        <v>8590</v>
      </c>
      <c r="E243" s="49" t="s">
        <v>8583</v>
      </c>
      <c r="F243" s="49" t="s">
        <v>8733</v>
      </c>
      <c r="G243" s="49" t="s">
        <v>8609</v>
      </c>
      <c r="H243" s="49" t="s">
        <v>9202</v>
      </c>
      <c r="I243" s="49">
        <v>9</v>
      </c>
    </row>
    <row r="244" spans="1:9" x14ac:dyDescent="0.3">
      <c r="A244" s="551" t="s">
        <v>9203</v>
      </c>
      <c r="B244" s="49" t="s">
        <v>9199</v>
      </c>
      <c r="C244" s="49" t="s">
        <v>1317</v>
      </c>
      <c r="D244" s="49" t="s">
        <v>8590</v>
      </c>
      <c r="E244" s="49" t="s">
        <v>8583</v>
      </c>
      <c r="F244" s="49" t="s">
        <v>8647</v>
      </c>
      <c r="G244" s="49" t="s">
        <v>8609</v>
      </c>
      <c r="H244" s="49" t="s">
        <v>9200</v>
      </c>
      <c r="I244" s="49">
        <v>36</v>
      </c>
    </row>
    <row r="245" spans="1:9" x14ac:dyDescent="0.3">
      <c r="A245" s="551" t="s">
        <v>9204</v>
      </c>
      <c r="B245" s="49" t="s">
        <v>9199</v>
      </c>
      <c r="C245" s="49" t="s">
        <v>1317</v>
      </c>
      <c r="D245" s="49" t="s">
        <v>8590</v>
      </c>
      <c r="E245" s="49" t="s">
        <v>8583</v>
      </c>
      <c r="F245" s="49" t="s">
        <v>8647</v>
      </c>
      <c r="G245" s="49" t="s">
        <v>8609</v>
      </c>
      <c r="H245" s="49" t="s">
        <v>9202</v>
      </c>
      <c r="I245" s="49">
        <v>16</v>
      </c>
    </row>
    <row r="246" spans="1:9" x14ac:dyDescent="0.3">
      <c r="A246" s="551" t="s">
        <v>9205</v>
      </c>
      <c r="B246" s="49" t="s">
        <v>9199</v>
      </c>
      <c r="C246" s="49" t="s">
        <v>1317</v>
      </c>
      <c r="D246" s="49" t="s">
        <v>8590</v>
      </c>
      <c r="E246" s="49" t="s">
        <v>8583</v>
      </c>
      <c r="F246" s="49" t="s">
        <v>8608</v>
      </c>
      <c r="G246" s="49" t="s">
        <v>8609</v>
      </c>
      <c r="H246" s="49" t="s">
        <v>9200</v>
      </c>
      <c r="I246" s="49">
        <v>10</v>
      </c>
    </row>
    <row r="247" spans="1:9" x14ac:dyDescent="0.3">
      <c r="A247" s="551" t="s">
        <v>9206</v>
      </c>
      <c r="B247" s="49" t="s">
        <v>9199</v>
      </c>
      <c r="C247" s="49" t="s">
        <v>1317</v>
      </c>
      <c r="D247" s="49" t="s">
        <v>8590</v>
      </c>
      <c r="E247" s="49" t="s">
        <v>8583</v>
      </c>
      <c r="F247" s="49" t="s">
        <v>8608</v>
      </c>
      <c r="G247" s="49" t="s">
        <v>8609</v>
      </c>
      <c r="H247" s="49" t="s">
        <v>9202</v>
      </c>
      <c r="I247" s="49">
        <v>15</v>
      </c>
    </row>
    <row r="248" spans="1:9" x14ac:dyDescent="0.3">
      <c r="A248" s="551" t="s">
        <v>9207</v>
      </c>
      <c r="B248" s="49" t="s">
        <v>9208</v>
      </c>
      <c r="C248" s="49" t="s">
        <v>9209</v>
      </c>
      <c r="D248" s="49" t="s">
        <v>8582</v>
      </c>
      <c r="E248" s="49" t="s">
        <v>8583</v>
      </c>
      <c r="F248" s="49" t="s">
        <v>8647</v>
      </c>
      <c r="G248" s="49" t="s">
        <v>8609</v>
      </c>
      <c r="H248" s="49" t="s">
        <v>9210</v>
      </c>
      <c r="I248" s="49">
        <v>30</v>
      </c>
    </row>
    <row r="249" spans="1:9" x14ac:dyDescent="0.3">
      <c r="A249" s="551" t="s">
        <v>9211</v>
      </c>
      <c r="B249" s="49" t="s">
        <v>9208</v>
      </c>
      <c r="C249" s="49" t="s">
        <v>9209</v>
      </c>
      <c r="D249" s="49" t="s">
        <v>8582</v>
      </c>
      <c r="E249" s="49" t="s">
        <v>8583</v>
      </c>
      <c r="F249" s="49" t="s">
        <v>8644</v>
      </c>
      <c r="G249" s="49" t="s">
        <v>8609</v>
      </c>
      <c r="H249" s="49" t="s">
        <v>9210</v>
      </c>
      <c r="I249" s="49">
        <v>27</v>
      </c>
    </row>
    <row r="250" spans="1:9" x14ac:dyDescent="0.3">
      <c r="A250" s="551" t="s">
        <v>9212</v>
      </c>
      <c r="B250" s="49" t="s">
        <v>9213</v>
      </c>
      <c r="C250" s="49" t="s">
        <v>9214</v>
      </c>
      <c r="D250" s="49" t="s">
        <v>8590</v>
      </c>
      <c r="E250" s="49" t="s">
        <v>8583</v>
      </c>
      <c r="F250" s="49" t="s">
        <v>8644</v>
      </c>
      <c r="G250" s="49" t="s">
        <v>8585</v>
      </c>
      <c r="H250" s="49" t="s">
        <v>9215</v>
      </c>
      <c r="I250" s="49">
        <v>28</v>
      </c>
    </row>
    <row r="251" spans="1:9" x14ac:dyDescent="0.3">
      <c r="A251" s="551" t="s">
        <v>9216</v>
      </c>
      <c r="B251" s="49" t="s">
        <v>9217</v>
      </c>
      <c r="C251" s="49" t="s">
        <v>9218</v>
      </c>
      <c r="D251" s="49" t="s">
        <v>8582</v>
      </c>
      <c r="E251" s="49" t="s">
        <v>8583</v>
      </c>
      <c r="F251" s="49" t="s">
        <v>8644</v>
      </c>
      <c r="G251" s="49" t="s">
        <v>8609</v>
      </c>
      <c r="H251" s="49" t="s">
        <v>9219</v>
      </c>
      <c r="I251" s="49">
        <v>4</v>
      </c>
    </row>
    <row r="252" spans="1:9" x14ac:dyDescent="0.3">
      <c r="A252" s="551" t="s">
        <v>9220</v>
      </c>
      <c r="B252" s="49" t="s">
        <v>9217</v>
      </c>
      <c r="C252" s="49" t="s">
        <v>9218</v>
      </c>
      <c r="D252" s="49" t="s">
        <v>8582</v>
      </c>
      <c r="E252" s="49" t="s">
        <v>8583</v>
      </c>
      <c r="F252" s="49" t="s">
        <v>8608</v>
      </c>
      <c r="G252" s="49" t="s">
        <v>8609</v>
      </c>
      <c r="H252" s="49" t="s">
        <v>9219</v>
      </c>
      <c r="I252" s="49">
        <v>31</v>
      </c>
    </row>
    <row r="253" spans="1:9" x14ac:dyDescent="0.3">
      <c r="A253" s="551" t="s">
        <v>9221</v>
      </c>
      <c r="B253" s="49" t="s">
        <v>9217</v>
      </c>
      <c r="C253" s="49" t="s">
        <v>9218</v>
      </c>
      <c r="D253" s="49" t="s">
        <v>8582</v>
      </c>
      <c r="E253" s="49" t="s">
        <v>8583</v>
      </c>
      <c r="F253" s="49" t="s">
        <v>8608</v>
      </c>
      <c r="G253" s="49" t="s">
        <v>8609</v>
      </c>
      <c r="H253" s="49" t="s">
        <v>9222</v>
      </c>
      <c r="I253" s="49">
        <v>25</v>
      </c>
    </row>
    <row r="254" spans="1:9" x14ac:dyDescent="0.3">
      <c r="A254" s="551" t="s">
        <v>9223</v>
      </c>
      <c r="B254" s="49" t="s">
        <v>9217</v>
      </c>
      <c r="C254" s="49" t="s">
        <v>9218</v>
      </c>
      <c r="D254" s="49" t="s">
        <v>8582</v>
      </c>
      <c r="E254" s="49" t="s">
        <v>8583</v>
      </c>
      <c r="F254" s="49" t="s">
        <v>8644</v>
      </c>
      <c r="G254" s="49" t="s">
        <v>8585</v>
      </c>
      <c r="H254" s="49" t="s">
        <v>9224</v>
      </c>
      <c r="I254" s="49">
        <v>15</v>
      </c>
    </row>
    <row r="255" spans="1:9" x14ac:dyDescent="0.3">
      <c r="A255" s="551" t="s">
        <v>9225</v>
      </c>
      <c r="B255" s="49" t="s">
        <v>9226</v>
      </c>
      <c r="C255" s="49" t="s">
        <v>9227</v>
      </c>
      <c r="D255" s="49" t="s">
        <v>8582</v>
      </c>
      <c r="E255" s="49" t="s">
        <v>8583</v>
      </c>
      <c r="F255" s="49" t="s">
        <v>8733</v>
      </c>
      <c r="G255" s="49" t="s">
        <v>8585</v>
      </c>
      <c r="H255" s="49" t="s">
        <v>9228</v>
      </c>
      <c r="I255" s="49">
        <v>9</v>
      </c>
    </row>
    <row r="256" spans="1:9" x14ac:dyDescent="0.3">
      <c r="A256" s="551" t="s">
        <v>9229</v>
      </c>
      <c r="B256" s="49" t="s">
        <v>9226</v>
      </c>
      <c r="C256" s="49" t="s">
        <v>9227</v>
      </c>
      <c r="D256" s="49" t="s">
        <v>8582</v>
      </c>
      <c r="E256" s="49" t="s">
        <v>8583</v>
      </c>
      <c r="F256" s="49" t="s">
        <v>8733</v>
      </c>
      <c r="G256" s="49" t="s">
        <v>8609</v>
      </c>
      <c r="H256" s="49" t="s">
        <v>9230</v>
      </c>
      <c r="I256" s="49">
        <v>7</v>
      </c>
    </row>
    <row r="257" spans="1:9" x14ac:dyDescent="0.3">
      <c r="A257" s="551" t="s">
        <v>9231</v>
      </c>
      <c r="B257" s="49" t="s">
        <v>9232</v>
      </c>
      <c r="C257" s="49" t="s">
        <v>9233</v>
      </c>
      <c r="D257" s="49" t="s">
        <v>8582</v>
      </c>
      <c r="E257" s="49" t="s">
        <v>8583</v>
      </c>
      <c r="F257" s="49" t="s">
        <v>8608</v>
      </c>
      <c r="G257" s="49" t="s">
        <v>8609</v>
      </c>
      <c r="H257" s="49" t="s">
        <v>9234</v>
      </c>
      <c r="I257" s="49">
        <v>40</v>
      </c>
    </row>
    <row r="258" spans="1:9" x14ac:dyDescent="0.3">
      <c r="A258" s="551" t="s">
        <v>9235</v>
      </c>
      <c r="B258" s="49" t="s">
        <v>9236</v>
      </c>
      <c r="C258" s="49" t="s">
        <v>9237</v>
      </c>
      <c r="D258" s="49" t="s">
        <v>8582</v>
      </c>
      <c r="E258" s="49" t="s">
        <v>8583</v>
      </c>
      <c r="F258" s="49" t="s">
        <v>8647</v>
      </c>
      <c r="G258" s="49" t="s">
        <v>8609</v>
      </c>
      <c r="H258" s="49" t="s">
        <v>9238</v>
      </c>
      <c r="I258" s="49">
        <v>15</v>
      </c>
    </row>
    <row r="259" spans="1:9" x14ac:dyDescent="0.3">
      <c r="A259" s="551" t="s">
        <v>9239</v>
      </c>
      <c r="B259" s="49" t="s">
        <v>9236</v>
      </c>
      <c r="C259" s="49" t="s">
        <v>9237</v>
      </c>
      <c r="D259" s="49" t="s">
        <v>8582</v>
      </c>
      <c r="E259" s="49" t="s">
        <v>8583</v>
      </c>
      <c r="F259" s="49" t="s">
        <v>8630</v>
      </c>
      <c r="G259" s="49" t="s">
        <v>8585</v>
      </c>
      <c r="H259" s="49" t="s">
        <v>9238</v>
      </c>
      <c r="I259" s="49">
        <v>25</v>
      </c>
    </row>
    <row r="260" spans="1:9" x14ac:dyDescent="0.3">
      <c r="A260" s="551" t="s">
        <v>9240</v>
      </c>
      <c r="B260" s="49" t="s">
        <v>9236</v>
      </c>
      <c r="C260" s="49" t="s">
        <v>9237</v>
      </c>
      <c r="D260" s="49" t="s">
        <v>8582</v>
      </c>
      <c r="E260" s="49" t="s">
        <v>8583</v>
      </c>
      <c r="F260" s="49" t="s">
        <v>8770</v>
      </c>
      <c r="G260" s="49" t="s">
        <v>8585</v>
      </c>
      <c r="H260" s="49" t="s">
        <v>9238</v>
      </c>
      <c r="I260" s="49">
        <v>50</v>
      </c>
    </row>
    <row r="261" spans="1:9" x14ac:dyDescent="0.3">
      <c r="A261" s="551" t="s">
        <v>9241</v>
      </c>
      <c r="B261" s="49" t="s">
        <v>9242</v>
      </c>
      <c r="C261" s="49" t="s">
        <v>9243</v>
      </c>
      <c r="D261" s="49" t="s">
        <v>8582</v>
      </c>
      <c r="E261" s="49" t="s">
        <v>8583</v>
      </c>
      <c r="F261" s="49" t="s">
        <v>8647</v>
      </c>
      <c r="G261" s="49" t="s">
        <v>8609</v>
      </c>
      <c r="H261" s="49" t="s">
        <v>9244</v>
      </c>
      <c r="I261" s="49">
        <v>22</v>
      </c>
    </row>
    <row r="262" spans="1:9" x14ac:dyDescent="0.3">
      <c r="A262" s="551" t="s">
        <v>9245</v>
      </c>
      <c r="B262" s="49" t="s">
        <v>9246</v>
      </c>
      <c r="C262" s="49" t="s">
        <v>9247</v>
      </c>
      <c r="D262" s="49" t="s">
        <v>8590</v>
      </c>
      <c r="E262" s="49" t="s">
        <v>8583</v>
      </c>
      <c r="F262" s="49" t="s">
        <v>8781</v>
      </c>
      <c r="G262" s="49" t="s">
        <v>8609</v>
      </c>
      <c r="I262" s="49">
        <v>34</v>
      </c>
    </row>
    <row r="263" spans="1:9" x14ac:dyDescent="0.3">
      <c r="A263" s="551" t="s">
        <v>9248</v>
      </c>
      <c r="B263" s="49" t="s">
        <v>9246</v>
      </c>
      <c r="C263" s="49" t="s">
        <v>9247</v>
      </c>
      <c r="D263" s="49" t="s">
        <v>8590</v>
      </c>
      <c r="E263" s="49" t="s">
        <v>8583</v>
      </c>
      <c r="F263" s="49" t="s">
        <v>8781</v>
      </c>
      <c r="G263" s="49" t="s">
        <v>8609</v>
      </c>
      <c r="I263" s="49">
        <v>12</v>
      </c>
    </row>
    <row r="264" spans="1:9" x14ac:dyDescent="0.3">
      <c r="A264" s="551" t="s">
        <v>9249</v>
      </c>
      <c r="B264" s="49" t="s">
        <v>9246</v>
      </c>
      <c r="C264" s="49" t="s">
        <v>9247</v>
      </c>
      <c r="D264" s="49" t="s">
        <v>8590</v>
      </c>
      <c r="E264" s="49" t="s">
        <v>8583</v>
      </c>
      <c r="F264" s="49" t="s">
        <v>8887</v>
      </c>
      <c r="G264" s="49" t="s">
        <v>8609</v>
      </c>
      <c r="H264" s="49" t="s">
        <v>9250</v>
      </c>
      <c r="I264" s="49">
        <v>12</v>
      </c>
    </row>
    <row r="265" spans="1:9" x14ac:dyDescent="0.3">
      <c r="A265" s="551" t="s">
        <v>9251</v>
      </c>
      <c r="B265" s="49" t="s">
        <v>9252</v>
      </c>
      <c r="C265" s="49" t="s">
        <v>9253</v>
      </c>
      <c r="D265" s="49" t="s">
        <v>8590</v>
      </c>
      <c r="E265" s="49" t="s">
        <v>8583</v>
      </c>
      <c r="F265" s="49" t="s">
        <v>8630</v>
      </c>
      <c r="G265" s="49" t="s">
        <v>8585</v>
      </c>
      <c r="H265" s="49" t="s">
        <v>9254</v>
      </c>
      <c r="I265" s="49">
        <v>12</v>
      </c>
    </row>
    <row r="266" spans="1:9" x14ac:dyDescent="0.3">
      <c r="A266" s="551" t="s">
        <v>9255</v>
      </c>
      <c r="B266" s="49" t="s">
        <v>9256</v>
      </c>
      <c r="C266" s="49" t="s">
        <v>9257</v>
      </c>
      <c r="D266" s="49" t="s">
        <v>8590</v>
      </c>
      <c r="E266" s="49" t="s">
        <v>8583</v>
      </c>
      <c r="F266" s="49" t="s">
        <v>8661</v>
      </c>
      <c r="G266" s="49" t="s">
        <v>8585</v>
      </c>
      <c r="H266" s="49" t="s">
        <v>9258</v>
      </c>
    </row>
    <row r="267" spans="1:9" x14ac:dyDescent="0.3">
      <c r="A267" s="551" t="s">
        <v>9259</v>
      </c>
      <c r="B267" s="49" t="s">
        <v>9260</v>
      </c>
      <c r="C267" s="49" t="s">
        <v>9261</v>
      </c>
      <c r="D267" s="49" t="s">
        <v>8590</v>
      </c>
      <c r="E267" s="49" t="s">
        <v>8583</v>
      </c>
      <c r="F267" s="49" t="s">
        <v>8593</v>
      </c>
      <c r="G267" s="49" t="s">
        <v>8585</v>
      </c>
      <c r="H267" s="49" t="s">
        <v>9262</v>
      </c>
    </row>
    <row r="268" spans="1:9" x14ac:dyDescent="0.3">
      <c r="A268" s="551" t="s">
        <v>9263</v>
      </c>
      <c r="B268" s="49" t="s">
        <v>9260</v>
      </c>
      <c r="C268" s="49" t="s">
        <v>9261</v>
      </c>
      <c r="D268" s="49" t="s">
        <v>8590</v>
      </c>
      <c r="E268" s="49" t="s">
        <v>8583</v>
      </c>
      <c r="F268" s="49" t="s">
        <v>8882</v>
      </c>
      <c r="G268" s="49" t="s">
        <v>8585</v>
      </c>
      <c r="H268" s="49" t="s">
        <v>9262</v>
      </c>
      <c r="I268" s="49">
        <v>6</v>
      </c>
    </row>
    <row r="269" spans="1:9" x14ac:dyDescent="0.3">
      <c r="A269" s="551" t="s">
        <v>9264</v>
      </c>
      <c r="B269" s="49" t="s">
        <v>9265</v>
      </c>
      <c r="C269" s="49" t="s">
        <v>9266</v>
      </c>
      <c r="D269" s="49" t="s">
        <v>8959</v>
      </c>
      <c r="E269" s="49" t="s">
        <v>8960</v>
      </c>
      <c r="F269" s="49" t="s">
        <v>8608</v>
      </c>
      <c r="G269" s="49" t="s">
        <v>8609</v>
      </c>
      <c r="H269" s="49" t="s">
        <v>9267</v>
      </c>
      <c r="I269" s="49">
        <v>20</v>
      </c>
    </row>
    <row r="270" spans="1:9" x14ac:dyDescent="0.3">
      <c r="A270" s="551" t="s">
        <v>9268</v>
      </c>
      <c r="B270" s="49" t="s">
        <v>9265</v>
      </c>
      <c r="C270" s="49" t="s">
        <v>9266</v>
      </c>
      <c r="D270" s="49" t="s">
        <v>8959</v>
      </c>
      <c r="E270" s="49" t="s">
        <v>8960</v>
      </c>
      <c r="F270" s="49" t="s">
        <v>8811</v>
      </c>
      <c r="G270" s="49" t="s">
        <v>8585</v>
      </c>
      <c r="H270" s="49" t="s">
        <v>9267</v>
      </c>
      <c r="I270" s="49">
        <v>4</v>
      </c>
    </row>
    <row r="271" spans="1:9" x14ac:dyDescent="0.3">
      <c r="A271" s="551" t="s">
        <v>9269</v>
      </c>
      <c r="B271" s="49" t="s">
        <v>9265</v>
      </c>
      <c r="C271" s="49" t="s">
        <v>9266</v>
      </c>
      <c r="D271" s="49" t="s">
        <v>8959</v>
      </c>
      <c r="E271" s="49" t="s">
        <v>8960</v>
      </c>
      <c r="F271" s="49" t="s">
        <v>8733</v>
      </c>
      <c r="G271" s="49" t="s">
        <v>8609</v>
      </c>
      <c r="H271" s="49" t="s">
        <v>9267</v>
      </c>
      <c r="I271" s="49">
        <v>6</v>
      </c>
    </row>
    <row r="272" spans="1:9" x14ac:dyDescent="0.3">
      <c r="A272" s="551" t="s">
        <v>9270</v>
      </c>
      <c r="B272" s="49" t="s">
        <v>9271</v>
      </c>
      <c r="C272" s="49" t="s">
        <v>9272</v>
      </c>
      <c r="D272" s="49" t="s">
        <v>8959</v>
      </c>
      <c r="E272" s="49" t="s">
        <v>8960</v>
      </c>
      <c r="F272" s="49" t="s">
        <v>8770</v>
      </c>
      <c r="G272" s="49" t="s">
        <v>8585</v>
      </c>
      <c r="H272" s="49" t="s">
        <v>9273</v>
      </c>
      <c r="I272" s="49">
        <v>35</v>
      </c>
    </row>
    <row r="273" spans="1:9" x14ac:dyDescent="0.3">
      <c r="A273" s="551" t="s">
        <v>9274</v>
      </c>
      <c r="B273" s="49" t="s">
        <v>9271</v>
      </c>
      <c r="C273" s="49" t="s">
        <v>9272</v>
      </c>
      <c r="D273" s="49" t="s">
        <v>8959</v>
      </c>
      <c r="E273" s="49" t="s">
        <v>8960</v>
      </c>
      <c r="F273" s="49" t="s">
        <v>9039</v>
      </c>
      <c r="G273" s="49" t="s">
        <v>8585</v>
      </c>
      <c r="H273" s="49" t="s">
        <v>9273</v>
      </c>
      <c r="I273" s="49">
        <v>30</v>
      </c>
    </row>
    <row r="274" spans="1:9" x14ac:dyDescent="0.3">
      <c r="A274" s="551" t="s">
        <v>9275</v>
      </c>
      <c r="B274" s="49" t="s">
        <v>9276</v>
      </c>
      <c r="C274" s="49" t="s">
        <v>9277</v>
      </c>
      <c r="D274" s="49" t="s">
        <v>8959</v>
      </c>
      <c r="E274" s="49" t="s">
        <v>8960</v>
      </c>
      <c r="F274" s="49" t="s">
        <v>9039</v>
      </c>
      <c r="G274" s="49" t="s">
        <v>8585</v>
      </c>
      <c r="H274" s="49" t="s">
        <v>9278</v>
      </c>
      <c r="I274" s="49">
        <v>30</v>
      </c>
    </row>
    <row r="275" spans="1:9" x14ac:dyDescent="0.3">
      <c r="A275" s="551" t="s">
        <v>9279</v>
      </c>
      <c r="B275" s="49" t="s">
        <v>9276</v>
      </c>
      <c r="C275" s="49" t="s">
        <v>9277</v>
      </c>
      <c r="D275" s="49" t="s">
        <v>8959</v>
      </c>
      <c r="E275" s="49" t="s">
        <v>8960</v>
      </c>
      <c r="F275" s="49" t="s">
        <v>9003</v>
      </c>
      <c r="G275" s="49" t="s">
        <v>8585</v>
      </c>
      <c r="H275" s="49" t="s">
        <v>9278</v>
      </c>
    </row>
    <row r="276" spans="1:9" x14ac:dyDescent="0.3">
      <c r="A276" s="551" t="s">
        <v>9280</v>
      </c>
      <c r="B276" s="49" t="s">
        <v>9281</v>
      </c>
      <c r="C276" s="49" t="s">
        <v>9282</v>
      </c>
      <c r="D276" s="49" t="s">
        <v>8959</v>
      </c>
      <c r="E276" s="49" t="s">
        <v>8960</v>
      </c>
      <c r="F276" s="49" t="s">
        <v>9039</v>
      </c>
      <c r="G276" s="49" t="s">
        <v>8585</v>
      </c>
      <c r="H276" s="49" t="s">
        <v>9283</v>
      </c>
      <c r="I276" s="49">
        <v>30</v>
      </c>
    </row>
    <row r="277" spans="1:9" x14ac:dyDescent="0.3">
      <c r="A277" s="551" t="s">
        <v>9284</v>
      </c>
      <c r="B277" s="49" t="s">
        <v>9281</v>
      </c>
      <c r="C277" s="49" t="s">
        <v>9282</v>
      </c>
      <c r="D277" s="49" t="s">
        <v>8959</v>
      </c>
      <c r="E277" s="49" t="s">
        <v>8960</v>
      </c>
      <c r="F277" s="49" t="s">
        <v>9003</v>
      </c>
      <c r="G277" s="49" t="s">
        <v>8585</v>
      </c>
      <c r="H277" s="49" t="s">
        <v>9283</v>
      </c>
    </row>
    <row r="278" spans="1:9" x14ac:dyDescent="0.3">
      <c r="A278" s="551" t="s">
        <v>9285</v>
      </c>
      <c r="B278" s="49" t="s">
        <v>9286</v>
      </c>
      <c r="C278" s="49" t="s">
        <v>9287</v>
      </c>
      <c r="D278" s="49" t="s">
        <v>8959</v>
      </c>
      <c r="E278" s="49" t="s">
        <v>8960</v>
      </c>
      <c r="F278" s="49" t="s">
        <v>9039</v>
      </c>
      <c r="G278" s="49" t="s">
        <v>8585</v>
      </c>
      <c r="H278" s="49" t="s">
        <v>9288</v>
      </c>
      <c r="I278" s="49">
        <v>45</v>
      </c>
    </row>
    <row r="279" spans="1:9" x14ac:dyDescent="0.3">
      <c r="A279" s="551" t="s">
        <v>9289</v>
      </c>
      <c r="B279" s="49" t="s">
        <v>9286</v>
      </c>
      <c r="C279" s="49" t="s">
        <v>9287</v>
      </c>
      <c r="D279" s="49" t="s">
        <v>8959</v>
      </c>
      <c r="E279" s="49" t="s">
        <v>8960</v>
      </c>
      <c r="F279" s="49" t="s">
        <v>8770</v>
      </c>
      <c r="G279" s="49" t="s">
        <v>8585</v>
      </c>
      <c r="H279" s="49" t="s">
        <v>9288</v>
      </c>
      <c r="I279" s="49">
        <v>12</v>
      </c>
    </row>
    <row r="280" spans="1:9" x14ac:dyDescent="0.3">
      <c r="A280" s="551" t="s">
        <v>9290</v>
      </c>
      <c r="B280" s="49" t="s">
        <v>9291</v>
      </c>
      <c r="C280" s="49" t="s">
        <v>9292</v>
      </c>
      <c r="D280" s="49" t="s">
        <v>8959</v>
      </c>
      <c r="E280" s="49" t="s">
        <v>8960</v>
      </c>
      <c r="F280" s="49" t="s">
        <v>8729</v>
      </c>
      <c r="G280" s="49" t="s">
        <v>8609</v>
      </c>
      <c r="H280" s="49" t="s">
        <v>9293</v>
      </c>
      <c r="I280" s="49">
        <v>4</v>
      </c>
    </row>
    <row r="281" spans="1:9" x14ac:dyDescent="0.3">
      <c r="A281" s="551" t="s">
        <v>9294</v>
      </c>
      <c r="B281" s="49" t="s">
        <v>9291</v>
      </c>
      <c r="C281" s="49" t="s">
        <v>9292</v>
      </c>
      <c r="D281" s="49" t="s">
        <v>8959</v>
      </c>
      <c r="E281" s="49" t="s">
        <v>8960</v>
      </c>
      <c r="F281" s="49" t="s">
        <v>9039</v>
      </c>
      <c r="G281" s="49" t="s">
        <v>8585</v>
      </c>
      <c r="H281" s="49" t="s">
        <v>9295</v>
      </c>
      <c r="I281" s="49">
        <v>20</v>
      </c>
    </row>
    <row r="282" spans="1:9" x14ac:dyDescent="0.3">
      <c r="A282" s="551" t="s">
        <v>9296</v>
      </c>
      <c r="B282" s="49" t="s">
        <v>9297</v>
      </c>
      <c r="C282" s="49" t="s">
        <v>9298</v>
      </c>
      <c r="D282" s="49" t="s">
        <v>8656</v>
      </c>
      <c r="E282" s="49" t="s">
        <v>8583</v>
      </c>
      <c r="F282" s="49" t="s">
        <v>8647</v>
      </c>
      <c r="G282" s="49" t="s">
        <v>8609</v>
      </c>
      <c r="H282" s="49" t="s">
        <v>9299</v>
      </c>
      <c r="I282" s="49">
        <v>40</v>
      </c>
    </row>
    <row r="283" spans="1:9" x14ac:dyDescent="0.3">
      <c r="A283" s="551" t="s">
        <v>9300</v>
      </c>
      <c r="B283" s="49" t="s">
        <v>9301</v>
      </c>
      <c r="C283" s="49" t="s">
        <v>9302</v>
      </c>
      <c r="D283" s="49" t="s">
        <v>8590</v>
      </c>
      <c r="E283" s="49" t="s">
        <v>8583</v>
      </c>
      <c r="F283" s="49" t="s">
        <v>8970</v>
      </c>
      <c r="G283" s="49" t="s">
        <v>8585</v>
      </c>
      <c r="H283" s="49" t="s">
        <v>9303</v>
      </c>
    </row>
    <row r="284" spans="1:9" x14ac:dyDescent="0.3">
      <c r="A284" s="551" t="s">
        <v>9304</v>
      </c>
      <c r="B284" s="49" t="s">
        <v>9301</v>
      </c>
      <c r="C284" s="49" t="s">
        <v>9302</v>
      </c>
      <c r="D284" s="49" t="s">
        <v>8590</v>
      </c>
      <c r="E284" s="49" t="s">
        <v>8583</v>
      </c>
      <c r="F284" s="49" t="s">
        <v>8970</v>
      </c>
      <c r="G284" s="49" t="s">
        <v>8585</v>
      </c>
      <c r="H284" s="49" t="s">
        <v>9305</v>
      </c>
    </row>
    <row r="285" spans="1:9" x14ac:dyDescent="0.3">
      <c r="A285" s="551" t="s">
        <v>9306</v>
      </c>
      <c r="B285" s="49" t="s">
        <v>9301</v>
      </c>
      <c r="C285" s="49" t="s">
        <v>9302</v>
      </c>
      <c r="D285" s="49" t="s">
        <v>8590</v>
      </c>
      <c r="E285" s="49" t="s">
        <v>8583</v>
      </c>
      <c r="F285" s="49" t="s">
        <v>8584</v>
      </c>
      <c r="G285" s="49" t="s">
        <v>8585</v>
      </c>
      <c r="H285" s="49" t="s">
        <v>9305</v>
      </c>
    </row>
    <row r="286" spans="1:9" x14ac:dyDescent="0.3">
      <c r="A286" s="551" t="s">
        <v>9307</v>
      </c>
      <c r="B286" s="49" t="s">
        <v>9301</v>
      </c>
      <c r="C286" s="49" t="s">
        <v>9302</v>
      </c>
      <c r="D286" s="49" t="s">
        <v>8590</v>
      </c>
      <c r="E286" s="49" t="s">
        <v>8583</v>
      </c>
      <c r="F286" s="49" t="s">
        <v>8593</v>
      </c>
      <c r="G286" s="49" t="s">
        <v>8585</v>
      </c>
      <c r="H286" s="49" t="s">
        <v>9305</v>
      </c>
    </row>
    <row r="287" spans="1:9" x14ac:dyDescent="0.3">
      <c r="A287" s="551" t="s">
        <v>9308</v>
      </c>
      <c r="B287" s="49" t="s">
        <v>9301</v>
      </c>
      <c r="C287" s="49" t="s">
        <v>9302</v>
      </c>
      <c r="D287" s="49" t="s">
        <v>8590</v>
      </c>
      <c r="E287" s="49" t="s">
        <v>8583</v>
      </c>
      <c r="F287" s="49" t="s">
        <v>8661</v>
      </c>
      <c r="G287" s="49" t="s">
        <v>8585</v>
      </c>
      <c r="H287" s="49" t="s">
        <v>9303</v>
      </c>
    </row>
    <row r="288" spans="1:9" x14ac:dyDescent="0.3">
      <c r="A288" s="551" t="s">
        <v>9309</v>
      </c>
      <c r="B288" s="49" t="s">
        <v>9301</v>
      </c>
      <c r="C288" s="49" t="s">
        <v>9302</v>
      </c>
      <c r="D288" s="49" t="s">
        <v>8590</v>
      </c>
      <c r="E288" s="49" t="s">
        <v>8583</v>
      </c>
      <c r="F288" s="49" t="s">
        <v>8584</v>
      </c>
      <c r="G288" s="49" t="s">
        <v>8585</v>
      </c>
      <c r="H288" s="49" t="s">
        <v>9303</v>
      </c>
    </row>
    <row r="289" spans="1:9" x14ac:dyDescent="0.3">
      <c r="A289" s="551" t="s">
        <v>9310</v>
      </c>
      <c r="B289" s="49" t="s">
        <v>9301</v>
      </c>
      <c r="C289" s="49" t="s">
        <v>9302</v>
      </c>
      <c r="D289" s="49" t="s">
        <v>8590</v>
      </c>
      <c r="E289" s="49" t="s">
        <v>8583</v>
      </c>
      <c r="F289" s="49" t="s">
        <v>8593</v>
      </c>
      <c r="G289" s="49" t="s">
        <v>8585</v>
      </c>
      <c r="H289" s="49" t="s">
        <v>9303</v>
      </c>
    </row>
    <row r="290" spans="1:9" x14ac:dyDescent="0.3">
      <c r="A290" s="551" t="s">
        <v>9311</v>
      </c>
      <c r="B290" s="49" t="s">
        <v>9312</v>
      </c>
      <c r="C290" s="49" t="s">
        <v>9313</v>
      </c>
      <c r="D290" s="49" t="s">
        <v>8590</v>
      </c>
      <c r="E290" s="49" t="s">
        <v>8583</v>
      </c>
      <c r="F290" s="49" t="s">
        <v>8738</v>
      </c>
      <c r="G290" s="49" t="s">
        <v>8585</v>
      </c>
      <c r="H290" s="49" t="s">
        <v>9314</v>
      </c>
      <c r="I290" s="49">
        <v>80</v>
      </c>
    </row>
    <row r="291" spans="1:9" x14ac:dyDescent="0.3">
      <c r="A291" s="551" t="s">
        <v>9315</v>
      </c>
      <c r="B291" s="49" t="s">
        <v>9312</v>
      </c>
      <c r="C291" s="49" t="s">
        <v>9313</v>
      </c>
      <c r="D291" s="49" t="s">
        <v>8590</v>
      </c>
      <c r="E291" s="49" t="s">
        <v>8583</v>
      </c>
      <c r="F291" s="49" t="s">
        <v>8593</v>
      </c>
      <c r="G291" s="49" t="s">
        <v>8585</v>
      </c>
      <c r="H291" s="49" t="s">
        <v>9314</v>
      </c>
    </row>
    <row r="292" spans="1:9" x14ac:dyDescent="0.3">
      <c r="A292" s="551" t="s">
        <v>9316</v>
      </c>
      <c r="B292" s="49" t="s">
        <v>9312</v>
      </c>
      <c r="C292" s="49" t="s">
        <v>9313</v>
      </c>
      <c r="D292" s="49" t="s">
        <v>8590</v>
      </c>
      <c r="E292" s="49" t="s">
        <v>8583</v>
      </c>
      <c r="F292" s="49" t="s">
        <v>8593</v>
      </c>
      <c r="G292" s="49" t="s">
        <v>8585</v>
      </c>
      <c r="H292" s="49" t="s">
        <v>9317</v>
      </c>
    </row>
    <row r="293" spans="1:9" x14ac:dyDescent="0.3">
      <c r="A293" s="551" t="s">
        <v>9318</v>
      </c>
      <c r="B293" s="49" t="s">
        <v>9319</v>
      </c>
      <c r="C293" s="49" t="s">
        <v>9320</v>
      </c>
      <c r="D293" s="49" t="s">
        <v>8590</v>
      </c>
      <c r="E293" s="49" t="s">
        <v>8583</v>
      </c>
      <c r="F293" s="49" t="s">
        <v>8630</v>
      </c>
      <c r="G293" s="49" t="s">
        <v>8585</v>
      </c>
      <c r="H293" s="49" t="s">
        <v>9321</v>
      </c>
      <c r="I293" s="49">
        <v>12</v>
      </c>
    </row>
    <row r="294" spans="1:9" x14ac:dyDescent="0.3">
      <c r="A294" s="551" t="s">
        <v>9322</v>
      </c>
      <c r="B294" s="49" t="s">
        <v>9323</v>
      </c>
      <c r="C294" s="49" t="s">
        <v>9324</v>
      </c>
      <c r="D294" s="49" t="s">
        <v>8676</v>
      </c>
      <c r="E294" s="49" t="s">
        <v>8765</v>
      </c>
      <c r="F294" s="49" t="s">
        <v>8608</v>
      </c>
      <c r="G294" s="49" t="s">
        <v>8609</v>
      </c>
      <c r="H294" s="49" t="s">
        <v>9325</v>
      </c>
      <c r="I294" s="49">
        <v>60</v>
      </c>
    </row>
    <row r="295" spans="1:9" x14ac:dyDescent="0.3">
      <c r="A295" s="551" t="s">
        <v>9326</v>
      </c>
      <c r="B295" s="49" t="s">
        <v>9327</v>
      </c>
      <c r="C295" s="49" t="s">
        <v>9328</v>
      </c>
      <c r="D295" s="49" t="s">
        <v>8582</v>
      </c>
      <c r="E295" s="49" t="s">
        <v>8583</v>
      </c>
      <c r="F295" s="49" t="s">
        <v>8593</v>
      </c>
      <c r="G295" s="49" t="s">
        <v>8585</v>
      </c>
      <c r="H295" s="49" t="s">
        <v>9329</v>
      </c>
    </row>
    <row r="296" spans="1:9" x14ac:dyDescent="0.3">
      <c r="A296" s="551" t="s">
        <v>9330</v>
      </c>
      <c r="B296" s="49" t="s">
        <v>9331</v>
      </c>
      <c r="C296" s="49" t="s">
        <v>1736</v>
      </c>
      <c r="D296" s="49" t="s">
        <v>8590</v>
      </c>
      <c r="E296" s="49" t="s">
        <v>8583</v>
      </c>
      <c r="F296" s="49" t="s">
        <v>8595</v>
      </c>
      <c r="G296" s="49" t="s">
        <v>8596</v>
      </c>
      <c r="H296" s="49" t="s">
        <v>9332</v>
      </c>
    </row>
    <row r="297" spans="1:9" x14ac:dyDescent="0.3">
      <c r="A297" s="551" t="s">
        <v>9333</v>
      </c>
      <c r="B297" s="49" t="s">
        <v>9331</v>
      </c>
      <c r="C297" s="49" t="s">
        <v>1736</v>
      </c>
      <c r="D297" s="49" t="s">
        <v>8590</v>
      </c>
      <c r="E297" s="49" t="s">
        <v>8583</v>
      </c>
      <c r="F297" s="49" t="s">
        <v>8595</v>
      </c>
      <c r="G297" s="49" t="s">
        <v>8596</v>
      </c>
      <c r="H297" s="49" t="s">
        <v>8604</v>
      </c>
    </row>
    <row r="298" spans="1:9" x14ac:dyDescent="0.3">
      <c r="A298" s="551" t="s">
        <v>9334</v>
      </c>
      <c r="B298" s="49" t="s">
        <v>9331</v>
      </c>
      <c r="C298" s="49" t="s">
        <v>1736</v>
      </c>
      <c r="D298" s="49" t="s">
        <v>8590</v>
      </c>
      <c r="E298" s="49" t="s">
        <v>8583</v>
      </c>
      <c r="F298" s="49" t="s">
        <v>8595</v>
      </c>
      <c r="G298" s="49" t="s">
        <v>8596</v>
      </c>
      <c r="H298" s="49" t="s">
        <v>9335</v>
      </c>
    </row>
    <row r="299" spans="1:9" x14ac:dyDescent="0.3">
      <c r="A299" s="551" t="s">
        <v>9336</v>
      </c>
      <c r="B299" s="49" t="s">
        <v>9331</v>
      </c>
      <c r="C299" s="49" t="s">
        <v>1736</v>
      </c>
      <c r="D299" s="49" t="s">
        <v>8590</v>
      </c>
      <c r="E299" s="49" t="s">
        <v>8583</v>
      </c>
      <c r="F299" s="49" t="s">
        <v>8595</v>
      </c>
      <c r="G299" s="49" t="s">
        <v>8596</v>
      </c>
      <c r="H299" s="49" t="s">
        <v>9337</v>
      </c>
    </row>
    <row r="300" spans="1:9" x14ac:dyDescent="0.3">
      <c r="A300" s="551" t="s">
        <v>9338</v>
      </c>
      <c r="B300" s="49" t="s">
        <v>9331</v>
      </c>
      <c r="C300" s="49" t="s">
        <v>1736</v>
      </c>
      <c r="D300" s="49" t="s">
        <v>8590</v>
      </c>
      <c r="E300" s="49" t="s">
        <v>8583</v>
      </c>
      <c r="F300" s="49" t="s">
        <v>8595</v>
      </c>
      <c r="G300" s="49" t="s">
        <v>8596</v>
      </c>
      <c r="H300" s="49" t="s">
        <v>9339</v>
      </c>
    </row>
    <row r="301" spans="1:9" x14ac:dyDescent="0.3">
      <c r="A301" s="551" t="s">
        <v>9340</v>
      </c>
      <c r="B301" s="49" t="s">
        <v>9331</v>
      </c>
      <c r="C301" s="49" t="s">
        <v>1736</v>
      </c>
      <c r="D301" s="49" t="s">
        <v>8590</v>
      </c>
      <c r="E301" s="49" t="s">
        <v>8583</v>
      </c>
      <c r="F301" s="49" t="s">
        <v>8595</v>
      </c>
      <c r="G301" s="49" t="s">
        <v>8596</v>
      </c>
    </row>
    <row r="302" spans="1:9" x14ac:dyDescent="0.3">
      <c r="A302" s="551" t="s">
        <v>9341</v>
      </c>
      <c r="B302" s="49" t="s">
        <v>9331</v>
      </c>
      <c r="C302" s="49" t="s">
        <v>1736</v>
      </c>
      <c r="D302" s="49" t="s">
        <v>8590</v>
      </c>
      <c r="E302" s="49" t="s">
        <v>8583</v>
      </c>
      <c r="F302" s="49" t="s">
        <v>8584</v>
      </c>
      <c r="G302" s="49" t="s">
        <v>8585</v>
      </c>
      <c r="H302" s="49" t="s">
        <v>9332</v>
      </c>
    </row>
    <row r="303" spans="1:9" x14ac:dyDescent="0.3">
      <c r="A303" s="551" t="s">
        <v>9342</v>
      </c>
      <c r="B303" s="49" t="s">
        <v>9331</v>
      </c>
      <c r="C303" s="49" t="s">
        <v>1736</v>
      </c>
      <c r="D303" s="49" t="s">
        <v>8590</v>
      </c>
      <c r="E303" s="49" t="s">
        <v>8583</v>
      </c>
      <c r="F303" s="49" t="s">
        <v>8584</v>
      </c>
      <c r="G303" s="49" t="s">
        <v>8585</v>
      </c>
      <c r="H303" s="49" t="s">
        <v>8604</v>
      </c>
    </row>
    <row r="304" spans="1:9" x14ac:dyDescent="0.3">
      <c r="A304" s="551" t="s">
        <v>9343</v>
      </c>
      <c r="B304" s="49" t="s">
        <v>9331</v>
      </c>
      <c r="C304" s="49" t="s">
        <v>1736</v>
      </c>
      <c r="D304" s="49" t="s">
        <v>8590</v>
      </c>
      <c r="E304" s="49" t="s">
        <v>8583</v>
      </c>
      <c r="F304" s="49" t="s">
        <v>8584</v>
      </c>
      <c r="G304" s="49" t="s">
        <v>8585</v>
      </c>
      <c r="H304" s="49" t="s">
        <v>9335</v>
      </c>
    </row>
    <row r="305" spans="1:9" x14ac:dyDescent="0.3">
      <c r="A305" s="551" t="s">
        <v>9344</v>
      </c>
      <c r="B305" s="49" t="s">
        <v>9331</v>
      </c>
      <c r="C305" s="49" t="s">
        <v>1736</v>
      </c>
      <c r="D305" s="49" t="s">
        <v>8590</v>
      </c>
      <c r="E305" s="49" t="s">
        <v>8583</v>
      </c>
      <c r="F305" s="49" t="s">
        <v>8584</v>
      </c>
      <c r="G305" s="49" t="s">
        <v>8585</v>
      </c>
      <c r="H305" s="49" t="s">
        <v>9337</v>
      </c>
    </row>
    <row r="306" spans="1:9" x14ac:dyDescent="0.3">
      <c r="A306" s="551" t="s">
        <v>9345</v>
      </c>
      <c r="B306" s="49" t="s">
        <v>9331</v>
      </c>
      <c r="C306" s="49" t="s">
        <v>1736</v>
      </c>
      <c r="D306" s="49" t="s">
        <v>8590</v>
      </c>
      <c r="E306" s="49" t="s">
        <v>8583</v>
      </c>
      <c r="F306" s="49" t="s">
        <v>8584</v>
      </c>
      <c r="G306" s="49" t="s">
        <v>8585</v>
      </c>
      <c r="H306" s="49" t="s">
        <v>9339</v>
      </c>
    </row>
    <row r="307" spans="1:9" x14ac:dyDescent="0.3">
      <c r="A307" s="551" t="s">
        <v>9346</v>
      </c>
      <c r="B307" s="49" t="s">
        <v>9347</v>
      </c>
      <c r="C307" s="49" t="s">
        <v>9348</v>
      </c>
      <c r="D307" s="49" t="s">
        <v>9349</v>
      </c>
      <c r="E307" s="49" t="s">
        <v>8583</v>
      </c>
      <c r="F307" s="49" t="s">
        <v>8595</v>
      </c>
      <c r="G307" s="49" t="s">
        <v>8596</v>
      </c>
    </row>
    <row r="308" spans="1:9" x14ac:dyDescent="0.3">
      <c r="A308" s="551" t="s">
        <v>9350</v>
      </c>
      <c r="B308" s="49" t="s">
        <v>9351</v>
      </c>
      <c r="C308" s="49" t="s">
        <v>9352</v>
      </c>
      <c r="D308" s="49" t="s">
        <v>8582</v>
      </c>
      <c r="E308" s="49" t="s">
        <v>8583</v>
      </c>
      <c r="F308" s="49" t="s">
        <v>8644</v>
      </c>
      <c r="G308" s="49" t="s">
        <v>8585</v>
      </c>
      <c r="H308" s="49" t="s">
        <v>9353</v>
      </c>
      <c r="I308" s="49">
        <v>12</v>
      </c>
    </row>
    <row r="309" spans="1:9" x14ac:dyDescent="0.3">
      <c r="A309" s="551" t="s">
        <v>9354</v>
      </c>
      <c r="B309" s="49" t="s">
        <v>9355</v>
      </c>
      <c r="C309" s="49" t="s">
        <v>9356</v>
      </c>
      <c r="D309" s="49" t="s">
        <v>8582</v>
      </c>
      <c r="E309" s="49" t="s">
        <v>8583</v>
      </c>
      <c r="F309" s="49" t="s">
        <v>8647</v>
      </c>
      <c r="G309" s="49" t="s">
        <v>8609</v>
      </c>
      <c r="H309" s="49" t="s">
        <v>9357</v>
      </c>
      <c r="I309" s="49">
        <v>28</v>
      </c>
    </row>
    <row r="310" spans="1:9" x14ac:dyDescent="0.3">
      <c r="A310" s="551" t="s">
        <v>9358</v>
      </c>
      <c r="B310" s="49" t="s">
        <v>9355</v>
      </c>
      <c r="C310" s="49" t="s">
        <v>9356</v>
      </c>
      <c r="D310" s="49" t="s">
        <v>8582</v>
      </c>
      <c r="E310" s="49" t="s">
        <v>8583</v>
      </c>
      <c r="F310" s="49" t="s">
        <v>8608</v>
      </c>
      <c r="G310" s="49" t="s">
        <v>8609</v>
      </c>
      <c r="H310" s="49" t="s">
        <v>9357</v>
      </c>
      <c r="I310" s="49">
        <v>7</v>
      </c>
    </row>
    <row r="311" spans="1:9" x14ac:dyDescent="0.3">
      <c r="A311" s="551" t="s">
        <v>9359</v>
      </c>
      <c r="B311" s="49" t="s">
        <v>9360</v>
      </c>
      <c r="C311" s="49" t="s">
        <v>9361</v>
      </c>
      <c r="D311" s="49" t="s">
        <v>8590</v>
      </c>
      <c r="E311" s="49" t="s">
        <v>8583</v>
      </c>
      <c r="F311" s="49" t="s">
        <v>8595</v>
      </c>
      <c r="G311" s="49" t="s">
        <v>8596</v>
      </c>
    </row>
    <row r="312" spans="1:9" x14ac:dyDescent="0.3">
      <c r="A312" s="551" t="s">
        <v>9362</v>
      </c>
      <c r="B312" s="49" t="s">
        <v>9363</v>
      </c>
      <c r="C312" s="49" t="s">
        <v>1337</v>
      </c>
      <c r="D312" s="49" t="s">
        <v>8590</v>
      </c>
      <c r="E312" s="49" t="s">
        <v>8583</v>
      </c>
      <c r="F312" s="49" t="s">
        <v>8647</v>
      </c>
      <c r="G312" s="49" t="s">
        <v>8609</v>
      </c>
      <c r="H312" s="49" t="s">
        <v>9364</v>
      </c>
      <c r="I312" s="49">
        <v>15</v>
      </c>
    </row>
    <row r="313" spans="1:9" x14ac:dyDescent="0.3">
      <c r="A313" s="551" t="s">
        <v>9365</v>
      </c>
      <c r="B313" s="49" t="s">
        <v>9366</v>
      </c>
      <c r="C313" s="49" t="s">
        <v>9367</v>
      </c>
      <c r="D313" s="49" t="s">
        <v>8590</v>
      </c>
      <c r="E313" s="49" t="s">
        <v>8583</v>
      </c>
      <c r="F313" s="49" t="s">
        <v>8593</v>
      </c>
      <c r="G313" s="49" t="s">
        <v>8585</v>
      </c>
      <c r="H313" s="49" t="s">
        <v>9368</v>
      </c>
    </row>
    <row r="314" spans="1:9" x14ac:dyDescent="0.3">
      <c r="A314" s="551" t="s">
        <v>9369</v>
      </c>
      <c r="B314" s="49" t="s">
        <v>9366</v>
      </c>
      <c r="C314" s="49" t="s">
        <v>9367</v>
      </c>
      <c r="D314" s="49" t="s">
        <v>8590</v>
      </c>
      <c r="E314" s="49" t="s">
        <v>8583</v>
      </c>
      <c r="F314" s="49" t="s">
        <v>8593</v>
      </c>
      <c r="G314" s="49" t="s">
        <v>8585</v>
      </c>
      <c r="H314" s="49" t="s">
        <v>9370</v>
      </c>
    </row>
    <row r="315" spans="1:9" x14ac:dyDescent="0.3">
      <c r="A315" s="551" t="s">
        <v>9371</v>
      </c>
      <c r="B315" s="49" t="s">
        <v>9366</v>
      </c>
      <c r="C315" s="49" t="s">
        <v>9367</v>
      </c>
      <c r="D315" s="49" t="s">
        <v>8590</v>
      </c>
      <c r="E315" s="49" t="s">
        <v>8583</v>
      </c>
      <c r="F315" s="49" t="s">
        <v>8593</v>
      </c>
      <c r="G315" s="49" t="s">
        <v>8585</v>
      </c>
      <c r="H315" s="49" t="s">
        <v>9372</v>
      </c>
    </row>
    <row r="316" spans="1:9" x14ac:dyDescent="0.3">
      <c r="A316" s="551" t="s">
        <v>9373</v>
      </c>
      <c r="B316" s="49" t="s">
        <v>9374</v>
      </c>
      <c r="C316" s="49" t="s">
        <v>9375</v>
      </c>
      <c r="D316" s="49" t="s">
        <v>8582</v>
      </c>
      <c r="E316" s="49" t="s">
        <v>8583</v>
      </c>
      <c r="F316" s="49" t="s">
        <v>8713</v>
      </c>
      <c r="G316" s="49" t="s">
        <v>8585</v>
      </c>
      <c r="H316" s="49" t="s">
        <v>9376</v>
      </c>
      <c r="I316" s="49">
        <v>15</v>
      </c>
    </row>
    <row r="317" spans="1:9" x14ac:dyDescent="0.3">
      <c r="A317" s="551" t="s">
        <v>9377</v>
      </c>
      <c r="B317" s="49" t="s">
        <v>9378</v>
      </c>
      <c r="C317" s="49" t="s">
        <v>9379</v>
      </c>
      <c r="D317" s="49" t="s">
        <v>8635</v>
      </c>
      <c r="E317" s="49" t="s">
        <v>8583</v>
      </c>
      <c r="F317" s="49" t="s">
        <v>8979</v>
      </c>
      <c r="G317" s="49" t="s">
        <v>8585</v>
      </c>
      <c r="H317" s="49" t="s">
        <v>9380</v>
      </c>
      <c r="I317" s="49">
        <v>4</v>
      </c>
    </row>
    <row r="318" spans="1:9" x14ac:dyDescent="0.3">
      <c r="A318" s="551" t="s">
        <v>9381</v>
      </c>
      <c r="B318" s="49" t="s">
        <v>9382</v>
      </c>
      <c r="C318" s="49" t="s">
        <v>199</v>
      </c>
      <c r="D318" s="49" t="s">
        <v>8989</v>
      </c>
      <c r="E318" s="49" t="s">
        <v>8765</v>
      </c>
      <c r="F318" s="49" t="s">
        <v>8770</v>
      </c>
      <c r="G318" s="49" t="s">
        <v>8585</v>
      </c>
      <c r="H318" s="49" t="s">
        <v>9383</v>
      </c>
      <c r="I318" s="49">
        <v>150</v>
      </c>
    </row>
    <row r="319" spans="1:9" x14ac:dyDescent="0.3">
      <c r="A319" s="551" t="s">
        <v>9384</v>
      </c>
      <c r="B319" s="49" t="s">
        <v>9382</v>
      </c>
      <c r="C319" s="49" t="s">
        <v>199</v>
      </c>
      <c r="D319" s="49" t="s">
        <v>8989</v>
      </c>
      <c r="E319" s="49" t="s">
        <v>8765</v>
      </c>
      <c r="F319" s="49" t="s">
        <v>8608</v>
      </c>
      <c r="G319" s="49" t="s">
        <v>8609</v>
      </c>
      <c r="H319" s="49" t="s">
        <v>9383</v>
      </c>
      <c r="I319" s="49">
        <v>250</v>
      </c>
    </row>
    <row r="320" spans="1:9" x14ac:dyDescent="0.3">
      <c r="A320" s="551" t="s">
        <v>9385</v>
      </c>
      <c r="B320" s="49" t="s">
        <v>9382</v>
      </c>
      <c r="C320" s="49" t="s">
        <v>199</v>
      </c>
      <c r="D320" s="49" t="s">
        <v>8989</v>
      </c>
      <c r="E320" s="49" t="s">
        <v>8765</v>
      </c>
      <c r="F320" s="49" t="s">
        <v>8608</v>
      </c>
      <c r="G320" s="49" t="s">
        <v>8609</v>
      </c>
      <c r="H320" s="49" t="s">
        <v>9386</v>
      </c>
      <c r="I320" s="49">
        <v>38</v>
      </c>
    </row>
    <row r="321" spans="1:9" x14ac:dyDescent="0.3">
      <c r="A321" s="551" t="s">
        <v>9387</v>
      </c>
      <c r="B321" s="49" t="s">
        <v>9388</v>
      </c>
      <c r="C321" s="49" t="s">
        <v>9389</v>
      </c>
      <c r="D321" s="49" t="s">
        <v>8582</v>
      </c>
      <c r="E321" s="49" t="s">
        <v>8583</v>
      </c>
      <c r="F321" s="49" t="s">
        <v>8584</v>
      </c>
      <c r="G321" s="49" t="s">
        <v>8585</v>
      </c>
      <c r="H321" s="49" t="s">
        <v>9390</v>
      </c>
    </row>
    <row r="322" spans="1:9" x14ac:dyDescent="0.3">
      <c r="A322" s="551" t="s">
        <v>9391</v>
      </c>
      <c r="B322" s="49" t="s">
        <v>9388</v>
      </c>
      <c r="C322" s="49" t="s">
        <v>9389</v>
      </c>
      <c r="D322" s="49" t="s">
        <v>8582</v>
      </c>
      <c r="E322" s="49" t="s">
        <v>8583</v>
      </c>
      <c r="F322" s="49" t="s">
        <v>8593</v>
      </c>
      <c r="G322" s="49" t="s">
        <v>8585</v>
      </c>
      <c r="H322" s="49" t="s">
        <v>9390</v>
      </c>
    </row>
    <row r="323" spans="1:9" x14ac:dyDescent="0.3">
      <c r="A323" s="551" t="s">
        <v>9392</v>
      </c>
      <c r="B323" s="49" t="s">
        <v>9388</v>
      </c>
      <c r="C323" s="49" t="s">
        <v>9389</v>
      </c>
      <c r="D323" s="49" t="s">
        <v>8582</v>
      </c>
      <c r="E323" s="49" t="s">
        <v>8583</v>
      </c>
      <c r="F323" s="49" t="s">
        <v>8661</v>
      </c>
      <c r="G323" s="49" t="s">
        <v>8585</v>
      </c>
      <c r="H323" s="49" t="s">
        <v>9393</v>
      </c>
    </row>
    <row r="324" spans="1:9" x14ac:dyDescent="0.3">
      <c r="A324" s="551" t="s">
        <v>9394</v>
      </c>
      <c r="B324" s="49" t="s">
        <v>9395</v>
      </c>
      <c r="C324" s="49" t="s">
        <v>9396</v>
      </c>
      <c r="D324" s="49" t="s">
        <v>8582</v>
      </c>
      <c r="E324" s="49" t="s">
        <v>8583</v>
      </c>
      <c r="F324" s="49" t="s">
        <v>8647</v>
      </c>
      <c r="G324" s="49" t="s">
        <v>8609</v>
      </c>
      <c r="H324" s="49" t="s">
        <v>9397</v>
      </c>
      <c r="I324" s="49">
        <v>20</v>
      </c>
    </row>
    <row r="325" spans="1:9" x14ac:dyDescent="0.3">
      <c r="A325" s="551" t="s">
        <v>9398</v>
      </c>
      <c r="B325" s="49" t="s">
        <v>9395</v>
      </c>
      <c r="C325" s="49" t="s">
        <v>9396</v>
      </c>
      <c r="D325" s="49" t="s">
        <v>8582</v>
      </c>
      <c r="E325" s="49" t="s">
        <v>8583</v>
      </c>
      <c r="F325" s="49" t="s">
        <v>8733</v>
      </c>
      <c r="G325" s="49" t="s">
        <v>8609</v>
      </c>
      <c r="H325" s="49" t="s">
        <v>9397</v>
      </c>
      <c r="I325" s="49">
        <v>10</v>
      </c>
    </row>
    <row r="326" spans="1:9" x14ac:dyDescent="0.3">
      <c r="A326" s="551" t="s">
        <v>9399</v>
      </c>
      <c r="B326" s="49" t="s">
        <v>9395</v>
      </c>
      <c r="C326" s="49" t="s">
        <v>9396</v>
      </c>
      <c r="D326" s="49" t="s">
        <v>8582</v>
      </c>
      <c r="E326" s="49" t="s">
        <v>8583</v>
      </c>
      <c r="F326" s="49" t="s">
        <v>8661</v>
      </c>
      <c r="G326" s="49" t="s">
        <v>8585</v>
      </c>
      <c r="H326" s="49" t="s">
        <v>9397</v>
      </c>
    </row>
    <row r="327" spans="1:9" x14ac:dyDescent="0.3">
      <c r="A327" s="551" t="s">
        <v>9400</v>
      </c>
      <c r="B327" s="49" t="s">
        <v>9401</v>
      </c>
      <c r="C327" s="49" t="s">
        <v>9402</v>
      </c>
      <c r="D327" s="49" t="s">
        <v>8590</v>
      </c>
      <c r="E327" s="49" t="s">
        <v>8583</v>
      </c>
      <c r="F327" s="49" t="s">
        <v>8647</v>
      </c>
      <c r="G327" s="49" t="s">
        <v>8609</v>
      </c>
      <c r="H327" s="49" t="s">
        <v>9403</v>
      </c>
      <c r="I327" s="49">
        <v>32</v>
      </c>
    </row>
    <row r="328" spans="1:9" x14ac:dyDescent="0.3">
      <c r="A328" s="551" t="s">
        <v>9404</v>
      </c>
      <c r="B328" s="49" t="s">
        <v>9401</v>
      </c>
      <c r="C328" s="49" t="s">
        <v>9402</v>
      </c>
      <c r="D328" s="49" t="s">
        <v>8590</v>
      </c>
      <c r="E328" s="49" t="s">
        <v>8583</v>
      </c>
      <c r="F328" s="49" t="s">
        <v>8647</v>
      </c>
      <c r="G328" s="49" t="s">
        <v>8609</v>
      </c>
      <c r="H328" s="49" t="s">
        <v>9405</v>
      </c>
      <c r="I328" s="49">
        <v>7</v>
      </c>
    </row>
    <row r="329" spans="1:9" x14ac:dyDescent="0.3">
      <c r="A329" s="551" t="s">
        <v>9406</v>
      </c>
      <c r="B329" s="49" t="s">
        <v>9407</v>
      </c>
      <c r="C329" s="49" t="s">
        <v>313</v>
      </c>
      <c r="D329" s="49" t="s">
        <v>8582</v>
      </c>
      <c r="E329" s="49" t="s">
        <v>8583</v>
      </c>
      <c r="F329" s="49" t="s">
        <v>8647</v>
      </c>
      <c r="G329" s="49" t="s">
        <v>8609</v>
      </c>
      <c r="H329" s="49" t="s">
        <v>9408</v>
      </c>
      <c r="I329" s="49">
        <v>34</v>
      </c>
    </row>
    <row r="330" spans="1:9" x14ac:dyDescent="0.3">
      <c r="A330" s="551" t="s">
        <v>9409</v>
      </c>
      <c r="B330" s="49" t="s">
        <v>9407</v>
      </c>
      <c r="C330" s="49" t="s">
        <v>313</v>
      </c>
      <c r="D330" s="49" t="s">
        <v>8582</v>
      </c>
      <c r="E330" s="49" t="s">
        <v>8583</v>
      </c>
      <c r="F330" s="49" t="s">
        <v>8608</v>
      </c>
      <c r="G330" s="49" t="s">
        <v>8609</v>
      </c>
      <c r="H330" s="49" t="s">
        <v>9408</v>
      </c>
      <c r="I330" s="49">
        <v>8</v>
      </c>
    </row>
    <row r="331" spans="1:9" x14ac:dyDescent="0.3">
      <c r="A331" s="551" t="s">
        <v>9410</v>
      </c>
      <c r="B331" s="49" t="s">
        <v>9411</v>
      </c>
      <c r="C331" s="49" t="s">
        <v>9412</v>
      </c>
      <c r="D331" s="49" t="s">
        <v>8582</v>
      </c>
      <c r="E331" s="49" t="s">
        <v>8765</v>
      </c>
      <c r="F331" s="49" t="s">
        <v>8811</v>
      </c>
      <c r="G331" s="49" t="s">
        <v>8585</v>
      </c>
      <c r="H331" s="49" t="s">
        <v>9413</v>
      </c>
      <c r="I331" s="49">
        <v>5</v>
      </c>
    </row>
    <row r="332" spans="1:9" x14ac:dyDescent="0.3">
      <c r="A332" s="551" t="s">
        <v>9414</v>
      </c>
      <c r="B332" s="49" t="s">
        <v>9411</v>
      </c>
      <c r="C332" s="49" t="s">
        <v>9412</v>
      </c>
      <c r="D332" s="49" t="s">
        <v>8582</v>
      </c>
      <c r="E332" s="49" t="s">
        <v>8765</v>
      </c>
      <c r="F332" s="49" t="s">
        <v>8608</v>
      </c>
      <c r="G332" s="49" t="s">
        <v>8609</v>
      </c>
      <c r="H332" s="49" t="s">
        <v>9413</v>
      </c>
      <c r="I332" s="49">
        <v>11</v>
      </c>
    </row>
    <row r="333" spans="1:9" x14ac:dyDescent="0.3">
      <c r="A333" s="551" t="s">
        <v>9415</v>
      </c>
      <c r="B333" s="49" t="s">
        <v>9416</v>
      </c>
      <c r="C333" s="49" t="s">
        <v>1117</v>
      </c>
      <c r="D333" s="49" t="s">
        <v>8676</v>
      </c>
      <c r="E333" s="49" t="s">
        <v>8765</v>
      </c>
      <c r="F333" s="49" t="s">
        <v>8733</v>
      </c>
      <c r="G333" s="49" t="s">
        <v>8609</v>
      </c>
      <c r="H333" s="49" t="s">
        <v>9417</v>
      </c>
      <c r="I333" s="49">
        <v>42</v>
      </c>
    </row>
    <row r="334" spans="1:9" x14ac:dyDescent="0.3">
      <c r="A334" s="551" t="s">
        <v>9418</v>
      </c>
      <c r="B334" s="49" t="s">
        <v>9416</v>
      </c>
      <c r="C334" s="49" t="s">
        <v>1117</v>
      </c>
      <c r="D334" s="49" t="s">
        <v>8676</v>
      </c>
      <c r="E334" s="49" t="s">
        <v>8765</v>
      </c>
      <c r="F334" s="49" t="s">
        <v>8608</v>
      </c>
      <c r="G334" s="49" t="s">
        <v>8609</v>
      </c>
      <c r="H334" s="49" t="s">
        <v>9419</v>
      </c>
      <c r="I334" s="49">
        <v>57</v>
      </c>
    </row>
    <row r="335" spans="1:9" x14ac:dyDescent="0.3">
      <c r="A335" s="551" t="s">
        <v>9420</v>
      </c>
      <c r="B335" s="49" t="s">
        <v>9421</v>
      </c>
      <c r="C335" s="49" t="s">
        <v>9422</v>
      </c>
      <c r="D335" s="49" t="s">
        <v>8590</v>
      </c>
      <c r="E335" s="49" t="s">
        <v>8583</v>
      </c>
      <c r="F335" s="49" t="s">
        <v>8593</v>
      </c>
      <c r="G335" s="49" t="s">
        <v>8585</v>
      </c>
      <c r="H335" s="49" t="s">
        <v>9423</v>
      </c>
    </row>
    <row r="336" spans="1:9" x14ac:dyDescent="0.3">
      <c r="A336" s="551" t="s">
        <v>9424</v>
      </c>
      <c r="B336" s="49" t="s">
        <v>9425</v>
      </c>
      <c r="C336" s="49" t="s">
        <v>9426</v>
      </c>
      <c r="D336" s="49" t="s">
        <v>8590</v>
      </c>
      <c r="E336" s="49" t="s">
        <v>8583</v>
      </c>
      <c r="F336" s="49" t="s">
        <v>8584</v>
      </c>
      <c r="G336" s="49" t="s">
        <v>8596</v>
      </c>
    </row>
    <row r="337" spans="1:9" x14ac:dyDescent="0.3">
      <c r="A337" s="551" t="s">
        <v>9427</v>
      </c>
      <c r="B337" s="49" t="s">
        <v>9428</v>
      </c>
      <c r="C337" s="49" t="s">
        <v>9429</v>
      </c>
      <c r="D337" s="49" t="s">
        <v>8582</v>
      </c>
      <c r="E337" s="49" t="s">
        <v>8583</v>
      </c>
      <c r="F337" s="49" t="s">
        <v>8644</v>
      </c>
      <c r="G337" s="49" t="s">
        <v>8585</v>
      </c>
      <c r="H337" s="49" t="s">
        <v>9430</v>
      </c>
      <c r="I337" s="49">
        <v>11</v>
      </c>
    </row>
    <row r="338" spans="1:9" x14ac:dyDescent="0.3">
      <c r="A338" s="551" t="s">
        <v>9431</v>
      </c>
      <c r="B338" s="49" t="s">
        <v>9428</v>
      </c>
      <c r="C338" s="49" t="s">
        <v>9429</v>
      </c>
      <c r="D338" s="49" t="s">
        <v>8582</v>
      </c>
      <c r="E338" s="49" t="s">
        <v>8583</v>
      </c>
      <c r="F338" s="49" t="s">
        <v>8770</v>
      </c>
      <c r="G338" s="49" t="s">
        <v>8585</v>
      </c>
      <c r="H338" s="49" t="s">
        <v>9430</v>
      </c>
      <c r="I338" s="49">
        <v>6</v>
      </c>
    </row>
    <row r="339" spans="1:9" x14ac:dyDescent="0.3">
      <c r="A339" s="551" t="s">
        <v>9432</v>
      </c>
      <c r="B339" s="49" t="s">
        <v>9428</v>
      </c>
      <c r="C339" s="49" t="s">
        <v>9429</v>
      </c>
      <c r="D339" s="49" t="s">
        <v>8582</v>
      </c>
      <c r="E339" s="49" t="s">
        <v>8583</v>
      </c>
      <c r="F339" s="49" t="s">
        <v>9003</v>
      </c>
      <c r="G339" s="49" t="s">
        <v>8585</v>
      </c>
      <c r="H339" s="49" t="s">
        <v>9430</v>
      </c>
    </row>
    <row r="340" spans="1:9" x14ac:dyDescent="0.3">
      <c r="A340" s="551" t="s">
        <v>9433</v>
      </c>
      <c r="B340" s="49" t="s">
        <v>9434</v>
      </c>
      <c r="C340" s="49" t="s">
        <v>9435</v>
      </c>
      <c r="D340" s="49" t="s">
        <v>8590</v>
      </c>
      <c r="E340" s="49" t="s">
        <v>8583</v>
      </c>
      <c r="F340" s="49" t="s">
        <v>8584</v>
      </c>
      <c r="G340" s="49" t="s">
        <v>8585</v>
      </c>
      <c r="H340" s="49" t="s">
        <v>9436</v>
      </c>
    </row>
    <row r="341" spans="1:9" x14ac:dyDescent="0.3">
      <c r="A341" s="551" t="s">
        <v>9437</v>
      </c>
      <c r="B341" s="49" t="s">
        <v>9434</v>
      </c>
      <c r="C341" s="49" t="s">
        <v>9435</v>
      </c>
      <c r="D341" s="49" t="s">
        <v>8590</v>
      </c>
      <c r="E341" s="49" t="s">
        <v>8583</v>
      </c>
      <c r="F341" s="49" t="s">
        <v>8661</v>
      </c>
      <c r="G341" s="49" t="s">
        <v>8585</v>
      </c>
      <c r="H341" s="49" t="s">
        <v>9436</v>
      </c>
    </row>
    <row r="342" spans="1:9" x14ac:dyDescent="0.3">
      <c r="A342" s="551" t="s">
        <v>9438</v>
      </c>
      <c r="B342" s="49" t="s">
        <v>9439</v>
      </c>
      <c r="C342" s="49" t="s">
        <v>9440</v>
      </c>
      <c r="D342" s="49" t="s">
        <v>8590</v>
      </c>
      <c r="E342" s="49" t="s">
        <v>8583</v>
      </c>
      <c r="F342" s="49" t="s">
        <v>8608</v>
      </c>
      <c r="G342" s="49" t="s">
        <v>8609</v>
      </c>
      <c r="H342" s="49" t="s">
        <v>9441</v>
      </c>
      <c r="I342" s="49">
        <v>26</v>
      </c>
    </row>
    <row r="343" spans="1:9" x14ac:dyDescent="0.3">
      <c r="A343" s="551" t="s">
        <v>9442</v>
      </c>
      <c r="B343" s="49" t="s">
        <v>9439</v>
      </c>
      <c r="C343" s="49" t="s">
        <v>9440</v>
      </c>
      <c r="D343" s="49" t="s">
        <v>8590</v>
      </c>
      <c r="E343" s="49" t="s">
        <v>8583</v>
      </c>
      <c r="F343" s="49" t="s">
        <v>8733</v>
      </c>
      <c r="G343" s="49" t="s">
        <v>8609</v>
      </c>
      <c r="H343" s="49" t="s">
        <v>9441</v>
      </c>
      <c r="I343" s="49">
        <v>8</v>
      </c>
    </row>
    <row r="344" spans="1:9" x14ac:dyDescent="0.3">
      <c r="A344" s="551" t="s">
        <v>9443</v>
      </c>
      <c r="B344" s="49" t="s">
        <v>9444</v>
      </c>
      <c r="C344" s="49" t="s">
        <v>9445</v>
      </c>
      <c r="D344" s="49" t="s">
        <v>8656</v>
      </c>
      <c r="E344" s="49" t="s">
        <v>8583</v>
      </c>
      <c r="F344" s="49" t="s">
        <v>8644</v>
      </c>
      <c r="G344" s="49" t="s">
        <v>8609</v>
      </c>
      <c r="H344" s="49" t="s">
        <v>9446</v>
      </c>
      <c r="I344" s="49">
        <v>4</v>
      </c>
    </row>
    <row r="345" spans="1:9" x14ac:dyDescent="0.3">
      <c r="A345" s="551" t="s">
        <v>9447</v>
      </c>
      <c r="B345" s="49" t="s">
        <v>9444</v>
      </c>
      <c r="C345" s="49" t="s">
        <v>9445</v>
      </c>
      <c r="D345" s="49" t="s">
        <v>8656</v>
      </c>
      <c r="E345" s="49" t="s">
        <v>8583</v>
      </c>
      <c r="F345" s="49" t="s">
        <v>8608</v>
      </c>
      <c r="G345" s="49" t="s">
        <v>8609</v>
      </c>
      <c r="H345" s="49" t="s">
        <v>9446</v>
      </c>
      <c r="I345" s="49">
        <v>10</v>
      </c>
    </row>
    <row r="346" spans="1:9" x14ac:dyDescent="0.3">
      <c r="A346" s="551" t="s">
        <v>9448</v>
      </c>
      <c r="B346" s="49" t="s">
        <v>9449</v>
      </c>
      <c r="C346" s="49" t="s">
        <v>9450</v>
      </c>
      <c r="D346" s="49" t="s">
        <v>8590</v>
      </c>
      <c r="E346" s="49" t="s">
        <v>8583</v>
      </c>
      <c r="F346" s="49" t="s">
        <v>8584</v>
      </c>
      <c r="G346" s="49" t="s">
        <v>8585</v>
      </c>
      <c r="H346" s="49" t="s">
        <v>9451</v>
      </c>
    </row>
    <row r="347" spans="1:9" x14ac:dyDescent="0.3">
      <c r="A347" s="551" t="s">
        <v>9452</v>
      </c>
      <c r="B347" s="49" t="s">
        <v>9449</v>
      </c>
      <c r="C347" s="49" t="s">
        <v>9450</v>
      </c>
      <c r="D347" s="49" t="s">
        <v>8590</v>
      </c>
      <c r="E347" s="49" t="s">
        <v>8583</v>
      </c>
      <c r="F347" s="49" t="s">
        <v>8584</v>
      </c>
      <c r="G347" s="49" t="s">
        <v>8585</v>
      </c>
      <c r="H347" s="49" t="s">
        <v>9453</v>
      </c>
    </row>
    <row r="348" spans="1:9" x14ac:dyDescent="0.3">
      <c r="A348" s="551" t="s">
        <v>9454</v>
      </c>
      <c r="B348" s="49" t="s">
        <v>9449</v>
      </c>
      <c r="C348" s="49" t="s">
        <v>9450</v>
      </c>
      <c r="D348" s="49" t="s">
        <v>8590</v>
      </c>
      <c r="E348" s="49" t="s">
        <v>8583</v>
      </c>
      <c r="F348" s="49" t="s">
        <v>8584</v>
      </c>
      <c r="G348" s="49" t="s">
        <v>8585</v>
      </c>
      <c r="H348" s="49" t="s">
        <v>9455</v>
      </c>
    </row>
    <row r="349" spans="1:9" x14ac:dyDescent="0.3">
      <c r="A349" s="551" t="s">
        <v>9456</v>
      </c>
      <c r="B349" s="49" t="s">
        <v>9449</v>
      </c>
      <c r="C349" s="49" t="s">
        <v>9450</v>
      </c>
      <c r="D349" s="49" t="s">
        <v>8590</v>
      </c>
      <c r="E349" s="49" t="s">
        <v>8583</v>
      </c>
      <c r="F349" s="49" t="s">
        <v>8584</v>
      </c>
      <c r="G349" s="49" t="s">
        <v>8585</v>
      </c>
      <c r="H349" s="49" t="s">
        <v>9457</v>
      </c>
    </row>
    <row r="350" spans="1:9" x14ac:dyDescent="0.3">
      <c r="A350" s="551" t="s">
        <v>9458</v>
      </c>
      <c r="B350" s="49" t="s">
        <v>9449</v>
      </c>
      <c r="C350" s="49" t="s">
        <v>9450</v>
      </c>
      <c r="D350" s="49" t="s">
        <v>8590</v>
      </c>
      <c r="E350" s="49" t="s">
        <v>8583</v>
      </c>
      <c r="F350" s="49" t="s">
        <v>8584</v>
      </c>
      <c r="G350" s="49" t="s">
        <v>8585</v>
      </c>
      <c r="H350" s="49" t="s">
        <v>9459</v>
      </c>
    </row>
    <row r="351" spans="1:9" x14ac:dyDescent="0.3">
      <c r="A351" s="551" t="s">
        <v>9460</v>
      </c>
      <c r="B351" s="49" t="s">
        <v>9449</v>
      </c>
      <c r="C351" s="49" t="s">
        <v>9450</v>
      </c>
      <c r="D351" s="49" t="s">
        <v>8590</v>
      </c>
      <c r="E351" s="49" t="s">
        <v>8583</v>
      </c>
      <c r="F351" s="49" t="s">
        <v>8593</v>
      </c>
      <c r="G351" s="49" t="s">
        <v>8585</v>
      </c>
      <c r="H351" s="49" t="s">
        <v>9459</v>
      </c>
    </row>
    <row r="352" spans="1:9" x14ac:dyDescent="0.3">
      <c r="A352" s="551" t="s">
        <v>9461</v>
      </c>
      <c r="B352" s="49" t="s">
        <v>9449</v>
      </c>
      <c r="C352" s="49" t="s">
        <v>9450</v>
      </c>
      <c r="D352" s="49" t="s">
        <v>8590</v>
      </c>
      <c r="E352" s="49" t="s">
        <v>8583</v>
      </c>
      <c r="F352" s="49" t="s">
        <v>8593</v>
      </c>
      <c r="G352" s="49" t="s">
        <v>8585</v>
      </c>
      <c r="H352" s="49" t="s">
        <v>9462</v>
      </c>
    </row>
    <row r="353" spans="1:9" x14ac:dyDescent="0.3">
      <c r="A353" s="551" t="s">
        <v>9463</v>
      </c>
      <c r="B353" s="49" t="s">
        <v>9449</v>
      </c>
      <c r="C353" s="49" t="s">
        <v>9450</v>
      </c>
      <c r="D353" s="49" t="s">
        <v>8590</v>
      </c>
      <c r="E353" s="49" t="s">
        <v>8583</v>
      </c>
      <c r="F353" s="49" t="s">
        <v>8593</v>
      </c>
      <c r="G353" s="49" t="s">
        <v>8585</v>
      </c>
      <c r="H353" s="49" t="s">
        <v>9455</v>
      </c>
    </row>
    <row r="354" spans="1:9" x14ac:dyDescent="0.3">
      <c r="A354" s="551" t="s">
        <v>9464</v>
      </c>
      <c r="B354" s="49" t="s">
        <v>9449</v>
      </c>
      <c r="C354" s="49" t="s">
        <v>9450</v>
      </c>
      <c r="D354" s="49" t="s">
        <v>8590</v>
      </c>
      <c r="E354" s="49" t="s">
        <v>8583</v>
      </c>
      <c r="F354" s="49" t="s">
        <v>8614</v>
      </c>
      <c r="G354" s="49" t="s">
        <v>8585</v>
      </c>
      <c r="H354" s="49" t="s">
        <v>9457</v>
      </c>
      <c r="I354" s="49">
        <v>12</v>
      </c>
    </row>
    <row r="355" spans="1:9" x14ac:dyDescent="0.3">
      <c r="A355" s="551" t="s">
        <v>9465</v>
      </c>
      <c r="B355" s="49" t="s">
        <v>9449</v>
      </c>
      <c r="C355" s="49" t="s">
        <v>9450</v>
      </c>
      <c r="D355" s="49" t="s">
        <v>8590</v>
      </c>
      <c r="E355" s="49" t="s">
        <v>8583</v>
      </c>
      <c r="F355" s="49" t="s">
        <v>8614</v>
      </c>
      <c r="G355" s="49" t="s">
        <v>8585</v>
      </c>
      <c r="H355" s="49" t="s">
        <v>9459</v>
      </c>
      <c r="I355" s="49">
        <v>20</v>
      </c>
    </row>
    <row r="356" spans="1:9" x14ac:dyDescent="0.3">
      <c r="A356" s="551" t="s">
        <v>9466</v>
      </c>
      <c r="B356" s="49" t="s">
        <v>9449</v>
      </c>
      <c r="C356" s="49" t="s">
        <v>9450</v>
      </c>
      <c r="D356" s="49" t="s">
        <v>8590</v>
      </c>
      <c r="E356" s="49" t="s">
        <v>8583</v>
      </c>
      <c r="F356" s="49" t="s">
        <v>8729</v>
      </c>
      <c r="G356" s="49" t="s">
        <v>8609</v>
      </c>
      <c r="H356" s="49" t="s">
        <v>9453</v>
      </c>
      <c r="I356" s="49">
        <v>15</v>
      </c>
    </row>
    <row r="357" spans="1:9" x14ac:dyDescent="0.3">
      <c r="A357" s="551" t="s">
        <v>9467</v>
      </c>
      <c r="B357" s="49" t="s">
        <v>9468</v>
      </c>
      <c r="C357" s="49" t="s">
        <v>9469</v>
      </c>
      <c r="D357" s="49" t="s">
        <v>8590</v>
      </c>
      <c r="E357" s="49" t="s">
        <v>8583</v>
      </c>
      <c r="F357" s="49" t="s">
        <v>8729</v>
      </c>
      <c r="G357" s="49" t="s">
        <v>8609</v>
      </c>
      <c r="H357" s="49" t="s">
        <v>9470</v>
      </c>
      <c r="I357" s="49">
        <v>9</v>
      </c>
    </row>
    <row r="358" spans="1:9" x14ac:dyDescent="0.3">
      <c r="A358" s="551" t="s">
        <v>9471</v>
      </c>
      <c r="B358" s="49" t="s">
        <v>9468</v>
      </c>
      <c r="C358" s="49" t="s">
        <v>9469</v>
      </c>
      <c r="D358" s="49" t="s">
        <v>8590</v>
      </c>
      <c r="E358" s="49" t="s">
        <v>8583</v>
      </c>
      <c r="F358" s="49" t="s">
        <v>8729</v>
      </c>
      <c r="G358" s="49" t="s">
        <v>8609</v>
      </c>
      <c r="H358" s="49" t="s">
        <v>9472</v>
      </c>
      <c r="I358" s="49">
        <v>11</v>
      </c>
    </row>
    <row r="359" spans="1:9" x14ac:dyDescent="0.3">
      <c r="A359" s="551" t="s">
        <v>9473</v>
      </c>
      <c r="B359" s="49" t="s">
        <v>9468</v>
      </c>
      <c r="C359" s="49" t="s">
        <v>9469</v>
      </c>
      <c r="D359" s="49" t="s">
        <v>8590</v>
      </c>
      <c r="E359" s="49" t="s">
        <v>8583</v>
      </c>
      <c r="F359" s="49" t="s">
        <v>8702</v>
      </c>
      <c r="G359" s="49" t="s">
        <v>8609</v>
      </c>
      <c r="H359" s="49" t="s">
        <v>9470</v>
      </c>
      <c r="I359" s="49">
        <v>10</v>
      </c>
    </row>
    <row r="360" spans="1:9" x14ac:dyDescent="0.3">
      <c r="A360" s="551" t="s">
        <v>9474</v>
      </c>
      <c r="B360" s="49" t="s">
        <v>9468</v>
      </c>
      <c r="C360" s="49" t="s">
        <v>9469</v>
      </c>
      <c r="D360" s="49" t="s">
        <v>8590</v>
      </c>
      <c r="E360" s="49" t="s">
        <v>8583</v>
      </c>
      <c r="F360" s="49" t="s">
        <v>8811</v>
      </c>
      <c r="G360" s="49" t="s">
        <v>8585</v>
      </c>
      <c r="H360" s="49" t="s">
        <v>9475</v>
      </c>
      <c r="I360" s="49">
        <v>16</v>
      </c>
    </row>
    <row r="361" spans="1:9" x14ac:dyDescent="0.3">
      <c r="A361" s="551" t="s">
        <v>9476</v>
      </c>
      <c r="B361" s="49" t="s">
        <v>9477</v>
      </c>
      <c r="C361" s="49" t="s">
        <v>9478</v>
      </c>
      <c r="D361" s="49" t="s">
        <v>8590</v>
      </c>
      <c r="E361" s="49" t="s">
        <v>8583</v>
      </c>
      <c r="F361" s="49" t="s">
        <v>8657</v>
      </c>
      <c r="G361" s="49" t="s">
        <v>8585</v>
      </c>
      <c r="H361" s="49" t="s">
        <v>9479</v>
      </c>
      <c r="I361" s="49">
        <v>20</v>
      </c>
    </row>
    <row r="362" spans="1:9" x14ac:dyDescent="0.3">
      <c r="A362" s="551" t="s">
        <v>9480</v>
      </c>
      <c r="B362" s="49" t="s">
        <v>9481</v>
      </c>
      <c r="C362" s="49" t="s">
        <v>1305</v>
      </c>
      <c r="D362" s="49" t="s">
        <v>8656</v>
      </c>
      <c r="E362" s="49" t="s">
        <v>8583</v>
      </c>
      <c r="F362" s="49" t="s">
        <v>8811</v>
      </c>
      <c r="G362" s="49" t="s">
        <v>8585</v>
      </c>
      <c r="H362" s="49" t="s">
        <v>9482</v>
      </c>
      <c r="I362" s="49">
        <v>10</v>
      </c>
    </row>
    <row r="363" spans="1:9" x14ac:dyDescent="0.3">
      <c r="A363" s="551" t="s">
        <v>9483</v>
      </c>
      <c r="B363" s="49" t="s">
        <v>9481</v>
      </c>
      <c r="C363" s="49" t="s">
        <v>1305</v>
      </c>
      <c r="D363" s="49" t="s">
        <v>8656</v>
      </c>
      <c r="E363" s="49" t="s">
        <v>8583</v>
      </c>
      <c r="F363" s="49" t="s">
        <v>8608</v>
      </c>
      <c r="G363" s="49" t="s">
        <v>8609</v>
      </c>
      <c r="H363" s="49" t="s">
        <v>9482</v>
      </c>
      <c r="I363" s="49">
        <v>38</v>
      </c>
    </row>
    <row r="364" spans="1:9" x14ac:dyDescent="0.3">
      <c r="A364" s="551" t="s">
        <v>9484</v>
      </c>
      <c r="B364" s="49" t="s">
        <v>9485</v>
      </c>
      <c r="C364" s="49" t="s">
        <v>9486</v>
      </c>
      <c r="D364" s="49" t="s">
        <v>8676</v>
      </c>
      <c r="E364" s="49" t="s">
        <v>8765</v>
      </c>
      <c r="F364" s="49" t="s">
        <v>8781</v>
      </c>
      <c r="G364" s="49" t="s">
        <v>8609</v>
      </c>
      <c r="I364" s="49">
        <v>7</v>
      </c>
    </row>
    <row r="365" spans="1:9" x14ac:dyDescent="0.3">
      <c r="A365" s="551" t="s">
        <v>9487</v>
      </c>
      <c r="B365" s="49" t="s">
        <v>9485</v>
      </c>
      <c r="C365" s="49" t="s">
        <v>9486</v>
      </c>
      <c r="D365" s="49" t="s">
        <v>8676</v>
      </c>
      <c r="E365" s="49" t="s">
        <v>8765</v>
      </c>
      <c r="F365" s="49" t="s">
        <v>8733</v>
      </c>
      <c r="G365" s="49" t="s">
        <v>8609</v>
      </c>
      <c r="H365" s="49" t="s">
        <v>9488</v>
      </c>
      <c r="I365" s="49">
        <v>30</v>
      </c>
    </row>
    <row r="366" spans="1:9" x14ac:dyDescent="0.3">
      <c r="A366" s="551" t="s">
        <v>9489</v>
      </c>
      <c r="B366" s="49" t="s">
        <v>9485</v>
      </c>
      <c r="C366" s="49" t="s">
        <v>9486</v>
      </c>
      <c r="D366" s="49" t="s">
        <v>8676</v>
      </c>
      <c r="E366" s="49" t="s">
        <v>8765</v>
      </c>
      <c r="F366" s="49" t="s">
        <v>8733</v>
      </c>
      <c r="G366" s="49" t="s">
        <v>8609</v>
      </c>
      <c r="H366" s="49" t="s">
        <v>9490</v>
      </c>
      <c r="I366" s="49">
        <v>20</v>
      </c>
    </row>
    <row r="367" spans="1:9" x14ac:dyDescent="0.3">
      <c r="A367" s="551" t="s">
        <v>9491</v>
      </c>
      <c r="B367" s="49" t="s">
        <v>9485</v>
      </c>
      <c r="C367" s="49" t="s">
        <v>9486</v>
      </c>
      <c r="D367" s="49" t="s">
        <v>8676</v>
      </c>
      <c r="E367" s="49" t="s">
        <v>8765</v>
      </c>
      <c r="F367" s="49" t="s">
        <v>8729</v>
      </c>
      <c r="G367" s="49" t="s">
        <v>8609</v>
      </c>
      <c r="H367" s="49" t="s">
        <v>9490</v>
      </c>
      <c r="I367" s="49">
        <v>11</v>
      </c>
    </row>
    <row r="368" spans="1:9" x14ac:dyDescent="0.3">
      <c r="A368" s="551" t="s">
        <v>9492</v>
      </c>
      <c r="B368" s="49" t="s">
        <v>9493</v>
      </c>
      <c r="C368" s="49" t="s">
        <v>9494</v>
      </c>
      <c r="D368" s="49" t="s">
        <v>8590</v>
      </c>
      <c r="E368" s="49" t="s">
        <v>8583</v>
      </c>
      <c r="F368" s="49" t="s">
        <v>8702</v>
      </c>
      <c r="G368" s="49" t="s">
        <v>8609</v>
      </c>
      <c r="H368" s="49" t="s">
        <v>9495</v>
      </c>
      <c r="I368" s="49">
        <v>1</v>
      </c>
    </row>
    <row r="369" spans="1:9" x14ac:dyDescent="0.3">
      <c r="A369" s="551" t="s">
        <v>9496</v>
      </c>
      <c r="B369" s="49" t="s">
        <v>9497</v>
      </c>
      <c r="C369" s="49" t="s">
        <v>9498</v>
      </c>
      <c r="D369" s="49" t="s">
        <v>8590</v>
      </c>
      <c r="E369" s="49" t="s">
        <v>8583</v>
      </c>
      <c r="F369" s="49" t="s">
        <v>8882</v>
      </c>
      <c r="G369" s="49" t="s">
        <v>8585</v>
      </c>
      <c r="H369" s="49" t="s">
        <v>9499</v>
      </c>
      <c r="I369" s="49">
        <v>15</v>
      </c>
    </row>
    <row r="370" spans="1:9" x14ac:dyDescent="0.3">
      <c r="A370" s="551" t="s">
        <v>9500</v>
      </c>
      <c r="B370" s="49" t="s">
        <v>9501</v>
      </c>
      <c r="C370" s="49" t="s">
        <v>9502</v>
      </c>
      <c r="D370" s="49" t="s">
        <v>8590</v>
      </c>
      <c r="E370" s="49" t="s">
        <v>8583</v>
      </c>
      <c r="F370" s="49" t="s">
        <v>8702</v>
      </c>
      <c r="G370" s="49" t="s">
        <v>8609</v>
      </c>
      <c r="H370" s="49" t="s">
        <v>9503</v>
      </c>
      <c r="I370" s="49">
        <v>6</v>
      </c>
    </row>
    <row r="371" spans="1:9" x14ac:dyDescent="0.3">
      <c r="A371" s="551" t="s">
        <v>9504</v>
      </c>
      <c r="B371" s="49" t="s">
        <v>9501</v>
      </c>
      <c r="C371" s="49" t="s">
        <v>9502</v>
      </c>
      <c r="D371" s="49" t="s">
        <v>8590</v>
      </c>
      <c r="E371" s="49" t="s">
        <v>8583</v>
      </c>
      <c r="F371" s="49" t="s">
        <v>8702</v>
      </c>
      <c r="G371" s="49" t="s">
        <v>8609</v>
      </c>
      <c r="H371" s="49" t="s">
        <v>9505</v>
      </c>
      <c r="I371" s="49">
        <v>6</v>
      </c>
    </row>
    <row r="372" spans="1:9" x14ac:dyDescent="0.3">
      <c r="A372" s="551" t="s">
        <v>9506</v>
      </c>
      <c r="B372" s="49" t="s">
        <v>9501</v>
      </c>
      <c r="C372" s="49" t="s">
        <v>9502</v>
      </c>
      <c r="D372" s="49" t="s">
        <v>8590</v>
      </c>
      <c r="E372" s="49" t="s">
        <v>8583</v>
      </c>
      <c r="F372" s="49" t="s">
        <v>8702</v>
      </c>
      <c r="G372" s="49" t="s">
        <v>8609</v>
      </c>
      <c r="H372" s="49" t="s">
        <v>9507</v>
      </c>
      <c r="I372" s="49">
        <v>1</v>
      </c>
    </row>
    <row r="373" spans="1:9" x14ac:dyDescent="0.3">
      <c r="A373" s="551" t="s">
        <v>9508</v>
      </c>
      <c r="B373" s="49" t="s">
        <v>9509</v>
      </c>
      <c r="C373" s="49" t="s">
        <v>9510</v>
      </c>
      <c r="D373" s="49" t="s">
        <v>8590</v>
      </c>
      <c r="E373" s="49" t="s">
        <v>8583</v>
      </c>
      <c r="F373" s="49" t="s">
        <v>8713</v>
      </c>
      <c r="G373" s="49" t="s">
        <v>8585</v>
      </c>
      <c r="H373" s="49" t="s">
        <v>9511</v>
      </c>
      <c r="I373" s="49">
        <v>60</v>
      </c>
    </row>
    <row r="374" spans="1:9" x14ac:dyDescent="0.3">
      <c r="A374" s="551" t="s">
        <v>9512</v>
      </c>
      <c r="B374" s="49" t="s">
        <v>9509</v>
      </c>
      <c r="C374" s="49" t="s">
        <v>9510</v>
      </c>
      <c r="D374" s="49" t="s">
        <v>8590</v>
      </c>
      <c r="E374" s="49" t="s">
        <v>8583</v>
      </c>
      <c r="F374" s="49" t="s">
        <v>8713</v>
      </c>
      <c r="G374" s="49" t="s">
        <v>8585</v>
      </c>
      <c r="H374" s="49" t="s">
        <v>9513</v>
      </c>
      <c r="I374" s="49">
        <v>20</v>
      </c>
    </row>
    <row r="375" spans="1:9" x14ac:dyDescent="0.3">
      <c r="A375" s="551" t="s">
        <v>9514</v>
      </c>
      <c r="B375" s="49" t="s">
        <v>9509</v>
      </c>
      <c r="C375" s="49" t="s">
        <v>9510</v>
      </c>
      <c r="D375" s="49" t="s">
        <v>8590</v>
      </c>
      <c r="E375" s="49" t="s">
        <v>8583</v>
      </c>
      <c r="F375" s="49" t="s">
        <v>8614</v>
      </c>
      <c r="G375" s="49" t="s">
        <v>8585</v>
      </c>
      <c r="H375" s="49" t="s">
        <v>9515</v>
      </c>
      <c r="I375" s="49">
        <v>20</v>
      </c>
    </row>
    <row r="376" spans="1:9" x14ac:dyDescent="0.3">
      <c r="A376" s="551" t="s">
        <v>9516</v>
      </c>
      <c r="B376" s="49" t="s">
        <v>9509</v>
      </c>
      <c r="C376" s="49" t="s">
        <v>9510</v>
      </c>
      <c r="D376" s="49" t="s">
        <v>8590</v>
      </c>
      <c r="E376" s="49" t="s">
        <v>8583</v>
      </c>
      <c r="F376" s="49" t="s">
        <v>8614</v>
      </c>
      <c r="G376" s="49" t="s">
        <v>8585</v>
      </c>
      <c r="H376" s="49" t="s">
        <v>9517</v>
      </c>
      <c r="I376" s="49">
        <v>60</v>
      </c>
    </row>
    <row r="377" spans="1:9" x14ac:dyDescent="0.3">
      <c r="A377" s="551" t="s">
        <v>9518</v>
      </c>
      <c r="B377" s="49" t="s">
        <v>9509</v>
      </c>
      <c r="C377" s="49" t="s">
        <v>9510</v>
      </c>
      <c r="D377" s="49" t="s">
        <v>8590</v>
      </c>
      <c r="E377" s="49" t="s">
        <v>8583</v>
      </c>
      <c r="F377" s="49" t="s">
        <v>8593</v>
      </c>
      <c r="G377" s="49" t="s">
        <v>8585</v>
      </c>
      <c r="H377" s="49" t="s">
        <v>9511</v>
      </c>
    </row>
    <row r="378" spans="1:9" x14ac:dyDescent="0.3">
      <c r="A378" s="551" t="s">
        <v>9519</v>
      </c>
      <c r="B378" s="49" t="s">
        <v>9509</v>
      </c>
      <c r="C378" s="49" t="s">
        <v>9510</v>
      </c>
      <c r="D378" s="49" t="s">
        <v>8590</v>
      </c>
      <c r="E378" s="49" t="s">
        <v>8583</v>
      </c>
      <c r="F378" s="49" t="s">
        <v>8593</v>
      </c>
      <c r="G378" s="49" t="s">
        <v>8585</v>
      </c>
      <c r="H378" s="49" t="s">
        <v>9515</v>
      </c>
    </row>
    <row r="379" spans="1:9" x14ac:dyDescent="0.3">
      <c r="A379" s="551" t="s">
        <v>9520</v>
      </c>
      <c r="B379" s="49" t="s">
        <v>9509</v>
      </c>
      <c r="C379" s="49" t="s">
        <v>9510</v>
      </c>
      <c r="D379" s="49" t="s">
        <v>8590</v>
      </c>
      <c r="E379" s="49" t="s">
        <v>8583</v>
      </c>
      <c r="F379" s="49" t="s">
        <v>8593</v>
      </c>
      <c r="G379" s="49" t="s">
        <v>8585</v>
      </c>
      <c r="H379" s="49" t="s">
        <v>9513</v>
      </c>
    </row>
    <row r="380" spans="1:9" x14ac:dyDescent="0.3">
      <c r="A380" s="551" t="s">
        <v>9521</v>
      </c>
      <c r="B380" s="49" t="s">
        <v>9522</v>
      </c>
      <c r="C380" s="49" t="s">
        <v>1724</v>
      </c>
      <c r="D380" s="49" t="s">
        <v>8590</v>
      </c>
      <c r="E380" s="49" t="s">
        <v>8583</v>
      </c>
      <c r="F380" s="49" t="s">
        <v>8595</v>
      </c>
      <c r="G380" s="49" t="s">
        <v>8596</v>
      </c>
    </row>
    <row r="381" spans="1:9" x14ac:dyDescent="0.3">
      <c r="A381" s="551" t="s">
        <v>9523</v>
      </c>
      <c r="B381" s="49" t="s">
        <v>9524</v>
      </c>
      <c r="C381" s="49" t="s">
        <v>9525</v>
      </c>
      <c r="D381" s="49" t="s">
        <v>8590</v>
      </c>
      <c r="E381" s="49" t="s">
        <v>8583</v>
      </c>
      <c r="F381" s="49" t="s">
        <v>8584</v>
      </c>
      <c r="G381" s="49" t="s">
        <v>8585</v>
      </c>
      <c r="H381" s="49" t="s">
        <v>9526</v>
      </c>
    </row>
    <row r="382" spans="1:9" x14ac:dyDescent="0.3">
      <c r="A382" s="551" t="s">
        <v>9527</v>
      </c>
      <c r="B382" s="49" t="s">
        <v>9524</v>
      </c>
      <c r="C382" s="49" t="s">
        <v>9525</v>
      </c>
      <c r="D382" s="49" t="s">
        <v>8590</v>
      </c>
      <c r="E382" s="49" t="s">
        <v>8583</v>
      </c>
      <c r="F382" s="49" t="s">
        <v>8584</v>
      </c>
      <c r="G382" s="49" t="s">
        <v>8585</v>
      </c>
      <c r="H382" s="49" t="s">
        <v>9528</v>
      </c>
    </row>
    <row r="383" spans="1:9" x14ac:dyDescent="0.3">
      <c r="A383" s="551" t="s">
        <v>9529</v>
      </c>
      <c r="B383" s="49" t="s">
        <v>9524</v>
      </c>
      <c r="C383" s="49" t="s">
        <v>9525</v>
      </c>
      <c r="D383" s="49" t="s">
        <v>8590</v>
      </c>
      <c r="E383" s="49" t="s">
        <v>8583</v>
      </c>
      <c r="F383" s="49" t="s">
        <v>8584</v>
      </c>
      <c r="G383" s="49" t="s">
        <v>8585</v>
      </c>
      <c r="H383" s="49" t="s">
        <v>9530</v>
      </c>
    </row>
    <row r="384" spans="1:9" x14ac:dyDescent="0.3">
      <c r="A384" s="551" t="s">
        <v>9531</v>
      </c>
      <c r="B384" s="49" t="s">
        <v>9524</v>
      </c>
      <c r="C384" s="49" t="s">
        <v>9525</v>
      </c>
      <c r="D384" s="49" t="s">
        <v>8590</v>
      </c>
      <c r="E384" s="49" t="s">
        <v>8583</v>
      </c>
      <c r="F384" s="49" t="s">
        <v>8584</v>
      </c>
      <c r="G384" s="49" t="s">
        <v>8585</v>
      </c>
      <c r="H384" s="49" t="s">
        <v>8604</v>
      </c>
    </row>
    <row r="385" spans="1:8" x14ac:dyDescent="0.3">
      <c r="A385" s="551" t="s">
        <v>9532</v>
      </c>
      <c r="B385" s="49" t="s">
        <v>9524</v>
      </c>
      <c r="C385" s="49" t="s">
        <v>9525</v>
      </c>
      <c r="D385" s="49" t="s">
        <v>8590</v>
      </c>
      <c r="E385" s="49" t="s">
        <v>8583</v>
      </c>
      <c r="F385" s="49" t="s">
        <v>8584</v>
      </c>
      <c r="G385" s="49" t="s">
        <v>8585</v>
      </c>
      <c r="H385" s="49" t="s">
        <v>9533</v>
      </c>
    </row>
    <row r="386" spans="1:8" x14ac:dyDescent="0.3">
      <c r="A386" s="551" t="s">
        <v>9534</v>
      </c>
      <c r="B386" s="49" t="s">
        <v>9524</v>
      </c>
      <c r="C386" s="49" t="s">
        <v>9525</v>
      </c>
      <c r="D386" s="49" t="s">
        <v>8590</v>
      </c>
      <c r="E386" s="49" t="s">
        <v>8583</v>
      </c>
      <c r="F386" s="49" t="s">
        <v>8584</v>
      </c>
      <c r="G386" s="49" t="s">
        <v>8585</v>
      </c>
      <c r="H386" s="49" t="s">
        <v>9535</v>
      </c>
    </row>
    <row r="387" spans="1:8" x14ac:dyDescent="0.3">
      <c r="A387" s="551" t="s">
        <v>9536</v>
      </c>
      <c r="B387" s="49" t="s">
        <v>9524</v>
      </c>
      <c r="C387" s="49" t="s">
        <v>9525</v>
      </c>
      <c r="D387" s="49" t="s">
        <v>8590</v>
      </c>
      <c r="E387" s="49" t="s">
        <v>8583</v>
      </c>
      <c r="F387" s="49" t="s">
        <v>8584</v>
      </c>
      <c r="G387" s="49" t="s">
        <v>8585</v>
      </c>
      <c r="H387" s="49" t="s">
        <v>9537</v>
      </c>
    </row>
    <row r="388" spans="1:8" x14ac:dyDescent="0.3">
      <c r="A388" s="551" t="s">
        <v>9538</v>
      </c>
      <c r="B388" s="49" t="s">
        <v>9524</v>
      </c>
      <c r="C388" s="49" t="s">
        <v>9525</v>
      </c>
      <c r="D388" s="49" t="s">
        <v>8590</v>
      </c>
      <c r="E388" s="49" t="s">
        <v>8583</v>
      </c>
      <c r="F388" s="49" t="s">
        <v>8584</v>
      </c>
      <c r="G388" s="49" t="s">
        <v>8585</v>
      </c>
      <c r="H388" s="49" t="s">
        <v>9539</v>
      </c>
    </row>
    <row r="389" spans="1:8" x14ac:dyDescent="0.3">
      <c r="A389" s="551" t="s">
        <v>9540</v>
      </c>
      <c r="B389" s="49" t="s">
        <v>9524</v>
      </c>
      <c r="C389" s="49" t="s">
        <v>9525</v>
      </c>
      <c r="D389" s="49" t="s">
        <v>8590</v>
      </c>
      <c r="E389" s="49" t="s">
        <v>8583</v>
      </c>
      <c r="F389" s="49" t="s">
        <v>8584</v>
      </c>
      <c r="G389" s="49" t="s">
        <v>8585</v>
      </c>
      <c r="H389" s="49" t="s">
        <v>9541</v>
      </c>
    </row>
    <row r="390" spans="1:8" x14ac:dyDescent="0.3">
      <c r="A390" s="551" t="s">
        <v>9542</v>
      </c>
      <c r="B390" s="49" t="s">
        <v>9524</v>
      </c>
      <c r="C390" s="49" t="s">
        <v>9525</v>
      </c>
      <c r="D390" s="49" t="s">
        <v>8590</v>
      </c>
      <c r="E390" s="49" t="s">
        <v>8583</v>
      </c>
      <c r="F390" s="49" t="s">
        <v>8593</v>
      </c>
      <c r="G390" s="49" t="s">
        <v>8585</v>
      </c>
      <c r="H390" s="49" t="s">
        <v>9526</v>
      </c>
    </row>
    <row r="391" spans="1:8" x14ac:dyDescent="0.3">
      <c r="A391" s="551" t="s">
        <v>9543</v>
      </c>
      <c r="B391" s="49" t="s">
        <v>9524</v>
      </c>
      <c r="C391" s="49" t="s">
        <v>9525</v>
      </c>
      <c r="D391" s="49" t="s">
        <v>8590</v>
      </c>
      <c r="E391" s="49" t="s">
        <v>8583</v>
      </c>
      <c r="F391" s="49" t="s">
        <v>8593</v>
      </c>
      <c r="G391" s="49" t="s">
        <v>8585</v>
      </c>
      <c r="H391" s="49" t="s">
        <v>8604</v>
      </c>
    </row>
    <row r="392" spans="1:8" x14ac:dyDescent="0.3">
      <c r="A392" s="551" t="s">
        <v>9544</v>
      </c>
      <c r="B392" s="49" t="s">
        <v>9524</v>
      </c>
      <c r="C392" s="49" t="s">
        <v>9525</v>
      </c>
      <c r="D392" s="49" t="s">
        <v>8590</v>
      </c>
      <c r="E392" s="49" t="s">
        <v>8583</v>
      </c>
      <c r="F392" s="49" t="s">
        <v>8593</v>
      </c>
      <c r="G392" s="49" t="s">
        <v>8585</v>
      </c>
      <c r="H392" s="49" t="s">
        <v>9528</v>
      </c>
    </row>
    <row r="393" spans="1:8" x14ac:dyDescent="0.3">
      <c r="A393" s="551" t="s">
        <v>9545</v>
      </c>
      <c r="B393" s="49" t="s">
        <v>9524</v>
      </c>
      <c r="C393" s="49" t="s">
        <v>9525</v>
      </c>
      <c r="D393" s="49" t="s">
        <v>8590</v>
      </c>
      <c r="E393" s="49" t="s">
        <v>8583</v>
      </c>
      <c r="F393" s="49" t="s">
        <v>8593</v>
      </c>
      <c r="G393" s="49" t="s">
        <v>8585</v>
      </c>
      <c r="H393" s="49" t="s">
        <v>9530</v>
      </c>
    </row>
    <row r="394" spans="1:8" x14ac:dyDescent="0.3">
      <c r="A394" s="551" t="s">
        <v>9546</v>
      </c>
      <c r="B394" s="49" t="s">
        <v>9524</v>
      </c>
      <c r="C394" s="49" t="s">
        <v>9525</v>
      </c>
      <c r="D394" s="49" t="s">
        <v>8590</v>
      </c>
      <c r="E394" s="49" t="s">
        <v>8583</v>
      </c>
      <c r="F394" s="49" t="s">
        <v>8593</v>
      </c>
      <c r="G394" s="49" t="s">
        <v>8585</v>
      </c>
      <c r="H394" s="49" t="s">
        <v>9533</v>
      </c>
    </row>
    <row r="395" spans="1:8" x14ac:dyDescent="0.3">
      <c r="A395" s="551" t="s">
        <v>9547</v>
      </c>
      <c r="B395" s="49" t="s">
        <v>9524</v>
      </c>
      <c r="C395" s="49" t="s">
        <v>9525</v>
      </c>
      <c r="D395" s="49" t="s">
        <v>8590</v>
      </c>
      <c r="E395" s="49" t="s">
        <v>8583</v>
      </c>
      <c r="F395" s="49" t="s">
        <v>8593</v>
      </c>
      <c r="G395" s="49" t="s">
        <v>8585</v>
      </c>
      <c r="H395" s="49" t="s">
        <v>9535</v>
      </c>
    </row>
    <row r="396" spans="1:8" x14ac:dyDescent="0.3">
      <c r="A396" s="551" t="s">
        <v>9548</v>
      </c>
      <c r="B396" s="49" t="s">
        <v>9524</v>
      </c>
      <c r="C396" s="49" t="s">
        <v>9525</v>
      </c>
      <c r="D396" s="49" t="s">
        <v>8590</v>
      </c>
      <c r="E396" s="49" t="s">
        <v>8583</v>
      </c>
      <c r="F396" s="49" t="s">
        <v>8593</v>
      </c>
      <c r="G396" s="49" t="s">
        <v>8585</v>
      </c>
      <c r="H396" s="49" t="s">
        <v>9539</v>
      </c>
    </row>
    <row r="397" spans="1:8" x14ac:dyDescent="0.3">
      <c r="A397" s="551" t="s">
        <v>9549</v>
      </c>
      <c r="B397" s="49" t="s">
        <v>9524</v>
      </c>
      <c r="C397" s="49" t="s">
        <v>9525</v>
      </c>
      <c r="D397" s="49" t="s">
        <v>8590</v>
      </c>
      <c r="E397" s="49" t="s">
        <v>8583</v>
      </c>
      <c r="F397" s="49" t="s">
        <v>8593</v>
      </c>
      <c r="G397" s="49" t="s">
        <v>8585</v>
      </c>
      <c r="H397" s="49" t="s">
        <v>9537</v>
      </c>
    </row>
    <row r="398" spans="1:8" x14ac:dyDescent="0.3">
      <c r="A398" s="551" t="s">
        <v>9550</v>
      </c>
      <c r="B398" s="49" t="s">
        <v>9524</v>
      </c>
      <c r="C398" s="49" t="s">
        <v>9525</v>
      </c>
      <c r="D398" s="49" t="s">
        <v>8590</v>
      </c>
      <c r="E398" s="49" t="s">
        <v>8583</v>
      </c>
      <c r="F398" s="49" t="s">
        <v>8593</v>
      </c>
      <c r="G398" s="49" t="s">
        <v>8585</v>
      </c>
      <c r="H398" s="49" t="s">
        <v>9541</v>
      </c>
    </row>
    <row r="399" spans="1:8" x14ac:dyDescent="0.3">
      <c r="A399" s="551" t="s">
        <v>9551</v>
      </c>
      <c r="B399" s="49" t="s">
        <v>9524</v>
      </c>
      <c r="C399" s="49" t="s">
        <v>9525</v>
      </c>
      <c r="D399" s="49" t="s">
        <v>8590</v>
      </c>
      <c r="E399" s="49" t="s">
        <v>8583</v>
      </c>
      <c r="F399" s="49" t="s">
        <v>9552</v>
      </c>
      <c r="G399" s="49" t="s">
        <v>8585</v>
      </c>
      <c r="H399" s="49" t="s">
        <v>9526</v>
      </c>
    </row>
    <row r="400" spans="1:8" x14ac:dyDescent="0.3">
      <c r="A400" s="551" t="s">
        <v>9553</v>
      </c>
      <c r="B400" s="49" t="s">
        <v>9524</v>
      </c>
      <c r="C400" s="49" t="s">
        <v>9525</v>
      </c>
      <c r="D400" s="49" t="s">
        <v>8590</v>
      </c>
      <c r="E400" s="49" t="s">
        <v>8583</v>
      </c>
      <c r="F400" s="49" t="s">
        <v>9552</v>
      </c>
      <c r="G400" s="49" t="s">
        <v>8585</v>
      </c>
      <c r="H400" s="49" t="s">
        <v>8604</v>
      </c>
    </row>
    <row r="401" spans="1:8" x14ac:dyDescent="0.3">
      <c r="A401" s="551" t="s">
        <v>9554</v>
      </c>
      <c r="B401" s="49" t="s">
        <v>9524</v>
      </c>
      <c r="C401" s="49" t="s">
        <v>9525</v>
      </c>
      <c r="D401" s="49" t="s">
        <v>8590</v>
      </c>
      <c r="E401" s="49" t="s">
        <v>8583</v>
      </c>
      <c r="F401" s="49" t="s">
        <v>9552</v>
      </c>
      <c r="G401" s="49" t="s">
        <v>8585</v>
      </c>
      <c r="H401" s="49" t="s">
        <v>9528</v>
      </c>
    </row>
    <row r="402" spans="1:8" x14ac:dyDescent="0.3">
      <c r="A402" s="551" t="s">
        <v>9555</v>
      </c>
      <c r="B402" s="49" t="s">
        <v>9524</v>
      </c>
      <c r="C402" s="49" t="s">
        <v>9525</v>
      </c>
      <c r="D402" s="49" t="s">
        <v>8590</v>
      </c>
      <c r="E402" s="49" t="s">
        <v>8583</v>
      </c>
      <c r="F402" s="49" t="s">
        <v>9552</v>
      </c>
      <c r="G402" s="49" t="s">
        <v>8585</v>
      </c>
      <c r="H402" s="49" t="s">
        <v>9530</v>
      </c>
    </row>
    <row r="403" spans="1:8" x14ac:dyDescent="0.3">
      <c r="A403" s="551" t="s">
        <v>9556</v>
      </c>
      <c r="B403" s="49" t="s">
        <v>9524</v>
      </c>
      <c r="C403" s="49" t="s">
        <v>9525</v>
      </c>
      <c r="D403" s="49" t="s">
        <v>8590</v>
      </c>
      <c r="E403" s="49" t="s">
        <v>8583</v>
      </c>
      <c r="F403" s="49" t="s">
        <v>9552</v>
      </c>
      <c r="G403" s="49" t="s">
        <v>8585</v>
      </c>
      <c r="H403" s="49" t="s">
        <v>9533</v>
      </c>
    </row>
    <row r="404" spans="1:8" x14ac:dyDescent="0.3">
      <c r="A404" s="551" t="s">
        <v>9557</v>
      </c>
      <c r="B404" s="49" t="s">
        <v>9524</v>
      </c>
      <c r="C404" s="49" t="s">
        <v>9525</v>
      </c>
      <c r="D404" s="49" t="s">
        <v>8590</v>
      </c>
      <c r="E404" s="49" t="s">
        <v>8583</v>
      </c>
      <c r="F404" s="49" t="s">
        <v>9552</v>
      </c>
      <c r="G404" s="49" t="s">
        <v>8585</v>
      </c>
      <c r="H404" s="49" t="s">
        <v>9539</v>
      </c>
    </row>
    <row r="405" spans="1:8" x14ac:dyDescent="0.3">
      <c r="A405" s="551" t="s">
        <v>9558</v>
      </c>
      <c r="B405" s="49" t="s">
        <v>9524</v>
      </c>
      <c r="C405" s="49" t="s">
        <v>9525</v>
      </c>
      <c r="D405" s="49" t="s">
        <v>8590</v>
      </c>
      <c r="E405" s="49" t="s">
        <v>8583</v>
      </c>
      <c r="F405" s="49" t="s">
        <v>9552</v>
      </c>
      <c r="G405" s="49" t="s">
        <v>8585</v>
      </c>
      <c r="H405" s="49" t="s">
        <v>9537</v>
      </c>
    </row>
    <row r="406" spans="1:8" x14ac:dyDescent="0.3">
      <c r="A406" s="551" t="s">
        <v>9559</v>
      </c>
      <c r="B406" s="49" t="s">
        <v>9524</v>
      </c>
      <c r="C406" s="49" t="s">
        <v>9525</v>
      </c>
      <c r="D406" s="49" t="s">
        <v>8590</v>
      </c>
      <c r="E406" s="49" t="s">
        <v>8583</v>
      </c>
      <c r="F406" s="49" t="s">
        <v>9552</v>
      </c>
      <c r="G406" s="49" t="s">
        <v>8585</v>
      </c>
      <c r="H406" s="49" t="s">
        <v>9541</v>
      </c>
    </row>
    <row r="407" spans="1:8" x14ac:dyDescent="0.3">
      <c r="A407" s="551" t="s">
        <v>9560</v>
      </c>
      <c r="B407" s="49" t="s">
        <v>9524</v>
      </c>
      <c r="C407" s="49" t="s">
        <v>9525</v>
      </c>
      <c r="D407" s="49" t="s">
        <v>8590</v>
      </c>
      <c r="E407" s="49" t="s">
        <v>8583</v>
      </c>
      <c r="F407" s="49" t="s">
        <v>8661</v>
      </c>
      <c r="G407" s="49" t="s">
        <v>8585</v>
      </c>
      <c r="H407" s="49" t="s">
        <v>9526</v>
      </c>
    </row>
    <row r="408" spans="1:8" x14ac:dyDescent="0.3">
      <c r="A408" s="551" t="s">
        <v>9561</v>
      </c>
      <c r="B408" s="49" t="s">
        <v>9524</v>
      </c>
      <c r="C408" s="49" t="s">
        <v>9525</v>
      </c>
      <c r="D408" s="49" t="s">
        <v>8590</v>
      </c>
      <c r="E408" s="49" t="s">
        <v>8583</v>
      </c>
      <c r="F408" s="49" t="s">
        <v>8661</v>
      </c>
      <c r="G408" s="49" t="s">
        <v>8585</v>
      </c>
      <c r="H408" s="49" t="s">
        <v>8604</v>
      </c>
    </row>
    <row r="409" spans="1:8" x14ac:dyDescent="0.3">
      <c r="A409" s="551" t="s">
        <v>9562</v>
      </c>
      <c r="B409" s="49" t="s">
        <v>9524</v>
      </c>
      <c r="C409" s="49" t="s">
        <v>9525</v>
      </c>
      <c r="D409" s="49" t="s">
        <v>8590</v>
      </c>
      <c r="E409" s="49" t="s">
        <v>8583</v>
      </c>
      <c r="F409" s="49" t="s">
        <v>8661</v>
      </c>
      <c r="G409" s="49" t="s">
        <v>8585</v>
      </c>
      <c r="H409" s="49" t="s">
        <v>9528</v>
      </c>
    </row>
    <row r="410" spans="1:8" x14ac:dyDescent="0.3">
      <c r="A410" s="551" t="s">
        <v>9563</v>
      </c>
      <c r="B410" s="49" t="s">
        <v>9524</v>
      </c>
      <c r="C410" s="49" t="s">
        <v>9525</v>
      </c>
      <c r="D410" s="49" t="s">
        <v>8590</v>
      </c>
      <c r="E410" s="49" t="s">
        <v>8583</v>
      </c>
      <c r="F410" s="49" t="s">
        <v>8661</v>
      </c>
      <c r="G410" s="49" t="s">
        <v>8585</v>
      </c>
      <c r="H410" s="49" t="s">
        <v>9530</v>
      </c>
    </row>
    <row r="411" spans="1:8" x14ac:dyDescent="0.3">
      <c r="A411" s="551" t="s">
        <v>9564</v>
      </c>
      <c r="B411" s="49" t="s">
        <v>9524</v>
      </c>
      <c r="C411" s="49" t="s">
        <v>9525</v>
      </c>
      <c r="D411" s="49" t="s">
        <v>8590</v>
      </c>
      <c r="E411" s="49" t="s">
        <v>8583</v>
      </c>
      <c r="F411" s="49" t="s">
        <v>8661</v>
      </c>
      <c r="G411" s="49" t="s">
        <v>8585</v>
      </c>
      <c r="H411" s="49" t="s">
        <v>9533</v>
      </c>
    </row>
    <row r="412" spans="1:8" x14ac:dyDescent="0.3">
      <c r="A412" s="551" t="s">
        <v>9565</v>
      </c>
      <c r="B412" s="49" t="s">
        <v>9524</v>
      </c>
      <c r="C412" s="49" t="s">
        <v>9525</v>
      </c>
      <c r="D412" s="49" t="s">
        <v>8590</v>
      </c>
      <c r="E412" s="49" t="s">
        <v>8583</v>
      </c>
      <c r="F412" s="49" t="s">
        <v>8661</v>
      </c>
      <c r="G412" s="49" t="s">
        <v>8585</v>
      </c>
      <c r="H412" s="49" t="s">
        <v>9539</v>
      </c>
    </row>
    <row r="413" spans="1:8" x14ac:dyDescent="0.3">
      <c r="A413" s="551" t="s">
        <v>9566</v>
      </c>
      <c r="B413" s="49" t="s">
        <v>9524</v>
      </c>
      <c r="C413" s="49" t="s">
        <v>9525</v>
      </c>
      <c r="D413" s="49" t="s">
        <v>8590</v>
      </c>
      <c r="E413" s="49" t="s">
        <v>8583</v>
      </c>
      <c r="F413" s="49" t="s">
        <v>8661</v>
      </c>
      <c r="G413" s="49" t="s">
        <v>8585</v>
      </c>
      <c r="H413" s="49" t="s">
        <v>9537</v>
      </c>
    </row>
    <row r="414" spans="1:8" x14ac:dyDescent="0.3">
      <c r="A414" s="551" t="s">
        <v>9567</v>
      </c>
      <c r="B414" s="49" t="s">
        <v>9524</v>
      </c>
      <c r="C414" s="49" t="s">
        <v>9525</v>
      </c>
      <c r="D414" s="49" t="s">
        <v>8590</v>
      </c>
      <c r="E414" s="49" t="s">
        <v>8583</v>
      </c>
      <c r="F414" s="49" t="s">
        <v>8661</v>
      </c>
      <c r="G414" s="49" t="s">
        <v>8585</v>
      </c>
      <c r="H414" s="49" t="s">
        <v>9541</v>
      </c>
    </row>
    <row r="415" spans="1:8" x14ac:dyDescent="0.3">
      <c r="A415" s="551" t="s">
        <v>9568</v>
      </c>
      <c r="B415" s="49" t="s">
        <v>9524</v>
      </c>
      <c r="C415" s="49" t="s">
        <v>9525</v>
      </c>
      <c r="D415" s="49" t="s">
        <v>8590</v>
      </c>
      <c r="E415" s="49" t="s">
        <v>8583</v>
      </c>
      <c r="F415" s="49" t="s">
        <v>8625</v>
      </c>
      <c r="G415" s="49" t="s">
        <v>8585</v>
      </c>
      <c r="H415" s="49" t="s">
        <v>9526</v>
      </c>
    </row>
    <row r="416" spans="1:8" x14ac:dyDescent="0.3">
      <c r="A416" s="551" t="s">
        <v>9569</v>
      </c>
      <c r="B416" s="49" t="s">
        <v>9524</v>
      </c>
      <c r="C416" s="49" t="s">
        <v>9525</v>
      </c>
      <c r="D416" s="49" t="s">
        <v>8590</v>
      </c>
      <c r="E416" s="49" t="s">
        <v>8583</v>
      </c>
      <c r="F416" s="49" t="s">
        <v>8625</v>
      </c>
      <c r="G416" s="49" t="s">
        <v>8585</v>
      </c>
      <c r="H416" s="49" t="s">
        <v>8604</v>
      </c>
    </row>
    <row r="417" spans="1:9" x14ac:dyDescent="0.3">
      <c r="A417" s="551" t="s">
        <v>9570</v>
      </c>
      <c r="B417" s="49" t="s">
        <v>9524</v>
      </c>
      <c r="C417" s="49" t="s">
        <v>9525</v>
      </c>
      <c r="D417" s="49" t="s">
        <v>8590</v>
      </c>
      <c r="E417" s="49" t="s">
        <v>8583</v>
      </c>
      <c r="F417" s="49" t="s">
        <v>8625</v>
      </c>
      <c r="G417" s="49" t="s">
        <v>8585</v>
      </c>
      <c r="H417" s="49" t="s">
        <v>9528</v>
      </c>
    </row>
    <row r="418" spans="1:9" x14ac:dyDescent="0.3">
      <c r="A418" s="551" t="s">
        <v>9571</v>
      </c>
      <c r="B418" s="49" t="s">
        <v>9524</v>
      </c>
      <c r="C418" s="49" t="s">
        <v>9525</v>
      </c>
      <c r="D418" s="49" t="s">
        <v>8590</v>
      </c>
      <c r="E418" s="49" t="s">
        <v>8583</v>
      </c>
      <c r="F418" s="49" t="s">
        <v>8625</v>
      </c>
      <c r="G418" s="49" t="s">
        <v>8585</v>
      </c>
      <c r="H418" s="49" t="s">
        <v>9530</v>
      </c>
    </row>
    <row r="419" spans="1:9" x14ac:dyDescent="0.3">
      <c r="A419" s="551" t="s">
        <v>9572</v>
      </c>
      <c r="B419" s="49" t="s">
        <v>9524</v>
      </c>
      <c r="C419" s="49" t="s">
        <v>9525</v>
      </c>
      <c r="D419" s="49" t="s">
        <v>8590</v>
      </c>
      <c r="E419" s="49" t="s">
        <v>8583</v>
      </c>
      <c r="F419" s="49" t="s">
        <v>8625</v>
      </c>
      <c r="G419" s="49" t="s">
        <v>8585</v>
      </c>
      <c r="H419" s="49" t="s">
        <v>9533</v>
      </c>
    </row>
    <row r="420" spans="1:9" x14ac:dyDescent="0.3">
      <c r="A420" s="551" t="s">
        <v>9573</v>
      </c>
      <c r="B420" s="49" t="s">
        <v>9524</v>
      </c>
      <c r="C420" s="49" t="s">
        <v>9525</v>
      </c>
      <c r="D420" s="49" t="s">
        <v>8590</v>
      </c>
      <c r="E420" s="49" t="s">
        <v>8583</v>
      </c>
      <c r="F420" s="49" t="s">
        <v>8625</v>
      </c>
      <c r="G420" s="49" t="s">
        <v>8585</v>
      </c>
      <c r="H420" s="49" t="s">
        <v>9535</v>
      </c>
    </row>
    <row r="421" spans="1:9" x14ac:dyDescent="0.3">
      <c r="A421" s="551" t="s">
        <v>9574</v>
      </c>
      <c r="B421" s="49" t="s">
        <v>9524</v>
      </c>
      <c r="C421" s="49" t="s">
        <v>9525</v>
      </c>
      <c r="D421" s="49" t="s">
        <v>8590</v>
      </c>
      <c r="E421" s="49" t="s">
        <v>8583</v>
      </c>
      <c r="F421" s="49" t="s">
        <v>8625</v>
      </c>
      <c r="G421" s="49" t="s">
        <v>8585</v>
      </c>
      <c r="H421" s="49" t="s">
        <v>9539</v>
      </c>
    </row>
    <row r="422" spans="1:9" x14ac:dyDescent="0.3">
      <c r="A422" s="551" t="s">
        <v>9575</v>
      </c>
      <c r="B422" s="49" t="s">
        <v>9524</v>
      </c>
      <c r="C422" s="49" t="s">
        <v>9525</v>
      </c>
      <c r="D422" s="49" t="s">
        <v>8590</v>
      </c>
      <c r="E422" s="49" t="s">
        <v>8583</v>
      </c>
      <c r="F422" s="49" t="s">
        <v>8625</v>
      </c>
      <c r="G422" s="49" t="s">
        <v>8585</v>
      </c>
      <c r="H422" s="49" t="s">
        <v>9537</v>
      </c>
    </row>
    <row r="423" spans="1:9" x14ac:dyDescent="0.3">
      <c r="A423" s="551" t="s">
        <v>9576</v>
      </c>
      <c r="B423" s="49" t="s">
        <v>9524</v>
      </c>
      <c r="C423" s="49" t="s">
        <v>9525</v>
      </c>
      <c r="D423" s="49" t="s">
        <v>8590</v>
      </c>
      <c r="E423" s="49" t="s">
        <v>8583</v>
      </c>
      <c r="F423" s="49" t="s">
        <v>8625</v>
      </c>
      <c r="G423" s="49" t="s">
        <v>8585</v>
      </c>
      <c r="H423" s="49" t="s">
        <v>9541</v>
      </c>
    </row>
    <row r="424" spans="1:9" x14ac:dyDescent="0.3">
      <c r="A424" s="551" t="s">
        <v>9577</v>
      </c>
      <c r="B424" s="49" t="s">
        <v>9578</v>
      </c>
      <c r="C424" s="49" t="s">
        <v>9579</v>
      </c>
      <c r="D424" s="49" t="s">
        <v>8582</v>
      </c>
      <c r="E424" s="49" t="s">
        <v>8583</v>
      </c>
      <c r="F424" s="49" t="s">
        <v>8584</v>
      </c>
      <c r="G424" s="49" t="s">
        <v>8585</v>
      </c>
      <c r="H424" s="49" t="s">
        <v>9580</v>
      </c>
    </row>
    <row r="425" spans="1:9" x14ac:dyDescent="0.3">
      <c r="A425" s="551" t="s">
        <v>9581</v>
      </c>
      <c r="B425" s="49" t="s">
        <v>9582</v>
      </c>
      <c r="C425" s="49" t="s">
        <v>9583</v>
      </c>
      <c r="D425" s="49" t="s">
        <v>8917</v>
      </c>
      <c r="E425" s="49" t="s">
        <v>8583</v>
      </c>
      <c r="F425" s="49" t="s">
        <v>8918</v>
      </c>
      <c r="G425" s="49" t="s">
        <v>8596</v>
      </c>
    </row>
    <row r="426" spans="1:9" x14ac:dyDescent="0.3">
      <c r="A426" s="551" t="s">
        <v>9584</v>
      </c>
      <c r="B426" s="49" t="s">
        <v>9585</v>
      </c>
      <c r="C426" s="49" t="s">
        <v>9586</v>
      </c>
      <c r="D426" s="49" t="s">
        <v>8635</v>
      </c>
      <c r="E426" s="49" t="s">
        <v>8583</v>
      </c>
      <c r="F426" s="49" t="s">
        <v>8630</v>
      </c>
      <c r="G426" s="49" t="s">
        <v>8585</v>
      </c>
      <c r="H426" s="49" t="s">
        <v>9587</v>
      </c>
      <c r="I426" s="49">
        <v>8</v>
      </c>
    </row>
    <row r="427" spans="1:9" x14ac:dyDescent="0.3">
      <c r="A427" s="551" t="s">
        <v>9588</v>
      </c>
      <c r="B427" s="49" t="s">
        <v>9589</v>
      </c>
      <c r="C427" s="49" t="s">
        <v>9590</v>
      </c>
      <c r="D427" s="49" t="s">
        <v>8582</v>
      </c>
      <c r="E427" s="49" t="s">
        <v>8583</v>
      </c>
      <c r="F427" s="49" t="s">
        <v>8970</v>
      </c>
      <c r="G427" s="49" t="s">
        <v>8585</v>
      </c>
      <c r="H427" s="49" t="s">
        <v>8640</v>
      </c>
    </row>
    <row r="428" spans="1:9" x14ac:dyDescent="0.3">
      <c r="A428" s="551" t="s">
        <v>9591</v>
      </c>
      <c r="B428" s="49" t="s">
        <v>9589</v>
      </c>
      <c r="C428" s="49" t="s">
        <v>9590</v>
      </c>
      <c r="D428" s="49" t="s">
        <v>8582</v>
      </c>
      <c r="E428" s="49" t="s">
        <v>8583</v>
      </c>
      <c r="F428" s="49" t="s">
        <v>8595</v>
      </c>
      <c r="G428" s="49" t="s">
        <v>8596</v>
      </c>
      <c r="H428" s="49" t="s">
        <v>8640</v>
      </c>
    </row>
    <row r="429" spans="1:9" x14ac:dyDescent="0.3">
      <c r="A429" s="551" t="s">
        <v>9592</v>
      </c>
      <c r="B429" s="49" t="s">
        <v>9589</v>
      </c>
      <c r="C429" s="49" t="s">
        <v>9590</v>
      </c>
      <c r="D429" s="49" t="s">
        <v>8582</v>
      </c>
      <c r="E429" s="49" t="s">
        <v>8583</v>
      </c>
      <c r="F429" s="49" t="s">
        <v>9593</v>
      </c>
      <c r="G429" s="49" t="s">
        <v>8585</v>
      </c>
      <c r="H429" s="49" t="s">
        <v>8640</v>
      </c>
    </row>
    <row r="430" spans="1:9" x14ac:dyDescent="0.3">
      <c r="A430" s="551" t="s">
        <v>9594</v>
      </c>
      <c r="B430" s="49" t="s">
        <v>9589</v>
      </c>
      <c r="C430" s="49" t="s">
        <v>9590</v>
      </c>
      <c r="D430" s="49" t="s">
        <v>8582</v>
      </c>
      <c r="E430" s="49" t="s">
        <v>8583</v>
      </c>
      <c r="F430" s="49" t="s">
        <v>8584</v>
      </c>
      <c r="G430" s="49" t="s">
        <v>8585</v>
      </c>
      <c r="H430" s="49" t="s">
        <v>8640</v>
      </c>
    </row>
    <row r="431" spans="1:9" x14ac:dyDescent="0.3">
      <c r="A431" s="551" t="s">
        <v>9595</v>
      </c>
      <c r="B431" s="49" t="s">
        <v>9596</v>
      </c>
      <c r="C431" s="49" t="s">
        <v>9597</v>
      </c>
      <c r="D431" s="49" t="s">
        <v>8582</v>
      </c>
      <c r="E431" s="49" t="s">
        <v>8583</v>
      </c>
      <c r="F431" s="49" t="s">
        <v>8702</v>
      </c>
      <c r="G431" s="49" t="s">
        <v>8609</v>
      </c>
      <c r="H431" s="49" t="s">
        <v>9598</v>
      </c>
      <c r="I431" s="49">
        <v>3</v>
      </c>
    </row>
    <row r="432" spans="1:9" x14ac:dyDescent="0.3">
      <c r="A432" s="551" t="s">
        <v>9599</v>
      </c>
      <c r="B432" s="49" t="s">
        <v>9596</v>
      </c>
      <c r="C432" s="49" t="s">
        <v>9597</v>
      </c>
      <c r="D432" s="49" t="s">
        <v>8582</v>
      </c>
      <c r="E432" s="49" t="s">
        <v>8583</v>
      </c>
      <c r="F432" s="49" t="s">
        <v>8702</v>
      </c>
      <c r="G432" s="49" t="s">
        <v>8609</v>
      </c>
      <c r="H432" s="49" t="s">
        <v>9600</v>
      </c>
      <c r="I432" s="49">
        <v>4</v>
      </c>
    </row>
    <row r="433" spans="1:9" x14ac:dyDescent="0.3">
      <c r="A433" s="551" t="s">
        <v>9601</v>
      </c>
      <c r="B433" s="49" t="s">
        <v>9596</v>
      </c>
      <c r="C433" s="49" t="s">
        <v>9597</v>
      </c>
      <c r="D433" s="49" t="s">
        <v>8582</v>
      </c>
      <c r="E433" s="49" t="s">
        <v>8583</v>
      </c>
      <c r="F433" s="49" t="s">
        <v>8657</v>
      </c>
      <c r="G433" s="49" t="s">
        <v>8585</v>
      </c>
      <c r="H433" s="49" t="s">
        <v>9602</v>
      </c>
      <c r="I433" s="49">
        <v>25</v>
      </c>
    </row>
    <row r="434" spans="1:9" x14ac:dyDescent="0.3">
      <c r="A434" s="551" t="s">
        <v>9603</v>
      </c>
      <c r="B434" s="49" t="s">
        <v>9604</v>
      </c>
      <c r="C434" s="49" t="s">
        <v>9605</v>
      </c>
      <c r="D434" s="49" t="s">
        <v>8676</v>
      </c>
      <c r="E434" s="49" t="s">
        <v>8677</v>
      </c>
      <c r="F434" s="49" t="s">
        <v>8644</v>
      </c>
      <c r="G434" s="49" t="s">
        <v>8609</v>
      </c>
      <c r="H434" s="49" t="s">
        <v>9606</v>
      </c>
      <c r="I434" s="49">
        <v>54</v>
      </c>
    </row>
    <row r="435" spans="1:9" x14ac:dyDescent="0.3">
      <c r="A435" s="551" t="s">
        <v>9607</v>
      </c>
      <c r="B435" s="49" t="s">
        <v>9608</v>
      </c>
      <c r="C435" s="49" t="s">
        <v>9609</v>
      </c>
      <c r="D435" s="49" t="s">
        <v>8582</v>
      </c>
      <c r="E435" s="49" t="s">
        <v>8765</v>
      </c>
      <c r="F435" s="49" t="s">
        <v>8608</v>
      </c>
      <c r="G435" s="49" t="s">
        <v>8609</v>
      </c>
      <c r="H435" s="49" t="s">
        <v>9610</v>
      </c>
      <c r="I435" s="49">
        <v>20</v>
      </c>
    </row>
    <row r="436" spans="1:9" x14ac:dyDescent="0.3">
      <c r="A436" s="551" t="s">
        <v>9611</v>
      </c>
      <c r="B436" s="49" t="s">
        <v>9608</v>
      </c>
      <c r="C436" s="49" t="s">
        <v>9609</v>
      </c>
      <c r="D436" s="49" t="s">
        <v>8582</v>
      </c>
      <c r="E436" s="49" t="s">
        <v>8765</v>
      </c>
      <c r="F436" s="49" t="s">
        <v>8733</v>
      </c>
      <c r="G436" s="49" t="s">
        <v>8609</v>
      </c>
      <c r="H436" s="49" t="s">
        <v>9610</v>
      </c>
      <c r="I436" s="49">
        <v>10</v>
      </c>
    </row>
    <row r="437" spans="1:9" x14ac:dyDescent="0.3">
      <c r="A437" s="551" t="s">
        <v>9612</v>
      </c>
      <c r="B437" s="49" t="s">
        <v>9608</v>
      </c>
      <c r="C437" s="49" t="s">
        <v>9609</v>
      </c>
      <c r="D437" s="49" t="s">
        <v>8582</v>
      </c>
      <c r="E437" s="49" t="s">
        <v>8765</v>
      </c>
      <c r="F437" s="49" t="s">
        <v>8770</v>
      </c>
      <c r="G437" s="49" t="s">
        <v>8585</v>
      </c>
      <c r="H437" s="49" t="s">
        <v>9610</v>
      </c>
      <c r="I437" s="49">
        <v>40</v>
      </c>
    </row>
    <row r="438" spans="1:9" x14ac:dyDescent="0.3">
      <c r="A438" s="551" t="s">
        <v>9613</v>
      </c>
      <c r="B438" s="49" t="s">
        <v>9614</v>
      </c>
      <c r="C438" s="49" t="s">
        <v>9615</v>
      </c>
      <c r="D438" s="49" t="s">
        <v>8676</v>
      </c>
      <c r="E438" s="49" t="s">
        <v>8677</v>
      </c>
      <c r="F438" s="49" t="s">
        <v>8657</v>
      </c>
      <c r="G438" s="49" t="s">
        <v>8585</v>
      </c>
      <c r="H438" s="49" t="s">
        <v>9616</v>
      </c>
      <c r="I438" s="49">
        <v>45</v>
      </c>
    </row>
    <row r="439" spans="1:9" x14ac:dyDescent="0.3">
      <c r="A439" s="551" t="s">
        <v>9617</v>
      </c>
      <c r="B439" s="49" t="s">
        <v>9614</v>
      </c>
      <c r="C439" s="49" t="s">
        <v>9615</v>
      </c>
      <c r="D439" s="49" t="s">
        <v>8676</v>
      </c>
      <c r="E439" s="49" t="s">
        <v>8677</v>
      </c>
      <c r="F439" s="49" t="s">
        <v>8644</v>
      </c>
      <c r="G439" s="49" t="s">
        <v>8585</v>
      </c>
      <c r="H439" s="49" t="s">
        <v>9616</v>
      </c>
      <c r="I439" s="49">
        <v>47</v>
      </c>
    </row>
    <row r="440" spans="1:9" x14ac:dyDescent="0.3">
      <c r="A440" s="551" t="s">
        <v>9618</v>
      </c>
      <c r="B440" s="49" t="s">
        <v>9614</v>
      </c>
      <c r="C440" s="49" t="s">
        <v>9615</v>
      </c>
      <c r="D440" s="49" t="s">
        <v>8676</v>
      </c>
      <c r="E440" s="49" t="s">
        <v>8677</v>
      </c>
      <c r="F440" s="49" t="s">
        <v>8644</v>
      </c>
      <c r="G440" s="49" t="s">
        <v>8686</v>
      </c>
      <c r="H440" s="49" t="s">
        <v>9616</v>
      </c>
      <c r="I440" s="49">
        <v>24</v>
      </c>
    </row>
    <row r="441" spans="1:9" x14ac:dyDescent="0.3">
      <c r="A441" s="551" t="s">
        <v>9619</v>
      </c>
      <c r="B441" s="49" t="s">
        <v>9614</v>
      </c>
      <c r="C441" s="49" t="s">
        <v>9615</v>
      </c>
      <c r="D441" s="49" t="s">
        <v>8676</v>
      </c>
      <c r="E441" s="49" t="s">
        <v>8677</v>
      </c>
      <c r="F441" s="49" t="s">
        <v>8644</v>
      </c>
      <c r="G441" s="49" t="s">
        <v>8609</v>
      </c>
      <c r="H441" s="49" t="s">
        <v>9616</v>
      </c>
      <c r="I441" s="49">
        <v>8</v>
      </c>
    </row>
    <row r="442" spans="1:9" x14ac:dyDescent="0.3">
      <c r="A442" s="551" t="s">
        <v>9620</v>
      </c>
      <c r="B442" s="49" t="s">
        <v>9614</v>
      </c>
      <c r="C442" s="49" t="s">
        <v>9615</v>
      </c>
      <c r="D442" s="49" t="s">
        <v>8676</v>
      </c>
      <c r="E442" s="49" t="s">
        <v>8677</v>
      </c>
      <c r="F442" s="49" t="s">
        <v>8647</v>
      </c>
      <c r="G442" s="49" t="s">
        <v>8585</v>
      </c>
      <c r="H442" s="49" t="s">
        <v>9616</v>
      </c>
      <c r="I442" s="49">
        <v>16</v>
      </c>
    </row>
    <row r="443" spans="1:9" x14ac:dyDescent="0.3">
      <c r="A443" s="551" t="s">
        <v>9621</v>
      </c>
      <c r="B443" s="49" t="s">
        <v>9622</v>
      </c>
      <c r="C443" s="49" t="s">
        <v>9623</v>
      </c>
      <c r="D443" s="49" t="s">
        <v>8590</v>
      </c>
      <c r="E443" s="49" t="s">
        <v>8583</v>
      </c>
      <c r="F443" s="49" t="s">
        <v>8733</v>
      </c>
      <c r="G443" s="49" t="s">
        <v>8609</v>
      </c>
      <c r="H443" s="49" t="s">
        <v>9624</v>
      </c>
      <c r="I443" s="49">
        <v>8</v>
      </c>
    </row>
    <row r="444" spans="1:9" x14ac:dyDescent="0.3">
      <c r="A444" s="551" t="s">
        <v>9625</v>
      </c>
      <c r="B444" s="49" t="s">
        <v>9622</v>
      </c>
      <c r="C444" s="49" t="s">
        <v>9623</v>
      </c>
      <c r="D444" s="49" t="s">
        <v>8590</v>
      </c>
      <c r="E444" s="49" t="s">
        <v>8583</v>
      </c>
      <c r="F444" s="49" t="s">
        <v>8647</v>
      </c>
      <c r="G444" s="49" t="s">
        <v>8609</v>
      </c>
      <c r="H444" s="49" t="s">
        <v>9624</v>
      </c>
      <c r="I444" s="49">
        <v>14</v>
      </c>
    </row>
    <row r="445" spans="1:9" x14ac:dyDescent="0.3">
      <c r="A445" s="551" t="s">
        <v>9626</v>
      </c>
      <c r="B445" s="49" t="s">
        <v>2516</v>
      </c>
      <c r="C445" s="49" t="s">
        <v>2515</v>
      </c>
      <c r="D445" s="49" t="s">
        <v>8590</v>
      </c>
      <c r="E445" s="49" t="s">
        <v>8583</v>
      </c>
      <c r="F445" s="49" t="s">
        <v>8593</v>
      </c>
      <c r="G445" s="49" t="s">
        <v>8585</v>
      </c>
      <c r="H445" s="49" t="s">
        <v>9627</v>
      </c>
    </row>
    <row r="446" spans="1:9" x14ac:dyDescent="0.3">
      <c r="A446" s="551" t="s">
        <v>9628</v>
      </c>
      <c r="B446" s="49" t="s">
        <v>2516</v>
      </c>
      <c r="C446" s="49" t="s">
        <v>2515</v>
      </c>
      <c r="D446" s="49" t="s">
        <v>8590</v>
      </c>
      <c r="E446" s="49" t="s">
        <v>8583</v>
      </c>
      <c r="F446" s="49" t="s">
        <v>8657</v>
      </c>
      <c r="G446" s="49" t="s">
        <v>8585</v>
      </c>
      <c r="H446" s="49" t="s">
        <v>9627</v>
      </c>
      <c r="I446" s="49">
        <v>5</v>
      </c>
    </row>
    <row r="447" spans="1:9" x14ac:dyDescent="0.3">
      <c r="A447" s="551" t="s">
        <v>9629</v>
      </c>
      <c r="B447" s="49" t="s">
        <v>9630</v>
      </c>
      <c r="C447" s="49" t="s">
        <v>9631</v>
      </c>
      <c r="D447" s="49" t="s">
        <v>8590</v>
      </c>
      <c r="E447" s="49" t="s">
        <v>8583</v>
      </c>
      <c r="F447" s="49" t="s">
        <v>8657</v>
      </c>
      <c r="G447" s="49" t="s">
        <v>8585</v>
      </c>
      <c r="H447" s="49" t="s">
        <v>9482</v>
      </c>
      <c r="I447" s="49">
        <v>24</v>
      </c>
    </row>
    <row r="448" spans="1:9" x14ac:dyDescent="0.3">
      <c r="A448" s="551" t="s">
        <v>9632</v>
      </c>
      <c r="B448" s="49" t="s">
        <v>9633</v>
      </c>
      <c r="C448" s="49" t="s">
        <v>9634</v>
      </c>
      <c r="D448" s="49" t="s">
        <v>8629</v>
      </c>
      <c r="E448" s="49" t="s">
        <v>8583</v>
      </c>
      <c r="F448" s="49" t="s">
        <v>8630</v>
      </c>
      <c r="G448" s="49" t="s">
        <v>8585</v>
      </c>
      <c r="H448" s="49" t="s">
        <v>9635</v>
      </c>
      <c r="I448" s="49">
        <v>15</v>
      </c>
    </row>
    <row r="449" spans="1:9" x14ac:dyDescent="0.3">
      <c r="A449" s="551" t="s">
        <v>9636</v>
      </c>
      <c r="B449" s="49" t="s">
        <v>9633</v>
      </c>
      <c r="C449" s="49" t="s">
        <v>9634</v>
      </c>
      <c r="D449" s="49" t="s">
        <v>8629</v>
      </c>
      <c r="E449" s="49" t="s">
        <v>8583</v>
      </c>
      <c r="F449" s="49" t="s">
        <v>8630</v>
      </c>
      <c r="G449" s="49" t="s">
        <v>8585</v>
      </c>
      <c r="H449" s="49" t="s">
        <v>9637</v>
      </c>
      <c r="I449" s="49">
        <v>30</v>
      </c>
    </row>
    <row r="450" spans="1:9" x14ac:dyDescent="0.3">
      <c r="A450" s="551" t="s">
        <v>9638</v>
      </c>
      <c r="B450" s="49" t="s">
        <v>9639</v>
      </c>
      <c r="C450" s="49" t="s">
        <v>9640</v>
      </c>
      <c r="D450" s="49" t="s">
        <v>8590</v>
      </c>
      <c r="E450" s="49" t="s">
        <v>8583</v>
      </c>
      <c r="F450" s="49" t="s">
        <v>8593</v>
      </c>
      <c r="G450" s="49" t="s">
        <v>8585</v>
      </c>
      <c r="H450" s="49" t="s">
        <v>9641</v>
      </c>
    </row>
    <row r="451" spans="1:9" x14ac:dyDescent="0.3">
      <c r="A451" s="551" t="s">
        <v>9642</v>
      </c>
      <c r="B451" s="49" t="s">
        <v>9639</v>
      </c>
      <c r="C451" s="49" t="s">
        <v>9640</v>
      </c>
      <c r="D451" s="49" t="s">
        <v>8590</v>
      </c>
      <c r="E451" s="49" t="s">
        <v>8583</v>
      </c>
      <c r="F451" s="49" t="s">
        <v>8593</v>
      </c>
      <c r="G451" s="49" t="s">
        <v>8585</v>
      </c>
      <c r="H451" s="49" t="s">
        <v>9643</v>
      </c>
    </row>
    <row r="452" spans="1:9" x14ac:dyDescent="0.3">
      <c r="A452" s="551" t="s">
        <v>9644</v>
      </c>
      <c r="B452" s="49" t="s">
        <v>9639</v>
      </c>
      <c r="C452" s="49" t="s">
        <v>9640</v>
      </c>
      <c r="D452" s="49" t="s">
        <v>8590</v>
      </c>
      <c r="E452" s="49" t="s">
        <v>8583</v>
      </c>
      <c r="F452" s="49" t="s">
        <v>8593</v>
      </c>
      <c r="G452" s="49" t="s">
        <v>8585</v>
      </c>
      <c r="H452" s="49" t="s">
        <v>9645</v>
      </c>
    </row>
    <row r="453" spans="1:9" x14ac:dyDescent="0.3">
      <c r="A453" s="551" t="s">
        <v>9646</v>
      </c>
      <c r="B453" s="49" t="s">
        <v>9639</v>
      </c>
      <c r="C453" s="49" t="s">
        <v>9640</v>
      </c>
      <c r="D453" s="49" t="s">
        <v>8590</v>
      </c>
      <c r="E453" s="49" t="s">
        <v>8583</v>
      </c>
      <c r="F453" s="49" t="s">
        <v>8593</v>
      </c>
      <c r="G453" s="49" t="s">
        <v>8585</v>
      </c>
      <c r="H453" s="49" t="s">
        <v>9647</v>
      </c>
    </row>
    <row r="454" spans="1:9" x14ac:dyDescent="0.3">
      <c r="A454" s="551" t="s">
        <v>9648</v>
      </c>
      <c r="B454" s="49" t="s">
        <v>9639</v>
      </c>
      <c r="C454" s="49" t="s">
        <v>9640</v>
      </c>
      <c r="D454" s="49" t="s">
        <v>8590</v>
      </c>
      <c r="E454" s="49" t="s">
        <v>8583</v>
      </c>
      <c r="F454" s="49" t="s">
        <v>8584</v>
      </c>
      <c r="G454" s="49" t="s">
        <v>8585</v>
      </c>
      <c r="H454" s="49" t="s">
        <v>9643</v>
      </c>
    </row>
    <row r="455" spans="1:9" x14ac:dyDescent="0.3">
      <c r="A455" s="551" t="s">
        <v>9649</v>
      </c>
      <c r="B455" s="49" t="s">
        <v>9639</v>
      </c>
      <c r="C455" s="49" t="s">
        <v>9640</v>
      </c>
      <c r="D455" s="49" t="s">
        <v>8590</v>
      </c>
      <c r="E455" s="49" t="s">
        <v>8583</v>
      </c>
      <c r="F455" s="49" t="s">
        <v>8584</v>
      </c>
      <c r="G455" s="49" t="s">
        <v>8585</v>
      </c>
      <c r="H455" s="49" t="s">
        <v>9647</v>
      </c>
    </row>
    <row r="456" spans="1:9" x14ac:dyDescent="0.3">
      <c r="A456" s="551" t="s">
        <v>9650</v>
      </c>
      <c r="B456" s="49" t="s">
        <v>9639</v>
      </c>
      <c r="C456" s="49" t="s">
        <v>9640</v>
      </c>
      <c r="D456" s="49" t="s">
        <v>8590</v>
      </c>
      <c r="E456" s="49" t="s">
        <v>8583</v>
      </c>
      <c r="F456" s="49" t="s">
        <v>8584</v>
      </c>
      <c r="G456" s="49" t="s">
        <v>8585</v>
      </c>
      <c r="H456" s="49" t="s">
        <v>9641</v>
      </c>
    </row>
    <row r="457" spans="1:9" x14ac:dyDescent="0.3">
      <c r="A457" s="551" t="s">
        <v>9651</v>
      </c>
      <c r="B457" s="49" t="s">
        <v>9639</v>
      </c>
      <c r="C457" s="49" t="s">
        <v>9640</v>
      </c>
      <c r="D457" s="49" t="s">
        <v>8590</v>
      </c>
      <c r="E457" s="49" t="s">
        <v>8583</v>
      </c>
      <c r="F457" s="49" t="s">
        <v>8584</v>
      </c>
      <c r="G457" s="49" t="s">
        <v>8585</v>
      </c>
      <c r="H457" s="49" t="s">
        <v>9645</v>
      </c>
    </row>
    <row r="458" spans="1:9" x14ac:dyDescent="0.3">
      <c r="A458" s="551" t="s">
        <v>9652</v>
      </c>
      <c r="B458" s="49" t="s">
        <v>9653</v>
      </c>
      <c r="C458" s="49" t="s">
        <v>9654</v>
      </c>
      <c r="D458" s="49" t="s">
        <v>8582</v>
      </c>
      <c r="E458" s="49" t="s">
        <v>8765</v>
      </c>
      <c r="F458" s="49" t="s">
        <v>8726</v>
      </c>
      <c r="G458" s="49" t="s">
        <v>8609</v>
      </c>
      <c r="H458" s="49" t="s">
        <v>9655</v>
      </c>
      <c r="I458" s="49">
        <v>10</v>
      </c>
    </row>
    <row r="459" spans="1:9" x14ac:dyDescent="0.3">
      <c r="A459" s="551" t="s">
        <v>9656</v>
      </c>
      <c r="B459" s="49" t="s">
        <v>1874</v>
      </c>
      <c r="C459" s="49" t="s">
        <v>9657</v>
      </c>
      <c r="D459" s="49" t="s">
        <v>8959</v>
      </c>
      <c r="E459" s="49" t="s">
        <v>8960</v>
      </c>
      <c r="F459" s="49" t="s">
        <v>8726</v>
      </c>
      <c r="G459" s="49" t="s">
        <v>8609</v>
      </c>
      <c r="H459" s="49" t="s">
        <v>9658</v>
      </c>
      <c r="I459" s="49">
        <v>9</v>
      </c>
    </row>
    <row r="460" spans="1:9" x14ac:dyDescent="0.3">
      <c r="A460" s="551" t="s">
        <v>9659</v>
      </c>
      <c r="B460" s="49" t="s">
        <v>9660</v>
      </c>
      <c r="C460" s="49" t="s">
        <v>9661</v>
      </c>
      <c r="D460" s="49" t="s">
        <v>8959</v>
      </c>
      <c r="E460" s="49" t="s">
        <v>8960</v>
      </c>
      <c r="F460" s="49" t="s">
        <v>8726</v>
      </c>
      <c r="G460" s="49" t="s">
        <v>8609</v>
      </c>
      <c r="H460" s="49" t="s">
        <v>9662</v>
      </c>
      <c r="I460" s="49">
        <v>7</v>
      </c>
    </row>
    <row r="461" spans="1:9" x14ac:dyDescent="0.3">
      <c r="A461" s="551" t="s">
        <v>9663</v>
      </c>
      <c r="B461" s="49" t="s">
        <v>9664</v>
      </c>
      <c r="C461" s="49" t="s">
        <v>9665</v>
      </c>
      <c r="D461" s="49" t="s">
        <v>8989</v>
      </c>
      <c r="E461" s="49" t="s">
        <v>8765</v>
      </c>
      <c r="F461" s="49" t="s">
        <v>8726</v>
      </c>
      <c r="G461" s="49" t="s">
        <v>8609</v>
      </c>
      <c r="H461" s="49" t="s">
        <v>9666</v>
      </c>
      <c r="I461" s="49">
        <v>30</v>
      </c>
    </row>
    <row r="462" spans="1:9" x14ac:dyDescent="0.3">
      <c r="A462" s="551" t="s">
        <v>9667</v>
      </c>
      <c r="B462" s="49" t="s">
        <v>9668</v>
      </c>
      <c r="C462" s="49" t="s">
        <v>9669</v>
      </c>
      <c r="D462" s="49" t="s">
        <v>8959</v>
      </c>
      <c r="E462" s="49" t="s">
        <v>8960</v>
      </c>
      <c r="F462" s="49" t="s">
        <v>8726</v>
      </c>
      <c r="G462" s="49" t="s">
        <v>8609</v>
      </c>
      <c r="H462" s="49" t="s">
        <v>9670</v>
      </c>
      <c r="I462" s="49">
        <v>6</v>
      </c>
    </row>
    <row r="463" spans="1:9" x14ac:dyDescent="0.3">
      <c r="A463" s="551" t="s">
        <v>9671</v>
      </c>
      <c r="B463" s="49" t="s">
        <v>9672</v>
      </c>
      <c r="C463" s="49" t="s">
        <v>9673</v>
      </c>
      <c r="D463" s="49" t="s">
        <v>8959</v>
      </c>
      <c r="E463" s="49" t="s">
        <v>8960</v>
      </c>
      <c r="F463" s="49" t="s">
        <v>8726</v>
      </c>
      <c r="G463" s="49" t="s">
        <v>8609</v>
      </c>
      <c r="H463" s="49" t="s">
        <v>9674</v>
      </c>
      <c r="I463" s="49">
        <v>12</v>
      </c>
    </row>
    <row r="464" spans="1:9" x14ac:dyDescent="0.3">
      <c r="A464" s="551" t="s">
        <v>9675</v>
      </c>
      <c r="B464" s="49" t="s">
        <v>9676</v>
      </c>
      <c r="C464" s="49" t="s">
        <v>9677</v>
      </c>
      <c r="D464" s="49" t="s">
        <v>8590</v>
      </c>
      <c r="E464" s="49" t="s">
        <v>8583</v>
      </c>
      <c r="F464" s="49" t="s">
        <v>8729</v>
      </c>
      <c r="G464" s="49" t="s">
        <v>8609</v>
      </c>
      <c r="H464" s="49" t="s">
        <v>9678</v>
      </c>
      <c r="I464" s="49">
        <v>19</v>
      </c>
    </row>
    <row r="465" spans="1:9" x14ac:dyDescent="0.3">
      <c r="A465" s="551" t="s">
        <v>9679</v>
      </c>
      <c r="B465" s="49" t="s">
        <v>9676</v>
      </c>
      <c r="C465" s="49" t="s">
        <v>9677</v>
      </c>
      <c r="D465" s="49" t="s">
        <v>8590</v>
      </c>
      <c r="E465" s="49" t="s">
        <v>8583</v>
      </c>
      <c r="F465" s="49" t="s">
        <v>8729</v>
      </c>
      <c r="G465" s="49" t="s">
        <v>8609</v>
      </c>
      <c r="H465" s="49" t="s">
        <v>9680</v>
      </c>
      <c r="I465" s="49">
        <v>21</v>
      </c>
    </row>
    <row r="466" spans="1:9" x14ac:dyDescent="0.3">
      <c r="A466" s="551" t="s">
        <v>9681</v>
      </c>
      <c r="B466" s="49" t="s">
        <v>9682</v>
      </c>
      <c r="C466" s="49" t="s">
        <v>9683</v>
      </c>
      <c r="D466" s="49" t="s">
        <v>8590</v>
      </c>
      <c r="E466" s="49" t="s">
        <v>8583</v>
      </c>
      <c r="F466" s="49" t="s">
        <v>8729</v>
      </c>
      <c r="G466" s="49" t="s">
        <v>8609</v>
      </c>
      <c r="H466" s="49" t="s">
        <v>9684</v>
      </c>
      <c r="I466" s="49">
        <v>4</v>
      </c>
    </row>
    <row r="467" spans="1:9" x14ac:dyDescent="0.3">
      <c r="A467" s="551" t="s">
        <v>9685</v>
      </c>
      <c r="B467" s="49" t="s">
        <v>9686</v>
      </c>
      <c r="C467" s="49" t="s">
        <v>9687</v>
      </c>
      <c r="D467" s="49" t="s">
        <v>8582</v>
      </c>
      <c r="E467" s="49" t="s">
        <v>8765</v>
      </c>
      <c r="F467" s="49" t="s">
        <v>8729</v>
      </c>
      <c r="G467" s="49" t="s">
        <v>8609</v>
      </c>
      <c r="H467" s="49" t="s">
        <v>9662</v>
      </c>
      <c r="I467" s="49">
        <v>8</v>
      </c>
    </row>
    <row r="468" spans="1:9" x14ac:dyDescent="0.3">
      <c r="A468" s="551" t="s">
        <v>9688</v>
      </c>
      <c r="B468" s="49" t="s">
        <v>9653</v>
      </c>
      <c r="C468" s="49" t="s">
        <v>9654</v>
      </c>
      <c r="D468" s="49" t="s">
        <v>8582</v>
      </c>
      <c r="E468" s="49" t="s">
        <v>8765</v>
      </c>
      <c r="F468" s="49" t="s">
        <v>8729</v>
      </c>
      <c r="G468" s="49" t="s">
        <v>8609</v>
      </c>
      <c r="H468" s="49" t="s">
        <v>9689</v>
      </c>
      <c r="I468" s="49">
        <v>45</v>
      </c>
    </row>
    <row r="469" spans="1:9" x14ac:dyDescent="0.3">
      <c r="A469" s="551" t="s">
        <v>9690</v>
      </c>
      <c r="B469" s="49" t="s">
        <v>9691</v>
      </c>
      <c r="C469" s="49" t="s">
        <v>9692</v>
      </c>
      <c r="D469" s="49" t="s">
        <v>8582</v>
      </c>
      <c r="E469" s="49" t="s">
        <v>8583</v>
      </c>
      <c r="F469" s="49" t="s">
        <v>8729</v>
      </c>
      <c r="G469" s="49" t="s">
        <v>8609</v>
      </c>
      <c r="H469" s="49" t="s">
        <v>9693</v>
      </c>
      <c r="I469" s="49">
        <v>45</v>
      </c>
    </row>
    <row r="470" spans="1:9" x14ac:dyDescent="0.3">
      <c r="A470" s="551" t="s">
        <v>9694</v>
      </c>
      <c r="B470" s="49" t="s">
        <v>1874</v>
      </c>
      <c r="C470" s="49" t="s">
        <v>9657</v>
      </c>
      <c r="D470" s="49" t="s">
        <v>8959</v>
      </c>
      <c r="E470" s="49" t="s">
        <v>8960</v>
      </c>
      <c r="F470" s="49" t="s">
        <v>8729</v>
      </c>
      <c r="G470" s="49" t="s">
        <v>8609</v>
      </c>
      <c r="H470" s="49" t="s">
        <v>9658</v>
      </c>
      <c r="I470" s="49">
        <v>27</v>
      </c>
    </row>
    <row r="471" spans="1:9" x14ac:dyDescent="0.3">
      <c r="A471" s="551" t="s">
        <v>9695</v>
      </c>
      <c r="B471" s="49" t="s">
        <v>9696</v>
      </c>
      <c r="C471" s="49" t="s">
        <v>9697</v>
      </c>
      <c r="D471" s="49" t="s">
        <v>8590</v>
      </c>
      <c r="E471" s="49" t="s">
        <v>8583</v>
      </c>
      <c r="F471" s="49" t="s">
        <v>8729</v>
      </c>
      <c r="G471" s="49" t="s">
        <v>8609</v>
      </c>
      <c r="H471" s="49" t="s">
        <v>9698</v>
      </c>
      <c r="I471" s="49">
        <v>10</v>
      </c>
    </row>
    <row r="472" spans="1:9" x14ac:dyDescent="0.3">
      <c r="A472" s="551" t="s">
        <v>9699</v>
      </c>
      <c r="B472" s="49" t="s">
        <v>9700</v>
      </c>
      <c r="C472" s="49" t="s">
        <v>9701</v>
      </c>
      <c r="D472" s="49" t="s">
        <v>8582</v>
      </c>
      <c r="E472" s="49" t="s">
        <v>8583</v>
      </c>
      <c r="F472" s="49" t="s">
        <v>8887</v>
      </c>
      <c r="G472" s="49" t="s">
        <v>8609</v>
      </c>
      <c r="H472" s="49" t="s">
        <v>9702</v>
      </c>
      <c r="I472" s="49">
        <v>4</v>
      </c>
    </row>
    <row r="473" spans="1:9" x14ac:dyDescent="0.3">
      <c r="A473" s="551" t="s">
        <v>9703</v>
      </c>
      <c r="B473" s="49" t="s">
        <v>9704</v>
      </c>
      <c r="C473" s="49" t="s">
        <v>9705</v>
      </c>
      <c r="D473" s="49" t="s">
        <v>8656</v>
      </c>
      <c r="E473" s="49" t="s">
        <v>8583</v>
      </c>
      <c r="F473" s="49" t="s">
        <v>8738</v>
      </c>
      <c r="G473" s="49" t="s">
        <v>8585</v>
      </c>
      <c r="H473" s="49" t="s">
        <v>9706</v>
      </c>
      <c r="I473" s="49">
        <v>18</v>
      </c>
    </row>
    <row r="474" spans="1:9" x14ac:dyDescent="0.3">
      <c r="A474" s="551" t="s">
        <v>9707</v>
      </c>
      <c r="B474" s="49" t="s">
        <v>1874</v>
      </c>
      <c r="C474" s="49" t="s">
        <v>9657</v>
      </c>
      <c r="D474" s="49" t="s">
        <v>8959</v>
      </c>
      <c r="E474" s="49" t="s">
        <v>8960</v>
      </c>
      <c r="F474" s="49" t="s">
        <v>8781</v>
      </c>
      <c r="G474" s="49" t="s">
        <v>8609</v>
      </c>
      <c r="I474" s="49">
        <v>30</v>
      </c>
    </row>
    <row r="475" spans="1:9" x14ac:dyDescent="0.3">
      <c r="A475" s="551" t="s">
        <v>9708</v>
      </c>
      <c r="B475" s="49" t="s">
        <v>9691</v>
      </c>
      <c r="C475" s="49" t="s">
        <v>9692</v>
      </c>
      <c r="D475" s="49" t="s">
        <v>8582</v>
      </c>
      <c r="E475" s="49" t="s">
        <v>8583</v>
      </c>
      <c r="F475" s="49" t="s">
        <v>8781</v>
      </c>
      <c r="G475" s="49" t="s">
        <v>8609</v>
      </c>
      <c r="I475" s="49">
        <v>41</v>
      </c>
    </row>
    <row r="476" spans="1:9" x14ac:dyDescent="0.3">
      <c r="A476" s="551" t="s">
        <v>9709</v>
      </c>
      <c r="B476" s="49" t="s">
        <v>9710</v>
      </c>
      <c r="C476" s="49" t="s">
        <v>9711</v>
      </c>
      <c r="D476" s="49" t="s">
        <v>8590</v>
      </c>
      <c r="E476" s="49" t="s">
        <v>8583</v>
      </c>
      <c r="F476" s="49" t="s">
        <v>8781</v>
      </c>
      <c r="G476" s="49" t="s">
        <v>8609</v>
      </c>
      <c r="I476" s="49">
        <v>20</v>
      </c>
    </row>
    <row r="477" spans="1:9" x14ac:dyDescent="0.3">
      <c r="A477" s="551" t="s">
        <v>9712</v>
      </c>
      <c r="B477" s="49" t="s">
        <v>9682</v>
      </c>
      <c r="C477" s="49" t="s">
        <v>9683</v>
      </c>
      <c r="D477" s="49" t="s">
        <v>8590</v>
      </c>
      <c r="E477" s="49" t="s">
        <v>8583</v>
      </c>
      <c r="F477" s="49" t="s">
        <v>8781</v>
      </c>
      <c r="G477" s="49" t="s">
        <v>8609</v>
      </c>
      <c r="I477" s="49">
        <v>8</v>
      </c>
    </row>
    <row r="478" spans="1:9" x14ac:dyDescent="0.3">
      <c r="A478" s="551" t="s">
        <v>9713</v>
      </c>
      <c r="B478" s="49" t="s">
        <v>9714</v>
      </c>
      <c r="C478" s="49" t="s">
        <v>1879</v>
      </c>
      <c r="D478" s="49" t="s">
        <v>8590</v>
      </c>
      <c r="E478" s="49" t="s">
        <v>8583</v>
      </c>
      <c r="F478" s="49" t="s">
        <v>8781</v>
      </c>
      <c r="G478" s="49" t="s">
        <v>8609</v>
      </c>
      <c r="I478" s="49">
        <v>32</v>
      </c>
    </row>
    <row r="479" spans="1:9" x14ac:dyDescent="0.3">
      <c r="A479" s="551" t="s">
        <v>9715</v>
      </c>
      <c r="B479" s="49" t="s">
        <v>9716</v>
      </c>
      <c r="C479" s="49" t="s">
        <v>9717</v>
      </c>
      <c r="D479" s="49" t="s">
        <v>8656</v>
      </c>
      <c r="E479" s="49" t="s">
        <v>8583</v>
      </c>
      <c r="F479" s="49" t="s">
        <v>8608</v>
      </c>
      <c r="G479" s="49" t="s">
        <v>8609</v>
      </c>
      <c r="H479" s="49" t="s">
        <v>9718</v>
      </c>
      <c r="I479" s="49">
        <v>11</v>
      </c>
    </row>
    <row r="480" spans="1:9" x14ac:dyDescent="0.3">
      <c r="A480" s="551" t="s">
        <v>9719</v>
      </c>
      <c r="B480" s="49" t="s">
        <v>9716</v>
      </c>
      <c r="C480" s="49" t="s">
        <v>9717</v>
      </c>
      <c r="D480" s="49" t="s">
        <v>8656</v>
      </c>
      <c r="E480" s="49" t="s">
        <v>8583</v>
      </c>
      <c r="F480" s="49" t="s">
        <v>8608</v>
      </c>
      <c r="G480" s="49" t="s">
        <v>8609</v>
      </c>
      <c r="H480" s="49" t="s">
        <v>9720</v>
      </c>
      <c r="I480" s="49">
        <v>34</v>
      </c>
    </row>
    <row r="481" spans="1:9" x14ac:dyDescent="0.3">
      <c r="A481" s="551" t="s">
        <v>9721</v>
      </c>
      <c r="B481" s="49" t="s">
        <v>9722</v>
      </c>
      <c r="C481" s="49" t="s">
        <v>9723</v>
      </c>
      <c r="D481" s="49" t="s">
        <v>8582</v>
      </c>
      <c r="E481" s="49" t="s">
        <v>8765</v>
      </c>
      <c r="F481" s="49" t="s">
        <v>8608</v>
      </c>
      <c r="G481" s="49" t="s">
        <v>8609</v>
      </c>
      <c r="H481" s="49" t="s">
        <v>9724</v>
      </c>
      <c r="I481" s="49">
        <v>49</v>
      </c>
    </row>
    <row r="482" spans="1:9" x14ac:dyDescent="0.3">
      <c r="A482" s="551" t="s">
        <v>9725</v>
      </c>
      <c r="B482" s="49" t="s">
        <v>9722</v>
      </c>
      <c r="C482" s="49" t="s">
        <v>9723</v>
      </c>
      <c r="D482" s="49" t="s">
        <v>8582</v>
      </c>
      <c r="E482" s="49" t="s">
        <v>8765</v>
      </c>
      <c r="F482" s="49" t="s">
        <v>8608</v>
      </c>
      <c r="G482" s="49" t="s">
        <v>8609</v>
      </c>
      <c r="H482" s="49" t="s">
        <v>9726</v>
      </c>
      <c r="I482" s="49">
        <v>10</v>
      </c>
    </row>
    <row r="483" spans="1:9" x14ac:dyDescent="0.3">
      <c r="A483" s="551" t="s">
        <v>9727</v>
      </c>
      <c r="B483" s="49" t="s">
        <v>9728</v>
      </c>
      <c r="C483" s="49" t="s">
        <v>9729</v>
      </c>
      <c r="D483" s="49" t="s">
        <v>8656</v>
      </c>
      <c r="E483" s="49" t="s">
        <v>8583</v>
      </c>
      <c r="F483" s="49" t="s">
        <v>8608</v>
      </c>
      <c r="G483" s="49" t="s">
        <v>8609</v>
      </c>
      <c r="H483" s="49" t="s">
        <v>9730</v>
      </c>
      <c r="I483" s="49">
        <v>40</v>
      </c>
    </row>
    <row r="484" spans="1:9" x14ac:dyDescent="0.3">
      <c r="A484" s="551" t="s">
        <v>9731</v>
      </c>
      <c r="B484" s="49" t="s">
        <v>9732</v>
      </c>
      <c r="C484" s="49" t="s">
        <v>9733</v>
      </c>
      <c r="D484" s="49" t="s">
        <v>8582</v>
      </c>
      <c r="E484" s="49" t="s">
        <v>8583</v>
      </c>
      <c r="F484" s="49" t="s">
        <v>8608</v>
      </c>
      <c r="G484" s="49" t="s">
        <v>8609</v>
      </c>
      <c r="H484" s="49" t="s">
        <v>9734</v>
      </c>
      <c r="I484" s="49">
        <v>103</v>
      </c>
    </row>
    <row r="485" spans="1:9" x14ac:dyDescent="0.3">
      <c r="A485" s="551" t="s">
        <v>9735</v>
      </c>
      <c r="B485" s="49" t="s">
        <v>9736</v>
      </c>
      <c r="C485" s="49" t="s">
        <v>582</v>
      </c>
      <c r="D485" s="49" t="s">
        <v>8676</v>
      </c>
      <c r="E485" s="49" t="s">
        <v>8765</v>
      </c>
      <c r="F485" s="49" t="s">
        <v>8608</v>
      </c>
      <c r="G485" s="49" t="s">
        <v>8609</v>
      </c>
      <c r="H485" s="49" t="s">
        <v>9737</v>
      </c>
      <c r="I485" s="49">
        <v>110</v>
      </c>
    </row>
    <row r="486" spans="1:9" x14ac:dyDescent="0.3">
      <c r="A486" s="551" t="s">
        <v>9738</v>
      </c>
      <c r="B486" s="49" t="s">
        <v>9739</v>
      </c>
      <c r="C486" s="49" t="s">
        <v>9740</v>
      </c>
      <c r="D486" s="49" t="s">
        <v>8676</v>
      </c>
      <c r="E486" s="49" t="s">
        <v>8677</v>
      </c>
      <c r="F486" s="49" t="s">
        <v>8608</v>
      </c>
      <c r="G486" s="49" t="s">
        <v>8609</v>
      </c>
      <c r="H486" s="49" t="s">
        <v>9741</v>
      </c>
      <c r="I486" s="49">
        <v>40</v>
      </c>
    </row>
    <row r="487" spans="1:9" x14ac:dyDescent="0.3">
      <c r="A487" s="551" t="s">
        <v>9742</v>
      </c>
      <c r="B487" s="49" t="s">
        <v>9743</v>
      </c>
      <c r="C487" s="49" t="s">
        <v>781</v>
      </c>
      <c r="D487" s="49" t="s">
        <v>8676</v>
      </c>
      <c r="E487" s="49" t="s">
        <v>8677</v>
      </c>
      <c r="F487" s="49" t="s">
        <v>8608</v>
      </c>
      <c r="G487" s="49" t="s">
        <v>8609</v>
      </c>
      <c r="H487" s="49" t="s">
        <v>9744</v>
      </c>
      <c r="I487" s="49">
        <v>80</v>
      </c>
    </row>
    <row r="488" spans="1:9" x14ac:dyDescent="0.3">
      <c r="A488" s="551" t="s">
        <v>9745</v>
      </c>
      <c r="B488" s="49" t="s">
        <v>9746</v>
      </c>
      <c r="C488" s="49" t="s">
        <v>9747</v>
      </c>
      <c r="D488" s="49" t="s">
        <v>8676</v>
      </c>
      <c r="E488" s="49" t="s">
        <v>8677</v>
      </c>
      <c r="F488" s="49" t="s">
        <v>8608</v>
      </c>
      <c r="G488" s="49" t="s">
        <v>8609</v>
      </c>
      <c r="H488" s="49" t="s">
        <v>9748</v>
      </c>
      <c r="I488" s="49">
        <v>40</v>
      </c>
    </row>
    <row r="489" spans="1:9" x14ac:dyDescent="0.3">
      <c r="A489" s="551" t="s">
        <v>9749</v>
      </c>
      <c r="B489" s="49" t="s">
        <v>9750</v>
      </c>
      <c r="C489" s="49" t="s">
        <v>330</v>
      </c>
      <c r="D489" s="49" t="s">
        <v>8676</v>
      </c>
      <c r="E489" s="49" t="s">
        <v>8765</v>
      </c>
      <c r="F489" s="49" t="s">
        <v>8608</v>
      </c>
      <c r="G489" s="49" t="s">
        <v>8609</v>
      </c>
      <c r="H489" s="49" t="s">
        <v>9751</v>
      </c>
      <c r="I489" s="49">
        <v>58</v>
      </c>
    </row>
    <row r="490" spans="1:9" x14ac:dyDescent="0.3">
      <c r="A490" s="551" t="s">
        <v>9752</v>
      </c>
      <c r="B490" s="49" t="s">
        <v>9753</v>
      </c>
      <c r="C490" s="49" t="s">
        <v>9754</v>
      </c>
      <c r="D490" s="49" t="s">
        <v>8676</v>
      </c>
      <c r="E490" s="49" t="s">
        <v>8765</v>
      </c>
      <c r="F490" s="49" t="s">
        <v>8608</v>
      </c>
      <c r="G490" s="49" t="s">
        <v>8609</v>
      </c>
      <c r="H490" s="49" t="s">
        <v>9755</v>
      </c>
      <c r="I490" s="49">
        <v>80</v>
      </c>
    </row>
    <row r="491" spans="1:9" x14ac:dyDescent="0.3">
      <c r="A491" s="551" t="s">
        <v>9756</v>
      </c>
      <c r="B491" s="49" t="s">
        <v>9757</v>
      </c>
      <c r="C491" s="49" t="s">
        <v>9758</v>
      </c>
      <c r="D491" s="49" t="s">
        <v>8676</v>
      </c>
      <c r="E491" s="49" t="s">
        <v>8765</v>
      </c>
      <c r="F491" s="49" t="s">
        <v>8608</v>
      </c>
      <c r="G491" s="49" t="s">
        <v>8609</v>
      </c>
      <c r="H491" s="49" t="s">
        <v>9759</v>
      </c>
      <c r="I491" s="49">
        <v>36</v>
      </c>
    </row>
    <row r="492" spans="1:9" x14ac:dyDescent="0.3">
      <c r="A492" s="551" t="s">
        <v>9760</v>
      </c>
      <c r="B492" s="49" t="s">
        <v>9757</v>
      </c>
      <c r="C492" s="49" t="s">
        <v>9758</v>
      </c>
      <c r="D492" s="49" t="s">
        <v>8676</v>
      </c>
      <c r="E492" s="49" t="s">
        <v>8765</v>
      </c>
      <c r="F492" s="49" t="s">
        <v>8608</v>
      </c>
      <c r="G492" s="49" t="s">
        <v>8609</v>
      </c>
      <c r="H492" s="49" t="s">
        <v>9761</v>
      </c>
      <c r="I492" s="49">
        <v>34</v>
      </c>
    </row>
    <row r="493" spans="1:9" x14ac:dyDescent="0.3">
      <c r="A493" s="551" t="s">
        <v>9762</v>
      </c>
      <c r="B493" s="49" t="s">
        <v>9763</v>
      </c>
      <c r="C493" s="49" t="s">
        <v>9764</v>
      </c>
      <c r="D493" s="49" t="s">
        <v>8676</v>
      </c>
      <c r="E493" s="49" t="s">
        <v>8765</v>
      </c>
      <c r="F493" s="49" t="s">
        <v>8608</v>
      </c>
      <c r="G493" s="49" t="s">
        <v>8609</v>
      </c>
      <c r="H493" s="49" t="s">
        <v>9765</v>
      </c>
      <c r="I493" s="49">
        <v>160</v>
      </c>
    </row>
    <row r="494" spans="1:9" x14ac:dyDescent="0.3">
      <c r="A494" s="551" t="s">
        <v>9766</v>
      </c>
      <c r="B494" s="49" t="s">
        <v>9767</v>
      </c>
      <c r="C494" s="49" t="s">
        <v>9768</v>
      </c>
      <c r="D494" s="49" t="s">
        <v>8676</v>
      </c>
      <c r="E494" s="49" t="s">
        <v>8765</v>
      </c>
      <c r="F494" s="49" t="s">
        <v>8608</v>
      </c>
      <c r="G494" s="49" t="s">
        <v>8609</v>
      </c>
      <c r="H494" s="49" t="s">
        <v>9769</v>
      </c>
      <c r="I494" s="49">
        <v>150</v>
      </c>
    </row>
    <row r="495" spans="1:9" x14ac:dyDescent="0.3">
      <c r="A495" s="551" t="s">
        <v>9770</v>
      </c>
      <c r="B495" s="49" t="s">
        <v>9771</v>
      </c>
      <c r="C495" s="49" t="s">
        <v>257</v>
      </c>
      <c r="D495" s="49" t="s">
        <v>8676</v>
      </c>
      <c r="E495" s="49" t="s">
        <v>8765</v>
      </c>
      <c r="F495" s="49" t="s">
        <v>8608</v>
      </c>
      <c r="G495" s="49" t="s">
        <v>8609</v>
      </c>
      <c r="H495" s="49" t="s">
        <v>9772</v>
      </c>
      <c r="I495" s="49">
        <v>64</v>
      </c>
    </row>
    <row r="496" spans="1:9" x14ac:dyDescent="0.3">
      <c r="A496" s="551" t="s">
        <v>9773</v>
      </c>
      <c r="B496" s="49" t="s">
        <v>9774</v>
      </c>
      <c r="C496" s="49" t="s">
        <v>9775</v>
      </c>
      <c r="D496" s="49" t="s">
        <v>8676</v>
      </c>
      <c r="E496" s="49" t="s">
        <v>8765</v>
      </c>
      <c r="F496" s="49" t="s">
        <v>8608</v>
      </c>
      <c r="G496" s="49" t="s">
        <v>8609</v>
      </c>
      <c r="H496" s="49" t="s">
        <v>9776</v>
      </c>
      <c r="I496" s="49">
        <v>36</v>
      </c>
    </row>
    <row r="497" spans="1:9" x14ac:dyDescent="0.3">
      <c r="A497" s="551" t="s">
        <v>9777</v>
      </c>
      <c r="B497" s="49" t="s">
        <v>9774</v>
      </c>
      <c r="C497" s="49" t="s">
        <v>9775</v>
      </c>
      <c r="D497" s="49" t="s">
        <v>8676</v>
      </c>
      <c r="E497" s="49" t="s">
        <v>8765</v>
      </c>
      <c r="F497" s="49" t="s">
        <v>8608</v>
      </c>
      <c r="G497" s="49" t="s">
        <v>8609</v>
      </c>
      <c r="H497" s="49" t="s">
        <v>9778</v>
      </c>
      <c r="I497" s="49">
        <v>12</v>
      </c>
    </row>
    <row r="498" spans="1:9" x14ac:dyDescent="0.3">
      <c r="A498" s="551" t="s">
        <v>9779</v>
      </c>
      <c r="B498" s="49" t="s">
        <v>9780</v>
      </c>
      <c r="C498" s="49" t="s">
        <v>233</v>
      </c>
      <c r="D498" s="49" t="s">
        <v>8676</v>
      </c>
      <c r="E498" s="49" t="s">
        <v>8765</v>
      </c>
      <c r="F498" s="49" t="s">
        <v>8608</v>
      </c>
      <c r="G498" s="49" t="s">
        <v>8609</v>
      </c>
      <c r="H498" s="49" t="s">
        <v>9781</v>
      </c>
      <c r="I498" s="49">
        <v>168</v>
      </c>
    </row>
    <row r="499" spans="1:9" x14ac:dyDescent="0.3">
      <c r="A499" s="551" t="s">
        <v>9782</v>
      </c>
      <c r="B499" s="49" t="s">
        <v>9783</v>
      </c>
      <c r="C499" s="49" t="s">
        <v>582</v>
      </c>
      <c r="D499" s="49" t="s">
        <v>8676</v>
      </c>
      <c r="E499" s="49" t="s">
        <v>8765</v>
      </c>
      <c r="F499" s="49" t="s">
        <v>8608</v>
      </c>
      <c r="G499" s="49" t="s">
        <v>8609</v>
      </c>
      <c r="H499" s="49" t="s">
        <v>9784</v>
      </c>
      <c r="I499" s="49">
        <v>90</v>
      </c>
    </row>
    <row r="500" spans="1:9" x14ac:dyDescent="0.3">
      <c r="A500" s="551" t="s">
        <v>9785</v>
      </c>
      <c r="B500" s="49" t="s">
        <v>9783</v>
      </c>
      <c r="C500" s="49" t="s">
        <v>582</v>
      </c>
      <c r="D500" s="49" t="s">
        <v>8676</v>
      </c>
      <c r="E500" s="49" t="s">
        <v>8765</v>
      </c>
      <c r="F500" s="49" t="s">
        <v>8608</v>
      </c>
      <c r="G500" s="49" t="s">
        <v>8609</v>
      </c>
      <c r="H500" s="49" t="s">
        <v>9786</v>
      </c>
      <c r="I500" s="49">
        <v>90</v>
      </c>
    </row>
    <row r="501" spans="1:9" x14ac:dyDescent="0.3">
      <c r="A501" s="551" t="s">
        <v>9787</v>
      </c>
      <c r="B501" s="49" t="s">
        <v>9788</v>
      </c>
      <c r="C501" s="49" t="s">
        <v>582</v>
      </c>
      <c r="D501" s="49" t="s">
        <v>8676</v>
      </c>
      <c r="E501" s="49" t="s">
        <v>8765</v>
      </c>
      <c r="F501" s="49" t="s">
        <v>8608</v>
      </c>
      <c r="G501" s="49" t="s">
        <v>8609</v>
      </c>
      <c r="H501" s="49" t="s">
        <v>9789</v>
      </c>
      <c r="I501" s="49">
        <v>38</v>
      </c>
    </row>
    <row r="502" spans="1:9" x14ac:dyDescent="0.3">
      <c r="A502" s="551" t="s">
        <v>9790</v>
      </c>
      <c r="B502" s="49" t="s">
        <v>9791</v>
      </c>
      <c r="C502" s="49" t="s">
        <v>9792</v>
      </c>
      <c r="D502" s="49" t="s">
        <v>8582</v>
      </c>
      <c r="E502" s="49" t="s">
        <v>8765</v>
      </c>
      <c r="F502" s="49" t="s">
        <v>8608</v>
      </c>
      <c r="G502" s="49" t="s">
        <v>8609</v>
      </c>
      <c r="H502" s="49" t="s">
        <v>9793</v>
      </c>
      <c r="I502" s="49">
        <v>26</v>
      </c>
    </row>
    <row r="503" spans="1:9" x14ac:dyDescent="0.3">
      <c r="A503" s="551" t="s">
        <v>9794</v>
      </c>
      <c r="B503" s="49" t="s">
        <v>1874</v>
      </c>
      <c r="C503" s="49" t="s">
        <v>9657</v>
      </c>
      <c r="D503" s="49" t="s">
        <v>8959</v>
      </c>
      <c r="E503" s="49" t="s">
        <v>8960</v>
      </c>
      <c r="F503" s="49" t="s">
        <v>8608</v>
      </c>
      <c r="G503" s="49" t="s">
        <v>8609</v>
      </c>
      <c r="H503" s="49" t="s">
        <v>9795</v>
      </c>
      <c r="I503" s="49">
        <v>20</v>
      </c>
    </row>
    <row r="504" spans="1:9" x14ac:dyDescent="0.3">
      <c r="A504" s="551" t="s">
        <v>9796</v>
      </c>
      <c r="B504" s="49" t="s">
        <v>9797</v>
      </c>
      <c r="C504" s="49" t="s">
        <v>9798</v>
      </c>
      <c r="D504" s="49" t="s">
        <v>8676</v>
      </c>
      <c r="E504" s="49" t="s">
        <v>8765</v>
      </c>
      <c r="F504" s="49" t="s">
        <v>8608</v>
      </c>
      <c r="G504" s="49" t="s">
        <v>8609</v>
      </c>
      <c r="H504" s="49" t="s">
        <v>9799</v>
      </c>
      <c r="I504" s="49">
        <v>26</v>
      </c>
    </row>
    <row r="505" spans="1:9" x14ac:dyDescent="0.3">
      <c r="A505" s="551" t="s">
        <v>9800</v>
      </c>
      <c r="B505" s="49" t="s">
        <v>9801</v>
      </c>
      <c r="C505" s="49" t="s">
        <v>582</v>
      </c>
      <c r="D505" s="49" t="s">
        <v>8676</v>
      </c>
      <c r="E505" s="49" t="s">
        <v>8765</v>
      </c>
      <c r="F505" s="49" t="s">
        <v>8608</v>
      </c>
      <c r="G505" s="49" t="s">
        <v>8609</v>
      </c>
      <c r="H505" s="49" t="s">
        <v>9802</v>
      </c>
      <c r="I505" s="49">
        <v>24</v>
      </c>
    </row>
    <row r="506" spans="1:9" x14ac:dyDescent="0.3">
      <c r="A506" s="551" t="s">
        <v>9803</v>
      </c>
      <c r="B506" s="49" t="s">
        <v>9804</v>
      </c>
      <c r="C506" s="49" t="s">
        <v>466</v>
      </c>
      <c r="D506" s="49" t="s">
        <v>8582</v>
      </c>
      <c r="E506" s="49" t="s">
        <v>8765</v>
      </c>
      <c r="F506" s="49" t="s">
        <v>8608</v>
      </c>
      <c r="G506" s="49" t="s">
        <v>8609</v>
      </c>
      <c r="H506" s="49" t="s">
        <v>9805</v>
      </c>
      <c r="I506" s="49">
        <v>58</v>
      </c>
    </row>
    <row r="507" spans="1:9" x14ac:dyDescent="0.3">
      <c r="A507" s="551" t="s">
        <v>9806</v>
      </c>
      <c r="B507" s="49" t="s">
        <v>9804</v>
      </c>
      <c r="C507" s="49" t="s">
        <v>466</v>
      </c>
      <c r="D507" s="49" t="s">
        <v>8582</v>
      </c>
      <c r="E507" s="49" t="s">
        <v>8765</v>
      </c>
      <c r="F507" s="49" t="s">
        <v>8608</v>
      </c>
      <c r="G507" s="49" t="s">
        <v>8609</v>
      </c>
      <c r="H507" s="49" t="s">
        <v>9807</v>
      </c>
      <c r="I507" s="49">
        <v>45</v>
      </c>
    </row>
    <row r="508" spans="1:9" x14ac:dyDescent="0.3">
      <c r="A508" s="551" t="s">
        <v>9808</v>
      </c>
      <c r="B508" s="49" t="s">
        <v>9809</v>
      </c>
      <c r="C508" s="49" t="s">
        <v>9810</v>
      </c>
      <c r="D508" s="49" t="s">
        <v>8590</v>
      </c>
      <c r="E508" s="49" t="s">
        <v>8583</v>
      </c>
      <c r="F508" s="49" t="s">
        <v>8608</v>
      </c>
      <c r="G508" s="49" t="s">
        <v>8609</v>
      </c>
      <c r="H508" s="49" t="s">
        <v>9811</v>
      </c>
      <c r="I508" s="49">
        <v>56</v>
      </c>
    </row>
    <row r="509" spans="1:9" x14ac:dyDescent="0.3">
      <c r="A509" s="551" t="s">
        <v>9812</v>
      </c>
      <c r="B509" s="49" t="s">
        <v>9809</v>
      </c>
      <c r="C509" s="49" t="s">
        <v>9810</v>
      </c>
      <c r="D509" s="49" t="s">
        <v>8590</v>
      </c>
      <c r="E509" s="49" t="s">
        <v>8583</v>
      </c>
      <c r="F509" s="49" t="s">
        <v>8608</v>
      </c>
      <c r="G509" s="49" t="s">
        <v>8609</v>
      </c>
      <c r="H509" s="49" t="s">
        <v>9813</v>
      </c>
      <c r="I509" s="49">
        <v>40</v>
      </c>
    </row>
    <row r="510" spans="1:9" x14ac:dyDescent="0.3">
      <c r="A510" s="551" t="s">
        <v>9814</v>
      </c>
      <c r="B510" s="49" t="s">
        <v>9815</v>
      </c>
      <c r="C510" s="49" t="s">
        <v>1325</v>
      </c>
      <c r="D510" s="49" t="s">
        <v>8582</v>
      </c>
      <c r="E510" s="49" t="s">
        <v>8583</v>
      </c>
      <c r="F510" s="49" t="s">
        <v>8608</v>
      </c>
      <c r="G510" s="49" t="s">
        <v>8609</v>
      </c>
      <c r="H510" s="49" t="s">
        <v>9816</v>
      </c>
      <c r="I510" s="49">
        <v>13</v>
      </c>
    </row>
    <row r="511" spans="1:9" x14ac:dyDescent="0.3">
      <c r="A511" s="551" t="s">
        <v>9817</v>
      </c>
      <c r="B511" s="49" t="s">
        <v>9815</v>
      </c>
      <c r="C511" s="49" t="s">
        <v>1325</v>
      </c>
      <c r="D511" s="49" t="s">
        <v>8582</v>
      </c>
      <c r="E511" s="49" t="s">
        <v>8583</v>
      </c>
      <c r="F511" s="49" t="s">
        <v>8608</v>
      </c>
      <c r="G511" s="49" t="s">
        <v>8609</v>
      </c>
      <c r="H511" s="49" t="s">
        <v>9818</v>
      </c>
      <c r="I511" s="49">
        <v>36</v>
      </c>
    </row>
    <row r="512" spans="1:9" x14ac:dyDescent="0.3">
      <c r="A512" s="551" t="s">
        <v>9819</v>
      </c>
      <c r="B512" s="49" t="s">
        <v>9704</v>
      </c>
      <c r="C512" s="49" t="s">
        <v>9705</v>
      </c>
      <c r="D512" s="49" t="s">
        <v>8656</v>
      </c>
      <c r="E512" s="49" t="s">
        <v>8583</v>
      </c>
      <c r="F512" s="49" t="s">
        <v>8608</v>
      </c>
      <c r="G512" s="49" t="s">
        <v>8609</v>
      </c>
      <c r="H512" s="49" t="s">
        <v>9820</v>
      </c>
      <c r="I512" s="49">
        <v>39</v>
      </c>
    </row>
    <row r="513" spans="1:9" x14ac:dyDescent="0.3">
      <c r="A513" s="551" t="s">
        <v>9821</v>
      </c>
      <c r="B513" s="49" t="s">
        <v>9822</v>
      </c>
      <c r="C513" s="49" t="s">
        <v>965</v>
      </c>
      <c r="D513" s="49" t="s">
        <v>8590</v>
      </c>
      <c r="E513" s="49" t="s">
        <v>8583</v>
      </c>
      <c r="F513" s="49" t="s">
        <v>8608</v>
      </c>
      <c r="G513" s="49" t="s">
        <v>8609</v>
      </c>
      <c r="H513" s="49" t="s">
        <v>9823</v>
      </c>
      <c r="I513" s="49">
        <v>58</v>
      </c>
    </row>
    <row r="514" spans="1:9" x14ac:dyDescent="0.3">
      <c r="A514" s="551" t="s">
        <v>9824</v>
      </c>
      <c r="B514" s="49" t="s">
        <v>9825</v>
      </c>
      <c r="C514" s="49" t="s">
        <v>9826</v>
      </c>
      <c r="D514" s="49" t="s">
        <v>8959</v>
      </c>
      <c r="E514" s="49" t="s">
        <v>8960</v>
      </c>
      <c r="F514" s="49" t="s">
        <v>8608</v>
      </c>
      <c r="G514" s="49" t="s">
        <v>8609</v>
      </c>
      <c r="H514" s="49" t="s">
        <v>9827</v>
      </c>
      <c r="I514" s="49">
        <v>19</v>
      </c>
    </row>
    <row r="515" spans="1:9" x14ac:dyDescent="0.3">
      <c r="A515" s="551" t="s">
        <v>9828</v>
      </c>
      <c r="B515" s="49" t="s">
        <v>9829</v>
      </c>
      <c r="C515" s="49" t="s">
        <v>9830</v>
      </c>
      <c r="D515" s="49" t="s">
        <v>8582</v>
      </c>
      <c r="E515" s="49" t="s">
        <v>8583</v>
      </c>
      <c r="F515" s="49" t="s">
        <v>8608</v>
      </c>
      <c r="G515" s="49" t="s">
        <v>8609</v>
      </c>
      <c r="H515" s="49" t="s">
        <v>9831</v>
      </c>
      <c r="I515" s="49">
        <v>87</v>
      </c>
    </row>
    <row r="516" spans="1:9" x14ac:dyDescent="0.3">
      <c r="A516" s="551" t="s">
        <v>9832</v>
      </c>
      <c r="B516" s="49" t="s">
        <v>9833</v>
      </c>
      <c r="C516" s="49" t="s">
        <v>9834</v>
      </c>
      <c r="D516" s="49" t="s">
        <v>8582</v>
      </c>
      <c r="E516" s="49" t="s">
        <v>8583</v>
      </c>
      <c r="F516" s="49" t="s">
        <v>8608</v>
      </c>
      <c r="G516" s="49" t="s">
        <v>8609</v>
      </c>
      <c r="H516" s="49" t="s">
        <v>9835</v>
      </c>
      <c r="I516" s="49">
        <v>50</v>
      </c>
    </row>
    <row r="517" spans="1:9" x14ac:dyDescent="0.3">
      <c r="A517" s="551" t="s">
        <v>9836</v>
      </c>
      <c r="B517" s="49" t="s">
        <v>9837</v>
      </c>
      <c r="C517" s="49" t="s">
        <v>9838</v>
      </c>
      <c r="D517" s="49" t="s">
        <v>8582</v>
      </c>
      <c r="E517" s="49" t="s">
        <v>8583</v>
      </c>
      <c r="F517" s="49" t="s">
        <v>8608</v>
      </c>
      <c r="G517" s="49" t="s">
        <v>8609</v>
      </c>
      <c r="H517" s="49" t="s">
        <v>9839</v>
      </c>
      <c r="I517" s="49">
        <v>104</v>
      </c>
    </row>
    <row r="518" spans="1:9" x14ac:dyDescent="0.3">
      <c r="A518" s="551" t="s">
        <v>9840</v>
      </c>
      <c r="B518" s="49" t="s">
        <v>9841</v>
      </c>
      <c r="C518" s="49" t="s">
        <v>236</v>
      </c>
      <c r="D518" s="49" t="s">
        <v>8676</v>
      </c>
      <c r="E518" s="49" t="s">
        <v>8765</v>
      </c>
      <c r="F518" s="49" t="s">
        <v>8608</v>
      </c>
      <c r="G518" s="49" t="s">
        <v>8609</v>
      </c>
      <c r="H518" s="49" t="s">
        <v>9842</v>
      </c>
      <c r="I518" s="49">
        <v>76</v>
      </c>
    </row>
    <row r="519" spans="1:9" x14ac:dyDescent="0.3">
      <c r="A519" s="551" t="s">
        <v>9843</v>
      </c>
      <c r="B519" s="49" t="s">
        <v>9844</v>
      </c>
      <c r="C519" s="49" t="s">
        <v>9845</v>
      </c>
      <c r="D519" s="49" t="s">
        <v>8582</v>
      </c>
      <c r="E519" s="49" t="s">
        <v>8583</v>
      </c>
      <c r="F519" s="49" t="s">
        <v>8608</v>
      </c>
      <c r="G519" s="49" t="s">
        <v>8609</v>
      </c>
      <c r="H519" s="49" t="s">
        <v>9846</v>
      </c>
      <c r="I519" s="49">
        <v>25</v>
      </c>
    </row>
    <row r="520" spans="1:9" x14ac:dyDescent="0.3">
      <c r="A520" s="551" t="s">
        <v>9847</v>
      </c>
      <c r="B520" s="49" t="s">
        <v>9844</v>
      </c>
      <c r="C520" s="49" t="s">
        <v>9845</v>
      </c>
      <c r="D520" s="49" t="s">
        <v>8582</v>
      </c>
      <c r="E520" s="49" t="s">
        <v>8583</v>
      </c>
      <c r="F520" s="49" t="s">
        <v>8608</v>
      </c>
      <c r="G520" s="49" t="s">
        <v>8609</v>
      </c>
      <c r="H520" s="49" t="s">
        <v>9848</v>
      </c>
      <c r="I520" s="49">
        <v>40</v>
      </c>
    </row>
    <row r="521" spans="1:9" x14ac:dyDescent="0.3">
      <c r="A521" s="551" t="s">
        <v>9849</v>
      </c>
      <c r="B521" s="49" t="s">
        <v>9844</v>
      </c>
      <c r="C521" s="49" t="s">
        <v>9845</v>
      </c>
      <c r="D521" s="49" t="s">
        <v>8582</v>
      </c>
      <c r="E521" s="49" t="s">
        <v>8583</v>
      </c>
      <c r="F521" s="49" t="s">
        <v>8608</v>
      </c>
      <c r="G521" s="49" t="s">
        <v>8609</v>
      </c>
      <c r="H521" s="49" t="s">
        <v>9850</v>
      </c>
      <c r="I521" s="49">
        <v>17</v>
      </c>
    </row>
    <row r="522" spans="1:9" x14ac:dyDescent="0.3">
      <c r="A522" s="551" t="s">
        <v>9851</v>
      </c>
      <c r="B522" s="49" t="s">
        <v>9852</v>
      </c>
      <c r="C522" s="49" t="s">
        <v>9853</v>
      </c>
      <c r="D522" s="49" t="s">
        <v>8582</v>
      </c>
      <c r="E522" s="49" t="s">
        <v>8583</v>
      </c>
      <c r="F522" s="49" t="s">
        <v>8608</v>
      </c>
      <c r="G522" s="49" t="s">
        <v>8609</v>
      </c>
      <c r="H522" s="49" t="s">
        <v>9854</v>
      </c>
      <c r="I522" s="49">
        <v>15</v>
      </c>
    </row>
    <row r="523" spans="1:9" x14ac:dyDescent="0.3">
      <c r="A523" s="551" t="s">
        <v>9855</v>
      </c>
      <c r="B523" s="49" t="s">
        <v>9852</v>
      </c>
      <c r="C523" s="49" t="s">
        <v>9853</v>
      </c>
      <c r="D523" s="49" t="s">
        <v>8582</v>
      </c>
      <c r="E523" s="49" t="s">
        <v>8583</v>
      </c>
      <c r="F523" s="49" t="s">
        <v>8608</v>
      </c>
      <c r="G523" s="49" t="s">
        <v>8609</v>
      </c>
      <c r="H523" s="49" t="s">
        <v>9856</v>
      </c>
      <c r="I523" s="49">
        <v>18</v>
      </c>
    </row>
    <row r="524" spans="1:9" x14ac:dyDescent="0.3">
      <c r="A524" s="551" t="s">
        <v>9857</v>
      </c>
      <c r="B524" s="49" t="s">
        <v>9852</v>
      </c>
      <c r="C524" s="49" t="s">
        <v>9853</v>
      </c>
      <c r="D524" s="49" t="s">
        <v>8582</v>
      </c>
      <c r="E524" s="49" t="s">
        <v>8583</v>
      </c>
      <c r="F524" s="49" t="s">
        <v>8608</v>
      </c>
      <c r="G524" s="49" t="s">
        <v>8609</v>
      </c>
      <c r="H524" s="49" t="s">
        <v>9858</v>
      </c>
      <c r="I524" s="49">
        <v>24</v>
      </c>
    </row>
    <row r="525" spans="1:9" x14ac:dyDescent="0.3">
      <c r="A525" s="551" t="s">
        <v>9859</v>
      </c>
      <c r="B525" s="49" t="s">
        <v>9860</v>
      </c>
      <c r="C525" s="49" t="s">
        <v>9861</v>
      </c>
      <c r="D525" s="49" t="s">
        <v>8656</v>
      </c>
      <c r="E525" s="49" t="s">
        <v>8583</v>
      </c>
      <c r="F525" s="49" t="s">
        <v>8608</v>
      </c>
      <c r="G525" s="49" t="s">
        <v>8609</v>
      </c>
      <c r="H525" s="49" t="s">
        <v>9862</v>
      </c>
      <c r="I525" s="49">
        <v>20</v>
      </c>
    </row>
    <row r="526" spans="1:9" x14ac:dyDescent="0.3">
      <c r="A526" s="551" t="s">
        <v>9863</v>
      </c>
      <c r="B526" s="49" t="s">
        <v>9686</v>
      </c>
      <c r="C526" s="49" t="s">
        <v>9687</v>
      </c>
      <c r="D526" s="49" t="s">
        <v>8582</v>
      </c>
      <c r="E526" s="49" t="s">
        <v>8765</v>
      </c>
      <c r="F526" s="49" t="s">
        <v>8608</v>
      </c>
      <c r="G526" s="49" t="s">
        <v>8609</v>
      </c>
      <c r="H526" s="49" t="s">
        <v>9864</v>
      </c>
      <c r="I526" s="49">
        <v>31</v>
      </c>
    </row>
    <row r="527" spans="1:9" x14ac:dyDescent="0.3">
      <c r="A527" s="551" t="s">
        <v>9865</v>
      </c>
      <c r="B527" s="49" t="s">
        <v>9866</v>
      </c>
      <c r="C527" s="49" t="s">
        <v>699</v>
      </c>
      <c r="D527" s="49" t="s">
        <v>8582</v>
      </c>
      <c r="E527" s="49" t="s">
        <v>8765</v>
      </c>
      <c r="F527" s="49" t="s">
        <v>8608</v>
      </c>
      <c r="G527" s="49" t="s">
        <v>8609</v>
      </c>
      <c r="H527" s="49" t="s">
        <v>9867</v>
      </c>
      <c r="I527" s="49">
        <v>18</v>
      </c>
    </row>
    <row r="528" spans="1:9" x14ac:dyDescent="0.3">
      <c r="A528" s="551" t="s">
        <v>9868</v>
      </c>
      <c r="B528" s="49" t="s">
        <v>9869</v>
      </c>
      <c r="C528" s="49" t="s">
        <v>9870</v>
      </c>
      <c r="D528" s="49" t="s">
        <v>8582</v>
      </c>
      <c r="E528" s="49" t="s">
        <v>8583</v>
      </c>
      <c r="F528" s="49" t="s">
        <v>8608</v>
      </c>
      <c r="G528" s="49" t="s">
        <v>8609</v>
      </c>
      <c r="H528" s="49" t="s">
        <v>9871</v>
      </c>
      <c r="I528" s="49">
        <v>24</v>
      </c>
    </row>
    <row r="529" spans="1:9" x14ac:dyDescent="0.3">
      <c r="A529" s="551" t="s">
        <v>9872</v>
      </c>
      <c r="B529" s="49" t="s">
        <v>9873</v>
      </c>
      <c r="C529" s="49" t="s">
        <v>9874</v>
      </c>
      <c r="D529" s="49" t="s">
        <v>8582</v>
      </c>
      <c r="E529" s="49" t="s">
        <v>8583</v>
      </c>
      <c r="F529" s="49" t="s">
        <v>8608</v>
      </c>
      <c r="G529" s="49" t="s">
        <v>8609</v>
      </c>
      <c r="H529" s="49" t="s">
        <v>9875</v>
      </c>
      <c r="I529" s="49">
        <v>27</v>
      </c>
    </row>
    <row r="530" spans="1:9" x14ac:dyDescent="0.3">
      <c r="A530" s="551" t="s">
        <v>9876</v>
      </c>
      <c r="B530" s="49" t="s">
        <v>9877</v>
      </c>
      <c r="C530" s="49" t="s">
        <v>305</v>
      </c>
      <c r="D530" s="49" t="s">
        <v>8582</v>
      </c>
      <c r="E530" s="49" t="s">
        <v>8583</v>
      </c>
      <c r="F530" s="49" t="s">
        <v>8608</v>
      </c>
      <c r="G530" s="49" t="s">
        <v>8609</v>
      </c>
      <c r="H530" s="49" t="s">
        <v>9878</v>
      </c>
      <c r="I530" s="49">
        <v>20</v>
      </c>
    </row>
    <row r="531" spans="1:9" x14ac:dyDescent="0.3">
      <c r="A531" s="551" t="s">
        <v>9879</v>
      </c>
      <c r="B531" s="49" t="s">
        <v>9880</v>
      </c>
      <c r="C531" s="49" t="s">
        <v>677</v>
      </c>
      <c r="D531" s="49" t="s">
        <v>8582</v>
      </c>
      <c r="E531" s="49" t="s">
        <v>8583</v>
      </c>
      <c r="F531" s="49" t="s">
        <v>8608</v>
      </c>
      <c r="G531" s="49" t="s">
        <v>8609</v>
      </c>
      <c r="H531" s="49" t="s">
        <v>9881</v>
      </c>
      <c r="I531" s="49">
        <v>80</v>
      </c>
    </row>
    <row r="532" spans="1:9" x14ac:dyDescent="0.3">
      <c r="A532" s="551" t="s">
        <v>9882</v>
      </c>
      <c r="B532" s="49" t="s">
        <v>9883</v>
      </c>
      <c r="C532" s="49" t="s">
        <v>9884</v>
      </c>
      <c r="D532" s="49" t="s">
        <v>8582</v>
      </c>
      <c r="E532" s="49" t="s">
        <v>8765</v>
      </c>
      <c r="F532" s="49" t="s">
        <v>8608</v>
      </c>
      <c r="G532" s="49" t="s">
        <v>8609</v>
      </c>
      <c r="H532" s="49" t="s">
        <v>9885</v>
      </c>
      <c r="I532" s="49">
        <v>18</v>
      </c>
    </row>
    <row r="533" spans="1:9" x14ac:dyDescent="0.3">
      <c r="A533" s="551" t="s">
        <v>9886</v>
      </c>
      <c r="B533" s="49" t="s">
        <v>9887</v>
      </c>
      <c r="C533" s="49" t="s">
        <v>9888</v>
      </c>
      <c r="D533" s="49" t="s">
        <v>8582</v>
      </c>
      <c r="E533" s="49" t="s">
        <v>8765</v>
      </c>
      <c r="F533" s="49" t="s">
        <v>8608</v>
      </c>
      <c r="G533" s="49" t="s">
        <v>8609</v>
      </c>
      <c r="H533" s="49" t="s">
        <v>9889</v>
      </c>
      <c r="I533" s="49">
        <v>22</v>
      </c>
    </row>
    <row r="534" spans="1:9" x14ac:dyDescent="0.3">
      <c r="A534" s="551" t="s">
        <v>9890</v>
      </c>
      <c r="B534" s="49" t="s">
        <v>9891</v>
      </c>
      <c r="C534" s="49" t="s">
        <v>9892</v>
      </c>
      <c r="D534" s="49" t="s">
        <v>8582</v>
      </c>
      <c r="E534" s="49" t="s">
        <v>8583</v>
      </c>
      <c r="F534" s="49" t="s">
        <v>8608</v>
      </c>
      <c r="G534" s="49" t="s">
        <v>8609</v>
      </c>
      <c r="H534" s="49" t="s">
        <v>9893</v>
      </c>
      <c r="I534" s="49">
        <v>44</v>
      </c>
    </row>
    <row r="535" spans="1:9" x14ac:dyDescent="0.3">
      <c r="A535" s="551" t="s">
        <v>9894</v>
      </c>
      <c r="B535" s="49" t="s">
        <v>9895</v>
      </c>
      <c r="C535" s="49" t="s">
        <v>9896</v>
      </c>
      <c r="D535" s="49" t="s">
        <v>8582</v>
      </c>
      <c r="E535" s="49" t="s">
        <v>8765</v>
      </c>
      <c r="F535" s="49" t="s">
        <v>8608</v>
      </c>
      <c r="G535" s="49" t="s">
        <v>8609</v>
      </c>
      <c r="H535" s="49" t="s">
        <v>9897</v>
      </c>
      <c r="I535" s="49">
        <v>27</v>
      </c>
    </row>
    <row r="536" spans="1:9" x14ac:dyDescent="0.3">
      <c r="A536" s="551" t="s">
        <v>9898</v>
      </c>
      <c r="B536" s="49" t="s">
        <v>9899</v>
      </c>
      <c r="C536" s="49" t="s">
        <v>9900</v>
      </c>
      <c r="D536" s="49" t="s">
        <v>8582</v>
      </c>
      <c r="E536" s="49" t="s">
        <v>8583</v>
      </c>
      <c r="F536" s="49" t="s">
        <v>8608</v>
      </c>
      <c r="G536" s="49" t="s">
        <v>8609</v>
      </c>
      <c r="H536" s="49" t="s">
        <v>9901</v>
      </c>
      <c r="I536" s="49">
        <v>10</v>
      </c>
    </row>
    <row r="537" spans="1:9" x14ac:dyDescent="0.3">
      <c r="A537" s="551" t="s">
        <v>9902</v>
      </c>
      <c r="B537" s="49" t="s">
        <v>9903</v>
      </c>
      <c r="C537" s="49" t="s">
        <v>9904</v>
      </c>
      <c r="D537" s="49" t="s">
        <v>8582</v>
      </c>
      <c r="E537" s="49" t="s">
        <v>8583</v>
      </c>
      <c r="F537" s="49" t="s">
        <v>8608</v>
      </c>
      <c r="G537" s="49" t="s">
        <v>8609</v>
      </c>
      <c r="H537" s="49" t="s">
        <v>9905</v>
      </c>
      <c r="I537" s="49">
        <v>40</v>
      </c>
    </row>
    <row r="538" spans="1:9" x14ac:dyDescent="0.3">
      <c r="A538" s="551" t="s">
        <v>9906</v>
      </c>
      <c r="B538" s="49" t="s">
        <v>9907</v>
      </c>
      <c r="C538" s="49" t="s">
        <v>499</v>
      </c>
      <c r="D538" s="49" t="s">
        <v>8676</v>
      </c>
      <c r="E538" s="49" t="s">
        <v>8765</v>
      </c>
      <c r="F538" s="49" t="s">
        <v>8608</v>
      </c>
      <c r="G538" s="49" t="s">
        <v>8609</v>
      </c>
      <c r="H538" s="49" t="s">
        <v>9908</v>
      </c>
      <c r="I538" s="49">
        <v>38</v>
      </c>
    </row>
    <row r="539" spans="1:9" x14ac:dyDescent="0.3">
      <c r="A539" s="551" t="s">
        <v>9909</v>
      </c>
      <c r="B539" s="49" t="s">
        <v>9910</v>
      </c>
      <c r="C539" s="49" t="s">
        <v>322</v>
      </c>
      <c r="D539" s="49" t="s">
        <v>8582</v>
      </c>
      <c r="E539" s="49" t="s">
        <v>8583</v>
      </c>
      <c r="F539" s="49" t="s">
        <v>8608</v>
      </c>
      <c r="G539" s="49" t="s">
        <v>8609</v>
      </c>
      <c r="H539" s="49" t="s">
        <v>9911</v>
      </c>
      <c r="I539" s="49">
        <v>5</v>
      </c>
    </row>
    <row r="540" spans="1:9" x14ac:dyDescent="0.3">
      <c r="A540" s="551" t="s">
        <v>9912</v>
      </c>
      <c r="B540" s="49" t="s">
        <v>9913</v>
      </c>
      <c r="C540" s="49" t="s">
        <v>603</v>
      </c>
      <c r="D540" s="49" t="s">
        <v>8582</v>
      </c>
      <c r="E540" s="49" t="s">
        <v>8583</v>
      </c>
      <c r="F540" s="49" t="s">
        <v>8608</v>
      </c>
      <c r="G540" s="49" t="s">
        <v>8609</v>
      </c>
      <c r="H540" s="49" t="s">
        <v>9914</v>
      </c>
      <c r="I540" s="49">
        <v>24</v>
      </c>
    </row>
    <row r="541" spans="1:9" x14ac:dyDescent="0.3">
      <c r="A541" s="551" t="s">
        <v>9915</v>
      </c>
      <c r="B541" s="49" t="s">
        <v>9916</v>
      </c>
      <c r="C541" s="49" t="s">
        <v>9917</v>
      </c>
      <c r="D541" s="49" t="s">
        <v>8590</v>
      </c>
      <c r="E541" s="49" t="s">
        <v>8583</v>
      </c>
      <c r="F541" s="49" t="s">
        <v>8608</v>
      </c>
      <c r="G541" s="49" t="s">
        <v>8609</v>
      </c>
      <c r="H541" s="49" t="s">
        <v>9918</v>
      </c>
      <c r="I541" s="49">
        <v>40</v>
      </c>
    </row>
    <row r="542" spans="1:9" x14ac:dyDescent="0.3">
      <c r="A542" s="551" t="s">
        <v>9919</v>
      </c>
      <c r="B542" s="49" t="s">
        <v>9920</v>
      </c>
      <c r="C542" s="49" t="s">
        <v>9921</v>
      </c>
      <c r="D542" s="49" t="s">
        <v>8590</v>
      </c>
      <c r="E542" s="49" t="s">
        <v>8583</v>
      </c>
      <c r="F542" s="49" t="s">
        <v>8608</v>
      </c>
      <c r="G542" s="49" t="s">
        <v>8609</v>
      </c>
      <c r="H542" s="49" t="s">
        <v>9922</v>
      </c>
      <c r="I542" s="49">
        <v>29</v>
      </c>
    </row>
    <row r="543" spans="1:9" x14ac:dyDescent="0.3">
      <c r="A543" s="551" t="s">
        <v>9923</v>
      </c>
      <c r="B543" s="49" t="s">
        <v>9924</v>
      </c>
      <c r="C543" s="49" t="s">
        <v>9925</v>
      </c>
      <c r="D543" s="49" t="s">
        <v>8590</v>
      </c>
      <c r="E543" s="49" t="s">
        <v>8583</v>
      </c>
      <c r="F543" s="49" t="s">
        <v>8608</v>
      </c>
      <c r="G543" s="49" t="s">
        <v>8609</v>
      </c>
      <c r="H543" s="49" t="s">
        <v>9926</v>
      </c>
      <c r="I543" s="49">
        <v>12</v>
      </c>
    </row>
    <row r="544" spans="1:9" x14ac:dyDescent="0.3">
      <c r="A544" s="551" t="s">
        <v>9927</v>
      </c>
      <c r="B544" s="49" t="s">
        <v>9928</v>
      </c>
      <c r="C544" s="49" t="s">
        <v>9929</v>
      </c>
      <c r="D544" s="49" t="s">
        <v>8582</v>
      </c>
      <c r="E544" s="49" t="s">
        <v>8583</v>
      </c>
      <c r="F544" s="49" t="s">
        <v>8608</v>
      </c>
      <c r="G544" s="49" t="s">
        <v>8609</v>
      </c>
      <c r="H544" s="49" t="s">
        <v>9930</v>
      </c>
      <c r="I544" s="49">
        <v>38</v>
      </c>
    </row>
    <row r="545" spans="1:9" x14ac:dyDescent="0.3">
      <c r="A545" s="551" t="s">
        <v>9931</v>
      </c>
      <c r="B545" s="49" t="s">
        <v>9928</v>
      </c>
      <c r="C545" s="49" t="s">
        <v>9929</v>
      </c>
      <c r="D545" s="49" t="s">
        <v>8582</v>
      </c>
      <c r="E545" s="49" t="s">
        <v>8583</v>
      </c>
      <c r="F545" s="49" t="s">
        <v>8608</v>
      </c>
      <c r="G545" s="49" t="s">
        <v>8609</v>
      </c>
      <c r="H545" s="49" t="s">
        <v>9932</v>
      </c>
      <c r="I545" s="49">
        <v>38</v>
      </c>
    </row>
    <row r="546" spans="1:9" x14ac:dyDescent="0.3">
      <c r="A546" s="551" t="s">
        <v>9933</v>
      </c>
      <c r="B546" s="49" t="s">
        <v>9686</v>
      </c>
      <c r="C546" s="49" t="s">
        <v>9687</v>
      </c>
      <c r="D546" s="49" t="s">
        <v>8582</v>
      </c>
      <c r="E546" s="49" t="s">
        <v>8765</v>
      </c>
      <c r="F546" s="49" t="s">
        <v>8733</v>
      </c>
      <c r="G546" s="49" t="s">
        <v>8609</v>
      </c>
      <c r="H546" s="49" t="s">
        <v>9864</v>
      </c>
      <c r="I546" s="49">
        <v>11</v>
      </c>
    </row>
    <row r="547" spans="1:9" x14ac:dyDescent="0.3">
      <c r="A547" s="551" t="s">
        <v>9934</v>
      </c>
      <c r="B547" s="49" t="s">
        <v>9935</v>
      </c>
      <c r="C547" s="49" t="s">
        <v>9936</v>
      </c>
      <c r="D547" s="49" t="s">
        <v>8959</v>
      </c>
      <c r="E547" s="49" t="s">
        <v>8960</v>
      </c>
      <c r="F547" s="49" t="s">
        <v>8733</v>
      </c>
      <c r="G547" s="49" t="s">
        <v>8609</v>
      </c>
      <c r="H547" s="49" t="s">
        <v>9937</v>
      </c>
      <c r="I547" s="49">
        <v>23</v>
      </c>
    </row>
    <row r="548" spans="1:9" x14ac:dyDescent="0.3">
      <c r="A548" s="551" t="s">
        <v>9938</v>
      </c>
      <c r="B548" s="49" t="s">
        <v>1874</v>
      </c>
      <c r="C548" s="49" t="s">
        <v>9657</v>
      </c>
      <c r="D548" s="49" t="s">
        <v>8959</v>
      </c>
      <c r="E548" s="49" t="s">
        <v>8960</v>
      </c>
      <c r="F548" s="49" t="s">
        <v>8733</v>
      </c>
      <c r="G548" s="49" t="s">
        <v>8609</v>
      </c>
      <c r="H548" s="49" t="s">
        <v>9939</v>
      </c>
      <c r="I548" s="49">
        <v>8</v>
      </c>
    </row>
    <row r="549" spans="1:9" x14ac:dyDescent="0.3">
      <c r="A549" s="551" t="s">
        <v>9940</v>
      </c>
      <c r="B549" s="49" t="s">
        <v>1874</v>
      </c>
      <c r="C549" s="49" t="s">
        <v>9657</v>
      </c>
      <c r="D549" s="49" t="s">
        <v>8959</v>
      </c>
      <c r="E549" s="49" t="s">
        <v>8960</v>
      </c>
      <c r="F549" s="49" t="s">
        <v>8733</v>
      </c>
      <c r="G549" s="49" t="s">
        <v>8609</v>
      </c>
      <c r="H549" s="49" t="s">
        <v>9941</v>
      </c>
      <c r="I549" s="49">
        <v>16</v>
      </c>
    </row>
    <row r="550" spans="1:9" x14ac:dyDescent="0.3">
      <c r="A550" s="551" t="s">
        <v>9942</v>
      </c>
      <c r="B550" s="49" t="s">
        <v>9664</v>
      </c>
      <c r="C550" s="49" t="s">
        <v>9665</v>
      </c>
      <c r="D550" s="49" t="s">
        <v>8989</v>
      </c>
      <c r="E550" s="49" t="s">
        <v>8765</v>
      </c>
      <c r="F550" s="49" t="s">
        <v>8733</v>
      </c>
      <c r="G550" s="49" t="s">
        <v>8609</v>
      </c>
      <c r="H550" s="49" t="s">
        <v>9943</v>
      </c>
      <c r="I550" s="49">
        <v>24</v>
      </c>
    </row>
    <row r="551" spans="1:9" x14ac:dyDescent="0.3">
      <c r="A551" s="551" t="s">
        <v>9944</v>
      </c>
      <c r="B551" s="49" t="s">
        <v>9664</v>
      </c>
      <c r="C551" s="49" t="s">
        <v>9665</v>
      </c>
      <c r="D551" s="49" t="s">
        <v>8989</v>
      </c>
      <c r="E551" s="49" t="s">
        <v>8765</v>
      </c>
      <c r="F551" s="49" t="s">
        <v>8733</v>
      </c>
      <c r="G551" s="49" t="s">
        <v>8609</v>
      </c>
      <c r="H551" s="49" t="s">
        <v>9945</v>
      </c>
      <c r="I551" s="49">
        <v>32</v>
      </c>
    </row>
    <row r="552" spans="1:9" x14ac:dyDescent="0.3">
      <c r="A552" s="551" t="s">
        <v>9946</v>
      </c>
      <c r="B552" s="49" t="s">
        <v>9869</v>
      </c>
      <c r="C552" s="49" t="s">
        <v>9870</v>
      </c>
      <c r="D552" s="49" t="s">
        <v>8582</v>
      </c>
      <c r="E552" s="49" t="s">
        <v>8583</v>
      </c>
      <c r="F552" s="49" t="s">
        <v>8733</v>
      </c>
      <c r="G552" s="49" t="s">
        <v>8609</v>
      </c>
      <c r="H552" s="49" t="s">
        <v>9871</v>
      </c>
      <c r="I552" s="49">
        <v>3</v>
      </c>
    </row>
    <row r="553" spans="1:9" x14ac:dyDescent="0.3">
      <c r="A553" s="551" t="s">
        <v>9947</v>
      </c>
      <c r="B553" s="49" t="s">
        <v>9763</v>
      </c>
      <c r="C553" s="49" t="s">
        <v>9764</v>
      </c>
      <c r="D553" s="49" t="s">
        <v>8676</v>
      </c>
      <c r="E553" s="49" t="s">
        <v>8765</v>
      </c>
      <c r="F553" s="49" t="s">
        <v>8733</v>
      </c>
      <c r="G553" s="49" t="s">
        <v>8609</v>
      </c>
      <c r="H553" s="49" t="s">
        <v>9765</v>
      </c>
      <c r="I553" s="49">
        <v>4</v>
      </c>
    </row>
    <row r="554" spans="1:9" x14ac:dyDescent="0.3">
      <c r="A554" s="551" t="s">
        <v>9948</v>
      </c>
      <c r="B554" s="49" t="s">
        <v>9815</v>
      </c>
      <c r="C554" s="49" t="s">
        <v>1325</v>
      </c>
      <c r="D554" s="49" t="s">
        <v>8582</v>
      </c>
      <c r="E554" s="49" t="s">
        <v>8583</v>
      </c>
      <c r="F554" s="49" t="s">
        <v>8733</v>
      </c>
      <c r="G554" s="49" t="s">
        <v>8609</v>
      </c>
      <c r="H554" s="49" t="s">
        <v>9816</v>
      </c>
      <c r="I554" s="49">
        <v>2</v>
      </c>
    </row>
    <row r="555" spans="1:9" x14ac:dyDescent="0.3">
      <c r="A555" s="551" t="s">
        <v>9949</v>
      </c>
      <c r="B555" s="49" t="s">
        <v>9825</v>
      </c>
      <c r="C555" s="49" t="s">
        <v>9826</v>
      </c>
      <c r="D555" s="49" t="s">
        <v>8959</v>
      </c>
      <c r="E555" s="49" t="s">
        <v>8960</v>
      </c>
      <c r="F555" s="49" t="s">
        <v>8733</v>
      </c>
      <c r="G555" s="49" t="s">
        <v>8609</v>
      </c>
      <c r="H555" s="49" t="s">
        <v>9827</v>
      </c>
      <c r="I555" s="49">
        <v>19</v>
      </c>
    </row>
    <row r="556" spans="1:9" x14ac:dyDescent="0.3">
      <c r="A556" s="551" t="s">
        <v>9950</v>
      </c>
      <c r="B556" s="49" t="s">
        <v>9891</v>
      </c>
      <c r="C556" s="49" t="s">
        <v>9892</v>
      </c>
      <c r="D556" s="49" t="s">
        <v>8582</v>
      </c>
      <c r="E556" s="49" t="s">
        <v>8583</v>
      </c>
      <c r="F556" s="49" t="s">
        <v>8733</v>
      </c>
      <c r="G556" s="49" t="s">
        <v>8609</v>
      </c>
      <c r="H556" s="49" t="s">
        <v>9893</v>
      </c>
      <c r="I556" s="49">
        <v>11</v>
      </c>
    </row>
    <row r="557" spans="1:9" x14ac:dyDescent="0.3">
      <c r="A557" s="551" t="s">
        <v>9951</v>
      </c>
      <c r="B557" s="49" t="s">
        <v>9913</v>
      </c>
      <c r="C557" s="49" t="s">
        <v>603</v>
      </c>
      <c r="D557" s="49" t="s">
        <v>8582</v>
      </c>
      <c r="E557" s="49" t="s">
        <v>8583</v>
      </c>
      <c r="F557" s="49" t="s">
        <v>8733</v>
      </c>
      <c r="G557" s="49" t="s">
        <v>8609</v>
      </c>
      <c r="H557" s="49" t="s">
        <v>9914</v>
      </c>
      <c r="I557" s="49">
        <v>24</v>
      </c>
    </row>
    <row r="558" spans="1:9" x14ac:dyDescent="0.3">
      <c r="A558" s="551" t="s">
        <v>9952</v>
      </c>
      <c r="B558" s="49" t="s">
        <v>9774</v>
      </c>
      <c r="C558" s="49" t="s">
        <v>9775</v>
      </c>
      <c r="D558" s="49" t="s">
        <v>8676</v>
      </c>
      <c r="E558" s="49" t="s">
        <v>8765</v>
      </c>
      <c r="F558" s="49" t="s">
        <v>8733</v>
      </c>
      <c r="G558" s="49" t="s">
        <v>8609</v>
      </c>
      <c r="H558" s="49" t="s">
        <v>9778</v>
      </c>
      <c r="I558" s="49">
        <v>4</v>
      </c>
    </row>
    <row r="559" spans="1:9" x14ac:dyDescent="0.3">
      <c r="A559" s="551" t="s">
        <v>9953</v>
      </c>
      <c r="B559" s="49" t="s">
        <v>9954</v>
      </c>
      <c r="C559" s="49" t="s">
        <v>9955</v>
      </c>
      <c r="D559" s="49" t="s">
        <v>8676</v>
      </c>
      <c r="E559" s="49" t="s">
        <v>8677</v>
      </c>
      <c r="F559" s="49" t="s">
        <v>8657</v>
      </c>
      <c r="G559" s="49" t="s">
        <v>8585</v>
      </c>
      <c r="H559" s="49" t="s">
        <v>9956</v>
      </c>
      <c r="I559" s="49">
        <v>10</v>
      </c>
    </row>
    <row r="560" spans="1:9" x14ac:dyDescent="0.3">
      <c r="A560" s="551" t="s">
        <v>9957</v>
      </c>
      <c r="B560" s="49" t="s">
        <v>9722</v>
      </c>
      <c r="C560" s="49" t="s">
        <v>9723</v>
      </c>
      <c r="D560" s="49" t="s">
        <v>8582</v>
      </c>
      <c r="E560" s="49" t="s">
        <v>8765</v>
      </c>
      <c r="F560" s="49" t="s">
        <v>8644</v>
      </c>
      <c r="G560" s="49" t="s">
        <v>8609</v>
      </c>
      <c r="H560" s="49" t="s">
        <v>9724</v>
      </c>
      <c r="I560" s="49">
        <v>3</v>
      </c>
    </row>
    <row r="561" spans="1:9" x14ac:dyDescent="0.3">
      <c r="A561" s="551" t="s">
        <v>9958</v>
      </c>
      <c r="B561" s="49" t="s">
        <v>9728</v>
      </c>
      <c r="C561" s="49" t="s">
        <v>9729</v>
      </c>
      <c r="D561" s="49" t="s">
        <v>8656</v>
      </c>
      <c r="E561" s="49" t="s">
        <v>8583</v>
      </c>
      <c r="F561" s="49" t="s">
        <v>8644</v>
      </c>
      <c r="G561" s="49" t="s">
        <v>8609</v>
      </c>
      <c r="H561" s="49" t="s">
        <v>9730</v>
      </c>
      <c r="I561" s="49">
        <v>5</v>
      </c>
    </row>
    <row r="562" spans="1:9" x14ac:dyDescent="0.3">
      <c r="A562" s="551" t="s">
        <v>9959</v>
      </c>
      <c r="B562" s="49" t="s">
        <v>9804</v>
      </c>
      <c r="C562" s="49" t="s">
        <v>466</v>
      </c>
      <c r="D562" s="49" t="s">
        <v>8582</v>
      </c>
      <c r="E562" s="49" t="s">
        <v>8765</v>
      </c>
      <c r="F562" s="49" t="s">
        <v>8644</v>
      </c>
      <c r="G562" s="49" t="s">
        <v>8609</v>
      </c>
      <c r="H562" s="49" t="s">
        <v>9805</v>
      </c>
      <c r="I562" s="49">
        <v>4</v>
      </c>
    </row>
    <row r="563" spans="1:9" x14ac:dyDescent="0.3">
      <c r="A563" s="551" t="s">
        <v>9960</v>
      </c>
      <c r="B563" s="49" t="s">
        <v>9895</v>
      </c>
      <c r="C563" s="49" t="s">
        <v>9896</v>
      </c>
      <c r="D563" s="49" t="s">
        <v>8582</v>
      </c>
      <c r="E563" s="49" t="s">
        <v>8765</v>
      </c>
      <c r="F563" s="49" t="s">
        <v>8644</v>
      </c>
      <c r="G563" s="49" t="s">
        <v>8609</v>
      </c>
      <c r="H563" s="49" t="s">
        <v>9897</v>
      </c>
      <c r="I563" s="49">
        <v>1</v>
      </c>
    </row>
    <row r="564" spans="1:9" x14ac:dyDescent="0.3">
      <c r="A564" s="551" t="s">
        <v>9961</v>
      </c>
      <c r="B564" s="49" t="s">
        <v>9895</v>
      </c>
      <c r="C564" s="49" t="s">
        <v>9896</v>
      </c>
      <c r="D564" s="49" t="s">
        <v>8582</v>
      </c>
      <c r="E564" s="49" t="s">
        <v>8765</v>
      </c>
      <c r="F564" s="49" t="s">
        <v>8644</v>
      </c>
      <c r="G564" s="49" t="s">
        <v>8585</v>
      </c>
      <c r="H564" s="49" t="s">
        <v>9897</v>
      </c>
      <c r="I564" s="49">
        <v>3</v>
      </c>
    </row>
    <row r="565" spans="1:9" x14ac:dyDescent="0.3">
      <c r="A565" s="551" t="s">
        <v>9962</v>
      </c>
      <c r="B565" s="49" t="s">
        <v>9887</v>
      </c>
      <c r="C565" s="49" t="s">
        <v>9888</v>
      </c>
      <c r="D565" s="49" t="s">
        <v>8582</v>
      </c>
      <c r="E565" s="49" t="s">
        <v>8765</v>
      </c>
      <c r="F565" s="49" t="s">
        <v>8644</v>
      </c>
      <c r="G565" s="49" t="s">
        <v>8609</v>
      </c>
      <c r="H565" s="49" t="s">
        <v>9889</v>
      </c>
      <c r="I565" s="49">
        <v>2</v>
      </c>
    </row>
    <row r="566" spans="1:9" x14ac:dyDescent="0.3">
      <c r="A566" s="551" t="s">
        <v>9963</v>
      </c>
      <c r="B566" s="49" t="s">
        <v>9732</v>
      </c>
      <c r="C566" s="49" t="s">
        <v>9733</v>
      </c>
      <c r="D566" s="49" t="s">
        <v>8582</v>
      </c>
      <c r="E566" s="49" t="s">
        <v>8583</v>
      </c>
      <c r="F566" s="49" t="s">
        <v>8644</v>
      </c>
      <c r="G566" s="49" t="s">
        <v>8609</v>
      </c>
      <c r="H566" s="49" t="s">
        <v>9734</v>
      </c>
      <c r="I566" s="49">
        <v>16</v>
      </c>
    </row>
    <row r="567" spans="1:9" x14ac:dyDescent="0.3">
      <c r="A567" s="551" t="s">
        <v>9964</v>
      </c>
      <c r="B567" s="49" t="s">
        <v>9965</v>
      </c>
      <c r="C567" s="49" t="s">
        <v>9966</v>
      </c>
      <c r="D567" s="49" t="s">
        <v>8582</v>
      </c>
      <c r="E567" s="49" t="s">
        <v>8583</v>
      </c>
      <c r="F567" s="49" t="s">
        <v>8644</v>
      </c>
      <c r="G567" s="49" t="s">
        <v>8609</v>
      </c>
      <c r="H567" s="49" t="s">
        <v>9967</v>
      </c>
      <c r="I567" s="49">
        <v>8</v>
      </c>
    </row>
    <row r="568" spans="1:9" x14ac:dyDescent="0.3">
      <c r="A568" s="551" t="s">
        <v>9968</v>
      </c>
      <c r="B568" s="49" t="s">
        <v>9873</v>
      </c>
      <c r="C568" s="49" t="s">
        <v>9874</v>
      </c>
      <c r="D568" s="49" t="s">
        <v>8582</v>
      </c>
      <c r="E568" s="49" t="s">
        <v>8583</v>
      </c>
      <c r="F568" s="49" t="s">
        <v>8644</v>
      </c>
      <c r="G568" s="49" t="s">
        <v>8609</v>
      </c>
      <c r="H568" s="49" t="s">
        <v>9875</v>
      </c>
      <c r="I568" s="49">
        <v>3</v>
      </c>
    </row>
    <row r="569" spans="1:9" x14ac:dyDescent="0.3">
      <c r="A569" s="551" t="s">
        <v>9969</v>
      </c>
      <c r="B569" s="49" t="s">
        <v>9970</v>
      </c>
      <c r="C569" s="49" t="s">
        <v>9971</v>
      </c>
      <c r="D569" s="49" t="s">
        <v>8676</v>
      </c>
      <c r="E569" s="49" t="s">
        <v>8677</v>
      </c>
      <c r="F569" s="49" t="s">
        <v>8644</v>
      </c>
      <c r="G569" s="49" t="s">
        <v>8609</v>
      </c>
      <c r="H569" s="49" t="s">
        <v>9972</v>
      </c>
      <c r="I569" s="49">
        <v>50</v>
      </c>
    </row>
    <row r="570" spans="1:9" x14ac:dyDescent="0.3">
      <c r="A570" s="551" t="s">
        <v>9973</v>
      </c>
      <c r="B570" s="49" t="s">
        <v>9974</v>
      </c>
      <c r="C570" s="49" t="s">
        <v>9975</v>
      </c>
      <c r="D570" s="49" t="s">
        <v>8676</v>
      </c>
      <c r="E570" s="49" t="s">
        <v>8677</v>
      </c>
      <c r="F570" s="49" t="s">
        <v>8644</v>
      </c>
      <c r="G570" s="49" t="s">
        <v>8609</v>
      </c>
      <c r="H570" s="49" t="s">
        <v>9976</v>
      </c>
      <c r="I570" s="49">
        <v>7</v>
      </c>
    </row>
    <row r="571" spans="1:9" x14ac:dyDescent="0.3">
      <c r="A571" s="551" t="s">
        <v>9977</v>
      </c>
      <c r="B571" s="49" t="s">
        <v>9974</v>
      </c>
      <c r="C571" s="49" t="s">
        <v>9975</v>
      </c>
      <c r="D571" s="49" t="s">
        <v>8676</v>
      </c>
      <c r="E571" s="49" t="s">
        <v>8677</v>
      </c>
      <c r="F571" s="49" t="s">
        <v>8644</v>
      </c>
      <c r="G571" s="49" t="s">
        <v>8686</v>
      </c>
      <c r="H571" s="49" t="s">
        <v>9976</v>
      </c>
      <c r="I571" s="49">
        <v>9</v>
      </c>
    </row>
    <row r="572" spans="1:9" x14ac:dyDescent="0.3">
      <c r="A572" s="551" t="s">
        <v>9978</v>
      </c>
      <c r="B572" s="49" t="s">
        <v>9974</v>
      </c>
      <c r="C572" s="49" t="s">
        <v>9975</v>
      </c>
      <c r="D572" s="49" t="s">
        <v>8676</v>
      </c>
      <c r="E572" s="49" t="s">
        <v>8677</v>
      </c>
      <c r="F572" s="49" t="s">
        <v>8644</v>
      </c>
      <c r="G572" s="49" t="s">
        <v>8585</v>
      </c>
      <c r="H572" s="49" t="s">
        <v>9976</v>
      </c>
      <c r="I572" s="49">
        <v>16</v>
      </c>
    </row>
    <row r="573" spans="1:9" x14ac:dyDescent="0.3">
      <c r="A573" s="551" t="s">
        <v>9979</v>
      </c>
      <c r="B573" s="49" t="s">
        <v>9954</v>
      </c>
      <c r="C573" s="49" t="s">
        <v>9955</v>
      </c>
      <c r="D573" s="49" t="s">
        <v>8676</v>
      </c>
      <c r="E573" s="49" t="s">
        <v>8677</v>
      </c>
      <c r="F573" s="49" t="s">
        <v>8644</v>
      </c>
      <c r="G573" s="49" t="s">
        <v>8609</v>
      </c>
      <c r="H573" s="49" t="s">
        <v>9980</v>
      </c>
      <c r="I573" s="49">
        <v>80</v>
      </c>
    </row>
    <row r="574" spans="1:9" x14ac:dyDescent="0.3">
      <c r="A574" s="551" t="s">
        <v>9981</v>
      </c>
      <c r="B574" s="49" t="s">
        <v>9954</v>
      </c>
      <c r="C574" s="49" t="s">
        <v>9955</v>
      </c>
      <c r="D574" s="49" t="s">
        <v>8676</v>
      </c>
      <c r="E574" s="49" t="s">
        <v>8677</v>
      </c>
      <c r="F574" s="49" t="s">
        <v>8644</v>
      </c>
      <c r="G574" s="49" t="s">
        <v>8585</v>
      </c>
      <c r="H574" s="49" t="s">
        <v>9982</v>
      </c>
      <c r="I574" s="49">
        <v>30</v>
      </c>
    </row>
    <row r="575" spans="1:9" x14ac:dyDescent="0.3">
      <c r="A575" s="551" t="s">
        <v>9983</v>
      </c>
      <c r="B575" s="49" t="s">
        <v>9954</v>
      </c>
      <c r="C575" s="49" t="s">
        <v>9955</v>
      </c>
      <c r="D575" s="49" t="s">
        <v>8676</v>
      </c>
      <c r="E575" s="49" t="s">
        <v>8677</v>
      </c>
      <c r="F575" s="49" t="s">
        <v>8644</v>
      </c>
      <c r="G575" s="49" t="s">
        <v>8686</v>
      </c>
      <c r="H575" s="49" t="s">
        <v>9982</v>
      </c>
      <c r="I575" s="49">
        <v>8</v>
      </c>
    </row>
    <row r="576" spans="1:9" x14ac:dyDescent="0.3">
      <c r="A576" s="551" t="s">
        <v>9984</v>
      </c>
      <c r="B576" s="49" t="s">
        <v>9985</v>
      </c>
      <c r="C576" s="49" t="s">
        <v>9986</v>
      </c>
      <c r="D576" s="49" t="s">
        <v>8676</v>
      </c>
      <c r="E576" s="49" t="s">
        <v>8677</v>
      </c>
      <c r="F576" s="49" t="s">
        <v>8644</v>
      </c>
      <c r="G576" s="49" t="s">
        <v>8609</v>
      </c>
      <c r="H576" s="49" t="s">
        <v>9987</v>
      </c>
      <c r="I576" s="49">
        <v>53</v>
      </c>
    </row>
    <row r="577" spans="1:9" x14ac:dyDescent="0.3">
      <c r="A577" s="551" t="s">
        <v>9988</v>
      </c>
      <c r="B577" s="49" t="s">
        <v>9985</v>
      </c>
      <c r="C577" s="49" t="s">
        <v>9986</v>
      </c>
      <c r="D577" s="49" t="s">
        <v>8676</v>
      </c>
      <c r="E577" s="49" t="s">
        <v>8677</v>
      </c>
      <c r="F577" s="49" t="s">
        <v>8644</v>
      </c>
      <c r="G577" s="49" t="s">
        <v>8585</v>
      </c>
      <c r="H577" s="49" t="s">
        <v>9987</v>
      </c>
      <c r="I577" s="49">
        <v>2</v>
      </c>
    </row>
    <row r="578" spans="1:9" x14ac:dyDescent="0.3">
      <c r="A578" s="551" t="s">
        <v>9989</v>
      </c>
      <c r="B578" s="49" t="s">
        <v>9990</v>
      </c>
      <c r="C578" s="49" t="s">
        <v>9991</v>
      </c>
      <c r="D578" s="49" t="s">
        <v>8676</v>
      </c>
      <c r="E578" s="49" t="s">
        <v>8677</v>
      </c>
      <c r="F578" s="49" t="s">
        <v>8644</v>
      </c>
      <c r="G578" s="49" t="s">
        <v>8609</v>
      </c>
      <c r="H578" s="49" t="s">
        <v>9992</v>
      </c>
      <c r="I578" s="49">
        <v>43</v>
      </c>
    </row>
    <row r="579" spans="1:9" x14ac:dyDescent="0.3">
      <c r="A579" s="551" t="s">
        <v>9993</v>
      </c>
      <c r="B579" s="49" t="s">
        <v>9994</v>
      </c>
      <c r="C579" s="49" t="s">
        <v>9995</v>
      </c>
      <c r="D579" s="49" t="s">
        <v>8676</v>
      </c>
      <c r="E579" s="49" t="s">
        <v>8677</v>
      </c>
      <c r="F579" s="49" t="s">
        <v>8644</v>
      </c>
      <c r="G579" s="49" t="s">
        <v>8585</v>
      </c>
      <c r="H579" s="49" t="s">
        <v>9996</v>
      </c>
      <c r="I579" s="49">
        <v>2</v>
      </c>
    </row>
    <row r="580" spans="1:9" x14ac:dyDescent="0.3">
      <c r="A580" s="551" t="s">
        <v>9997</v>
      </c>
      <c r="B580" s="49" t="s">
        <v>9994</v>
      </c>
      <c r="C580" s="49" t="s">
        <v>9995</v>
      </c>
      <c r="D580" s="49" t="s">
        <v>8676</v>
      </c>
      <c r="E580" s="49" t="s">
        <v>8677</v>
      </c>
      <c r="F580" s="49" t="s">
        <v>8644</v>
      </c>
      <c r="G580" s="49" t="s">
        <v>8686</v>
      </c>
      <c r="H580" s="49" t="s">
        <v>9996</v>
      </c>
      <c r="I580" s="49">
        <v>6</v>
      </c>
    </row>
    <row r="581" spans="1:9" x14ac:dyDescent="0.3">
      <c r="A581" s="551" t="s">
        <v>9998</v>
      </c>
      <c r="B581" s="49" t="s">
        <v>9994</v>
      </c>
      <c r="C581" s="49" t="s">
        <v>9995</v>
      </c>
      <c r="D581" s="49" t="s">
        <v>8676</v>
      </c>
      <c r="E581" s="49" t="s">
        <v>8677</v>
      </c>
      <c r="F581" s="49" t="s">
        <v>8644</v>
      </c>
      <c r="G581" s="49" t="s">
        <v>8609</v>
      </c>
      <c r="H581" s="49" t="s">
        <v>9996</v>
      </c>
      <c r="I581" s="49">
        <v>6</v>
      </c>
    </row>
    <row r="582" spans="1:9" x14ac:dyDescent="0.3">
      <c r="A582" s="551" t="s">
        <v>9999</v>
      </c>
      <c r="B582" s="49" t="s">
        <v>10000</v>
      </c>
      <c r="C582" s="49" t="s">
        <v>10001</v>
      </c>
      <c r="D582" s="49" t="s">
        <v>8676</v>
      </c>
      <c r="E582" s="49" t="s">
        <v>8677</v>
      </c>
      <c r="F582" s="49" t="s">
        <v>8644</v>
      </c>
      <c r="G582" s="49" t="s">
        <v>8609</v>
      </c>
      <c r="H582" s="49" t="s">
        <v>10002</v>
      </c>
      <c r="I582" s="49">
        <v>120</v>
      </c>
    </row>
    <row r="583" spans="1:9" x14ac:dyDescent="0.3">
      <c r="A583" s="551" t="s">
        <v>10003</v>
      </c>
      <c r="B583" s="49" t="s">
        <v>10004</v>
      </c>
      <c r="C583" s="49" t="s">
        <v>10005</v>
      </c>
      <c r="D583" s="49" t="s">
        <v>8676</v>
      </c>
      <c r="E583" s="49" t="s">
        <v>8677</v>
      </c>
      <c r="F583" s="49" t="s">
        <v>8644</v>
      </c>
      <c r="G583" s="49" t="s">
        <v>8609</v>
      </c>
      <c r="H583" s="49" t="s">
        <v>10006</v>
      </c>
      <c r="I583" s="49">
        <v>36</v>
      </c>
    </row>
    <row r="584" spans="1:9" x14ac:dyDescent="0.3">
      <c r="A584" s="551" t="s">
        <v>10007</v>
      </c>
      <c r="B584" s="49" t="s">
        <v>10008</v>
      </c>
      <c r="C584" s="49" t="s">
        <v>10009</v>
      </c>
      <c r="D584" s="49" t="s">
        <v>8676</v>
      </c>
      <c r="E584" s="49" t="s">
        <v>8677</v>
      </c>
      <c r="F584" s="49" t="s">
        <v>8644</v>
      </c>
      <c r="G584" s="49" t="s">
        <v>8609</v>
      </c>
      <c r="H584" s="49" t="s">
        <v>10010</v>
      </c>
      <c r="I584" s="49">
        <v>30</v>
      </c>
    </row>
    <row r="585" spans="1:9" x14ac:dyDescent="0.3">
      <c r="A585" s="551" t="s">
        <v>10011</v>
      </c>
      <c r="B585" s="49" t="s">
        <v>10012</v>
      </c>
      <c r="C585" s="49" t="s">
        <v>10013</v>
      </c>
      <c r="D585" s="49" t="s">
        <v>8676</v>
      </c>
      <c r="E585" s="49" t="s">
        <v>8677</v>
      </c>
      <c r="F585" s="49" t="s">
        <v>8644</v>
      </c>
      <c r="G585" s="49" t="s">
        <v>8609</v>
      </c>
      <c r="H585" s="49" t="s">
        <v>10014</v>
      </c>
      <c r="I585" s="49">
        <v>60</v>
      </c>
    </row>
    <row r="586" spans="1:9" x14ac:dyDescent="0.3">
      <c r="A586" s="551" t="s">
        <v>10015</v>
      </c>
      <c r="B586" s="49" t="s">
        <v>10016</v>
      </c>
      <c r="C586" s="49" t="s">
        <v>10017</v>
      </c>
      <c r="D586" s="49" t="s">
        <v>8676</v>
      </c>
      <c r="E586" s="49" t="s">
        <v>8677</v>
      </c>
      <c r="F586" s="49" t="s">
        <v>8644</v>
      </c>
      <c r="G586" s="49" t="s">
        <v>8609</v>
      </c>
      <c r="H586" s="49" t="s">
        <v>10018</v>
      </c>
      <c r="I586" s="49">
        <v>20</v>
      </c>
    </row>
    <row r="587" spans="1:9" x14ac:dyDescent="0.3">
      <c r="A587" s="551" t="s">
        <v>10019</v>
      </c>
      <c r="B587" s="49" t="s">
        <v>10020</v>
      </c>
      <c r="C587" s="49" t="s">
        <v>10021</v>
      </c>
      <c r="D587" s="49" t="s">
        <v>8676</v>
      </c>
      <c r="E587" s="49" t="s">
        <v>8677</v>
      </c>
      <c r="F587" s="49" t="s">
        <v>8644</v>
      </c>
      <c r="G587" s="49" t="s">
        <v>8609</v>
      </c>
      <c r="H587" s="49" t="s">
        <v>10022</v>
      </c>
      <c r="I587" s="49">
        <v>48</v>
      </c>
    </row>
    <row r="588" spans="1:9" x14ac:dyDescent="0.3">
      <c r="A588" s="551" t="s">
        <v>10023</v>
      </c>
      <c r="B588" s="49" t="s">
        <v>10024</v>
      </c>
      <c r="C588" s="49" t="s">
        <v>490</v>
      </c>
      <c r="D588" s="49" t="s">
        <v>8676</v>
      </c>
      <c r="E588" s="49" t="s">
        <v>8677</v>
      </c>
      <c r="F588" s="49" t="s">
        <v>8644</v>
      </c>
      <c r="G588" s="49" t="s">
        <v>8609</v>
      </c>
      <c r="H588" s="49" t="s">
        <v>10025</v>
      </c>
      <c r="I588" s="49">
        <v>64</v>
      </c>
    </row>
    <row r="589" spans="1:9" x14ac:dyDescent="0.3">
      <c r="A589" s="551" t="s">
        <v>10026</v>
      </c>
      <c r="B589" s="49" t="s">
        <v>10027</v>
      </c>
      <c r="C589" s="49" t="s">
        <v>10028</v>
      </c>
      <c r="D589" s="49" t="s">
        <v>8676</v>
      </c>
      <c r="E589" s="49" t="s">
        <v>8677</v>
      </c>
      <c r="F589" s="49" t="s">
        <v>8644</v>
      </c>
      <c r="G589" s="49" t="s">
        <v>8609</v>
      </c>
      <c r="H589" s="49" t="s">
        <v>10029</v>
      </c>
      <c r="I589" s="49">
        <v>100</v>
      </c>
    </row>
    <row r="590" spans="1:9" x14ac:dyDescent="0.3">
      <c r="A590" s="551" t="s">
        <v>10030</v>
      </c>
      <c r="B590" s="49" t="s">
        <v>9739</v>
      </c>
      <c r="C590" s="49" t="s">
        <v>9740</v>
      </c>
      <c r="D590" s="49" t="s">
        <v>8676</v>
      </c>
      <c r="E590" s="49" t="s">
        <v>8677</v>
      </c>
      <c r="F590" s="49" t="s">
        <v>8644</v>
      </c>
      <c r="G590" s="49" t="s">
        <v>8609</v>
      </c>
      <c r="H590" s="49" t="s">
        <v>9741</v>
      </c>
      <c r="I590" s="49">
        <v>45</v>
      </c>
    </row>
    <row r="591" spans="1:9" x14ac:dyDescent="0.3">
      <c r="A591" s="551" t="s">
        <v>10031</v>
      </c>
      <c r="B591" s="49" t="s">
        <v>9743</v>
      </c>
      <c r="C591" s="49" t="s">
        <v>781</v>
      </c>
      <c r="D591" s="49" t="s">
        <v>8676</v>
      </c>
      <c r="E591" s="49" t="s">
        <v>8677</v>
      </c>
      <c r="F591" s="49" t="s">
        <v>8644</v>
      </c>
      <c r="G591" s="49" t="s">
        <v>8609</v>
      </c>
      <c r="H591" s="49" t="s">
        <v>9744</v>
      </c>
      <c r="I591" s="49">
        <v>200</v>
      </c>
    </row>
    <row r="592" spans="1:9" x14ac:dyDescent="0.3">
      <c r="A592" s="551" t="s">
        <v>10032</v>
      </c>
      <c r="B592" s="49" t="s">
        <v>9746</v>
      </c>
      <c r="C592" s="49" t="s">
        <v>9747</v>
      </c>
      <c r="D592" s="49" t="s">
        <v>8676</v>
      </c>
      <c r="E592" s="49" t="s">
        <v>8677</v>
      </c>
      <c r="F592" s="49" t="s">
        <v>8644</v>
      </c>
      <c r="G592" s="49" t="s">
        <v>8609</v>
      </c>
      <c r="H592" s="49" t="s">
        <v>9748</v>
      </c>
      <c r="I592" s="49">
        <v>78</v>
      </c>
    </row>
    <row r="593" spans="1:9" x14ac:dyDescent="0.3">
      <c r="A593" s="551" t="s">
        <v>10033</v>
      </c>
      <c r="B593" s="49" t="s">
        <v>10034</v>
      </c>
      <c r="C593" s="49" t="s">
        <v>10035</v>
      </c>
      <c r="D593" s="49" t="s">
        <v>8676</v>
      </c>
      <c r="E593" s="49" t="s">
        <v>8677</v>
      </c>
      <c r="F593" s="49" t="s">
        <v>8644</v>
      </c>
      <c r="G593" s="49" t="s">
        <v>8609</v>
      </c>
      <c r="H593" s="49" t="s">
        <v>10036</v>
      </c>
      <c r="I593" s="49">
        <v>40</v>
      </c>
    </row>
    <row r="594" spans="1:9" x14ac:dyDescent="0.3">
      <c r="A594" s="551" t="s">
        <v>10037</v>
      </c>
      <c r="B594" s="49" t="s">
        <v>10034</v>
      </c>
      <c r="C594" s="49" t="s">
        <v>10035</v>
      </c>
      <c r="D594" s="49" t="s">
        <v>8676</v>
      </c>
      <c r="E594" s="49" t="s">
        <v>8677</v>
      </c>
      <c r="F594" s="49" t="s">
        <v>8644</v>
      </c>
      <c r="G594" s="49" t="s">
        <v>8585</v>
      </c>
      <c r="H594" s="49" t="s">
        <v>10036</v>
      </c>
      <c r="I594" s="49">
        <v>1</v>
      </c>
    </row>
    <row r="595" spans="1:9" x14ac:dyDescent="0.3">
      <c r="A595" s="551" t="s">
        <v>10038</v>
      </c>
      <c r="B595" s="49" t="s">
        <v>10034</v>
      </c>
      <c r="C595" s="49" t="s">
        <v>10035</v>
      </c>
      <c r="D595" s="49" t="s">
        <v>8676</v>
      </c>
      <c r="E595" s="49" t="s">
        <v>8677</v>
      </c>
      <c r="F595" s="49" t="s">
        <v>8644</v>
      </c>
      <c r="G595" s="49" t="s">
        <v>8609</v>
      </c>
      <c r="H595" s="49" t="s">
        <v>10039</v>
      </c>
      <c r="I595" s="49">
        <v>14</v>
      </c>
    </row>
    <row r="596" spans="1:9" x14ac:dyDescent="0.3">
      <c r="A596" s="551" t="s">
        <v>10040</v>
      </c>
      <c r="B596" s="49" t="s">
        <v>10034</v>
      </c>
      <c r="C596" s="49" t="s">
        <v>10035</v>
      </c>
      <c r="D596" s="49" t="s">
        <v>8676</v>
      </c>
      <c r="E596" s="49" t="s">
        <v>8677</v>
      </c>
      <c r="F596" s="49" t="s">
        <v>8644</v>
      </c>
      <c r="G596" s="49" t="s">
        <v>8609</v>
      </c>
      <c r="H596" s="49" t="s">
        <v>10041</v>
      </c>
      <c r="I596" s="49">
        <v>11</v>
      </c>
    </row>
    <row r="597" spans="1:9" x14ac:dyDescent="0.3">
      <c r="A597" s="551" t="s">
        <v>10042</v>
      </c>
      <c r="B597" s="49" t="s">
        <v>10043</v>
      </c>
      <c r="C597" s="49" t="s">
        <v>10044</v>
      </c>
      <c r="D597" s="49" t="s">
        <v>8676</v>
      </c>
      <c r="E597" s="49" t="s">
        <v>8677</v>
      </c>
      <c r="F597" s="49" t="s">
        <v>8644</v>
      </c>
      <c r="G597" s="49" t="s">
        <v>8585</v>
      </c>
      <c r="H597" s="49" t="s">
        <v>10045</v>
      </c>
      <c r="I597" s="49">
        <v>5</v>
      </c>
    </row>
    <row r="598" spans="1:9" x14ac:dyDescent="0.3">
      <c r="A598" s="551" t="s">
        <v>10046</v>
      </c>
      <c r="B598" s="49" t="s">
        <v>10043</v>
      </c>
      <c r="C598" s="49" t="s">
        <v>10044</v>
      </c>
      <c r="D598" s="49" t="s">
        <v>8676</v>
      </c>
      <c r="E598" s="49" t="s">
        <v>8677</v>
      </c>
      <c r="F598" s="49" t="s">
        <v>8644</v>
      </c>
      <c r="G598" s="49" t="s">
        <v>8686</v>
      </c>
      <c r="H598" s="49" t="s">
        <v>10045</v>
      </c>
      <c r="I598" s="49">
        <v>15</v>
      </c>
    </row>
    <row r="599" spans="1:9" x14ac:dyDescent="0.3">
      <c r="A599" s="551" t="s">
        <v>10047</v>
      </c>
      <c r="B599" s="49" t="s">
        <v>9791</v>
      </c>
      <c r="C599" s="49" t="s">
        <v>9792</v>
      </c>
      <c r="D599" s="49" t="s">
        <v>8582</v>
      </c>
      <c r="E599" s="49" t="s">
        <v>8765</v>
      </c>
      <c r="F599" s="49" t="s">
        <v>8644</v>
      </c>
      <c r="G599" s="49" t="s">
        <v>8609</v>
      </c>
      <c r="H599" s="49" t="s">
        <v>9793</v>
      </c>
      <c r="I599" s="49">
        <v>2</v>
      </c>
    </row>
    <row r="600" spans="1:9" x14ac:dyDescent="0.3">
      <c r="A600" s="551" t="s">
        <v>10048</v>
      </c>
      <c r="B600" s="49" t="s">
        <v>10049</v>
      </c>
      <c r="C600" s="49" t="s">
        <v>10050</v>
      </c>
      <c r="D600" s="49" t="s">
        <v>8676</v>
      </c>
      <c r="E600" s="49" t="s">
        <v>8677</v>
      </c>
      <c r="F600" s="49" t="s">
        <v>8644</v>
      </c>
      <c r="G600" s="49" t="s">
        <v>8609</v>
      </c>
      <c r="H600" s="49" t="s">
        <v>10051</v>
      </c>
      <c r="I600" s="49">
        <v>40</v>
      </c>
    </row>
    <row r="601" spans="1:9" x14ac:dyDescent="0.3">
      <c r="A601" s="551" t="s">
        <v>10052</v>
      </c>
      <c r="B601" s="49" t="s">
        <v>9815</v>
      </c>
      <c r="C601" s="49" t="s">
        <v>1325</v>
      </c>
      <c r="D601" s="49" t="s">
        <v>8582</v>
      </c>
      <c r="E601" s="49" t="s">
        <v>8583</v>
      </c>
      <c r="F601" s="49" t="s">
        <v>8644</v>
      </c>
      <c r="G601" s="49" t="s">
        <v>8609</v>
      </c>
      <c r="H601" s="49" t="s">
        <v>9816</v>
      </c>
      <c r="I601" s="49">
        <v>10</v>
      </c>
    </row>
    <row r="602" spans="1:9" x14ac:dyDescent="0.3">
      <c r="A602" s="551" t="s">
        <v>10053</v>
      </c>
      <c r="B602" s="49" t="s">
        <v>9829</v>
      </c>
      <c r="C602" s="49" t="s">
        <v>9830</v>
      </c>
      <c r="D602" s="49" t="s">
        <v>8582</v>
      </c>
      <c r="E602" s="49" t="s">
        <v>8583</v>
      </c>
      <c r="F602" s="49" t="s">
        <v>8644</v>
      </c>
      <c r="G602" s="49" t="s">
        <v>8609</v>
      </c>
      <c r="H602" s="49" t="s">
        <v>9831</v>
      </c>
      <c r="I602" s="49">
        <v>12</v>
      </c>
    </row>
    <row r="603" spans="1:9" x14ac:dyDescent="0.3">
      <c r="A603" s="551" t="s">
        <v>10054</v>
      </c>
      <c r="B603" s="49" t="s">
        <v>9837</v>
      </c>
      <c r="C603" s="49" t="s">
        <v>9838</v>
      </c>
      <c r="D603" s="49" t="s">
        <v>8582</v>
      </c>
      <c r="E603" s="49" t="s">
        <v>8583</v>
      </c>
      <c r="F603" s="49" t="s">
        <v>8644</v>
      </c>
      <c r="G603" s="49" t="s">
        <v>8609</v>
      </c>
      <c r="H603" s="49" t="s">
        <v>9839</v>
      </c>
      <c r="I603" s="49">
        <v>5</v>
      </c>
    </row>
    <row r="604" spans="1:9" x14ac:dyDescent="0.3">
      <c r="A604" s="551" t="s">
        <v>10055</v>
      </c>
      <c r="B604" s="49" t="s">
        <v>9746</v>
      </c>
      <c r="C604" s="49" t="s">
        <v>9747</v>
      </c>
      <c r="D604" s="49" t="s">
        <v>8676</v>
      </c>
      <c r="E604" s="49" t="s">
        <v>8677</v>
      </c>
      <c r="F604" s="49" t="s">
        <v>8647</v>
      </c>
      <c r="G604" s="49" t="s">
        <v>8585</v>
      </c>
      <c r="H604" s="49" t="s">
        <v>9748</v>
      </c>
      <c r="I604" s="49">
        <v>5</v>
      </c>
    </row>
    <row r="605" spans="1:9" x14ac:dyDescent="0.3">
      <c r="A605" s="551" t="s">
        <v>10056</v>
      </c>
      <c r="B605" s="49" t="s">
        <v>9746</v>
      </c>
      <c r="C605" s="49" t="s">
        <v>9747</v>
      </c>
      <c r="D605" s="49" t="s">
        <v>8676</v>
      </c>
      <c r="E605" s="49" t="s">
        <v>8677</v>
      </c>
      <c r="F605" s="49" t="s">
        <v>8647</v>
      </c>
      <c r="G605" s="49" t="s">
        <v>8609</v>
      </c>
      <c r="H605" s="49" t="s">
        <v>9748</v>
      </c>
      <c r="I605" s="49">
        <v>40</v>
      </c>
    </row>
    <row r="606" spans="1:9" x14ac:dyDescent="0.3">
      <c r="A606" s="551" t="s">
        <v>10057</v>
      </c>
      <c r="B606" s="49" t="s">
        <v>9965</v>
      </c>
      <c r="C606" s="49" t="s">
        <v>9966</v>
      </c>
      <c r="D606" s="49" t="s">
        <v>8582</v>
      </c>
      <c r="E606" s="49" t="s">
        <v>8583</v>
      </c>
      <c r="F606" s="49" t="s">
        <v>8647</v>
      </c>
      <c r="G606" s="49" t="s">
        <v>8585</v>
      </c>
      <c r="H606" s="49" t="s">
        <v>9967</v>
      </c>
      <c r="I606" s="49">
        <v>20</v>
      </c>
    </row>
    <row r="607" spans="1:9" x14ac:dyDescent="0.3">
      <c r="A607" s="551" t="s">
        <v>10058</v>
      </c>
      <c r="B607" s="49" t="s">
        <v>9965</v>
      </c>
      <c r="C607" s="49" t="s">
        <v>9966</v>
      </c>
      <c r="D607" s="49" t="s">
        <v>8582</v>
      </c>
      <c r="E607" s="49" t="s">
        <v>8583</v>
      </c>
      <c r="F607" s="49" t="s">
        <v>8647</v>
      </c>
      <c r="G607" s="49" t="s">
        <v>8609</v>
      </c>
      <c r="H607" s="49" t="s">
        <v>9967</v>
      </c>
      <c r="I607" s="49">
        <v>95</v>
      </c>
    </row>
    <row r="608" spans="1:9" x14ac:dyDescent="0.3">
      <c r="A608" s="551" t="s">
        <v>10059</v>
      </c>
      <c r="B608" s="49" t="s">
        <v>9822</v>
      </c>
      <c r="C608" s="49" t="s">
        <v>965</v>
      </c>
      <c r="D608" s="49" t="s">
        <v>8590</v>
      </c>
      <c r="E608" s="49" t="s">
        <v>8583</v>
      </c>
      <c r="F608" s="49" t="s">
        <v>8647</v>
      </c>
      <c r="G608" s="49" t="s">
        <v>8609</v>
      </c>
      <c r="H608" s="49" t="s">
        <v>9823</v>
      </c>
      <c r="I608" s="49">
        <v>15</v>
      </c>
    </row>
    <row r="609" spans="1:9" x14ac:dyDescent="0.3">
      <c r="A609" s="551" t="s">
        <v>10060</v>
      </c>
      <c r="B609" s="49" t="s">
        <v>9833</v>
      </c>
      <c r="C609" s="49" t="s">
        <v>9834</v>
      </c>
      <c r="D609" s="49" t="s">
        <v>8582</v>
      </c>
      <c r="E609" s="49" t="s">
        <v>8583</v>
      </c>
      <c r="F609" s="49" t="s">
        <v>8647</v>
      </c>
      <c r="G609" s="49" t="s">
        <v>8609</v>
      </c>
      <c r="H609" s="49" t="s">
        <v>9835</v>
      </c>
      <c r="I609" s="49">
        <v>20</v>
      </c>
    </row>
    <row r="610" spans="1:9" x14ac:dyDescent="0.3">
      <c r="A610" s="551" t="s">
        <v>10061</v>
      </c>
      <c r="B610" s="49" t="s">
        <v>9852</v>
      </c>
      <c r="C610" s="49" t="s">
        <v>9853</v>
      </c>
      <c r="D610" s="49" t="s">
        <v>8582</v>
      </c>
      <c r="E610" s="49" t="s">
        <v>8583</v>
      </c>
      <c r="F610" s="49" t="s">
        <v>8647</v>
      </c>
      <c r="G610" s="49" t="s">
        <v>8609</v>
      </c>
      <c r="H610" s="49" t="s">
        <v>10062</v>
      </c>
      <c r="I610" s="49">
        <v>64</v>
      </c>
    </row>
    <row r="611" spans="1:9" x14ac:dyDescent="0.3">
      <c r="A611" s="551" t="s">
        <v>10063</v>
      </c>
      <c r="B611" s="49" t="s">
        <v>9242</v>
      </c>
      <c r="C611" s="49" t="s">
        <v>9243</v>
      </c>
      <c r="D611" s="49" t="s">
        <v>8582</v>
      </c>
      <c r="E611" s="49" t="s">
        <v>8583</v>
      </c>
      <c r="F611" s="49" t="s">
        <v>8647</v>
      </c>
      <c r="G611" s="49" t="s">
        <v>8609</v>
      </c>
      <c r="H611" s="49" t="s">
        <v>9244</v>
      </c>
      <c r="I611" s="49">
        <v>22</v>
      </c>
    </row>
    <row r="612" spans="1:9" x14ac:dyDescent="0.3">
      <c r="A612" s="551" t="s">
        <v>10064</v>
      </c>
      <c r="B612" s="49" t="s">
        <v>9910</v>
      </c>
      <c r="C612" s="49" t="s">
        <v>322</v>
      </c>
      <c r="D612" s="49" t="s">
        <v>8582</v>
      </c>
      <c r="E612" s="49" t="s">
        <v>8583</v>
      </c>
      <c r="F612" s="49" t="s">
        <v>8647</v>
      </c>
      <c r="G612" s="49" t="s">
        <v>8609</v>
      </c>
      <c r="H612" s="49" t="s">
        <v>9911</v>
      </c>
      <c r="I612" s="49">
        <v>35</v>
      </c>
    </row>
    <row r="613" spans="1:9" x14ac:dyDescent="0.3">
      <c r="A613" s="551" t="s">
        <v>10065</v>
      </c>
      <c r="B613" s="49" t="s">
        <v>9954</v>
      </c>
      <c r="C613" s="49" t="s">
        <v>9955</v>
      </c>
      <c r="D613" s="49" t="s">
        <v>8676</v>
      </c>
      <c r="E613" s="49" t="s">
        <v>8677</v>
      </c>
      <c r="F613" s="49" t="s">
        <v>8647</v>
      </c>
      <c r="G613" s="49" t="s">
        <v>8609</v>
      </c>
      <c r="H613" s="49" t="s">
        <v>9980</v>
      </c>
      <c r="I613" s="49">
        <v>40</v>
      </c>
    </row>
    <row r="614" spans="1:9" x14ac:dyDescent="0.3">
      <c r="A614" s="551" t="s">
        <v>10066</v>
      </c>
      <c r="B614" s="49" t="s">
        <v>9954</v>
      </c>
      <c r="C614" s="49" t="s">
        <v>9955</v>
      </c>
      <c r="D614" s="49" t="s">
        <v>8676</v>
      </c>
      <c r="E614" s="49" t="s">
        <v>8677</v>
      </c>
      <c r="F614" s="49" t="s">
        <v>8647</v>
      </c>
      <c r="G614" s="49" t="s">
        <v>8686</v>
      </c>
      <c r="H614" s="49" t="s">
        <v>9982</v>
      </c>
      <c r="I614" s="49">
        <v>1</v>
      </c>
    </row>
    <row r="615" spans="1:9" x14ac:dyDescent="0.3">
      <c r="A615" s="551" t="s">
        <v>10067</v>
      </c>
      <c r="B615" s="49" t="s">
        <v>9954</v>
      </c>
      <c r="C615" s="49" t="s">
        <v>9955</v>
      </c>
      <c r="D615" s="49" t="s">
        <v>8676</v>
      </c>
      <c r="E615" s="49" t="s">
        <v>8677</v>
      </c>
      <c r="F615" s="49" t="s">
        <v>8647</v>
      </c>
      <c r="G615" s="49" t="s">
        <v>8585</v>
      </c>
      <c r="H615" s="49" t="s">
        <v>9956</v>
      </c>
      <c r="I615" s="49">
        <v>10</v>
      </c>
    </row>
    <row r="616" spans="1:9" x14ac:dyDescent="0.3">
      <c r="A616" s="551" t="s">
        <v>10068</v>
      </c>
      <c r="B616" s="49" t="s">
        <v>10004</v>
      </c>
      <c r="C616" s="49" t="s">
        <v>10005</v>
      </c>
      <c r="D616" s="49" t="s">
        <v>8676</v>
      </c>
      <c r="E616" s="49" t="s">
        <v>8677</v>
      </c>
      <c r="F616" s="49" t="s">
        <v>8647</v>
      </c>
      <c r="G616" s="49" t="s">
        <v>8609</v>
      </c>
      <c r="H616" s="49" t="s">
        <v>10069</v>
      </c>
      <c r="I616" s="49">
        <v>10</v>
      </c>
    </row>
    <row r="617" spans="1:9" x14ac:dyDescent="0.3">
      <c r="A617" s="551" t="s">
        <v>10070</v>
      </c>
      <c r="B617" s="49" t="s">
        <v>9743</v>
      </c>
      <c r="C617" s="49" t="s">
        <v>781</v>
      </c>
      <c r="D617" s="49" t="s">
        <v>8676</v>
      </c>
      <c r="E617" s="49" t="s">
        <v>8677</v>
      </c>
      <c r="F617" s="49" t="s">
        <v>8647</v>
      </c>
      <c r="G617" s="49" t="s">
        <v>8609</v>
      </c>
      <c r="H617" s="49" t="s">
        <v>9744</v>
      </c>
      <c r="I617" s="49">
        <v>40</v>
      </c>
    </row>
    <row r="618" spans="1:9" x14ac:dyDescent="0.3">
      <c r="A618" s="551" t="s">
        <v>10071</v>
      </c>
      <c r="B618" s="49" t="s">
        <v>10049</v>
      </c>
      <c r="C618" s="49" t="s">
        <v>10050</v>
      </c>
      <c r="D618" s="49" t="s">
        <v>8676</v>
      </c>
      <c r="E618" s="49" t="s">
        <v>8677</v>
      </c>
      <c r="F618" s="49" t="s">
        <v>8647</v>
      </c>
      <c r="G618" s="49" t="s">
        <v>8609</v>
      </c>
      <c r="H618" s="49" t="s">
        <v>10051</v>
      </c>
      <c r="I618" s="49">
        <v>23</v>
      </c>
    </row>
    <row r="619" spans="1:9" x14ac:dyDescent="0.3">
      <c r="A619" s="551" t="s">
        <v>10072</v>
      </c>
      <c r="B619" s="49" t="s">
        <v>10016</v>
      </c>
      <c r="C619" s="49" t="s">
        <v>10017</v>
      </c>
      <c r="D619" s="49" t="s">
        <v>8676</v>
      </c>
      <c r="E619" s="49" t="s">
        <v>8677</v>
      </c>
      <c r="F619" s="49" t="s">
        <v>8647</v>
      </c>
      <c r="G619" s="49" t="s">
        <v>8609</v>
      </c>
      <c r="H619" s="49" t="s">
        <v>10018</v>
      </c>
      <c r="I619" s="49">
        <v>49</v>
      </c>
    </row>
    <row r="620" spans="1:9" x14ac:dyDescent="0.3">
      <c r="A620" s="551" t="s">
        <v>10073</v>
      </c>
      <c r="B620" s="49" t="s">
        <v>10043</v>
      </c>
      <c r="C620" s="49" t="s">
        <v>10044</v>
      </c>
      <c r="D620" s="49" t="s">
        <v>8676</v>
      </c>
      <c r="E620" s="49" t="s">
        <v>8677</v>
      </c>
      <c r="F620" s="49" t="s">
        <v>8647</v>
      </c>
      <c r="G620" s="49" t="s">
        <v>8609</v>
      </c>
      <c r="H620" s="49" t="s">
        <v>10074</v>
      </c>
      <c r="I620" s="49">
        <v>5</v>
      </c>
    </row>
    <row r="621" spans="1:9" x14ac:dyDescent="0.3">
      <c r="A621" s="551" t="s">
        <v>10075</v>
      </c>
      <c r="B621" s="49" t="s">
        <v>10012</v>
      </c>
      <c r="C621" s="49" t="s">
        <v>10013</v>
      </c>
      <c r="D621" s="49" t="s">
        <v>8676</v>
      </c>
      <c r="E621" s="49" t="s">
        <v>8677</v>
      </c>
      <c r="F621" s="49" t="s">
        <v>8647</v>
      </c>
      <c r="G621" s="49" t="s">
        <v>8609</v>
      </c>
      <c r="H621" s="49" t="s">
        <v>10014</v>
      </c>
      <c r="I621" s="49">
        <v>39</v>
      </c>
    </row>
    <row r="622" spans="1:9" x14ac:dyDescent="0.3">
      <c r="A622" s="551" t="s">
        <v>10076</v>
      </c>
      <c r="B622" s="49" t="s">
        <v>9913</v>
      </c>
      <c r="C622" s="49" t="s">
        <v>603</v>
      </c>
      <c r="D622" s="49" t="s">
        <v>8582</v>
      </c>
      <c r="E622" s="49" t="s">
        <v>8583</v>
      </c>
      <c r="F622" s="49" t="s">
        <v>8647</v>
      </c>
      <c r="G622" s="49" t="s">
        <v>8609</v>
      </c>
      <c r="H622" s="49" t="s">
        <v>9914</v>
      </c>
      <c r="I622" s="49">
        <v>23</v>
      </c>
    </row>
    <row r="623" spans="1:9" x14ac:dyDescent="0.3">
      <c r="A623" s="551" t="s">
        <v>10077</v>
      </c>
      <c r="B623" s="49" t="s">
        <v>9739</v>
      </c>
      <c r="C623" s="49" t="s">
        <v>9740</v>
      </c>
      <c r="D623" s="49" t="s">
        <v>8676</v>
      </c>
      <c r="E623" s="49" t="s">
        <v>8677</v>
      </c>
      <c r="F623" s="49" t="s">
        <v>8647</v>
      </c>
      <c r="G623" s="49" t="s">
        <v>8609</v>
      </c>
      <c r="H623" s="49" t="s">
        <v>9741</v>
      </c>
      <c r="I623" s="49">
        <v>30</v>
      </c>
    </row>
    <row r="624" spans="1:9" x14ac:dyDescent="0.3">
      <c r="A624" s="551" t="s">
        <v>10078</v>
      </c>
      <c r="B624" s="49" t="s">
        <v>10079</v>
      </c>
      <c r="C624" s="49" t="s">
        <v>10080</v>
      </c>
      <c r="D624" s="49" t="s">
        <v>8590</v>
      </c>
      <c r="E624" s="49" t="s">
        <v>8583</v>
      </c>
      <c r="F624" s="49" t="s">
        <v>8647</v>
      </c>
      <c r="G624" s="49" t="s">
        <v>8585</v>
      </c>
      <c r="H624" s="49" t="s">
        <v>10081</v>
      </c>
      <c r="I624" s="49">
        <v>15</v>
      </c>
    </row>
    <row r="625" spans="1:9" x14ac:dyDescent="0.3">
      <c r="A625" s="551" t="s">
        <v>10082</v>
      </c>
      <c r="B625" s="49" t="s">
        <v>10083</v>
      </c>
      <c r="C625" s="49" t="s">
        <v>10084</v>
      </c>
      <c r="D625" s="49" t="s">
        <v>8676</v>
      </c>
      <c r="E625" s="49" t="s">
        <v>8677</v>
      </c>
      <c r="F625" s="49" t="s">
        <v>8647</v>
      </c>
      <c r="G625" s="49" t="s">
        <v>8585</v>
      </c>
      <c r="H625" s="49" t="s">
        <v>10085</v>
      </c>
      <c r="I625" s="49">
        <v>20</v>
      </c>
    </row>
    <row r="626" spans="1:9" x14ac:dyDescent="0.3">
      <c r="A626" s="551" t="s">
        <v>10086</v>
      </c>
      <c r="B626" s="49" t="s">
        <v>9974</v>
      </c>
      <c r="C626" s="49" t="s">
        <v>9975</v>
      </c>
      <c r="D626" s="49" t="s">
        <v>8676</v>
      </c>
      <c r="E626" s="49" t="s">
        <v>8677</v>
      </c>
      <c r="F626" s="49" t="s">
        <v>8647</v>
      </c>
      <c r="G626" s="49" t="s">
        <v>8609</v>
      </c>
      <c r="H626" s="49" t="s">
        <v>9976</v>
      </c>
      <c r="I626" s="49">
        <v>3</v>
      </c>
    </row>
    <row r="627" spans="1:9" x14ac:dyDescent="0.3">
      <c r="A627" s="551" t="s">
        <v>10087</v>
      </c>
      <c r="B627" s="49" t="s">
        <v>10024</v>
      </c>
      <c r="C627" s="49" t="s">
        <v>490</v>
      </c>
      <c r="D627" s="49" t="s">
        <v>8676</v>
      </c>
      <c r="E627" s="49" t="s">
        <v>8677</v>
      </c>
      <c r="F627" s="49" t="s">
        <v>8647</v>
      </c>
      <c r="G627" s="49" t="s">
        <v>8609</v>
      </c>
      <c r="H627" s="49" t="s">
        <v>10025</v>
      </c>
      <c r="I627" s="49">
        <v>10</v>
      </c>
    </row>
    <row r="628" spans="1:9" x14ac:dyDescent="0.3">
      <c r="A628" s="551" t="s">
        <v>10088</v>
      </c>
      <c r="B628" s="49" t="s">
        <v>9928</v>
      </c>
      <c r="C628" s="49" t="s">
        <v>9929</v>
      </c>
      <c r="D628" s="49" t="s">
        <v>8582</v>
      </c>
      <c r="E628" s="49" t="s">
        <v>8583</v>
      </c>
      <c r="F628" s="49" t="s">
        <v>8647</v>
      </c>
      <c r="G628" s="49" t="s">
        <v>8609</v>
      </c>
      <c r="H628" s="49" t="s">
        <v>10089</v>
      </c>
      <c r="I628" s="49">
        <v>39</v>
      </c>
    </row>
    <row r="629" spans="1:9" x14ac:dyDescent="0.3">
      <c r="A629" s="551" t="s">
        <v>10090</v>
      </c>
      <c r="B629" s="49" t="s">
        <v>10000</v>
      </c>
      <c r="C629" s="49" t="s">
        <v>10001</v>
      </c>
      <c r="D629" s="49" t="s">
        <v>8676</v>
      </c>
      <c r="E629" s="49" t="s">
        <v>8677</v>
      </c>
      <c r="F629" s="49" t="s">
        <v>8702</v>
      </c>
      <c r="G629" s="49" t="s">
        <v>8609</v>
      </c>
      <c r="H629" s="49" t="s">
        <v>10091</v>
      </c>
      <c r="I629" s="49">
        <v>9</v>
      </c>
    </row>
    <row r="630" spans="1:9" x14ac:dyDescent="0.3">
      <c r="A630" s="551" t="s">
        <v>10092</v>
      </c>
      <c r="B630" s="49" t="s">
        <v>9736</v>
      </c>
      <c r="C630" s="49" t="s">
        <v>582</v>
      </c>
      <c r="D630" s="49" t="s">
        <v>8676</v>
      </c>
      <c r="E630" s="49" t="s">
        <v>8765</v>
      </c>
      <c r="F630" s="49" t="s">
        <v>8811</v>
      </c>
      <c r="G630" s="49" t="s">
        <v>8585</v>
      </c>
      <c r="H630" s="49" t="s">
        <v>9737</v>
      </c>
      <c r="I630" s="49">
        <v>8</v>
      </c>
    </row>
    <row r="631" spans="1:9" x14ac:dyDescent="0.3">
      <c r="A631" s="551" t="s">
        <v>10093</v>
      </c>
      <c r="B631" s="49" t="s">
        <v>10094</v>
      </c>
      <c r="C631" s="49" t="s">
        <v>10095</v>
      </c>
      <c r="D631" s="49" t="s">
        <v>8582</v>
      </c>
      <c r="E631" s="49" t="s">
        <v>8583</v>
      </c>
      <c r="F631" s="49" t="s">
        <v>8811</v>
      </c>
      <c r="G631" s="49" t="s">
        <v>8585</v>
      </c>
      <c r="H631" s="49" t="s">
        <v>10096</v>
      </c>
      <c r="I631" s="49">
        <v>16</v>
      </c>
    </row>
    <row r="632" spans="1:9" x14ac:dyDescent="0.3">
      <c r="A632" s="551" t="s">
        <v>10097</v>
      </c>
      <c r="B632" s="49" t="s">
        <v>10098</v>
      </c>
      <c r="C632" s="49" t="s">
        <v>10099</v>
      </c>
      <c r="D632" s="49" t="s">
        <v>8582</v>
      </c>
      <c r="E632" s="49" t="s">
        <v>8583</v>
      </c>
      <c r="F632" s="49" t="s">
        <v>8811</v>
      </c>
      <c r="G632" s="49" t="s">
        <v>8585</v>
      </c>
      <c r="H632" s="49" t="s">
        <v>10100</v>
      </c>
      <c r="I632" s="49">
        <v>18</v>
      </c>
    </row>
    <row r="633" spans="1:9" x14ac:dyDescent="0.3">
      <c r="A633" s="551" t="s">
        <v>10101</v>
      </c>
      <c r="B633" s="49" t="s">
        <v>9682</v>
      </c>
      <c r="C633" s="49" t="s">
        <v>9683</v>
      </c>
      <c r="D633" s="49" t="s">
        <v>8590</v>
      </c>
      <c r="E633" s="49" t="s">
        <v>8583</v>
      </c>
      <c r="F633" s="49" t="s">
        <v>8811</v>
      </c>
      <c r="G633" s="49" t="s">
        <v>8585</v>
      </c>
      <c r="H633" s="49" t="s">
        <v>9684</v>
      </c>
      <c r="I633" s="49">
        <v>15</v>
      </c>
    </row>
    <row r="634" spans="1:9" x14ac:dyDescent="0.3">
      <c r="A634" s="551" t="s">
        <v>10102</v>
      </c>
      <c r="B634" s="49" t="s">
        <v>10103</v>
      </c>
      <c r="C634" s="49" t="s">
        <v>10104</v>
      </c>
      <c r="D634" s="49" t="s">
        <v>8582</v>
      </c>
      <c r="E634" s="49" t="s">
        <v>8583</v>
      </c>
      <c r="F634" s="49" t="s">
        <v>8811</v>
      </c>
      <c r="G634" s="49" t="s">
        <v>8585</v>
      </c>
      <c r="H634" s="49" t="s">
        <v>10105</v>
      </c>
      <c r="I634" s="49">
        <v>4</v>
      </c>
    </row>
    <row r="635" spans="1:9" x14ac:dyDescent="0.3">
      <c r="A635" s="551" t="s">
        <v>10106</v>
      </c>
      <c r="B635" s="49" t="s">
        <v>10107</v>
      </c>
      <c r="C635" s="49" t="s">
        <v>10108</v>
      </c>
      <c r="D635" s="49" t="s">
        <v>8590</v>
      </c>
      <c r="E635" s="49" t="s">
        <v>8583</v>
      </c>
      <c r="F635" s="49" t="s">
        <v>8811</v>
      </c>
      <c r="G635" s="49" t="s">
        <v>8585</v>
      </c>
      <c r="H635" s="49" t="s">
        <v>10109</v>
      </c>
      <c r="I635" s="49">
        <v>10</v>
      </c>
    </row>
    <row r="636" spans="1:9" x14ac:dyDescent="0.3">
      <c r="A636" s="551" t="s">
        <v>10110</v>
      </c>
      <c r="B636" s="49" t="s">
        <v>10111</v>
      </c>
      <c r="C636" s="49" t="s">
        <v>10112</v>
      </c>
      <c r="D636" s="49" t="s">
        <v>8590</v>
      </c>
      <c r="E636" s="49" t="s">
        <v>8583</v>
      </c>
      <c r="F636" s="49" t="s">
        <v>8811</v>
      </c>
      <c r="G636" s="49" t="s">
        <v>8585</v>
      </c>
      <c r="H636" s="49" t="s">
        <v>10096</v>
      </c>
      <c r="I636" s="49">
        <v>25</v>
      </c>
    </row>
    <row r="637" spans="1:9" x14ac:dyDescent="0.3">
      <c r="A637" s="551" t="s">
        <v>10113</v>
      </c>
      <c r="B637" s="49" t="s">
        <v>10114</v>
      </c>
      <c r="C637" s="49" t="s">
        <v>10115</v>
      </c>
      <c r="D637" s="49" t="s">
        <v>8676</v>
      </c>
      <c r="E637" s="49" t="s">
        <v>8765</v>
      </c>
      <c r="F637" s="49" t="s">
        <v>8811</v>
      </c>
      <c r="G637" s="49" t="s">
        <v>8585</v>
      </c>
      <c r="H637" s="49" t="s">
        <v>10116</v>
      </c>
      <c r="I637" s="49">
        <v>10</v>
      </c>
    </row>
    <row r="638" spans="1:9" x14ac:dyDescent="0.3">
      <c r="A638" s="551" t="s">
        <v>10117</v>
      </c>
      <c r="B638" s="49" t="s">
        <v>10118</v>
      </c>
      <c r="C638" s="49" t="s">
        <v>10119</v>
      </c>
      <c r="D638" s="49" t="s">
        <v>8582</v>
      </c>
      <c r="E638" s="49" t="s">
        <v>8583</v>
      </c>
      <c r="F638" s="49" t="s">
        <v>8811</v>
      </c>
      <c r="G638" s="49" t="s">
        <v>8585</v>
      </c>
      <c r="H638" s="49" t="s">
        <v>10120</v>
      </c>
      <c r="I638" s="49">
        <v>33</v>
      </c>
    </row>
    <row r="639" spans="1:9" x14ac:dyDescent="0.3">
      <c r="A639" s="551" t="s">
        <v>10121</v>
      </c>
      <c r="B639" s="49" t="s">
        <v>10122</v>
      </c>
      <c r="C639" s="49" t="s">
        <v>10123</v>
      </c>
      <c r="D639" s="49" t="s">
        <v>8590</v>
      </c>
      <c r="E639" s="49" t="s">
        <v>8583</v>
      </c>
      <c r="F639" s="49" t="s">
        <v>8811</v>
      </c>
      <c r="G639" s="49" t="s">
        <v>8585</v>
      </c>
      <c r="H639" s="49" t="s">
        <v>10124</v>
      </c>
      <c r="I639" s="49">
        <v>12</v>
      </c>
    </row>
    <row r="640" spans="1:9" x14ac:dyDescent="0.3">
      <c r="A640" s="551" t="s">
        <v>10125</v>
      </c>
      <c r="B640" s="49" t="s">
        <v>10126</v>
      </c>
      <c r="C640" s="49" t="s">
        <v>10127</v>
      </c>
      <c r="D640" s="49" t="s">
        <v>8959</v>
      </c>
      <c r="E640" s="49" t="s">
        <v>8960</v>
      </c>
      <c r="F640" s="49" t="s">
        <v>8811</v>
      </c>
      <c r="G640" s="49" t="s">
        <v>8585</v>
      </c>
      <c r="H640" s="49" t="s">
        <v>10128</v>
      </c>
      <c r="I640" s="49">
        <v>12</v>
      </c>
    </row>
    <row r="641" spans="1:8" x14ac:dyDescent="0.3">
      <c r="A641" s="551" t="s">
        <v>10129</v>
      </c>
      <c r="B641" s="49" t="s">
        <v>10130</v>
      </c>
      <c r="C641" s="49" t="s">
        <v>10131</v>
      </c>
      <c r="D641" s="49" t="s">
        <v>8590</v>
      </c>
      <c r="E641" s="49" t="s">
        <v>8583</v>
      </c>
      <c r="F641" s="49" t="s">
        <v>8918</v>
      </c>
      <c r="G641" s="49" t="s">
        <v>8585</v>
      </c>
      <c r="H641" s="49" t="s">
        <v>10132</v>
      </c>
    </row>
    <row r="642" spans="1:8" x14ac:dyDescent="0.3">
      <c r="A642" s="551" t="s">
        <v>10133</v>
      </c>
      <c r="B642" s="49" t="s">
        <v>10134</v>
      </c>
      <c r="C642" s="49" t="s">
        <v>10135</v>
      </c>
      <c r="D642" s="49" t="s">
        <v>8590</v>
      </c>
      <c r="E642" s="49" t="s">
        <v>8583</v>
      </c>
      <c r="F642" s="49" t="s">
        <v>8918</v>
      </c>
      <c r="G642" s="49" t="s">
        <v>8585</v>
      </c>
      <c r="H642" s="49" t="s">
        <v>10136</v>
      </c>
    </row>
    <row r="643" spans="1:8" x14ac:dyDescent="0.3">
      <c r="A643" s="551" t="s">
        <v>10137</v>
      </c>
      <c r="B643" s="49" t="s">
        <v>10103</v>
      </c>
      <c r="C643" s="49" t="s">
        <v>10104</v>
      </c>
      <c r="D643" s="49" t="s">
        <v>8582</v>
      </c>
      <c r="E643" s="49" t="s">
        <v>8583</v>
      </c>
      <c r="F643" s="49" t="s">
        <v>8970</v>
      </c>
      <c r="G643" s="49" t="s">
        <v>8585</v>
      </c>
      <c r="H643" s="49" t="s">
        <v>10105</v>
      </c>
    </row>
    <row r="644" spans="1:8" x14ac:dyDescent="0.3">
      <c r="A644" s="551" t="s">
        <v>10138</v>
      </c>
      <c r="B644" s="49" t="s">
        <v>9869</v>
      </c>
      <c r="C644" s="49" t="s">
        <v>9870</v>
      </c>
      <c r="D644" s="49" t="s">
        <v>8582</v>
      </c>
      <c r="E644" s="49" t="s">
        <v>8583</v>
      </c>
      <c r="F644" s="49" t="s">
        <v>8661</v>
      </c>
      <c r="G644" s="49" t="s">
        <v>8585</v>
      </c>
      <c r="H644" s="49" t="s">
        <v>9871</v>
      </c>
    </row>
    <row r="645" spans="1:8" x14ac:dyDescent="0.3">
      <c r="A645" s="551" t="s">
        <v>10139</v>
      </c>
      <c r="B645" s="49" t="s">
        <v>9660</v>
      </c>
      <c r="C645" s="49" t="s">
        <v>9661</v>
      </c>
      <c r="D645" s="49" t="s">
        <v>8959</v>
      </c>
      <c r="E645" s="49" t="s">
        <v>8960</v>
      </c>
      <c r="F645" s="49" t="s">
        <v>8661</v>
      </c>
      <c r="G645" s="49" t="s">
        <v>8585</v>
      </c>
      <c r="H645" s="49" t="s">
        <v>10140</v>
      </c>
    </row>
    <row r="646" spans="1:8" x14ac:dyDescent="0.3">
      <c r="A646" s="551" t="s">
        <v>10141</v>
      </c>
      <c r="B646" s="49" t="s">
        <v>10103</v>
      </c>
      <c r="C646" s="49" t="s">
        <v>10104</v>
      </c>
      <c r="D646" s="49" t="s">
        <v>8582</v>
      </c>
      <c r="E646" s="49" t="s">
        <v>8583</v>
      </c>
      <c r="F646" s="49" t="s">
        <v>8661</v>
      </c>
      <c r="G646" s="49" t="s">
        <v>8585</v>
      </c>
      <c r="H646" s="49" t="s">
        <v>10105</v>
      </c>
    </row>
    <row r="647" spans="1:8" x14ac:dyDescent="0.3">
      <c r="A647" s="551" t="s">
        <v>10142</v>
      </c>
      <c r="B647" s="49" t="s">
        <v>10143</v>
      </c>
      <c r="C647" s="49" t="s">
        <v>10144</v>
      </c>
      <c r="D647" s="49" t="s">
        <v>8959</v>
      </c>
      <c r="E647" s="49" t="s">
        <v>8960</v>
      </c>
      <c r="F647" s="49" t="s">
        <v>8661</v>
      </c>
      <c r="G647" s="49" t="s">
        <v>8585</v>
      </c>
      <c r="H647" s="49" t="s">
        <v>10145</v>
      </c>
    </row>
    <row r="648" spans="1:8" x14ac:dyDescent="0.3">
      <c r="A648" s="551" t="s">
        <v>10146</v>
      </c>
      <c r="B648" s="49" t="s">
        <v>10103</v>
      </c>
      <c r="C648" s="49" t="s">
        <v>10104</v>
      </c>
      <c r="D648" s="49" t="s">
        <v>8582</v>
      </c>
      <c r="E648" s="49" t="s">
        <v>8583</v>
      </c>
      <c r="F648" s="49" t="s">
        <v>8595</v>
      </c>
      <c r="G648" s="49" t="s">
        <v>8596</v>
      </c>
      <c r="H648" s="49" t="s">
        <v>10105</v>
      </c>
    </row>
    <row r="649" spans="1:8" x14ac:dyDescent="0.3">
      <c r="A649" s="551" t="s">
        <v>10147</v>
      </c>
      <c r="B649" s="49" t="s">
        <v>10148</v>
      </c>
      <c r="C649" s="49" t="s">
        <v>10149</v>
      </c>
      <c r="D649" s="49" t="s">
        <v>8590</v>
      </c>
      <c r="E649" s="49" t="s">
        <v>8583</v>
      </c>
      <c r="F649" s="49" t="s">
        <v>8595</v>
      </c>
      <c r="G649" s="49" t="s">
        <v>8596</v>
      </c>
    </row>
    <row r="650" spans="1:8" x14ac:dyDescent="0.3">
      <c r="A650" s="551" t="s">
        <v>10150</v>
      </c>
      <c r="B650" s="49" t="s">
        <v>10148</v>
      </c>
      <c r="C650" s="49" t="s">
        <v>10149</v>
      </c>
      <c r="D650" s="49" t="s">
        <v>8590</v>
      </c>
      <c r="E650" s="49" t="s">
        <v>8583</v>
      </c>
      <c r="F650" s="49" t="s">
        <v>8595</v>
      </c>
      <c r="G650" s="49" t="s">
        <v>8596</v>
      </c>
    </row>
    <row r="651" spans="1:8" x14ac:dyDescent="0.3">
      <c r="A651" s="551" t="s">
        <v>10151</v>
      </c>
      <c r="B651" s="49" t="s">
        <v>10148</v>
      </c>
      <c r="C651" s="49" t="s">
        <v>10149</v>
      </c>
      <c r="D651" s="49" t="s">
        <v>8590</v>
      </c>
      <c r="E651" s="49" t="s">
        <v>8583</v>
      </c>
      <c r="F651" s="49" t="s">
        <v>8595</v>
      </c>
      <c r="G651" s="49" t="s">
        <v>8596</v>
      </c>
    </row>
    <row r="652" spans="1:8" x14ac:dyDescent="0.3">
      <c r="A652" s="551" t="s">
        <v>10152</v>
      </c>
      <c r="B652" s="49" t="s">
        <v>10148</v>
      </c>
      <c r="C652" s="49" t="s">
        <v>10149</v>
      </c>
      <c r="D652" s="49" t="s">
        <v>8590</v>
      </c>
      <c r="E652" s="49" t="s">
        <v>8583</v>
      </c>
      <c r="F652" s="49" t="s">
        <v>8595</v>
      </c>
      <c r="G652" s="49" t="s">
        <v>8596</v>
      </c>
    </row>
    <row r="653" spans="1:8" x14ac:dyDescent="0.3">
      <c r="A653" s="551" t="s">
        <v>10153</v>
      </c>
      <c r="B653" s="49" t="s">
        <v>10148</v>
      </c>
      <c r="C653" s="49" t="s">
        <v>10149</v>
      </c>
      <c r="D653" s="49" t="s">
        <v>8590</v>
      </c>
      <c r="E653" s="49" t="s">
        <v>8583</v>
      </c>
      <c r="F653" s="49" t="s">
        <v>8595</v>
      </c>
      <c r="G653" s="49" t="s">
        <v>8596</v>
      </c>
    </row>
    <row r="654" spans="1:8" x14ac:dyDescent="0.3">
      <c r="A654" s="551" t="s">
        <v>10154</v>
      </c>
      <c r="B654" s="49" t="s">
        <v>10148</v>
      </c>
      <c r="C654" s="49" t="s">
        <v>10149</v>
      </c>
      <c r="D654" s="49" t="s">
        <v>8590</v>
      </c>
      <c r="E654" s="49" t="s">
        <v>8583</v>
      </c>
      <c r="F654" s="49" t="s">
        <v>8595</v>
      </c>
      <c r="G654" s="49" t="s">
        <v>8596</v>
      </c>
    </row>
    <row r="655" spans="1:8" x14ac:dyDescent="0.3">
      <c r="A655" s="551" t="s">
        <v>10155</v>
      </c>
      <c r="B655" s="49" t="s">
        <v>10148</v>
      </c>
      <c r="C655" s="49" t="s">
        <v>10149</v>
      </c>
      <c r="D655" s="49" t="s">
        <v>8590</v>
      </c>
      <c r="E655" s="49" t="s">
        <v>8583</v>
      </c>
      <c r="F655" s="49" t="s">
        <v>8595</v>
      </c>
      <c r="G655" s="49" t="s">
        <v>8596</v>
      </c>
    </row>
    <row r="656" spans="1:8" x14ac:dyDescent="0.3">
      <c r="A656" s="551" t="s">
        <v>10156</v>
      </c>
      <c r="B656" s="49" t="s">
        <v>10148</v>
      </c>
      <c r="C656" s="49" t="s">
        <v>10149</v>
      </c>
      <c r="D656" s="49" t="s">
        <v>8590</v>
      </c>
      <c r="E656" s="49" t="s">
        <v>8583</v>
      </c>
      <c r="F656" s="49" t="s">
        <v>8595</v>
      </c>
      <c r="G656" s="49" t="s">
        <v>8596</v>
      </c>
    </row>
    <row r="657" spans="1:9" x14ac:dyDescent="0.3">
      <c r="A657" s="551" t="s">
        <v>10157</v>
      </c>
      <c r="B657" s="49" t="s">
        <v>10158</v>
      </c>
      <c r="C657" s="49" t="s">
        <v>10159</v>
      </c>
      <c r="D657" s="49" t="s">
        <v>8582</v>
      </c>
      <c r="E657" s="49" t="s">
        <v>8583</v>
      </c>
      <c r="F657" s="49" t="s">
        <v>8595</v>
      </c>
      <c r="G657" s="49" t="s">
        <v>8596</v>
      </c>
      <c r="H657" s="49" t="s">
        <v>10160</v>
      </c>
    </row>
    <row r="658" spans="1:9" x14ac:dyDescent="0.3">
      <c r="A658" s="551" t="s">
        <v>10161</v>
      </c>
      <c r="B658" s="49" t="s">
        <v>9653</v>
      </c>
      <c r="C658" s="49" t="s">
        <v>9654</v>
      </c>
      <c r="D658" s="49" t="s">
        <v>8582</v>
      </c>
      <c r="E658" s="49" t="s">
        <v>8765</v>
      </c>
      <c r="F658" s="49" t="s">
        <v>9039</v>
      </c>
      <c r="G658" s="49" t="s">
        <v>8585</v>
      </c>
      <c r="H658" s="49" t="s">
        <v>10162</v>
      </c>
      <c r="I658" s="49">
        <v>20</v>
      </c>
    </row>
    <row r="659" spans="1:9" x14ac:dyDescent="0.3">
      <c r="A659" s="551" t="s">
        <v>10163</v>
      </c>
      <c r="B659" s="49" t="s">
        <v>9887</v>
      </c>
      <c r="C659" s="49" t="s">
        <v>9888</v>
      </c>
      <c r="D659" s="49" t="s">
        <v>8582</v>
      </c>
      <c r="E659" s="49" t="s">
        <v>8765</v>
      </c>
      <c r="F659" s="49" t="s">
        <v>9039</v>
      </c>
      <c r="G659" s="49" t="s">
        <v>8585</v>
      </c>
      <c r="H659" s="49" t="s">
        <v>10164</v>
      </c>
      <c r="I659" s="49">
        <v>30</v>
      </c>
    </row>
    <row r="660" spans="1:9" x14ac:dyDescent="0.3">
      <c r="A660" s="551" t="s">
        <v>10165</v>
      </c>
      <c r="B660" s="49" t="s">
        <v>1874</v>
      </c>
      <c r="C660" s="49" t="s">
        <v>9657</v>
      </c>
      <c r="D660" s="49" t="s">
        <v>8959</v>
      </c>
      <c r="E660" s="49" t="s">
        <v>8960</v>
      </c>
      <c r="F660" s="49" t="s">
        <v>9039</v>
      </c>
      <c r="G660" s="49" t="s">
        <v>8585</v>
      </c>
      <c r="H660" s="49" t="s">
        <v>10166</v>
      </c>
      <c r="I660" s="49">
        <v>70</v>
      </c>
    </row>
    <row r="661" spans="1:9" x14ac:dyDescent="0.3">
      <c r="A661" s="551" t="s">
        <v>10167</v>
      </c>
      <c r="B661" s="49" t="s">
        <v>1874</v>
      </c>
      <c r="C661" s="49" t="s">
        <v>9657</v>
      </c>
      <c r="D661" s="49" t="s">
        <v>8959</v>
      </c>
      <c r="E661" s="49" t="s">
        <v>8960</v>
      </c>
      <c r="F661" s="49" t="s">
        <v>9039</v>
      </c>
      <c r="G661" s="49" t="s">
        <v>8585</v>
      </c>
      <c r="H661" s="49" t="s">
        <v>10168</v>
      </c>
      <c r="I661" s="49">
        <v>70</v>
      </c>
    </row>
    <row r="662" spans="1:9" x14ac:dyDescent="0.3">
      <c r="A662" s="551" t="s">
        <v>10169</v>
      </c>
      <c r="B662" s="49" t="s">
        <v>9660</v>
      </c>
      <c r="C662" s="49" t="s">
        <v>9661</v>
      </c>
      <c r="D662" s="49" t="s">
        <v>8959</v>
      </c>
      <c r="E662" s="49" t="s">
        <v>8960</v>
      </c>
      <c r="F662" s="49" t="s">
        <v>9039</v>
      </c>
      <c r="G662" s="49" t="s">
        <v>8585</v>
      </c>
      <c r="H662" s="49" t="s">
        <v>10170</v>
      </c>
      <c r="I662" s="49">
        <v>40</v>
      </c>
    </row>
    <row r="663" spans="1:9" x14ac:dyDescent="0.3">
      <c r="A663" s="551" t="s">
        <v>10171</v>
      </c>
      <c r="B663" s="49" t="s">
        <v>10172</v>
      </c>
      <c r="C663" s="49" t="s">
        <v>10173</v>
      </c>
      <c r="D663" s="49" t="s">
        <v>8959</v>
      </c>
      <c r="E663" s="49" t="s">
        <v>8960</v>
      </c>
      <c r="F663" s="49" t="s">
        <v>9039</v>
      </c>
      <c r="G663" s="49" t="s">
        <v>8585</v>
      </c>
      <c r="H663" s="49" t="s">
        <v>10174</v>
      </c>
      <c r="I663" s="49">
        <v>100</v>
      </c>
    </row>
    <row r="664" spans="1:9" x14ac:dyDescent="0.3">
      <c r="A664" s="551" t="s">
        <v>10175</v>
      </c>
      <c r="B664" s="49" t="s">
        <v>10172</v>
      </c>
      <c r="C664" s="49" t="s">
        <v>10173</v>
      </c>
      <c r="D664" s="49" t="s">
        <v>8959</v>
      </c>
      <c r="E664" s="49" t="s">
        <v>8960</v>
      </c>
      <c r="F664" s="49" t="s">
        <v>9039</v>
      </c>
      <c r="G664" s="49" t="s">
        <v>8585</v>
      </c>
      <c r="H664" s="49" t="s">
        <v>10176</v>
      </c>
      <c r="I664" s="49">
        <v>100</v>
      </c>
    </row>
    <row r="665" spans="1:9" x14ac:dyDescent="0.3">
      <c r="A665" s="551" t="s">
        <v>10177</v>
      </c>
      <c r="B665" s="49" t="s">
        <v>10172</v>
      </c>
      <c r="C665" s="49" t="s">
        <v>10173</v>
      </c>
      <c r="D665" s="49" t="s">
        <v>8959</v>
      </c>
      <c r="E665" s="49" t="s">
        <v>8960</v>
      </c>
      <c r="F665" s="49" t="s">
        <v>9039</v>
      </c>
      <c r="G665" s="49" t="s">
        <v>8585</v>
      </c>
      <c r="H665" s="49" t="s">
        <v>10178</v>
      </c>
      <c r="I665" s="49">
        <v>100</v>
      </c>
    </row>
    <row r="666" spans="1:9" x14ac:dyDescent="0.3">
      <c r="A666" s="551" t="s">
        <v>10179</v>
      </c>
      <c r="B666" s="49" t="s">
        <v>9664</v>
      </c>
      <c r="C666" s="49" t="s">
        <v>9665</v>
      </c>
      <c r="D666" s="49" t="s">
        <v>8989</v>
      </c>
      <c r="E666" s="49" t="s">
        <v>8765</v>
      </c>
      <c r="F666" s="49" t="s">
        <v>9039</v>
      </c>
      <c r="G666" s="49" t="s">
        <v>8585</v>
      </c>
      <c r="H666" s="49" t="s">
        <v>10180</v>
      </c>
      <c r="I666" s="49">
        <v>52</v>
      </c>
    </row>
    <row r="667" spans="1:9" x14ac:dyDescent="0.3">
      <c r="A667" s="551" t="s">
        <v>10181</v>
      </c>
      <c r="B667" s="49" t="s">
        <v>9664</v>
      </c>
      <c r="C667" s="49" t="s">
        <v>9665</v>
      </c>
      <c r="D667" s="49" t="s">
        <v>8989</v>
      </c>
      <c r="E667" s="49" t="s">
        <v>8765</v>
      </c>
      <c r="F667" s="49" t="s">
        <v>9039</v>
      </c>
      <c r="G667" s="49" t="s">
        <v>8585</v>
      </c>
      <c r="H667" s="49" t="s">
        <v>10182</v>
      </c>
      <c r="I667" s="49">
        <v>85</v>
      </c>
    </row>
    <row r="668" spans="1:9" x14ac:dyDescent="0.3">
      <c r="A668" s="551" t="s">
        <v>10183</v>
      </c>
      <c r="B668" s="49" t="s">
        <v>9664</v>
      </c>
      <c r="C668" s="49" t="s">
        <v>9665</v>
      </c>
      <c r="D668" s="49" t="s">
        <v>8989</v>
      </c>
      <c r="E668" s="49" t="s">
        <v>8765</v>
      </c>
      <c r="F668" s="49" t="s">
        <v>9039</v>
      </c>
      <c r="G668" s="49" t="s">
        <v>8585</v>
      </c>
      <c r="H668" s="49" t="s">
        <v>10184</v>
      </c>
      <c r="I668" s="49">
        <v>85</v>
      </c>
    </row>
    <row r="669" spans="1:9" x14ac:dyDescent="0.3">
      <c r="A669" s="551" t="s">
        <v>10185</v>
      </c>
      <c r="B669" s="49" t="s">
        <v>9664</v>
      </c>
      <c r="C669" s="49" t="s">
        <v>9665</v>
      </c>
      <c r="D669" s="49" t="s">
        <v>8989</v>
      </c>
      <c r="E669" s="49" t="s">
        <v>8765</v>
      </c>
      <c r="F669" s="49" t="s">
        <v>9039</v>
      </c>
      <c r="G669" s="49" t="s">
        <v>8585</v>
      </c>
      <c r="H669" s="49" t="s">
        <v>10186</v>
      </c>
      <c r="I669" s="49">
        <v>80</v>
      </c>
    </row>
    <row r="670" spans="1:9" x14ac:dyDescent="0.3">
      <c r="A670" s="551" t="s">
        <v>10187</v>
      </c>
      <c r="B670" s="49" t="s">
        <v>9664</v>
      </c>
      <c r="C670" s="49" t="s">
        <v>9665</v>
      </c>
      <c r="D670" s="49" t="s">
        <v>8989</v>
      </c>
      <c r="E670" s="49" t="s">
        <v>8765</v>
      </c>
      <c r="F670" s="49" t="s">
        <v>9039</v>
      </c>
      <c r="G670" s="49" t="s">
        <v>8585</v>
      </c>
      <c r="H670" s="49" t="s">
        <v>10188</v>
      </c>
      <c r="I670" s="49">
        <v>100</v>
      </c>
    </row>
    <row r="671" spans="1:9" x14ac:dyDescent="0.3">
      <c r="A671" s="551" t="s">
        <v>10189</v>
      </c>
      <c r="B671" s="49" t="s">
        <v>10143</v>
      </c>
      <c r="C671" s="49" t="s">
        <v>10144</v>
      </c>
      <c r="D671" s="49" t="s">
        <v>8959</v>
      </c>
      <c r="E671" s="49" t="s">
        <v>8960</v>
      </c>
      <c r="F671" s="49" t="s">
        <v>9039</v>
      </c>
      <c r="G671" s="49" t="s">
        <v>8585</v>
      </c>
      <c r="H671" s="49" t="s">
        <v>10190</v>
      </c>
      <c r="I671" s="49">
        <v>70</v>
      </c>
    </row>
    <row r="672" spans="1:9" x14ac:dyDescent="0.3">
      <c r="A672" s="551" t="s">
        <v>10191</v>
      </c>
      <c r="B672" s="49" t="s">
        <v>10143</v>
      </c>
      <c r="C672" s="49" t="s">
        <v>10144</v>
      </c>
      <c r="D672" s="49" t="s">
        <v>8959</v>
      </c>
      <c r="E672" s="49" t="s">
        <v>8960</v>
      </c>
      <c r="F672" s="49" t="s">
        <v>9039</v>
      </c>
      <c r="G672" s="49" t="s">
        <v>8585</v>
      </c>
      <c r="H672" s="49" t="s">
        <v>10192</v>
      </c>
      <c r="I672" s="49">
        <v>70</v>
      </c>
    </row>
    <row r="673" spans="1:9" x14ac:dyDescent="0.3">
      <c r="A673" s="551" t="s">
        <v>10193</v>
      </c>
      <c r="B673" s="49" t="s">
        <v>10143</v>
      </c>
      <c r="C673" s="49" t="s">
        <v>10144</v>
      </c>
      <c r="D673" s="49" t="s">
        <v>8959</v>
      </c>
      <c r="E673" s="49" t="s">
        <v>8960</v>
      </c>
      <c r="F673" s="49" t="s">
        <v>9039</v>
      </c>
      <c r="G673" s="49" t="s">
        <v>8585</v>
      </c>
      <c r="H673" s="49" t="s">
        <v>10194</v>
      </c>
      <c r="I673" s="49">
        <v>70</v>
      </c>
    </row>
    <row r="674" spans="1:9" x14ac:dyDescent="0.3">
      <c r="A674" s="551" t="s">
        <v>10195</v>
      </c>
      <c r="B674" s="49" t="s">
        <v>10143</v>
      </c>
      <c r="C674" s="49" t="s">
        <v>10144</v>
      </c>
      <c r="D674" s="49" t="s">
        <v>8959</v>
      </c>
      <c r="E674" s="49" t="s">
        <v>8960</v>
      </c>
      <c r="F674" s="49" t="s">
        <v>9039</v>
      </c>
      <c r="G674" s="49" t="s">
        <v>8585</v>
      </c>
      <c r="H674" s="49" t="s">
        <v>10196</v>
      </c>
      <c r="I674" s="49">
        <v>70</v>
      </c>
    </row>
    <row r="675" spans="1:9" x14ac:dyDescent="0.3">
      <c r="A675" s="551" t="s">
        <v>10197</v>
      </c>
      <c r="B675" s="49" t="s">
        <v>10143</v>
      </c>
      <c r="C675" s="49" t="s">
        <v>10144</v>
      </c>
      <c r="D675" s="49" t="s">
        <v>8959</v>
      </c>
      <c r="E675" s="49" t="s">
        <v>8960</v>
      </c>
      <c r="F675" s="49" t="s">
        <v>9039</v>
      </c>
      <c r="G675" s="49" t="s">
        <v>8585</v>
      </c>
      <c r="H675" s="49" t="s">
        <v>10198</v>
      </c>
      <c r="I675" s="49">
        <v>70</v>
      </c>
    </row>
    <row r="676" spans="1:9" x14ac:dyDescent="0.3">
      <c r="A676" s="551" t="s">
        <v>10199</v>
      </c>
      <c r="B676" s="49" t="s">
        <v>9668</v>
      </c>
      <c r="C676" s="49" t="s">
        <v>9669</v>
      </c>
      <c r="D676" s="49" t="s">
        <v>8959</v>
      </c>
      <c r="E676" s="49" t="s">
        <v>8960</v>
      </c>
      <c r="F676" s="49" t="s">
        <v>9039</v>
      </c>
      <c r="G676" s="49" t="s">
        <v>8585</v>
      </c>
      <c r="H676" s="49" t="s">
        <v>10200</v>
      </c>
      <c r="I676" s="49">
        <v>60</v>
      </c>
    </row>
    <row r="677" spans="1:9" x14ac:dyDescent="0.3">
      <c r="A677" s="551" t="s">
        <v>10201</v>
      </c>
      <c r="B677" s="49" t="s">
        <v>10202</v>
      </c>
      <c r="C677" s="49" t="s">
        <v>10203</v>
      </c>
      <c r="D677" s="49" t="s">
        <v>8989</v>
      </c>
      <c r="E677" s="49" t="s">
        <v>8765</v>
      </c>
      <c r="F677" s="49" t="s">
        <v>9039</v>
      </c>
      <c r="G677" s="49" t="s">
        <v>8585</v>
      </c>
      <c r="H677" s="49" t="s">
        <v>10204</v>
      </c>
      <c r="I677" s="49">
        <v>60</v>
      </c>
    </row>
    <row r="678" spans="1:9" x14ac:dyDescent="0.3">
      <c r="A678" s="551" t="s">
        <v>10205</v>
      </c>
      <c r="B678" s="49" t="s">
        <v>10206</v>
      </c>
      <c r="C678" s="49" t="s">
        <v>10207</v>
      </c>
      <c r="D678" s="49" t="s">
        <v>8959</v>
      </c>
      <c r="E678" s="49" t="s">
        <v>8960</v>
      </c>
      <c r="F678" s="49" t="s">
        <v>9039</v>
      </c>
      <c r="G678" s="49" t="s">
        <v>8585</v>
      </c>
      <c r="H678" s="49" t="s">
        <v>10208</v>
      </c>
      <c r="I678" s="49">
        <v>150</v>
      </c>
    </row>
    <row r="679" spans="1:9" x14ac:dyDescent="0.3">
      <c r="A679" s="551" t="s">
        <v>10209</v>
      </c>
      <c r="B679" s="49" t="s">
        <v>10114</v>
      </c>
      <c r="C679" s="49" t="s">
        <v>10115</v>
      </c>
      <c r="D679" s="49" t="s">
        <v>8676</v>
      </c>
      <c r="E679" s="49" t="s">
        <v>8765</v>
      </c>
      <c r="F679" s="49" t="s">
        <v>9039</v>
      </c>
      <c r="G679" s="49" t="s">
        <v>8585</v>
      </c>
      <c r="H679" s="49" t="s">
        <v>10210</v>
      </c>
      <c r="I679" s="49">
        <v>160</v>
      </c>
    </row>
    <row r="680" spans="1:9" x14ac:dyDescent="0.3">
      <c r="A680" s="551" t="s">
        <v>10211</v>
      </c>
      <c r="B680" s="49" t="s">
        <v>10103</v>
      </c>
      <c r="C680" s="49" t="s">
        <v>10104</v>
      </c>
      <c r="D680" s="49" t="s">
        <v>8582</v>
      </c>
      <c r="E680" s="49" t="s">
        <v>8583</v>
      </c>
      <c r="F680" s="49" t="s">
        <v>8770</v>
      </c>
      <c r="G680" s="49" t="s">
        <v>8585</v>
      </c>
      <c r="H680" s="49" t="s">
        <v>10105</v>
      </c>
      <c r="I680" s="49">
        <v>50</v>
      </c>
    </row>
    <row r="681" spans="1:9" x14ac:dyDescent="0.3">
      <c r="A681" s="551" t="s">
        <v>10212</v>
      </c>
      <c r="B681" s="49" t="s">
        <v>9716</v>
      </c>
      <c r="C681" s="49" t="s">
        <v>9717</v>
      </c>
      <c r="D681" s="49" t="s">
        <v>8656</v>
      </c>
      <c r="E681" s="49" t="s">
        <v>8583</v>
      </c>
      <c r="F681" s="49" t="s">
        <v>8770</v>
      </c>
      <c r="G681" s="49" t="s">
        <v>8585</v>
      </c>
      <c r="H681" s="49" t="s">
        <v>9720</v>
      </c>
      <c r="I681" s="49">
        <v>15</v>
      </c>
    </row>
    <row r="682" spans="1:9" x14ac:dyDescent="0.3">
      <c r="A682" s="551" t="s">
        <v>10213</v>
      </c>
      <c r="B682" s="49" t="s">
        <v>9860</v>
      </c>
      <c r="C682" s="49" t="s">
        <v>9861</v>
      </c>
      <c r="D682" s="49" t="s">
        <v>8656</v>
      </c>
      <c r="E682" s="49" t="s">
        <v>8583</v>
      </c>
      <c r="F682" s="49" t="s">
        <v>8770</v>
      </c>
      <c r="G682" s="49" t="s">
        <v>8585</v>
      </c>
      <c r="H682" s="49" t="s">
        <v>9862</v>
      </c>
      <c r="I682" s="49">
        <v>20</v>
      </c>
    </row>
    <row r="683" spans="1:9" x14ac:dyDescent="0.3">
      <c r="A683" s="551" t="s">
        <v>10214</v>
      </c>
      <c r="B683" s="49" t="s">
        <v>9804</v>
      </c>
      <c r="C683" s="49" t="s">
        <v>466</v>
      </c>
      <c r="D683" s="49" t="s">
        <v>8582</v>
      </c>
      <c r="E683" s="49" t="s">
        <v>8765</v>
      </c>
      <c r="F683" s="49" t="s">
        <v>8770</v>
      </c>
      <c r="G683" s="49" t="s">
        <v>8585</v>
      </c>
      <c r="H683" s="49" t="s">
        <v>9807</v>
      </c>
      <c r="I683" s="49">
        <v>35</v>
      </c>
    </row>
    <row r="684" spans="1:9" x14ac:dyDescent="0.3">
      <c r="A684" s="551" t="s">
        <v>10215</v>
      </c>
      <c r="B684" s="49" t="s">
        <v>9887</v>
      </c>
      <c r="C684" s="49" t="s">
        <v>9888</v>
      </c>
      <c r="D684" s="49" t="s">
        <v>8582</v>
      </c>
      <c r="E684" s="49" t="s">
        <v>8765</v>
      </c>
      <c r="F684" s="49" t="s">
        <v>8770</v>
      </c>
      <c r="G684" s="49" t="s">
        <v>8585</v>
      </c>
      <c r="H684" s="49" t="s">
        <v>10164</v>
      </c>
      <c r="I684" s="49">
        <v>20</v>
      </c>
    </row>
    <row r="685" spans="1:9" x14ac:dyDescent="0.3">
      <c r="A685" s="551" t="s">
        <v>10216</v>
      </c>
      <c r="B685" s="49" t="s">
        <v>10217</v>
      </c>
      <c r="C685" s="49" t="s">
        <v>10218</v>
      </c>
      <c r="D685" s="49" t="s">
        <v>8959</v>
      </c>
      <c r="E685" s="49" t="s">
        <v>8960</v>
      </c>
      <c r="F685" s="49" t="s">
        <v>8770</v>
      </c>
      <c r="G685" s="49" t="s">
        <v>8585</v>
      </c>
      <c r="H685" s="49" t="s">
        <v>10162</v>
      </c>
      <c r="I685" s="49">
        <v>20</v>
      </c>
    </row>
    <row r="686" spans="1:9" x14ac:dyDescent="0.3">
      <c r="A686" s="551" t="s">
        <v>10219</v>
      </c>
      <c r="B686" s="49" t="s">
        <v>1874</v>
      </c>
      <c r="C686" s="49" t="s">
        <v>9657</v>
      </c>
      <c r="D686" s="49" t="s">
        <v>8959</v>
      </c>
      <c r="E686" s="49" t="s">
        <v>8960</v>
      </c>
      <c r="F686" s="49" t="s">
        <v>8770</v>
      </c>
      <c r="G686" s="49" t="s">
        <v>8585</v>
      </c>
      <c r="H686" s="49" t="s">
        <v>9795</v>
      </c>
      <c r="I686" s="49">
        <v>22</v>
      </c>
    </row>
    <row r="687" spans="1:9" x14ac:dyDescent="0.3">
      <c r="A687" s="551" t="s">
        <v>10220</v>
      </c>
      <c r="B687" s="49" t="s">
        <v>1874</v>
      </c>
      <c r="C687" s="49" t="s">
        <v>9657</v>
      </c>
      <c r="D687" s="49" t="s">
        <v>8959</v>
      </c>
      <c r="E687" s="49" t="s">
        <v>8960</v>
      </c>
      <c r="F687" s="49" t="s">
        <v>8770</v>
      </c>
      <c r="G687" s="49" t="s">
        <v>8585</v>
      </c>
      <c r="H687" s="49" t="s">
        <v>9939</v>
      </c>
      <c r="I687" s="49">
        <v>68</v>
      </c>
    </row>
    <row r="688" spans="1:9" x14ac:dyDescent="0.3">
      <c r="A688" s="551" t="s">
        <v>10221</v>
      </c>
      <c r="B688" s="49" t="s">
        <v>9664</v>
      </c>
      <c r="C688" s="49" t="s">
        <v>9665</v>
      </c>
      <c r="D688" s="49" t="s">
        <v>8989</v>
      </c>
      <c r="E688" s="49" t="s">
        <v>8765</v>
      </c>
      <c r="F688" s="49" t="s">
        <v>8770</v>
      </c>
      <c r="G688" s="49" t="s">
        <v>8585</v>
      </c>
      <c r="H688" s="49" t="s">
        <v>10222</v>
      </c>
      <c r="I688" s="49">
        <v>150</v>
      </c>
    </row>
    <row r="689" spans="1:9" x14ac:dyDescent="0.3">
      <c r="A689" s="551" t="s">
        <v>10223</v>
      </c>
      <c r="B689" s="49" t="s">
        <v>9664</v>
      </c>
      <c r="C689" s="49" t="s">
        <v>9665</v>
      </c>
      <c r="D689" s="49" t="s">
        <v>8989</v>
      </c>
      <c r="E689" s="49" t="s">
        <v>8765</v>
      </c>
      <c r="F689" s="49" t="s">
        <v>8770</v>
      </c>
      <c r="G689" s="49" t="s">
        <v>8585</v>
      </c>
      <c r="H689" s="49" t="s">
        <v>10186</v>
      </c>
      <c r="I689" s="49">
        <v>40</v>
      </c>
    </row>
    <row r="690" spans="1:9" x14ac:dyDescent="0.3">
      <c r="A690" s="551" t="s">
        <v>10224</v>
      </c>
      <c r="B690" s="49" t="s">
        <v>10225</v>
      </c>
      <c r="C690" s="49" t="s">
        <v>10226</v>
      </c>
      <c r="D690" s="49" t="s">
        <v>8959</v>
      </c>
      <c r="E690" s="49" t="s">
        <v>8960</v>
      </c>
      <c r="F690" s="49" t="s">
        <v>8770</v>
      </c>
      <c r="G690" s="49" t="s">
        <v>8585</v>
      </c>
      <c r="H690" s="49" t="s">
        <v>10227</v>
      </c>
      <c r="I690" s="49">
        <v>32</v>
      </c>
    </row>
    <row r="691" spans="1:9" x14ac:dyDescent="0.3">
      <c r="A691" s="551" t="s">
        <v>10228</v>
      </c>
      <c r="B691" s="49" t="s">
        <v>10229</v>
      </c>
      <c r="C691" s="49" t="s">
        <v>10230</v>
      </c>
      <c r="D691" s="49" t="s">
        <v>8959</v>
      </c>
      <c r="E691" s="49" t="s">
        <v>8960</v>
      </c>
      <c r="F691" s="49" t="s">
        <v>8770</v>
      </c>
      <c r="G691" s="49" t="s">
        <v>8585</v>
      </c>
      <c r="H691" s="49" t="s">
        <v>10231</v>
      </c>
      <c r="I691" s="49">
        <v>30</v>
      </c>
    </row>
    <row r="692" spans="1:9" x14ac:dyDescent="0.3">
      <c r="A692" s="551" t="s">
        <v>10232</v>
      </c>
      <c r="B692" s="49" t="s">
        <v>10233</v>
      </c>
      <c r="C692" s="49" t="s">
        <v>10234</v>
      </c>
      <c r="D692" s="49" t="s">
        <v>8959</v>
      </c>
      <c r="E692" s="49" t="s">
        <v>8960</v>
      </c>
      <c r="F692" s="49" t="s">
        <v>8770</v>
      </c>
      <c r="G692" s="49" t="s">
        <v>8585</v>
      </c>
      <c r="H692" s="49" t="s">
        <v>10235</v>
      </c>
      <c r="I692" s="49">
        <v>58</v>
      </c>
    </row>
    <row r="693" spans="1:9" x14ac:dyDescent="0.3">
      <c r="A693" s="551" t="s">
        <v>10236</v>
      </c>
      <c r="B693" s="49" t="s">
        <v>9797</v>
      </c>
      <c r="C693" s="49" t="s">
        <v>9798</v>
      </c>
      <c r="D693" s="49" t="s">
        <v>8676</v>
      </c>
      <c r="E693" s="49" t="s">
        <v>8765</v>
      </c>
      <c r="F693" s="49" t="s">
        <v>8770</v>
      </c>
      <c r="G693" s="49" t="s">
        <v>8585</v>
      </c>
      <c r="H693" s="49" t="s">
        <v>9799</v>
      </c>
      <c r="I693" s="49">
        <v>1</v>
      </c>
    </row>
    <row r="694" spans="1:9" x14ac:dyDescent="0.3">
      <c r="A694" s="551" t="s">
        <v>10237</v>
      </c>
      <c r="B694" s="49" t="s">
        <v>9910</v>
      </c>
      <c r="C694" s="49" t="s">
        <v>322</v>
      </c>
      <c r="D694" s="49" t="s">
        <v>8582</v>
      </c>
      <c r="E694" s="49" t="s">
        <v>8583</v>
      </c>
      <c r="F694" s="49" t="s">
        <v>8770</v>
      </c>
      <c r="G694" s="49" t="s">
        <v>8585</v>
      </c>
      <c r="H694" s="49" t="s">
        <v>9911</v>
      </c>
      <c r="I694" s="49">
        <v>20</v>
      </c>
    </row>
    <row r="695" spans="1:9" x14ac:dyDescent="0.3">
      <c r="A695" s="551" t="s">
        <v>10238</v>
      </c>
      <c r="B695" s="49" t="s">
        <v>9722</v>
      </c>
      <c r="C695" s="49" t="s">
        <v>9723</v>
      </c>
      <c r="D695" s="49" t="s">
        <v>8582</v>
      </c>
      <c r="E695" s="49" t="s">
        <v>8765</v>
      </c>
      <c r="F695" s="49" t="s">
        <v>8770</v>
      </c>
      <c r="G695" s="49" t="s">
        <v>8585</v>
      </c>
      <c r="H695" s="49" t="s">
        <v>9724</v>
      </c>
      <c r="I695" s="49">
        <v>15</v>
      </c>
    </row>
    <row r="696" spans="1:9" x14ac:dyDescent="0.3">
      <c r="A696" s="551" t="s">
        <v>10239</v>
      </c>
      <c r="B696" s="49" t="s">
        <v>10114</v>
      </c>
      <c r="C696" s="49" t="s">
        <v>10115</v>
      </c>
      <c r="D696" s="49" t="s">
        <v>8676</v>
      </c>
      <c r="E696" s="49" t="s">
        <v>8765</v>
      </c>
      <c r="F696" s="49" t="s">
        <v>8770</v>
      </c>
      <c r="G696" s="49" t="s">
        <v>8585</v>
      </c>
      <c r="H696" s="49" t="s">
        <v>10116</v>
      </c>
      <c r="I696" s="49">
        <v>16</v>
      </c>
    </row>
    <row r="697" spans="1:9" x14ac:dyDescent="0.3">
      <c r="A697" s="551" t="s">
        <v>10240</v>
      </c>
      <c r="B697" s="49" t="s">
        <v>9757</v>
      </c>
      <c r="C697" s="49" t="s">
        <v>9758</v>
      </c>
      <c r="D697" s="49" t="s">
        <v>8676</v>
      </c>
      <c r="E697" s="49" t="s">
        <v>8765</v>
      </c>
      <c r="F697" s="49" t="s">
        <v>8770</v>
      </c>
      <c r="G697" s="49" t="s">
        <v>8585</v>
      </c>
      <c r="H697" s="49" t="s">
        <v>9759</v>
      </c>
      <c r="I697" s="49">
        <v>26</v>
      </c>
    </row>
    <row r="698" spans="1:9" x14ac:dyDescent="0.3">
      <c r="A698" s="551" t="s">
        <v>10241</v>
      </c>
      <c r="B698" s="49" t="s">
        <v>9653</v>
      </c>
      <c r="C698" s="49" t="s">
        <v>9654</v>
      </c>
      <c r="D698" s="49" t="s">
        <v>8582</v>
      </c>
      <c r="E698" s="49" t="s">
        <v>8765</v>
      </c>
      <c r="F698" s="49" t="s">
        <v>9003</v>
      </c>
      <c r="G698" s="49" t="s">
        <v>8585</v>
      </c>
      <c r="H698" s="49" t="s">
        <v>9655</v>
      </c>
    </row>
    <row r="699" spans="1:9" x14ac:dyDescent="0.3">
      <c r="A699" s="551" t="s">
        <v>10242</v>
      </c>
      <c r="B699" s="49" t="s">
        <v>1874</v>
      </c>
      <c r="C699" s="49" t="s">
        <v>9657</v>
      </c>
      <c r="D699" s="49" t="s">
        <v>8959</v>
      </c>
      <c r="E699" s="49" t="s">
        <v>8960</v>
      </c>
      <c r="F699" s="49" t="s">
        <v>9003</v>
      </c>
      <c r="G699" s="49" t="s">
        <v>8585</v>
      </c>
      <c r="H699" s="49" t="s">
        <v>9658</v>
      </c>
    </row>
    <row r="700" spans="1:9" x14ac:dyDescent="0.3">
      <c r="A700" s="551" t="s">
        <v>10243</v>
      </c>
      <c r="B700" s="49" t="s">
        <v>9797</v>
      </c>
      <c r="C700" s="49" t="s">
        <v>9798</v>
      </c>
      <c r="D700" s="49" t="s">
        <v>8676</v>
      </c>
      <c r="E700" s="49" t="s">
        <v>8765</v>
      </c>
      <c r="F700" s="49" t="s">
        <v>9003</v>
      </c>
      <c r="G700" s="49" t="s">
        <v>8585</v>
      </c>
      <c r="H700" s="49" t="s">
        <v>9799</v>
      </c>
    </row>
    <row r="701" spans="1:9" x14ac:dyDescent="0.3">
      <c r="A701" s="551" t="s">
        <v>10244</v>
      </c>
      <c r="B701" s="49" t="s">
        <v>9653</v>
      </c>
      <c r="C701" s="49" t="s">
        <v>9654</v>
      </c>
      <c r="D701" s="49" t="s">
        <v>8582</v>
      </c>
      <c r="E701" s="49" t="s">
        <v>8765</v>
      </c>
      <c r="F701" s="49" t="s">
        <v>8735</v>
      </c>
      <c r="G701" s="49" t="s">
        <v>8585</v>
      </c>
      <c r="H701" s="49" t="s">
        <v>9655</v>
      </c>
    </row>
    <row r="702" spans="1:9" x14ac:dyDescent="0.3">
      <c r="A702" s="551" t="s">
        <v>10245</v>
      </c>
      <c r="B702" s="49" t="s">
        <v>1874</v>
      </c>
      <c r="C702" s="49" t="s">
        <v>9657</v>
      </c>
      <c r="D702" s="49" t="s">
        <v>8959</v>
      </c>
      <c r="E702" s="49" t="s">
        <v>8960</v>
      </c>
      <c r="F702" s="49" t="s">
        <v>8735</v>
      </c>
      <c r="G702" s="49" t="s">
        <v>8585</v>
      </c>
      <c r="H702" s="49" t="s">
        <v>9658</v>
      </c>
    </row>
    <row r="703" spans="1:9" x14ac:dyDescent="0.3">
      <c r="A703" s="551" t="s">
        <v>10246</v>
      </c>
      <c r="B703" s="49" t="s">
        <v>10247</v>
      </c>
      <c r="C703" s="49" t="s">
        <v>10248</v>
      </c>
      <c r="D703" s="49" t="s">
        <v>8959</v>
      </c>
      <c r="E703" s="49" t="s">
        <v>8960</v>
      </c>
      <c r="F703" s="49" t="s">
        <v>8735</v>
      </c>
      <c r="G703" s="49" t="s">
        <v>8585</v>
      </c>
      <c r="H703" s="49" t="s">
        <v>10249</v>
      </c>
      <c r="I703" s="49">
        <v>1</v>
      </c>
    </row>
    <row r="704" spans="1:9" x14ac:dyDescent="0.3">
      <c r="A704" s="551" t="s">
        <v>10250</v>
      </c>
      <c r="B704" s="49" t="s">
        <v>10251</v>
      </c>
      <c r="C704" s="49" t="s">
        <v>10252</v>
      </c>
      <c r="D704" s="49" t="s">
        <v>8590</v>
      </c>
      <c r="E704" s="49" t="s">
        <v>8583</v>
      </c>
      <c r="F704" s="49" t="s">
        <v>8584</v>
      </c>
      <c r="G704" s="49" t="s">
        <v>8585</v>
      </c>
      <c r="H704" s="49" t="s">
        <v>10253</v>
      </c>
    </row>
    <row r="705" spans="1:9" x14ac:dyDescent="0.3">
      <c r="A705" s="551" t="s">
        <v>10254</v>
      </c>
      <c r="B705" s="49" t="s">
        <v>10255</v>
      </c>
      <c r="C705" s="49" t="s">
        <v>10256</v>
      </c>
      <c r="D705" s="49" t="s">
        <v>8582</v>
      </c>
      <c r="E705" s="49" t="s">
        <v>8583</v>
      </c>
      <c r="F705" s="49" t="s">
        <v>8584</v>
      </c>
      <c r="G705" s="49" t="s">
        <v>8585</v>
      </c>
      <c r="H705" s="49" t="s">
        <v>10257</v>
      </c>
    </row>
    <row r="706" spans="1:9" x14ac:dyDescent="0.3">
      <c r="A706" s="551" t="s">
        <v>10258</v>
      </c>
      <c r="B706" s="49" t="s">
        <v>10259</v>
      </c>
      <c r="C706" s="49" t="s">
        <v>10260</v>
      </c>
      <c r="D706" s="49" t="s">
        <v>8590</v>
      </c>
      <c r="E706" s="49" t="s">
        <v>8583</v>
      </c>
      <c r="F706" s="49" t="s">
        <v>8584</v>
      </c>
      <c r="G706" s="49" t="s">
        <v>8585</v>
      </c>
      <c r="H706" s="49" t="s">
        <v>10253</v>
      </c>
    </row>
    <row r="707" spans="1:9" x14ac:dyDescent="0.3">
      <c r="A707" s="551" t="s">
        <v>10261</v>
      </c>
      <c r="B707" s="49" t="s">
        <v>10158</v>
      </c>
      <c r="C707" s="49" t="s">
        <v>10159</v>
      </c>
      <c r="D707" s="49" t="s">
        <v>8582</v>
      </c>
      <c r="E707" s="49" t="s">
        <v>8583</v>
      </c>
      <c r="F707" s="49" t="s">
        <v>8584</v>
      </c>
      <c r="G707" s="49" t="s">
        <v>8585</v>
      </c>
      <c r="H707" s="49" t="s">
        <v>10160</v>
      </c>
    </row>
    <row r="708" spans="1:9" x14ac:dyDescent="0.3">
      <c r="A708" s="551" t="s">
        <v>10262</v>
      </c>
      <c r="B708" s="49" t="s">
        <v>10263</v>
      </c>
      <c r="C708" s="49" t="s">
        <v>10264</v>
      </c>
      <c r="D708" s="49" t="s">
        <v>8590</v>
      </c>
      <c r="E708" s="49" t="s">
        <v>8583</v>
      </c>
      <c r="F708" s="49" t="s">
        <v>8584</v>
      </c>
      <c r="G708" s="49" t="s">
        <v>8585</v>
      </c>
      <c r="H708" s="49" t="s">
        <v>10265</v>
      </c>
    </row>
    <row r="709" spans="1:9" x14ac:dyDescent="0.3">
      <c r="A709" s="551" t="s">
        <v>10266</v>
      </c>
      <c r="B709" s="49" t="s">
        <v>10267</v>
      </c>
      <c r="C709" s="49" t="s">
        <v>10268</v>
      </c>
      <c r="D709" s="49" t="s">
        <v>8590</v>
      </c>
      <c r="E709" s="49" t="s">
        <v>8583</v>
      </c>
      <c r="F709" s="49" t="s">
        <v>8584</v>
      </c>
      <c r="G709" s="49" t="s">
        <v>8585</v>
      </c>
      <c r="H709" s="49" t="s">
        <v>10269</v>
      </c>
    </row>
    <row r="710" spans="1:9" x14ac:dyDescent="0.3">
      <c r="A710" s="551" t="s">
        <v>10270</v>
      </c>
      <c r="B710" s="49" t="s">
        <v>10271</v>
      </c>
      <c r="C710" s="49" t="s">
        <v>10272</v>
      </c>
      <c r="D710" s="49" t="s">
        <v>8590</v>
      </c>
      <c r="E710" s="49" t="s">
        <v>8583</v>
      </c>
      <c r="F710" s="49" t="s">
        <v>8584</v>
      </c>
      <c r="G710" s="49" t="s">
        <v>8585</v>
      </c>
      <c r="H710" s="49" t="s">
        <v>10273</v>
      </c>
    </row>
    <row r="711" spans="1:9" x14ac:dyDescent="0.3">
      <c r="A711" s="551" t="s">
        <v>10274</v>
      </c>
      <c r="B711" s="49" t="s">
        <v>10267</v>
      </c>
      <c r="C711" s="49" t="s">
        <v>10268</v>
      </c>
      <c r="D711" s="49" t="s">
        <v>8590</v>
      </c>
      <c r="E711" s="49" t="s">
        <v>8583</v>
      </c>
      <c r="F711" s="49" t="s">
        <v>8593</v>
      </c>
      <c r="G711" s="49" t="s">
        <v>8585</v>
      </c>
      <c r="H711" s="49" t="s">
        <v>10269</v>
      </c>
    </row>
    <row r="712" spans="1:9" x14ac:dyDescent="0.3">
      <c r="A712" s="551" t="s">
        <v>10275</v>
      </c>
      <c r="B712" s="49" t="s">
        <v>10134</v>
      </c>
      <c r="C712" s="49" t="s">
        <v>10135</v>
      </c>
      <c r="D712" s="49" t="s">
        <v>8590</v>
      </c>
      <c r="E712" s="49" t="s">
        <v>8583</v>
      </c>
      <c r="F712" s="49" t="s">
        <v>8593</v>
      </c>
      <c r="G712" s="49" t="s">
        <v>8585</v>
      </c>
      <c r="H712" s="49" t="s">
        <v>10136</v>
      </c>
    </row>
    <row r="713" spans="1:9" x14ac:dyDescent="0.3">
      <c r="A713" s="551" t="s">
        <v>10276</v>
      </c>
      <c r="B713" s="49" t="s">
        <v>10277</v>
      </c>
      <c r="C713" s="49" t="s">
        <v>10278</v>
      </c>
      <c r="D713" s="49" t="s">
        <v>8582</v>
      </c>
      <c r="E713" s="49" t="s">
        <v>8583</v>
      </c>
      <c r="F713" s="49" t="s">
        <v>8593</v>
      </c>
      <c r="G713" s="49" t="s">
        <v>8585</v>
      </c>
      <c r="H713" s="49" t="s">
        <v>10279</v>
      </c>
    </row>
    <row r="714" spans="1:9" x14ac:dyDescent="0.3">
      <c r="A714" s="551" t="s">
        <v>10280</v>
      </c>
      <c r="B714" s="49" t="s">
        <v>10103</v>
      </c>
      <c r="C714" s="49" t="s">
        <v>10104</v>
      </c>
      <c r="D714" s="49" t="s">
        <v>8582</v>
      </c>
      <c r="E714" s="49" t="s">
        <v>8583</v>
      </c>
      <c r="F714" s="49" t="s">
        <v>8593</v>
      </c>
      <c r="G714" s="49" t="s">
        <v>8585</v>
      </c>
      <c r="H714" s="49" t="s">
        <v>10105</v>
      </c>
    </row>
    <row r="715" spans="1:9" x14ac:dyDescent="0.3">
      <c r="A715" s="551" t="s">
        <v>10281</v>
      </c>
      <c r="B715" s="49" t="s">
        <v>9704</v>
      </c>
      <c r="C715" s="49" t="s">
        <v>9705</v>
      </c>
      <c r="D715" s="49" t="s">
        <v>8656</v>
      </c>
      <c r="E715" s="49" t="s">
        <v>8583</v>
      </c>
      <c r="F715" s="49" t="s">
        <v>8593</v>
      </c>
      <c r="G715" s="49" t="s">
        <v>8585</v>
      </c>
      <c r="H715" s="49" t="s">
        <v>10282</v>
      </c>
    </row>
    <row r="716" spans="1:9" x14ac:dyDescent="0.3">
      <c r="A716" s="551" t="s">
        <v>10283</v>
      </c>
      <c r="B716" s="49" t="s">
        <v>9704</v>
      </c>
      <c r="C716" s="49" t="s">
        <v>9705</v>
      </c>
      <c r="D716" s="49" t="s">
        <v>8656</v>
      </c>
      <c r="E716" s="49" t="s">
        <v>8583</v>
      </c>
      <c r="F716" s="49" t="s">
        <v>8593</v>
      </c>
      <c r="G716" s="49" t="s">
        <v>8585</v>
      </c>
      <c r="H716" s="49" t="s">
        <v>10284</v>
      </c>
    </row>
    <row r="717" spans="1:9" x14ac:dyDescent="0.3">
      <c r="A717" s="551" t="s">
        <v>10285</v>
      </c>
      <c r="B717" s="49" t="s">
        <v>9704</v>
      </c>
      <c r="C717" s="49" t="s">
        <v>9705</v>
      </c>
      <c r="D717" s="49" t="s">
        <v>8656</v>
      </c>
      <c r="E717" s="49" t="s">
        <v>8583</v>
      </c>
      <c r="F717" s="49" t="s">
        <v>8593</v>
      </c>
      <c r="G717" s="49" t="s">
        <v>8585</v>
      </c>
      <c r="H717" s="49" t="s">
        <v>10286</v>
      </c>
    </row>
    <row r="718" spans="1:9" x14ac:dyDescent="0.3">
      <c r="A718" s="551" t="s">
        <v>10287</v>
      </c>
      <c r="B718" s="49" t="s">
        <v>10288</v>
      </c>
      <c r="C718" s="49" t="s">
        <v>10289</v>
      </c>
      <c r="D718" s="49" t="s">
        <v>8582</v>
      </c>
      <c r="E718" s="49" t="s">
        <v>8583</v>
      </c>
      <c r="F718" s="49" t="s">
        <v>8713</v>
      </c>
      <c r="G718" s="49" t="s">
        <v>8585</v>
      </c>
      <c r="H718" s="49" t="s">
        <v>10222</v>
      </c>
      <c r="I718" s="49">
        <v>25</v>
      </c>
    </row>
    <row r="719" spans="1:9" x14ac:dyDescent="0.3">
      <c r="A719" s="551" t="s">
        <v>10290</v>
      </c>
      <c r="B719" s="49" t="s">
        <v>10083</v>
      </c>
      <c r="C719" s="49" t="s">
        <v>10084</v>
      </c>
      <c r="D719" s="49" t="s">
        <v>8676</v>
      </c>
      <c r="E719" s="49" t="s">
        <v>8677</v>
      </c>
      <c r="F719" s="49" t="s">
        <v>8713</v>
      </c>
      <c r="G719" s="49" t="s">
        <v>8585</v>
      </c>
      <c r="H719" s="49" t="s">
        <v>10085</v>
      </c>
      <c r="I719" s="49">
        <v>4</v>
      </c>
    </row>
    <row r="720" spans="1:9" x14ac:dyDescent="0.3">
      <c r="A720" s="551" t="s">
        <v>10291</v>
      </c>
      <c r="B720" s="49" t="s">
        <v>10134</v>
      </c>
      <c r="C720" s="49" t="s">
        <v>10135</v>
      </c>
      <c r="D720" s="49" t="s">
        <v>8590</v>
      </c>
      <c r="E720" s="49" t="s">
        <v>8583</v>
      </c>
      <c r="F720" s="49" t="s">
        <v>8625</v>
      </c>
      <c r="G720" s="49" t="s">
        <v>8585</v>
      </c>
      <c r="H720" s="49" t="s">
        <v>10136</v>
      </c>
    </row>
    <row r="721" spans="1:9" x14ac:dyDescent="0.3">
      <c r="A721" s="551" t="s">
        <v>10292</v>
      </c>
      <c r="B721" s="49" t="s">
        <v>10277</v>
      </c>
      <c r="C721" s="49" t="s">
        <v>10278</v>
      </c>
      <c r="D721" s="49" t="s">
        <v>8582</v>
      </c>
      <c r="E721" s="49" t="s">
        <v>8583</v>
      </c>
      <c r="F721" s="49" t="s">
        <v>8625</v>
      </c>
      <c r="G721" s="49" t="s">
        <v>8585</v>
      </c>
      <c r="H721" s="49" t="s">
        <v>10279</v>
      </c>
    </row>
    <row r="722" spans="1:9" x14ac:dyDescent="0.3">
      <c r="A722" s="551" t="s">
        <v>10293</v>
      </c>
      <c r="B722" s="49" t="s">
        <v>10294</v>
      </c>
      <c r="C722" s="49" t="s">
        <v>10295</v>
      </c>
      <c r="D722" s="49" t="s">
        <v>8959</v>
      </c>
      <c r="E722" s="49" t="s">
        <v>8960</v>
      </c>
      <c r="F722" s="49" t="s">
        <v>8614</v>
      </c>
      <c r="G722" s="49" t="s">
        <v>8585</v>
      </c>
      <c r="H722" s="49" t="s">
        <v>10296</v>
      </c>
      <c r="I722" s="49">
        <v>65</v>
      </c>
    </row>
    <row r="723" spans="1:9" x14ac:dyDescent="0.3">
      <c r="A723" s="551" t="s">
        <v>10297</v>
      </c>
      <c r="B723" s="49" t="s">
        <v>10263</v>
      </c>
      <c r="C723" s="49" t="s">
        <v>10264</v>
      </c>
      <c r="D723" s="49" t="s">
        <v>8590</v>
      </c>
      <c r="E723" s="49" t="s">
        <v>8583</v>
      </c>
      <c r="F723" s="49" t="s">
        <v>8614</v>
      </c>
      <c r="G723" s="49" t="s">
        <v>8585</v>
      </c>
      <c r="H723" s="49" t="s">
        <v>10265</v>
      </c>
      <c r="I723" s="49">
        <v>30</v>
      </c>
    </row>
    <row r="724" spans="1:9" x14ac:dyDescent="0.3">
      <c r="A724" s="551" t="s">
        <v>10298</v>
      </c>
      <c r="B724" s="49" t="s">
        <v>10247</v>
      </c>
      <c r="C724" s="49" t="s">
        <v>10248</v>
      </c>
      <c r="D724" s="49" t="s">
        <v>8959</v>
      </c>
      <c r="E724" s="49" t="s">
        <v>8960</v>
      </c>
      <c r="F724" s="49" t="s">
        <v>8614</v>
      </c>
      <c r="G724" s="49" t="s">
        <v>8585</v>
      </c>
      <c r="H724" s="49" t="s">
        <v>10249</v>
      </c>
      <c r="I724" s="49">
        <v>20</v>
      </c>
    </row>
    <row r="725" spans="1:9" x14ac:dyDescent="0.3">
      <c r="A725" s="551" t="s">
        <v>10299</v>
      </c>
      <c r="B725" s="49" t="s">
        <v>9672</v>
      </c>
      <c r="C725" s="49" t="s">
        <v>9673</v>
      </c>
      <c r="D725" s="49" t="s">
        <v>8959</v>
      </c>
      <c r="E725" s="49" t="s">
        <v>8960</v>
      </c>
      <c r="F725" s="49" t="s">
        <v>8614</v>
      </c>
      <c r="G725" s="49" t="s">
        <v>8585</v>
      </c>
      <c r="H725" s="49" t="s">
        <v>10300</v>
      </c>
      <c r="I725" s="49">
        <v>40</v>
      </c>
    </row>
    <row r="726" spans="1:9" x14ac:dyDescent="0.3">
      <c r="A726" s="551" t="s">
        <v>10301</v>
      </c>
      <c r="B726" s="49" t="s">
        <v>9704</v>
      </c>
      <c r="C726" s="49" t="s">
        <v>9705</v>
      </c>
      <c r="D726" s="49" t="s">
        <v>8656</v>
      </c>
      <c r="E726" s="49" t="s">
        <v>8583</v>
      </c>
      <c r="F726" s="49" t="s">
        <v>8961</v>
      </c>
      <c r="G726" s="49" t="s">
        <v>8585</v>
      </c>
      <c r="H726" s="49" t="s">
        <v>10282</v>
      </c>
      <c r="I726" s="49">
        <v>17</v>
      </c>
    </row>
    <row r="727" spans="1:9" x14ac:dyDescent="0.3">
      <c r="A727" s="551" t="s">
        <v>10302</v>
      </c>
      <c r="B727" s="49" t="s">
        <v>10103</v>
      </c>
      <c r="C727" s="49" t="s">
        <v>10104</v>
      </c>
      <c r="D727" s="49" t="s">
        <v>8582</v>
      </c>
      <c r="E727" s="49" t="s">
        <v>8583</v>
      </c>
      <c r="F727" s="49" t="s">
        <v>8961</v>
      </c>
      <c r="G727" s="49" t="s">
        <v>8585</v>
      </c>
      <c r="H727" s="49" t="s">
        <v>10303</v>
      </c>
      <c r="I727" s="49">
        <v>25</v>
      </c>
    </row>
    <row r="728" spans="1:9" x14ac:dyDescent="0.3">
      <c r="A728" s="551" t="s">
        <v>10304</v>
      </c>
      <c r="B728" s="49" t="s">
        <v>9664</v>
      </c>
      <c r="C728" s="49" t="s">
        <v>9665</v>
      </c>
      <c r="D728" s="49" t="s">
        <v>8989</v>
      </c>
      <c r="E728" s="49" t="s">
        <v>8765</v>
      </c>
      <c r="F728" s="49" t="s">
        <v>8630</v>
      </c>
      <c r="G728" s="49" t="s">
        <v>8585</v>
      </c>
      <c r="H728" s="49" t="s">
        <v>10305</v>
      </c>
      <c r="I728" s="49">
        <v>45</v>
      </c>
    </row>
    <row r="729" spans="1:9" x14ac:dyDescent="0.3">
      <c r="A729" s="551" t="s">
        <v>10306</v>
      </c>
      <c r="B729" s="49" t="s">
        <v>10114</v>
      </c>
      <c r="C729" s="49" t="s">
        <v>10115</v>
      </c>
      <c r="D729" s="49" t="s">
        <v>8676</v>
      </c>
      <c r="E729" s="49" t="s">
        <v>8765</v>
      </c>
      <c r="F729" s="49" t="s">
        <v>8630</v>
      </c>
      <c r="G729" s="49" t="s">
        <v>8585</v>
      </c>
      <c r="H729" s="49" t="s">
        <v>10116</v>
      </c>
      <c r="I729" s="49">
        <v>30</v>
      </c>
    </row>
    <row r="730" spans="1:9" x14ac:dyDescent="0.3">
      <c r="A730" s="551" t="s">
        <v>10307</v>
      </c>
      <c r="B730" s="49" t="s">
        <v>9660</v>
      </c>
      <c r="C730" s="49" t="s">
        <v>9661</v>
      </c>
      <c r="D730" s="49" t="s">
        <v>8959</v>
      </c>
      <c r="E730" s="49" t="s">
        <v>8960</v>
      </c>
      <c r="F730" s="49" t="s">
        <v>8630</v>
      </c>
      <c r="G730" s="49" t="s">
        <v>8585</v>
      </c>
      <c r="H730" s="49" t="s">
        <v>10308</v>
      </c>
      <c r="I730" s="49">
        <v>15</v>
      </c>
    </row>
    <row r="731" spans="1:9" x14ac:dyDescent="0.3">
      <c r="A731" s="551" t="s">
        <v>10309</v>
      </c>
      <c r="B731" s="49" t="s">
        <v>10310</v>
      </c>
      <c r="C731" s="49" t="s">
        <v>10311</v>
      </c>
      <c r="D731" s="49" t="s">
        <v>8590</v>
      </c>
      <c r="E731" s="49" t="s">
        <v>8583</v>
      </c>
      <c r="F731" s="49" t="s">
        <v>8630</v>
      </c>
      <c r="G731" s="49" t="s">
        <v>8585</v>
      </c>
      <c r="H731" s="49" t="s">
        <v>10312</v>
      </c>
      <c r="I731" s="49">
        <v>22</v>
      </c>
    </row>
    <row r="732" spans="1:9" x14ac:dyDescent="0.3">
      <c r="A732" s="551" t="s">
        <v>10313</v>
      </c>
      <c r="B732" s="49" t="s">
        <v>10314</v>
      </c>
      <c r="C732" s="49" t="s">
        <v>10315</v>
      </c>
      <c r="D732" s="49" t="s">
        <v>8582</v>
      </c>
      <c r="E732" s="49" t="s">
        <v>8583</v>
      </c>
      <c r="F732" s="49" t="s">
        <v>8630</v>
      </c>
      <c r="G732" s="49" t="s">
        <v>8585</v>
      </c>
      <c r="H732" s="49" t="s">
        <v>10316</v>
      </c>
      <c r="I732" s="49">
        <v>12</v>
      </c>
    </row>
    <row r="733" spans="1:9" x14ac:dyDescent="0.3">
      <c r="A733" s="551" t="s">
        <v>10317</v>
      </c>
      <c r="B733" s="49" t="s">
        <v>1874</v>
      </c>
      <c r="C733" s="49" t="s">
        <v>9657</v>
      </c>
      <c r="D733" s="49" t="s">
        <v>8959</v>
      </c>
      <c r="E733" s="49" t="s">
        <v>8960</v>
      </c>
      <c r="F733" s="49" t="s">
        <v>8630</v>
      </c>
      <c r="G733" s="49" t="s">
        <v>8585</v>
      </c>
      <c r="H733" s="49" t="s">
        <v>10318</v>
      </c>
      <c r="I733" s="49">
        <v>30</v>
      </c>
    </row>
    <row r="734" spans="1:9" x14ac:dyDescent="0.3">
      <c r="A734" s="551" t="s">
        <v>10319</v>
      </c>
      <c r="B734" s="49" t="s">
        <v>10320</v>
      </c>
      <c r="C734" s="49" t="s">
        <v>10321</v>
      </c>
      <c r="D734" s="49" t="s">
        <v>8590</v>
      </c>
      <c r="E734" s="49" t="s">
        <v>8583</v>
      </c>
      <c r="F734" s="49" t="s">
        <v>8630</v>
      </c>
      <c r="G734" s="49" t="s">
        <v>8585</v>
      </c>
      <c r="H734" s="49" t="s">
        <v>10322</v>
      </c>
      <c r="I734" s="49">
        <v>20</v>
      </c>
    </row>
    <row r="735" spans="1:9" x14ac:dyDescent="0.3">
      <c r="A735" s="551" t="s">
        <v>10323</v>
      </c>
      <c r="B735" s="49" t="s">
        <v>10324</v>
      </c>
      <c r="C735" s="49" t="s">
        <v>10325</v>
      </c>
      <c r="D735" s="49" t="s">
        <v>8959</v>
      </c>
      <c r="E735" s="49" t="s">
        <v>8960</v>
      </c>
      <c r="F735" s="49" t="s">
        <v>8630</v>
      </c>
      <c r="G735" s="49" t="s">
        <v>8585</v>
      </c>
      <c r="H735" s="49" t="s">
        <v>10326</v>
      </c>
      <c r="I735" s="49">
        <v>15</v>
      </c>
    </row>
    <row r="736" spans="1:9" x14ac:dyDescent="0.3">
      <c r="A736" s="551" t="s">
        <v>10327</v>
      </c>
      <c r="B736" s="49" t="s">
        <v>10328</v>
      </c>
      <c r="C736" s="49" t="s">
        <v>10329</v>
      </c>
      <c r="D736" s="49" t="s">
        <v>8656</v>
      </c>
      <c r="E736" s="49" t="s">
        <v>8583</v>
      </c>
      <c r="F736" s="49" t="s">
        <v>8630</v>
      </c>
      <c r="G736" s="49" t="s">
        <v>8585</v>
      </c>
      <c r="H736" s="49" t="s">
        <v>10330</v>
      </c>
      <c r="I736" s="49">
        <v>30</v>
      </c>
    </row>
    <row r="737" spans="1:9" x14ac:dyDescent="0.3">
      <c r="A737" s="551" t="s">
        <v>10331</v>
      </c>
      <c r="B737" s="49" t="s">
        <v>10332</v>
      </c>
      <c r="C737" s="49" t="s">
        <v>10333</v>
      </c>
      <c r="D737" s="49" t="s">
        <v>8590</v>
      </c>
      <c r="E737" s="49" t="s">
        <v>8583</v>
      </c>
      <c r="F737" s="49" t="s">
        <v>8630</v>
      </c>
      <c r="G737" s="49" t="s">
        <v>8585</v>
      </c>
      <c r="H737" s="49" t="s">
        <v>10334</v>
      </c>
      <c r="I737" s="49">
        <v>15</v>
      </c>
    </row>
    <row r="738" spans="1:9" x14ac:dyDescent="0.3">
      <c r="A738" s="551" t="s">
        <v>10335</v>
      </c>
      <c r="B738" s="49" t="s">
        <v>10336</v>
      </c>
      <c r="C738" s="49" t="s">
        <v>10337</v>
      </c>
      <c r="D738" s="49" t="s">
        <v>8635</v>
      </c>
      <c r="E738" s="49" t="s">
        <v>8583</v>
      </c>
      <c r="F738" s="49" t="s">
        <v>8630</v>
      </c>
      <c r="G738" s="49" t="s">
        <v>8585</v>
      </c>
      <c r="H738" s="49" t="s">
        <v>10338</v>
      </c>
      <c r="I738" s="49">
        <v>35</v>
      </c>
    </row>
    <row r="739" spans="1:9" x14ac:dyDescent="0.3">
      <c r="A739" s="551" t="s">
        <v>10339</v>
      </c>
      <c r="B739" s="49" t="s">
        <v>10340</v>
      </c>
      <c r="C739" s="49" t="s">
        <v>10341</v>
      </c>
      <c r="D739" s="49" t="s">
        <v>8635</v>
      </c>
      <c r="E739" s="49" t="s">
        <v>8583</v>
      </c>
      <c r="F739" s="49" t="s">
        <v>8630</v>
      </c>
      <c r="G739" s="49" t="s">
        <v>8585</v>
      </c>
      <c r="H739" s="49" t="s">
        <v>10342</v>
      </c>
      <c r="I739" s="49">
        <v>15</v>
      </c>
    </row>
    <row r="740" spans="1:9" x14ac:dyDescent="0.3">
      <c r="A740" s="551" t="s">
        <v>10343</v>
      </c>
      <c r="B740" s="49" t="s">
        <v>10344</v>
      </c>
      <c r="C740" s="49" t="s">
        <v>10345</v>
      </c>
      <c r="D740" s="49" t="s">
        <v>8635</v>
      </c>
      <c r="E740" s="49" t="s">
        <v>8583</v>
      </c>
      <c r="F740" s="49" t="s">
        <v>8630</v>
      </c>
      <c r="G740" s="49" t="s">
        <v>8585</v>
      </c>
      <c r="H740" s="49" t="s">
        <v>10346</v>
      </c>
      <c r="I740" s="49">
        <v>13</v>
      </c>
    </row>
    <row r="741" spans="1:9" x14ac:dyDescent="0.3">
      <c r="A741" s="551" t="s">
        <v>10347</v>
      </c>
      <c r="B741" s="49" t="s">
        <v>10348</v>
      </c>
      <c r="C741" s="49" t="s">
        <v>10349</v>
      </c>
      <c r="D741" s="49" t="s">
        <v>8635</v>
      </c>
      <c r="E741" s="49" t="s">
        <v>8583</v>
      </c>
      <c r="F741" s="49" t="s">
        <v>8630</v>
      </c>
      <c r="G741" s="49" t="s">
        <v>8585</v>
      </c>
      <c r="H741" s="49" t="s">
        <v>10350</v>
      </c>
      <c r="I741" s="49">
        <v>15</v>
      </c>
    </row>
    <row r="742" spans="1:9" x14ac:dyDescent="0.3">
      <c r="A742" s="551" t="s">
        <v>10351</v>
      </c>
      <c r="B742" s="49" t="s">
        <v>10352</v>
      </c>
      <c r="C742" s="49" t="s">
        <v>10353</v>
      </c>
      <c r="D742" s="49" t="s">
        <v>8635</v>
      </c>
      <c r="E742" s="49" t="s">
        <v>8583</v>
      </c>
      <c r="F742" s="49" t="s">
        <v>8630</v>
      </c>
      <c r="G742" s="49" t="s">
        <v>8585</v>
      </c>
      <c r="H742" s="49" t="s">
        <v>10354</v>
      </c>
      <c r="I742" s="49">
        <v>13</v>
      </c>
    </row>
    <row r="743" spans="1:9" x14ac:dyDescent="0.3">
      <c r="A743" s="551" t="s">
        <v>10355</v>
      </c>
      <c r="B743" s="49" t="s">
        <v>10356</v>
      </c>
      <c r="C743" s="49" t="s">
        <v>10357</v>
      </c>
      <c r="D743" s="49" t="s">
        <v>8635</v>
      </c>
      <c r="E743" s="49" t="s">
        <v>8583</v>
      </c>
      <c r="F743" s="49" t="s">
        <v>8979</v>
      </c>
      <c r="G743" s="49" t="s">
        <v>8585</v>
      </c>
      <c r="H743" s="49" t="s">
        <v>10358</v>
      </c>
      <c r="I743" s="49">
        <v>3</v>
      </c>
    </row>
    <row r="744" spans="1:9" x14ac:dyDescent="0.3">
      <c r="A744" s="551" t="s">
        <v>10359</v>
      </c>
      <c r="B744" s="49" t="s">
        <v>10360</v>
      </c>
      <c r="C744" s="49" t="s">
        <v>10361</v>
      </c>
      <c r="D744" s="49" t="s">
        <v>8676</v>
      </c>
      <c r="E744" s="49" t="s">
        <v>8677</v>
      </c>
      <c r="F744" s="49" t="s">
        <v>8702</v>
      </c>
      <c r="G744" s="49" t="s">
        <v>8609</v>
      </c>
      <c r="H744" s="49" t="s">
        <v>10362</v>
      </c>
      <c r="I744" s="49">
        <v>16</v>
      </c>
    </row>
    <row r="745" spans="1:9" x14ac:dyDescent="0.3">
      <c r="A745" s="551" t="s">
        <v>10363</v>
      </c>
      <c r="B745" s="49" t="s">
        <v>10360</v>
      </c>
      <c r="C745" s="49" t="s">
        <v>10361</v>
      </c>
      <c r="D745" s="49" t="s">
        <v>8676</v>
      </c>
      <c r="E745" s="49" t="s">
        <v>8677</v>
      </c>
      <c r="F745" s="49" t="s">
        <v>8647</v>
      </c>
      <c r="G745" s="49" t="s">
        <v>8609</v>
      </c>
      <c r="H745" s="49" t="s">
        <v>10362</v>
      </c>
      <c r="I745" s="49">
        <v>77</v>
      </c>
    </row>
    <row r="746" spans="1:9" x14ac:dyDescent="0.3">
      <c r="A746" s="551" t="s">
        <v>10364</v>
      </c>
      <c r="B746" s="49" t="s">
        <v>10360</v>
      </c>
      <c r="C746" s="49" t="s">
        <v>10361</v>
      </c>
      <c r="D746" s="49" t="s">
        <v>8676</v>
      </c>
      <c r="E746" s="49" t="s">
        <v>8677</v>
      </c>
      <c r="F746" s="49" t="s">
        <v>8644</v>
      </c>
      <c r="G746" s="49" t="s">
        <v>8609</v>
      </c>
      <c r="H746" s="49" t="s">
        <v>10362</v>
      </c>
      <c r="I746" s="49">
        <v>37</v>
      </c>
    </row>
    <row r="747" spans="1:9" x14ac:dyDescent="0.3">
      <c r="A747" s="551" t="s">
        <v>10365</v>
      </c>
      <c r="B747" s="49" t="s">
        <v>10366</v>
      </c>
      <c r="C747" s="49" t="s">
        <v>10367</v>
      </c>
      <c r="D747" s="49" t="s">
        <v>8676</v>
      </c>
      <c r="E747" s="49" t="s">
        <v>8677</v>
      </c>
      <c r="F747" s="49" t="s">
        <v>8644</v>
      </c>
      <c r="G747" s="49" t="s">
        <v>8609</v>
      </c>
      <c r="H747" s="49" t="s">
        <v>10368</v>
      </c>
      <c r="I747" s="49">
        <v>21</v>
      </c>
    </row>
    <row r="748" spans="1:9" x14ac:dyDescent="0.3">
      <c r="A748" s="551" t="s">
        <v>10369</v>
      </c>
      <c r="B748" s="49" t="s">
        <v>10366</v>
      </c>
      <c r="C748" s="49" t="s">
        <v>10367</v>
      </c>
      <c r="D748" s="49" t="s">
        <v>8676</v>
      </c>
      <c r="E748" s="49" t="s">
        <v>8677</v>
      </c>
      <c r="F748" s="49" t="s">
        <v>8647</v>
      </c>
      <c r="G748" s="49" t="s">
        <v>8609</v>
      </c>
      <c r="H748" s="49" t="s">
        <v>10368</v>
      </c>
      <c r="I748" s="49">
        <v>22</v>
      </c>
    </row>
    <row r="749" spans="1:9" x14ac:dyDescent="0.3">
      <c r="A749" s="551" t="s">
        <v>10370</v>
      </c>
      <c r="B749" s="49" t="s">
        <v>10371</v>
      </c>
      <c r="C749" s="49" t="s">
        <v>10372</v>
      </c>
      <c r="D749" s="49" t="s">
        <v>8676</v>
      </c>
      <c r="E749" s="49" t="s">
        <v>8677</v>
      </c>
      <c r="F749" s="49" t="s">
        <v>8593</v>
      </c>
      <c r="G749" s="49" t="s">
        <v>8585</v>
      </c>
      <c r="H749" s="49" t="s">
        <v>10373</v>
      </c>
    </row>
    <row r="750" spans="1:9" x14ac:dyDescent="0.3">
      <c r="A750" s="551" t="s">
        <v>10374</v>
      </c>
      <c r="B750" s="49" t="s">
        <v>10371</v>
      </c>
      <c r="C750" s="49" t="s">
        <v>10372</v>
      </c>
      <c r="D750" s="49" t="s">
        <v>8676</v>
      </c>
      <c r="E750" s="49" t="s">
        <v>8677</v>
      </c>
      <c r="F750" s="49" t="s">
        <v>8647</v>
      </c>
      <c r="G750" s="49" t="s">
        <v>8609</v>
      </c>
      <c r="H750" s="49" t="s">
        <v>10373</v>
      </c>
      <c r="I750" s="49">
        <v>158</v>
      </c>
    </row>
    <row r="751" spans="1:9" x14ac:dyDescent="0.3">
      <c r="A751" s="551" t="s">
        <v>10375</v>
      </c>
      <c r="B751" s="49" t="s">
        <v>10376</v>
      </c>
      <c r="C751" s="49" t="s">
        <v>10377</v>
      </c>
      <c r="D751" s="49" t="s">
        <v>8676</v>
      </c>
      <c r="E751" s="49" t="s">
        <v>8677</v>
      </c>
      <c r="F751" s="49" t="s">
        <v>8644</v>
      </c>
      <c r="G751" s="49" t="s">
        <v>8609</v>
      </c>
      <c r="H751" s="49" t="s">
        <v>10378</v>
      </c>
      <c r="I751" s="49">
        <v>100</v>
      </c>
    </row>
    <row r="752" spans="1:9" x14ac:dyDescent="0.3">
      <c r="A752" s="551" t="s">
        <v>10379</v>
      </c>
      <c r="B752" s="49" t="s">
        <v>10376</v>
      </c>
      <c r="C752" s="49" t="s">
        <v>10377</v>
      </c>
      <c r="D752" s="49" t="s">
        <v>8676</v>
      </c>
      <c r="E752" s="49" t="s">
        <v>8677</v>
      </c>
      <c r="F752" s="49" t="s">
        <v>8647</v>
      </c>
      <c r="G752" s="49" t="s">
        <v>8609</v>
      </c>
      <c r="H752" s="49" t="s">
        <v>10378</v>
      </c>
      <c r="I752" s="49">
        <v>70</v>
      </c>
    </row>
    <row r="753" spans="1:9" x14ac:dyDescent="0.3">
      <c r="A753" s="551" t="s">
        <v>10380</v>
      </c>
      <c r="B753" s="49" t="s">
        <v>10381</v>
      </c>
      <c r="C753" s="49" t="s">
        <v>10382</v>
      </c>
      <c r="D753" s="49" t="s">
        <v>8676</v>
      </c>
      <c r="E753" s="49" t="s">
        <v>8677</v>
      </c>
      <c r="F753" s="49" t="s">
        <v>8644</v>
      </c>
      <c r="G753" s="49" t="s">
        <v>8609</v>
      </c>
      <c r="H753" s="49" t="s">
        <v>10383</v>
      </c>
      <c r="I753" s="49">
        <v>85</v>
      </c>
    </row>
    <row r="754" spans="1:9" x14ac:dyDescent="0.3">
      <c r="A754" s="551" t="s">
        <v>10384</v>
      </c>
      <c r="B754" s="49" t="s">
        <v>10381</v>
      </c>
      <c r="C754" s="49" t="s">
        <v>10382</v>
      </c>
      <c r="D754" s="49" t="s">
        <v>8676</v>
      </c>
      <c r="E754" s="49" t="s">
        <v>8677</v>
      </c>
      <c r="F754" s="49" t="s">
        <v>8647</v>
      </c>
      <c r="G754" s="49" t="s">
        <v>8609</v>
      </c>
      <c r="H754" s="49" t="s">
        <v>10383</v>
      </c>
      <c r="I754" s="49">
        <v>10</v>
      </c>
    </row>
    <row r="755" spans="1:9" x14ac:dyDescent="0.3">
      <c r="A755" s="551" t="s">
        <v>10385</v>
      </c>
      <c r="B755" s="49" t="s">
        <v>10381</v>
      </c>
      <c r="C755" s="49" t="s">
        <v>10382</v>
      </c>
      <c r="D755" s="49" t="s">
        <v>8676</v>
      </c>
      <c r="E755" s="49" t="s">
        <v>8677</v>
      </c>
      <c r="F755" s="49" t="s">
        <v>8702</v>
      </c>
      <c r="G755" s="49" t="s">
        <v>8609</v>
      </c>
      <c r="H755" s="49" t="s">
        <v>10383</v>
      </c>
      <c r="I755" s="49">
        <v>5</v>
      </c>
    </row>
    <row r="756" spans="1:9" x14ac:dyDescent="0.3">
      <c r="A756" s="551" t="s">
        <v>10386</v>
      </c>
      <c r="B756" s="49" t="s">
        <v>10387</v>
      </c>
      <c r="C756" s="49" t="s">
        <v>10388</v>
      </c>
      <c r="D756" s="49" t="s">
        <v>8676</v>
      </c>
      <c r="E756" s="49" t="s">
        <v>8677</v>
      </c>
      <c r="F756" s="49" t="s">
        <v>8644</v>
      </c>
      <c r="G756" s="49" t="s">
        <v>8609</v>
      </c>
      <c r="H756" s="49" t="s">
        <v>10389</v>
      </c>
      <c r="I756" s="49">
        <v>86</v>
      </c>
    </row>
    <row r="757" spans="1:9" x14ac:dyDescent="0.3">
      <c r="A757" s="551" t="s">
        <v>10390</v>
      </c>
      <c r="B757" s="49" t="s">
        <v>10387</v>
      </c>
      <c r="C757" s="49" t="s">
        <v>10388</v>
      </c>
      <c r="D757" s="49" t="s">
        <v>8676</v>
      </c>
      <c r="E757" s="49" t="s">
        <v>8677</v>
      </c>
      <c r="F757" s="49" t="s">
        <v>8644</v>
      </c>
      <c r="G757" s="49" t="s">
        <v>8609</v>
      </c>
      <c r="H757" s="49" t="s">
        <v>10391</v>
      </c>
      <c r="I757" s="49">
        <v>5</v>
      </c>
    </row>
    <row r="758" spans="1:9" x14ac:dyDescent="0.3">
      <c r="A758" s="551" t="s">
        <v>10392</v>
      </c>
      <c r="B758" s="49" t="s">
        <v>10387</v>
      </c>
      <c r="C758" s="49" t="s">
        <v>10388</v>
      </c>
      <c r="D758" s="49" t="s">
        <v>8676</v>
      </c>
      <c r="E758" s="49" t="s">
        <v>8677</v>
      </c>
      <c r="F758" s="49" t="s">
        <v>8657</v>
      </c>
      <c r="G758" s="49" t="s">
        <v>8609</v>
      </c>
      <c r="H758" s="49" t="s">
        <v>10391</v>
      </c>
      <c r="I758" s="49">
        <v>2</v>
      </c>
    </row>
    <row r="759" spans="1:9" x14ac:dyDescent="0.3">
      <c r="A759" s="551" t="s">
        <v>10393</v>
      </c>
      <c r="B759" s="49" t="s">
        <v>10387</v>
      </c>
      <c r="C759" s="49" t="s">
        <v>10388</v>
      </c>
      <c r="D759" s="49" t="s">
        <v>8676</v>
      </c>
      <c r="E759" s="49" t="s">
        <v>8677</v>
      </c>
      <c r="F759" s="49" t="s">
        <v>8647</v>
      </c>
      <c r="G759" s="49" t="s">
        <v>8609</v>
      </c>
      <c r="H759" s="49" t="s">
        <v>10389</v>
      </c>
      <c r="I759" s="49">
        <v>109</v>
      </c>
    </row>
    <row r="760" spans="1:9" x14ac:dyDescent="0.3">
      <c r="A760" s="551" t="s">
        <v>10394</v>
      </c>
      <c r="B760" s="49" t="s">
        <v>10387</v>
      </c>
      <c r="C760" s="49" t="s">
        <v>10388</v>
      </c>
      <c r="D760" s="49" t="s">
        <v>8676</v>
      </c>
      <c r="E760" s="49" t="s">
        <v>8677</v>
      </c>
      <c r="F760" s="49" t="s">
        <v>8647</v>
      </c>
      <c r="G760" s="49" t="s">
        <v>8609</v>
      </c>
      <c r="H760" s="49" t="s">
        <v>10391</v>
      </c>
      <c r="I760" s="49">
        <v>26</v>
      </c>
    </row>
    <row r="761" spans="1:9" x14ac:dyDescent="0.3">
      <c r="A761" s="551" t="s">
        <v>10395</v>
      </c>
      <c r="B761" s="49" t="s">
        <v>10387</v>
      </c>
      <c r="C761" s="49" t="s">
        <v>10388</v>
      </c>
      <c r="D761" s="49" t="s">
        <v>8676</v>
      </c>
      <c r="E761" s="49" t="s">
        <v>8677</v>
      </c>
      <c r="F761" s="49" t="s">
        <v>8702</v>
      </c>
      <c r="G761" s="49" t="s">
        <v>8609</v>
      </c>
      <c r="H761" s="49" t="s">
        <v>10391</v>
      </c>
      <c r="I761" s="49">
        <v>12</v>
      </c>
    </row>
    <row r="762" spans="1:9" x14ac:dyDescent="0.3">
      <c r="A762" s="551" t="s">
        <v>10396</v>
      </c>
      <c r="B762" s="49" t="s">
        <v>10397</v>
      </c>
      <c r="C762" s="49" t="s">
        <v>10398</v>
      </c>
      <c r="D762" s="49" t="s">
        <v>8676</v>
      </c>
      <c r="E762" s="49" t="s">
        <v>8677</v>
      </c>
      <c r="F762" s="49" t="s">
        <v>8644</v>
      </c>
      <c r="G762" s="49" t="s">
        <v>8609</v>
      </c>
      <c r="H762" s="49" t="s">
        <v>10399</v>
      </c>
      <c r="I762" s="49">
        <v>18</v>
      </c>
    </row>
    <row r="763" spans="1:9" x14ac:dyDescent="0.3">
      <c r="A763" s="551" t="s">
        <v>10400</v>
      </c>
      <c r="B763" s="49" t="s">
        <v>10397</v>
      </c>
      <c r="C763" s="49" t="s">
        <v>10398</v>
      </c>
      <c r="D763" s="49" t="s">
        <v>8676</v>
      </c>
      <c r="E763" s="49" t="s">
        <v>8677</v>
      </c>
      <c r="F763" s="49" t="s">
        <v>8608</v>
      </c>
      <c r="G763" s="49" t="s">
        <v>8609</v>
      </c>
      <c r="H763" s="49" t="s">
        <v>10399</v>
      </c>
      <c r="I763" s="49">
        <v>60</v>
      </c>
    </row>
    <row r="764" spans="1:9" x14ac:dyDescent="0.3">
      <c r="A764" s="551" t="s">
        <v>10401</v>
      </c>
      <c r="B764" s="49" t="s">
        <v>10397</v>
      </c>
      <c r="C764" s="49" t="s">
        <v>10398</v>
      </c>
      <c r="D764" s="49" t="s">
        <v>8676</v>
      </c>
      <c r="E764" s="49" t="s">
        <v>8677</v>
      </c>
      <c r="F764" s="49" t="s">
        <v>8647</v>
      </c>
      <c r="G764" s="49" t="s">
        <v>8609</v>
      </c>
      <c r="H764" s="49" t="s">
        <v>10399</v>
      </c>
      <c r="I764" s="49">
        <v>82</v>
      </c>
    </row>
    <row r="765" spans="1:9" x14ac:dyDescent="0.3">
      <c r="A765" s="551" t="s">
        <v>10402</v>
      </c>
      <c r="B765" s="49" t="s">
        <v>10403</v>
      </c>
      <c r="C765" s="49" t="s">
        <v>10404</v>
      </c>
      <c r="D765" s="49" t="s">
        <v>8676</v>
      </c>
      <c r="E765" s="49" t="s">
        <v>8677</v>
      </c>
      <c r="F765" s="49" t="s">
        <v>8644</v>
      </c>
      <c r="G765" s="49" t="s">
        <v>8609</v>
      </c>
      <c r="H765" s="49" t="s">
        <v>10405</v>
      </c>
      <c r="I765" s="49">
        <v>20</v>
      </c>
    </row>
    <row r="766" spans="1:9" x14ac:dyDescent="0.3">
      <c r="A766" s="551" t="s">
        <v>10406</v>
      </c>
      <c r="B766" s="49" t="s">
        <v>10403</v>
      </c>
      <c r="C766" s="49" t="s">
        <v>10404</v>
      </c>
      <c r="D766" s="49" t="s">
        <v>8676</v>
      </c>
      <c r="E766" s="49" t="s">
        <v>8677</v>
      </c>
      <c r="F766" s="49" t="s">
        <v>8644</v>
      </c>
      <c r="G766" s="49" t="s">
        <v>8686</v>
      </c>
      <c r="H766" s="49" t="s">
        <v>10405</v>
      </c>
      <c r="I766" s="49">
        <v>9</v>
      </c>
    </row>
    <row r="767" spans="1:9" x14ac:dyDescent="0.3">
      <c r="A767" s="551" t="s">
        <v>10407</v>
      </c>
      <c r="B767" s="49" t="s">
        <v>10403</v>
      </c>
      <c r="C767" s="49" t="s">
        <v>10404</v>
      </c>
      <c r="D767" s="49" t="s">
        <v>8676</v>
      </c>
      <c r="E767" s="49" t="s">
        <v>8677</v>
      </c>
      <c r="F767" s="49" t="s">
        <v>8644</v>
      </c>
      <c r="G767" s="49" t="s">
        <v>8585</v>
      </c>
      <c r="H767" s="49" t="s">
        <v>10405</v>
      </c>
      <c r="I767" s="49">
        <v>3</v>
      </c>
    </row>
    <row r="768" spans="1:9" x14ac:dyDescent="0.3">
      <c r="A768" s="551" t="s">
        <v>10408</v>
      </c>
      <c r="B768" s="49" t="s">
        <v>10403</v>
      </c>
      <c r="C768" s="49" t="s">
        <v>10404</v>
      </c>
      <c r="D768" s="49" t="s">
        <v>8676</v>
      </c>
      <c r="E768" s="49" t="s">
        <v>8677</v>
      </c>
      <c r="F768" s="49" t="s">
        <v>8647</v>
      </c>
      <c r="G768" s="49" t="s">
        <v>8585</v>
      </c>
      <c r="H768" s="49" t="s">
        <v>10405</v>
      </c>
      <c r="I768" s="49">
        <v>2</v>
      </c>
    </row>
    <row r="769" spans="1:9" x14ac:dyDescent="0.3">
      <c r="A769" s="551" t="s">
        <v>10409</v>
      </c>
      <c r="B769" s="49" t="s">
        <v>10403</v>
      </c>
      <c r="C769" s="49" t="s">
        <v>10404</v>
      </c>
      <c r="D769" s="49" t="s">
        <v>8676</v>
      </c>
      <c r="E769" s="49" t="s">
        <v>8677</v>
      </c>
      <c r="F769" s="49" t="s">
        <v>8647</v>
      </c>
      <c r="G769" s="49" t="s">
        <v>8609</v>
      </c>
      <c r="H769" s="49" t="s">
        <v>10405</v>
      </c>
      <c r="I769" s="49">
        <v>18</v>
      </c>
    </row>
    <row r="770" spans="1:9" x14ac:dyDescent="0.3">
      <c r="A770" s="551" t="s">
        <v>10410</v>
      </c>
      <c r="B770" s="49" t="s">
        <v>10403</v>
      </c>
      <c r="C770" s="49" t="s">
        <v>10404</v>
      </c>
      <c r="D770" s="49" t="s">
        <v>8676</v>
      </c>
      <c r="E770" s="49" t="s">
        <v>8677</v>
      </c>
      <c r="F770" s="49" t="s">
        <v>10411</v>
      </c>
      <c r="G770" s="49" t="s">
        <v>8609</v>
      </c>
      <c r="H770" s="49" t="s">
        <v>10405</v>
      </c>
      <c r="I770" s="49">
        <v>2</v>
      </c>
    </row>
    <row r="771" spans="1:9" x14ac:dyDescent="0.3">
      <c r="A771" s="551" t="s">
        <v>10412</v>
      </c>
      <c r="B771" s="49" t="s">
        <v>10413</v>
      </c>
      <c r="C771" s="49" t="s">
        <v>10414</v>
      </c>
      <c r="D771" s="49" t="s">
        <v>8676</v>
      </c>
      <c r="E771" s="49" t="s">
        <v>8677</v>
      </c>
      <c r="F771" s="49" t="s">
        <v>8644</v>
      </c>
      <c r="G771" s="49" t="s">
        <v>8609</v>
      </c>
      <c r="H771" s="49" t="s">
        <v>10415</v>
      </c>
      <c r="I771" s="49">
        <v>10</v>
      </c>
    </row>
    <row r="772" spans="1:9" x14ac:dyDescent="0.3">
      <c r="A772" s="551" t="s">
        <v>10416</v>
      </c>
      <c r="B772" s="49" t="s">
        <v>10413</v>
      </c>
      <c r="C772" s="49" t="s">
        <v>10414</v>
      </c>
      <c r="D772" s="49" t="s">
        <v>8676</v>
      </c>
      <c r="E772" s="49" t="s">
        <v>8677</v>
      </c>
      <c r="F772" s="49" t="s">
        <v>8644</v>
      </c>
      <c r="G772" s="49" t="s">
        <v>8609</v>
      </c>
      <c r="H772" s="49" t="s">
        <v>10417</v>
      </c>
      <c r="I772" s="49">
        <v>5</v>
      </c>
    </row>
    <row r="773" spans="1:9" x14ac:dyDescent="0.3">
      <c r="A773" s="551" t="s">
        <v>10418</v>
      </c>
      <c r="B773" s="49" t="s">
        <v>10413</v>
      </c>
      <c r="C773" s="49" t="s">
        <v>10414</v>
      </c>
      <c r="D773" s="49" t="s">
        <v>8676</v>
      </c>
      <c r="E773" s="49" t="s">
        <v>8677</v>
      </c>
      <c r="F773" s="49" t="s">
        <v>8647</v>
      </c>
      <c r="G773" s="49" t="s">
        <v>8609</v>
      </c>
      <c r="H773" s="49" t="s">
        <v>10415</v>
      </c>
      <c r="I773" s="49">
        <v>28</v>
      </c>
    </row>
    <row r="774" spans="1:9" x14ac:dyDescent="0.3">
      <c r="A774" s="551" t="s">
        <v>10419</v>
      </c>
      <c r="B774" s="49" t="s">
        <v>10413</v>
      </c>
      <c r="C774" s="49" t="s">
        <v>10414</v>
      </c>
      <c r="D774" s="49" t="s">
        <v>8676</v>
      </c>
      <c r="E774" s="49" t="s">
        <v>8677</v>
      </c>
      <c r="F774" s="49" t="s">
        <v>8647</v>
      </c>
      <c r="G774" s="49" t="s">
        <v>8609</v>
      </c>
      <c r="H774" s="49" t="s">
        <v>10417</v>
      </c>
      <c r="I774" s="49">
        <v>6</v>
      </c>
    </row>
    <row r="775" spans="1:9" x14ac:dyDescent="0.3">
      <c r="A775" s="551" t="s">
        <v>10420</v>
      </c>
      <c r="B775" s="49" t="s">
        <v>10421</v>
      </c>
      <c r="C775" s="49" t="s">
        <v>10422</v>
      </c>
      <c r="D775" s="49" t="s">
        <v>8676</v>
      </c>
      <c r="E775" s="49" t="s">
        <v>8677</v>
      </c>
      <c r="F775" s="49" t="s">
        <v>8644</v>
      </c>
      <c r="G775" s="49" t="s">
        <v>8609</v>
      </c>
      <c r="H775" s="49" t="s">
        <v>10423</v>
      </c>
      <c r="I775" s="49">
        <v>10</v>
      </c>
    </row>
    <row r="776" spans="1:9" x14ac:dyDescent="0.3">
      <c r="A776" s="551" t="s">
        <v>10424</v>
      </c>
      <c r="B776" s="49" t="s">
        <v>10421</v>
      </c>
      <c r="C776" s="49" t="s">
        <v>10422</v>
      </c>
      <c r="D776" s="49" t="s">
        <v>8676</v>
      </c>
      <c r="E776" s="49" t="s">
        <v>8677</v>
      </c>
      <c r="F776" s="49" t="s">
        <v>8647</v>
      </c>
      <c r="G776" s="49" t="s">
        <v>8609</v>
      </c>
      <c r="H776" s="49" t="s">
        <v>10423</v>
      </c>
      <c r="I776" s="49">
        <v>60</v>
      </c>
    </row>
    <row r="777" spans="1:9" x14ac:dyDescent="0.3">
      <c r="A777" s="551" t="s">
        <v>10425</v>
      </c>
      <c r="B777" s="49" t="s">
        <v>10426</v>
      </c>
      <c r="C777" s="49" t="s">
        <v>10427</v>
      </c>
      <c r="D777" s="49" t="s">
        <v>8676</v>
      </c>
      <c r="E777" s="49" t="s">
        <v>8677</v>
      </c>
      <c r="F777" s="49" t="s">
        <v>8647</v>
      </c>
      <c r="G777" s="49" t="s">
        <v>8609</v>
      </c>
      <c r="H777" s="49" t="s">
        <v>10428</v>
      </c>
      <c r="I777" s="49">
        <v>50</v>
      </c>
    </row>
    <row r="778" spans="1:9" x14ac:dyDescent="0.3">
      <c r="A778" s="551" t="s">
        <v>10429</v>
      </c>
      <c r="B778" s="49" t="s">
        <v>10426</v>
      </c>
      <c r="C778" s="49" t="s">
        <v>10427</v>
      </c>
      <c r="D778" s="49" t="s">
        <v>8676</v>
      </c>
      <c r="E778" s="49" t="s">
        <v>8677</v>
      </c>
      <c r="F778" s="49" t="s">
        <v>8608</v>
      </c>
      <c r="G778" s="49" t="s">
        <v>8609</v>
      </c>
      <c r="H778" s="49" t="s">
        <v>10428</v>
      </c>
      <c r="I778" s="49">
        <v>68</v>
      </c>
    </row>
    <row r="779" spans="1:9" x14ac:dyDescent="0.3">
      <c r="A779" s="551" t="s">
        <v>10430</v>
      </c>
      <c r="B779" s="49" t="s">
        <v>10426</v>
      </c>
      <c r="C779" s="49" t="s">
        <v>10427</v>
      </c>
      <c r="D779" s="49" t="s">
        <v>8676</v>
      </c>
      <c r="E779" s="49" t="s">
        <v>8677</v>
      </c>
      <c r="F779" s="49" t="s">
        <v>8644</v>
      </c>
      <c r="G779" s="49" t="s">
        <v>8609</v>
      </c>
      <c r="H779" s="49" t="s">
        <v>10428</v>
      </c>
      <c r="I779" s="49">
        <v>25</v>
      </c>
    </row>
    <row r="780" spans="1:9" x14ac:dyDescent="0.3">
      <c r="A780" s="551" t="s">
        <v>10431</v>
      </c>
      <c r="B780" s="49" t="s">
        <v>10426</v>
      </c>
      <c r="C780" s="49" t="s">
        <v>10427</v>
      </c>
      <c r="D780" s="49" t="s">
        <v>8676</v>
      </c>
      <c r="E780" s="49" t="s">
        <v>8677</v>
      </c>
      <c r="F780" s="49" t="s">
        <v>8647</v>
      </c>
      <c r="G780" s="49" t="s">
        <v>8609</v>
      </c>
      <c r="H780" s="49" t="s">
        <v>10432</v>
      </c>
      <c r="I780" s="49">
        <v>40</v>
      </c>
    </row>
    <row r="781" spans="1:9" x14ac:dyDescent="0.3">
      <c r="A781" s="551" t="s">
        <v>10433</v>
      </c>
      <c r="B781" s="49" t="s">
        <v>10426</v>
      </c>
      <c r="C781" s="49" t="s">
        <v>10427</v>
      </c>
      <c r="D781" s="49" t="s">
        <v>8676</v>
      </c>
      <c r="E781" s="49" t="s">
        <v>8677</v>
      </c>
      <c r="F781" s="49" t="s">
        <v>8713</v>
      </c>
      <c r="G781" s="49" t="s">
        <v>8585</v>
      </c>
      <c r="H781" s="49" t="s">
        <v>10428</v>
      </c>
      <c r="I781" s="49">
        <v>20</v>
      </c>
    </row>
    <row r="782" spans="1:9" x14ac:dyDescent="0.3">
      <c r="A782" s="551" t="s">
        <v>10434</v>
      </c>
      <c r="B782" s="49" t="s">
        <v>10435</v>
      </c>
      <c r="C782" s="49" t="s">
        <v>10436</v>
      </c>
      <c r="D782" s="49" t="s">
        <v>8676</v>
      </c>
      <c r="E782" s="49" t="s">
        <v>8677</v>
      </c>
      <c r="F782" s="49" t="s">
        <v>8644</v>
      </c>
      <c r="G782" s="49" t="s">
        <v>8686</v>
      </c>
      <c r="H782" s="49" t="s">
        <v>10437</v>
      </c>
      <c r="I782" s="49">
        <v>2</v>
      </c>
    </row>
    <row r="783" spans="1:9" x14ac:dyDescent="0.3">
      <c r="A783" s="551" t="s">
        <v>10438</v>
      </c>
      <c r="B783" s="49" t="s">
        <v>10435</v>
      </c>
      <c r="C783" s="49" t="s">
        <v>10436</v>
      </c>
      <c r="D783" s="49" t="s">
        <v>8676</v>
      </c>
      <c r="E783" s="49" t="s">
        <v>8677</v>
      </c>
      <c r="F783" s="49" t="s">
        <v>8644</v>
      </c>
      <c r="G783" s="49" t="s">
        <v>8609</v>
      </c>
      <c r="H783" s="49" t="s">
        <v>10437</v>
      </c>
      <c r="I783" s="49">
        <v>29</v>
      </c>
    </row>
    <row r="784" spans="1:9" x14ac:dyDescent="0.3">
      <c r="A784" s="551" t="s">
        <v>10439</v>
      </c>
      <c r="B784" s="49" t="s">
        <v>10435</v>
      </c>
      <c r="C784" s="49" t="s">
        <v>10436</v>
      </c>
      <c r="D784" s="49" t="s">
        <v>8676</v>
      </c>
      <c r="E784" s="49" t="s">
        <v>8677</v>
      </c>
      <c r="F784" s="49" t="s">
        <v>8713</v>
      </c>
      <c r="G784" s="49" t="s">
        <v>8585</v>
      </c>
      <c r="H784" s="49" t="s">
        <v>10437</v>
      </c>
      <c r="I784" s="49">
        <v>40</v>
      </c>
    </row>
    <row r="785" spans="1:9" x14ac:dyDescent="0.3">
      <c r="A785" s="551" t="s">
        <v>10440</v>
      </c>
      <c r="B785" s="49" t="s">
        <v>10435</v>
      </c>
      <c r="C785" s="49" t="s">
        <v>10436</v>
      </c>
      <c r="D785" s="49" t="s">
        <v>8676</v>
      </c>
      <c r="E785" s="49" t="s">
        <v>8677</v>
      </c>
      <c r="F785" s="49" t="s">
        <v>8647</v>
      </c>
      <c r="G785" s="49" t="s">
        <v>8609</v>
      </c>
      <c r="H785" s="49" t="s">
        <v>10437</v>
      </c>
      <c r="I785" s="49">
        <v>54</v>
      </c>
    </row>
    <row r="786" spans="1:9" x14ac:dyDescent="0.3">
      <c r="A786" s="551" t="s">
        <v>10441</v>
      </c>
      <c r="B786" s="49" t="s">
        <v>10435</v>
      </c>
      <c r="C786" s="49" t="s">
        <v>10436</v>
      </c>
      <c r="D786" s="49" t="s">
        <v>8676</v>
      </c>
      <c r="E786" s="49" t="s">
        <v>8677</v>
      </c>
      <c r="F786" s="49" t="s">
        <v>8647</v>
      </c>
      <c r="G786" s="49" t="s">
        <v>8686</v>
      </c>
      <c r="H786" s="49" t="s">
        <v>10437</v>
      </c>
      <c r="I786" s="49">
        <v>1</v>
      </c>
    </row>
    <row r="787" spans="1:9" x14ac:dyDescent="0.3">
      <c r="A787" s="551" t="s">
        <v>10442</v>
      </c>
      <c r="B787" s="49" t="s">
        <v>10435</v>
      </c>
      <c r="C787" s="49" t="s">
        <v>10436</v>
      </c>
      <c r="D787" s="49" t="s">
        <v>8676</v>
      </c>
      <c r="E787" s="49" t="s">
        <v>8677</v>
      </c>
      <c r="F787" s="49" t="s">
        <v>8702</v>
      </c>
      <c r="G787" s="49" t="s">
        <v>8609</v>
      </c>
      <c r="H787" s="49" t="s">
        <v>10437</v>
      </c>
      <c r="I787" s="49">
        <v>10</v>
      </c>
    </row>
    <row r="788" spans="1:9" x14ac:dyDescent="0.3">
      <c r="A788" s="551" t="s">
        <v>10443</v>
      </c>
      <c r="B788" s="49" t="s">
        <v>10444</v>
      </c>
      <c r="C788" s="49" t="s">
        <v>10445</v>
      </c>
      <c r="D788" s="49" t="s">
        <v>8676</v>
      </c>
      <c r="E788" s="49" t="s">
        <v>8677</v>
      </c>
      <c r="F788" s="49" t="s">
        <v>8644</v>
      </c>
      <c r="G788" s="49" t="s">
        <v>8686</v>
      </c>
      <c r="H788" s="49" t="s">
        <v>10446</v>
      </c>
      <c r="I788" s="49">
        <v>2</v>
      </c>
    </row>
    <row r="789" spans="1:9" x14ac:dyDescent="0.3">
      <c r="A789" s="551" t="s">
        <v>10447</v>
      </c>
      <c r="B789" s="49" t="s">
        <v>10444</v>
      </c>
      <c r="C789" s="49" t="s">
        <v>10445</v>
      </c>
      <c r="D789" s="49" t="s">
        <v>8676</v>
      </c>
      <c r="E789" s="49" t="s">
        <v>8677</v>
      </c>
      <c r="F789" s="49" t="s">
        <v>8644</v>
      </c>
      <c r="G789" s="49" t="s">
        <v>8585</v>
      </c>
      <c r="H789" s="49" t="s">
        <v>10446</v>
      </c>
      <c r="I789" s="49">
        <v>10</v>
      </c>
    </row>
    <row r="790" spans="1:9" x14ac:dyDescent="0.3">
      <c r="A790" s="551" t="s">
        <v>10448</v>
      </c>
      <c r="B790" s="49" t="s">
        <v>10444</v>
      </c>
      <c r="C790" s="49" t="s">
        <v>10445</v>
      </c>
      <c r="D790" s="49" t="s">
        <v>8676</v>
      </c>
      <c r="E790" s="49" t="s">
        <v>8677</v>
      </c>
      <c r="F790" s="49" t="s">
        <v>8657</v>
      </c>
      <c r="G790" s="49" t="s">
        <v>8585</v>
      </c>
      <c r="H790" s="49" t="s">
        <v>10446</v>
      </c>
      <c r="I790" s="49">
        <v>1</v>
      </c>
    </row>
    <row r="791" spans="1:9" x14ac:dyDescent="0.3">
      <c r="A791" s="551" t="s">
        <v>10449</v>
      </c>
      <c r="B791" s="49" t="s">
        <v>10444</v>
      </c>
      <c r="C791" s="49" t="s">
        <v>10445</v>
      </c>
      <c r="D791" s="49" t="s">
        <v>8676</v>
      </c>
      <c r="E791" s="49" t="s">
        <v>8677</v>
      </c>
      <c r="F791" s="49" t="s">
        <v>8647</v>
      </c>
      <c r="G791" s="49" t="s">
        <v>8609</v>
      </c>
      <c r="H791" s="49" t="s">
        <v>10446</v>
      </c>
      <c r="I791" s="49">
        <v>39</v>
      </c>
    </row>
    <row r="792" spans="1:9" x14ac:dyDescent="0.3">
      <c r="A792" s="551" t="s">
        <v>10450</v>
      </c>
      <c r="B792" s="49" t="s">
        <v>10444</v>
      </c>
      <c r="C792" s="49" t="s">
        <v>10445</v>
      </c>
      <c r="D792" s="49" t="s">
        <v>8676</v>
      </c>
      <c r="E792" s="49" t="s">
        <v>8677</v>
      </c>
      <c r="F792" s="49" t="s">
        <v>8647</v>
      </c>
      <c r="G792" s="49" t="s">
        <v>8686</v>
      </c>
      <c r="H792" s="49" t="s">
        <v>10446</v>
      </c>
      <c r="I792" s="49">
        <v>1</v>
      </c>
    </row>
    <row r="793" spans="1:9" x14ac:dyDescent="0.3">
      <c r="A793" s="551" t="s">
        <v>10451</v>
      </c>
      <c r="B793" s="49" t="s">
        <v>10444</v>
      </c>
      <c r="C793" s="49" t="s">
        <v>10445</v>
      </c>
      <c r="D793" s="49" t="s">
        <v>8676</v>
      </c>
      <c r="E793" s="49" t="s">
        <v>8677</v>
      </c>
      <c r="F793" s="49" t="s">
        <v>8644</v>
      </c>
      <c r="G793" s="49" t="s">
        <v>8609</v>
      </c>
      <c r="H793" s="49" t="s">
        <v>10446</v>
      </c>
      <c r="I793" s="49">
        <v>95</v>
      </c>
    </row>
    <row r="794" spans="1:9" x14ac:dyDescent="0.3">
      <c r="A794" s="551" t="s">
        <v>10452</v>
      </c>
      <c r="B794" s="49" t="s">
        <v>10444</v>
      </c>
      <c r="C794" s="49" t="s">
        <v>10445</v>
      </c>
      <c r="D794" s="49" t="s">
        <v>8676</v>
      </c>
      <c r="E794" s="49" t="s">
        <v>8677</v>
      </c>
      <c r="F794" s="49" t="s">
        <v>8657</v>
      </c>
      <c r="G794" s="49" t="s">
        <v>8609</v>
      </c>
      <c r="H794" s="49" t="s">
        <v>10446</v>
      </c>
      <c r="I794" s="49">
        <v>1</v>
      </c>
    </row>
    <row r="795" spans="1:9" x14ac:dyDescent="0.3">
      <c r="A795" s="551" t="s">
        <v>10453</v>
      </c>
      <c r="B795" s="49" t="s">
        <v>10444</v>
      </c>
      <c r="C795" s="49" t="s">
        <v>10445</v>
      </c>
      <c r="D795" s="49" t="s">
        <v>8676</v>
      </c>
      <c r="E795" s="49" t="s">
        <v>8677</v>
      </c>
      <c r="F795" s="49" t="s">
        <v>8713</v>
      </c>
      <c r="G795" s="49" t="s">
        <v>8585</v>
      </c>
      <c r="H795" s="49" t="s">
        <v>10446</v>
      </c>
      <c r="I795" s="49">
        <v>45</v>
      </c>
    </row>
    <row r="796" spans="1:9" x14ac:dyDescent="0.3">
      <c r="A796" s="551" t="s">
        <v>10454</v>
      </c>
      <c r="B796" s="49" t="s">
        <v>10455</v>
      </c>
      <c r="C796" s="49" t="s">
        <v>10456</v>
      </c>
      <c r="D796" s="49" t="s">
        <v>8676</v>
      </c>
      <c r="E796" s="49" t="s">
        <v>8677</v>
      </c>
      <c r="F796" s="49" t="s">
        <v>8647</v>
      </c>
      <c r="G796" s="49" t="s">
        <v>8609</v>
      </c>
      <c r="H796" s="49" t="s">
        <v>10457</v>
      </c>
      <c r="I796" s="49">
        <v>12</v>
      </c>
    </row>
    <row r="797" spans="1:9" x14ac:dyDescent="0.3">
      <c r="A797" s="551" t="s">
        <v>10458</v>
      </c>
      <c r="B797" s="49" t="s">
        <v>10455</v>
      </c>
      <c r="C797" s="49" t="s">
        <v>10456</v>
      </c>
      <c r="D797" s="49" t="s">
        <v>8676</v>
      </c>
      <c r="E797" s="49" t="s">
        <v>8677</v>
      </c>
      <c r="F797" s="49" t="s">
        <v>8644</v>
      </c>
      <c r="G797" s="49" t="s">
        <v>8609</v>
      </c>
      <c r="H797" s="49" t="s">
        <v>10457</v>
      </c>
      <c r="I797" s="49">
        <v>53</v>
      </c>
    </row>
    <row r="798" spans="1:9" x14ac:dyDescent="0.3">
      <c r="A798" s="551" t="s">
        <v>10459</v>
      </c>
      <c r="B798" s="49" t="s">
        <v>10455</v>
      </c>
      <c r="C798" s="49" t="s">
        <v>10456</v>
      </c>
      <c r="D798" s="49" t="s">
        <v>8676</v>
      </c>
      <c r="E798" s="49" t="s">
        <v>8677</v>
      </c>
      <c r="F798" s="49" t="s">
        <v>8644</v>
      </c>
      <c r="G798" s="49" t="s">
        <v>8686</v>
      </c>
      <c r="H798" s="49" t="s">
        <v>10457</v>
      </c>
      <c r="I798" s="49">
        <v>1</v>
      </c>
    </row>
    <row r="799" spans="1:9" x14ac:dyDescent="0.3">
      <c r="A799" s="551" t="s">
        <v>10460</v>
      </c>
      <c r="B799" s="49" t="s">
        <v>10461</v>
      </c>
      <c r="C799" s="49" t="s">
        <v>10462</v>
      </c>
      <c r="D799" s="49" t="s">
        <v>8676</v>
      </c>
      <c r="E799" s="49" t="s">
        <v>8677</v>
      </c>
      <c r="F799" s="49" t="s">
        <v>8647</v>
      </c>
      <c r="G799" s="49" t="s">
        <v>8609</v>
      </c>
      <c r="H799" s="49" t="s">
        <v>10463</v>
      </c>
      <c r="I799" s="49">
        <v>120</v>
      </c>
    </row>
    <row r="800" spans="1:9" x14ac:dyDescent="0.3">
      <c r="A800" s="551" t="s">
        <v>10464</v>
      </c>
      <c r="B800" s="49" t="s">
        <v>10461</v>
      </c>
      <c r="C800" s="49" t="s">
        <v>10462</v>
      </c>
      <c r="D800" s="49" t="s">
        <v>8676</v>
      </c>
      <c r="E800" s="49" t="s">
        <v>8677</v>
      </c>
      <c r="F800" s="49" t="s">
        <v>8608</v>
      </c>
      <c r="G800" s="49" t="s">
        <v>8609</v>
      </c>
      <c r="H800" s="49" t="s">
        <v>10463</v>
      </c>
      <c r="I800" s="49">
        <v>30</v>
      </c>
    </row>
    <row r="801" spans="1:9" x14ac:dyDescent="0.3">
      <c r="A801" s="551" t="s">
        <v>10465</v>
      </c>
      <c r="B801" s="49" t="s">
        <v>10461</v>
      </c>
      <c r="C801" s="49" t="s">
        <v>10462</v>
      </c>
      <c r="D801" s="49" t="s">
        <v>8676</v>
      </c>
      <c r="E801" s="49" t="s">
        <v>8677</v>
      </c>
      <c r="F801" s="49" t="s">
        <v>8644</v>
      </c>
      <c r="G801" s="49" t="s">
        <v>8609</v>
      </c>
      <c r="H801" s="49" t="s">
        <v>10463</v>
      </c>
      <c r="I801" s="49">
        <v>30</v>
      </c>
    </row>
    <row r="802" spans="1:9" x14ac:dyDescent="0.3">
      <c r="A802" s="551" t="s">
        <v>10466</v>
      </c>
      <c r="B802" s="49" t="s">
        <v>10467</v>
      </c>
      <c r="C802" s="49" t="s">
        <v>10468</v>
      </c>
      <c r="D802" s="49" t="s">
        <v>8676</v>
      </c>
      <c r="E802" s="49" t="s">
        <v>8677</v>
      </c>
      <c r="F802" s="49" t="s">
        <v>8887</v>
      </c>
      <c r="G802" s="49" t="s">
        <v>8609</v>
      </c>
      <c r="H802" s="49" t="s">
        <v>10469</v>
      </c>
      <c r="I802" s="49">
        <v>1</v>
      </c>
    </row>
    <row r="803" spans="1:9" x14ac:dyDescent="0.3">
      <c r="A803" s="551" t="s">
        <v>10470</v>
      </c>
      <c r="B803" s="49" t="s">
        <v>10467</v>
      </c>
      <c r="C803" s="49" t="s">
        <v>10468</v>
      </c>
      <c r="D803" s="49" t="s">
        <v>8676</v>
      </c>
      <c r="E803" s="49" t="s">
        <v>8677</v>
      </c>
      <c r="F803" s="49" t="s">
        <v>8644</v>
      </c>
      <c r="G803" s="49" t="s">
        <v>8585</v>
      </c>
      <c r="H803" s="49" t="s">
        <v>10469</v>
      </c>
      <c r="I803" s="49">
        <v>1</v>
      </c>
    </row>
    <row r="804" spans="1:9" x14ac:dyDescent="0.3">
      <c r="A804" s="551" t="s">
        <v>10471</v>
      </c>
      <c r="B804" s="49" t="s">
        <v>10467</v>
      </c>
      <c r="C804" s="49" t="s">
        <v>10468</v>
      </c>
      <c r="D804" s="49" t="s">
        <v>8676</v>
      </c>
      <c r="E804" s="49" t="s">
        <v>8677</v>
      </c>
      <c r="F804" s="49" t="s">
        <v>8644</v>
      </c>
      <c r="G804" s="49" t="s">
        <v>8609</v>
      </c>
      <c r="H804" s="49" t="s">
        <v>10469</v>
      </c>
      <c r="I804" s="49">
        <v>22</v>
      </c>
    </row>
    <row r="805" spans="1:9" x14ac:dyDescent="0.3">
      <c r="A805" s="551" t="s">
        <v>10472</v>
      </c>
      <c r="B805" s="49" t="s">
        <v>10467</v>
      </c>
      <c r="C805" s="49" t="s">
        <v>10468</v>
      </c>
      <c r="D805" s="49" t="s">
        <v>8676</v>
      </c>
      <c r="E805" s="49" t="s">
        <v>8677</v>
      </c>
      <c r="F805" s="49" t="s">
        <v>8644</v>
      </c>
      <c r="G805" s="49" t="s">
        <v>8609</v>
      </c>
      <c r="H805" s="49" t="s">
        <v>10473</v>
      </c>
      <c r="I805" s="49">
        <v>1</v>
      </c>
    </row>
    <row r="806" spans="1:9" x14ac:dyDescent="0.3">
      <c r="A806" s="551" t="s">
        <v>10474</v>
      </c>
      <c r="B806" s="49" t="s">
        <v>10467</v>
      </c>
      <c r="C806" s="49" t="s">
        <v>10468</v>
      </c>
      <c r="D806" s="49" t="s">
        <v>8676</v>
      </c>
      <c r="E806" s="49" t="s">
        <v>8677</v>
      </c>
      <c r="F806" s="49" t="s">
        <v>8644</v>
      </c>
      <c r="G806" s="49" t="s">
        <v>8686</v>
      </c>
      <c r="H806" s="49" t="s">
        <v>10469</v>
      </c>
      <c r="I806" s="49">
        <v>2</v>
      </c>
    </row>
    <row r="807" spans="1:9" x14ac:dyDescent="0.3">
      <c r="A807" s="551" t="s">
        <v>10475</v>
      </c>
      <c r="B807" s="49" t="s">
        <v>10467</v>
      </c>
      <c r="C807" s="49" t="s">
        <v>10468</v>
      </c>
      <c r="D807" s="49" t="s">
        <v>8676</v>
      </c>
      <c r="E807" s="49" t="s">
        <v>8677</v>
      </c>
      <c r="F807" s="49" t="s">
        <v>8647</v>
      </c>
      <c r="G807" s="49" t="s">
        <v>8585</v>
      </c>
      <c r="H807" s="49" t="s">
        <v>10469</v>
      </c>
      <c r="I807" s="49">
        <v>1</v>
      </c>
    </row>
    <row r="808" spans="1:9" x14ac:dyDescent="0.3">
      <c r="A808" s="551" t="s">
        <v>10476</v>
      </c>
      <c r="B808" s="49" t="s">
        <v>10467</v>
      </c>
      <c r="C808" s="49" t="s">
        <v>10468</v>
      </c>
      <c r="D808" s="49" t="s">
        <v>8676</v>
      </c>
      <c r="E808" s="49" t="s">
        <v>8677</v>
      </c>
      <c r="F808" s="49" t="s">
        <v>8647</v>
      </c>
      <c r="G808" s="49" t="s">
        <v>8585</v>
      </c>
      <c r="H808" s="49" t="s">
        <v>10473</v>
      </c>
      <c r="I808" s="49">
        <v>1</v>
      </c>
    </row>
    <row r="809" spans="1:9" x14ac:dyDescent="0.3">
      <c r="A809" s="551" t="s">
        <v>10477</v>
      </c>
      <c r="B809" s="49" t="s">
        <v>10467</v>
      </c>
      <c r="C809" s="49" t="s">
        <v>10468</v>
      </c>
      <c r="D809" s="49" t="s">
        <v>8676</v>
      </c>
      <c r="E809" s="49" t="s">
        <v>8677</v>
      </c>
      <c r="F809" s="49" t="s">
        <v>8647</v>
      </c>
      <c r="G809" s="49" t="s">
        <v>8609</v>
      </c>
      <c r="H809" s="49" t="s">
        <v>10469</v>
      </c>
      <c r="I809" s="49">
        <v>170</v>
      </c>
    </row>
    <row r="810" spans="1:9" x14ac:dyDescent="0.3">
      <c r="A810" s="551" t="s">
        <v>10478</v>
      </c>
      <c r="B810" s="49" t="s">
        <v>10467</v>
      </c>
      <c r="C810" s="49" t="s">
        <v>10468</v>
      </c>
      <c r="D810" s="49" t="s">
        <v>8676</v>
      </c>
      <c r="E810" s="49" t="s">
        <v>8677</v>
      </c>
      <c r="F810" s="49" t="s">
        <v>8647</v>
      </c>
      <c r="G810" s="49" t="s">
        <v>8609</v>
      </c>
      <c r="H810" s="49" t="s">
        <v>10473</v>
      </c>
      <c r="I810" s="49">
        <v>16</v>
      </c>
    </row>
    <row r="811" spans="1:9" x14ac:dyDescent="0.3">
      <c r="A811" s="551" t="s">
        <v>10479</v>
      </c>
      <c r="B811" s="49" t="s">
        <v>10467</v>
      </c>
      <c r="C811" s="49" t="s">
        <v>10468</v>
      </c>
      <c r="D811" s="49" t="s">
        <v>8676</v>
      </c>
      <c r="E811" s="49" t="s">
        <v>8677</v>
      </c>
      <c r="F811" s="49" t="s">
        <v>8729</v>
      </c>
      <c r="G811" s="49" t="s">
        <v>8609</v>
      </c>
      <c r="H811" s="49" t="s">
        <v>10469</v>
      </c>
      <c r="I811" s="49">
        <v>3</v>
      </c>
    </row>
    <row r="812" spans="1:9" x14ac:dyDescent="0.3">
      <c r="A812" s="551" t="s">
        <v>10480</v>
      </c>
      <c r="B812" s="49" t="s">
        <v>10467</v>
      </c>
      <c r="C812" s="49" t="s">
        <v>10468</v>
      </c>
      <c r="D812" s="49" t="s">
        <v>8676</v>
      </c>
      <c r="E812" s="49" t="s">
        <v>8677</v>
      </c>
      <c r="F812" s="49" t="s">
        <v>8702</v>
      </c>
      <c r="G812" s="49" t="s">
        <v>8609</v>
      </c>
      <c r="H812" s="49" t="s">
        <v>10469</v>
      </c>
      <c r="I812" s="49">
        <v>6</v>
      </c>
    </row>
    <row r="813" spans="1:9" x14ac:dyDescent="0.3">
      <c r="A813" s="551" t="s">
        <v>10481</v>
      </c>
      <c r="B813" s="49" t="s">
        <v>10467</v>
      </c>
      <c r="C813" s="49" t="s">
        <v>10468</v>
      </c>
      <c r="D813" s="49" t="s">
        <v>8676</v>
      </c>
      <c r="E813" s="49" t="s">
        <v>8677</v>
      </c>
      <c r="F813" s="49" t="s">
        <v>8608</v>
      </c>
      <c r="G813" s="49" t="s">
        <v>8585</v>
      </c>
      <c r="H813" s="49" t="s">
        <v>10469</v>
      </c>
      <c r="I813" s="49">
        <v>1</v>
      </c>
    </row>
    <row r="814" spans="1:9" x14ac:dyDescent="0.3">
      <c r="A814" s="551" t="s">
        <v>10482</v>
      </c>
      <c r="B814" s="49" t="s">
        <v>10467</v>
      </c>
      <c r="C814" s="49" t="s">
        <v>10468</v>
      </c>
      <c r="D814" s="49" t="s">
        <v>8676</v>
      </c>
      <c r="E814" s="49" t="s">
        <v>8677</v>
      </c>
      <c r="F814" s="49" t="s">
        <v>8608</v>
      </c>
      <c r="G814" s="49" t="s">
        <v>8609</v>
      </c>
      <c r="H814" s="49" t="s">
        <v>10469</v>
      </c>
      <c r="I814" s="49">
        <v>35</v>
      </c>
    </row>
    <row r="815" spans="1:9" x14ac:dyDescent="0.3">
      <c r="A815" s="551" t="s">
        <v>10483</v>
      </c>
      <c r="B815" s="49" t="s">
        <v>10467</v>
      </c>
      <c r="C815" s="49" t="s">
        <v>10468</v>
      </c>
      <c r="D815" s="49" t="s">
        <v>8676</v>
      </c>
      <c r="E815" s="49" t="s">
        <v>8677</v>
      </c>
      <c r="F815" s="49" t="s">
        <v>8608</v>
      </c>
      <c r="G815" s="49" t="s">
        <v>8609</v>
      </c>
      <c r="H815" s="49" t="s">
        <v>10473</v>
      </c>
      <c r="I815" s="49">
        <v>4</v>
      </c>
    </row>
    <row r="816" spans="1:9" x14ac:dyDescent="0.3">
      <c r="A816" s="551" t="s">
        <v>10484</v>
      </c>
      <c r="B816" s="49" t="s">
        <v>10485</v>
      </c>
      <c r="C816" s="49" t="s">
        <v>10486</v>
      </c>
      <c r="D816" s="49" t="s">
        <v>8676</v>
      </c>
      <c r="E816" s="49" t="s">
        <v>8677</v>
      </c>
      <c r="F816" s="49" t="s">
        <v>8608</v>
      </c>
      <c r="G816" s="49" t="s">
        <v>8609</v>
      </c>
      <c r="H816" s="49" t="s">
        <v>10487</v>
      </c>
      <c r="I816" s="49">
        <v>39</v>
      </c>
    </row>
    <row r="817" spans="1:9" x14ac:dyDescent="0.3">
      <c r="A817" s="551" t="s">
        <v>10488</v>
      </c>
      <c r="B817" s="49" t="s">
        <v>10485</v>
      </c>
      <c r="C817" s="49" t="s">
        <v>10486</v>
      </c>
      <c r="D817" s="49" t="s">
        <v>8676</v>
      </c>
      <c r="E817" s="49" t="s">
        <v>8677</v>
      </c>
      <c r="F817" s="49" t="s">
        <v>8647</v>
      </c>
      <c r="G817" s="49" t="s">
        <v>8609</v>
      </c>
      <c r="H817" s="49" t="s">
        <v>10487</v>
      </c>
      <c r="I817" s="49">
        <v>154</v>
      </c>
    </row>
    <row r="818" spans="1:9" x14ac:dyDescent="0.3">
      <c r="A818" s="551" t="s">
        <v>10489</v>
      </c>
      <c r="B818" s="49" t="s">
        <v>10485</v>
      </c>
      <c r="C818" s="49" t="s">
        <v>10486</v>
      </c>
      <c r="D818" s="49" t="s">
        <v>8676</v>
      </c>
      <c r="E818" s="49" t="s">
        <v>8677</v>
      </c>
      <c r="F818" s="49" t="s">
        <v>8644</v>
      </c>
      <c r="G818" s="49" t="s">
        <v>8609</v>
      </c>
      <c r="H818" s="49" t="s">
        <v>10487</v>
      </c>
      <c r="I818" s="49">
        <v>27</v>
      </c>
    </row>
    <row r="819" spans="1:9" x14ac:dyDescent="0.3">
      <c r="A819" s="551" t="s">
        <v>10490</v>
      </c>
      <c r="B819" s="49" t="s">
        <v>10491</v>
      </c>
      <c r="C819" s="49" t="s">
        <v>10492</v>
      </c>
      <c r="D819" s="49" t="s">
        <v>8676</v>
      </c>
      <c r="E819" s="49" t="s">
        <v>8677</v>
      </c>
      <c r="F819" s="49" t="s">
        <v>8647</v>
      </c>
      <c r="G819" s="49" t="s">
        <v>8609</v>
      </c>
      <c r="H819" s="49" t="s">
        <v>10493</v>
      </c>
      <c r="I819" s="49">
        <v>73</v>
      </c>
    </row>
    <row r="820" spans="1:9" x14ac:dyDescent="0.3">
      <c r="A820" s="551" t="s">
        <v>10494</v>
      </c>
      <c r="B820" s="49" t="s">
        <v>10491</v>
      </c>
      <c r="C820" s="49" t="s">
        <v>10492</v>
      </c>
      <c r="D820" s="49" t="s">
        <v>8676</v>
      </c>
      <c r="E820" s="49" t="s">
        <v>8677</v>
      </c>
      <c r="F820" s="49" t="s">
        <v>8608</v>
      </c>
      <c r="G820" s="49" t="s">
        <v>8609</v>
      </c>
      <c r="H820" s="49" t="s">
        <v>10493</v>
      </c>
      <c r="I820" s="49">
        <v>29</v>
      </c>
    </row>
    <row r="821" spans="1:9" x14ac:dyDescent="0.3">
      <c r="A821" s="551" t="s">
        <v>10495</v>
      </c>
      <c r="B821" s="49" t="s">
        <v>10491</v>
      </c>
      <c r="C821" s="49" t="s">
        <v>10492</v>
      </c>
      <c r="D821" s="49" t="s">
        <v>8676</v>
      </c>
      <c r="E821" s="49" t="s">
        <v>8677</v>
      </c>
      <c r="F821" s="49" t="s">
        <v>8644</v>
      </c>
      <c r="G821" s="49" t="s">
        <v>8609</v>
      </c>
      <c r="H821" s="49" t="s">
        <v>10493</v>
      </c>
      <c r="I821" s="49">
        <v>9</v>
      </c>
    </row>
    <row r="822" spans="1:9" x14ac:dyDescent="0.3">
      <c r="A822" s="551" t="s">
        <v>10496</v>
      </c>
      <c r="B822" s="49" t="s">
        <v>10497</v>
      </c>
      <c r="C822" s="49" t="s">
        <v>10498</v>
      </c>
      <c r="D822" s="49" t="s">
        <v>8676</v>
      </c>
      <c r="E822" s="49" t="s">
        <v>8677</v>
      </c>
      <c r="F822" s="49" t="s">
        <v>8647</v>
      </c>
      <c r="G822" s="49" t="s">
        <v>8609</v>
      </c>
      <c r="H822" s="49" t="s">
        <v>10499</v>
      </c>
      <c r="I822" s="49">
        <v>30</v>
      </c>
    </row>
    <row r="823" spans="1:9" x14ac:dyDescent="0.3">
      <c r="A823" s="551" t="s">
        <v>10500</v>
      </c>
      <c r="B823" s="49" t="s">
        <v>10497</v>
      </c>
      <c r="C823" s="49" t="s">
        <v>10498</v>
      </c>
      <c r="D823" s="49" t="s">
        <v>8676</v>
      </c>
      <c r="E823" s="49" t="s">
        <v>8677</v>
      </c>
      <c r="F823" s="49" t="s">
        <v>8644</v>
      </c>
      <c r="G823" s="49" t="s">
        <v>8609</v>
      </c>
      <c r="H823" s="49" t="s">
        <v>10499</v>
      </c>
      <c r="I823" s="49">
        <v>5</v>
      </c>
    </row>
    <row r="824" spans="1:9" x14ac:dyDescent="0.3">
      <c r="A824" s="551" t="s">
        <v>10501</v>
      </c>
      <c r="B824" s="49" t="s">
        <v>10502</v>
      </c>
      <c r="C824" s="49" t="s">
        <v>10503</v>
      </c>
      <c r="D824" s="49" t="s">
        <v>8676</v>
      </c>
      <c r="E824" s="49" t="s">
        <v>8677</v>
      </c>
      <c r="F824" s="49" t="s">
        <v>8647</v>
      </c>
      <c r="G824" s="49" t="s">
        <v>8609</v>
      </c>
      <c r="H824" s="49" t="s">
        <v>10504</v>
      </c>
      <c r="I824" s="49">
        <v>43</v>
      </c>
    </row>
    <row r="825" spans="1:9" x14ac:dyDescent="0.3">
      <c r="A825" s="551" t="s">
        <v>10505</v>
      </c>
      <c r="B825" s="49" t="s">
        <v>10506</v>
      </c>
      <c r="C825" s="49" t="s">
        <v>10507</v>
      </c>
      <c r="D825" s="49" t="s">
        <v>8676</v>
      </c>
      <c r="E825" s="49" t="s">
        <v>8677</v>
      </c>
      <c r="F825" s="49" t="s">
        <v>8644</v>
      </c>
      <c r="G825" s="49" t="s">
        <v>8609</v>
      </c>
      <c r="H825" s="49" t="s">
        <v>10508</v>
      </c>
      <c r="I825" s="49">
        <v>49</v>
      </c>
    </row>
    <row r="826" spans="1:9" x14ac:dyDescent="0.3">
      <c r="A826" s="551" t="s">
        <v>10509</v>
      </c>
      <c r="B826" s="49" t="s">
        <v>10506</v>
      </c>
      <c r="C826" s="49" t="s">
        <v>10507</v>
      </c>
      <c r="D826" s="49" t="s">
        <v>8676</v>
      </c>
      <c r="E826" s="49" t="s">
        <v>8677</v>
      </c>
      <c r="F826" s="49" t="s">
        <v>8657</v>
      </c>
      <c r="G826" s="49" t="s">
        <v>8609</v>
      </c>
      <c r="H826" s="49" t="s">
        <v>10508</v>
      </c>
      <c r="I826" s="49">
        <v>2</v>
      </c>
    </row>
    <row r="827" spans="1:9" x14ac:dyDescent="0.3">
      <c r="A827" s="551" t="s">
        <v>10510</v>
      </c>
      <c r="B827" s="49" t="s">
        <v>10506</v>
      </c>
      <c r="C827" s="49" t="s">
        <v>10507</v>
      </c>
      <c r="D827" s="49" t="s">
        <v>8676</v>
      </c>
      <c r="E827" s="49" t="s">
        <v>8677</v>
      </c>
      <c r="F827" s="49" t="s">
        <v>8657</v>
      </c>
      <c r="G827" s="49" t="s">
        <v>8585</v>
      </c>
      <c r="H827" s="49" t="s">
        <v>10508</v>
      </c>
      <c r="I827" s="49">
        <v>2</v>
      </c>
    </row>
    <row r="828" spans="1:9" x14ac:dyDescent="0.3">
      <c r="A828" s="551" t="s">
        <v>10511</v>
      </c>
      <c r="B828" s="49" t="s">
        <v>10506</v>
      </c>
      <c r="C828" s="49" t="s">
        <v>10507</v>
      </c>
      <c r="D828" s="49" t="s">
        <v>8676</v>
      </c>
      <c r="E828" s="49" t="s">
        <v>8677</v>
      </c>
      <c r="F828" s="49" t="s">
        <v>8647</v>
      </c>
      <c r="G828" s="49" t="s">
        <v>8609</v>
      </c>
      <c r="H828" s="49" t="s">
        <v>10508</v>
      </c>
      <c r="I828" s="49">
        <v>150</v>
      </c>
    </row>
    <row r="829" spans="1:9" x14ac:dyDescent="0.3">
      <c r="A829" s="551" t="s">
        <v>10512</v>
      </c>
      <c r="B829" s="49" t="s">
        <v>10513</v>
      </c>
      <c r="C829" s="49" t="s">
        <v>10514</v>
      </c>
      <c r="D829" s="49" t="s">
        <v>8676</v>
      </c>
      <c r="E829" s="49" t="s">
        <v>8677</v>
      </c>
      <c r="F829" s="49" t="s">
        <v>8644</v>
      </c>
      <c r="G829" s="49" t="s">
        <v>8609</v>
      </c>
      <c r="H829" s="49" t="s">
        <v>10515</v>
      </c>
      <c r="I829" s="49">
        <v>40</v>
      </c>
    </row>
    <row r="830" spans="1:9" x14ac:dyDescent="0.3">
      <c r="A830" s="551" t="s">
        <v>10516</v>
      </c>
      <c r="B830" s="49" t="s">
        <v>10513</v>
      </c>
      <c r="C830" s="49" t="s">
        <v>10514</v>
      </c>
      <c r="D830" s="49" t="s">
        <v>8676</v>
      </c>
      <c r="E830" s="49" t="s">
        <v>8677</v>
      </c>
      <c r="F830" s="49" t="s">
        <v>8647</v>
      </c>
      <c r="G830" s="49" t="s">
        <v>8609</v>
      </c>
      <c r="H830" s="49" t="s">
        <v>10515</v>
      </c>
      <c r="I830" s="49">
        <v>75</v>
      </c>
    </row>
    <row r="831" spans="1:9" x14ac:dyDescent="0.3">
      <c r="A831" s="551" t="s">
        <v>10517</v>
      </c>
      <c r="B831" s="49" t="s">
        <v>10518</v>
      </c>
      <c r="C831" s="49" t="s">
        <v>10519</v>
      </c>
      <c r="D831" s="49" t="s">
        <v>8676</v>
      </c>
      <c r="E831" s="49" t="s">
        <v>8677</v>
      </c>
      <c r="F831" s="49" t="s">
        <v>8657</v>
      </c>
      <c r="G831" s="49" t="s">
        <v>8609</v>
      </c>
      <c r="H831" s="49" t="s">
        <v>10520</v>
      </c>
      <c r="I831" s="49">
        <v>1</v>
      </c>
    </row>
    <row r="832" spans="1:9" x14ac:dyDescent="0.3">
      <c r="A832" s="551" t="s">
        <v>10521</v>
      </c>
      <c r="B832" s="49" t="s">
        <v>10518</v>
      </c>
      <c r="C832" s="49" t="s">
        <v>10519</v>
      </c>
      <c r="D832" s="49" t="s">
        <v>8676</v>
      </c>
      <c r="E832" s="49" t="s">
        <v>8677</v>
      </c>
      <c r="F832" s="49" t="s">
        <v>8608</v>
      </c>
      <c r="G832" s="49" t="s">
        <v>8609</v>
      </c>
      <c r="H832" s="49" t="s">
        <v>10520</v>
      </c>
      <c r="I832" s="49">
        <v>40</v>
      </c>
    </row>
    <row r="833" spans="1:9" x14ac:dyDescent="0.3">
      <c r="A833" s="551" t="s">
        <v>10522</v>
      </c>
      <c r="B833" s="49" t="s">
        <v>10518</v>
      </c>
      <c r="C833" s="49" t="s">
        <v>10519</v>
      </c>
      <c r="D833" s="49" t="s">
        <v>8676</v>
      </c>
      <c r="E833" s="49" t="s">
        <v>8677</v>
      </c>
      <c r="F833" s="49" t="s">
        <v>8647</v>
      </c>
      <c r="G833" s="49" t="s">
        <v>8609</v>
      </c>
      <c r="H833" s="49" t="s">
        <v>10520</v>
      </c>
      <c r="I833" s="49">
        <v>111</v>
      </c>
    </row>
    <row r="834" spans="1:9" x14ac:dyDescent="0.3">
      <c r="A834" s="551" t="s">
        <v>10523</v>
      </c>
      <c r="B834" s="49" t="s">
        <v>10518</v>
      </c>
      <c r="C834" s="49" t="s">
        <v>10519</v>
      </c>
      <c r="D834" s="49" t="s">
        <v>8676</v>
      </c>
      <c r="E834" s="49" t="s">
        <v>8677</v>
      </c>
      <c r="F834" s="49" t="s">
        <v>8644</v>
      </c>
      <c r="G834" s="49" t="s">
        <v>8609</v>
      </c>
      <c r="H834" s="49" t="s">
        <v>10520</v>
      </c>
      <c r="I834" s="49">
        <v>38</v>
      </c>
    </row>
    <row r="835" spans="1:9" x14ac:dyDescent="0.3">
      <c r="A835" s="551" t="s">
        <v>10524</v>
      </c>
      <c r="B835" s="49" t="s">
        <v>10525</v>
      </c>
      <c r="C835" s="49" t="s">
        <v>10526</v>
      </c>
      <c r="D835" s="49" t="s">
        <v>8676</v>
      </c>
      <c r="E835" s="49" t="s">
        <v>8677</v>
      </c>
      <c r="F835" s="49" t="s">
        <v>8647</v>
      </c>
      <c r="G835" s="49" t="s">
        <v>8609</v>
      </c>
      <c r="H835" s="49" t="s">
        <v>10527</v>
      </c>
      <c r="I835" s="49">
        <v>150</v>
      </c>
    </row>
    <row r="836" spans="1:9" x14ac:dyDescent="0.3">
      <c r="A836" s="551" t="s">
        <v>10528</v>
      </c>
      <c r="B836" s="49" t="s">
        <v>10525</v>
      </c>
      <c r="C836" s="49" t="s">
        <v>10526</v>
      </c>
      <c r="D836" s="49" t="s">
        <v>8676</v>
      </c>
      <c r="E836" s="49" t="s">
        <v>8677</v>
      </c>
      <c r="F836" s="49" t="s">
        <v>8882</v>
      </c>
      <c r="G836" s="49" t="s">
        <v>8585</v>
      </c>
      <c r="H836" s="49" t="s">
        <v>10527</v>
      </c>
      <c r="I836" s="49">
        <v>10</v>
      </c>
    </row>
    <row r="837" spans="1:9" x14ac:dyDescent="0.3">
      <c r="A837" s="551" t="s">
        <v>10529</v>
      </c>
      <c r="B837" s="49" t="s">
        <v>10525</v>
      </c>
      <c r="C837" s="49" t="s">
        <v>10526</v>
      </c>
      <c r="D837" s="49" t="s">
        <v>8676</v>
      </c>
      <c r="E837" s="49" t="s">
        <v>8677</v>
      </c>
      <c r="F837" s="49" t="s">
        <v>8608</v>
      </c>
      <c r="G837" s="49" t="s">
        <v>8609</v>
      </c>
      <c r="H837" s="49" t="s">
        <v>10527</v>
      </c>
      <c r="I837" s="49">
        <v>15</v>
      </c>
    </row>
    <row r="838" spans="1:9" x14ac:dyDescent="0.3">
      <c r="A838" s="551" t="s">
        <v>10530</v>
      </c>
      <c r="B838" s="49" t="s">
        <v>10525</v>
      </c>
      <c r="C838" s="49" t="s">
        <v>10526</v>
      </c>
      <c r="D838" s="49" t="s">
        <v>8676</v>
      </c>
      <c r="E838" s="49" t="s">
        <v>8677</v>
      </c>
      <c r="F838" s="49" t="s">
        <v>8644</v>
      </c>
      <c r="G838" s="49" t="s">
        <v>8609</v>
      </c>
      <c r="H838" s="49" t="s">
        <v>10527</v>
      </c>
      <c r="I838" s="49">
        <v>15</v>
      </c>
    </row>
    <row r="839" spans="1:9" x14ac:dyDescent="0.3">
      <c r="A839" s="551" t="s">
        <v>10531</v>
      </c>
      <c r="B839" s="49" t="s">
        <v>10525</v>
      </c>
      <c r="C839" s="49" t="s">
        <v>10526</v>
      </c>
      <c r="D839" s="49" t="s">
        <v>8676</v>
      </c>
      <c r="E839" s="49" t="s">
        <v>8677</v>
      </c>
      <c r="F839" s="49" t="s">
        <v>8713</v>
      </c>
      <c r="G839" s="49" t="s">
        <v>8585</v>
      </c>
      <c r="H839" s="49" t="s">
        <v>10527</v>
      </c>
      <c r="I839" s="49">
        <v>40</v>
      </c>
    </row>
    <row r="840" spans="1:9" x14ac:dyDescent="0.3">
      <c r="A840" s="551" t="s">
        <v>10532</v>
      </c>
      <c r="B840" s="49" t="s">
        <v>10533</v>
      </c>
      <c r="C840" s="49" t="s">
        <v>10534</v>
      </c>
      <c r="D840" s="49" t="s">
        <v>8676</v>
      </c>
      <c r="E840" s="49" t="s">
        <v>8677</v>
      </c>
      <c r="F840" s="49" t="s">
        <v>8647</v>
      </c>
      <c r="G840" s="49" t="s">
        <v>8585</v>
      </c>
      <c r="H840" s="49" t="s">
        <v>10535</v>
      </c>
      <c r="I840" s="49">
        <v>10</v>
      </c>
    </row>
    <row r="841" spans="1:9" x14ac:dyDescent="0.3">
      <c r="A841" s="551" t="s">
        <v>10536</v>
      </c>
      <c r="B841" s="49" t="s">
        <v>10533</v>
      </c>
      <c r="C841" s="49" t="s">
        <v>10534</v>
      </c>
      <c r="D841" s="49" t="s">
        <v>8676</v>
      </c>
      <c r="E841" s="49" t="s">
        <v>8677</v>
      </c>
      <c r="F841" s="49" t="s">
        <v>8647</v>
      </c>
      <c r="G841" s="49" t="s">
        <v>8686</v>
      </c>
      <c r="H841" s="49" t="s">
        <v>10535</v>
      </c>
      <c r="I841" s="49">
        <v>2</v>
      </c>
    </row>
    <row r="842" spans="1:9" x14ac:dyDescent="0.3">
      <c r="A842" s="551" t="s">
        <v>10537</v>
      </c>
      <c r="B842" s="49" t="s">
        <v>10533</v>
      </c>
      <c r="C842" s="49" t="s">
        <v>10534</v>
      </c>
      <c r="D842" s="49" t="s">
        <v>8676</v>
      </c>
      <c r="E842" s="49" t="s">
        <v>8677</v>
      </c>
      <c r="F842" s="49" t="s">
        <v>8647</v>
      </c>
      <c r="G842" s="49" t="s">
        <v>8609</v>
      </c>
      <c r="H842" s="49" t="s">
        <v>10535</v>
      </c>
      <c r="I842" s="49">
        <v>14</v>
      </c>
    </row>
    <row r="843" spans="1:9" x14ac:dyDescent="0.3">
      <c r="A843" s="551" t="s">
        <v>10538</v>
      </c>
      <c r="B843" s="49" t="s">
        <v>10539</v>
      </c>
      <c r="C843" s="49" t="s">
        <v>10540</v>
      </c>
      <c r="D843" s="49" t="s">
        <v>8582</v>
      </c>
      <c r="E843" s="49" t="s">
        <v>8583</v>
      </c>
      <c r="F843" s="49" t="s">
        <v>8644</v>
      </c>
      <c r="G843" s="49" t="s">
        <v>8609</v>
      </c>
      <c r="H843" s="49" t="s">
        <v>10541</v>
      </c>
      <c r="I843" s="49">
        <v>20</v>
      </c>
    </row>
    <row r="844" spans="1:9" x14ac:dyDescent="0.3">
      <c r="A844" s="551" t="s">
        <v>10542</v>
      </c>
      <c r="B844" s="49" t="s">
        <v>10539</v>
      </c>
      <c r="C844" s="49" t="s">
        <v>10540</v>
      </c>
      <c r="D844" s="49" t="s">
        <v>8582</v>
      </c>
      <c r="E844" s="49" t="s">
        <v>8583</v>
      </c>
      <c r="F844" s="49" t="s">
        <v>8647</v>
      </c>
      <c r="G844" s="49" t="s">
        <v>8609</v>
      </c>
      <c r="H844" s="49" t="s">
        <v>10543</v>
      </c>
      <c r="I844" s="49">
        <v>30</v>
      </c>
    </row>
    <row r="845" spans="1:9" x14ac:dyDescent="0.3">
      <c r="A845" s="551" t="s">
        <v>10544</v>
      </c>
      <c r="B845" s="49" t="s">
        <v>10539</v>
      </c>
      <c r="C845" s="49" t="s">
        <v>10540</v>
      </c>
      <c r="D845" s="49" t="s">
        <v>8582</v>
      </c>
      <c r="E845" s="49" t="s">
        <v>8583</v>
      </c>
      <c r="F845" s="49" t="s">
        <v>8647</v>
      </c>
      <c r="G845" s="49" t="s">
        <v>8609</v>
      </c>
      <c r="H845" s="49" t="s">
        <v>10545</v>
      </c>
      <c r="I845" s="49">
        <v>27</v>
      </c>
    </row>
    <row r="846" spans="1:9" x14ac:dyDescent="0.3">
      <c r="A846" s="551" t="s">
        <v>10546</v>
      </c>
      <c r="B846" s="49" t="s">
        <v>10547</v>
      </c>
      <c r="C846" s="49" t="s">
        <v>10548</v>
      </c>
      <c r="D846" s="49" t="s">
        <v>8582</v>
      </c>
      <c r="E846" s="49" t="s">
        <v>8583</v>
      </c>
      <c r="F846" s="49" t="s">
        <v>8644</v>
      </c>
      <c r="G846" s="49" t="s">
        <v>8609</v>
      </c>
      <c r="H846" s="49" t="s">
        <v>10549</v>
      </c>
      <c r="I846" s="49">
        <v>1</v>
      </c>
    </row>
    <row r="847" spans="1:9" x14ac:dyDescent="0.3">
      <c r="A847" s="551" t="s">
        <v>10550</v>
      </c>
      <c r="B847" s="49" t="s">
        <v>10547</v>
      </c>
      <c r="C847" s="49" t="s">
        <v>10548</v>
      </c>
      <c r="D847" s="49" t="s">
        <v>8582</v>
      </c>
      <c r="E847" s="49" t="s">
        <v>8583</v>
      </c>
      <c r="F847" s="49" t="s">
        <v>8647</v>
      </c>
      <c r="G847" s="49" t="s">
        <v>8609</v>
      </c>
      <c r="H847" s="49" t="s">
        <v>10549</v>
      </c>
      <c r="I847" s="49">
        <v>20</v>
      </c>
    </row>
    <row r="848" spans="1:9" x14ac:dyDescent="0.3">
      <c r="A848" s="551" t="s">
        <v>10551</v>
      </c>
      <c r="B848" s="49" t="s">
        <v>10552</v>
      </c>
      <c r="C848" s="49" t="s">
        <v>10553</v>
      </c>
      <c r="D848" s="49" t="s">
        <v>8582</v>
      </c>
      <c r="E848" s="49" t="s">
        <v>8583</v>
      </c>
      <c r="F848" s="49" t="s">
        <v>8608</v>
      </c>
      <c r="G848" s="49" t="s">
        <v>8609</v>
      </c>
      <c r="H848" s="49" t="s">
        <v>10554</v>
      </c>
      <c r="I848" s="49">
        <v>36</v>
      </c>
    </row>
    <row r="849" spans="1:9" x14ac:dyDescent="0.3">
      <c r="A849" s="551" t="s">
        <v>10555</v>
      </c>
      <c r="B849" s="49" t="s">
        <v>10552</v>
      </c>
      <c r="C849" s="49" t="s">
        <v>10553</v>
      </c>
      <c r="D849" s="49" t="s">
        <v>8582</v>
      </c>
      <c r="E849" s="49" t="s">
        <v>8583</v>
      </c>
      <c r="F849" s="49" t="s">
        <v>8647</v>
      </c>
      <c r="G849" s="49" t="s">
        <v>8609</v>
      </c>
      <c r="H849" s="49" t="s">
        <v>10554</v>
      </c>
      <c r="I849" s="49">
        <v>3</v>
      </c>
    </row>
    <row r="850" spans="1:9" x14ac:dyDescent="0.3">
      <c r="A850" s="551" t="s">
        <v>10556</v>
      </c>
      <c r="B850" s="49" t="s">
        <v>10557</v>
      </c>
      <c r="C850" s="49" t="s">
        <v>597</v>
      </c>
      <c r="D850" s="49" t="s">
        <v>8582</v>
      </c>
      <c r="E850" s="49" t="s">
        <v>8583</v>
      </c>
      <c r="F850" s="49" t="s">
        <v>8608</v>
      </c>
      <c r="G850" s="49" t="s">
        <v>8609</v>
      </c>
      <c r="H850" s="49" t="s">
        <v>10558</v>
      </c>
      <c r="I850" s="49">
        <v>22</v>
      </c>
    </row>
    <row r="851" spans="1:9" x14ac:dyDescent="0.3">
      <c r="A851" s="551" t="s">
        <v>10559</v>
      </c>
      <c r="B851" s="49" t="s">
        <v>10560</v>
      </c>
      <c r="C851" s="49" t="s">
        <v>10561</v>
      </c>
      <c r="D851" s="49" t="s">
        <v>8582</v>
      </c>
      <c r="E851" s="49" t="s">
        <v>8583</v>
      </c>
      <c r="F851" s="49" t="s">
        <v>8608</v>
      </c>
      <c r="G851" s="49" t="s">
        <v>8609</v>
      </c>
      <c r="H851" s="49" t="s">
        <v>10562</v>
      </c>
      <c r="I851" s="49">
        <v>94</v>
      </c>
    </row>
    <row r="852" spans="1:9" x14ac:dyDescent="0.3">
      <c r="A852" s="551" t="s">
        <v>10563</v>
      </c>
      <c r="B852" s="49" t="s">
        <v>10560</v>
      </c>
      <c r="C852" s="49" t="s">
        <v>10561</v>
      </c>
      <c r="D852" s="49" t="s">
        <v>8582</v>
      </c>
      <c r="E852" s="49" t="s">
        <v>8583</v>
      </c>
      <c r="F852" s="49" t="s">
        <v>8733</v>
      </c>
      <c r="G852" s="49" t="s">
        <v>8609</v>
      </c>
      <c r="H852" s="49" t="s">
        <v>10562</v>
      </c>
      <c r="I852" s="49">
        <v>18</v>
      </c>
    </row>
    <row r="853" spans="1:9" x14ac:dyDescent="0.3">
      <c r="A853" s="551" t="s">
        <v>10564</v>
      </c>
      <c r="B853" s="49" t="s">
        <v>10560</v>
      </c>
      <c r="C853" s="49" t="s">
        <v>10561</v>
      </c>
      <c r="D853" s="49" t="s">
        <v>8582</v>
      </c>
      <c r="E853" s="49" t="s">
        <v>8583</v>
      </c>
      <c r="F853" s="49" t="s">
        <v>8647</v>
      </c>
      <c r="G853" s="49" t="s">
        <v>8609</v>
      </c>
      <c r="H853" s="49" t="s">
        <v>10562</v>
      </c>
      <c r="I853" s="49">
        <v>14</v>
      </c>
    </row>
    <row r="854" spans="1:9" x14ac:dyDescent="0.3">
      <c r="A854" s="551" t="s">
        <v>10565</v>
      </c>
      <c r="B854" s="49" t="s">
        <v>10560</v>
      </c>
      <c r="C854" s="49" t="s">
        <v>10561</v>
      </c>
      <c r="D854" s="49" t="s">
        <v>8582</v>
      </c>
      <c r="E854" s="49" t="s">
        <v>8583</v>
      </c>
      <c r="F854" s="49" t="s">
        <v>8608</v>
      </c>
      <c r="G854" s="49" t="s">
        <v>8609</v>
      </c>
      <c r="H854" s="49" t="s">
        <v>10566</v>
      </c>
      <c r="I854" s="49">
        <v>40</v>
      </c>
    </row>
    <row r="855" spans="1:9" x14ac:dyDescent="0.3">
      <c r="A855" s="551" t="s">
        <v>10567</v>
      </c>
      <c r="B855" s="49" t="s">
        <v>10568</v>
      </c>
      <c r="C855" s="49" t="s">
        <v>10569</v>
      </c>
      <c r="D855" s="49" t="s">
        <v>8582</v>
      </c>
      <c r="E855" s="49" t="s">
        <v>8765</v>
      </c>
      <c r="F855" s="49" t="s">
        <v>9039</v>
      </c>
      <c r="G855" s="49" t="s">
        <v>8585</v>
      </c>
      <c r="H855" s="49" t="s">
        <v>10570</v>
      </c>
      <c r="I855" s="49">
        <v>10</v>
      </c>
    </row>
    <row r="856" spans="1:9" x14ac:dyDescent="0.3">
      <c r="A856" s="551" t="s">
        <v>10571</v>
      </c>
      <c r="B856" s="49" t="s">
        <v>10568</v>
      </c>
      <c r="C856" s="49" t="s">
        <v>10569</v>
      </c>
      <c r="D856" s="49" t="s">
        <v>8582</v>
      </c>
      <c r="E856" s="49" t="s">
        <v>8765</v>
      </c>
      <c r="F856" s="49" t="s">
        <v>10572</v>
      </c>
      <c r="G856" s="49" t="s">
        <v>8596</v>
      </c>
    </row>
    <row r="857" spans="1:9" x14ac:dyDescent="0.3">
      <c r="A857" s="551" t="s">
        <v>10573</v>
      </c>
      <c r="B857" s="49" t="s">
        <v>10574</v>
      </c>
      <c r="C857" s="49" t="s">
        <v>10575</v>
      </c>
      <c r="D857" s="49" t="s">
        <v>8582</v>
      </c>
      <c r="E857" s="49" t="s">
        <v>8583</v>
      </c>
      <c r="F857" s="49" t="s">
        <v>8729</v>
      </c>
      <c r="G857" s="49" t="s">
        <v>8609</v>
      </c>
      <c r="H857" s="49" t="s">
        <v>10576</v>
      </c>
      <c r="I857" s="49">
        <v>7</v>
      </c>
    </row>
    <row r="858" spans="1:9" x14ac:dyDescent="0.3">
      <c r="A858" s="551" t="s">
        <v>10577</v>
      </c>
      <c r="B858" s="49" t="s">
        <v>10574</v>
      </c>
      <c r="C858" s="49" t="s">
        <v>10575</v>
      </c>
      <c r="D858" s="49" t="s">
        <v>8582</v>
      </c>
      <c r="E858" s="49" t="s">
        <v>8583</v>
      </c>
      <c r="F858" s="49" t="s">
        <v>8781</v>
      </c>
      <c r="G858" s="49" t="s">
        <v>8609</v>
      </c>
      <c r="I858" s="49">
        <v>17</v>
      </c>
    </row>
    <row r="859" spans="1:9" x14ac:dyDescent="0.3">
      <c r="A859" s="551" t="s">
        <v>10578</v>
      </c>
      <c r="B859" s="49" t="s">
        <v>10579</v>
      </c>
      <c r="C859" s="49" t="s">
        <v>10580</v>
      </c>
      <c r="D859" s="49" t="s">
        <v>8582</v>
      </c>
      <c r="E859" s="49" t="s">
        <v>8583</v>
      </c>
      <c r="F859" s="49" t="s">
        <v>8608</v>
      </c>
      <c r="G859" s="49" t="s">
        <v>8609</v>
      </c>
      <c r="H859" s="49" t="s">
        <v>10581</v>
      </c>
      <c r="I859" s="49">
        <v>35</v>
      </c>
    </row>
    <row r="860" spans="1:9" x14ac:dyDescent="0.3">
      <c r="A860" s="551" t="s">
        <v>10582</v>
      </c>
      <c r="B860" s="49" t="s">
        <v>10579</v>
      </c>
      <c r="C860" s="49" t="s">
        <v>10580</v>
      </c>
      <c r="D860" s="49" t="s">
        <v>8582</v>
      </c>
      <c r="E860" s="49" t="s">
        <v>8583</v>
      </c>
      <c r="F860" s="49" t="s">
        <v>8647</v>
      </c>
      <c r="G860" s="49" t="s">
        <v>8609</v>
      </c>
      <c r="H860" s="49" t="s">
        <v>10581</v>
      </c>
      <c r="I860" s="49">
        <v>5</v>
      </c>
    </row>
    <row r="861" spans="1:9" x14ac:dyDescent="0.3">
      <c r="A861" s="551" t="s">
        <v>10583</v>
      </c>
      <c r="B861" s="49" t="s">
        <v>10584</v>
      </c>
      <c r="C861" s="49" t="s">
        <v>10585</v>
      </c>
      <c r="D861" s="49" t="s">
        <v>8582</v>
      </c>
      <c r="E861" s="49" t="s">
        <v>8583</v>
      </c>
      <c r="F861" s="49" t="s">
        <v>8608</v>
      </c>
      <c r="G861" s="49" t="s">
        <v>8609</v>
      </c>
      <c r="H861" s="49" t="s">
        <v>10586</v>
      </c>
      <c r="I861" s="49">
        <v>100</v>
      </c>
    </row>
    <row r="862" spans="1:9" x14ac:dyDescent="0.3">
      <c r="A862" s="551" t="s">
        <v>10587</v>
      </c>
      <c r="B862" s="49" t="s">
        <v>10584</v>
      </c>
      <c r="C862" s="49" t="s">
        <v>10585</v>
      </c>
      <c r="D862" s="49" t="s">
        <v>8582</v>
      </c>
      <c r="E862" s="49" t="s">
        <v>8583</v>
      </c>
      <c r="F862" s="49" t="s">
        <v>8811</v>
      </c>
      <c r="G862" s="49" t="s">
        <v>8585</v>
      </c>
      <c r="H862" s="49" t="s">
        <v>10586</v>
      </c>
      <c r="I862" s="49">
        <v>20</v>
      </c>
    </row>
    <row r="863" spans="1:9" x14ac:dyDescent="0.3">
      <c r="A863" s="551" t="s">
        <v>10588</v>
      </c>
      <c r="B863" s="49" t="s">
        <v>10589</v>
      </c>
      <c r="C863" s="49" t="s">
        <v>336</v>
      </c>
      <c r="D863" s="49" t="s">
        <v>8656</v>
      </c>
      <c r="E863" s="49" t="s">
        <v>8583</v>
      </c>
      <c r="F863" s="49" t="s">
        <v>8726</v>
      </c>
      <c r="G863" s="49" t="s">
        <v>8609</v>
      </c>
      <c r="H863" s="49" t="s">
        <v>10590</v>
      </c>
      <c r="I863" s="49">
        <v>24</v>
      </c>
    </row>
    <row r="864" spans="1:9" x14ac:dyDescent="0.3">
      <c r="A864" s="551" t="s">
        <v>10591</v>
      </c>
      <c r="B864" s="49" t="s">
        <v>10589</v>
      </c>
      <c r="C864" s="49" t="s">
        <v>336</v>
      </c>
      <c r="D864" s="49" t="s">
        <v>8656</v>
      </c>
      <c r="E864" s="49" t="s">
        <v>8583</v>
      </c>
      <c r="F864" s="49" t="s">
        <v>8738</v>
      </c>
      <c r="G864" s="49" t="s">
        <v>8585</v>
      </c>
      <c r="H864" s="49" t="s">
        <v>10590</v>
      </c>
      <c r="I864" s="49">
        <v>25</v>
      </c>
    </row>
    <row r="865" spans="1:9" x14ac:dyDescent="0.3">
      <c r="A865" s="551" t="s">
        <v>10592</v>
      </c>
      <c r="B865" s="49" t="s">
        <v>10589</v>
      </c>
      <c r="C865" s="49" t="s">
        <v>336</v>
      </c>
      <c r="D865" s="49" t="s">
        <v>8656</v>
      </c>
      <c r="E865" s="49" t="s">
        <v>8583</v>
      </c>
      <c r="F865" s="49" t="s">
        <v>8593</v>
      </c>
      <c r="G865" s="49" t="s">
        <v>8585</v>
      </c>
      <c r="H865" s="49" t="s">
        <v>10593</v>
      </c>
    </row>
    <row r="866" spans="1:9" x14ac:dyDescent="0.3">
      <c r="A866" s="551" t="s">
        <v>10594</v>
      </c>
      <c r="B866" s="49" t="s">
        <v>10595</v>
      </c>
      <c r="C866" s="49" t="s">
        <v>10596</v>
      </c>
      <c r="D866" s="49" t="s">
        <v>8582</v>
      </c>
      <c r="E866" s="49" t="s">
        <v>8583</v>
      </c>
      <c r="F866" s="49" t="s">
        <v>8608</v>
      </c>
      <c r="G866" s="49" t="s">
        <v>8609</v>
      </c>
      <c r="H866" s="49" t="s">
        <v>10597</v>
      </c>
      <c r="I866" s="49">
        <v>5</v>
      </c>
    </row>
    <row r="867" spans="1:9" x14ac:dyDescent="0.3">
      <c r="A867" s="551" t="s">
        <v>10598</v>
      </c>
      <c r="B867" s="49" t="s">
        <v>10595</v>
      </c>
      <c r="C867" s="49" t="s">
        <v>10596</v>
      </c>
      <c r="D867" s="49" t="s">
        <v>8582</v>
      </c>
      <c r="E867" s="49" t="s">
        <v>8583</v>
      </c>
      <c r="F867" s="49" t="s">
        <v>8647</v>
      </c>
      <c r="G867" s="49" t="s">
        <v>8609</v>
      </c>
      <c r="H867" s="49" t="s">
        <v>10597</v>
      </c>
      <c r="I867" s="49">
        <v>12</v>
      </c>
    </row>
    <row r="868" spans="1:9" x14ac:dyDescent="0.3">
      <c r="A868" s="551" t="s">
        <v>10599</v>
      </c>
      <c r="B868" s="49" t="s">
        <v>10595</v>
      </c>
      <c r="C868" s="49" t="s">
        <v>10596</v>
      </c>
      <c r="D868" s="49" t="s">
        <v>8582</v>
      </c>
      <c r="E868" s="49" t="s">
        <v>8583</v>
      </c>
      <c r="F868" s="49" t="s">
        <v>8608</v>
      </c>
      <c r="G868" s="49" t="s">
        <v>8609</v>
      </c>
      <c r="H868" s="49" t="s">
        <v>10600</v>
      </c>
      <c r="I868" s="49">
        <v>6</v>
      </c>
    </row>
    <row r="869" spans="1:9" x14ac:dyDescent="0.3">
      <c r="A869" s="551" t="s">
        <v>10601</v>
      </c>
      <c r="B869" s="49" t="s">
        <v>10602</v>
      </c>
      <c r="C869" s="49" t="s">
        <v>848</v>
      </c>
      <c r="D869" s="49" t="s">
        <v>8676</v>
      </c>
      <c r="E869" s="49" t="s">
        <v>8765</v>
      </c>
      <c r="F869" s="49" t="s">
        <v>8608</v>
      </c>
      <c r="G869" s="49" t="s">
        <v>8609</v>
      </c>
      <c r="H869" s="49" t="s">
        <v>10603</v>
      </c>
      <c r="I869" s="49">
        <v>21</v>
      </c>
    </row>
    <row r="870" spans="1:9" x14ac:dyDescent="0.3">
      <c r="A870" s="551" t="s">
        <v>10604</v>
      </c>
      <c r="B870" s="49" t="s">
        <v>10602</v>
      </c>
      <c r="C870" s="49" t="s">
        <v>848</v>
      </c>
      <c r="D870" s="49" t="s">
        <v>8676</v>
      </c>
      <c r="E870" s="49" t="s">
        <v>8765</v>
      </c>
      <c r="F870" s="49" t="s">
        <v>8647</v>
      </c>
      <c r="G870" s="49" t="s">
        <v>8609</v>
      </c>
      <c r="H870" s="49" t="s">
        <v>10603</v>
      </c>
      <c r="I870" s="49">
        <v>18</v>
      </c>
    </row>
    <row r="871" spans="1:9" x14ac:dyDescent="0.3">
      <c r="A871" s="551" t="s">
        <v>10605</v>
      </c>
      <c r="B871" s="49" t="s">
        <v>10606</v>
      </c>
      <c r="C871" s="49" t="s">
        <v>10607</v>
      </c>
      <c r="D871" s="49" t="s">
        <v>8582</v>
      </c>
      <c r="E871" s="49" t="s">
        <v>8765</v>
      </c>
      <c r="F871" s="49" t="s">
        <v>8608</v>
      </c>
      <c r="G871" s="49" t="s">
        <v>8609</v>
      </c>
      <c r="H871" s="49" t="s">
        <v>10608</v>
      </c>
      <c r="I871" s="49">
        <v>16</v>
      </c>
    </row>
    <row r="872" spans="1:9" x14ac:dyDescent="0.3">
      <c r="A872" s="551" t="s">
        <v>10609</v>
      </c>
      <c r="B872" s="49" t="s">
        <v>10606</v>
      </c>
      <c r="C872" s="49" t="s">
        <v>10607</v>
      </c>
      <c r="D872" s="49" t="s">
        <v>8582</v>
      </c>
      <c r="E872" s="49" t="s">
        <v>8765</v>
      </c>
      <c r="F872" s="49" t="s">
        <v>8644</v>
      </c>
      <c r="G872" s="49" t="s">
        <v>8609</v>
      </c>
      <c r="H872" s="49" t="s">
        <v>10608</v>
      </c>
      <c r="I872" s="49">
        <v>1</v>
      </c>
    </row>
    <row r="873" spans="1:9" x14ac:dyDescent="0.3">
      <c r="A873" s="551" t="s">
        <v>10610</v>
      </c>
      <c r="B873" s="49" t="s">
        <v>10611</v>
      </c>
      <c r="C873" s="49" t="s">
        <v>10612</v>
      </c>
      <c r="D873" s="49" t="s">
        <v>8590</v>
      </c>
      <c r="E873" s="49" t="s">
        <v>8583</v>
      </c>
      <c r="F873" s="49" t="s">
        <v>8608</v>
      </c>
      <c r="G873" s="49" t="s">
        <v>8609</v>
      </c>
      <c r="H873" s="49" t="s">
        <v>10613</v>
      </c>
      <c r="I873" s="49">
        <v>40</v>
      </c>
    </row>
    <row r="874" spans="1:9" x14ac:dyDescent="0.3">
      <c r="A874" s="551" t="s">
        <v>10614</v>
      </c>
      <c r="B874" s="49" t="s">
        <v>10615</v>
      </c>
      <c r="C874" s="49" t="s">
        <v>10616</v>
      </c>
      <c r="D874" s="49" t="s">
        <v>8676</v>
      </c>
      <c r="E874" s="49" t="s">
        <v>8765</v>
      </c>
      <c r="F874" s="49" t="s">
        <v>8608</v>
      </c>
      <c r="G874" s="49" t="s">
        <v>8609</v>
      </c>
      <c r="H874" s="49" t="s">
        <v>10617</v>
      </c>
      <c r="I874" s="49">
        <v>40</v>
      </c>
    </row>
    <row r="875" spans="1:9" x14ac:dyDescent="0.3">
      <c r="A875" s="551" t="s">
        <v>10618</v>
      </c>
      <c r="B875" s="49" t="s">
        <v>10619</v>
      </c>
      <c r="C875" s="49" t="s">
        <v>10620</v>
      </c>
      <c r="D875" s="49" t="s">
        <v>8676</v>
      </c>
      <c r="E875" s="49" t="s">
        <v>8765</v>
      </c>
      <c r="F875" s="49" t="s">
        <v>8608</v>
      </c>
      <c r="G875" s="49" t="s">
        <v>8609</v>
      </c>
      <c r="H875" s="49" t="s">
        <v>10621</v>
      </c>
      <c r="I875" s="49">
        <v>75</v>
      </c>
    </row>
    <row r="876" spans="1:9" x14ac:dyDescent="0.3">
      <c r="A876" s="551" t="s">
        <v>10622</v>
      </c>
      <c r="B876" s="49" t="s">
        <v>10619</v>
      </c>
      <c r="C876" s="49" t="s">
        <v>10620</v>
      </c>
      <c r="D876" s="49" t="s">
        <v>8676</v>
      </c>
      <c r="E876" s="49" t="s">
        <v>8765</v>
      </c>
      <c r="F876" s="49" t="s">
        <v>8733</v>
      </c>
      <c r="G876" s="49" t="s">
        <v>8609</v>
      </c>
      <c r="H876" s="49" t="s">
        <v>10621</v>
      </c>
      <c r="I876" s="49">
        <v>5</v>
      </c>
    </row>
    <row r="877" spans="1:9" x14ac:dyDescent="0.3">
      <c r="A877" s="551" t="s">
        <v>10623</v>
      </c>
      <c r="B877" s="49" t="s">
        <v>10624</v>
      </c>
      <c r="C877" s="49" t="s">
        <v>10625</v>
      </c>
      <c r="D877" s="49" t="s">
        <v>8676</v>
      </c>
      <c r="E877" s="49" t="s">
        <v>8765</v>
      </c>
      <c r="F877" s="49" t="s">
        <v>8608</v>
      </c>
      <c r="G877" s="49" t="s">
        <v>8609</v>
      </c>
      <c r="H877" s="49" t="s">
        <v>10626</v>
      </c>
      <c r="I877" s="49">
        <v>90</v>
      </c>
    </row>
    <row r="878" spans="1:9" x14ac:dyDescent="0.3">
      <c r="A878" s="551" t="s">
        <v>10627</v>
      </c>
      <c r="B878" s="49" t="s">
        <v>10628</v>
      </c>
      <c r="C878" s="49" t="s">
        <v>10629</v>
      </c>
      <c r="D878" s="49" t="s">
        <v>8989</v>
      </c>
      <c r="E878" s="49" t="s">
        <v>8765</v>
      </c>
      <c r="F878" s="49" t="s">
        <v>8647</v>
      </c>
      <c r="G878" s="49" t="s">
        <v>8609</v>
      </c>
      <c r="H878" s="49" t="s">
        <v>10630</v>
      </c>
      <c r="I878" s="49">
        <v>32</v>
      </c>
    </row>
    <row r="879" spans="1:9" x14ac:dyDescent="0.3">
      <c r="A879" s="551" t="s">
        <v>10631</v>
      </c>
      <c r="B879" s="49" t="s">
        <v>10628</v>
      </c>
      <c r="C879" s="49" t="s">
        <v>10629</v>
      </c>
      <c r="D879" s="49" t="s">
        <v>8989</v>
      </c>
      <c r="E879" s="49" t="s">
        <v>8765</v>
      </c>
      <c r="F879" s="49" t="s">
        <v>8729</v>
      </c>
      <c r="G879" s="49" t="s">
        <v>8609</v>
      </c>
      <c r="H879" s="49" t="s">
        <v>10632</v>
      </c>
      <c r="I879" s="49">
        <v>18</v>
      </c>
    </row>
    <row r="880" spans="1:9" x14ac:dyDescent="0.3">
      <c r="A880" s="551" t="s">
        <v>10633</v>
      </c>
      <c r="B880" s="49" t="s">
        <v>10628</v>
      </c>
      <c r="C880" s="49" t="s">
        <v>10629</v>
      </c>
      <c r="D880" s="49" t="s">
        <v>8989</v>
      </c>
      <c r="E880" s="49" t="s">
        <v>8765</v>
      </c>
      <c r="F880" s="49" t="s">
        <v>8608</v>
      </c>
      <c r="G880" s="49" t="s">
        <v>8609</v>
      </c>
      <c r="H880" s="49" t="s">
        <v>10630</v>
      </c>
      <c r="I880" s="49">
        <v>28</v>
      </c>
    </row>
    <row r="881" spans="1:9" x14ac:dyDescent="0.3">
      <c r="A881" s="551" t="s">
        <v>10634</v>
      </c>
      <c r="B881" s="49" t="s">
        <v>10635</v>
      </c>
      <c r="C881" s="49" t="s">
        <v>10636</v>
      </c>
      <c r="D881" s="49" t="s">
        <v>8582</v>
      </c>
      <c r="E881" s="49" t="s">
        <v>8765</v>
      </c>
      <c r="F881" s="49" t="s">
        <v>8608</v>
      </c>
      <c r="G881" s="49" t="s">
        <v>8609</v>
      </c>
      <c r="H881" s="49" t="s">
        <v>10637</v>
      </c>
      <c r="I881" s="49">
        <v>16</v>
      </c>
    </row>
    <row r="882" spans="1:9" x14ac:dyDescent="0.3">
      <c r="A882" s="551" t="s">
        <v>10638</v>
      </c>
      <c r="B882" s="49" t="s">
        <v>10639</v>
      </c>
      <c r="C882" s="49" t="s">
        <v>10640</v>
      </c>
      <c r="D882" s="49" t="s">
        <v>8582</v>
      </c>
      <c r="E882" s="49" t="s">
        <v>8583</v>
      </c>
      <c r="F882" s="49" t="s">
        <v>8647</v>
      </c>
      <c r="G882" s="49" t="s">
        <v>8609</v>
      </c>
      <c r="H882" s="49" t="s">
        <v>10641</v>
      </c>
      <c r="I882" s="49">
        <v>12</v>
      </c>
    </row>
    <row r="883" spans="1:9" x14ac:dyDescent="0.3">
      <c r="A883" s="551" t="s">
        <v>10642</v>
      </c>
      <c r="B883" s="49" t="s">
        <v>10639</v>
      </c>
      <c r="C883" s="49" t="s">
        <v>10640</v>
      </c>
      <c r="D883" s="49" t="s">
        <v>8582</v>
      </c>
      <c r="E883" s="49" t="s">
        <v>8583</v>
      </c>
      <c r="F883" s="49" t="s">
        <v>8608</v>
      </c>
      <c r="G883" s="49" t="s">
        <v>8609</v>
      </c>
      <c r="H883" s="49" t="s">
        <v>10641</v>
      </c>
      <c r="I883" s="49">
        <v>40</v>
      </c>
    </row>
    <row r="884" spans="1:9" x14ac:dyDescent="0.3">
      <c r="A884" s="551" t="s">
        <v>10643</v>
      </c>
      <c r="B884" s="49" t="s">
        <v>10639</v>
      </c>
      <c r="C884" s="49" t="s">
        <v>10640</v>
      </c>
      <c r="D884" s="49" t="s">
        <v>8582</v>
      </c>
      <c r="E884" s="49" t="s">
        <v>8583</v>
      </c>
      <c r="F884" s="49" t="s">
        <v>8733</v>
      </c>
      <c r="G884" s="49" t="s">
        <v>8609</v>
      </c>
      <c r="H884" s="49" t="s">
        <v>10641</v>
      </c>
      <c r="I884" s="49">
        <v>20</v>
      </c>
    </row>
    <row r="885" spans="1:9" x14ac:dyDescent="0.3">
      <c r="A885" s="551" t="s">
        <v>10644</v>
      </c>
      <c r="B885" s="49" t="s">
        <v>10645</v>
      </c>
      <c r="C885" s="49" t="s">
        <v>10646</v>
      </c>
      <c r="D885" s="49" t="s">
        <v>8590</v>
      </c>
      <c r="E885" s="49" t="s">
        <v>8583</v>
      </c>
      <c r="F885" s="49" t="s">
        <v>8608</v>
      </c>
      <c r="G885" s="49" t="s">
        <v>8609</v>
      </c>
      <c r="H885" s="49" t="s">
        <v>10647</v>
      </c>
      <c r="I885" s="49">
        <v>19</v>
      </c>
    </row>
    <row r="886" spans="1:9" x14ac:dyDescent="0.3">
      <c r="A886" s="551" t="s">
        <v>10648</v>
      </c>
      <c r="B886" s="49" t="s">
        <v>10645</v>
      </c>
      <c r="C886" s="49" t="s">
        <v>10646</v>
      </c>
      <c r="D886" s="49" t="s">
        <v>8590</v>
      </c>
      <c r="E886" s="49" t="s">
        <v>8583</v>
      </c>
      <c r="F886" s="49" t="s">
        <v>8647</v>
      </c>
      <c r="G886" s="49" t="s">
        <v>8609</v>
      </c>
      <c r="H886" s="49" t="s">
        <v>10647</v>
      </c>
      <c r="I886" s="49">
        <v>18</v>
      </c>
    </row>
    <row r="887" spans="1:9" x14ac:dyDescent="0.3">
      <c r="A887" s="551" t="s">
        <v>10649</v>
      </c>
      <c r="B887" s="49" t="s">
        <v>10650</v>
      </c>
      <c r="C887" s="49" t="s">
        <v>10651</v>
      </c>
      <c r="D887" s="49" t="s">
        <v>8590</v>
      </c>
      <c r="E887" s="49" t="s">
        <v>8583</v>
      </c>
      <c r="F887" s="49" t="s">
        <v>8593</v>
      </c>
      <c r="G887" s="49" t="s">
        <v>8585</v>
      </c>
      <c r="H887" s="49" t="s">
        <v>10652</v>
      </c>
    </row>
    <row r="888" spans="1:9" x14ac:dyDescent="0.3">
      <c r="A888" s="551" t="s">
        <v>10653</v>
      </c>
      <c r="B888" s="49" t="s">
        <v>10650</v>
      </c>
      <c r="C888" s="49" t="s">
        <v>10651</v>
      </c>
      <c r="D888" s="49" t="s">
        <v>8590</v>
      </c>
      <c r="E888" s="49" t="s">
        <v>8583</v>
      </c>
      <c r="F888" s="49" t="s">
        <v>8918</v>
      </c>
      <c r="G888" s="49" t="s">
        <v>8585</v>
      </c>
      <c r="H888" s="49" t="s">
        <v>10652</v>
      </c>
    </row>
    <row r="889" spans="1:9" x14ac:dyDescent="0.3">
      <c r="A889" s="551" t="s">
        <v>10654</v>
      </c>
      <c r="B889" s="49" t="s">
        <v>10650</v>
      </c>
      <c r="C889" s="49" t="s">
        <v>10651</v>
      </c>
      <c r="D889" s="49" t="s">
        <v>8590</v>
      </c>
      <c r="E889" s="49" t="s">
        <v>8583</v>
      </c>
      <c r="F889" s="49" t="s">
        <v>8657</v>
      </c>
      <c r="G889" s="49" t="s">
        <v>8585</v>
      </c>
      <c r="H889" s="49" t="s">
        <v>10652</v>
      </c>
      <c r="I889" s="49">
        <v>25</v>
      </c>
    </row>
    <row r="890" spans="1:9" x14ac:dyDescent="0.3">
      <c r="A890" s="551" t="s">
        <v>10655</v>
      </c>
      <c r="B890" s="49" t="s">
        <v>10650</v>
      </c>
      <c r="C890" s="49" t="s">
        <v>10651</v>
      </c>
      <c r="D890" s="49" t="s">
        <v>8590</v>
      </c>
      <c r="E890" s="49" t="s">
        <v>8583</v>
      </c>
      <c r="F890" s="49" t="s">
        <v>8713</v>
      </c>
      <c r="G890" s="49" t="s">
        <v>8585</v>
      </c>
      <c r="H890" s="49" t="s">
        <v>10652</v>
      </c>
      <c r="I890" s="49">
        <v>9</v>
      </c>
    </row>
    <row r="891" spans="1:9" x14ac:dyDescent="0.3">
      <c r="A891" s="551" t="s">
        <v>10656</v>
      </c>
      <c r="B891" s="49" t="s">
        <v>10657</v>
      </c>
      <c r="C891" s="49" t="s">
        <v>10658</v>
      </c>
      <c r="D891" s="49" t="s">
        <v>8582</v>
      </c>
      <c r="E891" s="49" t="s">
        <v>8583</v>
      </c>
      <c r="F891" s="49" t="s">
        <v>8608</v>
      </c>
      <c r="G891" s="49" t="s">
        <v>8609</v>
      </c>
      <c r="H891" s="49" t="s">
        <v>10659</v>
      </c>
      <c r="I891" s="49">
        <v>22</v>
      </c>
    </row>
    <row r="892" spans="1:9" x14ac:dyDescent="0.3">
      <c r="A892" s="551" t="s">
        <v>10660</v>
      </c>
      <c r="B892" s="49" t="s">
        <v>10661</v>
      </c>
      <c r="C892" s="49" t="s">
        <v>10662</v>
      </c>
      <c r="D892" s="49" t="s">
        <v>8582</v>
      </c>
      <c r="E892" s="49" t="s">
        <v>8583</v>
      </c>
      <c r="F892" s="49" t="s">
        <v>8647</v>
      </c>
      <c r="G892" s="49" t="s">
        <v>8585</v>
      </c>
      <c r="H892" s="49" t="s">
        <v>10663</v>
      </c>
      <c r="I892" s="49">
        <v>1</v>
      </c>
    </row>
    <row r="893" spans="1:9" x14ac:dyDescent="0.3">
      <c r="A893" s="551" t="s">
        <v>10664</v>
      </c>
      <c r="B893" s="49" t="s">
        <v>10661</v>
      </c>
      <c r="C893" s="49" t="s">
        <v>10662</v>
      </c>
      <c r="D893" s="49" t="s">
        <v>8582</v>
      </c>
      <c r="E893" s="49" t="s">
        <v>8583</v>
      </c>
      <c r="F893" s="49" t="s">
        <v>8608</v>
      </c>
      <c r="G893" s="49" t="s">
        <v>8585</v>
      </c>
      <c r="H893" s="49" t="s">
        <v>10663</v>
      </c>
      <c r="I893" s="49">
        <v>2</v>
      </c>
    </row>
    <row r="894" spans="1:9" x14ac:dyDescent="0.3">
      <c r="A894" s="551" t="s">
        <v>10665</v>
      </c>
      <c r="B894" s="49" t="s">
        <v>10661</v>
      </c>
      <c r="C894" s="49" t="s">
        <v>10662</v>
      </c>
      <c r="D894" s="49" t="s">
        <v>8582</v>
      </c>
      <c r="E894" s="49" t="s">
        <v>8583</v>
      </c>
      <c r="F894" s="49" t="s">
        <v>8647</v>
      </c>
      <c r="G894" s="49" t="s">
        <v>8609</v>
      </c>
      <c r="H894" s="49" t="s">
        <v>10663</v>
      </c>
      <c r="I894" s="49">
        <v>87</v>
      </c>
    </row>
    <row r="895" spans="1:9" x14ac:dyDescent="0.3">
      <c r="A895" s="551" t="s">
        <v>10666</v>
      </c>
      <c r="B895" s="49" t="s">
        <v>10661</v>
      </c>
      <c r="C895" s="49" t="s">
        <v>10662</v>
      </c>
      <c r="D895" s="49" t="s">
        <v>8582</v>
      </c>
      <c r="E895" s="49" t="s">
        <v>8583</v>
      </c>
      <c r="F895" s="49" t="s">
        <v>8608</v>
      </c>
      <c r="G895" s="49" t="s">
        <v>8609</v>
      </c>
      <c r="H895" s="49" t="s">
        <v>10663</v>
      </c>
      <c r="I895" s="49">
        <v>7</v>
      </c>
    </row>
    <row r="896" spans="1:9" x14ac:dyDescent="0.3">
      <c r="A896" s="551" t="s">
        <v>10667</v>
      </c>
      <c r="B896" s="49" t="s">
        <v>10661</v>
      </c>
      <c r="C896" s="49" t="s">
        <v>10662</v>
      </c>
      <c r="D896" s="49" t="s">
        <v>8582</v>
      </c>
      <c r="E896" s="49" t="s">
        <v>8583</v>
      </c>
      <c r="F896" s="49" t="s">
        <v>8647</v>
      </c>
      <c r="G896" s="49" t="s">
        <v>8686</v>
      </c>
      <c r="H896" s="49" t="s">
        <v>10663</v>
      </c>
      <c r="I896" s="49">
        <v>3</v>
      </c>
    </row>
    <row r="897" spans="1:9" x14ac:dyDescent="0.3">
      <c r="A897" s="551" t="s">
        <v>10668</v>
      </c>
      <c r="B897" s="49" t="s">
        <v>10661</v>
      </c>
      <c r="C897" s="49" t="s">
        <v>10662</v>
      </c>
      <c r="D897" s="49" t="s">
        <v>8582</v>
      </c>
      <c r="E897" s="49" t="s">
        <v>8583</v>
      </c>
      <c r="F897" s="49" t="s">
        <v>8608</v>
      </c>
      <c r="G897" s="49" t="s">
        <v>8686</v>
      </c>
      <c r="H897" s="49" t="s">
        <v>10663</v>
      </c>
      <c r="I897" s="49">
        <v>1</v>
      </c>
    </row>
    <row r="898" spans="1:9" x14ac:dyDescent="0.3">
      <c r="A898" s="551" t="s">
        <v>10669</v>
      </c>
      <c r="B898" s="49" t="s">
        <v>10670</v>
      </c>
      <c r="C898" s="49" t="s">
        <v>10671</v>
      </c>
      <c r="D898" s="49" t="s">
        <v>8582</v>
      </c>
      <c r="E898" s="49" t="s">
        <v>8583</v>
      </c>
      <c r="F898" s="49" t="s">
        <v>8647</v>
      </c>
      <c r="G898" s="49" t="s">
        <v>8585</v>
      </c>
      <c r="H898" s="49" t="s">
        <v>10672</v>
      </c>
      <c r="I898" s="49">
        <v>24</v>
      </c>
    </row>
    <row r="899" spans="1:9" x14ac:dyDescent="0.3">
      <c r="A899" s="551" t="s">
        <v>10673</v>
      </c>
      <c r="B899" s="49" t="s">
        <v>10674</v>
      </c>
      <c r="C899" s="49" t="s">
        <v>10675</v>
      </c>
      <c r="D899" s="49" t="s">
        <v>8582</v>
      </c>
      <c r="E899" s="49" t="s">
        <v>8583</v>
      </c>
      <c r="F899" s="49" t="s">
        <v>8647</v>
      </c>
      <c r="G899" s="49" t="s">
        <v>8609</v>
      </c>
      <c r="H899" s="49" t="s">
        <v>10676</v>
      </c>
      <c r="I899" s="49">
        <v>19</v>
      </c>
    </row>
    <row r="900" spans="1:9" x14ac:dyDescent="0.3">
      <c r="A900" s="551" t="s">
        <v>10677</v>
      </c>
      <c r="B900" s="49" t="s">
        <v>10678</v>
      </c>
      <c r="C900" s="49" t="s">
        <v>10679</v>
      </c>
      <c r="D900" s="49" t="s">
        <v>8582</v>
      </c>
      <c r="E900" s="49" t="s">
        <v>8583</v>
      </c>
      <c r="F900" s="49" t="s">
        <v>8726</v>
      </c>
      <c r="G900" s="49" t="s">
        <v>8609</v>
      </c>
      <c r="H900" s="49" t="s">
        <v>10680</v>
      </c>
      <c r="I900" s="49">
        <v>48</v>
      </c>
    </row>
    <row r="901" spans="1:9" x14ac:dyDescent="0.3">
      <c r="A901" s="551" t="s">
        <v>10681</v>
      </c>
      <c r="B901" s="49" t="s">
        <v>10678</v>
      </c>
      <c r="C901" s="49" t="s">
        <v>10679</v>
      </c>
      <c r="D901" s="49" t="s">
        <v>8582</v>
      </c>
      <c r="E901" s="49" t="s">
        <v>8583</v>
      </c>
      <c r="F901" s="49" t="s">
        <v>8729</v>
      </c>
      <c r="G901" s="49" t="s">
        <v>8609</v>
      </c>
      <c r="H901" s="49" t="s">
        <v>10680</v>
      </c>
      <c r="I901" s="49">
        <v>70</v>
      </c>
    </row>
    <row r="902" spans="1:9" x14ac:dyDescent="0.3">
      <c r="A902" s="551" t="s">
        <v>10682</v>
      </c>
      <c r="B902" s="49" t="s">
        <v>10683</v>
      </c>
      <c r="C902" s="49" t="s">
        <v>10684</v>
      </c>
      <c r="D902" s="49" t="s">
        <v>8590</v>
      </c>
      <c r="E902" s="49" t="s">
        <v>8583</v>
      </c>
      <c r="F902" s="49" t="s">
        <v>8608</v>
      </c>
      <c r="G902" s="49" t="s">
        <v>8609</v>
      </c>
      <c r="H902" s="49" t="s">
        <v>10685</v>
      </c>
      <c r="I902" s="49">
        <v>40</v>
      </c>
    </row>
    <row r="903" spans="1:9" x14ac:dyDescent="0.3">
      <c r="A903" s="551" t="s">
        <v>10686</v>
      </c>
      <c r="B903" s="49" t="s">
        <v>10687</v>
      </c>
      <c r="C903" s="49" t="s">
        <v>10688</v>
      </c>
      <c r="D903" s="49" t="s">
        <v>8582</v>
      </c>
      <c r="E903" s="49" t="s">
        <v>8583</v>
      </c>
      <c r="F903" s="49" t="s">
        <v>8608</v>
      </c>
      <c r="G903" s="49" t="s">
        <v>8609</v>
      </c>
      <c r="H903" s="49" t="s">
        <v>10689</v>
      </c>
      <c r="I903" s="49">
        <v>22</v>
      </c>
    </row>
    <row r="904" spans="1:9" x14ac:dyDescent="0.3">
      <c r="A904" s="551" t="s">
        <v>10690</v>
      </c>
      <c r="B904" s="49" t="s">
        <v>10691</v>
      </c>
      <c r="C904" s="49" t="s">
        <v>10692</v>
      </c>
      <c r="D904" s="49" t="s">
        <v>8590</v>
      </c>
      <c r="E904" s="49" t="s">
        <v>8583</v>
      </c>
      <c r="F904" s="49" t="s">
        <v>8647</v>
      </c>
      <c r="G904" s="49" t="s">
        <v>8585</v>
      </c>
      <c r="H904" s="49" t="s">
        <v>9459</v>
      </c>
      <c r="I904" s="49">
        <v>8</v>
      </c>
    </row>
    <row r="905" spans="1:9" x14ac:dyDescent="0.3">
      <c r="A905" s="551" t="s">
        <v>10693</v>
      </c>
      <c r="B905" s="49" t="s">
        <v>10694</v>
      </c>
      <c r="C905" s="49" t="s">
        <v>10695</v>
      </c>
      <c r="D905" s="49" t="s">
        <v>8656</v>
      </c>
      <c r="E905" s="49" t="s">
        <v>8583</v>
      </c>
      <c r="F905" s="49" t="s">
        <v>8608</v>
      </c>
      <c r="G905" s="49" t="s">
        <v>8609</v>
      </c>
      <c r="H905" s="49" t="s">
        <v>10696</v>
      </c>
      <c r="I905" s="49">
        <v>6</v>
      </c>
    </row>
    <row r="906" spans="1:9" x14ac:dyDescent="0.3">
      <c r="A906" s="551" t="s">
        <v>10697</v>
      </c>
      <c r="B906" s="49" t="s">
        <v>10694</v>
      </c>
      <c r="C906" s="49" t="s">
        <v>10695</v>
      </c>
      <c r="D906" s="49" t="s">
        <v>8656</v>
      </c>
      <c r="E906" s="49" t="s">
        <v>8583</v>
      </c>
      <c r="F906" s="49" t="s">
        <v>8733</v>
      </c>
      <c r="G906" s="49" t="s">
        <v>8609</v>
      </c>
      <c r="H906" s="49" t="s">
        <v>10696</v>
      </c>
      <c r="I906" s="49">
        <v>6</v>
      </c>
    </row>
    <row r="907" spans="1:9" x14ac:dyDescent="0.3">
      <c r="A907" s="551" t="s">
        <v>10698</v>
      </c>
      <c r="B907" s="49" t="s">
        <v>10694</v>
      </c>
      <c r="C907" s="49" t="s">
        <v>10695</v>
      </c>
      <c r="D907" s="49" t="s">
        <v>8656</v>
      </c>
      <c r="E907" s="49" t="s">
        <v>8583</v>
      </c>
      <c r="F907" s="49" t="s">
        <v>8644</v>
      </c>
      <c r="G907" s="49" t="s">
        <v>8686</v>
      </c>
      <c r="H907" s="49" t="s">
        <v>10699</v>
      </c>
      <c r="I907" s="49">
        <v>15</v>
      </c>
    </row>
    <row r="908" spans="1:9" x14ac:dyDescent="0.3">
      <c r="A908" s="551" t="s">
        <v>10700</v>
      </c>
      <c r="B908" s="49" t="s">
        <v>10694</v>
      </c>
      <c r="C908" s="49" t="s">
        <v>10695</v>
      </c>
      <c r="D908" s="49" t="s">
        <v>8656</v>
      </c>
      <c r="E908" s="49" t="s">
        <v>8583</v>
      </c>
      <c r="F908" s="49" t="s">
        <v>8644</v>
      </c>
      <c r="G908" s="49" t="s">
        <v>8609</v>
      </c>
      <c r="H908" s="49" t="s">
        <v>10699</v>
      </c>
      <c r="I908" s="49">
        <v>6</v>
      </c>
    </row>
    <row r="909" spans="1:9" x14ac:dyDescent="0.3">
      <c r="A909" s="551" t="s">
        <v>10701</v>
      </c>
      <c r="B909" s="49" t="s">
        <v>10694</v>
      </c>
      <c r="C909" s="49" t="s">
        <v>10695</v>
      </c>
      <c r="D909" s="49" t="s">
        <v>8656</v>
      </c>
      <c r="E909" s="49" t="s">
        <v>8583</v>
      </c>
      <c r="F909" s="49" t="s">
        <v>8644</v>
      </c>
      <c r="G909" s="49" t="s">
        <v>8609</v>
      </c>
      <c r="H909" s="49" t="s">
        <v>10696</v>
      </c>
      <c r="I909" s="49">
        <v>35</v>
      </c>
    </row>
    <row r="910" spans="1:9" x14ac:dyDescent="0.3">
      <c r="A910" s="551" t="s">
        <v>10702</v>
      </c>
      <c r="B910" s="49" t="s">
        <v>10694</v>
      </c>
      <c r="C910" s="49" t="s">
        <v>10695</v>
      </c>
      <c r="D910" s="49" t="s">
        <v>8656</v>
      </c>
      <c r="E910" s="49" t="s">
        <v>8583</v>
      </c>
      <c r="F910" s="49" t="s">
        <v>8644</v>
      </c>
      <c r="G910" s="49" t="s">
        <v>8686</v>
      </c>
      <c r="H910" s="49" t="s">
        <v>10696</v>
      </c>
      <c r="I910" s="49">
        <v>11</v>
      </c>
    </row>
    <row r="911" spans="1:9" x14ac:dyDescent="0.3">
      <c r="A911" s="551" t="s">
        <v>10703</v>
      </c>
      <c r="B911" s="49" t="s">
        <v>10704</v>
      </c>
      <c r="C911" s="49" t="s">
        <v>10705</v>
      </c>
      <c r="D911" s="49" t="s">
        <v>8590</v>
      </c>
      <c r="E911" s="49" t="s">
        <v>8583</v>
      </c>
      <c r="F911" s="49" t="s">
        <v>8584</v>
      </c>
      <c r="G911" s="49" t="s">
        <v>8585</v>
      </c>
      <c r="H911" s="49" t="s">
        <v>10706</v>
      </c>
    </row>
    <row r="912" spans="1:9" x14ac:dyDescent="0.3">
      <c r="A912" s="551" t="s">
        <v>10707</v>
      </c>
      <c r="B912" s="49" t="s">
        <v>10708</v>
      </c>
      <c r="C912" s="49" t="s">
        <v>10709</v>
      </c>
      <c r="D912" s="49" t="s">
        <v>8959</v>
      </c>
      <c r="E912" s="49" t="s">
        <v>8960</v>
      </c>
      <c r="F912" s="49" t="s">
        <v>9039</v>
      </c>
      <c r="G912" s="49" t="s">
        <v>8585</v>
      </c>
      <c r="H912" s="49" t="s">
        <v>10710</v>
      </c>
    </row>
    <row r="913" spans="1:9" x14ac:dyDescent="0.3">
      <c r="A913" s="551" t="s">
        <v>10711</v>
      </c>
      <c r="B913" s="49" t="s">
        <v>10712</v>
      </c>
      <c r="C913" s="49" t="s">
        <v>10713</v>
      </c>
      <c r="D913" s="49" t="s">
        <v>8959</v>
      </c>
      <c r="E913" s="49" t="s">
        <v>8960</v>
      </c>
      <c r="F913" s="49" t="s">
        <v>8735</v>
      </c>
      <c r="G913" s="49" t="s">
        <v>8585</v>
      </c>
      <c r="H913" s="49" t="s">
        <v>10714</v>
      </c>
    </row>
    <row r="914" spans="1:9" x14ac:dyDescent="0.3">
      <c r="A914" s="551" t="s">
        <v>10715</v>
      </c>
      <c r="B914" s="49" t="s">
        <v>10712</v>
      </c>
      <c r="C914" s="49" t="s">
        <v>10713</v>
      </c>
      <c r="D914" s="49" t="s">
        <v>8959</v>
      </c>
      <c r="E914" s="49" t="s">
        <v>8960</v>
      </c>
      <c r="F914" s="49" t="s">
        <v>8729</v>
      </c>
      <c r="G914" s="49" t="s">
        <v>8609</v>
      </c>
      <c r="H914" s="49" t="s">
        <v>10714</v>
      </c>
      <c r="I914" s="49">
        <v>35</v>
      </c>
    </row>
    <row r="915" spans="1:9" x14ac:dyDescent="0.3">
      <c r="A915" s="551" t="s">
        <v>10716</v>
      </c>
      <c r="B915" s="49" t="s">
        <v>10712</v>
      </c>
      <c r="C915" s="49" t="s">
        <v>10713</v>
      </c>
      <c r="D915" s="49" t="s">
        <v>8959</v>
      </c>
      <c r="E915" s="49" t="s">
        <v>8960</v>
      </c>
      <c r="F915" s="49" t="s">
        <v>8614</v>
      </c>
      <c r="G915" s="49" t="s">
        <v>8585</v>
      </c>
      <c r="H915" s="49" t="s">
        <v>10717</v>
      </c>
      <c r="I915" s="49">
        <v>25</v>
      </c>
    </row>
    <row r="916" spans="1:9" x14ac:dyDescent="0.3">
      <c r="A916" s="551" t="s">
        <v>10718</v>
      </c>
      <c r="B916" s="49" t="s">
        <v>10712</v>
      </c>
      <c r="C916" s="49" t="s">
        <v>10713</v>
      </c>
      <c r="D916" s="49" t="s">
        <v>8959</v>
      </c>
      <c r="E916" s="49" t="s">
        <v>8960</v>
      </c>
      <c r="F916" s="49" t="s">
        <v>8726</v>
      </c>
      <c r="G916" s="49" t="s">
        <v>8609</v>
      </c>
      <c r="H916" s="49" t="s">
        <v>10714</v>
      </c>
      <c r="I916" s="49">
        <v>7</v>
      </c>
    </row>
    <row r="917" spans="1:9" x14ac:dyDescent="0.3">
      <c r="A917" s="551" t="s">
        <v>10719</v>
      </c>
      <c r="B917" s="49" t="s">
        <v>10712</v>
      </c>
      <c r="C917" s="49" t="s">
        <v>10713</v>
      </c>
      <c r="D917" s="49" t="s">
        <v>8959</v>
      </c>
      <c r="E917" s="49" t="s">
        <v>8960</v>
      </c>
      <c r="F917" s="49" t="s">
        <v>10572</v>
      </c>
      <c r="G917" s="49" t="s">
        <v>8596</v>
      </c>
    </row>
    <row r="918" spans="1:9" x14ac:dyDescent="0.3">
      <c r="A918" s="551" t="s">
        <v>10720</v>
      </c>
      <c r="B918" s="49" t="s">
        <v>10721</v>
      </c>
      <c r="C918" s="49" t="s">
        <v>10722</v>
      </c>
      <c r="D918" s="49" t="s">
        <v>8959</v>
      </c>
      <c r="E918" s="49" t="s">
        <v>8960</v>
      </c>
      <c r="F918" s="49" t="s">
        <v>9039</v>
      </c>
      <c r="G918" s="49" t="s">
        <v>8585</v>
      </c>
      <c r="H918" s="49" t="s">
        <v>10723</v>
      </c>
      <c r="I918" s="49">
        <v>60</v>
      </c>
    </row>
    <row r="919" spans="1:9" x14ac:dyDescent="0.3">
      <c r="A919" s="551" t="s">
        <v>10724</v>
      </c>
      <c r="B919" s="49" t="s">
        <v>10721</v>
      </c>
      <c r="C919" s="49" t="s">
        <v>10722</v>
      </c>
      <c r="D919" s="49" t="s">
        <v>8959</v>
      </c>
      <c r="E919" s="49" t="s">
        <v>8960</v>
      </c>
      <c r="F919" s="49" t="s">
        <v>9039</v>
      </c>
      <c r="G919" s="49" t="s">
        <v>8585</v>
      </c>
      <c r="H919" s="49" t="s">
        <v>10725</v>
      </c>
      <c r="I919" s="49">
        <v>230</v>
      </c>
    </row>
    <row r="920" spans="1:9" x14ac:dyDescent="0.3">
      <c r="A920" s="551" t="s">
        <v>10726</v>
      </c>
      <c r="B920" s="49" t="s">
        <v>10721</v>
      </c>
      <c r="C920" s="49" t="s">
        <v>10722</v>
      </c>
      <c r="D920" s="49" t="s">
        <v>8959</v>
      </c>
      <c r="E920" s="49" t="s">
        <v>8960</v>
      </c>
      <c r="F920" s="49" t="s">
        <v>9039</v>
      </c>
      <c r="G920" s="49" t="s">
        <v>8585</v>
      </c>
      <c r="H920" s="49" t="s">
        <v>10727</v>
      </c>
      <c r="I920" s="49">
        <v>50</v>
      </c>
    </row>
    <row r="921" spans="1:9" x14ac:dyDescent="0.3">
      <c r="A921" s="551" t="s">
        <v>10728</v>
      </c>
      <c r="B921" s="49" t="s">
        <v>10721</v>
      </c>
      <c r="C921" s="49" t="s">
        <v>10722</v>
      </c>
      <c r="D921" s="49" t="s">
        <v>8959</v>
      </c>
      <c r="E921" s="49" t="s">
        <v>8960</v>
      </c>
      <c r="F921" s="49" t="s">
        <v>9039</v>
      </c>
      <c r="G921" s="49" t="s">
        <v>8585</v>
      </c>
      <c r="H921" s="49" t="s">
        <v>10729</v>
      </c>
      <c r="I921" s="49">
        <v>50</v>
      </c>
    </row>
    <row r="922" spans="1:9" x14ac:dyDescent="0.3">
      <c r="A922" s="551" t="s">
        <v>10730</v>
      </c>
      <c r="B922" s="49" t="s">
        <v>10721</v>
      </c>
      <c r="C922" s="49" t="s">
        <v>10722</v>
      </c>
      <c r="D922" s="49" t="s">
        <v>8959</v>
      </c>
      <c r="E922" s="49" t="s">
        <v>8960</v>
      </c>
      <c r="F922" s="49" t="s">
        <v>8614</v>
      </c>
      <c r="G922" s="49" t="s">
        <v>8585</v>
      </c>
      <c r="H922" s="49" t="s">
        <v>10731</v>
      </c>
      <c r="I922" s="49">
        <v>60</v>
      </c>
    </row>
    <row r="923" spans="1:9" x14ac:dyDescent="0.3">
      <c r="A923" s="551" t="s">
        <v>10732</v>
      </c>
      <c r="B923" s="49" t="s">
        <v>10733</v>
      </c>
      <c r="C923" s="49" t="s">
        <v>10734</v>
      </c>
      <c r="D923" s="49" t="s">
        <v>8959</v>
      </c>
      <c r="E923" s="49" t="s">
        <v>8960</v>
      </c>
      <c r="F923" s="49" t="s">
        <v>8729</v>
      </c>
      <c r="G923" s="49" t="s">
        <v>8609</v>
      </c>
      <c r="H923" s="49" t="s">
        <v>10735</v>
      </c>
      <c r="I923" s="49">
        <v>35</v>
      </c>
    </row>
    <row r="924" spans="1:9" x14ac:dyDescent="0.3">
      <c r="A924" s="551" t="s">
        <v>10736</v>
      </c>
      <c r="B924" s="49" t="s">
        <v>10733</v>
      </c>
      <c r="C924" s="49" t="s">
        <v>10734</v>
      </c>
      <c r="D924" s="49" t="s">
        <v>8959</v>
      </c>
      <c r="E924" s="49" t="s">
        <v>8960</v>
      </c>
      <c r="F924" s="49" t="s">
        <v>8726</v>
      </c>
      <c r="G924" s="49" t="s">
        <v>8609</v>
      </c>
      <c r="H924" s="49" t="s">
        <v>10737</v>
      </c>
      <c r="I924" s="49">
        <v>18</v>
      </c>
    </row>
    <row r="925" spans="1:9" x14ac:dyDescent="0.3">
      <c r="A925" s="551" t="s">
        <v>10738</v>
      </c>
      <c r="B925" s="49" t="s">
        <v>10733</v>
      </c>
      <c r="C925" s="49" t="s">
        <v>10734</v>
      </c>
      <c r="D925" s="49" t="s">
        <v>8959</v>
      </c>
      <c r="E925" s="49" t="s">
        <v>8960</v>
      </c>
      <c r="F925" s="49" t="s">
        <v>8729</v>
      </c>
      <c r="G925" s="49" t="s">
        <v>8609</v>
      </c>
      <c r="H925" s="49" t="s">
        <v>10737</v>
      </c>
      <c r="I925" s="49">
        <v>50</v>
      </c>
    </row>
    <row r="926" spans="1:9" x14ac:dyDescent="0.3">
      <c r="A926" s="551" t="s">
        <v>10739</v>
      </c>
      <c r="B926" s="49" t="s">
        <v>10733</v>
      </c>
      <c r="C926" s="49" t="s">
        <v>10734</v>
      </c>
      <c r="D926" s="49" t="s">
        <v>8959</v>
      </c>
      <c r="E926" s="49" t="s">
        <v>8960</v>
      </c>
      <c r="F926" s="49" t="s">
        <v>8614</v>
      </c>
      <c r="G926" s="49" t="s">
        <v>8585</v>
      </c>
      <c r="H926" s="49" t="s">
        <v>10740</v>
      </c>
      <c r="I926" s="49">
        <v>44</v>
      </c>
    </row>
    <row r="927" spans="1:9" x14ac:dyDescent="0.3">
      <c r="A927" s="551" t="s">
        <v>10741</v>
      </c>
      <c r="B927" s="49" t="s">
        <v>10742</v>
      </c>
      <c r="C927" s="49" t="s">
        <v>10743</v>
      </c>
      <c r="D927" s="49" t="s">
        <v>8959</v>
      </c>
      <c r="E927" s="49" t="s">
        <v>8960</v>
      </c>
      <c r="F927" s="49" t="s">
        <v>8726</v>
      </c>
      <c r="G927" s="49" t="s">
        <v>8609</v>
      </c>
      <c r="H927" s="49" t="s">
        <v>10744</v>
      </c>
      <c r="I927" s="49">
        <v>16</v>
      </c>
    </row>
    <row r="928" spans="1:9" x14ac:dyDescent="0.3">
      <c r="A928" s="551" t="s">
        <v>10745</v>
      </c>
      <c r="B928" s="49" t="s">
        <v>10742</v>
      </c>
      <c r="C928" s="49" t="s">
        <v>10743</v>
      </c>
      <c r="D928" s="49" t="s">
        <v>8959</v>
      </c>
      <c r="E928" s="49" t="s">
        <v>8960</v>
      </c>
      <c r="F928" s="49" t="s">
        <v>9039</v>
      </c>
      <c r="G928" s="49" t="s">
        <v>8585</v>
      </c>
      <c r="H928" s="49" t="s">
        <v>10746</v>
      </c>
      <c r="I928" s="49">
        <v>135</v>
      </c>
    </row>
    <row r="929" spans="1:9" x14ac:dyDescent="0.3">
      <c r="A929" s="551" t="s">
        <v>10747</v>
      </c>
      <c r="B929" s="49" t="s">
        <v>10742</v>
      </c>
      <c r="C929" s="49" t="s">
        <v>10743</v>
      </c>
      <c r="D929" s="49" t="s">
        <v>8959</v>
      </c>
      <c r="E929" s="49" t="s">
        <v>8960</v>
      </c>
      <c r="F929" s="49" t="s">
        <v>8770</v>
      </c>
      <c r="G929" s="49" t="s">
        <v>8585</v>
      </c>
      <c r="H929" s="49" t="s">
        <v>10746</v>
      </c>
      <c r="I929" s="49">
        <v>100</v>
      </c>
    </row>
    <row r="930" spans="1:9" x14ac:dyDescent="0.3">
      <c r="A930" s="551" t="s">
        <v>10748</v>
      </c>
      <c r="B930" s="49" t="s">
        <v>10742</v>
      </c>
      <c r="C930" s="49" t="s">
        <v>10743</v>
      </c>
      <c r="D930" s="49" t="s">
        <v>8959</v>
      </c>
      <c r="E930" s="49" t="s">
        <v>8960</v>
      </c>
      <c r="F930" s="49" t="s">
        <v>10572</v>
      </c>
      <c r="G930" s="49" t="s">
        <v>8596</v>
      </c>
    </row>
    <row r="931" spans="1:9" x14ac:dyDescent="0.3">
      <c r="A931" s="551" t="s">
        <v>10749</v>
      </c>
      <c r="B931" s="49" t="s">
        <v>10750</v>
      </c>
      <c r="C931" s="49" t="s">
        <v>10751</v>
      </c>
      <c r="D931" s="49" t="s">
        <v>8959</v>
      </c>
      <c r="E931" s="49" t="s">
        <v>8960</v>
      </c>
      <c r="F931" s="49" t="s">
        <v>8726</v>
      </c>
      <c r="G931" s="49" t="s">
        <v>8609</v>
      </c>
      <c r="H931" s="49" t="s">
        <v>10752</v>
      </c>
      <c r="I931" s="49">
        <v>8</v>
      </c>
    </row>
    <row r="932" spans="1:9" x14ac:dyDescent="0.3">
      <c r="A932" s="551" t="s">
        <v>10753</v>
      </c>
      <c r="B932" s="49" t="s">
        <v>10754</v>
      </c>
      <c r="C932" s="49" t="s">
        <v>10755</v>
      </c>
      <c r="D932" s="49" t="s">
        <v>8959</v>
      </c>
      <c r="E932" s="49" t="s">
        <v>8960</v>
      </c>
      <c r="F932" s="49" t="s">
        <v>9039</v>
      </c>
      <c r="G932" s="49" t="s">
        <v>8585</v>
      </c>
      <c r="H932" s="49" t="s">
        <v>10756</v>
      </c>
      <c r="I932" s="49">
        <v>90</v>
      </c>
    </row>
    <row r="933" spans="1:9" x14ac:dyDescent="0.3">
      <c r="A933" s="551" t="s">
        <v>10757</v>
      </c>
      <c r="B933" s="49" t="s">
        <v>10754</v>
      </c>
      <c r="C933" s="49" t="s">
        <v>10755</v>
      </c>
      <c r="D933" s="49" t="s">
        <v>8959</v>
      </c>
      <c r="E933" s="49" t="s">
        <v>8960</v>
      </c>
      <c r="F933" s="49" t="s">
        <v>9039</v>
      </c>
      <c r="G933" s="49" t="s">
        <v>8585</v>
      </c>
      <c r="H933" s="49" t="s">
        <v>10758</v>
      </c>
      <c r="I933" s="49">
        <v>75</v>
      </c>
    </row>
    <row r="934" spans="1:9" x14ac:dyDescent="0.3">
      <c r="A934" s="551" t="s">
        <v>10759</v>
      </c>
      <c r="B934" s="49" t="s">
        <v>10754</v>
      </c>
      <c r="C934" s="49" t="s">
        <v>10755</v>
      </c>
      <c r="D934" s="49" t="s">
        <v>8959</v>
      </c>
      <c r="E934" s="49" t="s">
        <v>8960</v>
      </c>
      <c r="F934" s="49" t="s">
        <v>9039</v>
      </c>
      <c r="G934" s="49" t="s">
        <v>8585</v>
      </c>
      <c r="H934" s="49" t="s">
        <v>10760</v>
      </c>
      <c r="I934" s="49">
        <v>150</v>
      </c>
    </row>
    <row r="935" spans="1:9" x14ac:dyDescent="0.3">
      <c r="A935" s="551" t="s">
        <v>10761</v>
      </c>
      <c r="B935" s="49" t="s">
        <v>10762</v>
      </c>
      <c r="C935" s="49" t="s">
        <v>10763</v>
      </c>
      <c r="D935" s="49" t="s">
        <v>8959</v>
      </c>
      <c r="E935" s="49" t="s">
        <v>8960</v>
      </c>
      <c r="F935" s="49" t="s">
        <v>9039</v>
      </c>
      <c r="G935" s="49" t="s">
        <v>8585</v>
      </c>
      <c r="H935" s="49" t="s">
        <v>10764</v>
      </c>
      <c r="I935" s="49">
        <v>114</v>
      </c>
    </row>
    <row r="936" spans="1:9" x14ac:dyDescent="0.3">
      <c r="A936" s="551" t="s">
        <v>10765</v>
      </c>
      <c r="B936" s="49" t="s">
        <v>10762</v>
      </c>
      <c r="C936" s="49" t="s">
        <v>10763</v>
      </c>
      <c r="D936" s="49" t="s">
        <v>8959</v>
      </c>
      <c r="E936" s="49" t="s">
        <v>8960</v>
      </c>
      <c r="F936" s="49" t="s">
        <v>9039</v>
      </c>
      <c r="G936" s="49" t="s">
        <v>8585</v>
      </c>
      <c r="H936" s="49" t="s">
        <v>10766</v>
      </c>
      <c r="I936" s="49">
        <v>104</v>
      </c>
    </row>
    <row r="937" spans="1:9" x14ac:dyDescent="0.3">
      <c r="A937" s="551" t="s">
        <v>10767</v>
      </c>
      <c r="B937" s="49" t="s">
        <v>10762</v>
      </c>
      <c r="C937" s="49" t="s">
        <v>10763</v>
      </c>
      <c r="D937" s="49" t="s">
        <v>8959</v>
      </c>
      <c r="E937" s="49" t="s">
        <v>8960</v>
      </c>
      <c r="F937" s="49" t="s">
        <v>9039</v>
      </c>
      <c r="G937" s="49" t="s">
        <v>8585</v>
      </c>
      <c r="H937" s="49" t="s">
        <v>10768</v>
      </c>
      <c r="I937" s="49">
        <v>31</v>
      </c>
    </row>
    <row r="938" spans="1:9" x14ac:dyDescent="0.3">
      <c r="A938" s="551" t="s">
        <v>10769</v>
      </c>
      <c r="B938" s="49" t="s">
        <v>10762</v>
      </c>
      <c r="C938" s="49" t="s">
        <v>10763</v>
      </c>
      <c r="D938" s="49" t="s">
        <v>8959</v>
      </c>
      <c r="E938" s="49" t="s">
        <v>8960</v>
      </c>
      <c r="F938" s="49" t="s">
        <v>9039</v>
      </c>
      <c r="G938" s="49" t="s">
        <v>8585</v>
      </c>
      <c r="H938" s="49" t="s">
        <v>10770</v>
      </c>
      <c r="I938" s="49">
        <v>57</v>
      </c>
    </row>
    <row r="939" spans="1:9" x14ac:dyDescent="0.3">
      <c r="A939" s="551" t="s">
        <v>10771</v>
      </c>
      <c r="B939" s="49" t="s">
        <v>10762</v>
      </c>
      <c r="C939" s="49" t="s">
        <v>10763</v>
      </c>
      <c r="D939" s="49" t="s">
        <v>8959</v>
      </c>
      <c r="E939" s="49" t="s">
        <v>8960</v>
      </c>
      <c r="F939" s="49" t="s">
        <v>9039</v>
      </c>
      <c r="G939" s="49" t="s">
        <v>8585</v>
      </c>
      <c r="H939" s="49" t="s">
        <v>10772</v>
      </c>
      <c r="I939" s="49">
        <v>54</v>
      </c>
    </row>
    <row r="940" spans="1:9" x14ac:dyDescent="0.3">
      <c r="A940" s="551" t="s">
        <v>10773</v>
      </c>
      <c r="B940" s="49" t="s">
        <v>10762</v>
      </c>
      <c r="C940" s="49" t="s">
        <v>10763</v>
      </c>
      <c r="D940" s="49" t="s">
        <v>8959</v>
      </c>
      <c r="E940" s="49" t="s">
        <v>8960</v>
      </c>
      <c r="F940" s="49" t="s">
        <v>10572</v>
      </c>
      <c r="G940" s="49" t="s">
        <v>8596</v>
      </c>
    </row>
    <row r="941" spans="1:9" x14ac:dyDescent="0.3">
      <c r="A941" s="551" t="s">
        <v>10774</v>
      </c>
      <c r="B941" s="49" t="s">
        <v>10775</v>
      </c>
      <c r="C941" s="49" t="s">
        <v>10776</v>
      </c>
      <c r="D941" s="49" t="s">
        <v>8959</v>
      </c>
      <c r="E941" s="49" t="s">
        <v>8960</v>
      </c>
      <c r="F941" s="49" t="s">
        <v>10572</v>
      </c>
      <c r="G941" s="49" t="s">
        <v>8596</v>
      </c>
    </row>
    <row r="942" spans="1:9" x14ac:dyDescent="0.3">
      <c r="A942" s="551" t="s">
        <v>10777</v>
      </c>
      <c r="B942" s="49" t="s">
        <v>10778</v>
      </c>
      <c r="C942" s="49" t="s">
        <v>10779</v>
      </c>
      <c r="D942" s="49" t="s">
        <v>8959</v>
      </c>
      <c r="E942" s="49" t="s">
        <v>8960</v>
      </c>
      <c r="F942" s="49" t="s">
        <v>9003</v>
      </c>
      <c r="G942" s="49" t="s">
        <v>8585</v>
      </c>
      <c r="H942" s="49" t="s">
        <v>10780</v>
      </c>
    </row>
    <row r="943" spans="1:9" x14ac:dyDescent="0.3">
      <c r="A943" s="551" t="s">
        <v>10781</v>
      </c>
      <c r="B943" s="49" t="s">
        <v>10778</v>
      </c>
      <c r="C943" s="49" t="s">
        <v>10779</v>
      </c>
      <c r="D943" s="49" t="s">
        <v>8959</v>
      </c>
      <c r="E943" s="49" t="s">
        <v>8960</v>
      </c>
      <c r="F943" s="49" t="s">
        <v>8735</v>
      </c>
      <c r="G943" s="49" t="s">
        <v>8585</v>
      </c>
      <c r="H943" s="49" t="s">
        <v>10780</v>
      </c>
    </row>
    <row r="944" spans="1:9" x14ac:dyDescent="0.3">
      <c r="A944" s="551" t="s">
        <v>10782</v>
      </c>
      <c r="B944" s="49" t="s">
        <v>10778</v>
      </c>
      <c r="C944" s="49" t="s">
        <v>10779</v>
      </c>
      <c r="D944" s="49" t="s">
        <v>8959</v>
      </c>
      <c r="E944" s="49" t="s">
        <v>8960</v>
      </c>
      <c r="F944" s="49" t="s">
        <v>8733</v>
      </c>
      <c r="G944" s="49" t="s">
        <v>8609</v>
      </c>
      <c r="H944" s="49" t="s">
        <v>10780</v>
      </c>
      <c r="I944" s="49">
        <v>15</v>
      </c>
    </row>
    <row r="945" spans="1:9" x14ac:dyDescent="0.3">
      <c r="A945" s="551" t="s">
        <v>10783</v>
      </c>
      <c r="B945" s="49" t="s">
        <v>10778</v>
      </c>
      <c r="C945" s="49" t="s">
        <v>10779</v>
      </c>
      <c r="D945" s="49" t="s">
        <v>8959</v>
      </c>
      <c r="E945" s="49" t="s">
        <v>8960</v>
      </c>
      <c r="F945" s="49" t="s">
        <v>9039</v>
      </c>
      <c r="G945" s="49" t="s">
        <v>8585</v>
      </c>
      <c r="H945" s="49" t="s">
        <v>10784</v>
      </c>
      <c r="I945" s="49">
        <v>100</v>
      </c>
    </row>
    <row r="946" spans="1:9" x14ac:dyDescent="0.3">
      <c r="A946" s="551" t="s">
        <v>10785</v>
      </c>
      <c r="B946" s="49" t="s">
        <v>10786</v>
      </c>
      <c r="C946" s="49" t="s">
        <v>10787</v>
      </c>
      <c r="D946" s="49" t="s">
        <v>8590</v>
      </c>
      <c r="E946" s="49" t="s">
        <v>8583</v>
      </c>
      <c r="F946" s="49" t="s">
        <v>8614</v>
      </c>
      <c r="G946" s="49" t="s">
        <v>8585</v>
      </c>
      <c r="H946" s="49" t="s">
        <v>10788</v>
      </c>
      <c r="I946" s="49">
        <v>70</v>
      </c>
    </row>
    <row r="947" spans="1:9" x14ac:dyDescent="0.3">
      <c r="A947" s="551" t="s">
        <v>10789</v>
      </c>
      <c r="B947" s="49" t="s">
        <v>10790</v>
      </c>
      <c r="C947" s="49" t="s">
        <v>10791</v>
      </c>
      <c r="D947" s="49" t="s">
        <v>8590</v>
      </c>
      <c r="E947" s="49" t="s">
        <v>8583</v>
      </c>
      <c r="F947" s="49" t="s">
        <v>8738</v>
      </c>
      <c r="G947" s="49" t="s">
        <v>8585</v>
      </c>
      <c r="H947" s="49" t="s">
        <v>10792</v>
      </c>
      <c r="I947" s="49">
        <v>30</v>
      </c>
    </row>
    <row r="948" spans="1:9" x14ac:dyDescent="0.3">
      <c r="A948" s="551" t="s">
        <v>10793</v>
      </c>
      <c r="B948" s="49" t="s">
        <v>10790</v>
      </c>
      <c r="C948" s="49" t="s">
        <v>10791</v>
      </c>
      <c r="D948" s="49" t="s">
        <v>8590</v>
      </c>
      <c r="E948" s="49" t="s">
        <v>8583</v>
      </c>
      <c r="F948" s="49" t="s">
        <v>8614</v>
      </c>
      <c r="G948" s="49" t="s">
        <v>8585</v>
      </c>
      <c r="H948" s="49" t="s">
        <v>10792</v>
      </c>
      <c r="I948" s="49">
        <v>10</v>
      </c>
    </row>
    <row r="949" spans="1:9" x14ac:dyDescent="0.3">
      <c r="A949" s="551" t="s">
        <v>10794</v>
      </c>
      <c r="B949" s="49" t="s">
        <v>10795</v>
      </c>
      <c r="C949" s="49" t="s">
        <v>10796</v>
      </c>
      <c r="D949" s="49" t="s">
        <v>8656</v>
      </c>
      <c r="E949" s="49" t="s">
        <v>8583</v>
      </c>
      <c r="F949" s="49" t="s">
        <v>8608</v>
      </c>
      <c r="G949" s="49" t="s">
        <v>8609</v>
      </c>
      <c r="H949" s="49" t="s">
        <v>10797</v>
      </c>
      <c r="I949" s="49">
        <v>20</v>
      </c>
    </row>
    <row r="950" spans="1:9" x14ac:dyDescent="0.3">
      <c r="A950" s="551" t="s">
        <v>10798</v>
      </c>
      <c r="B950" s="49" t="s">
        <v>10799</v>
      </c>
      <c r="C950" s="49" t="s">
        <v>55</v>
      </c>
      <c r="D950" s="49" t="s">
        <v>8590</v>
      </c>
      <c r="E950" s="49" t="s">
        <v>8583</v>
      </c>
      <c r="F950" s="49" t="s">
        <v>8608</v>
      </c>
      <c r="G950" s="49" t="s">
        <v>8585</v>
      </c>
      <c r="H950" s="49" t="s">
        <v>10800</v>
      </c>
      <c r="I950" s="49">
        <v>30</v>
      </c>
    </row>
    <row r="951" spans="1:9" x14ac:dyDescent="0.3">
      <c r="A951" s="551" t="s">
        <v>10801</v>
      </c>
      <c r="B951" s="49" t="s">
        <v>10799</v>
      </c>
      <c r="C951" s="49" t="s">
        <v>55</v>
      </c>
      <c r="D951" s="49" t="s">
        <v>8590</v>
      </c>
      <c r="E951" s="49" t="s">
        <v>8583</v>
      </c>
      <c r="F951" s="49" t="s">
        <v>8608</v>
      </c>
      <c r="G951" s="49" t="s">
        <v>8585</v>
      </c>
      <c r="H951" s="49" t="s">
        <v>10802</v>
      </c>
      <c r="I951" s="49">
        <v>25</v>
      </c>
    </row>
    <row r="952" spans="1:9" x14ac:dyDescent="0.3">
      <c r="A952" s="551" t="s">
        <v>10803</v>
      </c>
      <c r="B952" s="49" t="s">
        <v>10804</v>
      </c>
      <c r="C952" s="49" t="s">
        <v>10805</v>
      </c>
      <c r="D952" s="49" t="s">
        <v>8582</v>
      </c>
      <c r="E952" s="49" t="s">
        <v>8583</v>
      </c>
      <c r="F952" s="49" t="s">
        <v>8887</v>
      </c>
      <c r="G952" s="49" t="s">
        <v>8609</v>
      </c>
      <c r="H952" s="49" t="s">
        <v>10806</v>
      </c>
      <c r="I952" s="49">
        <v>6</v>
      </c>
    </row>
    <row r="953" spans="1:9" x14ac:dyDescent="0.3">
      <c r="A953" s="551" t="s">
        <v>10807</v>
      </c>
      <c r="B953" s="49" t="s">
        <v>10808</v>
      </c>
      <c r="C953" s="49" t="s">
        <v>10809</v>
      </c>
      <c r="D953" s="49" t="s">
        <v>8582</v>
      </c>
      <c r="E953" s="49" t="s">
        <v>8583</v>
      </c>
      <c r="F953" s="49" t="s">
        <v>8647</v>
      </c>
      <c r="G953" s="49" t="s">
        <v>8609</v>
      </c>
      <c r="H953" s="49" t="s">
        <v>10810</v>
      </c>
      <c r="I953" s="49">
        <v>5</v>
      </c>
    </row>
    <row r="954" spans="1:9" x14ac:dyDescent="0.3">
      <c r="A954" s="551" t="s">
        <v>10811</v>
      </c>
      <c r="B954" s="49" t="s">
        <v>10808</v>
      </c>
      <c r="C954" s="49" t="s">
        <v>10809</v>
      </c>
      <c r="D954" s="49" t="s">
        <v>8582</v>
      </c>
      <c r="E954" s="49" t="s">
        <v>8583</v>
      </c>
      <c r="F954" s="49" t="s">
        <v>8608</v>
      </c>
      <c r="G954" s="49" t="s">
        <v>8609</v>
      </c>
      <c r="H954" s="49" t="s">
        <v>10810</v>
      </c>
      <c r="I954" s="49">
        <v>20</v>
      </c>
    </row>
    <row r="955" spans="1:9" x14ac:dyDescent="0.3">
      <c r="A955" s="551" t="s">
        <v>10812</v>
      </c>
      <c r="B955" s="49" t="s">
        <v>10813</v>
      </c>
      <c r="C955" s="49" t="s">
        <v>419</v>
      </c>
      <c r="D955" s="49" t="s">
        <v>8582</v>
      </c>
      <c r="E955" s="49" t="s">
        <v>8583</v>
      </c>
      <c r="F955" s="49" t="s">
        <v>8647</v>
      </c>
      <c r="G955" s="49" t="s">
        <v>8609</v>
      </c>
      <c r="H955" s="49" t="s">
        <v>10814</v>
      </c>
      <c r="I955" s="49">
        <v>16</v>
      </c>
    </row>
    <row r="956" spans="1:9" x14ac:dyDescent="0.3">
      <c r="A956" s="551" t="s">
        <v>10815</v>
      </c>
      <c r="B956" s="49" t="s">
        <v>10813</v>
      </c>
      <c r="C956" s="49" t="s">
        <v>419</v>
      </c>
      <c r="D956" s="49" t="s">
        <v>8582</v>
      </c>
      <c r="E956" s="49" t="s">
        <v>8583</v>
      </c>
      <c r="F956" s="49" t="s">
        <v>8647</v>
      </c>
      <c r="G956" s="49" t="s">
        <v>8609</v>
      </c>
      <c r="H956" s="49" t="s">
        <v>10816</v>
      </c>
      <c r="I956" s="49">
        <v>40</v>
      </c>
    </row>
    <row r="957" spans="1:9" x14ac:dyDescent="0.3">
      <c r="A957" s="551" t="s">
        <v>10817</v>
      </c>
      <c r="B957" s="49" t="s">
        <v>10813</v>
      </c>
      <c r="C957" s="49" t="s">
        <v>419</v>
      </c>
      <c r="D957" s="49" t="s">
        <v>8582</v>
      </c>
      <c r="E957" s="49" t="s">
        <v>8583</v>
      </c>
      <c r="F957" s="49" t="s">
        <v>8647</v>
      </c>
      <c r="G957" s="49" t="s">
        <v>8609</v>
      </c>
      <c r="H957" s="49" t="s">
        <v>10818</v>
      </c>
      <c r="I957" s="49">
        <v>6</v>
      </c>
    </row>
    <row r="958" spans="1:9" x14ac:dyDescent="0.3">
      <c r="A958" s="551" t="s">
        <v>10819</v>
      </c>
      <c r="B958" s="49" t="s">
        <v>10813</v>
      </c>
      <c r="C958" s="49" t="s">
        <v>419</v>
      </c>
      <c r="D958" s="49" t="s">
        <v>8582</v>
      </c>
      <c r="E958" s="49" t="s">
        <v>8583</v>
      </c>
      <c r="F958" s="49" t="s">
        <v>8647</v>
      </c>
      <c r="G958" s="49" t="s">
        <v>8609</v>
      </c>
      <c r="H958" s="49" t="s">
        <v>10820</v>
      </c>
      <c r="I958" s="49">
        <v>13</v>
      </c>
    </row>
    <row r="959" spans="1:9" x14ac:dyDescent="0.3">
      <c r="A959" s="551" t="s">
        <v>10821</v>
      </c>
      <c r="B959" s="49" t="s">
        <v>10813</v>
      </c>
      <c r="C959" s="49" t="s">
        <v>419</v>
      </c>
      <c r="D959" s="49" t="s">
        <v>8582</v>
      </c>
      <c r="E959" s="49" t="s">
        <v>8583</v>
      </c>
      <c r="F959" s="49" t="s">
        <v>8608</v>
      </c>
      <c r="G959" s="49" t="s">
        <v>8609</v>
      </c>
      <c r="H959" s="49" t="s">
        <v>10816</v>
      </c>
      <c r="I959" s="49">
        <v>10</v>
      </c>
    </row>
    <row r="960" spans="1:9" x14ac:dyDescent="0.3">
      <c r="A960" s="551" t="s">
        <v>10822</v>
      </c>
      <c r="B960" s="49" t="s">
        <v>10813</v>
      </c>
      <c r="C960" s="49" t="s">
        <v>419</v>
      </c>
      <c r="D960" s="49" t="s">
        <v>8582</v>
      </c>
      <c r="E960" s="49" t="s">
        <v>8583</v>
      </c>
      <c r="F960" s="49" t="s">
        <v>8608</v>
      </c>
      <c r="G960" s="49" t="s">
        <v>8609</v>
      </c>
      <c r="H960" s="49" t="s">
        <v>10818</v>
      </c>
      <c r="I960" s="49">
        <v>10</v>
      </c>
    </row>
    <row r="961" spans="1:9" x14ac:dyDescent="0.3">
      <c r="A961" s="551" t="s">
        <v>10823</v>
      </c>
      <c r="B961" s="49" t="s">
        <v>10813</v>
      </c>
      <c r="C961" s="49" t="s">
        <v>419</v>
      </c>
      <c r="D961" s="49" t="s">
        <v>8582</v>
      </c>
      <c r="E961" s="49" t="s">
        <v>8583</v>
      </c>
      <c r="F961" s="49" t="s">
        <v>8608</v>
      </c>
      <c r="G961" s="49" t="s">
        <v>8609</v>
      </c>
      <c r="H961" s="49" t="s">
        <v>10820</v>
      </c>
      <c r="I961" s="49">
        <v>37</v>
      </c>
    </row>
    <row r="962" spans="1:9" x14ac:dyDescent="0.3">
      <c r="A962" s="551" t="s">
        <v>10824</v>
      </c>
      <c r="B962" s="49" t="s">
        <v>10813</v>
      </c>
      <c r="C962" s="49" t="s">
        <v>419</v>
      </c>
      <c r="D962" s="49" t="s">
        <v>8582</v>
      </c>
      <c r="E962" s="49" t="s">
        <v>8583</v>
      </c>
      <c r="F962" s="49" t="s">
        <v>8608</v>
      </c>
      <c r="G962" s="49" t="s">
        <v>8609</v>
      </c>
      <c r="H962" s="49" t="s">
        <v>10825</v>
      </c>
      <c r="I962" s="49">
        <v>35</v>
      </c>
    </row>
    <row r="963" spans="1:9" x14ac:dyDescent="0.3">
      <c r="A963" s="551" t="s">
        <v>10826</v>
      </c>
      <c r="B963" s="49" t="s">
        <v>10813</v>
      </c>
      <c r="C963" s="49" t="s">
        <v>419</v>
      </c>
      <c r="D963" s="49" t="s">
        <v>8582</v>
      </c>
      <c r="E963" s="49" t="s">
        <v>8583</v>
      </c>
      <c r="F963" s="49" t="s">
        <v>8644</v>
      </c>
      <c r="G963" s="49" t="s">
        <v>8609</v>
      </c>
      <c r="H963" s="49" t="s">
        <v>10818</v>
      </c>
      <c r="I963" s="49">
        <v>18</v>
      </c>
    </row>
    <row r="964" spans="1:9" x14ac:dyDescent="0.3">
      <c r="A964" s="551" t="s">
        <v>10827</v>
      </c>
      <c r="B964" s="49" t="s">
        <v>10828</v>
      </c>
      <c r="C964" s="49" t="s">
        <v>10829</v>
      </c>
      <c r="D964" s="49" t="s">
        <v>8582</v>
      </c>
      <c r="E964" s="49" t="s">
        <v>8583</v>
      </c>
      <c r="F964" s="49" t="s">
        <v>8608</v>
      </c>
      <c r="G964" s="49" t="s">
        <v>8609</v>
      </c>
      <c r="H964" s="49" t="s">
        <v>10663</v>
      </c>
      <c r="I964" s="49">
        <v>20</v>
      </c>
    </row>
    <row r="965" spans="1:9" x14ac:dyDescent="0.3">
      <c r="A965" s="551" t="s">
        <v>10830</v>
      </c>
      <c r="B965" s="49" t="s">
        <v>10828</v>
      </c>
      <c r="C965" s="49" t="s">
        <v>10829</v>
      </c>
      <c r="D965" s="49" t="s">
        <v>8582</v>
      </c>
      <c r="E965" s="49" t="s">
        <v>8583</v>
      </c>
      <c r="F965" s="49" t="s">
        <v>8644</v>
      </c>
      <c r="G965" s="49" t="s">
        <v>8609</v>
      </c>
      <c r="H965" s="49" t="s">
        <v>10663</v>
      </c>
      <c r="I965" s="49">
        <v>28</v>
      </c>
    </row>
    <row r="966" spans="1:9" x14ac:dyDescent="0.3">
      <c r="A966" s="551" t="s">
        <v>10831</v>
      </c>
      <c r="B966" s="49" t="s">
        <v>10832</v>
      </c>
      <c r="C966" s="49" t="s">
        <v>1177</v>
      </c>
      <c r="D966" s="49" t="s">
        <v>8582</v>
      </c>
      <c r="E966" s="49" t="s">
        <v>8583</v>
      </c>
      <c r="F966" s="49" t="s">
        <v>8608</v>
      </c>
      <c r="G966" s="49" t="s">
        <v>8609</v>
      </c>
      <c r="H966" s="49" t="s">
        <v>10833</v>
      </c>
      <c r="I966" s="49">
        <v>84</v>
      </c>
    </row>
    <row r="967" spans="1:9" x14ac:dyDescent="0.3">
      <c r="A967" s="551" t="s">
        <v>10834</v>
      </c>
      <c r="B967" s="49" t="s">
        <v>10835</v>
      </c>
      <c r="C967" s="49" t="s">
        <v>10836</v>
      </c>
      <c r="D967" s="49" t="s">
        <v>8590</v>
      </c>
      <c r="E967" s="49" t="s">
        <v>8583</v>
      </c>
      <c r="F967" s="49" t="s">
        <v>8702</v>
      </c>
      <c r="G967" s="49" t="s">
        <v>8609</v>
      </c>
      <c r="H967" s="49" t="s">
        <v>10837</v>
      </c>
      <c r="I967" s="49">
        <v>12</v>
      </c>
    </row>
    <row r="968" spans="1:9" x14ac:dyDescent="0.3">
      <c r="A968" s="551" t="s">
        <v>10838</v>
      </c>
      <c r="B968" s="49" t="s">
        <v>10835</v>
      </c>
      <c r="C968" s="49" t="s">
        <v>10836</v>
      </c>
      <c r="D968" s="49" t="s">
        <v>8590</v>
      </c>
      <c r="E968" s="49" t="s">
        <v>8583</v>
      </c>
      <c r="F968" s="49" t="s">
        <v>8702</v>
      </c>
      <c r="G968" s="49" t="s">
        <v>8609</v>
      </c>
      <c r="H968" s="49" t="s">
        <v>10839</v>
      </c>
      <c r="I968" s="49">
        <v>12</v>
      </c>
    </row>
    <row r="969" spans="1:9" x14ac:dyDescent="0.3">
      <c r="A969" s="551" t="s">
        <v>10840</v>
      </c>
      <c r="B969" s="49" t="s">
        <v>10835</v>
      </c>
      <c r="C969" s="49" t="s">
        <v>10836</v>
      </c>
      <c r="D969" s="49" t="s">
        <v>8590</v>
      </c>
      <c r="E969" s="49" t="s">
        <v>8583</v>
      </c>
      <c r="F969" s="49" t="s">
        <v>8608</v>
      </c>
      <c r="G969" s="49" t="s">
        <v>8609</v>
      </c>
      <c r="H969" s="49" t="s">
        <v>10841</v>
      </c>
      <c r="I969" s="49">
        <v>95</v>
      </c>
    </row>
    <row r="970" spans="1:9" x14ac:dyDescent="0.3">
      <c r="A970" s="551" t="s">
        <v>10842</v>
      </c>
      <c r="B970" s="49" t="s">
        <v>10835</v>
      </c>
      <c r="C970" s="49" t="s">
        <v>10836</v>
      </c>
      <c r="D970" s="49" t="s">
        <v>8590</v>
      </c>
      <c r="E970" s="49" t="s">
        <v>8583</v>
      </c>
      <c r="F970" s="49" t="s">
        <v>8644</v>
      </c>
      <c r="G970" s="49" t="s">
        <v>8609</v>
      </c>
      <c r="H970" s="49" t="s">
        <v>10843</v>
      </c>
      <c r="I970" s="49">
        <v>125</v>
      </c>
    </row>
    <row r="971" spans="1:9" x14ac:dyDescent="0.3">
      <c r="A971" s="551" t="s">
        <v>10844</v>
      </c>
      <c r="B971" s="49" t="s">
        <v>10845</v>
      </c>
      <c r="C971" s="49" t="s">
        <v>10846</v>
      </c>
      <c r="D971" s="49" t="s">
        <v>8582</v>
      </c>
      <c r="E971" s="49" t="s">
        <v>8583</v>
      </c>
      <c r="F971" s="49" t="s">
        <v>8584</v>
      </c>
      <c r="G971" s="49" t="s">
        <v>8585</v>
      </c>
      <c r="H971" s="49" t="s">
        <v>9528</v>
      </c>
    </row>
    <row r="972" spans="1:9" x14ac:dyDescent="0.3">
      <c r="A972" s="551" t="s">
        <v>10847</v>
      </c>
      <c r="B972" s="49" t="s">
        <v>10848</v>
      </c>
      <c r="C972" s="49" t="s">
        <v>10849</v>
      </c>
      <c r="D972" s="49" t="s">
        <v>8590</v>
      </c>
      <c r="E972" s="49" t="s">
        <v>8583</v>
      </c>
      <c r="F972" s="49" t="s">
        <v>8608</v>
      </c>
      <c r="G972" s="49" t="s">
        <v>8609</v>
      </c>
      <c r="H972" s="49" t="s">
        <v>10850</v>
      </c>
      <c r="I972" s="49">
        <v>53</v>
      </c>
    </row>
    <row r="973" spans="1:9" x14ac:dyDescent="0.3">
      <c r="A973" s="551" t="s">
        <v>10851</v>
      </c>
      <c r="B973" s="49" t="s">
        <v>10848</v>
      </c>
      <c r="C973" s="49" t="s">
        <v>10849</v>
      </c>
      <c r="D973" s="49" t="s">
        <v>8590</v>
      </c>
      <c r="E973" s="49" t="s">
        <v>8583</v>
      </c>
      <c r="F973" s="49" t="s">
        <v>8644</v>
      </c>
      <c r="G973" s="49" t="s">
        <v>8609</v>
      </c>
      <c r="H973" s="49" t="s">
        <v>10850</v>
      </c>
      <c r="I973" s="49">
        <v>1</v>
      </c>
    </row>
    <row r="974" spans="1:9" x14ac:dyDescent="0.3">
      <c r="A974" s="551" t="s">
        <v>10852</v>
      </c>
      <c r="B974" s="49" t="s">
        <v>10853</v>
      </c>
      <c r="C974" s="49" t="s">
        <v>10854</v>
      </c>
      <c r="D974" s="49" t="s">
        <v>8959</v>
      </c>
      <c r="E974" s="49" t="s">
        <v>8960</v>
      </c>
      <c r="F974" s="49" t="s">
        <v>8614</v>
      </c>
      <c r="G974" s="49" t="s">
        <v>8585</v>
      </c>
      <c r="H974" s="49" t="s">
        <v>10855</v>
      </c>
      <c r="I974" s="49">
        <v>30</v>
      </c>
    </row>
    <row r="975" spans="1:9" x14ac:dyDescent="0.3">
      <c r="A975" s="551" t="s">
        <v>10856</v>
      </c>
      <c r="B975" s="49" t="s">
        <v>10853</v>
      </c>
      <c r="C975" s="49" t="s">
        <v>10854</v>
      </c>
      <c r="D975" s="49" t="s">
        <v>8959</v>
      </c>
      <c r="E975" s="49" t="s">
        <v>8960</v>
      </c>
      <c r="F975" s="49" t="s">
        <v>8811</v>
      </c>
      <c r="G975" s="49" t="s">
        <v>8585</v>
      </c>
      <c r="H975" s="49" t="s">
        <v>10857</v>
      </c>
      <c r="I975" s="49">
        <v>40</v>
      </c>
    </row>
    <row r="976" spans="1:9" x14ac:dyDescent="0.3">
      <c r="A976" s="551" t="s">
        <v>10858</v>
      </c>
      <c r="B976" s="49" t="s">
        <v>10859</v>
      </c>
      <c r="C976" s="49" t="s">
        <v>10860</v>
      </c>
      <c r="D976" s="49" t="s">
        <v>8959</v>
      </c>
      <c r="E976" s="49" t="s">
        <v>8960</v>
      </c>
      <c r="F976" s="49" t="s">
        <v>8614</v>
      </c>
      <c r="G976" s="49" t="s">
        <v>8585</v>
      </c>
      <c r="H976" s="49" t="s">
        <v>10861</v>
      </c>
      <c r="I976" s="49">
        <v>50</v>
      </c>
    </row>
    <row r="977" spans="1:9" x14ac:dyDescent="0.3">
      <c r="A977" s="551" t="s">
        <v>10862</v>
      </c>
      <c r="B977" s="49" t="s">
        <v>10863</v>
      </c>
      <c r="C977" s="49" t="s">
        <v>10864</v>
      </c>
      <c r="D977" s="49" t="s">
        <v>8959</v>
      </c>
      <c r="E977" s="49" t="s">
        <v>8960</v>
      </c>
      <c r="F977" s="49" t="s">
        <v>8770</v>
      </c>
      <c r="G977" s="49" t="s">
        <v>8585</v>
      </c>
      <c r="H977" s="49" t="s">
        <v>10865</v>
      </c>
      <c r="I977" s="49">
        <v>100</v>
      </c>
    </row>
    <row r="978" spans="1:9" x14ac:dyDescent="0.3">
      <c r="A978" s="551" t="s">
        <v>10866</v>
      </c>
      <c r="B978" s="49" t="s">
        <v>10867</v>
      </c>
      <c r="C978" s="49" t="s">
        <v>10868</v>
      </c>
      <c r="D978" s="49" t="s">
        <v>8959</v>
      </c>
      <c r="E978" s="49" t="s">
        <v>8960</v>
      </c>
      <c r="F978" s="49" t="s">
        <v>8811</v>
      </c>
      <c r="G978" s="49" t="s">
        <v>8585</v>
      </c>
      <c r="H978" s="49" t="s">
        <v>10869</v>
      </c>
      <c r="I978" s="49">
        <v>20</v>
      </c>
    </row>
    <row r="979" spans="1:9" x14ac:dyDescent="0.3">
      <c r="A979" s="551" t="s">
        <v>10870</v>
      </c>
      <c r="B979" s="49" t="s">
        <v>10871</v>
      </c>
      <c r="C979" s="49" t="s">
        <v>10872</v>
      </c>
      <c r="D979" s="49" t="s">
        <v>8959</v>
      </c>
      <c r="E979" s="49" t="s">
        <v>8960</v>
      </c>
      <c r="F979" s="49" t="s">
        <v>8614</v>
      </c>
      <c r="G979" s="49" t="s">
        <v>8585</v>
      </c>
      <c r="H979" s="49" t="s">
        <v>10873</v>
      </c>
      <c r="I979" s="49">
        <v>30</v>
      </c>
    </row>
    <row r="980" spans="1:9" x14ac:dyDescent="0.3">
      <c r="A980" s="551" t="s">
        <v>10874</v>
      </c>
      <c r="B980" s="49" t="s">
        <v>10875</v>
      </c>
      <c r="C980" s="49" t="s">
        <v>10876</v>
      </c>
      <c r="D980" s="49" t="s">
        <v>8959</v>
      </c>
      <c r="E980" s="49" t="s">
        <v>8960</v>
      </c>
      <c r="F980" s="49" t="s">
        <v>8738</v>
      </c>
      <c r="G980" s="49" t="s">
        <v>8585</v>
      </c>
      <c r="H980" s="49" t="s">
        <v>10877</v>
      </c>
      <c r="I980" s="49">
        <v>10</v>
      </c>
    </row>
    <row r="981" spans="1:9" x14ac:dyDescent="0.3">
      <c r="A981" s="551" t="s">
        <v>10878</v>
      </c>
      <c r="B981" s="49" t="s">
        <v>10879</v>
      </c>
      <c r="C981" s="49" t="s">
        <v>10880</v>
      </c>
      <c r="D981" s="49" t="s">
        <v>8959</v>
      </c>
      <c r="E981" s="49" t="s">
        <v>8960</v>
      </c>
      <c r="F981" s="49" t="s">
        <v>8614</v>
      </c>
      <c r="G981" s="49" t="s">
        <v>8585</v>
      </c>
      <c r="H981" s="49" t="s">
        <v>10881</v>
      </c>
      <c r="I981" s="49">
        <v>15</v>
      </c>
    </row>
    <row r="982" spans="1:9" x14ac:dyDescent="0.3">
      <c r="A982" s="551" t="s">
        <v>10882</v>
      </c>
      <c r="B982" s="49" t="s">
        <v>10883</v>
      </c>
      <c r="C982" s="49" t="s">
        <v>10884</v>
      </c>
      <c r="D982" s="49" t="s">
        <v>8959</v>
      </c>
      <c r="E982" s="49" t="s">
        <v>8960</v>
      </c>
      <c r="F982" s="49" t="s">
        <v>8811</v>
      </c>
      <c r="G982" s="49" t="s">
        <v>8585</v>
      </c>
      <c r="H982" s="49" t="s">
        <v>10885</v>
      </c>
      <c r="I982" s="49">
        <v>10</v>
      </c>
    </row>
    <row r="983" spans="1:9" x14ac:dyDescent="0.3">
      <c r="A983" s="551" t="s">
        <v>10886</v>
      </c>
      <c r="B983" s="49" t="s">
        <v>10887</v>
      </c>
      <c r="C983" s="49" t="s">
        <v>10888</v>
      </c>
      <c r="D983" s="49" t="s">
        <v>8959</v>
      </c>
      <c r="E983" s="49" t="s">
        <v>8960</v>
      </c>
      <c r="F983" s="49" t="s">
        <v>8614</v>
      </c>
      <c r="G983" s="49" t="s">
        <v>8585</v>
      </c>
      <c r="H983" s="49" t="s">
        <v>10889</v>
      </c>
      <c r="I983" s="49">
        <v>30</v>
      </c>
    </row>
    <row r="984" spans="1:9" x14ac:dyDescent="0.3">
      <c r="A984" s="551" t="s">
        <v>10890</v>
      </c>
      <c r="B984" s="49" t="s">
        <v>10891</v>
      </c>
      <c r="C984" s="49" t="s">
        <v>10892</v>
      </c>
      <c r="D984" s="49" t="s">
        <v>8959</v>
      </c>
      <c r="E984" s="49" t="s">
        <v>8960</v>
      </c>
      <c r="F984" s="49" t="s">
        <v>8811</v>
      </c>
      <c r="G984" s="49" t="s">
        <v>8585</v>
      </c>
      <c r="H984" s="49" t="s">
        <v>10893</v>
      </c>
      <c r="I984" s="49">
        <v>20</v>
      </c>
    </row>
    <row r="985" spans="1:9" x14ac:dyDescent="0.3">
      <c r="A985" s="551" t="s">
        <v>10894</v>
      </c>
      <c r="B985" s="49" t="s">
        <v>10895</v>
      </c>
      <c r="C985" s="49" t="s">
        <v>10896</v>
      </c>
      <c r="D985" s="49" t="s">
        <v>8959</v>
      </c>
      <c r="E985" s="49" t="s">
        <v>8960</v>
      </c>
      <c r="F985" s="49" t="s">
        <v>8811</v>
      </c>
      <c r="G985" s="49" t="s">
        <v>8585</v>
      </c>
      <c r="H985" s="49" t="s">
        <v>10897</v>
      </c>
      <c r="I985" s="49">
        <v>20</v>
      </c>
    </row>
    <row r="986" spans="1:9" x14ac:dyDescent="0.3">
      <c r="A986" s="551" t="s">
        <v>10898</v>
      </c>
      <c r="B986" s="49" t="s">
        <v>10899</v>
      </c>
      <c r="C986" s="49" t="s">
        <v>10900</v>
      </c>
      <c r="D986" s="49" t="s">
        <v>8959</v>
      </c>
      <c r="E986" s="49" t="s">
        <v>8960</v>
      </c>
      <c r="F986" s="49" t="s">
        <v>8614</v>
      </c>
      <c r="G986" s="49" t="s">
        <v>8585</v>
      </c>
      <c r="H986" s="49" t="s">
        <v>10901</v>
      </c>
      <c r="I986" s="49">
        <v>30</v>
      </c>
    </row>
    <row r="987" spans="1:9" x14ac:dyDescent="0.3">
      <c r="A987" s="551" t="s">
        <v>10902</v>
      </c>
      <c r="B987" s="49" t="s">
        <v>10903</v>
      </c>
      <c r="C987" s="49" t="s">
        <v>10904</v>
      </c>
      <c r="D987" s="49" t="s">
        <v>8959</v>
      </c>
      <c r="E987" s="49" t="s">
        <v>8960</v>
      </c>
      <c r="F987" s="49" t="s">
        <v>8961</v>
      </c>
      <c r="G987" s="49" t="s">
        <v>8585</v>
      </c>
      <c r="H987" s="49" t="s">
        <v>10905</v>
      </c>
      <c r="I987" s="49">
        <v>30</v>
      </c>
    </row>
    <row r="988" spans="1:9" x14ac:dyDescent="0.3">
      <c r="A988" s="551" t="s">
        <v>10906</v>
      </c>
      <c r="B988" s="49" t="s">
        <v>10907</v>
      </c>
      <c r="C988" s="49" t="s">
        <v>10908</v>
      </c>
      <c r="D988" s="49" t="s">
        <v>8959</v>
      </c>
      <c r="E988" s="49" t="s">
        <v>8960</v>
      </c>
      <c r="F988" s="49" t="s">
        <v>8614</v>
      </c>
      <c r="G988" s="49" t="s">
        <v>8585</v>
      </c>
      <c r="H988" s="49" t="s">
        <v>10909</v>
      </c>
      <c r="I988" s="49">
        <v>26</v>
      </c>
    </row>
    <row r="989" spans="1:9" x14ac:dyDescent="0.3">
      <c r="A989" s="551" t="s">
        <v>10910</v>
      </c>
      <c r="B989" s="49" t="s">
        <v>10911</v>
      </c>
      <c r="C989" s="49" t="s">
        <v>10912</v>
      </c>
      <c r="D989" s="49" t="s">
        <v>8959</v>
      </c>
      <c r="E989" s="49" t="s">
        <v>8960</v>
      </c>
      <c r="F989" s="49" t="s">
        <v>8770</v>
      </c>
      <c r="G989" s="49" t="s">
        <v>8585</v>
      </c>
      <c r="H989" s="49" t="s">
        <v>10913</v>
      </c>
      <c r="I989" s="49">
        <v>50</v>
      </c>
    </row>
    <row r="990" spans="1:9" x14ac:dyDescent="0.3">
      <c r="A990" s="551" t="s">
        <v>10914</v>
      </c>
      <c r="B990" s="49" t="s">
        <v>10911</v>
      </c>
      <c r="C990" s="49" t="s">
        <v>10912</v>
      </c>
      <c r="D990" s="49" t="s">
        <v>8959</v>
      </c>
      <c r="E990" s="49" t="s">
        <v>8960</v>
      </c>
      <c r="F990" s="49" t="s">
        <v>8608</v>
      </c>
      <c r="G990" s="49" t="s">
        <v>8609</v>
      </c>
      <c r="H990" s="49" t="s">
        <v>10913</v>
      </c>
      <c r="I990" s="49">
        <v>16</v>
      </c>
    </row>
    <row r="991" spans="1:9" x14ac:dyDescent="0.3">
      <c r="A991" s="551" t="s">
        <v>10915</v>
      </c>
      <c r="B991" s="49" t="s">
        <v>10911</v>
      </c>
      <c r="C991" s="49" t="s">
        <v>10912</v>
      </c>
      <c r="D991" s="49" t="s">
        <v>8959</v>
      </c>
      <c r="E991" s="49" t="s">
        <v>8960</v>
      </c>
      <c r="F991" s="49" t="s">
        <v>8644</v>
      </c>
      <c r="G991" s="49" t="s">
        <v>8609</v>
      </c>
      <c r="H991" s="49" t="s">
        <v>10913</v>
      </c>
      <c r="I991" s="49">
        <v>2</v>
      </c>
    </row>
    <row r="992" spans="1:9" x14ac:dyDescent="0.3">
      <c r="A992" s="551" t="s">
        <v>10916</v>
      </c>
      <c r="B992" s="49" t="s">
        <v>10917</v>
      </c>
      <c r="C992" s="49" t="s">
        <v>10918</v>
      </c>
      <c r="D992" s="49" t="s">
        <v>8959</v>
      </c>
      <c r="E992" s="49" t="s">
        <v>8960</v>
      </c>
      <c r="F992" s="49" t="s">
        <v>8733</v>
      </c>
      <c r="G992" s="49" t="s">
        <v>8609</v>
      </c>
      <c r="H992" s="49" t="s">
        <v>10919</v>
      </c>
      <c r="I992" s="49">
        <v>16</v>
      </c>
    </row>
    <row r="993" spans="1:9" x14ac:dyDescent="0.3">
      <c r="A993" s="551" t="s">
        <v>10920</v>
      </c>
      <c r="B993" s="49" t="s">
        <v>10921</v>
      </c>
      <c r="C993" s="49" t="s">
        <v>10922</v>
      </c>
      <c r="D993" s="49" t="s">
        <v>8959</v>
      </c>
      <c r="E993" s="49" t="s">
        <v>8960</v>
      </c>
      <c r="F993" s="49" t="s">
        <v>8811</v>
      </c>
      <c r="G993" s="49" t="s">
        <v>8585</v>
      </c>
      <c r="H993" s="49" t="s">
        <v>10923</v>
      </c>
      <c r="I993" s="49">
        <v>12</v>
      </c>
    </row>
    <row r="994" spans="1:9" x14ac:dyDescent="0.3">
      <c r="A994" s="551" t="s">
        <v>10924</v>
      </c>
      <c r="B994" s="49" t="s">
        <v>10925</v>
      </c>
      <c r="C994" s="49" t="s">
        <v>10926</v>
      </c>
      <c r="D994" s="49" t="s">
        <v>8959</v>
      </c>
      <c r="E994" s="49" t="s">
        <v>8960</v>
      </c>
      <c r="F994" s="49" t="s">
        <v>8770</v>
      </c>
      <c r="G994" s="49" t="s">
        <v>8585</v>
      </c>
      <c r="H994" s="49" t="s">
        <v>10927</v>
      </c>
      <c r="I994" s="49">
        <v>50</v>
      </c>
    </row>
    <row r="995" spans="1:9" x14ac:dyDescent="0.3">
      <c r="A995" s="551" t="s">
        <v>10928</v>
      </c>
      <c r="B995" s="49" t="s">
        <v>10929</v>
      </c>
      <c r="C995" s="49" t="s">
        <v>10930</v>
      </c>
      <c r="D995" s="49" t="s">
        <v>8959</v>
      </c>
      <c r="E995" s="49" t="s">
        <v>8960</v>
      </c>
      <c r="F995" s="49" t="s">
        <v>8811</v>
      </c>
      <c r="G995" s="49" t="s">
        <v>8585</v>
      </c>
      <c r="H995" s="49" t="s">
        <v>10931</v>
      </c>
      <c r="I995" s="49">
        <v>35</v>
      </c>
    </row>
    <row r="996" spans="1:9" x14ac:dyDescent="0.3">
      <c r="A996" s="551" t="s">
        <v>10932</v>
      </c>
      <c r="B996" s="49" t="s">
        <v>10933</v>
      </c>
      <c r="C996" s="49" t="s">
        <v>10934</v>
      </c>
      <c r="D996" s="49" t="s">
        <v>8959</v>
      </c>
      <c r="E996" s="49" t="s">
        <v>8960</v>
      </c>
      <c r="F996" s="49" t="s">
        <v>8614</v>
      </c>
      <c r="G996" s="49" t="s">
        <v>8585</v>
      </c>
      <c r="H996" s="49" t="s">
        <v>10935</v>
      </c>
      <c r="I996" s="49">
        <v>12</v>
      </c>
    </row>
    <row r="997" spans="1:9" x14ac:dyDescent="0.3">
      <c r="A997" s="551" t="s">
        <v>10936</v>
      </c>
      <c r="B997" s="49" t="s">
        <v>10937</v>
      </c>
      <c r="C997" s="49" t="s">
        <v>10938</v>
      </c>
      <c r="D997" s="49" t="s">
        <v>8676</v>
      </c>
      <c r="E997" s="49" t="s">
        <v>8765</v>
      </c>
      <c r="F997" s="49" t="s">
        <v>8608</v>
      </c>
      <c r="G997" s="49" t="s">
        <v>8609</v>
      </c>
      <c r="H997" s="49" t="s">
        <v>10939</v>
      </c>
      <c r="I997" s="49">
        <v>20</v>
      </c>
    </row>
    <row r="998" spans="1:9" x14ac:dyDescent="0.3">
      <c r="A998" s="551" t="s">
        <v>10940</v>
      </c>
      <c r="B998" s="49" t="s">
        <v>10937</v>
      </c>
      <c r="C998" s="49" t="s">
        <v>10938</v>
      </c>
      <c r="D998" s="49" t="s">
        <v>8676</v>
      </c>
      <c r="E998" s="49" t="s">
        <v>8765</v>
      </c>
      <c r="F998" s="49" t="s">
        <v>8770</v>
      </c>
      <c r="G998" s="49" t="s">
        <v>8585</v>
      </c>
      <c r="H998" s="49" t="s">
        <v>10939</v>
      </c>
      <c r="I998" s="49">
        <v>80</v>
      </c>
    </row>
    <row r="999" spans="1:9" x14ac:dyDescent="0.3">
      <c r="A999" s="551" t="s">
        <v>10941</v>
      </c>
      <c r="B999" s="49" t="s">
        <v>10937</v>
      </c>
      <c r="C999" s="49" t="s">
        <v>10938</v>
      </c>
      <c r="D999" s="49" t="s">
        <v>8676</v>
      </c>
      <c r="E999" s="49" t="s">
        <v>8765</v>
      </c>
      <c r="F999" s="49" t="s">
        <v>8644</v>
      </c>
      <c r="G999" s="49" t="s">
        <v>8585</v>
      </c>
      <c r="H999" s="49" t="s">
        <v>10942</v>
      </c>
      <c r="I999" s="49">
        <v>14</v>
      </c>
    </row>
    <row r="1000" spans="1:9" x14ac:dyDescent="0.3">
      <c r="A1000" s="551" t="s">
        <v>10943</v>
      </c>
      <c r="B1000" s="49" t="s">
        <v>10937</v>
      </c>
      <c r="C1000" s="49" t="s">
        <v>10938</v>
      </c>
      <c r="D1000" s="49" t="s">
        <v>8676</v>
      </c>
      <c r="E1000" s="49" t="s">
        <v>8765</v>
      </c>
      <c r="F1000" s="49" t="s">
        <v>9039</v>
      </c>
      <c r="G1000" s="49" t="s">
        <v>8585</v>
      </c>
      <c r="H1000" s="49" t="s">
        <v>10944</v>
      </c>
      <c r="I1000" s="49">
        <v>100</v>
      </c>
    </row>
    <row r="1001" spans="1:9" x14ac:dyDescent="0.3">
      <c r="A1001" s="551" t="s">
        <v>10945</v>
      </c>
      <c r="B1001" s="49" t="s">
        <v>10937</v>
      </c>
      <c r="C1001" s="49" t="s">
        <v>10938</v>
      </c>
      <c r="D1001" s="49" t="s">
        <v>8676</v>
      </c>
      <c r="E1001" s="49" t="s">
        <v>8765</v>
      </c>
      <c r="F1001" s="49" t="s">
        <v>9039</v>
      </c>
      <c r="G1001" s="49" t="s">
        <v>8585</v>
      </c>
      <c r="H1001" s="49" t="s">
        <v>10946</v>
      </c>
      <c r="I1001" s="49">
        <v>60</v>
      </c>
    </row>
    <row r="1002" spans="1:9" x14ac:dyDescent="0.3">
      <c r="A1002" s="551" t="s">
        <v>10947</v>
      </c>
      <c r="B1002" s="49" t="s">
        <v>10937</v>
      </c>
      <c r="C1002" s="49" t="s">
        <v>10938</v>
      </c>
      <c r="D1002" s="49" t="s">
        <v>8676</v>
      </c>
      <c r="E1002" s="49" t="s">
        <v>8765</v>
      </c>
      <c r="F1002" s="49" t="s">
        <v>9039</v>
      </c>
      <c r="G1002" s="49" t="s">
        <v>8585</v>
      </c>
      <c r="H1002" s="49" t="s">
        <v>10948</v>
      </c>
      <c r="I1002" s="49">
        <v>60</v>
      </c>
    </row>
    <row r="1003" spans="1:9" x14ac:dyDescent="0.3">
      <c r="A1003" s="551" t="s">
        <v>10949</v>
      </c>
      <c r="B1003" s="49" t="s">
        <v>10937</v>
      </c>
      <c r="C1003" s="49" t="s">
        <v>10938</v>
      </c>
      <c r="D1003" s="49" t="s">
        <v>8676</v>
      </c>
      <c r="E1003" s="49" t="s">
        <v>8765</v>
      </c>
      <c r="F1003" s="49" t="s">
        <v>9039</v>
      </c>
      <c r="G1003" s="49" t="s">
        <v>8585</v>
      </c>
      <c r="H1003" s="49" t="s">
        <v>10950</v>
      </c>
      <c r="I1003" s="49">
        <v>50</v>
      </c>
    </row>
    <row r="1004" spans="1:9" x14ac:dyDescent="0.3">
      <c r="A1004" s="551" t="s">
        <v>10951</v>
      </c>
      <c r="B1004" s="49" t="s">
        <v>10937</v>
      </c>
      <c r="C1004" s="49" t="s">
        <v>10938</v>
      </c>
      <c r="D1004" s="49" t="s">
        <v>8676</v>
      </c>
      <c r="E1004" s="49" t="s">
        <v>8765</v>
      </c>
      <c r="F1004" s="49" t="s">
        <v>8726</v>
      </c>
      <c r="G1004" s="49" t="s">
        <v>8609</v>
      </c>
      <c r="H1004" s="49" t="s">
        <v>10952</v>
      </c>
      <c r="I1004" s="49">
        <v>17</v>
      </c>
    </row>
    <row r="1005" spans="1:9" x14ac:dyDescent="0.3">
      <c r="A1005" s="551" t="s">
        <v>10953</v>
      </c>
      <c r="B1005" s="49" t="s">
        <v>10937</v>
      </c>
      <c r="C1005" s="49" t="s">
        <v>10938</v>
      </c>
      <c r="D1005" s="49" t="s">
        <v>8676</v>
      </c>
      <c r="E1005" s="49" t="s">
        <v>8765</v>
      </c>
      <c r="F1005" s="49" t="s">
        <v>8729</v>
      </c>
      <c r="G1005" s="49" t="s">
        <v>8609</v>
      </c>
      <c r="H1005" s="49" t="s">
        <v>10952</v>
      </c>
      <c r="I1005" s="49">
        <v>10</v>
      </c>
    </row>
    <row r="1006" spans="1:9" x14ac:dyDescent="0.3">
      <c r="A1006" s="551" t="s">
        <v>10954</v>
      </c>
      <c r="B1006" s="49" t="s">
        <v>10937</v>
      </c>
      <c r="C1006" s="49" t="s">
        <v>10938</v>
      </c>
      <c r="D1006" s="49" t="s">
        <v>8676</v>
      </c>
      <c r="E1006" s="49" t="s">
        <v>8765</v>
      </c>
      <c r="F1006" s="49" t="s">
        <v>8738</v>
      </c>
      <c r="G1006" s="49" t="s">
        <v>8585</v>
      </c>
      <c r="H1006" s="49" t="s">
        <v>10952</v>
      </c>
      <c r="I1006" s="49">
        <v>27</v>
      </c>
    </row>
    <row r="1007" spans="1:9" x14ac:dyDescent="0.3">
      <c r="A1007" s="551" t="s">
        <v>10955</v>
      </c>
      <c r="B1007" s="49" t="s">
        <v>10956</v>
      </c>
      <c r="C1007" s="49" t="s">
        <v>454</v>
      </c>
      <c r="D1007" s="49" t="s">
        <v>8590</v>
      </c>
      <c r="E1007" s="49" t="s">
        <v>8583</v>
      </c>
      <c r="F1007" s="49" t="s">
        <v>8647</v>
      </c>
      <c r="G1007" s="49" t="s">
        <v>8609</v>
      </c>
      <c r="H1007" s="49" t="s">
        <v>10957</v>
      </c>
      <c r="I1007" s="49">
        <v>40</v>
      </c>
    </row>
    <row r="1008" spans="1:9" x14ac:dyDescent="0.3">
      <c r="A1008" s="551" t="s">
        <v>10958</v>
      </c>
      <c r="B1008" s="49" t="s">
        <v>10956</v>
      </c>
      <c r="C1008" s="49" t="s">
        <v>454</v>
      </c>
      <c r="D1008" s="49" t="s">
        <v>8590</v>
      </c>
      <c r="E1008" s="49" t="s">
        <v>8583</v>
      </c>
      <c r="F1008" s="49" t="s">
        <v>8608</v>
      </c>
      <c r="G1008" s="49" t="s">
        <v>8609</v>
      </c>
      <c r="H1008" s="49" t="s">
        <v>10957</v>
      </c>
      <c r="I1008" s="49">
        <v>40</v>
      </c>
    </row>
    <row r="1009" spans="1:9" x14ac:dyDescent="0.3">
      <c r="A1009" s="551" t="s">
        <v>10959</v>
      </c>
      <c r="B1009" s="49" t="s">
        <v>10956</v>
      </c>
      <c r="C1009" s="49" t="s">
        <v>454</v>
      </c>
      <c r="D1009" s="49" t="s">
        <v>8590</v>
      </c>
      <c r="E1009" s="49" t="s">
        <v>8583</v>
      </c>
      <c r="F1009" s="49" t="s">
        <v>8733</v>
      </c>
      <c r="G1009" s="49" t="s">
        <v>8609</v>
      </c>
      <c r="H1009" s="49" t="s">
        <v>10957</v>
      </c>
      <c r="I1009" s="49">
        <v>17</v>
      </c>
    </row>
    <row r="1010" spans="1:9" x14ac:dyDescent="0.3">
      <c r="A1010" s="551" t="s">
        <v>10960</v>
      </c>
      <c r="B1010" s="49" t="s">
        <v>10961</v>
      </c>
      <c r="C1010" s="49" t="s">
        <v>10962</v>
      </c>
      <c r="D1010" s="49" t="s">
        <v>8582</v>
      </c>
      <c r="E1010" s="49" t="s">
        <v>8583</v>
      </c>
      <c r="F1010" s="49" t="s">
        <v>8644</v>
      </c>
      <c r="G1010" s="49" t="s">
        <v>8585</v>
      </c>
      <c r="H1010" s="49" t="s">
        <v>10963</v>
      </c>
      <c r="I1010" s="49">
        <v>15</v>
      </c>
    </row>
    <row r="1011" spans="1:9" x14ac:dyDescent="0.3">
      <c r="A1011" s="551" t="s">
        <v>10964</v>
      </c>
      <c r="B1011" s="49" t="s">
        <v>10961</v>
      </c>
      <c r="C1011" s="49" t="s">
        <v>10962</v>
      </c>
      <c r="D1011" s="49" t="s">
        <v>8582</v>
      </c>
      <c r="E1011" s="49" t="s">
        <v>8583</v>
      </c>
      <c r="F1011" s="49" t="s">
        <v>8647</v>
      </c>
      <c r="G1011" s="49" t="s">
        <v>8585</v>
      </c>
      <c r="H1011" s="49" t="s">
        <v>10963</v>
      </c>
      <c r="I1011" s="49">
        <v>3</v>
      </c>
    </row>
    <row r="1012" spans="1:9" x14ac:dyDescent="0.3">
      <c r="A1012" s="551" t="s">
        <v>10965</v>
      </c>
      <c r="B1012" s="49" t="s">
        <v>10966</v>
      </c>
      <c r="C1012" s="49" t="s">
        <v>10967</v>
      </c>
      <c r="D1012" s="49" t="s">
        <v>8590</v>
      </c>
      <c r="E1012" s="49" t="s">
        <v>8583</v>
      </c>
      <c r="F1012" s="49" t="s">
        <v>8584</v>
      </c>
      <c r="G1012" s="49" t="s">
        <v>8585</v>
      </c>
      <c r="H1012" s="49" t="s">
        <v>10968</v>
      </c>
    </row>
    <row r="1013" spans="1:9" x14ac:dyDescent="0.3">
      <c r="A1013" s="551" t="s">
        <v>10969</v>
      </c>
      <c r="B1013" s="49" t="s">
        <v>10970</v>
      </c>
      <c r="C1013" s="49" t="s">
        <v>1003</v>
      </c>
      <c r="D1013" s="49" t="s">
        <v>8582</v>
      </c>
      <c r="E1013" s="49" t="s">
        <v>8583</v>
      </c>
      <c r="F1013" s="49" t="s">
        <v>8647</v>
      </c>
      <c r="G1013" s="49" t="s">
        <v>8609</v>
      </c>
      <c r="H1013" s="49" t="s">
        <v>10971</v>
      </c>
      <c r="I1013" s="49">
        <v>5</v>
      </c>
    </row>
    <row r="1014" spans="1:9" x14ac:dyDescent="0.3">
      <c r="A1014" s="551" t="s">
        <v>10972</v>
      </c>
      <c r="B1014" s="49" t="s">
        <v>10970</v>
      </c>
      <c r="C1014" s="49" t="s">
        <v>1003</v>
      </c>
      <c r="D1014" s="49" t="s">
        <v>8582</v>
      </c>
      <c r="E1014" s="49" t="s">
        <v>8583</v>
      </c>
      <c r="F1014" s="49" t="s">
        <v>8608</v>
      </c>
      <c r="G1014" s="49" t="s">
        <v>8609</v>
      </c>
      <c r="H1014" s="49" t="s">
        <v>10971</v>
      </c>
      <c r="I1014" s="49">
        <v>50</v>
      </c>
    </row>
    <row r="1015" spans="1:9" x14ac:dyDescent="0.3">
      <c r="A1015" s="551" t="s">
        <v>10973</v>
      </c>
      <c r="B1015" s="49" t="s">
        <v>10974</v>
      </c>
      <c r="C1015" s="49" t="s">
        <v>552</v>
      </c>
      <c r="D1015" s="49" t="s">
        <v>8590</v>
      </c>
      <c r="E1015" s="49" t="s">
        <v>8583</v>
      </c>
      <c r="F1015" s="49" t="s">
        <v>8608</v>
      </c>
      <c r="G1015" s="49" t="s">
        <v>8609</v>
      </c>
      <c r="H1015" s="49" t="s">
        <v>10975</v>
      </c>
      <c r="I1015" s="49">
        <v>20</v>
      </c>
    </row>
    <row r="1016" spans="1:9" x14ac:dyDescent="0.3">
      <c r="A1016" s="551" t="s">
        <v>10976</v>
      </c>
      <c r="B1016" s="49" t="s">
        <v>10974</v>
      </c>
      <c r="C1016" s="49" t="s">
        <v>552</v>
      </c>
      <c r="D1016" s="49" t="s">
        <v>8590</v>
      </c>
      <c r="E1016" s="49" t="s">
        <v>8583</v>
      </c>
      <c r="F1016" s="49" t="s">
        <v>8647</v>
      </c>
      <c r="G1016" s="49" t="s">
        <v>8609</v>
      </c>
      <c r="H1016" s="49" t="s">
        <v>10975</v>
      </c>
      <c r="I1016" s="49">
        <v>20</v>
      </c>
    </row>
    <row r="1017" spans="1:9" x14ac:dyDescent="0.3">
      <c r="A1017" s="551" t="s">
        <v>10977</v>
      </c>
      <c r="B1017" s="49" t="s">
        <v>10974</v>
      </c>
      <c r="C1017" s="49" t="s">
        <v>552</v>
      </c>
      <c r="D1017" s="49" t="s">
        <v>8590</v>
      </c>
      <c r="E1017" s="49" t="s">
        <v>8583</v>
      </c>
      <c r="F1017" s="49" t="s">
        <v>8644</v>
      </c>
      <c r="G1017" s="49" t="s">
        <v>8585</v>
      </c>
      <c r="H1017" s="49" t="s">
        <v>9372</v>
      </c>
      <c r="I1017" s="49">
        <v>15</v>
      </c>
    </row>
    <row r="1018" spans="1:9" x14ac:dyDescent="0.3">
      <c r="A1018" s="551" t="s">
        <v>10978</v>
      </c>
      <c r="B1018" s="49" t="s">
        <v>10974</v>
      </c>
      <c r="C1018" s="49" t="s">
        <v>552</v>
      </c>
      <c r="D1018" s="49" t="s">
        <v>8590</v>
      </c>
      <c r="E1018" s="49" t="s">
        <v>8583</v>
      </c>
      <c r="F1018" s="49" t="s">
        <v>8608</v>
      </c>
      <c r="G1018" s="49" t="s">
        <v>8609</v>
      </c>
      <c r="H1018" s="49" t="s">
        <v>10979</v>
      </c>
      <c r="I1018" s="49">
        <v>13</v>
      </c>
    </row>
    <row r="1019" spans="1:9" x14ac:dyDescent="0.3">
      <c r="A1019" s="551" t="s">
        <v>10980</v>
      </c>
      <c r="B1019" s="49" t="s">
        <v>10974</v>
      </c>
      <c r="C1019" s="49" t="s">
        <v>552</v>
      </c>
      <c r="D1019" s="49" t="s">
        <v>8590</v>
      </c>
      <c r="E1019" s="49" t="s">
        <v>8583</v>
      </c>
      <c r="F1019" s="49" t="s">
        <v>8647</v>
      </c>
      <c r="G1019" s="49" t="s">
        <v>8609</v>
      </c>
      <c r="H1019" s="49" t="s">
        <v>10979</v>
      </c>
      <c r="I1019" s="49">
        <v>25</v>
      </c>
    </row>
    <row r="1020" spans="1:9" x14ac:dyDescent="0.3">
      <c r="A1020" s="551" t="s">
        <v>10981</v>
      </c>
      <c r="B1020" s="49" t="s">
        <v>10974</v>
      </c>
      <c r="C1020" s="49" t="s">
        <v>552</v>
      </c>
      <c r="D1020" s="49" t="s">
        <v>8590</v>
      </c>
      <c r="E1020" s="49" t="s">
        <v>8583</v>
      </c>
      <c r="F1020" s="49" t="s">
        <v>8811</v>
      </c>
      <c r="G1020" s="49" t="s">
        <v>8585</v>
      </c>
      <c r="H1020" s="49" t="s">
        <v>10982</v>
      </c>
      <c r="I1020" s="49">
        <v>20</v>
      </c>
    </row>
    <row r="1021" spans="1:9" x14ac:dyDescent="0.3">
      <c r="A1021" s="551" t="s">
        <v>10983</v>
      </c>
      <c r="B1021" s="49" t="s">
        <v>10974</v>
      </c>
      <c r="C1021" s="49" t="s">
        <v>552</v>
      </c>
      <c r="D1021" s="49" t="s">
        <v>8590</v>
      </c>
      <c r="E1021" s="49" t="s">
        <v>8583</v>
      </c>
      <c r="F1021" s="49" t="s">
        <v>8647</v>
      </c>
      <c r="G1021" s="49" t="s">
        <v>8585</v>
      </c>
      <c r="H1021" s="49" t="s">
        <v>10982</v>
      </c>
      <c r="I1021" s="49">
        <v>20</v>
      </c>
    </row>
    <row r="1022" spans="1:9" x14ac:dyDescent="0.3">
      <c r="A1022" s="551" t="s">
        <v>10984</v>
      </c>
      <c r="B1022" s="49" t="s">
        <v>10985</v>
      </c>
      <c r="C1022" s="49" t="s">
        <v>10986</v>
      </c>
      <c r="D1022" s="49" t="s">
        <v>8590</v>
      </c>
      <c r="E1022" s="49" t="s">
        <v>8583</v>
      </c>
      <c r="F1022" s="49" t="s">
        <v>8647</v>
      </c>
      <c r="G1022" s="49" t="s">
        <v>8585</v>
      </c>
      <c r="H1022" s="49" t="s">
        <v>10987</v>
      </c>
      <c r="I1022" s="49">
        <v>15</v>
      </c>
    </row>
    <row r="1023" spans="1:9" x14ac:dyDescent="0.3">
      <c r="A1023" s="551" t="s">
        <v>10988</v>
      </c>
      <c r="B1023" s="49" t="s">
        <v>10989</v>
      </c>
      <c r="C1023" s="49" t="s">
        <v>10990</v>
      </c>
      <c r="D1023" s="49" t="s">
        <v>8989</v>
      </c>
      <c r="E1023" s="49" t="s">
        <v>8583</v>
      </c>
      <c r="F1023" s="49" t="s">
        <v>8702</v>
      </c>
      <c r="G1023" s="49" t="s">
        <v>8609</v>
      </c>
      <c r="H1023" s="49" t="s">
        <v>10991</v>
      </c>
      <c r="I1023" s="49">
        <v>16</v>
      </c>
    </row>
    <row r="1024" spans="1:9" x14ac:dyDescent="0.3">
      <c r="A1024" s="551" t="s">
        <v>10992</v>
      </c>
      <c r="B1024" s="49" t="s">
        <v>10993</v>
      </c>
      <c r="C1024" s="49" t="s">
        <v>10994</v>
      </c>
      <c r="D1024" s="49" t="s">
        <v>8656</v>
      </c>
      <c r="E1024" s="49" t="s">
        <v>8583</v>
      </c>
      <c r="F1024" s="49" t="s">
        <v>8811</v>
      </c>
      <c r="G1024" s="49" t="s">
        <v>8585</v>
      </c>
      <c r="H1024" s="49" t="s">
        <v>10995</v>
      </c>
      <c r="I1024" s="49">
        <v>12</v>
      </c>
    </row>
    <row r="1025" spans="1:9" x14ac:dyDescent="0.3">
      <c r="A1025" s="551" t="s">
        <v>10996</v>
      </c>
      <c r="B1025" s="49" t="s">
        <v>10997</v>
      </c>
      <c r="C1025" s="49" t="s">
        <v>10998</v>
      </c>
      <c r="D1025" s="49" t="s">
        <v>8582</v>
      </c>
      <c r="E1025" s="49" t="s">
        <v>8583</v>
      </c>
      <c r="F1025" s="49" t="s">
        <v>8608</v>
      </c>
      <c r="G1025" s="49" t="s">
        <v>8609</v>
      </c>
      <c r="H1025" s="49" t="s">
        <v>10999</v>
      </c>
      <c r="I1025" s="49">
        <v>18</v>
      </c>
    </row>
    <row r="1026" spans="1:9" x14ac:dyDescent="0.3">
      <c r="A1026" s="551" t="s">
        <v>11000</v>
      </c>
      <c r="B1026" s="49" t="s">
        <v>10997</v>
      </c>
      <c r="C1026" s="49" t="s">
        <v>10998</v>
      </c>
      <c r="D1026" s="49" t="s">
        <v>8582</v>
      </c>
      <c r="E1026" s="49" t="s">
        <v>8583</v>
      </c>
      <c r="F1026" s="49" t="s">
        <v>8608</v>
      </c>
      <c r="G1026" s="49" t="s">
        <v>8609</v>
      </c>
      <c r="H1026" s="49" t="s">
        <v>11001</v>
      </c>
      <c r="I1026" s="49">
        <v>16</v>
      </c>
    </row>
    <row r="1027" spans="1:9" x14ac:dyDescent="0.3">
      <c r="A1027" s="551" t="s">
        <v>11002</v>
      </c>
      <c r="B1027" s="49" t="s">
        <v>10997</v>
      </c>
      <c r="C1027" s="49" t="s">
        <v>10998</v>
      </c>
      <c r="D1027" s="49" t="s">
        <v>8582</v>
      </c>
      <c r="E1027" s="49" t="s">
        <v>8583</v>
      </c>
      <c r="F1027" s="49" t="s">
        <v>8647</v>
      </c>
      <c r="G1027" s="49" t="s">
        <v>8609</v>
      </c>
      <c r="H1027" s="49" t="s">
        <v>11001</v>
      </c>
      <c r="I1027" s="49">
        <v>17</v>
      </c>
    </row>
    <row r="1028" spans="1:9" x14ac:dyDescent="0.3">
      <c r="A1028" s="551" t="s">
        <v>11003</v>
      </c>
      <c r="B1028" s="49" t="s">
        <v>11004</v>
      </c>
      <c r="C1028" s="49" t="s">
        <v>11005</v>
      </c>
      <c r="D1028" s="49" t="s">
        <v>8656</v>
      </c>
      <c r="E1028" s="49" t="s">
        <v>8583</v>
      </c>
      <c r="F1028" s="49" t="s">
        <v>8647</v>
      </c>
      <c r="G1028" s="49" t="s">
        <v>8609</v>
      </c>
      <c r="H1028" s="49" t="s">
        <v>11006</v>
      </c>
      <c r="I1028" s="49">
        <v>15</v>
      </c>
    </row>
    <row r="1029" spans="1:9" x14ac:dyDescent="0.3">
      <c r="A1029" s="551" t="s">
        <v>11007</v>
      </c>
      <c r="B1029" s="49" t="s">
        <v>11004</v>
      </c>
      <c r="C1029" s="49" t="s">
        <v>11005</v>
      </c>
      <c r="D1029" s="49" t="s">
        <v>8656</v>
      </c>
      <c r="E1029" s="49" t="s">
        <v>8583</v>
      </c>
      <c r="F1029" s="49" t="s">
        <v>8644</v>
      </c>
      <c r="G1029" s="49" t="s">
        <v>8609</v>
      </c>
      <c r="H1029" s="49" t="s">
        <v>11006</v>
      </c>
      <c r="I1029" s="49">
        <v>3</v>
      </c>
    </row>
    <row r="1030" spans="1:9" x14ac:dyDescent="0.3">
      <c r="A1030" s="551" t="s">
        <v>11008</v>
      </c>
      <c r="B1030" s="49" t="s">
        <v>11004</v>
      </c>
      <c r="C1030" s="49" t="s">
        <v>11005</v>
      </c>
      <c r="D1030" s="49" t="s">
        <v>8656</v>
      </c>
      <c r="E1030" s="49" t="s">
        <v>8583</v>
      </c>
      <c r="F1030" s="49" t="s">
        <v>8608</v>
      </c>
      <c r="G1030" s="49" t="s">
        <v>8609</v>
      </c>
      <c r="H1030" s="49" t="s">
        <v>11006</v>
      </c>
      <c r="I1030" s="49">
        <v>15</v>
      </c>
    </row>
    <row r="1031" spans="1:9" x14ac:dyDescent="0.3">
      <c r="A1031" s="551" t="s">
        <v>11009</v>
      </c>
      <c r="B1031" s="49" t="s">
        <v>11010</v>
      </c>
      <c r="C1031" s="49" t="s">
        <v>11011</v>
      </c>
      <c r="D1031" s="49" t="s">
        <v>8582</v>
      </c>
      <c r="E1031" s="49" t="s">
        <v>8583</v>
      </c>
      <c r="F1031" s="49" t="s">
        <v>8811</v>
      </c>
      <c r="G1031" s="49" t="s">
        <v>8585</v>
      </c>
      <c r="H1031" s="49" t="s">
        <v>11012</v>
      </c>
      <c r="I1031" s="49">
        <v>10</v>
      </c>
    </row>
    <row r="1032" spans="1:9" x14ac:dyDescent="0.3">
      <c r="A1032" s="551" t="s">
        <v>11013</v>
      </c>
      <c r="B1032" s="49" t="s">
        <v>11010</v>
      </c>
      <c r="C1032" s="49" t="s">
        <v>11011</v>
      </c>
      <c r="D1032" s="49" t="s">
        <v>8582</v>
      </c>
      <c r="E1032" s="49" t="s">
        <v>8583</v>
      </c>
      <c r="F1032" s="49" t="s">
        <v>8647</v>
      </c>
      <c r="G1032" s="49" t="s">
        <v>8585</v>
      </c>
      <c r="H1032" s="49" t="s">
        <v>11012</v>
      </c>
      <c r="I1032" s="49">
        <v>10</v>
      </c>
    </row>
    <row r="1033" spans="1:9" x14ac:dyDescent="0.3">
      <c r="A1033" s="551" t="s">
        <v>11014</v>
      </c>
      <c r="B1033" s="49" t="s">
        <v>11015</v>
      </c>
      <c r="C1033" s="49" t="s">
        <v>11016</v>
      </c>
      <c r="D1033" s="49" t="s">
        <v>8582</v>
      </c>
      <c r="E1033" s="49" t="s">
        <v>8583</v>
      </c>
      <c r="F1033" s="49" t="s">
        <v>8614</v>
      </c>
      <c r="G1033" s="49" t="s">
        <v>8585</v>
      </c>
      <c r="H1033" s="49" t="s">
        <v>11017</v>
      </c>
      <c r="I1033" s="49">
        <v>50</v>
      </c>
    </row>
    <row r="1034" spans="1:9" x14ac:dyDescent="0.3">
      <c r="A1034" s="551" t="s">
        <v>11018</v>
      </c>
      <c r="B1034" s="49" t="s">
        <v>11019</v>
      </c>
      <c r="C1034" s="49" t="s">
        <v>11020</v>
      </c>
      <c r="D1034" s="49" t="s">
        <v>8590</v>
      </c>
      <c r="E1034" s="49" t="s">
        <v>8583</v>
      </c>
      <c r="F1034" s="49" t="s">
        <v>8614</v>
      </c>
      <c r="G1034" s="49" t="s">
        <v>8585</v>
      </c>
      <c r="H1034" s="49" t="s">
        <v>11021</v>
      </c>
      <c r="I1034" s="49">
        <v>50</v>
      </c>
    </row>
    <row r="1035" spans="1:9" x14ac:dyDescent="0.3">
      <c r="A1035" s="551" t="s">
        <v>11022</v>
      </c>
      <c r="B1035" s="49" t="s">
        <v>11023</v>
      </c>
      <c r="C1035" s="49" t="s">
        <v>11024</v>
      </c>
      <c r="D1035" s="49" t="s">
        <v>8582</v>
      </c>
      <c r="E1035" s="49" t="s">
        <v>8583</v>
      </c>
      <c r="F1035" s="49" t="s">
        <v>10572</v>
      </c>
      <c r="G1035" s="49" t="s">
        <v>8596</v>
      </c>
    </row>
    <row r="1036" spans="1:9" x14ac:dyDescent="0.3">
      <c r="A1036" s="551" t="s">
        <v>11025</v>
      </c>
      <c r="B1036" s="49" t="s">
        <v>11026</v>
      </c>
      <c r="C1036" s="49" t="s">
        <v>11027</v>
      </c>
      <c r="D1036" s="49" t="s">
        <v>8582</v>
      </c>
      <c r="E1036" s="49" t="s">
        <v>8765</v>
      </c>
      <c r="F1036" s="49" t="s">
        <v>8608</v>
      </c>
      <c r="G1036" s="49" t="s">
        <v>8609</v>
      </c>
      <c r="H1036" s="49" t="s">
        <v>11028</v>
      </c>
      <c r="I1036" s="49">
        <v>19</v>
      </c>
    </row>
    <row r="1037" spans="1:9" x14ac:dyDescent="0.3">
      <c r="A1037" s="551" t="s">
        <v>11029</v>
      </c>
      <c r="B1037" s="49" t="s">
        <v>11030</v>
      </c>
      <c r="C1037" s="49" t="s">
        <v>11031</v>
      </c>
      <c r="D1037" s="49" t="s">
        <v>8582</v>
      </c>
      <c r="E1037" s="49" t="s">
        <v>8583</v>
      </c>
      <c r="F1037" s="49" t="s">
        <v>8608</v>
      </c>
      <c r="G1037" s="49" t="s">
        <v>8609</v>
      </c>
      <c r="H1037" s="49" t="s">
        <v>11032</v>
      </c>
      <c r="I1037" s="49">
        <v>28</v>
      </c>
    </row>
    <row r="1038" spans="1:9" x14ac:dyDescent="0.3">
      <c r="A1038" s="551" t="s">
        <v>11033</v>
      </c>
      <c r="B1038" s="49" t="s">
        <v>11034</v>
      </c>
      <c r="C1038" s="49" t="s">
        <v>11035</v>
      </c>
      <c r="D1038" s="49" t="s">
        <v>8582</v>
      </c>
      <c r="E1038" s="49" t="s">
        <v>8583</v>
      </c>
      <c r="F1038" s="49" t="s">
        <v>8733</v>
      </c>
      <c r="G1038" s="49" t="s">
        <v>8609</v>
      </c>
      <c r="H1038" s="49" t="s">
        <v>11036</v>
      </c>
      <c r="I1038" s="49">
        <v>25</v>
      </c>
    </row>
    <row r="1039" spans="1:9" x14ac:dyDescent="0.3">
      <c r="A1039" s="551" t="s">
        <v>11037</v>
      </c>
      <c r="B1039" s="49" t="s">
        <v>11034</v>
      </c>
      <c r="C1039" s="49" t="s">
        <v>11035</v>
      </c>
      <c r="D1039" s="49" t="s">
        <v>8582</v>
      </c>
      <c r="E1039" s="49" t="s">
        <v>8583</v>
      </c>
      <c r="F1039" s="49" t="s">
        <v>8608</v>
      </c>
      <c r="G1039" s="49" t="s">
        <v>8609</v>
      </c>
      <c r="H1039" s="49" t="s">
        <v>11036</v>
      </c>
      <c r="I1039" s="49">
        <v>33</v>
      </c>
    </row>
    <row r="1040" spans="1:9" x14ac:dyDescent="0.3">
      <c r="A1040" s="551" t="s">
        <v>11038</v>
      </c>
      <c r="B1040" s="49" t="s">
        <v>11039</v>
      </c>
      <c r="C1040" s="49" t="s">
        <v>11040</v>
      </c>
      <c r="D1040" s="49" t="s">
        <v>8590</v>
      </c>
      <c r="E1040" s="49" t="s">
        <v>8583</v>
      </c>
      <c r="F1040" s="49" t="s">
        <v>8770</v>
      </c>
      <c r="G1040" s="49" t="s">
        <v>8585</v>
      </c>
      <c r="H1040" s="49" t="s">
        <v>11041</v>
      </c>
      <c r="I1040" s="49">
        <v>320</v>
      </c>
    </row>
    <row r="1041" spans="1:9" x14ac:dyDescent="0.3">
      <c r="A1041" s="551" t="s">
        <v>11042</v>
      </c>
      <c r="B1041" s="49" t="s">
        <v>11039</v>
      </c>
      <c r="C1041" s="49" t="s">
        <v>11040</v>
      </c>
      <c r="D1041" s="49" t="s">
        <v>8590</v>
      </c>
      <c r="E1041" s="49" t="s">
        <v>8583</v>
      </c>
      <c r="F1041" s="49" t="s">
        <v>8595</v>
      </c>
      <c r="G1041" s="49" t="s">
        <v>8596</v>
      </c>
      <c r="H1041" s="49" t="s">
        <v>11041</v>
      </c>
    </row>
    <row r="1042" spans="1:9" x14ac:dyDescent="0.3">
      <c r="A1042" s="551" t="s">
        <v>11043</v>
      </c>
      <c r="B1042" s="49" t="s">
        <v>11044</v>
      </c>
      <c r="C1042" s="49" t="s">
        <v>11045</v>
      </c>
      <c r="D1042" s="49" t="s">
        <v>8590</v>
      </c>
      <c r="E1042" s="49" t="s">
        <v>8583</v>
      </c>
      <c r="F1042" s="49" t="s">
        <v>8770</v>
      </c>
      <c r="G1042" s="49" t="s">
        <v>8585</v>
      </c>
      <c r="H1042" s="49" t="s">
        <v>11046</v>
      </c>
      <c r="I1042" s="49">
        <v>100</v>
      </c>
    </row>
    <row r="1043" spans="1:9" x14ac:dyDescent="0.3">
      <c r="A1043" s="551" t="s">
        <v>11047</v>
      </c>
      <c r="B1043" s="49" t="s">
        <v>11044</v>
      </c>
      <c r="C1043" s="49" t="s">
        <v>11045</v>
      </c>
      <c r="D1043" s="49" t="s">
        <v>8590</v>
      </c>
      <c r="E1043" s="49" t="s">
        <v>8583</v>
      </c>
      <c r="F1043" s="49" t="s">
        <v>8595</v>
      </c>
      <c r="G1043" s="49" t="s">
        <v>8596</v>
      </c>
      <c r="H1043" s="49" t="s">
        <v>11048</v>
      </c>
    </row>
    <row r="1044" spans="1:9" x14ac:dyDescent="0.3">
      <c r="A1044" s="551" t="s">
        <v>11049</v>
      </c>
      <c r="B1044" s="49" t="s">
        <v>11044</v>
      </c>
      <c r="C1044" s="49" t="s">
        <v>11045</v>
      </c>
      <c r="D1044" s="49" t="s">
        <v>8590</v>
      </c>
      <c r="E1044" s="49" t="s">
        <v>8583</v>
      </c>
      <c r="F1044" s="49" t="s">
        <v>8726</v>
      </c>
      <c r="G1044" s="49" t="s">
        <v>8609</v>
      </c>
      <c r="H1044" s="49" t="s">
        <v>11050</v>
      </c>
      <c r="I1044" s="49">
        <v>10</v>
      </c>
    </row>
    <row r="1045" spans="1:9" x14ac:dyDescent="0.3">
      <c r="A1045" s="551" t="s">
        <v>11051</v>
      </c>
      <c r="B1045" s="49" t="s">
        <v>11052</v>
      </c>
      <c r="C1045" s="49" t="s">
        <v>11053</v>
      </c>
      <c r="D1045" s="49" t="s">
        <v>8590</v>
      </c>
      <c r="E1045" s="49" t="s">
        <v>8583</v>
      </c>
      <c r="F1045" s="49" t="s">
        <v>8584</v>
      </c>
      <c r="G1045" s="49" t="s">
        <v>8585</v>
      </c>
      <c r="H1045" s="49" t="s">
        <v>11054</v>
      </c>
    </row>
    <row r="1046" spans="1:9" x14ac:dyDescent="0.3">
      <c r="A1046" s="551" t="s">
        <v>11055</v>
      </c>
      <c r="B1046" s="49" t="s">
        <v>11052</v>
      </c>
      <c r="C1046" s="49" t="s">
        <v>11053</v>
      </c>
      <c r="D1046" s="49" t="s">
        <v>8590</v>
      </c>
      <c r="E1046" s="49" t="s">
        <v>8583</v>
      </c>
      <c r="F1046" s="49" t="s">
        <v>8593</v>
      </c>
      <c r="G1046" s="49" t="s">
        <v>8585</v>
      </c>
      <c r="H1046" s="49" t="s">
        <v>11054</v>
      </c>
    </row>
    <row r="1047" spans="1:9" x14ac:dyDescent="0.3">
      <c r="A1047" s="551" t="s">
        <v>11056</v>
      </c>
      <c r="B1047" s="49" t="s">
        <v>11057</v>
      </c>
      <c r="C1047" s="49" t="s">
        <v>11058</v>
      </c>
      <c r="D1047" s="49" t="s">
        <v>8590</v>
      </c>
      <c r="E1047" s="49" t="s">
        <v>8583</v>
      </c>
      <c r="F1047" s="49" t="s">
        <v>8593</v>
      </c>
      <c r="G1047" s="49" t="s">
        <v>8585</v>
      </c>
      <c r="H1047" s="49" t="s">
        <v>11059</v>
      </c>
    </row>
    <row r="1048" spans="1:9" x14ac:dyDescent="0.3">
      <c r="A1048" s="551" t="s">
        <v>11060</v>
      </c>
      <c r="B1048" s="49" t="s">
        <v>11057</v>
      </c>
      <c r="C1048" s="49" t="s">
        <v>11058</v>
      </c>
      <c r="D1048" s="49" t="s">
        <v>8590</v>
      </c>
      <c r="E1048" s="49" t="s">
        <v>8583</v>
      </c>
      <c r="F1048" s="49" t="s">
        <v>8584</v>
      </c>
      <c r="G1048" s="49" t="s">
        <v>8585</v>
      </c>
      <c r="H1048" s="49" t="s">
        <v>11059</v>
      </c>
    </row>
    <row r="1049" spans="1:9" x14ac:dyDescent="0.3">
      <c r="A1049" s="551" t="s">
        <v>11061</v>
      </c>
      <c r="B1049" s="49" t="s">
        <v>11062</v>
      </c>
      <c r="C1049" s="49" t="s">
        <v>11063</v>
      </c>
      <c r="D1049" s="49" t="s">
        <v>8582</v>
      </c>
      <c r="E1049" s="49" t="s">
        <v>8583</v>
      </c>
      <c r="F1049" s="49" t="s">
        <v>8608</v>
      </c>
      <c r="G1049" s="49" t="s">
        <v>8609</v>
      </c>
      <c r="H1049" s="49" t="s">
        <v>11064</v>
      </c>
      <c r="I1049" s="49">
        <v>20</v>
      </c>
    </row>
    <row r="1050" spans="1:9" x14ac:dyDescent="0.3">
      <c r="A1050" s="551" t="s">
        <v>11065</v>
      </c>
      <c r="B1050" s="49" t="s">
        <v>11066</v>
      </c>
      <c r="C1050" s="49" t="s">
        <v>11067</v>
      </c>
      <c r="D1050" s="49" t="s">
        <v>8590</v>
      </c>
      <c r="E1050" s="49" t="s">
        <v>8583</v>
      </c>
      <c r="F1050" s="49" t="s">
        <v>8644</v>
      </c>
      <c r="G1050" s="49" t="s">
        <v>8585</v>
      </c>
      <c r="H1050" s="49" t="s">
        <v>11068</v>
      </c>
      <c r="I1050" s="49">
        <v>18</v>
      </c>
    </row>
    <row r="1051" spans="1:9" x14ac:dyDescent="0.3">
      <c r="A1051" s="551" t="s">
        <v>11069</v>
      </c>
      <c r="B1051" s="49" t="s">
        <v>11070</v>
      </c>
      <c r="C1051" s="49" t="s">
        <v>1164</v>
      </c>
      <c r="D1051" s="49" t="s">
        <v>8582</v>
      </c>
      <c r="E1051" s="49" t="s">
        <v>8583</v>
      </c>
      <c r="F1051" s="49" t="s">
        <v>8647</v>
      </c>
      <c r="G1051" s="49" t="s">
        <v>8609</v>
      </c>
      <c r="H1051" s="49" t="s">
        <v>11071</v>
      </c>
      <c r="I1051" s="49">
        <v>20</v>
      </c>
    </row>
    <row r="1052" spans="1:9" x14ac:dyDescent="0.3">
      <c r="A1052" s="551" t="s">
        <v>11072</v>
      </c>
      <c r="B1052" s="49" t="s">
        <v>11070</v>
      </c>
      <c r="C1052" s="49" t="s">
        <v>1164</v>
      </c>
      <c r="D1052" s="49" t="s">
        <v>8582</v>
      </c>
      <c r="E1052" s="49" t="s">
        <v>8583</v>
      </c>
      <c r="F1052" s="49" t="s">
        <v>8608</v>
      </c>
      <c r="G1052" s="49" t="s">
        <v>8609</v>
      </c>
      <c r="H1052" s="49" t="s">
        <v>11071</v>
      </c>
      <c r="I1052" s="49">
        <v>50</v>
      </c>
    </row>
    <row r="1053" spans="1:9" x14ac:dyDescent="0.3">
      <c r="A1053" s="551" t="s">
        <v>11073</v>
      </c>
      <c r="B1053" s="49" t="s">
        <v>11074</v>
      </c>
      <c r="C1053" s="49" t="s">
        <v>11075</v>
      </c>
      <c r="D1053" s="49" t="s">
        <v>8582</v>
      </c>
      <c r="E1053" s="49" t="s">
        <v>8765</v>
      </c>
      <c r="F1053" s="49" t="s">
        <v>8770</v>
      </c>
      <c r="G1053" s="49" t="s">
        <v>8585</v>
      </c>
      <c r="H1053" s="49" t="s">
        <v>11076</v>
      </c>
      <c r="I1053" s="49">
        <v>300</v>
      </c>
    </row>
    <row r="1054" spans="1:9" x14ac:dyDescent="0.3">
      <c r="A1054" s="551" t="s">
        <v>11077</v>
      </c>
      <c r="B1054" s="49" t="s">
        <v>11074</v>
      </c>
      <c r="C1054" s="49" t="s">
        <v>11075</v>
      </c>
      <c r="D1054" s="49" t="s">
        <v>8582</v>
      </c>
      <c r="E1054" s="49" t="s">
        <v>8765</v>
      </c>
      <c r="F1054" s="49" t="s">
        <v>8811</v>
      </c>
      <c r="G1054" s="49" t="s">
        <v>8585</v>
      </c>
      <c r="H1054" s="49" t="s">
        <v>11076</v>
      </c>
      <c r="I1054" s="49">
        <v>8</v>
      </c>
    </row>
    <row r="1055" spans="1:9" x14ac:dyDescent="0.3">
      <c r="A1055" s="551" t="s">
        <v>11078</v>
      </c>
      <c r="B1055" s="49" t="s">
        <v>11079</v>
      </c>
      <c r="C1055" s="49" t="s">
        <v>11080</v>
      </c>
      <c r="D1055" s="49" t="s">
        <v>8582</v>
      </c>
      <c r="E1055" s="49" t="s">
        <v>8583</v>
      </c>
      <c r="F1055" s="49" t="s">
        <v>8644</v>
      </c>
      <c r="G1055" s="49" t="s">
        <v>8609</v>
      </c>
      <c r="H1055" s="49" t="s">
        <v>11081</v>
      </c>
      <c r="I1055" s="49">
        <v>12</v>
      </c>
    </row>
    <row r="1056" spans="1:9" x14ac:dyDescent="0.3">
      <c r="A1056" s="551" t="s">
        <v>11082</v>
      </c>
      <c r="B1056" s="49" t="s">
        <v>11083</v>
      </c>
      <c r="C1056" s="49" t="s">
        <v>716</v>
      </c>
      <c r="D1056" s="49" t="s">
        <v>8656</v>
      </c>
      <c r="E1056" s="49" t="s">
        <v>8583</v>
      </c>
      <c r="F1056" s="49" t="s">
        <v>8608</v>
      </c>
      <c r="G1056" s="49" t="s">
        <v>8609</v>
      </c>
      <c r="H1056" s="49" t="s">
        <v>11084</v>
      </c>
      <c r="I1056" s="49">
        <v>8</v>
      </c>
    </row>
    <row r="1057" spans="1:9" x14ac:dyDescent="0.3">
      <c r="A1057" s="551" t="s">
        <v>11085</v>
      </c>
      <c r="B1057" s="49" t="s">
        <v>11083</v>
      </c>
      <c r="C1057" s="49" t="s">
        <v>716</v>
      </c>
      <c r="D1057" s="49" t="s">
        <v>8656</v>
      </c>
      <c r="E1057" s="49" t="s">
        <v>8583</v>
      </c>
      <c r="F1057" s="49" t="s">
        <v>8733</v>
      </c>
      <c r="G1057" s="49" t="s">
        <v>8609</v>
      </c>
      <c r="H1057" s="49" t="s">
        <v>11084</v>
      </c>
      <c r="I1057" s="49">
        <v>10</v>
      </c>
    </row>
    <row r="1058" spans="1:9" x14ac:dyDescent="0.3">
      <c r="A1058" s="551" t="s">
        <v>11086</v>
      </c>
      <c r="B1058" s="49" t="s">
        <v>11087</v>
      </c>
      <c r="C1058" s="49" t="s">
        <v>11088</v>
      </c>
      <c r="D1058" s="49" t="s">
        <v>8590</v>
      </c>
      <c r="E1058" s="49" t="s">
        <v>8583</v>
      </c>
      <c r="F1058" s="49" t="s">
        <v>8608</v>
      </c>
      <c r="G1058" s="49" t="s">
        <v>8609</v>
      </c>
      <c r="H1058" s="49" t="s">
        <v>11089</v>
      </c>
      <c r="I1058" s="49">
        <v>5</v>
      </c>
    </row>
    <row r="1059" spans="1:9" x14ac:dyDescent="0.3">
      <c r="A1059" s="551" t="s">
        <v>11090</v>
      </c>
      <c r="B1059" s="49" t="s">
        <v>11087</v>
      </c>
      <c r="C1059" s="49" t="s">
        <v>11088</v>
      </c>
      <c r="D1059" s="49" t="s">
        <v>8590</v>
      </c>
      <c r="E1059" s="49" t="s">
        <v>8583</v>
      </c>
      <c r="F1059" s="49" t="s">
        <v>8608</v>
      </c>
      <c r="G1059" s="49" t="s">
        <v>8609</v>
      </c>
      <c r="H1059" s="49" t="s">
        <v>11091</v>
      </c>
      <c r="I1059" s="49">
        <v>6</v>
      </c>
    </row>
    <row r="1060" spans="1:9" x14ac:dyDescent="0.3">
      <c r="A1060" s="551" t="s">
        <v>11092</v>
      </c>
      <c r="B1060" s="49" t="s">
        <v>11087</v>
      </c>
      <c r="C1060" s="49" t="s">
        <v>11088</v>
      </c>
      <c r="D1060" s="49" t="s">
        <v>8590</v>
      </c>
      <c r="E1060" s="49" t="s">
        <v>8583</v>
      </c>
      <c r="F1060" s="49" t="s">
        <v>8647</v>
      </c>
      <c r="G1060" s="49" t="s">
        <v>8609</v>
      </c>
      <c r="H1060" s="49" t="s">
        <v>11089</v>
      </c>
      <c r="I1060" s="49">
        <v>15</v>
      </c>
    </row>
    <row r="1061" spans="1:9" x14ac:dyDescent="0.3">
      <c r="A1061" s="551" t="s">
        <v>11093</v>
      </c>
      <c r="B1061" s="49" t="s">
        <v>11087</v>
      </c>
      <c r="C1061" s="49" t="s">
        <v>11088</v>
      </c>
      <c r="D1061" s="49" t="s">
        <v>8590</v>
      </c>
      <c r="E1061" s="49" t="s">
        <v>8583</v>
      </c>
      <c r="F1061" s="49" t="s">
        <v>8647</v>
      </c>
      <c r="G1061" s="49" t="s">
        <v>8609</v>
      </c>
      <c r="H1061" s="49" t="s">
        <v>11091</v>
      </c>
      <c r="I1061" s="49">
        <v>13</v>
      </c>
    </row>
    <row r="1062" spans="1:9" x14ac:dyDescent="0.3">
      <c r="A1062" s="551" t="s">
        <v>11094</v>
      </c>
      <c r="B1062" s="49" t="s">
        <v>11087</v>
      </c>
      <c r="C1062" s="49" t="s">
        <v>11088</v>
      </c>
      <c r="D1062" s="49" t="s">
        <v>8590</v>
      </c>
      <c r="E1062" s="49" t="s">
        <v>8583</v>
      </c>
      <c r="F1062" s="49" t="s">
        <v>8647</v>
      </c>
      <c r="G1062" s="49" t="s">
        <v>8609</v>
      </c>
      <c r="H1062" s="49" t="s">
        <v>11095</v>
      </c>
      <c r="I1062" s="49">
        <v>18</v>
      </c>
    </row>
    <row r="1063" spans="1:9" x14ac:dyDescent="0.3">
      <c r="A1063" s="551" t="s">
        <v>11096</v>
      </c>
      <c r="B1063" s="49" t="s">
        <v>11097</v>
      </c>
      <c r="C1063" s="49" t="s">
        <v>11098</v>
      </c>
      <c r="D1063" s="49" t="s">
        <v>8989</v>
      </c>
      <c r="E1063" s="49" t="s">
        <v>8765</v>
      </c>
      <c r="F1063" s="49" t="s">
        <v>8811</v>
      </c>
      <c r="G1063" s="49" t="s">
        <v>8585</v>
      </c>
      <c r="H1063" s="49" t="s">
        <v>11099</v>
      </c>
      <c r="I1063" s="49">
        <v>35</v>
      </c>
    </row>
    <row r="1064" spans="1:9" x14ac:dyDescent="0.3">
      <c r="A1064" s="551" t="s">
        <v>11100</v>
      </c>
      <c r="B1064" s="49" t="s">
        <v>11097</v>
      </c>
      <c r="C1064" s="49" t="s">
        <v>11098</v>
      </c>
      <c r="D1064" s="49" t="s">
        <v>8989</v>
      </c>
      <c r="E1064" s="49" t="s">
        <v>8765</v>
      </c>
      <c r="F1064" s="49" t="s">
        <v>8811</v>
      </c>
      <c r="G1064" s="49" t="s">
        <v>8585</v>
      </c>
      <c r="H1064" s="49" t="s">
        <v>11101</v>
      </c>
      <c r="I1064" s="49">
        <v>8</v>
      </c>
    </row>
    <row r="1065" spans="1:9" x14ac:dyDescent="0.3">
      <c r="A1065" s="551" t="s">
        <v>11102</v>
      </c>
      <c r="B1065" s="49" t="s">
        <v>11097</v>
      </c>
      <c r="C1065" s="49" t="s">
        <v>11098</v>
      </c>
      <c r="D1065" s="49" t="s">
        <v>8989</v>
      </c>
      <c r="E1065" s="49" t="s">
        <v>8765</v>
      </c>
      <c r="F1065" s="49" t="s">
        <v>9039</v>
      </c>
      <c r="G1065" s="49" t="s">
        <v>8585</v>
      </c>
      <c r="H1065" s="49" t="s">
        <v>11103</v>
      </c>
      <c r="I1065" s="49">
        <v>80</v>
      </c>
    </row>
    <row r="1066" spans="1:9" x14ac:dyDescent="0.3">
      <c r="A1066" s="551" t="s">
        <v>11104</v>
      </c>
      <c r="B1066" s="49" t="s">
        <v>11097</v>
      </c>
      <c r="C1066" s="49" t="s">
        <v>11098</v>
      </c>
      <c r="D1066" s="49" t="s">
        <v>8989</v>
      </c>
      <c r="E1066" s="49" t="s">
        <v>8765</v>
      </c>
      <c r="F1066" s="49" t="s">
        <v>9039</v>
      </c>
      <c r="G1066" s="49" t="s">
        <v>8585</v>
      </c>
      <c r="H1066" s="49" t="s">
        <v>11099</v>
      </c>
      <c r="I1066" s="49">
        <v>80</v>
      </c>
    </row>
    <row r="1067" spans="1:9" x14ac:dyDescent="0.3">
      <c r="A1067" s="551" t="s">
        <v>11105</v>
      </c>
      <c r="B1067" s="49" t="s">
        <v>11097</v>
      </c>
      <c r="C1067" s="49" t="s">
        <v>11098</v>
      </c>
      <c r="D1067" s="49" t="s">
        <v>8989</v>
      </c>
      <c r="E1067" s="49" t="s">
        <v>8765</v>
      </c>
      <c r="F1067" s="49" t="s">
        <v>8661</v>
      </c>
      <c r="G1067" s="49" t="s">
        <v>8585</v>
      </c>
      <c r="H1067" s="49" t="s">
        <v>11106</v>
      </c>
    </row>
    <row r="1068" spans="1:9" x14ac:dyDescent="0.3">
      <c r="A1068" s="551" t="s">
        <v>11107</v>
      </c>
      <c r="B1068" s="49" t="s">
        <v>11097</v>
      </c>
      <c r="C1068" s="49" t="s">
        <v>11098</v>
      </c>
      <c r="D1068" s="49" t="s">
        <v>8989</v>
      </c>
      <c r="E1068" s="49" t="s">
        <v>8765</v>
      </c>
      <c r="F1068" s="49" t="s">
        <v>8608</v>
      </c>
      <c r="G1068" s="49" t="s">
        <v>8609</v>
      </c>
      <c r="H1068" s="49" t="s">
        <v>11108</v>
      </c>
      <c r="I1068" s="49">
        <v>103</v>
      </c>
    </row>
    <row r="1069" spans="1:9" x14ac:dyDescent="0.3">
      <c r="A1069" s="551" t="s">
        <v>11109</v>
      </c>
      <c r="B1069" s="49" t="s">
        <v>11097</v>
      </c>
      <c r="C1069" s="49" t="s">
        <v>11098</v>
      </c>
      <c r="D1069" s="49" t="s">
        <v>8989</v>
      </c>
      <c r="E1069" s="49" t="s">
        <v>8765</v>
      </c>
      <c r="F1069" s="49" t="s">
        <v>8733</v>
      </c>
      <c r="G1069" s="49" t="s">
        <v>8609</v>
      </c>
      <c r="H1069" s="49" t="s">
        <v>11108</v>
      </c>
      <c r="I1069" s="49">
        <v>56</v>
      </c>
    </row>
    <row r="1070" spans="1:9" x14ac:dyDescent="0.3">
      <c r="A1070" s="551" t="s">
        <v>11110</v>
      </c>
      <c r="B1070" s="49" t="s">
        <v>11097</v>
      </c>
      <c r="C1070" s="49" t="s">
        <v>11098</v>
      </c>
      <c r="D1070" s="49" t="s">
        <v>8989</v>
      </c>
      <c r="E1070" s="49" t="s">
        <v>8765</v>
      </c>
      <c r="F1070" s="49" t="s">
        <v>8770</v>
      </c>
      <c r="G1070" s="49" t="s">
        <v>8585</v>
      </c>
      <c r="H1070" s="49" t="s">
        <v>11099</v>
      </c>
      <c r="I1070" s="49">
        <v>80</v>
      </c>
    </row>
    <row r="1071" spans="1:9" x14ac:dyDescent="0.3">
      <c r="A1071" s="551" t="s">
        <v>11111</v>
      </c>
      <c r="B1071" s="49" t="s">
        <v>11097</v>
      </c>
      <c r="C1071" s="49" t="s">
        <v>11098</v>
      </c>
      <c r="D1071" s="49" t="s">
        <v>8989</v>
      </c>
      <c r="E1071" s="49" t="s">
        <v>8765</v>
      </c>
      <c r="F1071" s="49" t="s">
        <v>8770</v>
      </c>
      <c r="G1071" s="49" t="s">
        <v>8585</v>
      </c>
      <c r="H1071" s="49" t="s">
        <v>11103</v>
      </c>
      <c r="I1071" s="49">
        <v>80</v>
      </c>
    </row>
    <row r="1072" spans="1:9" x14ac:dyDescent="0.3">
      <c r="A1072" s="551" t="s">
        <v>11112</v>
      </c>
      <c r="B1072" s="49" t="s">
        <v>11113</v>
      </c>
      <c r="C1072" s="49" t="s">
        <v>11114</v>
      </c>
      <c r="D1072" s="49" t="s">
        <v>8582</v>
      </c>
      <c r="E1072" s="49" t="s">
        <v>8583</v>
      </c>
      <c r="F1072" s="49" t="s">
        <v>8647</v>
      </c>
      <c r="G1072" s="49" t="s">
        <v>8609</v>
      </c>
      <c r="H1072" s="49" t="s">
        <v>11115</v>
      </c>
      <c r="I1072" s="49">
        <v>28</v>
      </c>
    </row>
    <row r="1073" spans="1:9" x14ac:dyDescent="0.3">
      <c r="A1073" s="551" t="s">
        <v>11116</v>
      </c>
      <c r="B1073" s="49" t="s">
        <v>11113</v>
      </c>
      <c r="C1073" s="49" t="s">
        <v>11114</v>
      </c>
      <c r="D1073" s="49" t="s">
        <v>8582</v>
      </c>
      <c r="E1073" s="49" t="s">
        <v>8583</v>
      </c>
      <c r="F1073" s="49" t="s">
        <v>8608</v>
      </c>
      <c r="G1073" s="49" t="s">
        <v>8609</v>
      </c>
      <c r="H1073" s="49" t="s">
        <v>11115</v>
      </c>
      <c r="I1073" s="49">
        <v>6</v>
      </c>
    </row>
    <row r="1074" spans="1:9" x14ac:dyDescent="0.3">
      <c r="A1074" s="551" t="s">
        <v>11117</v>
      </c>
      <c r="B1074" s="49" t="s">
        <v>11118</v>
      </c>
      <c r="C1074" s="49" t="s">
        <v>963</v>
      </c>
      <c r="D1074" s="49" t="s">
        <v>8582</v>
      </c>
      <c r="E1074" s="49" t="s">
        <v>8583</v>
      </c>
      <c r="F1074" s="49" t="s">
        <v>8608</v>
      </c>
      <c r="G1074" s="49" t="s">
        <v>8609</v>
      </c>
      <c r="H1074" s="49" t="s">
        <v>11119</v>
      </c>
      <c r="I1074" s="49">
        <v>22</v>
      </c>
    </row>
    <row r="1075" spans="1:9" x14ac:dyDescent="0.3">
      <c r="A1075" s="551" t="s">
        <v>11120</v>
      </c>
      <c r="B1075" s="49" t="s">
        <v>11118</v>
      </c>
      <c r="C1075" s="49" t="s">
        <v>963</v>
      </c>
      <c r="D1075" s="49" t="s">
        <v>8582</v>
      </c>
      <c r="E1075" s="49" t="s">
        <v>8583</v>
      </c>
      <c r="F1075" s="49" t="s">
        <v>8647</v>
      </c>
      <c r="G1075" s="49" t="s">
        <v>8609</v>
      </c>
      <c r="H1075" s="49" t="s">
        <v>11119</v>
      </c>
      <c r="I1075" s="49">
        <v>16</v>
      </c>
    </row>
    <row r="1076" spans="1:9" x14ac:dyDescent="0.3">
      <c r="A1076" s="551" t="s">
        <v>11121</v>
      </c>
      <c r="B1076" s="49" t="s">
        <v>11122</v>
      </c>
      <c r="C1076" s="49" t="s">
        <v>11123</v>
      </c>
      <c r="D1076" s="49" t="s">
        <v>8582</v>
      </c>
      <c r="E1076" s="49" t="s">
        <v>8583</v>
      </c>
      <c r="F1076" s="49" t="s">
        <v>8608</v>
      </c>
      <c r="G1076" s="49" t="s">
        <v>8609</v>
      </c>
      <c r="H1076" s="49" t="s">
        <v>11124</v>
      </c>
      <c r="I1076" s="49">
        <v>40</v>
      </c>
    </row>
    <row r="1077" spans="1:9" x14ac:dyDescent="0.3">
      <c r="A1077" s="551" t="s">
        <v>11125</v>
      </c>
      <c r="B1077" s="49" t="s">
        <v>11126</v>
      </c>
      <c r="C1077" s="49" t="s">
        <v>11127</v>
      </c>
      <c r="D1077" s="49" t="s">
        <v>8582</v>
      </c>
      <c r="E1077" s="49" t="s">
        <v>8583</v>
      </c>
      <c r="F1077" s="49" t="s">
        <v>8811</v>
      </c>
      <c r="G1077" s="49" t="s">
        <v>8585</v>
      </c>
      <c r="H1077" s="49" t="s">
        <v>11128</v>
      </c>
      <c r="I1077" s="49">
        <v>30</v>
      </c>
    </row>
    <row r="1078" spans="1:9" x14ac:dyDescent="0.3">
      <c r="A1078" s="551" t="s">
        <v>11129</v>
      </c>
      <c r="B1078" s="49" t="s">
        <v>11126</v>
      </c>
      <c r="C1078" s="49" t="s">
        <v>11127</v>
      </c>
      <c r="D1078" s="49" t="s">
        <v>8582</v>
      </c>
      <c r="E1078" s="49" t="s">
        <v>8583</v>
      </c>
      <c r="F1078" s="49" t="s">
        <v>8608</v>
      </c>
      <c r="G1078" s="49" t="s">
        <v>8609</v>
      </c>
      <c r="H1078" s="49" t="s">
        <v>11128</v>
      </c>
      <c r="I1078" s="49">
        <v>36</v>
      </c>
    </row>
    <row r="1079" spans="1:9" x14ac:dyDescent="0.3">
      <c r="A1079" s="551" t="s">
        <v>11130</v>
      </c>
      <c r="B1079" s="49" t="s">
        <v>11131</v>
      </c>
      <c r="C1079" s="49" t="s">
        <v>11132</v>
      </c>
      <c r="D1079" s="49" t="s">
        <v>8590</v>
      </c>
      <c r="E1079" s="49" t="s">
        <v>8583</v>
      </c>
      <c r="F1079" s="49" t="s">
        <v>8811</v>
      </c>
      <c r="G1079" s="49" t="s">
        <v>8585</v>
      </c>
      <c r="H1079" s="49" t="s">
        <v>11133</v>
      </c>
      <c r="I1079" s="49">
        <v>38</v>
      </c>
    </row>
    <row r="1080" spans="1:9" x14ac:dyDescent="0.3">
      <c r="A1080" s="551" t="s">
        <v>11134</v>
      </c>
      <c r="B1080" s="49" t="s">
        <v>11135</v>
      </c>
      <c r="C1080" s="49" t="s">
        <v>11136</v>
      </c>
      <c r="D1080" s="49" t="s">
        <v>8676</v>
      </c>
      <c r="E1080" s="49" t="s">
        <v>8765</v>
      </c>
      <c r="F1080" s="49" t="s">
        <v>8811</v>
      </c>
      <c r="G1080" s="49" t="s">
        <v>8585</v>
      </c>
      <c r="H1080" s="49" t="s">
        <v>11137</v>
      </c>
      <c r="I1080" s="49">
        <v>15</v>
      </c>
    </row>
    <row r="1081" spans="1:9" x14ac:dyDescent="0.3">
      <c r="A1081" s="551" t="s">
        <v>11138</v>
      </c>
      <c r="B1081" s="49" t="s">
        <v>11135</v>
      </c>
      <c r="C1081" s="49" t="s">
        <v>11136</v>
      </c>
      <c r="D1081" s="49" t="s">
        <v>8676</v>
      </c>
      <c r="E1081" s="49" t="s">
        <v>8765</v>
      </c>
      <c r="F1081" s="49" t="s">
        <v>8770</v>
      </c>
      <c r="G1081" s="49" t="s">
        <v>8585</v>
      </c>
      <c r="H1081" s="49" t="s">
        <v>11139</v>
      </c>
      <c r="I1081" s="49">
        <v>150</v>
      </c>
    </row>
    <row r="1082" spans="1:9" x14ac:dyDescent="0.3">
      <c r="A1082" s="551" t="s">
        <v>11140</v>
      </c>
      <c r="B1082" s="49" t="s">
        <v>11135</v>
      </c>
      <c r="C1082" s="49" t="s">
        <v>11136</v>
      </c>
      <c r="D1082" s="49" t="s">
        <v>8676</v>
      </c>
      <c r="E1082" s="49" t="s">
        <v>8765</v>
      </c>
      <c r="F1082" s="49" t="s">
        <v>8608</v>
      </c>
      <c r="G1082" s="49" t="s">
        <v>8609</v>
      </c>
      <c r="H1082" s="49" t="s">
        <v>11139</v>
      </c>
      <c r="I1082" s="49">
        <v>80</v>
      </c>
    </row>
    <row r="1083" spans="1:9" x14ac:dyDescent="0.3">
      <c r="A1083" s="551" t="s">
        <v>11141</v>
      </c>
      <c r="B1083" s="49" t="s">
        <v>11142</v>
      </c>
      <c r="C1083" s="49" t="s">
        <v>11143</v>
      </c>
      <c r="D1083" s="49" t="s">
        <v>8676</v>
      </c>
      <c r="E1083" s="49" t="s">
        <v>8765</v>
      </c>
      <c r="F1083" s="49" t="s">
        <v>8608</v>
      </c>
      <c r="G1083" s="49" t="s">
        <v>8609</v>
      </c>
      <c r="H1083" s="49" t="s">
        <v>11144</v>
      </c>
      <c r="I1083" s="49">
        <v>146</v>
      </c>
    </row>
    <row r="1084" spans="1:9" x14ac:dyDescent="0.3">
      <c r="A1084" s="551" t="s">
        <v>11145</v>
      </c>
      <c r="B1084" s="49" t="s">
        <v>11146</v>
      </c>
      <c r="C1084" s="49" t="s">
        <v>11147</v>
      </c>
      <c r="D1084" s="49" t="s">
        <v>8582</v>
      </c>
      <c r="E1084" s="49" t="s">
        <v>8765</v>
      </c>
      <c r="F1084" s="49" t="s">
        <v>8608</v>
      </c>
      <c r="G1084" s="49" t="s">
        <v>8609</v>
      </c>
      <c r="H1084" s="49" t="s">
        <v>11148</v>
      </c>
      <c r="I1084" s="49">
        <v>51</v>
      </c>
    </row>
    <row r="1085" spans="1:9" x14ac:dyDescent="0.3">
      <c r="A1085" s="551" t="s">
        <v>11149</v>
      </c>
      <c r="B1085" s="49" t="s">
        <v>11150</v>
      </c>
      <c r="C1085" s="49" t="s">
        <v>11151</v>
      </c>
      <c r="D1085" s="49" t="s">
        <v>8676</v>
      </c>
      <c r="E1085" s="49" t="s">
        <v>8765</v>
      </c>
      <c r="F1085" s="49" t="s">
        <v>8608</v>
      </c>
      <c r="G1085" s="49" t="s">
        <v>8609</v>
      </c>
      <c r="H1085" s="49" t="s">
        <v>11152</v>
      </c>
      <c r="I1085" s="49">
        <v>88</v>
      </c>
    </row>
    <row r="1086" spans="1:9" x14ac:dyDescent="0.3">
      <c r="A1086" s="551" t="s">
        <v>11153</v>
      </c>
      <c r="B1086" s="49" t="s">
        <v>11154</v>
      </c>
      <c r="C1086" s="49" t="s">
        <v>11155</v>
      </c>
      <c r="D1086" s="49" t="s">
        <v>8676</v>
      </c>
      <c r="E1086" s="49" t="s">
        <v>8765</v>
      </c>
      <c r="F1086" s="49" t="s">
        <v>8608</v>
      </c>
      <c r="G1086" s="49" t="s">
        <v>8609</v>
      </c>
      <c r="H1086" s="49" t="s">
        <v>11156</v>
      </c>
      <c r="I1086" s="49">
        <v>77</v>
      </c>
    </row>
    <row r="1087" spans="1:9" x14ac:dyDescent="0.3">
      <c r="A1087" s="551" t="s">
        <v>11157</v>
      </c>
      <c r="B1087" s="49" t="s">
        <v>11158</v>
      </c>
      <c r="C1087" s="49" t="s">
        <v>11159</v>
      </c>
      <c r="D1087" s="49" t="s">
        <v>8582</v>
      </c>
      <c r="E1087" s="49" t="s">
        <v>8583</v>
      </c>
      <c r="F1087" s="49" t="s">
        <v>8608</v>
      </c>
      <c r="G1087" s="49" t="s">
        <v>8609</v>
      </c>
      <c r="H1087" s="49" t="s">
        <v>11001</v>
      </c>
      <c r="I1087" s="49">
        <v>24</v>
      </c>
    </row>
    <row r="1088" spans="1:9" x14ac:dyDescent="0.3">
      <c r="A1088" s="551" t="s">
        <v>11160</v>
      </c>
      <c r="B1088" s="49" t="s">
        <v>11161</v>
      </c>
      <c r="C1088" s="49" t="s">
        <v>11162</v>
      </c>
      <c r="D1088" s="49" t="s">
        <v>8656</v>
      </c>
      <c r="E1088" s="49" t="s">
        <v>8583</v>
      </c>
      <c r="F1088" s="49" t="s">
        <v>8702</v>
      </c>
      <c r="G1088" s="49" t="s">
        <v>8609</v>
      </c>
      <c r="H1088" s="49" t="s">
        <v>11163</v>
      </c>
      <c r="I1088" s="49">
        <v>12</v>
      </c>
    </row>
    <row r="1089" spans="1:9" x14ac:dyDescent="0.3">
      <c r="A1089" s="551" t="s">
        <v>11164</v>
      </c>
      <c r="B1089" s="49" t="s">
        <v>11161</v>
      </c>
      <c r="C1089" s="49" t="s">
        <v>11162</v>
      </c>
      <c r="D1089" s="49" t="s">
        <v>8656</v>
      </c>
      <c r="E1089" s="49" t="s">
        <v>8583</v>
      </c>
      <c r="F1089" s="49" t="s">
        <v>8702</v>
      </c>
      <c r="G1089" s="49" t="s">
        <v>8609</v>
      </c>
      <c r="H1089" s="49" t="s">
        <v>11165</v>
      </c>
      <c r="I1089" s="49">
        <v>10</v>
      </c>
    </row>
    <row r="1090" spans="1:9" x14ac:dyDescent="0.3">
      <c r="A1090" s="551" t="s">
        <v>11166</v>
      </c>
      <c r="B1090" s="49" t="s">
        <v>11161</v>
      </c>
      <c r="C1090" s="49" t="s">
        <v>11162</v>
      </c>
      <c r="D1090" s="49" t="s">
        <v>8656</v>
      </c>
      <c r="E1090" s="49" t="s">
        <v>8583</v>
      </c>
      <c r="F1090" s="49" t="s">
        <v>8702</v>
      </c>
      <c r="G1090" s="49" t="s">
        <v>8609</v>
      </c>
      <c r="H1090" s="49" t="s">
        <v>11167</v>
      </c>
      <c r="I1090" s="49">
        <v>11</v>
      </c>
    </row>
    <row r="1091" spans="1:9" x14ac:dyDescent="0.3">
      <c r="A1091" s="551" t="s">
        <v>11168</v>
      </c>
      <c r="B1091" s="49" t="s">
        <v>11169</v>
      </c>
      <c r="C1091" s="49" t="s">
        <v>11170</v>
      </c>
      <c r="D1091" s="49" t="s">
        <v>8590</v>
      </c>
      <c r="E1091" s="49" t="s">
        <v>8583</v>
      </c>
      <c r="F1091" s="49" t="s">
        <v>8644</v>
      </c>
      <c r="G1091" s="49" t="s">
        <v>8585</v>
      </c>
      <c r="H1091" s="49" t="s">
        <v>11171</v>
      </c>
      <c r="I1091" s="49">
        <v>20</v>
      </c>
    </row>
    <row r="1092" spans="1:9" x14ac:dyDescent="0.3">
      <c r="A1092" s="551" t="s">
        <v>11172</v>
      </c>
      <c r="B1092" s="49" t="s">
        <v>11169</v>
      </c>
      <c r="C1092" s="49" t="s">
        <v>11170</v>
      </c>
      <c r="D1092" s="49" t="s">
        <v>8590</v>
      </c>
      <c r="E1092" s="49" t="s">
        <v>8583</v>
      </c>
      <c r="F1092" s="49" t="s">
        <v>8644</v>
      </c>
      <c r="G1092" s="49" t="s">
        <v>8585</v>
      </c>
      <c r="H1092" s="49" t="s">
        <v>11173</v>
      </c>
      <c r="I1092" s="49">
        <v>39</v>
      </c>
    </row>
    <row r="1093" spans="1:9" x14ac:dyDescent="0.3">
      <c r="A1093" s="551" t="s">
        <v>11174</v>
      </c>
      <c r="B1093" s="49" t="s">
        <v>11175</v>
      </c>
      <c r="C1093" s="49" t="s">
        <v>11176</v>
      </c>
      <c r="D1093" s="49" t="s">
        <v>8590</v>
      </c>
      <c r="E1093" s="49" t="s">
        <v>8583</v>
      </c>
      <c r="F1093" s="49" t="s">
        <v>8644</v>
      </c>
      <c r="G1093" s="49" t="s">
        <v>8585</v>
      </c>
      <c r="H1093" s="49" t="s">
        <v>11177</v>
      </c>
      <c r="I1093" s="49">
        <v>20</v>
      </c>
    </row>
    <row r="1094" spans="1:9" x14ac:dyDescent="0.3">
      <c r="A1094" s="551" t="s">
        <v>11178</v>
      </c>
      <c r="B1094" s="49" t="s">
        <v>10742</v>
      </c>
      <c r="C1094" s="49" t="s">
        <v>10743</v>
      </c>
      <c r="D1094" s="49" t="s">
        <v>8959</v>
      </c>
      <c r="E1094" s="49" t="s">
        <v>8960</v>
      </c>
      <c r="F1094" s="49" t="s">
        <v>8630</v>
      </c>
      <c r="G1094" s="49" t="s">
        <v>8585</v>
      </c>
      <c r="H1094" s="49" t="s">
        <v>11179</v>
      </c>
      <c r="I1094" s="49">
        <v>15</v>
      </c>
    </row>
    <row r="1095" spans="1:9" x14ac:dyDescent="0.3">
      <c r="A1095" s="551" t="s">
        <v>11180</v>
      </c>
      <c r="B1095" s="49" t="s">
        <v>10937</v>
      </c>
      <c r="C1095" s="49" t="s">
        <v>10938</v>
      </c>
      <c r="D1095" s="49" t="s">
        <v>8676</v>
      </c>
      <c r="E1095" s="49" t="s">
        <v>8765</v>
      </c>
      <c r="F1095" s="49" t="s">
        <v>8630</v>
      </c>
      <c r="G1095" s="49" t="s">
        <v>8585</v>
      </c>
      <c r="H1095" s="49" t="s">
        <v>10942</v>
      </c>
      <c r="I1095" s="49">
        <v>14</v>
      </c>
    </row>
    <row r="1096" spans="1:9" x14ac:dyDescent="0.3">
      <c r="A1096" s="551" t="s">
        <v>11181</v>
      </c>
      <c r="B1096" s="49" t="s">
        <v>11182</v>
      </c>
      <c r="C1096" s="49" t="s">
        <v>11183</v>
      </c>
      <c r="D1096" s="49" t="s">
        <v>8582</v>
      </c>
      <c r="E1096" s="49" t="s">
        <v>8583</v>
      </c>
      <c r="F1096" s="49" t="s">
        <v>8630</v>
      </c>
      <c r="G1096" s="49" t="s">
        <v>8585</v>
      </c>
      <c r="H1096" s="49" t="s">
        <v>11184</v>
      </c>
      <c r="I1096" s="49">
        <v>10</v>
      </c>
    </row>
    <row r="1097" spans="1:9" x14ac:dyDescent="0.3">
      <c r="A1097" s="551" t="s">
        <v>11185</v>
      </c>
      <c r="B1097" s="49" t="s">
        <v>10762</v>
      </c>
      <c r="C1097" s="49" t="s">
        <v>10763</v>
      </c>
      <c r="D1097" s="49" t="s">
        <v>8959</v>
      </c>
      <c r="E1097" s="49" t="s">
        <v>8960</v>
      </c>
      <c r="F1097" s="49" t="s">
        <v>8630</v>
      </c>
      <c r="G1097" s="49" t="s">
        <v>8585</v>
      </c>
      <c r="H1097" s="49" t="s">
        <v>11186</v>
      </c>
      <c r="I1097" s="49">
        <v>15</v>
      </c>
    </row>
    <row r="1098" spans="1:9" x14ac:dyDescent="0.3">
      <c r="A1098" s="551" t="s">
        <v>11187</v>
      </c>
      <c r="B1098" s="49" t="s">
        <v>11074</v>
      </c>
      <c r="C1098" s="49" t="s">
        <v>11075</v>
      </c>
      <c r="D1098" s="49" t="s">
        <v>8582</v>
      </c>
      <c r="E1098" s="49" t="s">
        <v>8765</v>
      </c>
      <c r="F1098" s="49" t="s">
        <v>8630</v>
      </c>
      <c r="G1098" s="49" t="s">
        <v>8585</v>
      </c>
      <c r="H1098" s="49" t="s">
        <v>11188</v>
      </c>
      <c r="I1098" s="49">
        <v>15</v>
      </c>
    </row>
    <row r="1099" spans="1:9" x14ac:dyDescent="0.3">
      <c r="A1099" s="551" t="s">
        <v>11189</v>
      </c>
      <c r="B1099" s="49" t="s">
        <v>10721</v>
      </c>
      <c r="C1099" s="49" t="s">
        <v>10722</v>
      </c>
      <c r="D1099" s="49" t="s">
        <v>8959</v>
      </c>
      <c r="E1099" s="49" t="s">
        <v>8960</v>
      </c>
      <c r="F1099" s="49" t="s">
        <v>8630</v>
      </c>
      <c r="G1099" s="49" t="s">
        <v>8585</v>
      </c>
      <c r="H1099" s="49" t="s">
        <v>11190</v>
      </c>
      <c r="I1099" s="49">
        <v>30</v>
      </c>
    </row>
    <row r="1100" spans="1:9" x14ac:dyDescent="0.3">
      <c r="A1100" s="551" t="s">
        <v>11191</v>
      </c>
      <c r="B1100" s="49" t="s">
        <v>11192</v>
      </c>
      <c r="C1100" s="49" t="s">
        <v>11193</v>
      </c>
      <c r="D1100" s="49" t="s">
        <v>8582</v>
      </c>
      <c r="E1100" s="49" t="s">
        <v>8583</v>
      </c>
      <c r="F1100" s="49" t="s">
        <v>8630</v>
      </c>
      <c r="G1100" s="49" t="s">
        <v>8585</v>
      </c>
      <c r="H1100" s="49" t="s">
        <v>11194</v>
      </c>
      <c r="I1100" s="49">
        <v>25</v>
      </c>
    </row>
    <row r="1101" spans="1:9" x14ac:dyDescent="0.3">
      <c r="A1101" s="551" t="s">
        <v>11195</v>
      </c>
      <c r="B1101" s="49" t="s">
        <v>11196</v>
      </c>
      <c r="C1101" s="49" t="s">
        <v>11197</v>
      </c>
      <c r="D1101" s="49" t="s">
        <v>8582</v>
      </c>
      <c r="E1101" s="49" t="s">
        <v>8583</v>
      </c>
      <c r="F1101" s="49" t="s">
        <v>8630</v>
      </c>
      <c r="G1101" s="49" t="s">
        <v>8585</v>
      </c>
      <c r="H1101" s="49" t="s">
        <v>11198</v>
      </c>
      <c r="I1101" s="49">
        <v>25</v>
      </c>
    </row>
    <row r="1102" spans="1:9" x14ac:dyDescent="0.3">
      <c r="A1102" s="551" t="s">
        <v>11199</v>
      </c>
      <c r="B1102" s="49" t="s">
        <v>10733</v>
      </c>
      <c r="C1102" s="49" t="s">
        <v>10734</v>
      </c>
      <c r="D1102" s="49" t="s">
        <v>8959</v>
      </c>
      <c r="E1102" s="49" t="s">
        <v>8960</v>
      </c>
      <c r="F1102" s="49" t="s">
        <v>8630</v>
      </c>
      <c r="G1102" s="49" t="s">
        <v>8585</v>
      </c>
      <c r="H1102" s="49" t="s">
        <v>11200</v>
      </c>
      <c r="I1102" s="49">
        <v>15</v>
      </c>
    </row>
    <row r="1103" spans="1:9" x14ac:dyDescent="0.3">
      <c r="A1103" s="551" t="s">
        <v>11201</v>
      </c>
      <c r="B1103" s="49" t="s">
        <v>10733</v>
      </c>
      <c r="C1103" s="49" t="s">
        <v>10734</v>
      </c>
      <c r="D1103" s="49" t="s">
        <v>8959</v>
      </c>
      <c r="E1103" s="49" t="s">
        <v>8960</v>
      </c>
      <c r="F1103" s="49" t="s">
        <v>8630</v>
      </c>
      <c r="G1103" s="49" t="s">
        <v>8585</v>
      </c>
      <c r="H1103" s="49" t="s">
        <v>11202</v>
      </c>
      <c r="I1103" s="49">
        <v>30</v>
      </c>
    </row>
    <row r="1104" spans="1:9" x14ac:dyDescent="0.3">
      <c r="A1104" s="551" t="s">
        <v>11203</v>
      </c>
      <c r="B1104" s="49" t="s">
        <v>11204</v>
      </c>
      <c r="C1104" s="49" t="s">
        <v>11205</v>
      </c>
      <c r="D1104" s="49" t="s">
        <v>8582</v>
      </c>
      <c r="E1104" s="49" t="s">
        <v>8583</v>
      </c>
      <c r="F1104" s="49" t="s">
        <v>8630</v>
      </c>
      <c r="G1104" s="49" t="s">
        <v>8585</v>
      </c>
      <c r="H1104" s="49" t="s">
        <v>11206</v>
      </c>
      <c r="I1104" s="49">
        <v>15</v>
      </c>
    </row>
    <row r="1105" spans="1:9" x14ac:dyDescent="0.3">
      <c r="A1105" s="551" t="s">
        <v>11207</v>
      </c>
      <c r="B1105" s="49" t="s">
        <v>11208</v>
      </c>
      <c r="C1105" s="49" t="s">
        <v>11209</v>
      </c>
      <c r="D1105" s="49" t="s">
        <v>8582</v>
      </c>
      <c r="E1105" s="49" t="s">
        <v>8583</v>
      </c>
      <c r="F1105" s="49" t="s">
        <v>8630</v>
      </c>
      <c r="G1105" s="49" t="s">
        <v>8585</v>
      </c>
      <c r="H1105" s="49" t="s">
        <v>11210</v>
      </c>
      <c r="I1105" s="49">
        <v>20</v>
      </c>
    </row>
    <row r="1106" spans="1:9" x14ac:dyDescent="0.3">
      <c r="A1106" s="551" t="s">
        <v>11211</v>
      </c>
      <c r="B1106" s="49" t="s">
        <v>11118</v>
      </c>
      <c r="C1106" s="49" t="s">
        <v>963</v>
      </c>
      <c r="D1106" s="49" t="s">
        <v>8582</v>
      </c>
      <c r="E1106" s="49" t="s">
        <v>8583</v>
      </c>
      <c r="F1106" s="49" t="s">
        <v>8630</v>
      </c>
      <c r="G1106" s="49" t="s">
        <v>8585</v>
      </c>
      <c r="H1106" s="49" t="s">
        <v>11212</v>
      </c>
      <c r="I1106" s="49">
        <v>20</v>
      </c>
    </row>
    <row r="1107" spans="1:9" x14ac:dyDescent="0.3">
      <c r="A1107" s="551" t="s">
        <v>11213</v>
      </c>
      <c r="B1107" s="49" t="s">
        <v>11214</v>
      </c>
      <c r="C1107" s="49" t="s">
        <v>11215</v>
      </c>
      <c r="D1107" s="49" t="s">
        <v>8656</v>
      </c>
      <c r="E1107" s="49" t="s">
        <v>8583</v>
      </c>
      <c r="F1107" s="49" t="s">
        <v>8630</v>
      </c>
      <c r="G1107" s="49" t="s">
        <v>8585</v>
      </c>
      <c r="H1107" s="49" t="s">
        <v>11216</v>
      </c>
      <c r="I1107" s="49">
        <v>15</v>
      </c>
    </row>
    <row r="1108" spans="1:9" x14ac:dyDescent="0.3">
      <c r="A1108" s="551" t="s">
        <v>11217</v>
      </c>
      <c r="B1108" s="49" t="s">
        <v>11218</v>
      </c>
      <c r="C1108" s="49" t="s">
        <v>11219</v>
      </c>
      <c r="D1108" s="49" t="s">
        <v>8656</v>
      </c>
      <c r="E1108" s="49" t="s">
        <v>8583</v>
      </c>
      <c r="F1108" s="49" t="s">
        <v>8630</v>
      </c>
      <c r="G1108" s="49" t="s">
        <v>8585</v>
      </c>
      <c r="H1108" s="49" t="s">
        <v>11220</v>
      </c>
      <c r="I1108" s="49">
        <v>12</v>
      </c>
    </row>
    <row r="1109" spans="1:9" x14ac:dyDescent="0.3">
      <c r="A1109" s="551" t="s">
        <v>11221</v>
      </c>
      <c r="B1109" s="49" t="s">
        <v>11222</v>
      </c>
      <c r="C1109" s="49" t="s">
        <v>11223</v>
      </c>
      <c r="D1109" s="49" t="s">
        <v>8635</v>
      </c>
      <c r="E1109" s="49" t="s">
        <v>8583</v>
      </c>
      <c r="F1109" s="49" t="s">
        <v>8630</v>
      </c>
      <c r="G1109" s="49" t="s">
        <v>8585</v>
      </c>
      <c r="H1109" s="49" t="s">
        <v>11224</v>
      </c>
      <c r="I1109" s="49">
        <v>15</v>
      </c>
    </row>
    <row r="1110" spans="1:9" x14ac:dyDescent="0.3">
      <c r="A1110" s="551" t="s">
        <v>11225</v>
      </c>
      <c r="B1110" s="49" t="s">
        <v>11226</v>
      </c>
      <c r="C1110" s="49" t="s">
        <v>11227</v>
      </c>
      <c r="D1110" s="49" t="s">
        <v>8635</v>
      </c>
      <c r="E1110" s="49" t="s">
        <v>8583</v>
      </c>
      <c r="F1110" s="49" t="s">
        <v>8630</v>
      </c>
      <c r="G1110" s="49" t="s">
        <v>8585</v>
      </c>
      <c r="H1110" s="49" t="s">
        <v>11228</v>
      </c>
      <c r="I1110" s="49">
        <v>12</v>
      </c>
    </row>
    <row r="1111" spans="1:9" x14ac:dyDescent="0.3">
      <c r="A1111" s="551" t="s">
        <v>11229</v>
      </c>
      <c r="B1111" s="49" t="s">
        <v>11230</v>
      </c>
      <c r="C1111" s="49" t="s">
        <v>11231</v>
      </c>
      <c r="D1111" s="49" t="s">
        <v>8635</v>
      </c>
      <c r="E1111" s="49" t="s">
        <v>8583</v>
      </c>
      <c r="F1111" s="49" t="s">
        <v>8630</v>
      </c>
      <c r="G1111" s="49" t="s">
        <v>8585</v>
      </c>
      <c r="H1111" s="49" t="s">
        <v>11232</v>
      </c>
      <c r="I1111" s="49">
        <v>15</v>
      </c>
    </row>
    <row r="1112" spans="1:9" x14ac:dyDescent="0.3">
      <c r="A1112" s="551" t="s">
        <v>11233</v>
      </c>
      <c r="B1112" s="49" t="s">
        <v>11234</v>
      </c>
      <c r="C1112" s="49" t="s">
        <v>11235</v>
      </c>
      <c r="D1112" s="49" t="s">
        <v>8635</v>
      </c>
      <c r="E1112" s="49" t="s">
        <v>8583</v>
      </c>
      <c r="F1112" s="49" t="s">
        <v>8630</v>
      </c>
      <c r="G1112" s="49" t="s">
        <v>8585</v>
      </c>
      <c r="H1112" s="49" t="s">
        <v>11236</v>
      </c>
      <c r="I1112" s="49">
        <v>15</v>
      </c>
    </row>
    <row r="1113" spans="1:9" x14ac:dyDescent="0.3">
      <c r="A1113" s="551" t="s">
        <v>11237</v>
      </c>
      <c r="B1113" s="49" t="s">
        <v>11238</v>
      </c>
      <c r="C1113" s="49" t="s">
        <v>11239</v>
      </c>
      <c r="D1113" s="49" t="s">
        <v>8635</v>
      </c>
      <c r="E1113" s="49" t="s">
        <v>8583</v>
      </c>
      <c r="F1113" s="49" t="s">
        <v>8979</v>
      </c>
      <c r="G1113" s="49" t="s">
        <v>8585</v>
      </c>
      <c r="H1113" s="49" t="s">
        <v>11240</v>
      </c>
      <c r="I1113" s="49">
        <v>4</v>
      </c>
    </row>
    <row r="1114" spans="1:9" x14ac:dyDescent="0.3">
      <c r="A1114" s="551" t="s">
        <v>11241</v>
      </c>
      <c r="B1114" s="49" t="s">
        <v>11242</v>
      </c>
      <c r="C1114" s="49" t="s">
        <v>11243</v>
      </c>
      <c r="D1114" s="49" t="s">
        <v>8582</v>
      </c>
      <c r="E1114" s="49" t="s">
        <v>8583</v>
      </c>
      <c r="F1114" s="49" t="s">
        <v>8733</v>
      </c>
      <c r="G1114" s="49" t="s">
        <v>8609</v>
      </c>
      <c r="H1114" s="49" t="s">
        <v>11244</v>
      </c>
      <c r="I1114" s="49">
        <v>20</v>
      </c>
    </row>
    <row r="1115" spans="1:9" x14ac:dyDescent="0.3">
      <c r="A1115" s="551" t="s">
        <v>11245</v>
      </c>
      <c r="B1115" s="49" t="s">
        <v>11242</v>
      </c>
      <c r="C1115" s="49" t="s">
        <v>11243</v>
      </c>
      <c r="D1115" s="49" t="s">
        <v>8582</v>
      </c>
      <c r="E1115" s="49" t="s">
        <v>8583</v>
      </c>
      <c r="F1115" s="49" t="s">
        <v>8608</v>
      </c>
      <c r="G1115" s="49" t="s">
        <v>8609</v>
      </c>
      <c r="H1115" s="49" t="s">
        <v>11246</v>
      </c>
      <c r="I1115" s="49">
        <v>52</v>
      </c>
    </row>
    <row r="1116" spans="1:9" x14ac:dyDescent="0.3">
      <c r="A1116" s="551" t="s">
        <v>11247</v>
      </c>
      <c r="B1116" s="49" t="s">
        <v>11248</v>
      </c>
      <c r="C1116" s="49" t="s">
        <v>11249</v>
      </c>
      <c r="D1116" s="49" t="s">
        <v>9349</v>
      </c>
      <c r="E1116" s="49" t="s">
        <v>8583</v>
      </c>
      <c r="F1116" s="49" t="s">
        <v>8608</v>
      </c>
      <c r="G1116" s="49" t="s">
        <v>8609</v>
      </c>
      <c r="H1116" s="49" t="s">
        <v>11250</v>
      </c>
      <c r="I1116" s="49">
        <v>23</v>
      </c>
    </row>
    <row r="1117" spans="1:9" x14ac:dyDescent="0.3">
      <c r="A1117" s="551" t="s">
        <v>11251</v>
      </c>
      <c r="B1117" s="49" t="s">
        <v>11252</v>
      </c>
      <c r="C1117" s="49" t="s">
        <v>11253</v>
      </c>
      <c r="D1117" s="49" t="s">
        <v>8582</v>
      </c>
      <c r="E1117" s="49" t="s">
        <v>8583</v>
      </c>
      <c r="F1117" s="49" t="s">
        <v>8644</v>
      </c>
      <c r="G1117" s="49" t="s">
        <v>8609</v>
      </c>
      <c r="H1117" s="49" t="s">
        <v>11254</v>
      </c>
      <c r="I1117" s="49">
        <v>20</v>
      </c>
    </row>
    <row r="1118" spans="1:9" x14ac:dyDescent="0.3">
      <c r="A1118" s="551" t="s">
        <v>11255</v>
      </c>
      <c r="B1118" s="49" t="s">
        <v>11252</v>
      </c>
      <c r="C1118" s="49" t="s">
        <v>11253</v>
      </c>
      <c r="D1118" s="49" t="s">
        <v>8582</v>
      </c>
      <c r="E1118" s="49" t="s">
        <v>8583</v>
      </c>
      <c r="F1118" s="49" t="s">
        <v>8608</v>
      </c>
      <c r="G1118" s="49" t="s">
        <v>8609</v>
      </c>
      <c r="H1118" s="49" t="s">
        <v>11254</v>
      </c>
      <c r="I1118" s="49">
        <v>5</v>
      </c>
    </row>
    <row r="1119" spans="1:9" x14ac:dyDescent="0.3">
      <c r="A1119" s="551" t="s">
        <v>11256</v>
      </c>
      <c r="B1119" s="49" t="s">
        <v>11252</v>
      </c>
      <c r="C1119" s="49" t="s">
        <v>11253</v>
      </c>
      <c r="D1119" s="49" t="s">
        <v>8582</v>
      </c>
      <c r="E1119" s="49" t="s">
        <v>8583</v>
      </c>
      <c r="F1119" s="49" t="s">
        <v>8647</v>
      </c>
      <c r="G1119" s="49" t="s">
        <v>8609</v>
      </c>
      <c r="H1119" s="49" t="s">
        <v>11254</v>
      </c>
      <c r="I1119" s="49">
        <v>15</v>
      </c>
    </row>
    <row r="1120" spans="1:9" x14ac:dyDescent="0.3">
      <c r="A1120" s="551" t="s">
        <v>11257</v>
      </c>
      <c r="B1120" s="49" t="s">
        <v>11258</v>
      </c>
      <c r="C1120" s="49" t="s">
        <v>11259</v>
      </c>
      <c r="D1120" s="49" t="s">
        <v>9349</v>
      </c>
      <c r="E1120" s="49" t="s">
        <v>8583</v>
      </c>
      <c r="F1120" s="49" t="s">
        <v>8811</v>
      </c>
      <c r="G1120" s="49" t="s">
        <v>8585</v>
      </c>
      <c r="H1120" s="49" t="s">
        <v>11260</v>
      </c>
      <c r="I1120" s="49">
        <v>15</v>
      </c>
    </row>
    <row r="1121" spans="1:9" x14ac:dyDescent="0.3">
      <c r="A1121" s="551" t="s">
        <v>11261</v>
      </c>
      <c r="B1121" s="49" t="s">
        <v>11258</v>
      </c>
      <c r="C1121" s="49" t="s">
        <v>11259</v>
      </c>
      <c r="D1121" s="49" t="s">
        <v>9349</v>
      </c>
      <c r="E1121" s="49" t="s">
        <v>8583</v>
      </c>
      <c r="F1121" s="49" t="s">
        <v>8811</v>
      </c>
      <c r="G1121" s="49" t="s">
        <v>8585</v>
      </c>
      <c r="H1121" s="49" t="s">
        <v>11262</v>
      </c>
      <c r="I1121" s="49">
        <v>35</v>
      </c>
    </row>
    <row r="1122" spans="1:9" x14ac:dyDescent="0.3">
      <c r="A1122" s="551" t="s">
        <v>11263</v>
      </c>
      <c r="B1122" s="49" t="s">
        <v>11264</v>
      </c>
      <c r="C1122" s="49" t="s">
        <v>11265</v>
      </c>
      <c r="D1122" s="49" t="s">
        <v>8582</v>
      </c>
      <c r="E1122" s="49" t="s">
        <v>8583</v>
      </c>
      <c r="F1122" s="49" t="s">
        <v>8608</v>
      </c>
      <c r="G1122" s="49" t="s">
        <v>8609</v>
      </c>
      <c r="H1122" s="49" t="s">
        <v>11266</v>
      </c>
      <c r="I1122" s="49">
        <v>28</v>
      </c>
    </row>
    <row r="1123" spans="1:9" x14ac:dyDescent="0.3">
      <c r="A1123" s="551" t="s">
        <v>11267</v>
      </c>
      <c r="B1123" s="49" t="s">
        <v>11264</v>
      </c>
      <c r="C1123" s="49" t="s">
        <v>11265</v>
      </c>
      <c r="D1123" s="49" t="s">
        <v>8582</v>
      </c>
      <c r="E1123" s="49" t="s">
        <v>8583</v>
      </c>
      <c r="F1123" s="49" t="s">
        <v>8647</v>
      </c>
      <c r="G1123" s="49" t="s">
        <v>8609</v>
      </c>
      <c r="H1123" s="49" t="s">
        <v>11266</v>
      </c>
      <c r="I1123" s="49">
        <v>20</v>
      </c>
    </row>
    <row r="1124" spans="1:9" x14ac:dyDescent="0.3">
      <c r="A1124" s="551" t="s">
        <v>11268</v>
      </c>
      <c r="B1124" s="49" t="s">
        <v>11264</v>
      </c>
      <c r="C1124" s="49" t="s">
        <v>11265</v>
      </c>
      <c r="D1124" s="49" t="s">
        <v>8582</v>
      </c>
      <c r="E1124" s="49" t="s">
        <v>8583</v>
      </c>
      <c r="F1124" s="49" t="s">
        <v>8811</v>
      </c>
      <c r="G1124" s="49" t="s">
        <v>8585</v>
      </c>
      <c r="H1124" s="49" t="s">
        <v>11266</v>
      </c>
      <c r="I1124" s="49">
        <v>20</v>
      </c>
    </row>
    <row r="1125" spans="1:9" x14ac:dyDescent="0.3">
      <c r="A1125" s="551" t="s">
        <v>11269</v>
      </c>
      <c r="B1125" s="49" t="s">
        <v>11270</v>
      </c>
      <c r="C1125" s="49" t="s">
        <v>11271</v>
      </c>
      <c r="D1125" s="49" t="s">
        <v>9349</v>
      </c>
      <c r="E1125" s="49" t="s">
        <v>8583</v>
      </c>
      <c r="F1125" s="49" t="s">
        <v>8811</v>
      </c>
      <c r="G1125" s="49" t="s">
        <v>8585</v>
      </c>
      <c r="H1125" s="49" t="s">
        <v>11272</v>
      </c>
      <c r="I1125" s="49">
        <v>36</v>
      </c>
    </row>
    <row r="1126" spans="1:9" x14ac:dyDescent="0.3">
      <c r="A1126" s="551" t="s">
        <v>11273</v>
      </c>
      <c r="B1126" s="49" t="s">
        <v>11274</v>
      </c>
      <c r="C1126" s="49" t="s">
        <v>11275</v>
      </c>
      <c r="D1126" s="49" t="s">
        <v>9349</v>
      </c>
      <c r="E1126" s="49" t="s">
        <v>8583</v>
      </c>
      <c r="F1126" s="49" t="s">
        <v>8887</v>
      </c>
      <c r="G1126" s="49" t="s">
        <v>8609</v>
      </c>
      <c r="H1126" s="49" t="s">
        <v>11276</v>
      </c>
      <c r="I1126" s="49">
        <v>23</v>
      </c>
    </row>
    <row r="1127" spans="1:9" x14ac:dyDescent="0.3">
      <c r="A1127" s="551" t="s">
        <v>11277</v>
      </c>
      <c r="B1127" s="49" t="s">
        <v>11274</v>
      </c>
      <c r="C1127" s="49" t="s">
        <v>11275</v>
      </c>
      <c r="D1127" s="49" t="s">
        <v>9349</v>
      </c>
      <c r="E1127" s="49" t="s">
        <v>8583</v>
      </c>
      <c r="F1127" s="49" t="s">
        <v>8614</v>
      </c>
      <c r="G1127" s="49" t="s">
        <v>8585</v>
      </c>
      <c r="H1127" s="49" t="s">
        <v>11276</v>
      </c>
      <c r="I1127" s="49">
        <v>30</v>
      </c>
    </row>
    <row r="1128" spans="1:9" x14ac:dyDescent="0.3">
      <c r="A1128" s="551" t="s">
        <v>11278</v>
      </c>
      <c r="B1128" s="49" t="s">
        <v>11279</v>
      </c>
      <c r="C1128" s="49" t="s">
        <v>11280</v>
      </c>
      <c r="D1128" s="49" t="s">
        <v>8582</v>
      </c>
      <c r="E1128" s="49" t="s">
        <v>8583</v>
      </c>
      <c r="F1128" s="49" t="s">
        <v>8811</v>
      </c>
      <c r="G1128" s="49" t="s">
        <v>8585</v>
      </c>
      <c r="H1128" s="49" t="s">
        <v>11281</v>
      </c>
      <c r="I1128" s="49">
        <v>27</v>
      </c>
    </row>
    <row r="1129" spans="1:9" x14ac:dyDescent="0.3">
      <c r="A1129" s="551" t="s">
        <v>11282</v>
      </c>
      <c r="B1129" s="49" t="s">
        <v>11279</v>
      </c>
      <c r="C1129" s="49" t="s">
        <v>11280</v>
      </c>
      <c r="D1129" s="49" t="s">
        <v>8582</v>
      </c>
      <c r="E1129" s="49" t="s">
        <v>8583</v>
      </c>
      <c r="F1129" s="49" t="s">
        <v>8811</v>
      </c>
      <c r="G1129" s="49" t="s">
        <v>8585</v>
      </c>
      <c r="H1129" s="49" t="s">
        <v>11283</v>
      </c>
      <c r="I1129" s="49">
        <v>27</v>
      </c>
    </row>
    <row r="1130" spans="1:9" x14ac:dyDescent="0.3">
      <c r="A1130" s="551" t="s">
        <v>11284</v>
      </c>
      <c r="B1130" s="49" t="s">
        <v>11285</v>
      </c>
      <c r="C1130" s="49" t="s">
        <v>11286</v>
      </c>
      <c r="D1130" s="49" t="s">
        <v>8590</v>
      </c>
      <c r="E1130" s="49" t="s">
        <v>8583</v>
      </c>
      <c r="F1130" s="49" t="s">
        <v>10572</v>
      </c>
      <c r="G1130" s="49" t="s">
        <v>8596</v>
      </c>
    </row>
    <row r="1131" spans="1:9" x14ac:dyDescent="0.3">
      <c r="A1131" s="551" t="s">
        <v>11287</v>
      </c>
      <c r="B1131" s="49" t="s">
        <v>11285</v>
      </c>
      <c r="C1131" s="49" t="s">
        <v>11286</v>
      </c>
      <c r="D1131" s="49" t="s">
        <v>8590</v>
      </c>
      <c r="E1131" s="49" t="s">
        <v>8583</v>
      </c>
      <c r="F1131" s="49" t="s">
        <v>10572</v>
      </c>
      <c r="G1131" s="49" t="s">
        <v>8596</v>
      </c>
    </row>
    <row r="1132" spans="1:9" x14ac:dyDescent="0.3">
      <c r="A1132" s="551" t="s">
        <v>11288</v>
      </c>
      <c r="B1132" s="49" t="s">
        <v>11285</v>
      </c>
      <c r="C1132" s="49" t="s">
        <v>11286</v>
      </c>
      <c r="D1132" s="49" t="s">
        <v>8590</v>
      </c>
      <c r="E1132" s="49" t="s">
        <v>8583</v>
      </c>
      <c r="F1132" s="49" t="s">
        <v>10572</v>
      </c>
      <c r="G1132" s="49" t="s">
        <v>8596</v>
      </c>
    </row>
    <row r="1133" spans="1:9" x14ac:dyDescent="0.3">
      <c r="A1133" s="551" t="s">
        <v>11289</v>
      </c>
      <c r="B1133" s="49" t="s">
        <v>11285</v>
      </c>
      <c r="C1133" s="49" t="s">
        <v>11286</v>
      </c>
      <c r="D1133" s="49" t="s">
        <v>8590</v>
      </c>
      <c r="E1133" s="49" t="s">
        <v>8583</v>
      </c>
      <c r="F1133" s="49" t="s">
        <v>10572</v>
      </c>
      <c r="G1133" s="49" t="s">
        <v>8596</v>
      </c>
    </row>
    <row r="1134" spans="1:9" x14ac:dyDescent="0.3">
      <c r="A1134" s="551" t="s">
        <v>11290</v>
      </c>
      <c r="B1134" s="49" t="s">
        <v>11285</v>
      </c>
      <c r="C1134" s="49" t="s">
        <v>11286</v>
      </c>
      <c r="D1134" s="49" t="s">
        <v>8590</v>
      </c>
      <c r="E1134" s="49" t="s">
        <v>8583</v>
      </c>
      <c r="F1134" s="49" t="s">
        <v>10572</v>
      </c>
      <c r="G1134" s="49" t="s">
        <v>8596</v>
      </c>
    </row>
    <row r="1135" spans="1:9" x14ac:dyDescent="0.3">
      <c r="A1135" s="551" t="s">
        <v>11291</v>
      </c>
      <c r="B1135" s="49" t="s">
        <v>11285</v>
      </c>
      <c r="C1135" s="49" t="s">
        <v>11286</v>
      </c>
      <c r="D1135" s="49" t="s">
        <v>8590</v>
      </c>
      <c r="E1135" s="49" t="s">
        <v>8583</v>
      </c>
      <c r="F1135" s="49" t="s">
        <v>10572</v>
      </c>
      <c r="G1135" s="49" t="s">
        <v>8596</v>
      </c>
    </row>
    <row r="1136" spans="1:9" x14ac:dyDescent="0.3">
      <c r="A1136" s="551" t="s">
        <v>11292</v>
      </c>
      <c r="B1136" s="49" t="s">
        <v>11285</v>
      </c>
      <c r="C1136" s="49" t="s">
        <v>11286</v>
      </c>
      <c r="D1136" s="49" t="s">
        <v>8590</v>
      </c>
      <c r="E1136" s="49" t="s">
        <v>8583</v>
      </c>
      <c r="F1136" s="49" t="s">
        <v>10572</v>
      </c>
      <c r="G1136" s="49" t="s">
        <v>8596</v>
      </c>
    </row>
    <row r="1137" spans="1:9" x14ac:dyDescent="0.3">
      <c r="A1137" s="551" t="s">
        <v>11293</v>
      </c>
      <c r="B1137" s="49" t="s">
        <v>11294</v>
      </c>
      <c r="C1137" s="49" t="s">
        <v>380</v>
      </c>
      <c r="D1137" s="49" t="s">
        <v>9349</v>
      </c>
      <c r="E1137" s="49" t="s">
        <v>8583</v>
      </c>
      <c r="F1137" s="49" t="s">
        <v>8608</v>
      </c>
      <c r="G1137" s="49" t="s">
        <v>8609</v>
      </c>
      <c r="H1137" s="49" t="s">
        <v>11295</v>
      </c>
      <c r="I1137" s="49">
        <v>11</v>
      </c>
    </row>
    <row r="1138" spans="1:9" x14ac:dyDescent="0.3">
      <c r="A1138" s="551" t="s">
        <v>11296</v>
      </c>
      <c r="B1138" s="49" t="s">
        <v>11294</v>
      </c>
      <c r="C1138" s="49" t="s">
        <v>380</v>
      </c>
      <c r="D1138" s="49" t="s">
        <v>9349</v>
      </c>
      <c r="E1138" s="49" t="s">
        <v>8583</v>
      </c>
      <c r="F1138" s="49" t="s">
        <v>8647</v>
      </c>
      <c r="G1138" s="49" t="s">
        <v>8609</v>
      </c>
      <c r="H1138" s="49" t="s">
        <v>11295</v>
      </c>
      <c r="I1138" s="49">
        <v>29</v>
      </c>
    </row>
    <row r="1139" spans="1:9" x14ac:dyDescent="0.3">
      <c r="A1139" s="551" t="s">
        <v>11297</v>
      </c>
      <c r="B1139" s="49" t="s">
        <v>11294</v>
      </c>
      <c r="C1139" s="49" t="s">
        <v>380</v>
      </c>
      <c r="D1139" s="49" t="s">
        <v>9349</v>
      </c>
      <c r="E1139" s="49" t="s">
        <v>8583</v>
      </c>
      <c r="F1139" s="49" t="s">
        <v>8608</v>
      </c>
      <c r="G1139" s="49" t="s">
        <v>8609</v>
      </c>
      <c r="H1139" s="49" t="s">
        <v>11298</v>
      </c>
      <c r="I1139" s="49">
        <v>18</v>
      </c>
    </row>
    <row r="1140" spans="1:9" x14ac:dyDescent="0.3">
      <c r="A1140" s="551" t="s">
        <v>11299</v>
      </c>
      <c r="B1140" s="49" t="s">
        <v>11294</v>
      </c>
      <c r="C1140" s="49" t="s">
        <v>380</v>
      </c>
      <c r="D1140" s="49" t="s">
        <v>9349</v>
      </c>
      <c r="E1140" s="49" t="s">
        <v>8583</v>
      </c>
      <c r="F1140" s="49" t="s">
        <v>8647</v>
      </c>
      <c r="G1140" s="49" t="s">
        <v>8609</v>
      </c>
      <c r="H1140" s="49" t="s">
        <v>11298</v>
      </c>
      <c r="I1140" s="49">
        <v>22</v>
      </c>
    </row>
    <row r="1141" spans="1:9" x14ac:dyDescent="0.3">
      <c r="A1141" s="551" t="s">
        <v>11300</v>
      </c>
      <c r="B1141" s="49" t="s">
        <v>11294</v>
      </c>
      <c r="C1141" s="49" t="s">
        <v>380</v>
      </c>
      <c r="D1141" s="49" t="s">
        <v>9349</v>
      </c>
      <c r="E1141" s="49" t="s">
        <v>8583</v>
      </c>
      <c r="F1141" s="49" t="s">
        <v>8811</v>
      </c>
      <c r="G1141" s="49" t="s">
        <v>8585</v>
      </c>
      <c r="H1141" s="49" t="s">
        <v>11301</v>
      </c>
      <c r="I1141" s="49">
        <v>45</v>
      </c>
    </row>
    <row r="1142" spans="1:9" x14ac:dyDescent="0.3">
      <c r="A1142" s="551" t="s">
        <v>11302</v>
      </c>
      <c r="B1142" s="49" t="s">
        <v>11303</v>
      </c>
      <c r="C1142" s="49" t="s">
        <v>377</v>
      </c>
      <c r="D1142" s="49" t="s">
        <v>8582</v>
      </c>
      <c r="E1142" s="49" t="s">
        <v>8583</v>
      </c>
      <c r="F1142" s="49" t="s">
        <v>8608</v>
      </c>
      <c r="G1142" s="49" t="s">
        <v>8609</v>
      </c>
      <c r="H1142" s="49" t="s">
        <v>11301</v>
      </c>
      <c r="I1142" s="49">
        <v>16</v>
      </c>
    </row>
    <row r="1143" spans="1:9" x14ac:dyDescent="0.3">
      <c r="A1143" s="551" t="s">
        <v>11304</v>
      </c>
      <c r="B1143" s="49" t="s">
        <v>11303</v>
      </c>
      <c r="C1143" s="49" t="s">
        <v>377</v>
      </c>
      <c r="D1143" s="49" t="s">
        <v>8582</v>
      </c>
      <c r="E1143" s="49" t="s">
        <v>8583</v>
      </c>
      <c r="F1143" s="49" t="s">
        <v>8647</v>
      </c>
      <c r="G1143" s="49" t="s">
        <v>8609</v>
      </c>
      <c r="H1143" s="49" t="s">
        <v>11301</v>
      </c>
      <c r="I1143" s="49">
        <v>24</v>
      </c>
    </row>
    <row r="1144" spans="1:9" x14ac:dyDescent="0.3">
      <c r="A1144" s="551" t="s">
        <v>11305</v>
      </c>
      <c r="B1144" s="49" t="s">
        <v>11303</v>
      </c>
      <c r="C1144" s="49" t="s">
        <v>377</v>
      </c>
      <c r="D1144" s="49" t="s">
        <v>8582</v>
      </c>
      <c r="E1144" s="49" t="s">
        <v>8583</v>
      </c>
      <c r="F1144" s="49" t="s">
        <v>8647</v>
      </c>
      <c r="G1144" s="49" t="s">
        <v>8609</v>
      </c>
      <c r="H1144" s="49" t="s">
        <v>11306</v>
      </c>
      <c r="I1144" s="49">
        <v>40</v>
      </c>
    </row>
    <row r="1145" spans="1:9" x14ac:dyDescent="0.3">
      <c r="A1145" s="551" t="s">
        <v>11307</v>
      </c>
      <c r="B1145" s="49" t="s">
        <v>11308</v>
      </c>
      <c r="C1145" s="49" t="s">
        <v>11309</v>
      </c>
      <c r="D1145" s="49" t="s">
        <v>8635</v>
      </c>
      <c r="E1145" s="49" t="s">
        <v>8583</v>
      </c>
      <c r="F1145" s="49" t="s">
        <v>8979</v>
      </c>
      <c r="G1145" s="49" t="s">
        <v>8585</v>
      </c>
      <c r="H1145" s="49" t="s">
        <v>11310</v>
      </c>
      <c r="I1145" s="49">
        <v>4</v>
      </c>
    </row>
    <row r="1146" spans="1:9" x14ac:dyDescent="0.3">
      <c r="A1146" s="551" t="s">
        <v>11311</v>
      </c>
      <c r="B1146" s="49" t="s">
        <v>11312</v>
      </c>
      <c r="C1146" s="49" t="s">
        <v>985</v>
      </c>
      <c r="D1146" s="49" t="s">
        <v>8582</v>
      </c>
      <c r="E1146" s="49" t="s">
        <v>8583</v>
      </c>
      <c r="F1146" s="49" t="s">
        <v>8811</v>
      </c>
      <c r="G1146" s="49" t="s">
        <v>8585</v>
      </c>
      <c r="H1146" s="49" t="s">
        <v>11313</v>
      </c>
      <c r="I1146" s="49">
        <v>27</v>
      </c>
    </row>
    <row r="1147" spans="1:9" x14ac:dyDescent="0.3">
      <c r="A1147" s="551" t="s">
        <v>11314</v>
      </c>
      <c r="B1147" s="49" t="s">
        <v>11312</v>
      </c>
      <c r="C1147" s="49" t="s">
        <v>985</v>
      </c>
      <c r="D1147" s="49" t="s">
        <v>8582</v>
      </c>
      <c r="E1147" s="49" t="s">
        <v>8583</v>
      </c>
      <c r="F1147" s="49" t="s">
        <v>8811</v>
      </c>
      <c r="G1147" s="49" t="s">
        <v>8585</v>
      </c>
      <c r="H1147" s="49" t="s">
        <v>11315</v>
      </c>
      <c r="I1147" s="49">
        <v>30</v>
      </c>
    </row>
    <row r="1148" spans="1:9" x14ac:dyDescent="0.3">
      <c r="A1148" s="551" t="s">
        <v>11316</v>
      </c>
      <c r="B1148" s="49" t="s">
        <v>11312</v>
      </c>
      <c r="C1148" s="49" t="s">
        <v>985</v>
      </c>
      <c r="D1148" s="49" t="s">
        <v>8582</v>
      </c>
      <c r="E1148" s="49" t="s">
        <v>8583</v>
      </c>
      <c r="F1148" s="49" t="s">
        <v>8811</v>
      </c>
      <c r="G1148" s="49" t="s">
        <v>8585</v>
      </c>
      <c r="H1148" s="49" t="s">
        <v>11317</v>
      </c>
      <c r="I1148" s="49">
        <v>25</v>
      </c>
    </row>
    <row r="1149" spans="1:9" x14ac:dyDescent="0.3">
      <c r="A1149" s="551" t="s">
        <v>11318</v>
      </c>
      <c r="B1149" s="49" t="s">
        <v>11319</v>
      </c>
      <c r="C1149" s="49" t="s">
        <v>11320</v>
      </c>
      <c r="D1149" s="49" t="s">
        <v>8582</v>
      </c>
      <c r="E1149" s="49" t="s">
        <v>8583</v>
      </c>
      <c r="F1149" s="49" t="s">
        <v>8713</v>
      </c>
      <c r="G1149" s="49" t="s">
        <v>8585</v>
      </c>
      <c r="H1149" s="49" t="s">
        <v>11321</v>
      </c>
      <c r="I1149" s="49">
        <v>4</v>
      </c>
    </row>
    <row r="1150" spans="1:9" x14ac:dyDescent="0.3">
      <c r="A1150" s="551" t="s">
        <v>11322</v>
      </c>
      <c r="B1150" s="49" t="s">
        <v>11319</v>
      </c>
      <c r="C1150" s="49" t="s">
        <v>11320</v>
      </c>
      <c r="D1150" s="49" t="s">
        <v>8582</v>
      </c>
      <c r="E1150" s="49" t="s">
        <v>8583</v>
      </c>
      <c r="F1150" s="49" t="s">
        <v>8811</v>
      </c>
      <c r="G1150" s="49" t="s">
        <v>8585</v>
      </c>
      <c r="H1150" s="49" t="s">
        <v>11323</v>
      </c>
      <c r="I1150" s="49">
        <v>13</v>
      </c>
    </row>
    <row r="1151" spans="1:9" x14ac:dyDescent="0.3">
      <c r="A1151" s="551" t="s">
        <v>11324</v>
      </c>
      <c r="B1151" s="49" t="s">
        <v>11319</v>
      </c>
      <c r="C1151" s="49" t="s">
        <v>11320</v>
      </c>
      <c r="D1151" s="49" t="s">
        <v>8582</v>
      </c>
      <c r="E1151" s="49" t="s">
        <v>8583</v>
      </c>
      <c r="F1151" s="49" t="s">
        <v>8657</v>
      </c>
      <c r="G1151" s="49" t="s">
        <v>8585</v>
      </c>
      <c r="H1151" s="49" t="s">
        <v>11321</v>
      </c>
      <c r="I1151" s="49">
        <v>9</v>
      </c>
    </row>
    <row r="1152" spans="1:9" x14ac:dyDescent="0.3">
      <c r="A1152" s="551" t="s">
        <v>11325</v>
      </c>
      <c r="B1152" s="49" t="s">
        <v>11326</v>
      </c>
      <c r="C1152" s="49" t="s">
        <v>1041</v>
      </c>
      <c r="D1152" s="49" t="s">
        <v>8676</v>
      </c>
      <c r="E1152" s="49" t="s">
        <v>8765</v>
      </c>
      <c r="F1152" s="49" t="s">
        <v>8608</v>
      </c>
      <c r="G1152" s="49" t="s">
        <v>8609</v>
      </c>
      <c r="H1152" s="49" t="s">
        <v>11327</v>
      </c>
      <c r="I1152" s="49">
        <v>108</v>
      </c>
    </row>
    <row r="1153" spans="1:9" x14ac:dyDescent="0.3">
      <c r="A1153" s="551" t="s">
        <v>11328</v>
      </c>
      <c r="B1153" s="49" t="s">
        <v>11326</v>
      </c>
      <c r="C1153" s="49" t="s">
        <v>1041</v>
      </c>
      <c r="D1153" s="49" t="s">
        <v>8676</v>
      </c>
      <c r="E1153" s="49" t="s">
        <v>8765</v>
      </c>
      <c r="F1153" s="49" t="s">
        <v>9039</v>
      </c>
      <c r="G1153" s="49" t="s">
        <v>8585</v>
      </c>
      <c r="H1153" s="49" t="s">
        <v>11329</v>
      </c>
      <c r="I1153" s="49">
        <v>87</v>
      </c>
    </row>
    <row r="1154" spans="1:9" x14ac:dyDescent="0.3">
      <c r="A1154" s="551" t="s">
        <v>11330</v>
      </c>
      <c r="B1154" s="49" t="s">
        <v>11326</v>
      </c>
      <c r="C1154" s="49" t="s">
        <v>1041</v>
      </c>
      <c r="D1154" s="49" t="s">
        <v>8676</v>
      </c>
      <c r="E1154" s="49" t="s">
        <v>8765</v>
      </c>
      <c r="F1154" s="49" t="s">
        <v>9039</v>
      </c>
      <c r="G1154" s="49" t="s">
        <v>8585</v>
      </c>
      <c r="H1154" s="49" t="s">
        <v>11331</v>
      </c>
      <c r="I1154" s="49">
        <v>60</v>
      </c>
    </row>
    <row r="1155" spans="1:9" x14ac:dyDescent="0.3">
      <c r="A1155" s="551" t="s">
        <v>11332</v>
      </c>
      <c r="B1155" s="49" t="s">
        <v>11326</v>
      </c>
      <c r="C1155" s="49" t="s">
        <v>1041</v>
      </c>
      <c r="D1155" s="49" t="s">
        <v>8676</v>
      </c>
      <c r="E1155" s="49" t="s">
        <v>8765</v>
      </c>
      <c r="F1155" s="49" t="s">
        <v>8770</v>
      </c>
      <c r="G1155" s="49" t="s">
        <v>8585</v>
      </c>
      <c r="H1155" s="49" t="s">
        <v>11327</v>
      </c>
      <c r="I1155" s="49">
        <v>80</v>
      </c>
    </row>
    <row r="1156" spans="1:9" x14ac:dyDescent="0.3">
      <c r="A1156" s="551" t="s">
        <v>11333</v>
      </c>
      <c r="B1156" s="49" t="s">
        <v>11326</v>
      </c>
      <c r="C1156" s="49" t="s">
        <v>1041</v>
      </c>
      <c r="D1156" s="49" t="s">
        <v>8676</v>
      </c>
      <c r="E1156" s="49" t="s">
        <v>8765</v>
      </c>
      <c r="F1156" s="49" t="s">
        <v>8726</v>
      </c>
      <c r="G1156" s="49" t="s">
        <v>8609</v>
      </c>
      <c r="H1156" s="49" t="s">
        <v>11334</v>
      </c>
      <c r="I1156" s="49">
        <v>18</v>
      </c>
    </row>
    <row r="1157" spans="1:9" x14ac:dyDescent="0.3">
      <c r="A1157" s="551" t="s">
        <v>11335</v>
      </c>
      <c r="B1157" s="49" t="s">
        <v>11326</v>
      </c>
      <c r="C1157" s="49" t="s">
        <v>1041</v>
      </c>
      <c r="D1157" s="49" t="s">
        <v>8676</v>
      </c>
      <c r="E1157" s="49" t="s">
        <v>8765</v>
      </c>
      <c r="F1157" s="49" t="s">
        <v>8729</v>
      </c>
      <c r="G1157" s="49" t="s">
        <v>8609</v>
      </c>
      <c r="H1157" s="49" t="s">
        <v>11334</v>
      </c>
      <c r="I1157" s="49">
        <v>12</v>
      </c>
    </row>
    <row r="1158" spans="1:9" x14ac:dyDescent="0.3">
      <c r="A1158" s="551" t="s">
        <v>11336</v>
      </c>
      <c r="B1158" s="49" t="s">
        <v>11326</v>
      </c>
      <c r="C1158" s="49" t="s">
        <v>1041</v>
      </c>
      <c r="D1158" s="49" t="s">
        <v>8676</v>
      </c>
      <c r="E1158" s="49" t="s">
        <v>8765</v>
      </c>
      <c r="F1158" s="49" t="s">
        <v>8608</v>
      </c>
      <c r="G1158" s="49" t="s">
        <v>8609</v>
      </c>
      <c r="H1158" s="49" t="s">
        <v>11337</v>
      </c>
      <c r="I1158" s="49">
        <v>96</v>
      </c>
    </row>
    <row r="1159" spans="1:9" x14ac:dyDescent="0.3">
      <c r="A1159" s="551" t="s">
        <v>11338</v>
      </c>
      <c r="B1159" s="49" t="s">
        <v>11326</v>
      </c>
      <c r="C1159" s="49" t="s">
        <v>1041</v>
      </c>
      <c r="D1159" s="49" t="s">
        <v>8676</v>
      </c>
      <c r="E1159" s="49" t="s">
        <v>8765</v>
      </c>
      <c r="F1159" s="49" t="s">
        <v>8811</v>
      </c>
      <c r="G1159" s="49" t="s">
        <v>8585</v>
      </c>
      <c r="H1159" s="49" t="s">
        <v>11339</v>
      </c>
      <c r="I1159" s="49">
        <v>20</v>
      </c>
    </row>
    <row r="1160" spans="1:9" x14ac:dyDescent="0.3">
      <c r="A1160" s="551" t="s">
        <v>11340</v>
      </c>
      <c r="B1160" s="49" t="s">
        <v>11326</v>
      </c>
      <c r="C1160" s="49" t="s">
        <v>1041</v>
      </c>
      <c r="D1160" s="49" t="s">
        <v>8676</v>
      </c>
      <c r="E1160" s="49" t="s">
        <v>8765</v>
      </c>
      <c r="F1160" s="49" t="s">
        <v>9039</v>
      </c>
      <c r="G1160" s="49" t="s">
        <v>8585</v>
      </c>
      <c r="H1160" s="49" t="s">
        <v>11339</v>
      </c>
      <c r="I1160" s="49">
        <v>200</v>
      </c>
    </row>
    <row r="1161" spans="1:9" x14ac:dyDescent="0.3">
      <c r="A1161" s="551" t="s">
        <v>11341</v>
      </c>
      <c r="B1161" s="49" t="s">
        <v>11326</v>
      </c>
      <c r="C1161" s="49" t="s">
        <v>1041</v>
      </c>
      <c r="D1161" s="49" t="s">
        <v>8676</v>
      </c>
      <c r="E1161" s="49" t="s">
        <v>8765</v>
      </c>
      <c r="F1161" s="49" t="s">
        <v>8770</v>
      </c>
      <c r="G1161" s="49" t="s">
        <v>8585</v>
      </c>
      <c r="H1161" s="49" t="s">
        <v>11337</v>
      </c>
      <c r="I1161" s="49">
        <v>100</v>
      </c>
    </row>
    <row r="1162" spans="1:9" x14ac:dyDescent="0.3">
      <c r="A1162" s="551" t="s">
        <v>11342</v>
      </c>
      <c r="B1162" s="49" t="s">
        <v>11326</v>
      </c>
      <c r="C1162" s="49" t="s">
        <v>1041</v>
      </c>
      <c r="D1162" s="49" t="s">
        <v>8676</v>
      </c>
      <c r="E1162" s="49" t="s">
        <v>8765</v>
      </c>
      <c r="F1162" s="49" t="s">
        <v>8733</v>
      </c>
      <c r="G1162" s="49" t="s">
        <v>8609</v>
      </c>
      <c r="H1162" s="49" t="s">
        <v>11327</v>
      </c>
      <c r="I1162" s="49">
        <v>4</v>
      </c>
    </row>
    <row r="1163" spans="1:9" x14ac:dyDescent="0.3">
      <c r="A1163" s="551" t="s">
        <v>11343</v>
      </c>
      <c r="B1163" s="49" t="s">
        <v>11344</v>
      </c>
      <c r="C1163" s="49" t="s">
        <v>11345</v>
      </c>
      <c r="D1163" s="49" t="s">
        <v>8582</v>
      </c>
      <c r="E1163" s="49" t="s">
        <v>8583</v>
      </c>
      <c r="F1163" s="49" t="s">
        <v>8647</v>
      </c>
      <c r="G1163" s="49" t="s">
        <v>8609</v>
      </c>
      <c r="H1163" s="49" t="s">
        <v>11346</v>
      </c>
      <c r="I1163" s="49">
        <v>40</v>
      </c>
    </row>
    <row r="1164" spans="1:9" x14ac:dyDescent="0.3">
      <c r="A1164" s="551" t="s">
        <v>11347</v>
      </c>
      <c r="B1164" s="49" t="s">
        <v>11348</v>
      </c>
      <c r="C1164" s="49" t="s">
        <v>11349</v>
      </c>
      <c r="D1164" s="49" t="s">
        <v>8676</v>
      </c>
      <c r="E1164" s="49" t="s">
        <v>8677</v>
      </c>
      <c r="F1164" s="49" t="s">
        <v>8644</v>
      </c>
      <c r="G1164" s="49" t="s">
        <v>8686</v>
      </c>
      <c r="H1164" s="49" t="s">
        <v>11350</v>
      </c>
      <c r="I1164" s="49">
        <v>1</v>
      </c>
    </row>
    <row r="1165" spans="1:9" x14ac:dyDescent="0.3">
      <c r="A1165" s="551" t="s">
        <v>11351</v>
      </c>
      <c r="B1165" s="49" t="s">
        <v>11348</v>
      </c>
      <c r="C1165" s="49" t="s">
        <v>11349</v>
      </c>
      <c r="D1165" s="49" t="s">
        <v>8676</v>
      </c>
      <c r="E1165" s="49" t="s">
        <v>8677</v>
      </c>
      <c r="F1165" s="49" t="s">
        <v>8644</v>
      </c>
      <c r="G1165" s="49" t="s">
        <v>8609</v>
      </c>
      <c r="H1165" s="49" t="s">
        <v>11350</v>
      </c>
      <c r="I1165" s="49">
        <v>49</v>
      </c>
    </row>
    <row r="1166" spans="1:9" x14ac:dyDescent="0.3">
      <c r="A1166" s="551" t="s">
        <v>11352</v>
      </c>
      <c r="B1166" s="49" t="s">
        <v>11348</v>
      </c>
      <c r="C1166" s="49" t="s">
        <v>11349</v>
      </c>
      <c r="D1166" s="49" t="s">
        <v>8676</v>
      </c>
      <c r="E1166" s="49" t="s">
        <v>8677</v>
      </c>
      <c r="F1166" s="49" t="s">
        <v>8647</v>
      </c>
      <c r="G1166" s="49" t="s">
        <v>8686</v>
      </c>
      <c r="H1166" s="49" t="s">
        <v>11350</v>
      </c>
      <c r="I1166" s="49">
        <v>1</v>
      </c>
    </row>
    <row r="1167" spans="1:9" x14ac:dyDescent="0.3">
      <c r="A1167" s="551" t="s">
        <v>11353</v>
      </c>
      <c r="B1167" s="49" t="s">
        <v>11348</v>
      </c>
      <c r="C1167" s="49" t="s">
        <v>11349</v>
      </c>
      <c r="D1167" s="49" t="s">
        <v>8676</v>
      </c>
      <c r="E1167" s="49" t="s">
        <v>8677</v>
      </c>
      <c r="F1167" s="49" t="s">
        <v>8647</v>
      </c>
      <c r="G1167" s="49" t="s">
        <v>8609</v>
      </c>
      <c r="H1167" s="49" t="s">
        <v>11350</v>
      </c>
      <c r="I1167" s="49">
        <v>99</v>
      </c>
    </row>
    <row r="1168" spans="1:9" x14ac:dyDescent="0.3">
      <c r="A1168" s="551" t="s">
        <v>11354</v>
      </c>
      <c r="B1168" s="49" t="s">
        <v>11348</v>
      </c>
      <c r="C1168" s="49" t="s">
        <v>11349</v>
      </c>
      <c r="D1168" s="49" t="s">
        <v>8676</v>
      </c>
      <c r="E1168" s="49" t="s">
        <v>8677</v>
      </c>
      <c r="F1168" s="49" t="s">
        <v>8702</v>
      </c>
      <c r="G1168" s="49" t="s">
        <v>8609</v>
      </c>
      <c r="H1168" s="49" t="s">
        <v>11355</v>
      </c>
      <c r="I1168" s="49">
        <v>12</v>
      </c>
    </row>
    <row r="1169" spans="1:9" x14ac:dyDescent="0.3">
      <c r="A1169" s="551" t="s">
        <v>11356</v>
      </c>
      <c r="B1169" s="49" t="s">
        <v>11357</v>
      </c>
      <c r="C1169" s="49" t="s">
        <v>11358</v>
      </c>
      <c r="D1169" s="49" t="s">
        <v>8676</v>
      </c>
      <c r="E1169" s="49" t="s">
        <v>8677</v>
      </c>
      <c r="F1169" s="49" t="s">
        <v>8644</v>
      </c>
      <c r="G1169" s="49" t="s">
        <v>8609</v>
      </c>
      <c r="H1169" s="49" t="s">
        <v>11359</v>
      </c>
      <c r="I1169" s="49">
        <v>20</v>
      </c>
    </row>
    <row r="1170" spans="1:9" x14ac:dyDescent="0.3">
      <c r="A1170" s="551" t="s">
        <v>11360</v>
      </c>
      <c r="B1170" s="49" t="s">
        <v>11357</v>
      </c>
      <c r="C1170" s="49" t="s">
        <v>11358</v>
      </c>
      <c r="D1170" s="49" t="s">
        <v>8676</v>
      </c>
      <c r="E1170" s="49" t="s">
        <v>8677</v>
      </c>
      <c r="F1170" s="49" t="s">
        <v>8647</v>
      </c>
      <c r="G1170" s="49" t="s">
        <v>8609</v>
      </c>
      <c r="H1170" s="49" t="s">
        <v>11359</v>
      </c>
      <c r="I1170" s="49">
        <v>60</v>
      </c>
    </row>
    <row r="1171" spans="1:9" x14ac:dyDescent="0.3">
      <c r="A1171" s="551" t="s">
        <v>11361</v>
      </c>
      <c r="B1171" s="49" t="s">
        <v>11362</v>
      </c>
      <c r="C1171" s="49" t="s">
        <v>11363</v>
      </c>
      <c r="D1171" s="49" t="s">
        <v>8676</v>
      </c>
      <c r="E1171" s="49" t="s">
        <v>8677</v>
      </c>
      <c r="F1171" s="49" t="s">
        <v>8729</v>
      </c>
      <c r="G1171" s="49" t="s">
        <v>8609</v>
      </c>
      <c r="H1171" s="49" t="s">
        <v>11364</v>
      </c>
      <c r="I1171" s="49">
        <v>35</v>
      </c>
    </row>
    <row r="1172" spans="1:9" x14ac:dyDescent="0.3">
      <c r="A1172" s="551" t="s">
        <v>11365</v>
      </c>
      <c r="B1172" s="49" t="s">
        <v>11362</v>
      </c>
      <c r="C1172" s="49" t="s">
        <v>11363</v>
      </c>
      <c r="D1172" s="49" t="s">
        <v>8676</v>
      </c>
      <c r="E1172" s="49" t="s">
        <v>8677</v>
      </c>
      <c r="F1172" s="49" t="s">
        <v>8644</v>
      </c>
      <c r="G1172" s="49" t="s">
        <v>8609</v>
      </c>
      <c r="H1172" s="49" t="s">
        <v>11366</v>
      </c>
      <c r="I1172" s="49">
        <v>78</v>
      </c>
    </row>
    <row r="1173" spans="1:9" x14ac:dyDescent="0.3">
      <c r="A1173" s="551" t="s">
        <v>11367</v>
      </c>
      <c r="B1173" s="49" t="s">
        <v>11362</v>
      </c>
      <c r="C1173" s="49" t="s">
        <v>11363</v>
      </c>
      <c r="D1173" s="49" t="s">
        <v>8676</v>
      </c>
      <c r="E1173" s="49" t="s">
        <v>8677</v>
      </c>
      <c r="F1173" s="49" t="s">
        <v>8647</v>
      </c>
      <c r="G1173" s="49" t="s">
        <v>8609</v>
      </c>
      <c r="H1173" s="49" t="s">
        <v>11366</v>
      </c>
      <c r="I1173" s="49">
        <v>40</v>
      </c>
    </row>
    <row r="1174" spans="1:9" x14ac:dyDescent="0.3">
      <c r="A1174" s="551" t="s">
        <v>11368</v>
      </c>
      <c r="B1174" s="49" t="s">
        <v>11369</v>
      </c>
      <c r="C1174" s="49" t="s">
        <v>11370</v>
      </c>
      <c r="D1174" s="49" t="s">
        <v>8676</v>
      </c>
      <c r="E1174" s="49" t="s">
        <v>8677</v>
      </c>
      <c r="F1174" s="49" t="s">
        <v>8644</v>
      </c>
      <c r="G1174" s="49" t="s">
        <v>8609</v>
      </c>
      <c r="H1174" s="49" t="s">
        <v>11371</v>
      </c>
      <c r="I1174" s="49">
        <v>10</v>
      </c>
    </row>
    <row r="1175" spans="1:9" x14ac:dyDescent="0.3">
      <c r="A1175" s="551" t="s">
        <v>11372</v>
      </c>
      <c r="B1175" s="49" t="s">
        <v>11369</v>
      </c>
      <c r="C1175" s="49" t="s">
        <v>11370</v>
      </c>
      <c r="D1175" s="49" t="s">
        <v>8676</v>
      </c>
      <c r="E1175" s="49" t="s">
        <v>8677</v>
      </c>
      <c r="F1175" s="49" t="s">
        <v>8647</v>
      </c>
      <c r="G1175" s="49" t="s">
        <v>8609</v>
      </c>
      <c r="H1175" s="49" t="s">
        <v>11371</v>
      </c>
      <c r="I1175" s="49">
        <v>65</v>
      </c>
    </row>
    <row r="1176" spans="1:9" x14ac:dyDescent="0.3">
      <c r="A1176" s="551" t="s">
        <v>11373</v>
      </c>
      <c r="B1176" s="49" t="s">
        <v>11374</v>
      </c>
      <c r="C1176" s="49" t="s">
        <v>11375</v>
      </c>
      <c r="D1176" s="49" t="s">
        <v>8676</v>
      </c>
      <c r="E1176" s="49" t="s">
        <v>8677</v>
      </c>
      <c r="F1176" s="49" t="s">
        <v>8887</v>
      </c>
      <c r="G1176" s="49" t="s">
        <v>8609</v>
      </c>
      <c r="H1176" s="49" t="s">
        <v>11376</v>
      </c>
      <c r="I1176" s="49">
        <v>13</v>
      </c>
    </row>
    <row r="1177" spans="1:9" x14ac:dyDescent="0.3">
      <c r="A1177" s="551" t="s">
        <v>11377</v>
      </c>
      <c r="B1177" s="49" t="s">
        <v>11374</v>
      </c>
      <c r="C1177" s="49" t="s">
        <v>11375</v>
      </c>
      <c r="D1177" s="49" t="s">
        <v>8676</v>
      </c>
      <c r="E1177" s="49" t="s">
        <v>8677</v>
      </c>
      <c r="F1177" s="49" t="s">
        <v>8644</v>
      </c>
      <c r="G1177" s="49" t="s">
        <v>8609</v>
      </c>
      <c r="H1177" s="49" t="s">
        <v>11378</v>
      </c>
      <c r="I1177" s="49">
        <v>50</v>
      </c>
    </row>
    <row r="1178" spans="1:9" x14ac:dyDescent="0.3">
      <c r="A1178" s="551" t="s">
        <v>11379</v>
      </c>
      <c r="B1178" s="49" t="s">
        <v>11374</v>
      </c>
      <c r="C1178" s="49" t="s">
        <v>11375</v>
      </c>
      <c r="D1178" s="49" t="s">
        <v>8676</v>
      </c>
      <c r="E1178" s="49" t="s">
        <v>8677</v>
      </c>
      <c r="F1178" s="49" t="s">
        <v>8702</v>
      </c>
      <c r="G1178" s="49" t="s">
        <v>8609</v>
      </c>
      <c r="H1178" s="49" t="s">
        <v>11380</v>
      </c>
      <c r="I1178" s="49">
        <v>10</v>
      </c>
    </row>
    <row r="1179" spans="1:9" x14ac:dyDescent="0.3">
      <c r="A1179" s="551" t="s">
        <v>11381</v>
      </c>
      <c r="B1179" s="49" t="s">
        <v>11374</v>
      </c>
      <c r="C1179" s="49" t="s">
        <v>11375</v>
      </c>
      <c r="D1179" s="49" t="s">
        <v>8676</v>
      </c>
      <c r="E1179" s="49" t="s">
        <v>8677</v>
      </c>
      <c r="F1179" s="49" t="s">
        <v>8647</v>
      </c>
      <c r="G1179" s="49" t="s">
        <v>8609</v>
      </c>
      <c r="H1179" s="49" t="s">
        <v>11382</v>
      </c>
      <c r="I1179" s="49">
        <v>6</v>
      </c>
    </row>
    <row r="1180" spans="1:9" x14ac:dyDescent="0.3">
      <c r="A1180" s="551" t="s">
        <v>11383</v>
      </c>
      <c r="B1180" s="49" t="s">
        <v>11384</v>
      </c>
      <c r="C1180" s="49" t="s">
        <v>11385</v>
      </c>
      <c r="D1180" s="49" t="s">
        <v>8676</v>
      </c>
      <c r="E1180" s="49" t="s">
        <v>8677</v>
      </c>
      <c r="F1180" s="49" t="s">
        <v>8644</v>
      </c>
      <c r="G1180" s="49" t="s">
        <v>8585</v>
      </c>
      <c r="H1180" s="49" t="s">
        <v>11386</v>
      </c>
      <c r="I1180" s="49">
        <v>15</v>
      </c>
    </row>
    <row r="1181" spans="1:9" x14ac:dyDescent="0.3">
      <c r="A1181" s="551" t="s">
        <v>11387</v>
      </c>
      <c r="B1181" s="49" t="s">
        <v>11384</v>
      </c>
      <c r="C1181" s="49" t="s">
        <v>11385</v>
      </c>
      <c r="D1181" s="49" t="s">
        <v>8676</v>
      </c>
      <c r="E1181" s="49" t="s">
        <v>8677</v>
      </c>
      <c r="F1181" s="49" t="s">
        <v>8644</v>
      </c>
      <c r="G1181" s="49" t="s">
        <v>8686</v>
      </c>
      <c r="H1181" s="49" t="s">
        <v>11386</v>
      </c>
      <c r="I1181" s="49">
        <v>5</v>
      </c>
    </row>
    <row r="1182" spans="1:9" x14ac:dyDescent="0.3">
      <c r="A1182" s="551" t="s">
        <v>11388</v>
      </c>
      <c r="B1182" s="49" t="s">
        <v>11384</v>
      </c>
      <c r="C1182" s="49" t="s">
        <v>11385</v>
      </c>
      <c r="D1182" s="49" t="s">
        <v>8676</v>
      </c>
      <c r="E1182" s="49" t="s">
        <v>8677</v>
      </c>
      <c r="F1182" s="49" t="s">
        <v>8644</v>
      </c>
      <c r="G1182" s="49" t="s">
        <v>8609</v>
      </c>
      <c r="H1182" s="49" t="s">
        <v>11386</v>
      </c>
      <c r="I1182" s="49">
        <v>55</v>
      </c>
    </row>
    <row r="1183" spans="1:9" x14ac:dyDescent="0.3">
      <c r="A1183" s="551" t="s">
        <v>11389</v>
      </c>
      <c r="B1183" s="49" t="s">
        <v>11384</v>
      </c>
      <c r="C1183" s="49" t="s">
        <v>11385</v>
      </c>
      <c r="D1183" s="49" t="s">
        <v>8676</v>
      </c>
      <c r="E1183" s="49" t="s">
        <v>8677</v>
      </c>
      <c r="F1183" s="49" t="s">
        <v>8644</v>
      </c>
      <c r="G1183" s="49" t="s">
        <v>8585</v>
      </c>
      <c r="H1183" s="49" t="s">
        <v>11390</v>
      </c>
      <c r="I1183" s="49">
        <v>13</v>
      </c>
    </row>
    <row r="1184" spans="1:9" x14ac:dyDescent="0.3">
      <c r="A1184" s="551" t="s">
        <v>11391</v>
      </c>
      <c r="B1184" s="49" t="s">
        <v>11384</v>
      </c>
      <c r="C1184" s="49" t="s">
        <v>11385</v>
      </c>
      <c r="D1184" s="49" t="s">
        <v>8676</v>
      </c>
      <c r="E1184" s="49" t="s">
        <v>8677</v>
      </c>
      <c r="F1184" s="49" t="s">
        <v>8702</v>
      </c>
      <c r="G1184" s="49" t="s">
        <v>8609</v>
      </c>
      <c r="H1184" s="49" t="s">
        <v>11390</v>
      </c>
      <c r="I1184" s="49">
        <v>6</v>
      </c>
    </row>
    <row r="1185" spans="1:9" x14ac:dyDescent="0.3">
      <c r="A1185" s="551" t="s">
        <v>11392</v>
      </c>
      <c r="B1185" s="49" t="s">
        <v>11393</v>
      </c>
      <c r="C1185" s="49" t="s">
        <v>11394</v>
      </c>
      <c r="D1185" s="49" t="s">
        <v>8676</v>
      </c>
      <c r="E1185" s="49" t="s">
        <v>8677</v>
      </c>
      <c r="F1185" s="49" t="s">
        <v>8644</v>
      </c>
      <c r="G1185" s="49" t="s">
        <v>8585</v>
      </c>
      <c r="H1185" s="49" t="s">
        <v>11395</v>
      </c>
      <c r="I1185" s="49">
        <v>2</v>
      </c>
    </row>
    <row r="1186" spans="1:9" x14ac:dyDescent="0.3">
      <c r="A1186" s="551" t="s">
        <v>11396</v>
      </c>
      <c r="B1186" s="49" t="s">
        <v>11393</v>
      </c>
      <c r="C1186" s="49" t="s">
        <v>11394</v>
      </c>
      <c r="D1186" s="49" t="s">
        <v>8676</v>
      </c>
      <c r="E1186" s="49" t="s">
        <v>8677</v>
      </c>
      <c r="F1186" s="49" t="s">
        <v>8644</v>
      </c>
      <c r="G1186" s="49" t="s">
        <v>8686</v>
      </c>
      <c r="H1186" s="49" t="s">
        <v>11395</v>
      </c>
      <c r="I1186" s="49">
        <v>3</v>
      </c>
    </row>
    <row r="1187" spans="1:9" x14ac:dyDescent="0.3">
      <c r="A1187" s="551" t="s">
        <v>11397</v>
      </c>
      <c r="B1187" s="49" t="s">
        <v>11393</v>
      </c>
      <c r="C1187" s="49" t="s">
        <v>11394</v>
      </c>
      <c r="D1187" s="49" t="s">
        <v>8676</v>
      </c>
      <c r="E1187" s="49" t="s">
        <v>8677</v>
      </c>
      <c r="F1187" s="49" t="s">
        <v>8644</v>
      </c>
      <c r="G1187" s="49" t="s">
        <v>8609</v>
      </c>
      <c r="H1187" s="49" t="s">
        <v>11395</v>
      </c>
      <c r="I1187" s="49">
        <v>12</v>
      </c>
    </row>
    <row r="1188" spans="1:9" x14ac:dyDescent="0.3">
      <c r="A1188" s="551" t="s">
        <v>11398</v>
      </c>
      <c r="B1188" s="49" t="s">
        <v>11393</v>
      </c>
      <c r="C1188" s="49" t="s">
        <v>11394</v>
      </c>
      <c r="D1188" s="49" t="s">
        <v>8676</v>
      </c>
      <c r="E1188" s="49" t="s">
        <v>8677</v>
      </c>
      <c r="F1188" s="49" t="s">
        <v>8644</v>
      </c>
      <c r="G1188" s="49" t="s">
        <v>8585</v>
      </c>
      <c r="H1188" s="49" t="s">
        <v>11399</v>
      </c>
      <c r="I1188" s="49">
        <v>20</v>
      </c>
    </row>
    <row r="1189" spans="1:9" x14ac:dyDescent="0.3">
      <c r="A1189" s="551" t="s">
        <v>11400</v>
      </c>
      <c r="B1189" s="49" t="s">
        <v>11393</v>
      </c>
      <c r="C1189" s="49" t="s">
        <v>11394</v>
      </c>
      <c r="D1189" s="49" t="s">
        <v>8676</v>
      </c>
      <c r="E1189" s="49" t="s">
        <v>8677</v>
      </c>
      <c r="F1189" s="49" t="s">
        <v>8713</v>
      </c>
      <c r="G1189" s="49" t="s">
        <v>8585</v>
      </c>
      <c r="H1189" s="49" t="s">
        <v>11399</v>
      </c>
      <c r="I1189" s="49">
        <v>5</v>
      </c>
    </row>
    <row r="1190" spans="1:9" x14ac:dyDescent="0.3">
      <c r="A1190" s="551" t="s">
        <v>11401</v>
      </c>
      <c r="B1190" s="49" t="s">
        <v>11393</v>
      </c>
      <c r="C1190" s="49" t="s">
        <v>11394</v>
      </c>
      <c r="D1190" s="49" t="s">
        <v>8676</v>
      </c>
      <c r="E1190" s="49" t="s">
        <v>8677</v>
      </c>
      <c r="F1190" s="49" t="s">
        <v>8702</v>
      </c>
      <c r="G1190" s="49" t="s">
        <v>8609</v>
      </c>
      <c r="H1190" s="49" t="s">
        <v>11402</v>
      </c>
      <c r="I1190" s="49">
        <v>5</v>
      </c>
    </row>
    <row r="1191" spans="1:9" x14ac:dyDescent="0.3">
      <c r="A1191" s="551" t="s">
        <v>11403</v>
      </c>
      <c r="B1191" s="49" t="s">
        <v>11404</v>
      </c>
      <c r="C1191" s="49" t="s">
        <v>11405</v>
      </c>
      <c r="D1191" s="49" t="s">
        <v>8582</v>
      </c>
      <c r="E1191" s="49" t="s">
        <v>8583</v>
      </c>
      <c r="F1191" s="49" t="s">
        <v>8608</v>
      </c>
      <c r="G1191" s="49" t="s">
        <v>8609</v>
      </c>
      <c r="H1191" s="49" t="s">
        <v>11406</v>
      </c>
      <c r="I1191" s="49">
        <v>40</v>
      </c>
    </row>
    <row r="1192" spans="1:9" x14ac:dyDescent="0.3">
      <c r="A1192" s="551" t="s">
        <v>11407</v>
      </c>
      <c r="B1192" s="49" t="s">
        <v>11404</v>
      </c>
      <c r="C1192" s="49" t="s">
        <v>11405</v>
      </c>
      <c r="D1192" s="49" t="s">
        <v>8582</v>
      </c>
      <c r="E1192" s="49" t="s">
        <v>8583</v>
      </c>
      <c r="F1192" s="49" t="s">
        <v>8647</v>
      </c>
      <c r="G1192" s="49" t="s">
        <v>8609</v>
      </c>
      <c r="H1192" s="49" t="s">
        <v>11406</v>
      </c>
      <c r="I1192" s="49">
        <v>60</v>
      </c>
    </row>
    <row r="1193" spans="1:9" x14ac:dyDescent="0.3">
      <c r="A1193" s="551" t="s">
        <v>11408</v>
      </c>
      <c r="B1193" s="49" t="s">
        <v>11409</v>
      </c>
      <c r="C1193" s="49" t="s">
        <v>11410</v>
      </c>
      <c r="D1193" s="49" t="s">
        <v>8676</v>
      </c>
      <c r="E1193" s="49" t="s">
        <v>8677</v>
      </c>
      <c r="F1193" s="49" t="s">
        <v>8644</v>
      </c>
      <c r="G1193" s="49" t="s">
        <v>8585</v>
      </c>
      <c r="H1193" s="49" t="s">
        <v>11411</v>
      </c>
      <c r="I1193" s="49">
        <v>18</v>
      </c>
    </row>
    <row r="1194" spans="1:9" x14ac:dyDescent="0.3">
      <c r="A1194" s="551" t="s">
        <v>11412</v>
      </c>
      <c r="B1194" s="49" t="s">
        <v>11409</v>
      </c>
      <c r="C1194" s="49" t="s">
        <v>11410</v>
      </c>
      <c r="D1194" s="49" t="s">
        <v>8676</v>
      </c>
      <c r="E1194" s="49" t="s">
        <v>8677</v>
      </c>
      <c r="F1194" s="49" t="s">
        <v>8644</v>
      </c>
      <c r="G1194" s="49" t="s">
        <v>8686</v>
      </c>
      <c r="H1194" s="49" t="s">
        <v>11411</v>
      </c>
      <c r="I1194" s="49">
        <v>7</v>
      </c>
    </row>
    <row r="1195" spans="1:9" x14ac:dyDescent="0.3">
      <c r="A1195" s="551" t="s">
        <v>11413</v>
      </c>
      <c r="B1195" s="49" t="s">
        <v>11409</v>
      </c>
      <c r="C1195" s="49" t="s">
        <v>11410</v>
      </c>
      <c r="D1195" s="49" t="s">
        <v>8676</v>
      </c>
      <c r="E1195" s="49" t="s">
        <v>8677</v>
      </c>
      <c r="F1195" s="49" t="s">
        <v>8644</v>
      </c>
      <c r="G1195" s="49" t="s">
        <v>8609</v>
      </c>
      <c r="H1195" s="49" t="s">
        <v>11411</v>
      </c>
      <c r="I1195" s="49">
        <v>92</v>
      </c>
    </row>
    <row r="1196" spans="1:9" x14ac:dyDescent="0.3">
      <c r="A1196" s="551" t="s">
        <v>11414</v>
      </c>
      <c r="B1196" s="49" t="s">
        <v>11409</v>
      </c>
      <c r="C1196" s="49" t="s">
        <v>11410</v>
      </c>
      <c r="D1196" s="49" t="s">
        <v>8676</v>
      </c>
      <c r="E1196" s="49" t="s">
        <v>8677</v>
      </c>
      <c r="F1196" s="49" t="s">
        <v>8647</v>
      </c>
      <c r="G1196" s="49" t="s">
        <v>8609</v>
      </c>
      <c r="H1196" s="49" t="s">
        <v>11411</v>
      </c>
      <c r="I1196" s="49">
        <v>38</v>
      </c>
    </row>
    <row r="1197" spans="1:9" x14ac:dyDescent="0.3">
      <c r="A1197" s="551" t="s">
        <v>11415</v>
      </c>
      <c r="B1197" s="49" t="s">
        <v>11416</v>
      </c>
      <c r="C1197" s="49" t="s">
        <v>11417</v>
      </c>
      <c r="D1197" s="49" t="s">
        <v>8676</v>
      </c>
      <c r="E1197" s="49" t="s">
        <v>8765</v>
      </c>
      <c r="F1197" s="49" t="s">
        <v>8608</v>
      </c>
      <c r="G1197" s="49" t="s">
        <v>8609</v>
      </c>
      <c r="H1197" s="49" t="s">
        <v>11418</v>
      </c>
      <c r="I1197" s="49">
        <v>97</v>
      </c>
    </row>
    <row r="1198" spans="1:9" x14ac:dyDescent="0.3">
      <c r="A1198" s="551" t="s">
        <v>11419</v>
      </c>
      <c r="B1198" s="49" t="s">
        <v>11416</v>
      </c>
      <c r="C1198" s="49" t="s">
        <v>11417</v>
      </c>
      <c r="D1198" s="49" t="s">
        <v>8676</v>
      </c>
      <c r="E1198" s="49" t="s">
        <v>8765</v>
      </c>
      <c r="F1198" s="49" t="s">
        <v>8608</v>
      </c>
      <c r="G1198" s="49" t="s">
        <v>8609</v>
      </c>
      <c r="H1198" s="49" t="s">
        <v>11420</v>
      </c>
      <c r="I1198" s="49">
        <v>35</v>
      </c>
    </row>
    <row r="1199" spans="1:9" x14ac:dyDescent="0.3">
      <c r="A1199" s="551" t="s">
        <v>11421</v>
      </c>
      <c r="B1199" s="49" t="s">
        <v>11416</v>
      </c>
      <c r="C1199" s="49" t="s">
        <v>11417</v>
      </c>
      <c r="D1199" s="49" t="s">
        <v>8676</v>
      </c>
      <c r="E1199" s="49" t="s">
        <v>8765</v>
      </c>
      <c r="F1199" s="49" t="s">
        <v>8733</v>
      </c>
      <c r="G1199" s="49" t="s">
        <v>8609</v>
      </c>
      <c r="H1199" s="49" t="s">
        <v>11422</v>
      </c>
      <c r="I1199" s="49">
        <v>30</v>
      </c>
    </row>
    <row r="1200" spans="1:9" x14ac:dyDescent="0.3">
      <c r="A1200" s="551" t="s">
        <v>11423</v>
      </c>
      <c r="B1200" s="49" t="s">
        <v>11416</v>
      </c>
      <c r="C1200" s="49" t="s">
        <v>11417</v>
      </c>
      <c r="D1200" s="49" t="s">
        <v>8676</v>
      </c>
      <c r="E1200" s="49" t="s">
        <v>8765</v>
      </c>
      <c r="F1200" s="49" t="s">
        <v>8811</v>
      </c>
      <c r="G1200" s="49" t="s">
        <v>8585</v>
      </c>
      <c r="H1200" s="49" t="s">
        <v>11422</v>
      </c>
      <c r="I1200" s="49">
        <v>10</v>
      </c>
    </row>
    <row r="1201" spans="1:9" x14ac:dyDescent="0.3">
      <c r="A1201" s="551" t="s">
        <v>11424</v>
      </c>
      <c r="B1201" s="49" t="s">
        <v>11425</v>
      </c>
      <c r="C1201" s="49" t="s">
        <v>11426</v>
      </c>
      <c r="D1201" s="49" t="s">
        <v>8676</v>
      </c>
      <c r="E1201" s="49" t="s">
        <v>8677</v>
      </c>
      <c r="F1201" s="49" t="s">
        <v>8657</v>
      </c>
      <c r="G1201" s="49" t="s">
        <v>8585</v>
      </c>
      <c r="H1201" s="49" t="s">
        <v>11427</v>
      </c>
      <c r="I1201" s="49">
        <v>12</v>
      </c>
    </row>
    <row r="1202" spans="1:9" x14ac:dyDescent="0.3">
      <c r="A1202" s="551" t="s">
        <v>11428</v>
      </c>
      <c r="B1202" s="49" t="s">
        <v>11425</v>
      </c>
      <c r="C1202" s="49" t="s">
        <v>11426</v>
      </c>
      <c r="D1202" s="49" t="s">
        <v>8676</v>
      </c>
      <c r="E1202" s="49" t="s">
        <v>8677</v>
      </c>
      <c r="F1202" s="49" t="s">
        <v>8644</v>
      </c>
      <c r="G1202" s="49" t="s">
        <v>8609</v>
      </c>
      <c r="H1202" s="49" t="s">
        <v>11429</v>
      </c>
      <c r="I1202" s="49">
        <v>48</v>
      </c>
    </row>
    <row r="1203" spans="1:9" x14ac:dyDescent="0.3">
      <c r="A1203" s="551" t="s">
        <v>11430</v>
      </c>
      <c r="B1203" s="49" t="s">
        <v>11425</v>
      </c>
      <c r="C1203" s="49" t="s">
        <v>11426</v>
      </c>
      <c r="D1203" s="49" t="s">
        <v>8676</v>
      </c>
      <c r="E1203" s="49" t="s">
        <v>8677</v>
      </c>
      <c r="F1203" s="49" t="s">
        <v>8593</v>
      </c>
      <c r="G1203" s="49" t="s">
        <v>8585</v>
      </c>
      <c r="H1203" s="49" t="s">
        <v>11427</v>
      </c>
    </row>
    <row r="1204" spans="1:9" x14ac:dyDescent="0.3">
      <c r="A1204" s="551" t="s">
        <v>11431</v>
      </c>
      <c r="B1204" s="49" t="s">
        <v>11425</v>
      </c>
      <c r="C1204" s="49" t="s">
        <v>11426</v>
      </c>
      <c r="D1204" s="49" t="s">
        <v>8676</v>
      </c>
      <c r="E1204" s="49" t="s">
        <v>8677</v>
      </c>
      <c r="F1204" s="49" t="s">
        <v>8702</v>
      </c>
      <c r="G1204" s="49" t="s">
        <v>8609</v>
      </c>
      <c r="H1204" s="49" t="s">
        <v>11432</v>
      </c>
      <c r="I1204" s="49">
        <v>4</v>
      </c>
    </row>
    <row r="1205" spans="1:9" x14ac:dyDescent="0.3">
      <c r="A1205" s="551" t="s">
        <v>11433</v>
      </c>
      <c r="B1205" s="49" t="s">
        <v>11425</v>
      </c>
      <c r="C1205" s="49" t="s">
        <v>11426</v>
      </c>
      <c r="D1205" s="49" t="s">
        <v>8676</v>
      </c>
      <c r="E1205" s="49" t="s">
        <v>8677</v>
      </c>
      <c r="F1205" s="49" t="s">
        <v>10411</v>
      </c>
      <c r="G1205" s="49" t="s">
        <v>8609</v>
      </c>
      <c r="H1205" s="49" t="s">
        <v>11427</v>
      </c>
      <c r="I1205" s="49">
        <v>2</v>
      </c>
    </row>
    <row r="1206" spans="1:9" x14ac:dyDescent="0.3">
      <c r="A1206" s="551" t="s">
        <v>11434</v>
      </c>
      <c r="B1206" s="49" t="s">
        <v>11425</v>
      </c>
      <c r="C1206" s="49" t="s">
        <v>11426</v>
      </c>
      <c r="D1206" s="49" t="s">
        <v>8676</v>
      </c>
      <c r="E1206" s="49" t="s">
        <v>8677</v>
      </c>
      <c r="F1206" s="49" t="s">
        <v>8713</v>
      </c>
      <c r="G1206" s="49" t="s">
        <v>8585</v>
      </c>
      <c r="H1206" s="49" t="s">
        <v>11427</v>
      </c>
      <c r="I1206" s="49">
        <v>5</v>
      </c>
    </row>
    <row r="1207" spans="1:9" x14ac:dyDescent="0.3">
      <c r="A1207" s="551" t="s">
        <v>11435</v>
      </c>
      <c r="B1207" s="49" t="s">
        <v>11425</v>
      </c>
      <c r="C1207" s="49" t="s">
        <v>11426</v>
      </c>
      <c r="D1207" s="49" t="s">
        <v>8676</v>
      </c>
      <c r="E1207" s="49" t="s">
        <v>8677</v>
      </c>
      <c r="F1207" s="49" t="s">
        <v>8702</v>
      </c>
      <c r="G1207" s="49" t="s">
        <v>8609</v>
      </c>
      <c r="H1207" s="49" t="s">
        <v>11427</v>
      </c>
      <c r="I1207" s="49">
        <v>6</v>
      </c>
    </row>
    <row r="1208" spans="1:9" x14ac:dyDescent="0.3">
      <c r="A1208" s="551" t="s">
        <v>11436</v>
      </c>
      <c r="B1208" s="49" t="s">
        <v>11437</v>
      </c>
      <c r="C1208" s="49" t="s">
        <v>11438</v>
      </c>
      <c r="D1208" s="49" t="s">
        <v>8676</v>
      </c>
      <c r="E1208" s="49" t="s">
        <v>8677</v>
      </c>
      <c r="F1208" s="49" t="s">
        <v>8644</v>
      </c>
      <c r="G1208" s="49" t="s">
        <v>8585</v>
      </c>
      <c r="H1208" s="49" t="s">
        <v>11439</v>
      </c>
      <c r="I1208" s="49">
        <v>12</v>
      </c>
    </row>
    <row r="1209" spans="1:9" x14ac:dyDescent="0.3">
      <c r="A1209" s="551" t="s">
        <v>11440</v>
      </c>
      <c r="B1209" s="49" t="s">
        <v>11437</v>
      </c>
      <c r="C1209" s="49" t="s">
        <v>11438</v>
      </c>
      <c r="D1209" s="49" t="s">
        <v>8676</v>
      </c>
      <c r="E1209" s="49" t="s">
        <v>8677</v>
      </c>
      <c r="F1209" s="49" t="s">
        <v>8644</v>
      </c>
      <c r="G1209" s="49" t="s">
        <v>8686</v>
      </c>
      <c r="H1209" s="49" t="s">
        <v>11439</v>
      </c>
      <c r="I1209" s="49">
        <v>4</v>
      </c>
    </row>
    <row r="1210" spans="1:9" x14ac:dyDescent="0.3">
      <c r="A1210" s="551" t="s">
        <v>11441</v>
      </c>
      <c r="B1210" s="49" t="s">
        <v>11437</v>
      </c>
      <c r="C1210" s="49" t="s">
        <v>11438</v>
      </c>
      <c r="D1210" s="49" t="s">
        <v>8676</v>
      </c>
      <c r="E1210" s="49" t="s">
        <v>8677</v>
      </c>
      <c r="F1210" s="49" t="s">
        <v>8644</v>
      </c>
      <c r="G1210" s="49" t="s">
        <v>8585</v>
      </c>
      <c r="H1210" s="49" t="s">
        <v>11442</v>
      </c>
      <c r="I1210" s="49">
        <v>11</v>
      </c>
    </row>
    <row r="1211" spans="1:9" x14ac:dyDescent="0.3">
      <c r="A1211" s="551" t="s">
        <v>11443</v>
      </c>
      <c r="B1211" s="49" t="s">
        <v>11437</v>
      </c>
      <c r="C1211" s="49" t="s">
        <v>11438</v>
      </c>
      <c r="D1211" s="49" t="s">
        <v>8676</v>
      </c>
      <c r="E1211" s="49" t="s">
        <v>8677</v>
      </c>
      <c r="F1211" s="49" t="s">
        <v>8702</v>
      </c>
      <c r="G1211" s="49" t="s">
        <v>8609</v>
      </c>
      <c r="H1211" s="49" t="s">
        <v>11442</v>
      </c>
      <c r="I1211" s="49">
        <v>4</v>
      </c>
    </row>
    <row r="1212" spans="1:9" x14ac:dyDescent="0.3">
      <c r="A1212" s="551" t="s">
        <v>11444</v>
      </c>
      <c r="B1212" s="49" t="s">
        <v>11437</v>
      </c>
      <c r="C1212" s="49" t="s">
        <v>11438</v>
      </c>
      <c r="D1212" s="49" t="s">
        <v>8676</v>
      </c>
      <c r="E1212" s="49" t="s">
        <v>8677</v>
      </c>
      <c r="F1212" s="49" t="s">
        <v>8593</v>
      </c>
      <c r="G1212" s="49" t="s">
        <v>8585</v>
      </c>
      <c r="H1212" s="49" t="s">
        <v>11445</v>
      </c>
    </row>
    <row r="1213" spans="1:9" x14ac:dyDescent="0.3">
      <c r="A1213" s="551" t="s">
        <v>11446</v>
      </c>
      <c r="B1213" s="49" t="s">
        <v>11447</v>
      </c>
      <c r="C1213" s="49" t="s">
        <v>11448</v>
      </c>
      <c r="D1213" s="49" t="s">
        <v>9349</v>
      </c>
      <c r="E1213" s="49" t="s">
        <v>8583</v>
      </c>
      <c r="F1213" s="49" t="s">
        <v>8713</v>
      </c>
      <c r="G1213" s="49" t="s">
        <v>8585</v>
      </c>
      <c r="H1213" s="49" t="s">
        <v>11449</v>
      </c>
      <c r="I1213" s="49">
        <v>10</v>
      </c>
    </row>
    <row r="1214" spans="1:9" x14ac:dyDescent="0.3">
      <c r="A1214" s="551" t="s">
        <v>11450</v>
      </c>
      <c r="B1214" s="49" t="s">
        <v>11451</v>
      </c>
      <c r="C1214" s="49" t="s">
        <v>11452</v>
      </c>
      <c r="D1214" s="49" t="s">
        <v>8656</v>
      </c>
      <c r="E1214" s="49" t="s">
        <v>8583</v>
      </c>
      <c r="F1214" s="49" t="s">
        <v>8608</v>
      </c>
      <c r="G1214" s="49" t="s">
        <v>8609</v>
      </c>
      <c r="H1214" s="49" t="s">
        <v>11453</v>
      </c>
      <c r="I1214" s="49">
        <v>20</v>
      </c>
    </row>
    <row r="1215" spans="1:9" x14ac:dyDescent="0.3">
      <c r="A1215" s="551" t="s">
        <v>11454</v>
      </c>
      <c r="B1215" s="49" t="s">
        <v>11451</v>
      </c>
      <c r="C1215" s="49" t="s">
        <v>11452</v>
      </c>
      <c r="D1215" s="49" t="s">
        <v>8656</v>
      </c>
      <c r="E1215" s="49" t="s">
        <v>8583</v>
      </c>
      <c r="F1215" s="49" t="s">
        <v>8644</v>
      </c>
      <c r="G1215" s="49" t="s">
        <v>8609</v>
      </c>
      <c r="H1215" s="49" t="s">
        <v>11453</v>
      </c>
      <c r="I1215" s="49">
        <v>5</v>
      </c>
    </row>
    <row r="1216" spans="1:9" x14ac:dyDescent="0.3">
      <c r="A1216" s="551" t="s">
        <v>11455</v>
      </c>
      <c r="B1216" s="49" t="s">
        <v>11451</v>
      </c>
      <c r="C1216" s="49" t="s">
        <v>11452</v>
      </c>
      <c r="D1216" s="49" t="s">
        <v>8656</v>
      </c>
      <c r="E1216" s="49" t="s">
        <v>8583</v>
      </c>
      <c r="F1216" s="49" t="s">
        <v>8647</v>
      </c>
      <c r="G1216" s="49" t="s">
        <v>8609</v>
      </c>
      <c r="H1216" s="49" t="s">
        <v>11453</v>
      </c>
      <c r="I1216" s="49">
        <v>10</v>
      </c>
    </row>
    <row r="1217" spans="1:9" x14ac:dyDescent="0.3">
      <c r="A1217" s="551" t="s">
        <v>11456</v>
      </c>
      <c r="B1217" s="49" t="s">
        <v>11457</v>
      </c>
      <c r="C1217" s="49" t="s">
        <v>11458</v>
      </c>
      <c r="D1217" s="49" t="s">
        <v>8582</v>
      </c>
      <c r="E1217" s="49" t="s">
        <v>8583</v>
      </c>
      <c r="F1217" s="49" t="s">
        <v>8608</v>
      </c>
      <c r="G1217" s="49" t="s">
        <v>8609</v>
      </c>
      <c r="H1217" s="49" t="s">
        <v>11321</v>
      </c>
      <c r="I1217" s="49">
        <v>30</v>
      </c>
    </row>
    <row r="1218" spans="1:9" x14ac:dyDescent="0.3">
      <c r="A1218" s="551" t="s">
        <v>11459</v>
      </c>
      <c r="B1218" s="49" t="s">
        <v>11457</v>
      </c>
      <c r="C1218" s="49" t="s">
        <v>11458</v>
      </c>
      <c r="D1218" s="49" t="s">
        <v>8582</v>
      </c>
      <c r="E1218" s="49" t="s">
        <v>8583</v>
      </c>
      <c r="F1218" s="49" t="s">
        <v>8733</v>
      </c>
      <c r="G1218" s="49" t="s">
        <v>8609</v>
      </c>
      <c r="H1218" s="49" t="s">
        <v>11321</v>
      </c>
      <c r="I1218" s="49">
        <v>6</v>
      </c>
    </row>
    <row r="1219" spans="1:9" x14ac:dyDescent="0.3">
      <c r="A1219" s="551" t="s">
        <v>11460</v>
      </c>
      <c r="B1219" s="49" t="s">
        <v>11457</v>
      </c>
      <c r="C1219" s="49" t="s">
        <v>11458</v>
      </c>
      <c r="D1219" s="49" t="s">
        <v>8582</v>
      </c>
      <c r="E1219" s="49" t="s">
        <v>8583</v>
      </c>
      <c r="F1219" s="49" t="s">
        <v>8811</v>
      </c>
      <c r="G1219" s="49" t="s">
        <v>8585</v>
      </c>
      <c r="H1219" s="49" t="s">
        <v>11461</v>
      </c>
      <c r="I1219" s="49">
        <v>13</v>
      </c>
    </row>
    <row r="1220" spans="1:9" x14ac:dyDescent="0.3">
      <c r="A1220" s="551" t="s">
        <v>11462</v>
      </c>
      <c r="B1220" s="49" t="s">
        <v>11463</v>
      </c>
      <c r="C1220" s="49" t="s">
        <v>11464</v>
      </c>
      <c r="D1220" s="49" t="s">
        <v>8582</v>
      </c>
      <c r="E1220" s="49" t="s">
        <v>8583</v>
      </c>
      <c r="F1220" s="49" t="s">
        <v>8614</v>
      </c>
      <c r="G1220" s="49" t="s">
        <v>8585</v>
      </c>
      <c r="H1220" s="49" t="s">
        <v>11465</v>
      </c>
      <c r="I1220" s="49">
        <v>30</v>
      </c>
    </row>
    <row r="1221" spans="1:9" x14ac:dyDescent="0.3">
      <c r="A1221" s="551" t="s">
        <v>11466</v>
      </c>
      <c r="B1221" s="49" t="s">
        <v>11463</v>
      </c>
      <c r="C1221" s="49" t="s">
        <v>11464</v>
      </c>
      <c r="D1221" s="49" t="s">
        <v>8582</v>
      </c>
      <c r="E1221" s="49" t="s">
        <v>8583</v>
      </c>
      <c r="F1221" s="49" t="s">
        <v>8614</v>
      </c>
      <c r="G1221" s="49" t="s">
        <v>8585</v>
      </c>
      <c r="H1221" s="49" t="s">
        <v>11467</v>
      </c>
      <c r="I1221" s="49">
        <v>80</v>
      </c>
    </row>
    <row r="1222" spans="1:9" x14ac:dyDescent="0.3">
      <c r="A1222" s="551" t="s">
        <v>11468</v>
      </c>
      <c r="B1222" s="49" t="s">
        <v>11463</v>
      </c>
      <c r="C1222" s="49" t="s">
        <v>11464</v>
      </c>
      <c r="D1222" s="49" t="s">
        <v>8582</v>
      </c>
      <c r="E1222" s="49" t="s">
        <v>8583</v>
      </c>
      <c r="F1222" s="49" t="s">
        <v>8614</v>
      </c>
      <c r="G1222" s="49" t="s">
        <v>8585</v>
      </c>
      <c r="H1222" s="49" t="s">
        <v>11469</v>
      </c>
      <c r="I1222" s="49">
        <v>30</v>
      </c>
    </row>
    <row r="1223" spans="1:9" x14ac:dyDescent="0.3">
      <c r="A1223" s="551" t="s">
        <v>11470</v>
      </c>
      <c r="B1223" s="49" t="s">
        <v>11463</v>
      </c>
      <c r="C1223" s="49" t="s">
        <v>11464</v>
      </c>
      <c r="D1223" s="49" t="s">
        <v>8582</v>
      </c>
      <c r="E1223" s="49" t="s">
        <v>8583</v>
      </c>
      <c r="F1223" s="49" t="s">
        <v>8614</v>
      </c>
      <c r="G1223" s="49" t="s">
        <v>8585</v>
      </c>
      <c r="H1223" s="49" t="s">
        <v>11471</v>
      </c>
      <c r="I1223" s="49">
        <v>30</v>
      </c>
    </row>
    <row r="1224" spans="1:9" x14ac:dyDescent="0.3">
      <c r="A1224" s="551" t="s">
        <v>11472</v>
      </c>
      <c r="B1224" s="49" t="s">
        <v>11463</v>
      </c>
      <c r="C1224" s="49" t="s">
        <v>11464</v>
      </c>
      <c r="D1224" s="49" t="s">
        <v>8582</v>
      </c>
      <c r="E1224" s="49" t="s">
        <v>8583</v>
      </c>
      <c r="F1224" s="49" t="s">
        <v>8614</v>
      </c>
      <c r="G1224" s="49" t="s">
        <v>8585</v>
      </c>
      <c r="H1224" s="49" t="s">
        <v>11473</v>
      </c>
      <c r="I1224" s="49">
        <v>10</v>
      </c>
    </row>
    <row r="1225" spans="1:9" x14ac:dyDescent="0.3">
      <c r="A1225" s="551" t="s">
        <v>11474</v>
      </c>
      <c r="B1225" s="49" t="s">
        <v>11475</v>
      </c>
      <c r="C1225" s="49" t="s">
        <v>11476</v>
      </c>
      <c r="D1225" s="49" t="s">
        <v>9349</v>
      </c>
      <c r="E1225" s="49" t="s">
        <v>8583</v>
      </c>
      <c r="F1225" s="49" t="s">
        <v>8608</v>
      </c>
      <c r="G1225" s="49" t="s">
        <v>8609</v>
      </c>
      <c r="H1225" s="49" t="s">
        <v>11477</v>
      </c>
      <c r="I1225" s="49">
        <v>17</v>
      </c>
    </row>
    <row r="1226" spans="1:9" x14ac:dyDescent="0.3">
      <c r="A1226" s="551" t="s">
        <v>11478</v>
      </c>
      <c r="B1226" s="49" t="s">
        <v>11475</v>
      </c>
      <c r="C1226" s="49" t="s">
        <v>11476</v>
      </c>
      <c r="D1226" s="49" t="s">
        <v>9349</v>
      </c>
      <c r="E1226" s="49" t="s">
        <v>8583</v>
      </c>
      <c r="F1226" s="49" t="s">
        <v>8647</v>
      </c>
      <c r="G1226" s="49" t="s">
        <v>8609</v>
      </c>
      <c r="H1226" s="49" t="s">
        <v>11477</v>
      </c>
      <c r="I1226" s="49">
        <v>25</v>
      </c>
    </row>
    <row r="1227" spans="1:9" x14ac:dyDescent="0.3">
      <c r="A1227" s="551" t="s">
        <v>11479</v>
      </c>
      <c r="B1227" s="49" t="s">
        <v>11480</v>
      </c>
      <c r="C1227" s="49" t="s">
        <v>11481</v>
      </c>
      <c r="D1227" s="49" t="s">
        <v>8590</v>
      </c>
      <c r="E1227" s="49" t="s">
        <v>8583</v>
      </c>
      <c r="F1227" s="49" t="s">
        <v>8713</v>
      </c>
      <c r="G1227" s="49" t="s">
        <v>8585</v>
      </c>
      <c r="H1227" s="49" t="s">
        <v>11482</v>
      </c>
      <c r="I1227" s="49">
        <v>4</v>
      </c>
    </row>
    <row r="1228" spans="1:9" x14ac:dyDescent="0.3">
      <c r="A1228" s="551" t="s">
        <v>11483</v>
      </c>
      <c r="B1228" s="49" t="s">
        <v>11484</v>
      </c>
      <c r="C1228" s="49" t="s">
        <v>11485</v>
      </c>
      <c r="D1228" s="49" t="s">
        <v>8582</v>
      </c>
      <c r="E1228" s="49" t="s">
        <v>8583</v>
      </c>
      <c r="F1228" s="49" t="s">
        <v>8630</v>
      </c>
      <c r="G1228" s="49" t="s">
        <v>8585</v>
      </c>
      <c r="H1228" s="49" t="s">
        <v>11486</v>
      </c>
      <c r="I1228" s="49">
        <v>10</v>
      </c>
    </row>
    <row r="1229" spans="1:9" x14ac:dyDescent="0.3">
      <c r="A1229" s="551" t="s">
        <v>11487</v>
      </c>
      <c r="B1229" s="49" t="s">
        <v>11488</v>
      </c>
      <c r="C1229" s="49" t="s">
        <v>11489</v>
      </c>
      <c r="D1229" s="49" t="s">
        <v>8590</v>
      </c>
      <c r="E1229" s="49" t="s">
        <v>8583</v>
      </c>
      <c r="F1229" s="49" t="s">
        <v>8657</v>
      </c>
      <c r="G1229" s="49" t="s">
        <v>8585</v>
      </c>
      <c r="H1229" s="49" t="s">
        <v>11490</v>
      </c>
      <c r="I1229" s="49">
        <v>10</v>
      </c>
    </row>
    <row r="1230" spans="1:9" x14ac:dyDescent="0.3">
      <c r="A1230" s="551" t="s">
        <v>11491</v>
      </c>
      <c r="B1230" s="49" t="s">
        <v>11488</v>
      </c>
      <c r="C1230" s="49" t="s">
        <v>11489</v>
      </c>
      <c r="D1230" s="49" t="s">
        <v>8590</v>
      </c>
      <c r="E1230" s="49" t="s">
        <v>8583</v>
      </c>
      <c r="F1230" s="49" t="s">
        <v>8644</v>
      </c>
      <c r="G1230" s="49" t="s">
        <v>8585</v>
      </c>
      <c r="H1230" s="49" t="s">
        <v>11490</v>
      </c>
      <c r="I1230" s="49">
        <v>21</v>
      </c>
    </row>
    <row r="1231" spans="1:9" x14ac:dyDescent="0.3">
      <c r="A1231" s="551" t="s">
        <v>11492</v>
      </c>
      <c r="B1231" s="49" t="s">
        <v>11493</v>
      </c>
      <c r="C1231" s="49" t="s">
        <v>11494</v>
      </c>
      <c r="D1231" s="49" t="s">
        <v>8582</v>
      </c>
      <c r="E1231" s="49" t="s">
        <v>8583</v>
      </c>
      <c r="F1231" s="49" t="s">
        <v>8644</v>
      </c>
      <c r="G1231" s="49" t="s">
        <v>8585</v>
      </c>
      <c r="H1231" s="49" t="s">
        <v>11495</v>
      </c>
      <c r="I1231" s="49">
        <v>19</v>
      </c>
    </row>
    <row r="1232" spans="1:9" x14ac:dyDescent="0.3">
      <c r="A1232" s="551" t="s">
        <v>11496</v>
      </c>
      <c r="B1232" s="49" t="s">
        <v>11493</v>
      </c>
      <c r="C1232" s="49" t="s">
        <v>11494</v>
      </c>
      <c r="D1232" s="49" t="s">
        <v>8582</v>
      </c>
      <c r="E1232" s="49" t="s">
        <v>8583</v>
      </c>
      <c r="F1232" s="49" t="s">
        <v>8811</v>
      </c>
      <c r="G1232" s="49" t="s">
        <v>8585</v>
      </c>
      <c r="H1232" s="49" t="s">
        <v>11495</v>
      </c>
      <c r="I1232" s="49">
        <v>9</v>
      </c>
    </row>
    <row r="1233" spans="1:9" x14ac:dyDescent="0.3">
      <c r="A1233" s="551" t="s">
        <v>11497</v>
      </c>
      <c r="B1233" s="49" t="s">
        <v>11498</v>
      </c>
      <c r="C1233" s="49" t="s">
        <v>11499</v>
      </c>
      <c r="D1233" s="49" t="s">
        <v>8656</v>
      </c>
      <c r="E1233" s="49" t="s">
        <v>8583</v>
      </c>
      <c r="F1233" s="49" t="s">
        <v>8614</v>
      </c>
      <c r="G1233" s="49" t="s">
        <v>8585</v>
      </c>
      <c r="H1233" s="49" t="s">
        <v>11500</v>
      </c>
      <c r="I1233" s="49">
        <v>27</v>
      </c>
    </row>
    <row r="1234" spans="1:9" x14ac:dyDescent="0.3">
      <c r="A1234" s="551" t="s">
        <v>11501</v>
      </c>
      <c r="B1234" s="49" t="s">
        <v>11502</v>
      </c>
      <c r="C1234" s="49" t="s">
        <v>11503</v>
      </c>
      <c r="D1234" s="49" t="s">
        <v>8582</v>
      </c>
      <c r="E1234" s="49" t="s">
        <v>8765</v>
      </c>
      <c r="F1234" s="49" t="s">
        <v>8608</v>
      </c>
      <c r="G1234" s="49" t="s">
        <v>8609</v>
      </c>
      <c r="H1234" s="49" t="s">
        <v>11504</v>
      </c>
      <c r="I1234" s="49">
        <v>14</v>
      </c>
    </row>
    <row r="1235" spans="1:9" x14ac:dyDescent="0.3">
      <c r="A1235" s="551" t="s">
        <v>11505</v>
      </c>
      <c r="B1235" s="49" t="s">
        <v>11506</v>
      </c>
      <c r="C1235" s="49" t="s">
        <v>648</v>
      </c>
      <c r="D1235" s="49" t="s">
        <v>8676</v>
      </c>
      <c r="E1235" s="49" t="s">
        <v>8677</v>
      </c>
      <c r="F1235" s="49" t="s">
        <v>8608</v>
      </c>
      <c r="G1235" s="49" t="s">
        <v>8609</v>
      </c>
      <c r="H1235" s="49" t="s">
        <v>11507</v>
      </c>
      <c r="I1235" s="49">
        <v>40</v>
      </c>
    </row>
    <row r="1236" spans="1:9" x14ac:dyDescent="0.3">
      <c r="A1236" s="551" t="s">
        <v>11508</v>
      </c>
      <c r="B1236" s="49" t="s">
        <v>11506</v>
      </c>
      <c r="C1236" s="49" t="s">
        <v>648</v>
      </c>
      <c r="D1236" s="49" t="s">
        <v>8676</v>
      </c>
      <c r="E1236" s="49" t="s">
        <v>8677</v>
      </c>
      <c r="F1236" s="49" t="s">
        <v>8644</v>
      </c>
      <c r="G1236" s="49" t="s">
        <v>8609</v>
      </c>
      <c r="H1236" s="49" t="s">
        <v>11507</v>
      </c>
      <c r="I1236" s="49">
        <v>35</v>
      </c>
    </row>
    <row r="1237" spans="1:9" x14ac:dyDescent="0.3">
      <c r="A1237" s="551" t="s">
        <v>11509</v>
      </c>
      <c r="B1237" s="49" t="s">
        <v>11506</v>
      </c>
      <c r="C1237" s="49" t="s">
        <v>648</v>
      </c>
      <c r="D1237" s="49" t="s">
        <v>8676</v>
      </c>
      <c r="E1237" s="49" t="s">
        <v>8677</v>
      </c>
      <c r="F1237" s="49" t="s">
        <v>8647</v>
      </c>
      <c r="G1237" s="49" t="s">
        <v>8609</v>
      </c>
      <c r="H1237" s="49" t="s">
        <v>11507</v>
      </c>
      <c r="I1237" s="49">
        <v>80</v>
      </c>
    </row>
    <row r="1238" spans="1:9" x14ac:dyDescent="0.3">
      <c r="A1238" s="551" t="s">
        <v>11510</v>
      </c>
      <c r="B1238" s="49" t="s">
        <v>11511</v>
      </c>
      <c r="C1238" s="49" t="s">
        <v>11512</v>
      </c>
      <c r="D1238" s="49" t="s">
        <v>8676</v>
      </c>
      <c r="E1238" s="49" t="s">
        <v>8677</v>
      </c>
      <c r="F1238" s="49" t="s">
        <v>8702</v>
      </c>
      <c r="G1238" s="49" t="s">
        <v>8609</v>
      </c>
      <c r="H1238" s="49" t="s">
        <v>11513</v>
      </c>
      <c r="I1238" s="49">
        <v>11</v>
      </c>
    </row>
    <row r="1239" spans="1:9" x14ac:dyDescent="0.3">
      <c r="A1239" s="551" t="s">
        <v>11514</v>
      </c>
      <c r="B1239" s="49" t="s">
        <v>11511</v>
      </c>
      <c r="C1239" s="49" t="s">
        <v>11512</v>
      </c>
      <c r="D1239" s="49" t="s">
        <v>8676</v>
      </c>
      <c r="E1239" s="49" t="s">
        <v>8677</v>
      </c>
      <c r="F1239" s="49" t="s">
        <v>8644</v>
      </c>
      <c r="G1239" s="49" t="s">
        <v>8609</v>
      </c>
      <c r="H1239" s="49" t="s">
        <v>11515</v>
      </c>
      <c r="I1239" s="49">
        <v>57</v>
      </c>
    </row>
    <row r="1240" spans="1:9" x14ac:dyDescent="0.3">
      <c r="A1240" s="551" t="s">
        <v>11516</v>
      </c>
      <c r="B1240" s="49" t="s">
        <v>11511</v>
      </c>
      <c r="C1240" s="49" t="s">
        <v>11512</v>
      </c>
      <c r="D1240" s="49" t="s">
        <v>8676</v>
      </c>
      <c r="E1240" s="49" t="s">
        <v>8677</v>
      </c>
      <c r="F1240" s="49" t="s">
        <v>8702</v>
      </c>
      <c r="G1240" s="49" t="s">
        <v>8609</v>
      </c>
      <c r="H1240" s="49" t="s">
        <v>11517</v>
      </c>
      <c r="I1240" s="49">
        <v>12</v>
      </c>
    </row>
    <row r="1241" spans="1:9" x14ac:dyDescent="0.3">
      <c r="A1241" s="551" t="s">
        <v>11518</v>
      </c>
      <c r="B1241" s="49" t="s">
        <v>11511</v>
      </c>
      <c r="C1241" s="49" t="s">
        <v>11512</v>
      </c>
      <c r="D1241" s="49" t="s">
        <v>8676</v>
      </c>
      <c r="E1241" s="49" t="s">
        <v>8677</v>
      </c>
      <c r="F1241" s="49" t="s">
        <v>8702</v>
      </c>
      <c r="G1241" s="49" t="s">
        <v>8609</v>
      </c>
      <c r="H1241" s="49" t="s">
        <v>11519</v>
      </c>
      <c r="I1241" s="49">
        <v>12</v>
      </c>
    </row>
    <row r="1242" spans="1:9" x14ac:dyDescent="0.3">
      <c r="A1242" s="551" t="s">
        <v>11520</v>
      </c>
      <c r="B1242" s="49" t="s">
        <v>11521</v>
      </c>
      <c r="C1242" s="49" t="s">
        <v>11522</v>
      </c>
      <c r="D1242" s="49" t="s">
        <v>8676</v>
      </c>
      <c r="E1242" s="49" t="s">
        <v>8677</v>
      </c>
      <c r="F1242" s="49" t="s">
        <v>8657</v>
      </c>
      <c r="G1242" s="49" t="s">
        <v>8585</v>
      </c>
      <c r="H1242" s="49" t="s">
        <v>11523</v>
      </c>
      <c r="I1242" s="49">
        <v>12</v>
      </c>
    </row>
    <row r="1243" spans="1:9" x14ac:dyDescent="0.3">
      <c r="A1243" s="551" t="s">
        <v>11524</v>
      </c>
      <c r="B1243" s="49" t="s">
        <v>11521</v>
      </c>
      <c r="C1243" s="49" t="s">
        <v>11522</v>
      </c>
      <c r="D1243" s="49" t="s">
        <v>8676</v>
      </c>
      <c r="E1243" s="49" t="s">
        <v>8677</v>
      </c>
      <c r="F1243" s="49" t="s">
        <v>8644</v>
      </c>
      <c r="G1243" s="49" t="s">
        <v>8609</v>
      </c>
      <c r="H1243" s="49" t="s">
        <v>11525</v>
      </c>
      <c r="I1243" s="49">
        <v>21</v>
      </c>
    </row>
    <row r="1244" spans="1:9" x14ac:dyDescent="0.3">
      <c r="A1244" s="551" t="s">
        <v>11526</v>
      </c>
      <c r="B1244" s="49" t="s">
        <v>11527</v>
      </c>
      <c r="C1244" s="49" t="s">
        <v>11528</v>
      </c>
      <c r="D1244" s="49" t="s">
        <v>8676</v>
      </c>
      <c r="E1244" s="49" t="s">
        <v>8677</v>
      </c>
      <c r="F1244" s="49" t="s">
        <v>8644</v>
      </c>
      <c r="G1244" s="49" t="s">
        <v>8585</v>
      </c>
      <c r="H1244" s="49" t="s">
        <v>11529</v>
      </c>
      <c r="I1244" s="49">
        <v>2</v>
      </c>
    </row>
    <row r="1245" spans="1:9" x14ac:dyDescent="0.3">
      <c r="A1245" s="551" t="s">
        <v>11530</v>
      </c>
      <c r="B1245" s="49" t="s">
        <v>11527</v>
      </c>
      <c r="C1245" s="49" t="s">
        <v>11528</v>
      </c>
      <c r="D1245" s="49" t="s">
        <v>8676</v>
      </c>
      <c r="E1245" s="49" t="s">
        <v>8677</v>
      </c>
      <c r="F1245" s="49" t="s">
        <v>8644</v>
      </c>
      <c r="G1245" s="49" t="s">
        <v>8686</v>
      </c>
      <c r="H1245" s="49" t="s">
        <v>11529</v>
      </c>
      <c r="I1245" s="49">
        <v>2</v>
      </c>
    </row>
    <row r="1246" spans="1:9" x14ac:dyDescent="0.3">
      <c r="A1246" s="551" t="s">
        <v>11531</v>
      </c>
      <c r="B1246" s="49" t="s">
        <v>11527</v>
      </c>
      <c r="C1246" s="49" t="s">
        <v>11528</v>
      </c>
      <c r="D1246" s="49" t="s">
        <v>8676</v>
      </c>
      <c r="E1246" s="49" t="s">
        <v>8677</v>
      </c>
      <c r="F1246" s="49" t="s">
        <v>8644</v>
      </c>
      <c r="G1246" s="49" t="s">
        <v>8609</v>
      </c>
      <c r="H1246" s="49" t="s">
        <v>11529</v>
      </c>
      <c r="I1246" s="49">
        <v>117</v>
      </c>
    </row>
    <row r="1247" spans="1:9" x14ac:dyDescent="0.3">
      <c r="A1247" s="551" t="s">
        <v>11532</v>
      </c>
      <c r="B1247" s="49" t="s">
        <v>11533</v>
      </c>
      <c r="C1247" s="49" t="s">
        <v>11534</v>
      </c>
      <c r="D1247" s="49" t="s">
        <v>8676</v>
      </c>
      <c r="E1247" s="49" t="s">
        <v>8677</v>
      </c>
      <c r="F1247" s="49" t="s">
        <v>8644</v>
      </c>
      <c r="G1247" s="49" t="s">
        <v>8609</v>
      </c>
      <c r="H1247" s="49" t="s">
        <v>11535</v>
      </c>
      <c r="I1247" s="49">
        <v>65</v>
      </c>
    </row>
    <row r="1248" spans="1:9" x14ac:dyDescent="0.3">
      <c r="A1248" s="551" t="s">
        <v>11536</v>
      </c>
      <c r="B1248" s="49" t="s">
        <v>11537</v>
      </c>
      <c r="C1248" s="49" t="s">
        <v>11538</v>
      </c>
      <c r="D1248" s="49" t="s">
        <v>8676</v>
      </c>
      <c r="E1248" s="49" t="s">
        <v>8677</v>
      </c>
      <c r="F1248" s="49" t="s">
        <v>8644</v>
      </c>
      <c r="G1248" s="49" t="s">
        <v>8609</v>
      </c>
      <c r="H1248" s="49" t="s">
        <v>11539</v>
      </c>
      <c r="I1248" s="49">
        <v>60</v>
      </c>
    </row>
    <row r="1249" spans="1:9" x14ac:dyDescent="0.3">
      <c r="A1249" s="551" t="s">
        <v>11540</v>
      </c>
      <c r="B1249" s="49" t="s">
        <v>11541</v>
      </c>
      <c r="C1249" s="49" t="s">
        <v>11542</v>
      </c>
      <c r="D1249" s="49" t="s">
        <v>8676</v>
      </c>
      <c r="E1249" s="49" t="s">
        <v>8677</v>
      </c>
      <c r="F1249" s="49" t="s">
        <v>8644</v>
      </c>
      <c r="G1249" s="49" t="s">
        <v>8585</v>
      </c>
      <c r="H1249" s="49" t="s">
        <v>11543</v>
      </c>
      <c r="I1249" s="49">
        <v>10</v>
      </c>
    </row>
    <row r="1250" spans="1:9" x14ac:dyDescent="0.3">
      <c r="A1250" s="551" t="s">
        <v>11544</v>
      </c>
      <c r="B1250" s="49" t="s">
        <v>11541</v>
      </c>
      <c r="C1250" s="49" t="s">
        <v>11542</v>
      </c>
      <c r="D1250" s="49" t="s">
        <v>8676</v>
      </c>
      <c r="E1250" s="49" t="s">
        <v>8677</v>
      </c>
      <c r="F1250" s="49" t="s">
        <v>8644</v>
      </c>
      <c r="G1250" s="49" t="s">
        <v>8686</v>
      </c>
      <c r="H1250" s="49" t="s">
        <v>11543</v>
      </c>
      <c r="I1250" s="49">
        <v>10</v>
      </c>
    </row>
    <row r="1251" spans="1:9" x14ac:dyDescent="0.3">
      <c r="A1251" s="551" t="s">
        <v>11545</v>
      </c>
      <c r="B1251" s="49" t="s">
        <v>11546</v>
      </c>
      <c r="C1251" s="49" t="s">
        <v>11547</v>
      </c>
      <c r="D1251" s="49" t="s">
        <v>8676</v>
      </c>
      <c r="E1251" s="49" t="s">
        <v>8677</v>
      </c>
      <c r="F1251" s="49" t="s">
        <v>8644</v>
      </c>
      <c r="G1251" s="49" t="s">
        <v>8686</v>
      </c>
      <c r="H1251" s="49" t="s">
        <v>11548</v>
      </c>
      <c r="I1251" s="49">
        <v>3</v>
      </c>
    </row>
    <row r="1252" spans="1:9" x14ac:dyDescent="0.3">
      <c r="A1252" s="551" t="s">
        <v>11549</v>
      </c>
      <c r="B1252" s="49" t="s">
        <v>11546</v>
      </c>
      <c r="C1252" s="49" t="s">
        <v>11547</v>
      </c>
      <c r="D1252" s="49" t="s">
        <v>8676</v>
      </c>
      <c r="E1252" s="49" t="s">
        <v>8677</v>
      </c>
      <c r="F1252" s="49" t="s">
        <v>8644</v>
      </c>
      <c r="G1252" s="49" t="s">
        <v>8609</v>
      </c>
      <c r="H1252" s="49" t="s">
        <v>11548</v>
      </c>
      <c r="I1252" s="49">
        <v>90</v>
      </c>
    </row>
    <row r="1253" spans="1:9" x14ac:dyDescent="0.3">
      <c r="A1253" s="551" t="s">
        <v>11550</v>
      </c>
      <c r="B1253" s="49" t="s">
        <v>11551</v>
      </c>
      <c r="C1253" s="49" t="s">
        <v>11552</v>
      </c>
      <c r="D1253" s="49" t="s">
        <v>8676</v>
      </c>
      <c r="E1253" s="49" t="s">
        <v>8677</v>
      </c>
      <c r="F1253" s="49" t="s">
        <v>8729</v>
      </c>
      <c r="G1253" s="49" t="s">
        <v>8609</v>
      </c>
      <c r="H1253" s="49" t="s">
        <v>11553</v>
      </c>
      <c r="I1253" s="49">
        <v>16</v>
      </c>
    </row>
    <row r="1254" spans="1:9" x14ac:dyDescent="0.3">
      <c r="A1254" s="551" t="s">
        <v>11554</v>
      </c>
      <c r="B1254" s="49" t="s">
        <v>11551</v>
      </c>
      <c r="C1254" s="49" t="s">
        <v>11552</v>
      </c>
      <c r="D1254" s="49" t="s">
        <v>8676</v>
      </c>
      <c r="E1254" s="49" t="s">
        <v>8677</v>
      </c>
      <c r="F1254" s="49" t="s">
        <v>8657</v>
      </c>
      <c r="G1254" s="49" t="s">
        <v>8585</v>
      </c>
      <c r="H1254" s="49" t="s">
        <v>11553</v>
      </c>
      <c r="I1254" s="49">
        <v>6</v>
      </c>
    </row>
    <row r="1255" spans="1:9" x14ac:dyDescent="0.3">
      <c r="A1255" s="551" t="s">
        <v>11555</v>
      </c>
      <c r="B1255" s="49" t="s">
        <v>11551</v>
      </c>
      <c r="C1255" s="49" t="s">
        <v>11552</v>
      </c>
      <c r="D1255" s="49" t="s">
        <v>8676</v>
      </c>
      <c r="E1255" s="49" t="s">
        <v>8677</v>
      </c>
      <c r="F1255" s="49" t="s">
        <v>8644</v>
      </c>
      <c r="G1255" s="49" t="s">
        <v>8609</v>
      </c>
      <c r="H1255" s="49" t="s">
        <v>11556</v>
      </c>
      <c r="I1255" s="49">
        <v>70</v>
      </c>
    </row>
    <row r="1256" spans="1:9" x14ac:dyDescent="0.3">
      <c r="A1256" s="551" t="s">
        <v>11557</v>
      </c>
      <c r="B1256" s="49" t="s">
        <v>11558</v>
      </c>
      <c r="C1256" s="49" t="s">
        <v>11559</v>
      </c>
      <c r="D1256" s="49" t="s">
        <v>8656</v>
      </c>
      <c r="E1256" s="49" t="s">
        <v>8583</v>
      </c>
      <c r="F1256" s="49" t="s">
        <v>8608</v>
      </c>
      <c r="G1256" s="49" t="s">
        <v>8609</v>
      </c>
      <c r="H1256" s="49" t="s">
        <v>11560</v>
      </c>
      <c r="I1256" s="49">
        <v>15</v>
      </c>
    </row>
    <row r="1257" spans="1:9" x14ac:dyDescent="0.3">
      <c r="A1257" s="551" t="s">
        <v>11561</v>
      </c>
      <c r="B1257" s="49" t="s">
        <v>11558</v>
      </c>
      <c r="C1257" s="49" t="s">
        <v>11559</v>
      </c>
      <c r="D1257" s="49" t="s">
        <v>8656</v>
      </c>
      <c r="E1257" s="49" t="s">
        <v>8583</v>
      </c>
      <c r="F1257" s="49" t="s">
        <v>8647</v>
      </c>
      <c r="G1257" s="49" t="s">
        <v>8609</v>
      </c>
      <c r="H1257" s="49" t="s">
        <v>11560</v>
      </c>
      <c r="I1257" s="49">
        <v>25</v>
      </c>
    </row>
    <row r="1258" spans="1:9" x14ac:dyDescent="0.3">
      <c r="A1258" s="551" t="s">
        <v>11562</v>
      </c>
      <c r="B1258" s="49" t="s">
        <v>11563</v>
      </c>
      <c r="C1258" s="49" t="s">
        <v>11564</v>
      </c>
      <c r="D1258" s="49" t="s">
        <v>8676</v>
      </c>
      <c r="E1258" s="49" t="s">
        <v>8677</v>
      </c>
      <c r="F1258" s="49" t="s">
        <v>8644</v>
      </c>
      <c r="G1258" s="49" t="s">
        <v>8609</v>
      </c>
      <c r="H1258" s="49" t="s">
        <v>11565</v>
      </c>
      <c r="I1258" s="49">
        <v>9</v>
      </c>
    </row>
    <row r="1259" spans="1:9" x14ac:dyDescent="0.3">
      <c r="A1259" s="551" t="s">
        <v>11566</v>
      </c>
      <c r="B1259" s="49" t="s">
        <v>11563</v>
      </c>
      <c r="C1259" s="49" t="s">
        <v>11564</v>
      </c>
      <c r="D1259" s="49" t="s">
        <v>8676</v>
      </c>
      <c r="E1259" s="49" t="s">
        <v>8677</v>
      </c>
      <c r="F1259" s="49" t="s">
        <v>8647</v>
      </c>
      <c r="G1259" s="49" t="s">
        <v>8609</v>
      </c>
      <c r="H1259" s="49" t="s">
        <v>11565</v>
      </c>
      <c r="I1259" s="49">
        <v>11</v>
      </c>
    </row>
    <row r="1260" spans="1:9" x14ac:dyDescent="0.3">
      <c r="A1260" s="551" t="s">
        <v>11567</v>
      </c>
      <c r="B1260" s="49" t="s">
        <v>11568</v>
      </c>
      <c r="C1260" s="49" t="s">
        <v>11569</v>
      </c>
      <c r="D1260" s="49" t="s">
        <v>8582</v>
      </c>
      <c r="E1260" s="49" t="s">
        <v>8583</v>
      </c>
      <c r="F1260" s="49" t="s">
        <v>8608</v>
      </c>
      <c r="G1260" s="49" t="s">
        <v>8609</v>
      </c>
      <c r="H1260" s="49" t="s">
        <v>11570</v>
      </c>
      <c r="I1260" s="49">
        <v>92</v>
      </c>
    </row>
    <row r="1261" spans="1:9" x14ac:dyDescent="0.3">
      <c r="A1261" s="551" t="s">
        <v>11571</v>
      </c>
      <c r="B1261" s="49" t="s">
        <v>11568</v>
      </c>
      <c r="C1261" s="49" t="s">
        <v>11569</v>
      </c>
      <c r="D1261" s="49" t="s">
        <v>8582</v>
      </c>
      <c r="E1261" s="49" t="s">
        <v>8583</v>
      </c>
      <c r="F1261" s="49" t="s">
        <v>8733</v>
      </c>
      <c r="G1261" s="49" t="s">
        <v>8609</v>
      </c>
      <c r="H1261" s="49" t="s">
        <v>11570</v>
      </c>
      <c r="I1261" s="49">
        <v>14</v>
      </c>
    </row>
    <row r="1262" spans="1:9" x14ac:dyDescent="0.3">
      <c r="A1262" s="551" t="s">
        <v>11572</v>
      </c>
      <c r="B1262" s="49" t="s">
        <v>11568</v>
      </c>
      <c r="C1262" s="49" t="s">
        <v>11569</v>
      </c>
      <c r="D1262" s="49" t="s">
        <v>8582</v>
      </c>
      <c r="E1262" s="49" t="s">
        <v>8583</v>
      </c>
      <c r="F1262" s="49" t="s">
        <v>8811</v>
      </c>
      <c r="G1262" s="49" t="s">
        <v>8585</v>
      </c>
      <c r="H1262" s="49" t="s">
        <v>11570</v>
      </c>
      <c r="I1262" s="49">
        <v>20</v>
      </c>
    </row>
    <row r="1263" spans="1:9" x14ac:dyDescent="0.3">
      <c r="A1263" s="551" t="s">
        <v>11573</v>
      </c>
      <c r="B1263" s="49" t="s">
        <v>11568</v>
      </c>
      <c r="C1263" s="49" t="s">
        <v>11569</v>
      </c>
      <c r="D1263" s="49" t="s">
        <v>8582</v>
      </c>
      <c r="E1263" s="49" t="s">
        <v>8583</v>
      </c>
      <c r="F1263" s="49" t="s">
        <v>8770</v>
      </c>
      <c r="G1263" s="49" t="s">
        <v>8585</v>
      </c>
      <c r="H1263" s="49" t="s">
        <v>11570</v>
      </c>
      <c r="I1263" s="49">
        <v>48</v>
      </c>
    </row>
    <row r="1264" spans="1:9" x14ac:dyDescent="0.3">
      <c r="A1264" s="551" t="s">
        <v>11574</v>
      </c>
      <c r="B1264" s="49" t="s">
        <v>11568</v>
      </c>
      <c r="C1264" s="49" t="s">
        <v>11569</v>
      </c>
      <c r="D1264" s="49" t="s">
        <v>8582</v>
      </c>
      <c r="E1264" s="49" t="s">
        <v>8583</v>
      </c>
      <c r="F1264" s="49" t="s">
        <v>9003</v>
      </c>
      <c r="G1264" s="49" t="s">
        <v>8585</v>
      </c>
      <c r="H1264" s="49" t="s">
        <v>11570</v>
      </c>
    </row>
    <row r="1265" spans="1:9" x14ac:dyDescent="0.3">
      <c r="A1265" s="551" t="s">
        <v>11575</v>
      </c>
      <c r="B1265" s="49" t="s">
        <v>11576</v>
      </c>
      <c r="C1265" s="49" t="s">
        <v>11577</v>
      </c>
      <c r="D1265" s="49" t="s">
        <v>9349</v>
      </c>
      <c r="E1265" s="49" t="s">
        <v>8583</v>
      </c>
      <c r="F1265" s="49" t="s">
        <v>8608</v>
      </c>
      <c r="G1265" s="49" t="s">
        <v>8609</v>
      </c>
      <c r="H1265" s="49" t="s">
        <v>11578</v>
      </c>
      <c r="I1265" s="49">
        <v>2</v>
      </c>
    </row>
    <row r="1266" spans="1:9" x14ac:dyDescent="0.3">
      <c r="A1266" s="551" t="s">
        <v>11579</v>
      </c>
      <c r="B1266" s="49" t="s">
        <v>11576</v>
      </c>
      <c r="C1266" s="49" t="s">
        <v>11577</v>
      </c>
      <c r="D1266" s="49" t="s">
        <v>9349</v>
      </c>
      <c r="E1266" s="49" t="s">
        <v>8583</v>
      </c>
      <c r="F1266" s="49" t="s">
        <v>8644</v>
      </c>
      <c r="G1266" s="49" t="s">
        <v>8609</v>
      </c>
      <c r="H1266" s="49" t="s">
        <v>11578</v>
      </c>
      <c r="I1266" s="49">
        <v>48</v>
      </c>
    </row>
    <row r="1267" spans="1:9" x14ac:dyDescent="0.3">
      <c r="A1267" s="551" t="s">
        <v>11580</v>
      </c>
      <c r="B1267" s="49" t="s">
        <v>11581</v>
      </c>
      <c r="C1267" s="49" t="s">
        <v>11582</v>
      </c>
      <c r="D1267" s="49" t="s">
        <v>8582</v>
      </c>
      <c r="E1267" s="49" t="s">
        <v>8583</v>
      </c>
      <c r="F1267" s="49" t="s">
        <v>8644</v>
      </c>
      <c r="G1267" s="49" t="s">
        <v>8609</v>
      </c>
      <c r="H1267" s="49" t="s">
        <v>11583</v>
      </c>
      <c r="I1267" s="49">
        <v>33</v>
      </c>
    </row>
    <row r="1268" spans="1:9" x14ac:dyDescent="0.3">
      <c r="A1268" s="551" t="s">
        <v>11584</v>
      </c>
      <c r="B1268" s="49" t="s">
        <v>11581</v>
      </c>
      <c r="C1268" s="49" t="s">
        <v>11582</v>
      </c>
      <c r="D1268" s="49" t="s">
        <v>8582</v>
      </c>
      <c r="E1268" s="49" t="s">
        <v>8583</v>
      </c>
      <c r="F1268" s="49" t="s">
        <v>8608</v>
      </c>
      <c r="G1268" s="49" t="s">
        <v>8609</v>
      </c>
      <c r="H1268" s="49" t="s">
        <v>11585</v>
      </c>
      <c r="I1268" s="49">
        <v>22</v>
      </c>
    </row>
    <row r="1269" spans="1:9" x14ac:dyDescent="0.3">
      <c r="A1269" s="551" t="s">
        <v>11586</v>
      </c>
      <c r="B1269" s="49" t="s">
        <v>11581</v>
      </c>
      <c r="C1269" s="49" t="s">
        <v>11582</v>
      </c>
      <c r="D1269" s="49" t="s">
        <v>8582</v>
      </c>
      <c r="E1269" s="49" t="s">
        <v>8583</v>
      </c>
      <c r="F1269" s="49" t="s">
        <v>8733</v>
      </c>
      <c r="G1269" s="49" t="s">
        <v>8609</v>
      </c>
      <c r="H1269" s="49" t="s">
        <v>11585</v>
      </c>
      <c r="I1269" s="49">
        <v>4</v>
      </c>
    </row>
    <row r="1270" spans="1:9" x14ac:dyDescent="0.3">
      <c r="A1270" s="551" t="s">
        <v>11587</v>
      </c>
      <c r="B1270" s="49" t="s">
        <v>11581</v>
      </c>
      <c r="C1270" s="49" t="s">
        <v>11582</v>
      </c>
      <c r="D1270" s="49" t="s">
        <v>8582</v>
      </c>
      <c r="E1270" s="49" t="s">
        <v>8583</v>
      </c>
      <c r="F1270" s="49" t="s">
        <v>8644</v>
      </c>
      <c r="G1270" s="49" t="s">
        <v>8609</v>
      </c>
      <c r="H1270" s="49" t="s">
        <v>11585</v>
      </c>
      <c r="I1270" s="49">
        <v>21</v>
      </c>
    </row>
    <row r="1271" spans="1:9" x14ac:dyDescent="0.3">
      <c r="A1271" s="551" t="s">
        <v>11588</v>
      </c>
      <c r="B1271" s="49" t="s">
        <v>11581</v>
      </c>
      <c r="C1271" s="49" t="s">
        <v>11582</v>
      </c>
      <c r="D1271" s="49" t="s">
        <v>8582</v>
      </c>
      <c r="E1271" s="49" t="s">
        <v>8583</v>
      </c>
      <c r="F1271" s="49" t="s">
        <v>8647</v>
      </c>
      <c r="G1271" s="49" t="s">
        <v>8609</v>
      </c>
      <c r="H1271" s="49" t="s">
        <v>11589</v>
      </c>
      <c r="I1271" s="49">
        <v>40</v>
      </c>
    </row>
    <row r="1272" spans="1:9" x14ac:dyDescent="0.3">
      <c r="A1272" s="551" t="s">
        <v>11590</v>
      </c>
      <c r="B1272" s="49" t="s">
        <v>11591</v>
      </c>
      <c r="C1272" s="49" t="s">
        <v>11592</v>
      </c>
      <c r="D1272" s="49" t="s">
        <v>8582</v>
      </c>
      <c r="E1272" s="49" t="s">
        <v>8583</v>
      </c>
      <c r="F1272" s="49" t="s">
        <v>8661</v>
      </c>
      <c r="G1272" s="49" t="s">
        <v>8585</v>
      </c>
      <c r="H1272" s="49" t="s">
        <v>11593</v>
      </c>
    </row>
    <row r="1273" spans="1:9" x14ac:dyDescent="0.3">
      <c r="A1273" s="551" t="s">
        <v>11594</v>
      </c>
      <c r="B1273" s="49" t="s">
        <v>11595</v>
      </c>
      <c r="C1273" s="49" t="s">
        <v>11596</v>
      </c>
      <c r="D1273" s="49" t="s">
        <v>8582</v>
      </c>
      <c r="E1273" s="49" t="s">
        <v>8583</v>
      </c>
      <c r="F1273" s="49" t="s">
        <v>8811</v>
      </c>
      <c r="G1273" s="49" t="s">
        <v>8585</v>
      </c>
      <c r="H1273" s="49" t="s">
        <v>11597</v>
      </c>
      <c r="I1273" s="49">
        <v>25</v>
      </c>
    </row>
    <row r="1274" spans="1:9" x14ac:dyDescent="0.3">
      <c r="A1274" s="551" t="s">
        <v>11598</v>
      </c>
      <c r="B1274" s="49" t="s">
        <v>11599</v>
      </c>
      <c r="C1274" s="49" t="s">
        <v>633</v>
      </c>
      <c r="D1274" s="49" t="s">
        <v>8582</v>
      </c>
      <c r="E1274" s="49" t="s">
        <v>8583</v>
      </c>
      <c r="F1274" s="49" t="s">
        <v>8608</v>
      </c>
      <c r="G1274" s="49" t="s">
        <v>8609</v>
      </c>
      <c r="H1274" s="49" t="s">
        <v>11600</v>
      </c>
      <c r="I1274" s="49">
        <v>75</v>
      </c>
    </row>
    <row r="1275" spans="1:9" x14ac:dyDescent="0.3">
      <c r="A1275" s="551" t="s">
        <v>11601</v>
      </c>
      <c r="B1275" s="49" t="s">
        <v>11599</v>
      </c>
      <c r="C1275" s="49" t="s">
        <v>633</v>
      </c>
      <c r="D1275" s="49" t="s">
        <v>8582</v>
      </c>
      <c r="E1275" s="49" t="s">
        <v>8583</v>
      </c>
      <c r="F1275" s="49" t="s">
        <v>8644</v>
      </c>
      <c r="G1275" s="49" t="s">
        <v>8609</v>
      </c>
      <c r="H1275" s="49" t="s">
        <v>11600</v>
      </c>
      <c r="I1275" s="49">
        <v>10</v>
      </c>
    </row>
    <row r="1276" spans="1:9" x14ac:dyDescent="0.3">
      <c r="A1276" s="551" t="s">
        <v>11602</v>
      </c>
      <c r="B1276" s="49" t="s">
        <v>11599</v>
      </c>
      <c r="C1276" s="49" t="s">
        <v>633</v>
      </c>
      <c r="D1276" s="49" t="s">
        <v>8582</v>
      </c>
      <c r="E1276" s="49" t="s">
        <v>8583</v>
      </c>
      <c r="F1276" s="49" t="s">
        <v>8608</v>
      </c>
      <c r="G1276" s="49" t="s">
        <v>8609</v>
      </c>
      <c r="H1276" s="49" t="s">
        <v>11603</v>
      </c>
      <c r="I1276" s="49">
        <v>6</v>
      </c>
    </row>
    <row r="1277" spans="1:9" x14ac:dyDescent="0.3">
      <c r="A1277" s="551" t="s">
        <v>11604</v>
      </c>
      <c r="B1277" s="49" t="s">
        <v>11599</v>
      </c>
      <c r="C1277" s="49" t="s">
        <v>633</v>
      </c>
      <c r="D1277" s="49" t="s">
        <v>8582</v>
      </c>
      <c r="E1277" s="49" t="s">
        <v>8583</v>
      </c>
      <c r="F1277" s="49" t="s">
        <v>8608</v>
      </c>
      <c r="G1277" s="49" t="s">
        <v>8609</v>
      </c>
      <c r="H1277" s="49" t="s">
        <v>11605</v>
      </c>
      <c r="I1277" s="49">
        <v>6</v>
      </c>
    </row>
    <row r="1278" spans="1:9" x14ac:dyDescent="0.3">
      <c r="A1278" s="551" t="s">
        <v>11606</v>
      </c>
      <c r="B1278" s="49" t="s">
        <v>11607</v>
      </c>
      <c r="C1278" s="49" t="s">
        <v>11608</v>
      </c>
      <c r="D1278" s="49" t="s">
        <v>8590</v>
      </c>
      <c r="E1278" s="49" t="s">
        <v>8583</v>
      </c>
      <c r="F1278" s="49" t="s">
        <v>8593</v>
      </c>
      <c r="G1278" s="49" t="s">
        <v>8585</v>
      </c>
      <c r="H1278" s="49" t="s">
        <v>11609</v>
      </c>
    </row>
    <row r="1279" spans="1:9" x14ac:dyDescent="0.3">
      <c r="A1279" s="551" t="s">
        <v>11610</v>
      </c>
      <c r="B1279" s="49" t="s">
        <v>11607</v>
      </c>
      <c r="C1279" s="49" t="s">
        <v>11608</v>
      </c>
      <c r="D1279" s="49" t="s">
        <v>8590</v>
      </c>
      <c r="E1279" s="49" t="s">
        <v>8583</v>
      </c>
      <c r="F1279" s="49" t="s">
        <v>8614</v>
      </c>
      <c r="G1279" s="49" t="s">
        <v>8585</v>
      </c>
      <c r="H1279" s="49" t="s">
        <v>11611</v>
      </c>
      <c r="I1279" s="49">
        <v>15</v>
      </c>
    </row>
    <row r="1280" spans="1:9" x14ac:dyDescent="0.3">
      <c r="A1280" s="551" t="s">
        <v>11612</v>
      </c>
      <c r="B1280" s="49" t="s">
        <v>11613</v>
      </c>
      <c r="C1280" s="49" t="s">
        <v>11614</v>
      </c>
      <c r="D1280" s="49" t="s">
        <v>8582</v>
      </c>
      <c r="E1280" s="49" t="s">
        <v>8583</v>
      </c>
      <c r="F1280" s="49" t="s">
        <v>8811</v>
      </c>
      <c r="G1280" s="49" t="s">
        <v>8585</v>
      </c>
      <c r="H1280" s="49" t="s">
        <v>11615</v>
      </c>
      <c r="I1280" s="49">
        <v>36</v>
      </c>
    </row>
    <row r="1281" spans="1:9" x14ac:dyDescent="0.3">
      <c r="A1281" s="551" t="s">
        <v>11616</v>
      </c>
      <c r="B1281" s="49" t="s">
        <v>11617</v>
      </c>
      <c r="C1281" s="49" t="s">
        <v>587</v>
      </c>
      <c r="D1281" s="49" t="s">
        <v>8582</v>
      </c>
      <c r="E1281" s="49" t="s">
        <v>8583</v>
      </c>
      <c r="F1281" s="49" t="s">
        <v>8608</v>
      </c>
      <c r="G1281" s="49" t="s">
        <v>8609</v>
      </c>
      <c r="H1281" s="49" t="s">
        <v>11618</v>
      </c>
      <c r="I1281" s="49">
        <v>11</v>
      </c>
    </row>
    <row r="1282" spans="1:9" x14ac:dyDescent="0.3">
      <c r="A1282" s="551" t="s">
        <v>11619</v>
      </c>
      <c r="B1282" s="49" t="s">
        <v>11617</v>
      </c>
      <c r="C1282" s="49" t="s">
        <v>587</v>
      </c>
      <c r="D1282" s="49" t="s">
        <v>8582</v>
      </c>
      <c r="E1282" s="49" t="s">
        <v>8583</v>
      </c>
      <c r="F1282" s="49" t="s">
        <v>8608</v>
      </c>
      <c r="G1282" s="49" t="s">
        <v>8609</v>
      </c>
      <c r="H1282" s="49" t="s">
        <v>11620</v>
      </c>
      <c r="I1282" s="49">
        <v>42</v>
      </c>
    </row>
    <row r="1283" spans="1:9" x14ac:dyDescent="0.3">
      <c r="A1283" s="551" t="s">
        <v>11621</v>
      </c>
      <c r="B1283" s="49" t="s">
        <v>11617</v>
      </c>
      <c r="C1283" s="49" t="s">
        <v>587</v>
      </c>
      <c r="D1283" s="49" t="s">
        <v>8582</v>
      </c>
      <c r="E1283" s="49" t="s">
        <v>8583</v>
      </c>
      <c r="F1283" s="49" t="s">
        <v>8644</v>
      </c>
      <c r="G1283" s="49" t="s">
        <v>8609</v>
      </c>
      <c r="H1283" s="49" t="s">
        <v>11620</v>
      </c>
      <c r="I1283" s="49">
        <v>2</v>
      </c>
    </row>
    <row r="1284" spans="1:9" x14ac:dyDescent="0.3">
      <c r="A1284" s="551" t="s">
        <v>11622</v>
      </c>
      <c r="B1284" s="49" t="s">
        <v>11617</v>
      </c>
      <c r="C1284" s="49" t="s">
        <v>587</v>
      </c>
      <c r="D1284" s="49" t="s">
        <v>8582</v>
      </c>
      <c r="E1284" s="49" t="s">
        <v>8583</v>
      </c>
      <c r="F1284" s="49" t="s">
        <v>8647</v>
      </c>
      <c r="G1284" s="49" t="s">
        <v>8609</v>
      </c>
      <c r="H1284" s="49" t="s">
        <v>11620</v>
      </c>
      <c r="I1284" s="49">
        <v>7</v>
      </c>
    </row>
    <row r="1285" spans="1:9" x14ac:dyDescent="0.3">
      <c r="A1285" s="551" t="s">
        <v>11623</v>
      </c>
      <c r="B1285" s="49" t="s">
        <v>11617</v>
      </c>
      <c r="C1285" s="49" t="s">
        <v>587</v>
      </c>
      <c r="D1285" s="49" t="s">
        <v>8582</v>
      </c>
      <c r="E1285" s="49" t="s">
        <v>8583</v>
      </c>
      <c r="F1285" s="49" t="s">
        <v>8811</v>
      </c>
      <c r="G1285" s="49" t="s">
        <v>8585</v>
      </c>
      <c r="H1285" s="49" t="s">
        <v>11618</v>
      </c>
      <c r="I1285" s="49">
        <v>10</v>
      </c>
    </row>
    <row r="1286" spans="1:9" x14ac:dyDescent="0.3">
      <c r="A1286" s="551" t="s">
        <v>11624</v>
      </c>
      <c r="B1286" s="49" t="s">
        <v>11617</v>
      </c>
      <c r="C1286" s="49" t="s">
        <v>587</v>
      </c>
      <c r="D1286" s="49" t="s">
        <v>8582</v>
      </c>
      <c r="E1286" s="49" t="s">
        <v>8583</v>
      </c>
      <c r="F1286" s="49" t="s">
        <v>8811</v>
      </c>
      <c r="G1286" s="49" t="s">
        <v>8585</v>
      </c>
      <c r="H1286" s="49" t="s">
        <v>11620</v>
      </c>
      <c r="I1286" s="49">
        <v>10</v>
      </c>
    </row>
    <row r="1287" spans="1:9" x14ac:dyDescent="0.3">
      <c r="A1287" s="551" t="s">
        <v>11625</v>
      </c>
      <c r="B1287" s="49" t="s">
        <v>11617</v>
      </c>
      <c r="C1287" s="49" t="s">
        <v>587</v>
      </c>
      <c r="D1287" s="49" t="s">
        <v>8582</v>
      </c>
      <c r="E1287" s="49" t="s">
        <v>8583</v>
      </c>
      <c r="F1287" s="49" t="s">
        <v>8647</v>
      </c>
      <c r="G1287" s="49" t="s">
        <v>8609</v>
      </c>
      <c r="H1287" s="49" t="s">
        <v>11618</v>
      </c>
      <c r="I1287" s="49">
        <v>27</v>
      </c>
    </row>
    <row r="1288" spans="1:9" x14ac:dyDescent="0.3">
      <c r="A1288" s="551" t="s">
        <v>11626</v>
      </c>
      <c r="B1288" s="49" t="s">
        <v>11617</v>
      </c>
      <c r="C1288" s="49" t="s">
        <v>587</v>
      </c>
      <c r="D1288" s="49" t="s">
        <v>8582</v>
      </c>
      <c r="E1288" s="49" t="s">
        <v>8583</v>
      </c>
      <c r="F1288" s="49" t="s">
        <v>8608</v>
      </c>
      <c r="G1288" s="49" t="s">
        <v>8609</v>
      </c>
      <c r="H1288" s="49" t="s">
        <v>11627</v>
      </c>
      <c r="I1288" s="49">
        <v>20</v>
      </c>
    </row>
    <row r="1289" spans="1:9" x14ac:dyDescent="0.3">
      <c r="A1289" s="551" t="s">
        <v>11628</v>
      </c>
      <c r="B1289" s="49" t="s">
        <v>11617</v>
      </c>
      <c r="C1289" s="49" t="s">
        <v>587</v>
      </c>
      <c r="D1289" s="49" t="s">
        <v>8582</v>
      </c>
      <c r="E1289" s="49" t="s">
        <v>8583</v>
      </c>
      <c r="F1289" s="49" t="s">
        <v>8647</v>
      </c>
      <c r="G1289" s="49" t="s">
        <v>8609</v>
      </c>
      <c r="H1289" s="49" t="s">
        <v>11627</v>
      </c>
      <c r="I1289" s="49">
        <v>20</v>
      </c>
    </row>
    <row r="1290" spans="1:9" x14ac:dyDescent="0.3">
      <c r="A1290" s="551" t="s">
        <v>11629</v>
      </c>
      <c r="B1290" s="49" t="s">
        <v>11630</v>
      </c>
      <c r="C1290" s="49" t="s">
        <v>11631</v>
      </c>
      <c r="D1290" s="49" t="s">
        <v>8590</v>
      </c>
      <c r="E1290" s="49" t="s">
        <v>8583</v>
      </c>
      <c r="F1290" s="49" t="s">
        <v>8713</v>
      </c>
      <c r="G1290" s="49" t="s">
        <v>8585</v>
      </c>
      <c r="H1290" s="49" t="s">
        <v>11632</v>
      </c>
      <c r="I1290" s="49">
        <v>5</v>
      </c>
    </row>
    <row r="1291" spans="1:9" x14ac:dyDescent="0.3">
      <c r="A1291" s="551" t="s">
        <v>11633</v>
      </c>
      <c r="B1291" s="49" t="s">
        <v>11634</v>
      </c>
      <c r="C1291" s="49" t="s">
        <v>11635</v>
      </c>
      <c r="D1291" s="49" t="s">
        <v>8582</v>
      </c>
      <c r="E1291" s="49" t="s">
        <v>8583</v>
      </c>
      <c r="F1291" s="49" t="s">
        <v>8608</v>
      </c>
      <c r="G1291" s="49" t="s">
        <v>8609</v>
      </c>
      <c r="H1291" s="49" t="s">
        <v>11636</v>
      </c>
      <c r="I1291" s="49">
        <v>21</v>
      </c>
    </row>
    <row r="1292" spans="1:9" x14ac:dyDescent="0.3">
      <c r="A1292" s="551" t="s">
        <v>11637</v>
      </c>
      <c r="B1292" s="49" t="s">
        <v>11638</v>
      </c>
      <c r="C1292" s="49" t="s">
        <v>11639</v>
      </c>
      <c r="D1292" s="49" t="s">
        <v>8582</v>
      </c>
      <c r="E1292" s="49" t="s">
        <v>8583</v>
      </c>
      <c r="F1292" s="49" t="s">
        <v>8608</v>
      </c>
      <c r="G1292" s="49" t="s">
        <v>8609</v>
      </c>
      <c r="H1292" s="49" t="s">
        <v>11640</v>
      </c>
      <c r="I1292" s="49">
        <v>29</v>
      </c>
    </row>
    <row r="1293" spans="1:9" x14ac:dyDescent="0.3">
      <c r="A1293" s="551" t="s">
        <v>11641</v>
      </c>
      <c r="B1293" s="49" t="s">
        <v>11638</v>
      </c>
      <c r="C1293" s="49" t="s">
        <v>11639</v>
      </c>
      <c r="D1293" s="49" t="s">
        <v>8582</v>
      </c>
      <c r="E1293" s="49" t="s">
        <v>8583</v>
      </c>
      <c r="F1293" s="49" t="s">
        <v>8647</v>
      </c>
      <c r="G1293" s="49" t="s">
        <v>8609</v>
      </c>
      <c r="H1293" s="49" t="s">
        <v>11640</v>
      </c>
      <c r="I1293" s="49">
        <v>10</v>
      </c>
    </row>
    <row r="1294" spans="1:9" x14ac:dyDescent="0.3">
      <c r="A1294" s="551" t="s">
        <v>11642</v>
      </c>
      <c r="B1294" s="49" t="s">
        <v>11643</v>
      </c>
      <c r="C1294" s="49" t="s">
        <v>990</v>
      </c>
      <c r="D1294" s="49" t="s">
        <v>8656</v>
      </c>
      <c r="E1294" s="49" t="s">
        <v>8583</v>
      </c>
      <c r="F1294" s="49" t="s">
        <v>8593</v>
      </c>
      <c r="G1294" s="49" t="s">
        <v>8585</v>
      </c>
      <c r="H1294" s="49" t="s">
        <v>11644</v>
      </c>
    </row>
    <row r="1295" spans="1:9" x14ac:dyDescent="0.3">
      <c r="A1295" s="551" t="s">
        <v>11645</v>
      </c>
      <c r="B1295" s="49" t="s">
        <v>11643</v>
      </c>
      <c r="C1295" s="49" t="s">
        <v>990</v>
      </c>
      <c r="D1295" s="49" t="s">
        <v>8656</v>
      </c>
      <c r="E1295" s="49" t="s">
        <v>8583</v>
      </c>
      <c r="F1295" s="49" t="s">
        <v>8593</v>
      </c>
      <c r="G1295" s="49" t="s">
        <v>8585</v>
      </c>
      <c r="H1295" s="49" t="s">
        <v>11646</v>
      </c>
    </row>
    <row r="1296" spans="1:9" x14ac:dyDescent="0.3">
      <c r="A1296" s="551" t="s">
        <v>11647</v>
      </c>
      <c r="B1296" s="49" t="s">
        <v>11643</v>
      </c>
      <c r="C1296" s="49" t="s">
        <v>990</v>
      </c>
      <c r="D1296" s="49" t="s">
        <v>8656</v>
      </c>
      <c r="E1296" s="49" t="s">
        <v>8583</v>
      </c>
      <c r="F1296" s="49" t="s">
        <v>8729</v>
      </c>
      <c r="G1296" s="49" t="s">
        <v>8609</v>
      </c>
      <c r="H1296" s="49" t="s">
        <v>11648</v>
      </c>
      <c r="I1296" s="49">
        <v>86</v>
      </c>
    </row>
    <row r="1297" spans="1:9" x14ac:dyDescent="0.3">
      <c r="A1297" s="551" t="s">
        <v>11649</v>
      </c>
      <c r="B1297" s="49" t="s">
        <v>11643</v>
      </c>
      <c r="C1297" s="49" t="s">
        <v>990</v>
      </c>
      <c r="D1297" s="49" t="s">
        <v>8656</v>
      </c>
      <c r="E1297" s="49" t="s">
        <v>8583</v>
      </c>
      <c r="F1297" s="49" t="s">
        <v>8644</v>
      </c>
      <c r="G1297" s="49" t="s">
        <v>8585</v>
      </c>
      <c r="H1297" s="49" t="s">
        <v>11650</v>
      </c>
      <c r="I1297" s="49">
        <v>20</v>
      </c>
    </row>
    <row r="1298" spans="1:9" x14ac:dyDescent="0.3">
      <c r="A1298" s="551" t="s">
        <v>11651</v>
      </c>
      <c r="B1298" s="49" t="s">
        <v>11643</v>
      </c>
      <c r="C1298" s="49" t="s">
        <v>990</v>
      </c>
      <c r="D1298" s="49" t="s">
        <v>8656</v>
      </c>
      <c r="E1298" s="49" t="s">
        <v>8583</v>
      </c>
      <c r="F1298" s="49" t="s">
        <v>8593</v>
      </c>
      <c r="G1298" s="49" t="s">
        <v>8585</v>
      </c>
      <c r="H1298" s="49" t="s">
        <v>11652</v>
      </c>
    </row>
    <row r="1299" spans="1:9" x14ac:dyDescent="0.3">
      <c r="A1299" s="551" t="s">
        <v>11653</v>
      </c>
      <c r="B1299" s="49" t="s">
        <v>11643</v>
      </c>
      <c r="C1299" s="49" t="s">
        <v>990</v>
      </c>
      <c r="D1299" s="49" t="s">
        <v>8656</v>
      </c>
      <c r="E1299" s="49" t="s">
        <v>8583</v>
      </c>
      <c r="F1299" s="49" t="s">
        <v>8593</v>
      </c>
      <c r="G1299" s="49" t="s">
        <v>8585</v>
      </c>
      <c r="H1299" s="49" t="s">
        <v>11654</v>
      </c>
    </row>
    <row r="1300" spans="1:9" x14ac:dyDescent="0.3">
      <c r="A1300" s="551" t="s">
        <v>11655</v>
      </c>
      <c r="B1300" s="49" t="s">
        <v>11643</v>
      </c>
      <c r="C1300" s="49" t="s">
        <v>990</v>
      </c>
      <c r="D1300" s="49" t="s">
        <v>8656</v>
      </c>
      <c r="E1300" s="49" t="s">
        <v>8583</v>
      </c>
      <c r="F1300" s="49" t="s">
        <v>8726</v>
      </c>
      <c r="G1300" s="49" t="s">
        <v>8609</v>
      </c>
      <c r="H1300" s="49" t="s">
        <v>11648</v>
      </c>
      <c r="I1300" s="49">
        <v>22</v>
      </c>
    </row>
    <row r="1301" spans="1:9" x14ac:dyDescent="0.3">
      <c r="A1301" s="551" t="s">
        <v>11656</v>
      </c>
      <c r="B1301" s="49" t="s">
        <v>11643</v>
      </c>
      <c r="C1301" s="49" t="s">
        <v>990</v>
      </c>
      <c r="D1301" s="49" t="s">
        <v>8656</v>
      </c>
      <c r="E1301" s="49" t="s">
        <v>8583</v>
      </c>
      <c r="F1301" s="49" t="s">
        <v>8738</v>
      </c>
      <c r="G1301" s="49" t="s">
        <v>8585</v>
      </c>
      <c r="H1301" s="49" t="s">
        <v>11657</v>
      </c>
      <c r="I1301" s="49">
        <v>35</v>
      </c>
    </row>
    <row r="1302" spans="1:9" x14ac:dyDescent="0.3">
      <c r="A1302" s="551" t="s">
        <v>11658</v>
      </c>
      <c r="B1302" s="49" t="s">
        <v>11643</v>
      </c>
      <c r="C1302" s="49" t="s">
        <v>990</v>
      </c>
      <c r="D1302" s="49" t="s">
        <v>8656</v>
      </c>
      <c r="E1302" s="49" t="s">
        <v>8583</v>
      </c>
      <c r="F1302" s="49" t="s">
        <v>8887</v>
      </c>
      <c r="G1302" s="49" t="s">
        <v>8609</v>
      </c>
      <c r="H1302" s="49" t="s">
        <v>11659</v>
      </c>
      <c r="I1302" s="49">
        <v>3</v>
      </c>
    </row>
    <row r="1303" spans="1:9" x14ac:dyDescent="0.3">
      <c r="A1303" s="551" t="s">
        <v>11660</v>
      </c>
      <c r="B1303" s="49" t="s">
        <v>11643</v>
      </c>
      <c r="C1303" s="49" t="s">
        <v>990</v>
      </c>
      <c r="D1303" s="49" t="s">
        <v>8656</v>
      </c>
      <c r="E1303" s="49" t="s">
        <v>8583</v>
      </c>
      <c r="F1303" s="49" t="s">
        <v>8657</v>
      </c>
      <c r="G1303" s="49" t="s">
        <v>8585</v>
      </c>
      <c r="H1303" s="49" t="s">
        <v>11650</v>
      </c>
      <c r="I1303" s="49">
        <v>10</v>
      </c>
    </row>
    <row r="1304" spans="1:9" x14ac:dyDescent="0.3">
      <c r="A1304" s="551" t="s">
        <v>11661</v>
      </c>
      <c r="B1304" s="49" t="s">
        <v>11643</v>
      </c>
      <c r="C1304" s="49" t="s">
        <v>990</v>
      </c>
      <c r="D1304" s="49" t="s">
        <v>8656</v>
      </c>
      <c r="E1304" s="49" t="s">
        <v>8583</v>
      </c>
      <c r="F1304" s="49" t="s">
        <v>8811</v>
      </c>
      <c r="G1304" s="49" t="s">
        <v>8585</v>
      </c>
      <c r="H1304" s="49" t="s">
        <v>11652</v>
      </c>
      <c r="I1304" s="49">
        <v>9</v>
      </c>
    </row>
    <row r="1305" spans="1:9" x14ac:dyDescent="0.3">
      <c r="A1305" s="551" t="s">
        <v>11662</v>
      </c>
      <c r="B1305" s="49" t="s">
        <v>11643</v>
      </c>
      <c r="C1305" s="49" t="s">
        <v>990</v>
      </c>
      <c r="D1305" s="49" t="s">
        <v>8656</v>
      </c>
      <c r="E1305" s="49" t="s">
        <v>8583</v>
      </c>
      <c r="F1305" s="49" t="s">
        <v>8593</v>
      </c>
      <c r="G1305" s="49" t="s">
        <v>8585</v>
      </c>
      <c r="H1305" s="49" t="s">
        <v>11657</v>
      </c>
    </row>
    <row r="1306" spans="1:9" x14ac:dyDescent="0.3">
      <c r="A1306" s="551" t="s">
        <v>11663</v>
      </c>
      <c r="B1306" s="49" t="s">
        <v>11643</v>
      </c>
      <c r="C1306" s="49" t="s">
        <v>990</v>
      </c>
      <c r="D1306" s="49" t="s">
        <v>8656</v>
      </c>
      <c r="E1306" s="49" t="s">
        <v>8583</v>
      </c>
      <c r="F1306" s="49" t="s">
        <v>8713</v>
      </c>
      <c r="G1306" s="49" t="s">
        <v>8585</v>
      </c>
      <c r="H1306" s="49" t="s">
        <v>11664</v>
      </c>
      <c r="I1306" s="49">
        <v>5</v>
      </c>
    </row>
    <row r="1307" spans="1:9" x14ac:dyDescent="0.3">
      <c r="A1307" s="551" t="s">
        <v>11665</v>
      </c>
      <c r="B1307" s="49" t="s">
        <v>11643</v>
      </c>
      <c r="C1307" s="49" t="s">
        <v>990</v>
      </c>
      <c r="D1307" s="49" t="s">
        <v>8656</v>
      </c>
      <c r="E1307" s="49" t="s">
        <v>8583</v>
      </c>
      <c r="F1307" s="49" t="s">
        <v>8644</v>
      </c>
      <c r="G1307" s="49" t="s">
        <v>8585</v>
      </c>
      <c r="H1307" s="49" t="s">
        <v>11652</v>
      </c>
      <c r="I1307" s="49">
        <v>8</v>
      </c>
    </row>
    <row r="1308" spans="1:9" x14ac:dyDescent="0.3">
      <c r="A1308" s="551" t="s">
        <v>11666</v>
      </c>
      <c r="B1308" s="49" t="s">
        <v>11667</v>
      </c>
      <c r="C1308" s="49" t="s">
        <v>11668</v>
      </c>
      <c r="D1308" s="49" t="s">
        <v>8656</v>
      </c>
      <c r="E1308" s="49" t="s">
        <v>8583</v>
      </c>
      <c r="F1308" s="49" t="s">
        <v>8614</v>
      </c>
      <c r="G1308" s="49" t="s">
        <v>8585</v>
      </c>
      <c r="H1308" s="49" t="s">
        <v>11669</v>
      </c>
      <c r="I1308" s="49">
        <v>30</v>
      </c>
    </row>
    <row r="1309" spans="1:9" x14ac:dyDescent="0.3">
      <c r="A1309" s="551" t="s">
        <v>11670</v>
      </c>
      <c r="B1309" s="49" t="s">
        <v>11671</v>
      </c>
      <c r="C1309" s="49" t="s">
        <v>11672</v>
      </c>
      <c r="D1309" s="49" t="s">
        <v>8582</v>
      </c>
      <c r="E1309" s="49" t="s">
        <v>8583</v>
      </c>
      <c r="F1309" s="49" t="s">
        <v>8608</v>
      </c>
      <c r="G1309" s="49" t="s">
        <v>8609</v>
      </c>
      <c r="H1309" s="49" t="s">
        <v>11673</v>
      </c>
      <c r="I1309" s="49">
        <v>18</v>
      </c>
    </row>
    <row r="1310" spans="1:9" x14ac:dyDescent="0.3">
      <c r="A1310" s="551" t="s">
        <v>11674</v>
      </c>
      <c r="B1310" s="49" t="s">
        <v>11675</v>
      </c>
      <c r="C1310" s="49" t="s">
        <v>11676</v>
      </c>
      <c r="D1310" s="49" t="s">
        <v>9349</v>
      </c>
      <c r="E1310" s="49" t="s">
        <v>8583</v>
      </c>
      <c r="F1310" s="49" t="s">
        <v>8608</v>
      </c>
      <c r="G1310" s="49" t="s">
        <v>8609</v>
      </c>
      <c r="H1310" s="49" t="s">
        <v>11677</v>
      </c>
      <c r="I1310" s="49">
        <v>27</v>
      </c>
    </row>
    <row r="1311" spans="1:9" x14ac:dyDescent="0.3">
      <c r="A1311" s="551" t="s">
        <v>11678</v>
      </c>
      <c r="B1311" s="49" t="s">
        <v>11679</v>
      </c>
      <c r="C1311" s="49" t="s">
        <v>11680</v>
      </c>
      <c r="D1311" s="49" t="s">
        <v>8582</v>
      </c>
      <c r="E1311" s="49" t="s">
        <v>8583</v>
      </c>
      <c r="F1311" s="49" t="s">
        <v>8811</v>
      </c>
      <c r="G1311" s="49" t="s">
        <v>8585</v>
      </c>
      <c r="H1311" s="49" t="s">
        <v>11681</v>
      </c>
      <c r="I1311" s="49">
        <v>30</v>
      </c>
    </row>
    <row r="1312" spans="1:9" x14ac:dyDescent="0.3">
      <c r="A1312" s="551" t="s">
        <v>11682</v>
      </c>
      <c r="B1312" s="49" t="s">
        <v>11679</v>
      </c>
      <c r="C1312" s="49" t="s">
        <v>11680</v>
      </c>
      <c r="D1312" s="49" t="s">
        <v>8582</v>
      </c>
      <c r="E1312" s="49" t="s">
        <v>8583</v>
      </c>
      <c r="F1312" s="49" t="s">
        <v>8811</v>
      </c>
      <c r="G1312" s="49" t="s">
        <v>8585</v>
      </c>
      <c r="H1312" s="49" t="s">
        <v>11683</v>
      </c>
      <c r="I1312" s="49">
        <v>20</v>
      </c>
    </row>
    <row r="1313" spans="1:9" x14ac:dyDescent="0.3">
      <c r="A1313" s="551" t="s">
        <v>11684</v>
      </c>
      <c r="B1313" s="49" t="s">
        <v>11685</v>
      </c>
      <c r="C1313" s="49" t="s">
        <v>11686</v>
      </c>
      <c r="D1313" s="49" t="s">
        <v>8582</v>
      </c>
      <c r="E1313" s="49" t="s">
        <v>8583</v>
      </c>
      <c r="F1313" s="49" t="s">
        <v>8614</v>
      </c>
      <c r="G1313" s="49" t="s">
        <v>8585</v>
      </c>
      <c r="H1313" s="49" t="s">
        <v>11687</v>
      </c>
      <c r="I1313" s="49">
        <v>15</v>
      </c>
    </row>
    <row r="1314" spans="1:9" x14ac:dyDescent="0.3">
      <c r="A1314" s="551" t="s">
        <v>11688</v>
      </c>
      <c r="B1314" s="49" t="s">
        <v>11689</v>
      </c>
      <c r="C1314" s="49" t="s">
        <v>11690</v>
      </c>
      <c r="D1314" s="49" t="s">
        <v>8582</v>
      </c>
      <c r="E1314" s="49" t="s">
        <v>8583</v>
      </c>
      <c r="F1314" s="49" t="s">
        <v>8608</v>
      </c>
      <c r="G1314" s="49" t="s">
        <v>8609</v>
      </c>
      <c r="H1314" s="49" t="s">
        <v>11691</v>
      </c>
      <c r="I1314" s="49">
        <v>40</v>
      </c>
    </row>
    <row r="1315" spans="1:9" x14ac:dyDescent="0.3">
      <c r="A1315" s="551" t="s">
        <v>11692</v>
      </c>
      <c r="B1315" s="49" t="s">
        <v>11689</v>
      </c>
      <c r="C1315" s="49" t="s">
        <v>11690</v>
      </c>
      <c r="D1315" s="49" t="s">
        <v>8582</v>
      </c>
      <c r="E1315" s="49" t="s">
        <v>8583</v>
      </c>
      <c r="F1315" s="49" t="s">
        <v>8608</v>
      </c>
      <c r="G1315" s="49" t="s">
        <v>8609</v>
      </c>
      <c r="H1315" s="49" t="s">
        <v>11693</v>
      </c>
      <c r="I1315" s="49">
        <v>12</v>
      </c>
    </row>
    <row r="1316" spans="1:9" x14ac:dyDescent="0.3">
      <c r="A1316" s="551" t="s">
        <v>11694</v>
      </c>
      <c r="B1316" s="49" t="s">
        <v>11689</v>
      </c>
      <c r="C1316" s="49" t="s">
        <v>11690</v>
      </c>
      <c r="D1316" s="49" t="s">
        <v>8582</v>
      </c>
      <c r="E1316" s="49" t="s">
        <v>8583</v>
      </c>
      <c r="F1316" s="49" t="s">
        <v>8608</v>
      </c>
      <c r="G1316" s="49" t="s">
        <v>8609</v>
      </c>
      <c r="H1316" s="49" t="s">
        <v>11695</v>
      </c>
      <c r="I1316" s="49">
        <v>17</v>
      </c>
    </row>
    <row r="1317" spans="1:9" x14ac:dyDescent="0.3">
      <c r="A1317" s="551" t="s">
        <v>11696</v>
      </c>
      <c r="B1317" s="49" t="s">
        <v>11697</v>
      </c>
      <c r="C1317" s="49" t="s">
        <v>11698</v>
      </c>
      <c r="D1317" s="49" t="s">
        <v>8582</v>
      </c>
      <c r="E1317" s="49" t="s">
        <v>8583</v>
      </c>
      <c r="F1317" s="49" t="s">
        <v>8770</v>
      </c>
      <c r="G1317" s="49" t="s">
        <v>8585</v>
      </c>
      <c r="H1317" s="49" t="s">
        <v>11699</v>
      </c>
      <c r="I1317" s="49">
        <v>70</v>
      </c>
    </row>
    <row r="1318" spans="1:9" x14ac:dyDescent="0.3">
      <c r="A1318" s="551" t="s">
        <v>11700</v>
      </c>
      <c r="B1318" s="49" t="s">
        <v>11697</v>
      </c>
      <c r="C1318" s="49" t="s">
        <v>11698</v>
      </c>
      <c r="D1318" s="49" t="s">
        <v>8582</v>
      </c>
      <c r="E1318" s="49" t="s">
        <v>8583</v>
      </c>
      <c r="F1318" s="49" t="s">
        <v>8584</v>
      </c>
      <c r="G1318" s="49" t="s">
        <v>8585</v>
      </c>
      <c r="H1318" s="49" t="s">
        <v>11699</v>
      </c>
    </row>
    <row r="1319" spans="1:9" x14ac:dyDescent="0.3">
      <c r="A1319" s="551" t="s">
        <v>11701</v>
      </c>
      <c r="B1319" s="49" t="s">
        <v>11697</v>
      </c>
      <c r="C1319" s="49" t="s">
        <v>11698</v>
      </c>
      <c r="D1319" s="49" t="s">
        <v>8582</v>
      </c>
      <c r="E1319" s="49" t="s">
        <v>8583</v>
      </c>
      <c r="F1319" s="49" t="s">
        <v>8584</v>
      </c>
      <c r="G1319" s="49" t="s">
        <v>8596</v>
      </c>
    </row>
    <row r="1320" spans="1:9" x14ac:dyDescent="0.3">
      <c r="A1320" s="551" t="s">
        <v>11702</v>
      </c>
      <c r="B1320" s="49" t="s">
        <v>11703</v>
      </c>
      <c r="C1320" s="49" t="s">
        <v>1077</v>
      </c>
      <c r="D1320" s="49" t="s">
        <v>8582</v>
      </c>
      <c r="E1320" s="49" t="s">
        <v>8583</v>
      </c>
      <c r="F1320" s="49" t="s">
        <v>8608</v>
      </c>
      <c r="G1320" s="49" t="s">
        <v>8609</v>
      </c>
      <c r="H1320" s="49" t="s">
        <v>11704</v>
      </c>
      <c r="I1320" s="49">
        <v>19</v>
      </c>
    </row>
    <row r="1321" spans="1:9" x14ac:dyDescent="0.3">
      <c r="A1321" s="551" t="s">
        <v>11705</v>
      </c>
      <c r="B1321" s="49" t="s">
        <v>11703</v>
      </c>
      <c r="C1321" s="49" t="s">
        <v>1077</v>
      </c>
      <c r="D1321" s="49" t="s">
        <v>8582</v>
      </c>
      <c r="E1321" s="49" t="s">
        <v>8583</v>
      </c>
      <c r="F1321" s="49" t="s">
        <v>8644</v>
      </c>
      <c r="G1321" s="49" t="s">
        <v>8609</v>
      </c>
      <c r="H1321" s="49" t="s">
        <v>11704</v>
      </c>
      <c r="I1321" s="49">
        <v>2</v>
      </c>
    </row>
    <row r="1322" spans="1:9" x14ac:dyDescent="0.3">
      <c r="A1322" s="551" t="s">
        <v>11706</v>
      </c>
      <c r="B1322" s="49" t="s">
        <v>11703</v>
      </c>
      <c r="C1322" s="49" t="s">
        <v>1077</v>
      </c>
      <c r="D1322" s="49" t="s">
        <v>8582</v>
      </c>
      <c r="E1322" s="49" t="s">
        <v>8583</v>
      </c>
      <c r="F1322" s="49" t="s">
        <v>8811</v>
      </c>
      <c r="G1322" s="49" t="s">
        <v>8585</v>
      </c>
      <c r="H1322" s="49" t="s">
        <v>11704</v>
      </c>
      <c r="I1322" s="49">
        <v>10</v>
      </c>
    </row>
    <row r="1323" spans="1:9" x14ac:dyDescent="0.3">
      <c r="A1323" s="551" t="s">
        <v>11707</v>
      </c>
      <c r="B1323" s="49" t="s">
        <v>11703</v>
      </c>
      <c r="C1323" s="49" t="s">
        <v>1077</v>
      </c>
      <c r="D1323" s="49" t="s">
        <v>8582</v>
      </c>
      <c r="E1323" s="49" t="s">
        <v>8583</v>
      </c>
      <c r="F1323" s="49" t="s">
        <v>8647</v>
      </c>
      <c r="G1323" s="49" t="s">
        <v>8609</v>
      </c>
      <c r="H1323" s="49" t="s">
        <v>11704</v>
      </c>
      <c r="I1323" s="49">
        <v>38</v>
      </c>
    </row>
    <row r="1324" spans="1:9" x14ac:dyDescent="0.3">
      <c r="A1324" s="551" t="s">
        <v>11708</v>
      </c>
      <c r="B1324" s="49" t="s">
        <v>11703</v>
      </c>
      <c r="C1324" s="49" t="s">
        <v>1077</v>
      </c>
      <c r="D1324" s="49" t="s">
        <v>8582</v>
      </c>
      <c r="E1324" s="49" t="s">
        <v>8583</v>
      </c>
      <c r="F1324" s="49" t="s">
        <v>8593</v>
      </c>
      <c r="G1324" s="49" t="s">
        <v>8585</v>
      </c>
      <c r="H1324" s="49" t="s">
        <v>11709</v>
      </c>
    </row>
    <row r="1325" spans="1:9" x14ac:dyDescent="0.3">
      <c r="A1325" s="551" t="s">
        <v>11710</v>
      </c>
      <c r="B1325" s="49" t="s">
        <v>11711</v>
      </c>
      <c r="C1325" s="49" t="s">
        <v>11712</v>
      </c>
      <c r="D1325" s="49" t="s">
        <v>8582</v>
      </c>
      <c r="E1325" s="49" t="s">
        <v>8583</v>
      </c>
      <c r="F1325" s="49" t="s">
        <v>8608</v>
      </c>
      <c r="G1325" s="49" t="s">
        <v>8609</v>
      </c>
      <c r="H1325" s="49" t="s">
        <v>11713</v>
      </c>
      <c r="I1325" s="49">
        <v>20</v>
      </c>
    </row>
    <row r="1326" spans="1:9" x14ac:dyDescent="0.3">
      <c r="A1326" s="551" t="s">
        <v>11714</v>
      </c>
      <c r="B1326" s="49" t="s">
        <v>11711</v>
      </c>
      <c r="C1326" s="49" t="s">
        <v>11712</v>
      </c>
      <c r="D1326" s="49" t="s">
        <v>8582</v>
      </c>
      <c r="E1326" s="49" t="s">
        <v>8583</v>
      </c>
      <c r="F1326" s="49" t="s">
        <v>8608</v>
      </c>
      <c r="G1326" s="49" t="s">
        <v>8585</v>
      </c>
      <c r="H1326" s="49" t="s">
        <v>11713</v>
      </c>
      <c r="I1326" s="49">
        <v>20</v>
      </c>
    </row>
    <row r="1327" spans="1:9" x14ac:dyDescent="0.3">
      <c r="A1327" s="551" t="s">
        <v>11715</v>
      </c>
      <c r="B1327" s="49" t="s">
        <v>11711</v>
      </c>
      <c r="C1327" s="49" t="s">
        <v>11712</v>
      </c>
      <c r="D1327" s="49" t="s">
        <v>8582</v>
      </c>
      <c r="E1327" s="49" t="s">
        <v>8583</v>
      </c>
      <c r="F1327" s="49" t="s">
        <v>8647</v>
      </c>
      <c r="G1327" s="49" t="s">
        <v>8609</v>
      </c>
      <c r="H1327" s="49" t="s">
        <v>11713</v>
      </c>
      <c r="I1327" s="49">
        <v>40</v>
      </c>
    </row>
    <row r="1328" spans="1:9" x14ac:dyDescent="0.3">
      <c r="A1328" s="551" t="s">
        <v>11716</v>
      </c>
      <c r="B1328" s="49" t="s">
        <v>11717</v>
      </c>
      <c r="C1328" s="49" t="s">
        <v>11718</v>
      </c>
      <c r="D1328" s="49" t="s">
        <v>8582</v>
      </c>
      <c r="E1328" s="49" t="s">
        <v>8583</v>
      </c>
      <c r="F1328" s="49" t="s">
        <v>8608</v>
      </c>
      <c r="G1328" s="49" t="s">
        <v>8609</v>
      </c>
      <c r="H1328" s="49" t="s">
        <v>11719</v>
      </c>
      <c r="I1328" s="49">
        <v>40</v>
      </c>
    </row>
    <row r="1329" spans="1:9" x14ac:dyDescent="0.3">
      <c r="A1329" s="551" t="s">
        <v>11720</v>
      </c>
      <c r="B1329" s="49" t="s">
        <v>11721</v>
      </c>
      <c r="C1329" s="49" t="s">
        <v>11722</v>
      </c>
      <c r="D1329" s="49" t="s">
        <v>8590</v>
      </c>
      <c r="E1329" s="49" t="s">
        <v>8583</v>
      </c>
      <c r="F1329" s="49" t="s">
        <v>8729</v>
      </c>
      <c r="G1329" s="49" t="s">
        <v>8609</v>
      </c>
      <c r="H1329" s="49" t="s">
        <v>11723</v>
      </c>
      <c r="I1329" s="49">
        <v>27</v>
      </c>
    </row>
    <row r="1330" spans="1:9" x14ac:dyDescent="0.3">
      <c r="A1330" s="551" t="s">
        <v>11724</v>
      </c>
      <c r="B1330" s="49" t="s">
        <v>11721</v>
      </c>
      <c r="C1330" s="49" t="s">
        <v>11722</v>
      </c>
      <c r="D1330" s="49" t="s">
        <v>8590</v>
      </c>
      <c r="E1330" s="49" t="s">
        <v>8583</v>
      </c>
      <c r="F1330" s="49" t="s">
        <v>8729</v>
      </c>
      <c r="G1330" s="49" t="s">
        <v>8609</v>
      </c>
      <c r="H1330" s="49" t="s">
        <v>11725</v>
      </c>
      <c r="I1330" s="49">
        <v>71</v>
      </c>
    </row>
    <row r="1331" spans="1:9" x14ac:dyDescent="0.3">
      <c r="A1331" s="551" t="s">
        <v>11726</v>
      </c>
      <c r="B1331" s="49" t="s">
        <v>11721</v>
      </c>
      <c r="C1331" s="49" t="s">
        <v>11722</v>
      </c>
      <c r="D1331" s="49" t="s">
        <v>8590</v>
      </c>
      <c r="E1331" s="49" t="s">
        <v>8583</v>
      </c>
      <c r="F1331" s="49" t="s">
        <v>8644</v>
      </c>
      <c r="G1331" s="49" t="s">
        <v>8609</v>
      </c>
      <c r="H1331" s="49" t="s">
        <v>11727</v>
      </c>
      <c r="I1331" s="49">
        <v>35</v>
      </c>
    </row>
    <row r="1332" spans="1:9" x14ac:dyDescent="0.3">
      <c r="A1332" s="551" t="s">
        <v>11728</v>
      </c>
      <c r="B1332" s="49" t="s">
        <v>11721</v>
      </c>
      <c r="C1332" s="49" t="s">
        <v>11722</v>
      </c>
      <c r="D1332" s="49" t="s">
        <v>8590</v>
      </c>
      <c r="E1332" s="49" t="s">
        <v>8583</v>
      </c>
      <c r="F1332" s="49" t="s">
        <v>8608</v>
      </c>
      <c r="G1332" s="49" t="s">
        <v>8609</v>
      </c>
      <c r="H1332" s="49" t="s">
        <v>11729</v>
      </c>
      <c r="I1332" s="49">
        <v>30</v>
      </c>
    </row>
    <row r="1333" spans="1:9" x14ac:dyDescent="0.3">
      <c r="A1333" s="551" t="s">
        <v>11730</v>
      </c>
      <c r="B1333" s="49" t="s">
        <v>11721</v>
      </c>
      <c r="C1333" s="49" t="s">
        <v>11722</v>
      </c>
      <c r="D1333" s="49" t="s">
        <v>8590</v>
      </c>
      <c r="E1333" s="49" t="s">
        <v>8583</v>
      </c>
      <c r="F1333" s="49" t="s">
        <v>8781</v>
      </c>
      <c r="G1333" s="49" t="s">
        <v>8609</v>
      </c>
      <c r="I1333" s="49">
        <v>16</v>
      </c>
    </row>
    <row r="1334" spans="1:9" x14ac:dyDescent="0.3">
      <c r="A1334" s="551" t="s">
        <v>11731</v>
      </c>
      <c r="B1334" s="49" t="s">
        <v>11721</v>
      </c>
      <c r="C1334" s="49" t="s">
        <v>11722</v>
      </c>
      <c r="D1334" s="49" t="s">
        <v>8590</v>
      </c>
      <c r="E1334" s="49" t="s">
        <v>8583</v>
      </c>
      <c r="F1334" s="49" t="s">
        <v>8781</v>
      </c>
      <c r="G1334" s="49" t="s">
        <v>8609</v>
      </c>
      <c r="I1334" s="49">
        <v>14</v>
      </c>
    </row>
    <row r="1335" spans="1:9" x14ac:dyDescent="0.3">
      <c r="A1335" s="551" t="s">
        <v>11732</v>
      </c>
      <c r="B1335" s="49" t="s">
        <v>11733</v>
      </c>
      <c r="C1335" s="49" t="s">
        <v>11734</v>
      </c>
      <c r="D1335" s="49" t="s">
        <v>9349</v>
      </c>
      <c r="E1335" s="49" t="s">
        <v>8583</v>
      </c>
      <c r="F1335" s="49" t="s">
        <v>8644</v>
      </c>
      <c r="G1335" s="49" t="s">
        <v>8585</v>
      </c>
      <c r="H1335" s="49" t="s">
        <v>11735</v>
      </c>
      <c r="I1335" s="49">
        <v>1</v>
      </c>
    </row>
    <row r="1336" spans="1:9" x14ac:dyDescent="0.3">
      <c r="A1336" s="551" t="s">
        <v>11736</v>
      </c>
      <c r="B1336" s="49" t="s">
        <v>11733</v>
      </c>
      <c r="C1336" s="49" t="s">
        <v>11734</v>
      </c>
      <c r="D1336" s="49" t="s">
        <v>9349</v>
      </c>
      <c r="E1336" s="49" t="s">
        <v>8583</v>
      </c>
      <c r="F1336" s="49" t="s">
        <v>8644</v>
      </c>
      <c r="G1336" s="49" t="s">
        <v>8686</v>
      </c>
      <c r="H1336" s="49" t="s">
        <v>11735</v>
      </c>
      <c r="I1336" s="49">
        <v>3</v>
      </c>
    </row>
    <row r="1337" spans="1:9" x14ac:dyDescent="0.3">
      <c r="A1337" s="551" t="s">
        <v>11737</v>
      </c>
      <c r="B1337" s="49" t="s">
        <v>11733</v>
      </c>
      <c r="C1337" s="49" t="s">
        <v>11734</v>
      </c>
      <c r="D1337" s="49" t="s">
        <v>9349</v>
      </c>
      <c r="E1337" s="49" t="s">
        <v>8583</v>
      </c>
      <c r="F1337" s="49" t="s">
        <v>8644</v>
      </c>
      <c r="G1337" s="49" t="s">
        <v>8609</v>
      </c>
      <c r="H1337" s="49" t="s">
        <v>11735</v>
      </c>
      <c r="I1337" s="49">
        <v>59</v>
      </c>
    </row>
    <row r="1338" spans="1:9" x14ac:dyDescent="0.3">
      <c r="A1338" s="551" t="s">
        <v>11738</v>
      </c>
      <c r="B1338" s="49" t="s">
        <v>11739</v>
      </c>
      <c r="C1338" s="49" t="s">
        <v>11740</v>
      </c>
      <c r="D1338" s="49" t="s">
        <v>8582</v>
      </c>
      <c r="E1338" s="49" t="s">
        <v>8583</v>
      </c>
      <c r="F1338" s="49" t="s">
        <v>8811</v>
      </c>
      <c r="G1338" s="49" t="s">
        <v>8585</v>
      </c>
      <c r="H1338" s="49" t="s">
        <v>11741</v>
      </c>
      <c r="I1338" s="49">
        <v>15</v>
      </c>
    </row>
    <row r="1339" spans="1:9" x14ac:dyDescent="0.3">
      <c r="A1339" s="551" t="s">
        <v>11742</v>
      </c>
      <c r="B1339" s="49" t="s">
        <v>11743</v>
      </c>
      <c r="C1339" s="49" t="s">
        <v>11744</v>
      </c>
      <c r="D1339" s="49" t="s">
        <v>8635</v>
      </c>
      <c r="E1339" s="49" t="s">
        <v>8583</v>
      </c>
      <c r="F1339" s="49" t="s">
        <v>8630</v>
      </c>
      <c r="G1339" s="49" t="s">
        <v>8585</v>
      </c>
      <c r="H1339" s="49" t="s">
        <v>11745</v>
      </c>
      <c r="I1339" s="49">
        <v>20</v>
      </c>
    </row>
    <row r="1340" spans="1:9" x14ac:dyDescent="0.3">
      <c r="A1340" s="551" t="s">
        <v>11746</v>
      </c>
      <c r="B1340" s="49" t="s">
        <v>11747</v>
      </c>
      <c r="C1340" s="49" t="s">
        <v>11748</v>
      </c>
      <c r="D1340" s="49" t="s">
        <v>8635</v>
      </c>
      <c r="E1340" s="49" t="s">
        <v>8583</v>
      </c>
      <c r="F1340" s="49" t="s">
        <v>8630</v>
      </c>
      <c r="G1340" s="49" t="s">
        <v>8585</v>
      </c>
      <c r="H1340" s="49" t="s">
        <v>11749</v>
      </c>
      <c r="I1340" s="49">
        <v>12</v>
      </c>
    </row>
    <row r="1341" spans="1:9" x14ac:dyDescent="0.3">
      <c r="A1341" s="551" t="s">
        <v>11750</v>
      </c>
      <c r="B1341" s="49" t="s">
        <v>11751</v>
      </c>
      <c r="C1341" s="49" t="s">
        <v>11752</v>
      </c>
      <c r="D1341" s="49" t="s">
        <v>8582</v>
      </c>
      <c r="E1341" s="49" t="s">
        <v>8583</v>
      </c>
      <c r="F1341" s="49" t="s">
        <v>8811</v>
      </c>
      <c r="G1341" s="49" t="s">
        <v>8585</v>
      </c>
      <c r="H1341" s="49" t="s">
        <v>11753</v>
      </c>
      <c r="I1341" s="49">
        <v>32</v>
      </c>
    </row>
    <row r="1342" spans="1:9" x14ac:dyDescent="0.3">
      <c r="A1342" s="551" t="s">
        <v>11754</v>
      </c>
      <c r="B1342" s="49" t="s">
        <v>11755</v>
      </c>
      <c r="C1342" s="49" t="s">
        <v>11756</v>
      </c>
      <c r="D1342" s="49" t="s">
        <v>8582</v>
      </c>
      <c r="E1342" s="49" t="s">
        <v>8583</v>
      </c>
      <c r="F1342" s="49" t="s">
        <v>8644</v>
      </c>
      <c r="G1342" s="49" t="s">
        <v>8609</v>
      </c>
      <c r="H1342" s="49" t="s">
        <v>11757</v>
      </c>
      <c r="I1342" s="49">
        <v>3</v>
      </c>
    </row>
    <row r="1343" spans="1:9" x14ac:dyDescent="0.3">
      <c r="A1343" s="551" t="s">
        <v>11758</v>
      </c>
      <c r="B1343" s="49" t="s">
        <v>11755</v>
      </c>
      <c r="C1343" s="49" t="s">
        <v>11756</v>
      </c>
      <c r="D1343" s="49" t="s">
        <v>8582</v>
      </c>
      <c r="E1343" s="49" t="s">
        <v>8583</v>
      </c>
      <c r="F1343" s="49" t="s">
        <v>8608</v>
      </c>
      <c r="G1343" s="49" t="s">
        <v>8609</v>
      </c>
      <c r="H1343" s="49" t="s">
        <v>11757</v>
      </c>
      <c r="I1343" s="49">
        <v>10</v>
      </c>
    </row>
    <row r="1344" spans="1:9" x14ac:dyDescent="0.3">
      <c r="A1344" s="551" t="s">
        <v>11759</v>
      </c>
      <c r="B1344" s="49" t="s">
        <v>11755</v>
      </c>
      <c r="C1344" s="49" t="s">
        <v>11756</v>
      </c>
      <c r="D1344" s="49" t="s">
        <v>8582</v>
      </c>
      <c r="E1344" s="49" t="s">
        <v>8583</v>
      </c>
      <c r="F1344" s="49" t="s">
        <v>8733</v>
      </c>
      <c r="G1344" s="49" t="s">
        <v>8609</v>
      </c>
      <c r="H1344" s="49" t="s">
        <v>11757</v>
      </c>
      <c r="I1344" s="49">
        <v>5</v>
      </c>
    </row>
    <row r="1345" spans="1:9" x14ac:dyDescent="0.3">
      <c r="A1345" s="551" t="s">
        <v>11760</v>
      </c>
      <c r="B1345" s="49" t="s">
        <v>11755</v>
      </c>
      <c r="C1345" s="49" t="s">
        <v>11756</v>
      </c>
      <c r="D1345" s="49" t="s">
        <v>8582</v>
      </c>
      <c r="E1345" s="49" t="s">
        <v>8583</v>
      </c>
      <c r="F1345" s="49" t="s">
        <v>8647</v>
      </c>
      <c r="G1345" s="49" t="s">
        <v>8609</v>
      </c>
      <c r="H1345" s="49" t="s">
        <v>11757</v>
      </c>
      <c r="I1345" s="49">
        <v>35</v>
      </c>
    </row>
    <row r="1346" spans="1:9" x14ac:dyDescent="0.3">
      <c r="A1346" s="551" t="s">
        <v>11761</v>
      </c>
      <c r="B1346" s="49" t="s">
        <v>11755</v>
      </c>
      <c r="C1346" s="49" t="s">
        <v>11756</v>
      </c>
      <c r="D1346" s="49" t="s">
        <v>8582</v>
      </c>
      <c r="E1346" s="49" t="s">
        <v>8583</v>
      </c>
      <c r="F1346" s="49" t="s">
        <v>8811</v>
      </c>
      <c r="G1346" s="49" t="s">
        <v>8585</v>
      </c>
      <c r="H1346" s="49" t="s">
        <v>11757</v>
      </c>
      <c r="I1346" s="49">
        <v>4</v>
      </c>
    </row>
    <row r="1347" spans="1:9" x14ac:dyDescent="0.3">
      <c r="A1347" s="551" t="s">
        <v>11762</v>
      </c>
      <c r="B1347" s="49" t="s">
        <v>11763</v>
      </c>
      <c r="C1347" s="49" t="s">
        <v>11764</v>
      </c>
      <c r="D1347" s="49" t="s">
        <v>8635</v>
      </c>
      <c r="E1347" s="49" t="s">
        <v>8583</v>
      </c>
      <c r="F1347" s="49" t="s">
        <v>8630</v>
      </c>
      <c r="G1347" s="49" t="s">
        <v>8585</v>
      </c>
      <c r="H1347" s="49" t="s">
        <v>11765</v>
      </c>
      <c r="I1347" s="49">
        <v>16</v>
      </c>
    </row>
    <row r="1348" spans="1:9" x14ac:dyDescent="0.3">
      <c r="A1348" s="551" t="s">
        <v>11766</v>
      </c>
      <c r="B1348" s="49" t="s">
        <v>11767</v>
      </c>
      <c r="C1348" s="49" t="s">
        <v>11768</v>
      </c>
      <c r="D1348" s="49" t="s">
        <v>8582</v>
      </c>
      <c r="E1348" s="49" t="s">
        <v>8765</v>
      </c>
      <c r="F1348" s="49" t="s">
        <v>8608</v>
      </c>
      <c r="G1348" s="49" t="s">
        <v>8609</v>
      </c>
      <c r="H1348" s="49" t="s">
        <v>11769</v>
      </c>
      <c r="I1348" s="49">
        <v>34</v>
      </c>
    </row>
    <row r="1349" spans="1:9" x14ac:dyDescent="0.3">
      <c r="A1349" s="551" t="s">
        <v>11770</v>
      </c>
      <c r="B1349" s="49" t="s">
        <v>11767</v>
      </c>
      <c r="C1349" s="49" t="s">
        <v>11768</v>
      </c>
      <c r="D1349" s="49" t="s">
        <v>8582</v>
      </c>
      <c r="E1349" s="49" t="s">
        <v>8765</v>
      </c>
      <c r="F1349" s="49" t="s">
        <v>8733</v>
      </c>
      <c r="G1349" s="49" t="s">
        <v>8609</v>
      </c>
      <c r="H1349" s="49" t="s">
        <v>11769</v>
      </c>
      <c r="I1349" s="49">
        <v>6</v>
      </c>
    </row>
    <row r="1350" spans="1:9" x14ac:dyDescent="0.3">
      <c r="A1350" s="551" t="s">
        <v>11771</v>
      </c>
      <c r="B1350" s="49" t="s">
        <v>11772</v>
      </c>
      <c r="C1350" s="49" t="s">
        <v>11773</v>
      </c>
      <c r="D1350" s="49" t="s">
        <v>8590</v>
      </c>
      <c r="E1350" s="49" t="s">
        <v>8583</v>
      </c>
      <c r="F1350" s="49" t="s">
        <v>8661</v>
      </c>
      <c r="G1350" s="49" t="s">
        <v>8585</v>
      </c>
      <c r="H1350" s="49" t="s">
        <v>11774</v>
      </c>
    </row>
    <row r="1351" spans="1:9" x14ac:dyDescent="0.3">
      <c r="A1351" s="551" t="s">
        <v>11775</v>
      </c>
      <c r="B1351" s="49" t="s">
        <v>11772</v>
      </c>
      <c r="C1351" s="49" t="s">
        <v>11773</v>
      </c>
      <c r="D1351" s="49" t="s">
        <v>8590</v>
      </c>
      <c r="E1351" s="49" t="s">
        <v>8583</v>
      </c>
      <c r="F1351" s="49" t="s">
        <v>8584</v>
      </c>
      <c r="G1351" s="49" t="s">
        <v>8585</v>
      </c>
      <c r="H1351" s="49" t="s">
        <v>11774</v>
      </c>
    </row>
    <row r="1352" spans="1:9" x14ac:dyDescent="0.3">
      <c r="A1352" s="551" t="s">
        <v>11776</v>
      </c>
      <c r="B1352" s="49" t="s">
        <v>11777</v>
      </c>
      <c r="C1352" s="49" t="s">
        <v>11778</v>
      </c>
      <c r="D1352" s="49" t="s">
        <v>8656</v>
      </c>
      <c r="E1352" s="49" t="s">
        <v>8583</v>
      </c>
      <c r="F1352" s="49" t="s">
        <v>8733</v>
      </c>
      <c r="G1352" s="49" t="s">
        <v>8609</v>
      </c>
      <c r="H1352" s="49" t="s">
        <v>11779</v>
      </c>
      <c r="I1352" s="49">
        <v>7</v>
      </c>
    </row>
    <row r="1353" spans="1:9" x14ac:dyDescent="0.3">
      <c r="A1353" s="551" t="s">
        <v>11780</v>
      </c>
      <c r="B1353" s="49" t="s">
        <v>11777</v>
      </c>
      <c r="C1353" s="49" t="s">
        <v>11778</v>
      </c>
      <c r="D1353" s="49" t="s">
        <v>8656</v>
      </c>
      <c r="E1353" s="49" t="s">
        <v>8583</v>
      </c>
      <c r="F1353" s="49" t="s">
        <v>8644</v>
      </c>
      <c r="G1353" s="49" t="s">
        <v>8609</v>
      </c>
      <c r="H1353" s="49" t="s">
        <v>11779</v>
      </c>
      <c r="I1353" s="49">
        <v>1</v>
      </c>
    </row>
    <row r="1354" spans="1:9" x14ac:dyDescent="0.3">
      <c r="A1354" s="551" t="s">
        <v>11781</v>
      </c>
      <c r="B1354" s="49" t="s">
        <v>11777</v>
      </c>
      <c r="C1354" s="49" t="s">
        <v>11778</v>
      </c>
      <c r="D1354" s="49" t="s">
        <v>8656</v>
      </c>
      <c r="E1354" s="49" t="s">
        <v>8583</v>
      </c>
      <c r="F1354" s="49" t="s">
        <v>8647</v>
      </c>
      <c r="G1354" s="49" t="s">
        <v>8609</v>
      </c>
      <c r="H1354" s="49" t="s">
        <v>11779</v>
      </c>
      <c r="I1354" s="49">
        <v>13</v>
      </c>
    </row>
    <row r="1355" spans="1:9" x14ac:dyDescent="0.3">
      <c r="A1355" s="551" t="s">
        <v>11782</v>
      </c>
      <c r="B1355" s="49" t="s">
        <v>11783</v>
      </c>
      <c r="C1355" s="49" t="s">
        <v>11784</v>
      </c>
      <c r="D1355" s="49" t="s">
        <v>8590</v>
      </c>
      <c r="E1355" s="49" t="s">
        <v>8583</v>
      </c>
      <c r="F1355" s="49" t="s">
        <v>8729</v>
      </c>
      <c r="G1355" s="49" t="s">
        <v>8609</v>
      </c>
      <c r="H1355" s="49" t="s">
        <v>11785</v>
      </c>
      <c r="I1355" s="49">
        <v>30</v>
      </c>
    </row>
    <row r="1356" spans="1:9" x14ac:dyDescent="0.3">
      <c r="A1356" s="551" t="s">
        <v>11786</v>
      </c>
      <c r="B1356" s="49" t="s">
        <v>11783</v>
      </c>
      <c r="C1356" s="49" t="s">
        <v>11784</v>
      </c>
      <c r="D1356" s="49" t="s">
        <v>8590</v>
      </c>
      <c r="E1356" s="49" t="s">
        <v>8583</v>
      </c>
      <c r="F1356" s="49" t="s">
        <v>8887</v>
      </c>
      <c r="G1356" s="49" t="s">
        <v>8609</v>
      </c>
      <c r="H1356" s="49" t="s">
        <v>11785</v>
      </c>
      <c r="I1356" s="49">
        <v>10</v>
      </c>
    </row>
    <row r="1357" spans="1:9" x14ac:dyDescent="0.3">
      <c r="A1357" s="551" t="s">
        <v>11787</v>
      </c>
      <c r="B1357" s="49" t="s">
        <v>11788</v>
      </c>
      <c r="C1357" s="49" t="s">
        <v>11789</v>
      </c>
      <c r="D1357" s="49" t="s">
        <v>8582</v>
      </c>
      <c r="E1357" s="49" t="s">
        <v>8583</v>
      </c>
      <c r="F1357" s="49" t="s">
        <v>8647</v>
      </c>
      <c r="G1357" s="49" t="s">
        <v>8609</v>
      </c>
      <c r="H1357" s="49" t="s">
        <v>11790</v>
      </c>
      <c r="I1357" s="49">
        <v>18</v>
      </c>
    </row>
    <row r="1358" spans="1:9" x14ac:dyDescent="0.3">
      <c r="A1358" s="551" t="s">
        <v>11791</v>
      </c>
      <c r="B1358" s="49" t="s">
        <v>11792</v>
      </c>
      <c r="C1358" s="49" t="s">
        <v>11793</v>
      </c>
      <c r="D1358" s="49" t="s">
        <v>9349</v>
      </c>
      <c r="E1358" s="49" t="s">
        <v>8583</v>
      </c>
      <c r="F1358" s="49" t="s">
        <v>8647</v>
      </c>
      <c r="G1358" s="49" t="s">
        <v>8686</v>
      </c>
      <c r="H1358" s="49" t="s">
        <v>11449</v>
      </c>
      <c r="I1358" s="49">
        <v>11</v>
      </c>
    </row>
    <row r="1359" spans="1:9" x14ac:dyDescent="0.3">
      <c r="A1359" s="551" t="s">
        <v>11794</v>
      </c>
      <c r="B1359" s="49" t="s">
        <v>11792</v>
      </c>
      <c r="C1359" s="49" t="s">
        <v>11793</v>
      </c>
      <c r="D1359" s="49" t="s">
        <v>9349</v>
      </c>
      <c r="E1359" s="49" t="s">
        <v>8583</v>
      </c>
      <c r="F1359" s="49" t="s">
        <v>8647</v>
      </c>
      <c r="G1359" s="49" t="s">
        <v>8585</v>
      </c>
      <c r="H1359" s="49" t="s">
        <v>11449</v>
      </c>
      <c r="I1359" s="49">
        <v>21</v>
      </c>
    </row>
    <row r="1360" spans="1:9" x14ac:dyDescent="0.3">
      <c r="A1360" s="551" t="s">
        <v>11795</v>
      </c>
      <c r="B1360" s="49" t="s">
        <v>11796</v>
      </c>
      <c r="C1360" s="49" t="s">
        <v>11797</v>
      </c>
      <c r="D1360" s="49" t="s">
        <v>8590</v>
      </c>
      <c r="E1360" s="49" t="s">
        <v>8583</v>
      </c>
      <c r="F1360" s="49" t="s">
        <v>8918</v>
      </c>
      <c r="G1360" s="49" t="s">
        <v>8585</v>
      </c>
      <c r="H1360" s="49" t="s">
        <v>11798</v>
      </c>
    </row>
    <row r="1361" spans="1:9" x14ac:dyDescent="0.3">
      <c r="A1361" s="551" t="s">
        <v>11799</v>
      </c>
      <c r="B1361" s="49" t="s">
        <v>11800</v>
      </c>
      <c r="C1361" s="49" t="s">
        <v>11801</v>
      </c>
      <c r="D1361" s="49" t="s">
        <v>8582</v>
      </c>
      <c r="E1361" s="49" t="s">
        <v>8583</v>
      </c>
      <c r="F1361" s="49" t="s">
        <v>8584</v>
      </c>
      <c r="G1361" s="49" t="s">
        <v>8585</v>
      </c>
      <c r="H1361" s="49" t="s">
        <v>11802</v>
      </c>
    </row>
    <row r="1362" spans="1:9" x14ac:dyDescent="0.3">
      <c r="A1362" s="551" t="s">
        <v>11803</v>
      </c>
      <c r="B1362" s="49" t="s">
        <v>11804</v>
      </c>
      <c r="C1362" s="49" t="s">
        <v>11805</v>
      </c>
      <c r="D1362" s="49" t="s">
        <v>8590</v>
      </c>
      <c r="E1362" s="49" t="s">
        <v>8583</v>
      </c>
      <c r="F1362" s="49" t="s">
        <v>8961</v>
      </c>
      <c r="G1362" s="49" t="s">
        <v>8585</v>
      </c>
      <c r="H1362" s="49" t="s">
        <v>11806</v>
      </c>
      <c r="I1362" s="49">
        <v>20</v>
      </c>
    </row>
    <row r="1363" spans="1:9" x14ac:dyDescent="0.3">
      <c r="A1363" s="551" t="s">
        <v>11807</v>
      </c>
      <c r="B1363" s="49" t="s">
        <v>11808</v>
      </c>
      <c r="C1363" s="49" t="s">
        <v>11809</v>
      </c>
      <c r="D1363" s="49" t="s">
        <v>8582</v>
      </c>
      <c r="E1363" s="49" t="s">
        <v>8583</v>
      </c>
      <c r="F1363" s="49" t="s">
        <v>8661</v>
      </c>
      <c r="G1363" s="49" t="s">
        <v>8585</v>
      </c>
      <c r="H1363" s="49" t="s">
        <v>11810</v>
      </c>
    </row>
    <row r="1364" spans="1:9" x14ac:dyDescent="0.3">
      <c r="A1364" s="551" t="s">
        <v>11811</v>
      </c>
      <c r="B1364" s="49" t="s">
        <v>11812</v>
      </c>
      <c r="C1364" s="49" t="s">
        <v>869</v>
      </c>
      <c r="D1364" s="49" t="s">
        <v>8582</v>
      </c>
      <c r="E1364" s="49" t="s">
        <v>8583</v>
      </c>
      <c r="F1364" s="49" t="s">
        <v>8811</v>
      </c>
      <c r="G1364" s="49" t="s">
        <v>8585</v>
      </c>
      <c r="H1364" s="49" t="s">
        <v>11813</v>
      </c>
      <c r="I1364" s="49">
        <v>30</v>
      </c>
    </row>
    <row r="1365" spans="1:9" x14ac:dyDescent="0.3">
      <c r="A1365" s="551" t="s">
        <v>11814</v>
      </c>
      <c r="B1365" s="49" t="s">
        <v>11812</v>
      </c>
      <c r="C1365" s="49" t="s">
        <v>869</v>
      </c>
      <c r="D1365" s="49" t="s">
        <v>8582</v>
      </c>
      <c r="E1365" s="49" t="s">
        <v>8583</v>
      </c>
      <c r="F1365" s="49" t="s">
        <v>8811</v>
      </c>
      <c r="G1365" s="49" t="s">
        <v>8585</v>
      </c>
      <c r="H1365" s="49" t="s">
        <v>11815</v>
      </c>
      <c r="I1365" s="49">
        <v>20</v>
      </c>
    </row>
    <row r="1366" spans="1:9" x14ac:dyDescent="0.3">
      <c r="A1366" s="551" t="s">
        <v>11816</v>
      </c>
      <c r="B1366" s="49" t="s">
        <v>11817</v>
      </c>
      <c r="C1366" s="49" t="s">
        <v>11818</v>
      </c>
      <c r="D1366" s="49" t="s">
        <v>8590</v>
      </c>
      <c r="E1366" s="49" t="s">
        <v>8583</v>
      </c>
      <c r="F1366" s="49" t="s">
        <v>8811</v>
      </c>
      <c r="G1366" s="49" t="s">
        <v>8585</v>
      </c>
      <c r="H1366" s="49" t="s">
        <v>11819</v>
      </c>
      <c r="I1366" s="49">
        <v>15</v>
      </c>
    </row>
    <row r="1367" spans="1:9" x14ac:dyDescent="0.3">
      <c r="A1367" s="551" t="s">
        <v>11820</v>
      </c>
      <c r="B1367" s="49" t="s">
        <v>11821</v>
      </c>
      <c r="C1367" s="49" t="s">
        <v>11822</v>
      </c>
      <c r="D1367" s="49" t="s">
        <v>8582</v>
      </c>
      <c r="E1367" s="49" t="s">
        <v>8583</v>
      </c>
      <c r="F1367" s="49" t="s">
        <v>8608</v>
      </c>
      <c r="G1367" s="49" t="s">
        <v>8609</v>
      </c>
      <c r="H1367" s="49" t="s">
        <v>11823</v>
      </c>
      <c r="I1367" s="49">
        <v>37</v>
      </c>
    </row>
    <row r="1368" spans="1:9" x14ac:dyDescent="0.3">
      <c r="A1368" s="551" t="s">
        <v>11824</v>
      </c>
      <c r="B1368" s="49" t="s">
        <v>11825</v>
      </c>
      <c r="C1368" s="49" t="s">
        <v>11826</v>
      </c>
      <c r="D1368" s="49" t="s">
        <v>8582</v>
      </c>
      <c r="E1368" s="49" t="s">
        <v>8583</v>
      </c>
      <c r="F1368" s="49" t="s">
        <v>8702</v>
      </c>
      <c r="G1368" s="49" t="s">
        <v>8609</v>
      </c>
      <c r="H1368" s="49" t="s">
        <v>11827</v>
      </c>
      <c r="I1368" s="49">
        <v>12</v>
      </c>
    </row>
    <row r="1369" spans="1:9" x14ac:dyDescent="0.3">
      <c r="A1369" s="551" t="s">
        <v>11828</v>
      </c>
      <c r="B1369" s="49" t="s">
        <v>11829</v>
      </c>
      <c r="C1369" s="49" t="s">
        <v>11830</v>
      </c>
      <c r="D1369" s="49" t="s">
        <v>8635</v>
      </c>
      <c r="E1369" s="49" t="s">
        <v>8583</v>
      </c>
      <c r="F1369" s="49" t="s">
        <v>8630</v>
      </c>
      <c r="G1369" s="49" t="s">
        <v>8585</v>
      </c>
      <c r="H1369" s="49" t="s">
        <v>11831</v>
      </c>
      <c r="I1369" s="49">
        <v>12</v>
      </c>
    </row>
    <row r="1370" spans="1:9" x14ac:dyDescent="0.3">
      <c r="A1370" s="551" t="s">
        <v>11832</v>
      </c>
      <c r="B1370" s="49" t="s">
        <v>11833</v>
      </c>
      <c r="C1370" s="49" t="s">
        <v>11834</v>
      </c>
      <c r="D1370" s="49" t="s">
        <v>8959</v>
      </c>
      <c r="E1370" s="49" t="s">
        <v>8960</v>
      </c>
      <c r="F1370" s="49" t="s">
        <v>8630</v>
      </c>
      <c r="G1370" s="49" t="s">
        <v>8585</v>
      </c>
      <c r="H1370" s="49" t="s">
        <v>11835</v>
      </c>
      <c r="I1370" s="49">
        <v>20</v>
      </c>
    </row>
    <row r="1371" spans="1:9" x14ac:dyDescent="0.3">
      <c r="A1371" s="551" t="s">
        <v>11836</v>
      </c>
      <c r="B1371" s="49" t="s">
        <v>11833</v>
      </c>
      <c r="C1371" s="49" t="s">
        <v>11834</v>
      </c>
      <c r="D1371" s="49" t="s">
        <v>8959</v>
      </c>
      <c r="E1371" s="49" t="s">
        <v>8960</v>
      </c>
      <c r="F1371" s="49" t="s">
        <v>8614</v>
      </c>
      <c r="G1371" s="49" t="s">
        <v>8585</v>
      </c>
      <c r="H1371" s="49" t="s">
        <v>11837</v>
      </c>
      <c r="I1371" s="49">
        <v>68</v>
      </c>
    </row>
    <row r="1372" spans="1:9" x14ac:dyDescent="0.3">
      <c r="A1372" s="551" t="s">
        <v>11838</v>
      </c>
      <c r="B1372" s="49" t="s">
        <v>11839</v>
      </c>
      <c r="C1372" s="49" t="s">
        <v>11840</v>
      </c>
      <c r="D1372" s="49" t="s">
        <v>8959</v>
      </c>
      <c r="E1372" s="49" t="s">
        <v>8960</v>
      </c>
      <c r="F1372" s="49" t="s">
        <v>8614</v>
      </c>
      <c r="G1372" s="49" t="s">
        <v>8585</v>
      </c>
      <c r="H1372" s="49" t="s">
        <v>11841</v>
      </c>
      <c r="I1372" s="49">
        <v>50</v>
      </c>
    </row>
    <row r="1373" spans="1:9" x14ac:dyDescent="0.3">
      <c r="A1373" s="551" t="s">
        <v>11842</v>
      </c>
      <c r="B1373" s="49" t="s">
        <v>11843</v>
      </c>
      <c r="C1373" s="49" t="s">
        <v>11844</v>
      </c>
      <c r="D1373" s="49" t="s">
        <v>8959</v>
      </c>
      <c r="E1373" s="49" t="s">
        <v>8960</v>
      </c>
      <c r="F1373" s="49" t="s">
        <v>8961</v>
      </c>
      <c r="G1373" s="49" t="s">
        <v>8585</v>
      </c>
      <c r="H1373" s="49" t="s">
        <v>11845</v>
      </c>
      <c r="I1373" s="49">
        <v>15</v>
      </c>
    </row>
    <row r="1374" spans="1:9" x14ac:dyDescent="0.3">
      <c r="A1374" s="551" t="s">
        <v>11846</v>
      </c>
      <c r="B1374" s="49" t="s">
        <v>11843</v>
      </c>
      <c r="C1374" s="49" t="s">
        <v>11844</v>
      </c>
      <c r="D1374" s="49" t="s">
        <v>8959</v>
      </c>
      <c r="E1374" s="49" t="s">
        <v>8960</v>
      </c>
      <c r="F1374" s="49" t="s">
        <v>8811</v>
      </c>
      <c r="G1374" s="49" t="s">
        <v>8585</v>
      </c>
      <c r="H1374" s="49" t="s">
        <v>11847</v>
      </c>
      <c r="I1374" s="49">
        <v>20</v>
      </c>
    </row>
    <row r="1375" spans="1:9" x14ac:dyDescent="0.3">
      <c r="A1375" s="551" t="s">
        <v>11848</v>
      </c>
      <c r="B1375" s="49" t="s">
        <v>11843</v>
      </c>
      <c r="C1375" s="49" t="s">
        <v>11844</v>
      </c>
      <c r="D1375" s="49" t="s">
        <v>8959</v>
      </c>
      <c r="E1375" s="49" t="s">
        <v>8960</v>
      </c>
      <c r="F1375" s="49" t="s">
        <v>8614</v>
      </c>
      <c r="G1375" s="49" t="s">
        <v>8585</v>
      </c>
      <c r="H1375" s="49" t="s">
        <v>11845</v>
      </c>
      <c r="I1375" s="49">
        <v>15</v>
      </c>
    </row>
    <row r="1376" spans="1:9" x14ac:dyDescent="0.3">
      <c r="A1376" s="551" t="s">
        <v>11849</v>
      </c>
      <c r="B1376" s="49" t="s">
        <v>1830</v>
      </c>
      <c r="C1376" s="49" t="s">
        <v>11850</v>
      </c>
      <c r="D1376" s="49" t="s">
        <v>8959</v>
      </c>
      <c r="E1376" s="49" t="s">
        <v>8960</v>
      </c>
      <c r="F1376" s="49" t="s">
        <v>9039</v>
      </c>
      <c r="G1376" s="49" t="s">
        <v>8585</v>
      </c>
      <c r="H1376" s="49" t="s">
        <v>11851</v>
      </c>
      <c r="I1376" s="49">
        <v>240</v>
      </c>
    </row>
    <row r="1377" spans="1:9" x14ac:dyDescent="0.3">
      <c r="A1377" s="551" t="s">
        <v>11852</v>
      </c>
      <c r="B1377" s="49" t="s">
        <v>1830</v>
      </c>
      <c r="C1377" s="49" t="s">
        <v>11850</v>
      </c>
      <c r="D1377" s="49" t="s">
        <v>8959</v>
      </c>
      <c r="E1377" s="49" t="s">
        <v>8960</v>
      </c>
      <c r="F1377" s="49" t="s">
        <v>8781</v>
      </c>
      <c r="G1377" s="49" t="s">
        <v>8609</v>
      </c>
      <c r="I1377" s="49">
        <v>20</v>
      </c>
    </row>
    <row r="1378" spans="1:9" x14ac:dyDescent="0.3">
      <c r="A1378" s="551" t="s">
        <v>11853</v>
      </c>
      <c r="B1378" s="49" t="s">
        <v>1830</v>
      </c>
      <c r="C1378" s="49" t="s">
        <v>11850</v>
      </c>
      <c r="D1378" s="49" t="s">
        <v>8959</v>
      </c>
      <c r="E1378" s="49" t="s">
        <v>8960</v>
      </c>
      <c r="F1378" s="49" t="s">
        <v>9039</v>
      </c>
      <c r="G1378" s="49" t="s">
        <v>8585</v>
      </c>
      <c r="H1378" s="49" t="s">
        <v>11854</v>
      </c>
      <c r="I1378" s="49">
        <v>70</v>
      </c>
    </row>
    <row r="1379" spans="1:9" x14ac:dyDescent="0.3">
      <c r="A1379" s="551" t="s">
        <v>11855</v>
      </c>
      <c r="B1379" s="49" t="s">
        <v>1830</v>
      </c>
      <c r="C1379" s="49" t="s">
        <v>11850</v>
      </c>
      <c r="D1379" s="49" t="s">
        <v>8959</v>
      </c>
      <c r="E1379" s="49" t="s">
        <v>8960</v>
      </c>
      <c r="F1379" s="49" t="s">
        <v>8614</v>
      </c>
      <c r="G1379" s="49" t="s">
        <v>8585</v>
      </c>
      <c r="H1379" s="49" t="s">
        <v>11856</v>
      </c>
      <c r="I1379" s="49">
        <v>64</v>
      </c>
    </row>
    <row r="1380" spans="1:9" x14ac:dyDescent="0.3">
      <c r="A1380" s="551" t="s">
        <v>11857</v>
      </c>
      <c r="B1380" s="49" t="s">
        <v>1830</v>
      </c>
      <c r="C1380" s="49" t="s">
        <v>11850</v>
      </c>
      <c r="D1380" s="49" t="s">
        <v>8959</v>
      </c>
      <c r="E1380" s="49" t="s">
        <v>8960</v>
      </c>
      <c r="F1380" s="49" t="s">
        <v>9039</v>
      </c>
      <c r="G1380" s="49" t="s">
        <v>8585</v>
      </c>
      <c r="H1380" s="49" t="s">
        <v>11858</v>
      </c>
      <c r="I1380" s="49">
        <v>55</v>
      </c>
    </row>
    <row r="1381" spans="1:9" x14ac:dyDescent="0.3">
      <c r="A1381" s="551" t="s">
        <v>11859</v>
      </c>
      <c r="B1381" s="49" t="s">
        <v>1830</v>
      </c>
      <c r="C1381" s="49" t="s">
        <v>11850</v>
      </c>
      <c r="D1381" s="49" t="s">
        <v>8959</v>
      </c>
      <c r="E1381" s="49" t="s">
        <v>8960</v>
      </c>
      <c r="F1381" s="49" t="s">
        <v>8608</v>
      </c>
      <c r="G1381" s="49" t="s">
        <v>8609</v>
      </c>
      <c r="H1381" s="49" t="s">
        <v>11860</v>
      </c>
      <c r="I1381" s="49">
        <v>40</v>
      </c>
    </row>
    <row r="1382" spans="1:9" x14ac:dyDescent="0.3">
      <c r="A1382" s="551" t="s">
        <v>11861</v>
      </c>
      <c r="B1382" s="49" t="s">
        <v>11862</v>
      </c>
      <c r="C1382" s="49" t="s">
        <v>11863</v>
      </c>
      <c r="D1382" s="49" t="s">
        <v>8959</v>
      </c>
      <c r="E1382" s="49" t="s">
        <v>8960</v>
      </c>
      <c r="F1382" s="49" t="s">
        <v>9039</v>
      </c>
      <c r="G1382" s="49" t="s">
        <v>8585</v>
      </c>
      <c r="H1382" s="49" t="s">
        <v>11864</v>
      </c>
      <c r="I1382" s="49">
        <v>120</v>
      </c>
    </row>
    <row r="1383" spans="1:9" x14ac:dyDescent="0.3">
      <c r="A1383" s="551" t="s">
        <v>11865</v>
      </c>
      <c r="B1383" s="49" t="s">
        <v>11866</v>
      </c>
      <c r="C1383" s="49" t="s">
        <v>11867</v>
      </c>
      <c r="D1383" s="49" t="s">
        <v>8959</v>
      </c>
      <c r="E1383" s="49" t="s">
        <v>8960</v>
      </c>
      <c r="F1383" s="49" t="s">
        <v>9039</v>
      </c>
      <c r="G1383" s="49" t="s">
        <v>8585</v>
      </c>
      <c r="H1383" s="49" t="s">
        <v>11868</v>
      </c>
      <c r="I1383" s="49">
        <v>30</v>
      </c>
    </row>
    <row r="1384" spans="1:9" x14ac:dyDescent="0.3">
      <c r="A1384" s="551" t="s">
        <v>11869</v>
      </c>
      <c r="B1384" s="49" t="s">
        <v>11866</v>
      </c>
      <c r="C1384" s="49" t="s">
        <v>11867</v>
      </c>
      <c r="D1384" s="49" t="s">
        <v>8959</v>
      </c>
      <c r="E1384" s="49" t="s">
        <v>8960</v>
      </c>
      <c r="F1384" s="49" t="s">
        <v>8770</v>
      </c>
      <c r="G1384" s="49" t="s">
        <v>8585</v>
      </c>
      <c r="H1384" s="49" t="s">
        <v>11870</v>
      </c>
      <c r="I1384" s="49">
        <v>20</v>
      </c>
    </row>
    <row r="1385" spans="1:9" x14ac:dyDescent="0.3">
      <c r="A1385" s="551" t="s">
        <v>11871</v>
      </c>
      <c r="B1385" s="49" t="s">
        <v>11866</v>
      </c>
      <c r="C1385" s="49" t="s">
        <v>11867</v>
      </c>
      <c r="D1385" s="49" t="s">
        <v>8959</v>
      </c>
      <c r="E1385" s="49" t="s">
        <v>8960</v>
      </c>
      <c r="F1385" s="49" t="s">
        <v>8614</v>
      </c>
      <c r="G1385" s="49" t="s">
        <v>8585</v>
      </c>
      <c r="H1385" s="49" t="s">
        <v>11872</v>
      </c>
      <c r="I1385" s="49">
        <v>35</v>
      </c>
    </row>
    <row r="1386" spans="1:9" x14ac:dyDescent="0.3">
      <c r="A1386" s="551" t="s">
        <v>11873</v>
      </c>
      <c r="B1386" s="49" t="s">
        <v>11866</v>
      </c>
      <c r="C1386" s="49" t="s">
        <v>11867</v>
      </c>
      <c r="D1386" s="49" t="s">
        <v>8959</v>
      </c>
      <c r="E1386" s="49" t="s">
        <v>8960</v>
      </c>
      <c r="F1386" s="49" t="s">
        <v>8630</v>
      </c>
      <c r="G1386" s="49" t="s">
        <v>8585</v>
      </c>
      <c r="H1386" s="49" t="s">
        <v>11874</v>
      </c>
      <c r="I1386" s="49">
        <v>15</v>
      </c>
    </row>
    <row r="1387" spans="1:9" x14ac:dyDescent="0.3">
      <c r="A1387" s="551" t="s">
        <v>11875</v>
      </c>
      <c r="B1387" s="49" t="s">
        <v>11876</v>
      </c>
      <c r="C1387" s="49" t="s">
        <v>11877</v>
      </c>
      <c r="D1387" s="49" t="s">
        <v>8959</v>
      </c>
      <c r="E1387" s="49" t="s">
        <v>8960</v>
      </c>
      <c r="F1387" s="49" t="s">
        <v>8614</v>
      </c>
      <c r="G1387" s="49" t="s">
        <v>8585</v>
      </c>
      <c r="H1387" s="49" t="s">
        <v>11878</v>
      </c>
      <c r="I1387" s="49">
        <v>40</v>
      </c>
    </row>
    <row r="1388" spans="1:9" x14ac:dyDescent="0.3">
      <c r="A1388" s="551" t="s">
        <v>11879</v>
      </c>
      <c r="B1388" s="49" t="s">
        <v>11880</v>
      </c>
      <c r="C1388" s="49" t="s">
        <v>11881</v>
      </c>
      <c r="D1388" s="49" t="s">
        <v>8959</v>
      </c>
      <c r="E1388" s="49" t="s">
        <v>8960</v>
      </c>
      <c r="F1388" s="49" t="s">
        <v>8726</v>
      </c>
      <c r="G1388" s="49" t="s">
        <v>8609</v>
      </c>
      <c r="H1388" s="49" t="s">
        <v>11882</v>
      </c>
      <c r="I1388" s="49">
        <v>35</v>
      </c>
    </row>
    <row r="1389" spans="1:9" x14ac:dyDescent="0.3">
      <c r="A1389" s="551" t="s">
        <v>11883</v>
      </c>
      <c r="B1389" s="49" t="s">
        <v>11880</v>
      </c>
      <c r="C1389" s="49" t="s">
        <v>11881</v>
      </c>
      <c r="D1389" s="49" t="s">
        <v>8959</v>
      </c>
      <c r="E1389" s="49" t="s">
        <v>8960</v>
      </c>
      <c r="F1389" s="49" t="s">
        <v>9039</v>
      </c>
      <c r="G1389" s="49" t="s">
        <v>8585</v>
      </c>
      <c r="H1389" s="49" t="s">
        <v>11884</v>
      </c>
      <c r="I1389" s="49">
        <v>30</v>
      </c>
    </row>
    <row r="1390" spans="1:9" x14ac:dyDescent="0.3">
      <c r="A1390" s="551" t="s">
        <v>11885</v>
      </c>
      <c r="B1390" s="49" t="s">
        <v>11880</v>
      </c>
      <c r="C1390" s="49" t="s">
        <v>11881</v>
      </c>
      <c r="D1390" s="49" t="s">
        <v>8959</v>
      </c>
      <c r="E1390" s="49" t="s">
        <v>8960</v>
      </c>
      <c r="F1390" s="49" t="s">
        <v>9039</v>
      </c>
      <c r="G1390" s="49" t="s">
        <v>8585</v>
      </c>
      <c r="H1390" s="49" t="s">
        <v>11886</v>
      </c>
      <c r="I1390" s="49">
        <v>50</v>
      </c>
    </row>
    <row r="1391" spans="1:9" x14ac:dyDescent="0.3">
      <c r="A1391" s="551" t="s">
        <v>11887</v>
      </c>
      <c r="B1391" s="49" t="s">
        <v>11880</v>
      </c>
      <c r="C1391" s="49" t="s">
        <v>11881</v>
      </c>
      <c r="D1391" s="49" t="s">
        <v>8959</v>
      </c>
      <c r="E1391" s="49" t="s">
        <v>8960</v>
      </c>
      <c r="F1391" s="49" t="s">
        <v>9039</v>
      </c>
      <c r="G1391" s="49" t="s">
        <v>8585</v>
      </c>
      <c r="H1391" s="49" t="s">
        <v>11888</v>
      </c>
      <c r="I1391" s="49">
        <v>50</v>
      </c>
    </row>
    <row r="1392" spans="1:9" x14ac:dyDescent="0.3">
      <c r="A1392" s="551" t="s">
        <v>11889</v>
      </c>
      <c r="B1392" s="49" t="s">
        <v>11880</v>
      </c>
      <c r="C1392" s="49" t="s">
        <v>11881</v>
      </c>
      <c r="D1392" s="49" t="s">
        <v>8959</v>
      </c>
      <c r="E1392" s="49" t="s">
        <v>8960</v>
      </c>
      <c r="F1392" s="49" t="s">
        <v>9039</v>
      </c>
      <c r="G1392" s="49" t="s">
        <v>8585</v>
      </c>
      <c r="H1392" s="49" t="s">
        <v>11890</v>
      </c>
      <c r="I1392" s="49">
        <v>40</v>
      </c>
    </row>
    <row r="1393" spans="1:9" x14ac:dyDescent="0.3">
      <c r="A1393" s="551" t="s">
        <v>11891</v>
      </c>
      <c r="B1393" s="49" t="s">
        <v>11880</v>
      </c>
      <c r="C1393" s="49" t="s">
        <v>11881</v>
      </c>
      <c r="D1393" s="49" t="s">
        <v>8959</v>
      </c>
      <c r="E1393" s="49" t="s">
        <v>8960</v>
      </c>
      <c r="F1393" s="49" t="s">
        <v>9039</v>
      </c>
      <c r="G1393" s="49" t="s">
        <v>8585</v>
      </c>
      <c r="H1393" s="49" t="s">
        <v>11892</v>
      </c>
      <c r="I1393" s="49">
        <v>40</v>
      </c>
    </row>
    <row r="1394" spans="1:9" x14ac:dyDescent="0.3">
      <c r="A1394" s="551" t="s">
        <v>11893</v>
      </c>
      <c r="B1394" s="49" t="s">
        <v>11880</v>
      </c>
      <c r="C1394" s="49" t="s">
        <v>11881</v>
      </c>
      <c r="D1394" s="49" t="s">
        <v>8959</v>
      </c>
      <c r="E1394" s="49" t="s">
        <v>8960</v>
      </c>
      <c r="F1394" s="49" t="s">
        <v>9039</v>
      </c>
      <c r="G1394" s="49" t="s">
        <v>8585</v>
      </c>
      <c r="H1394" s="49" t="s">
        <v>11894</v>
      </c>
      <c r="I1394" s="49">
        <v>80</v>
      </c>
    </row>
    <row r="1395" spans="1:9" x14ac:dyDescent="0.3">
      <c r="A1395" s="551" t="s">
        <v>11895</v>
      </c>
      <c r="B1395" s="49" t="s">
        <v>11880</v>
      </c>
      <c r="C1395" s="49" t="s">
        <v>11881</v>
      </c>
      <c r="D1395" s="49" t="s">
        <v>8959</v>
      </c>
      <c r="E1395" s="49" t="s">
        <v>8960</v>
      </c>
      <c r="F1395" s="49" t="s">
        <v>9039</v>
      </c>
      <c r="G1395" s="49" t="s">
        <v>8585</v>
      </c>
      <c r="H1395" s="49" t="s">
        <v>11896</v>
      </c>
      <c r="I1395" s="49">
        <v>60</v>
      </c>
    </row>
    <row r="1396" spans="1:9" x14ac:dyDescent="0.3">
      <c r="A1396" s="551" t="s">
        <v>11897</v>
      </c>
      <c r="B1396" s="49" t="s">
        <v>11880</v>
      </c>
      <c r="C1396" s="49" t="s">
        <v>11881</v>
      </c>
      <c r="D1396" s="49" t="s">
        <v>8959</v>
      </c>
      <c r="E1396" s="49" t="s">
        <v>8960</v>
      </c>
      <c r="F1396" s="49" t="s">
        <v>9003</v>
      </c>
      <c r="G1396" s="49" t="s">
        <v>8585</v>
      </c>
      <c r="H1396" s="49" t="s">
        <v>11882</v>
      </c>
    </row>
    <row r="1397" spans="1:9" x14ac:dyDescent="0.3">
      <c r="A1397" s="551" t="s">
        <v>11898</v>
      </c>
      <c r="B1397" s="49" t="s">
        <v>11880</v>
      </c>
      <c r="C1397" s="49" t="s">
        <v>11881</v>
      </c>
      <c r="D1397" s="49" t="s">
        <v>8959</v>
      </c>
      <c r="E1397" s="49" t="s">
        <v>8960</v>
      </c>
      <c r="F1397" s="49" t="s">
        <v>8735</v>
      </c>
      <c r="G1397" s="49" t="s">
        <v>8585</v>
      </c>
      <c r="H1397" s="49" t="s">
        <v>11882</v>
      </c>
    </row>
    <row r="1398" spans="1:9" x14ac:dyDescent="0.3">
      <c r="A1398" s="551" t="s">
        <v>11899</v>
      </c>
      <c r="B1398" s="49" t="s">
        <v>11880</v>
      </c>
      <c r="C1398" s="49" t="s">
        <v>11881</v>
      </c>
      <c r="D1398" s="49" t="s">
        <v>8959</v>
      </c>
      <c r="E1398" s="49" t="s">
        <v>8960</v>
      </c>
      <c r="F1398" s="49" t="s">
        <v>9039</v>
      </c>
      <c r="G1398" s="49" t="s">
        <v>8585</v>
      </c>
      <c r="H1398" s="49" t="s">
        <v>11900</v>
      </c>
      <c r="I1398" s="49">
        <v>70</v>
      </c>
    </row>
    <row r="1399" spans="1:9" x14ac:dyDescent="0.3">
      <c r="A1399" s="551" t="s">
        <v>11901</v>
      </c>
      <c r="B1399" s="49" t="s">
        <v>11880</v>
      </c>
      <c r="C1399" s="49" t="s">
        <v>11881</v>
      </c>
      <c r="D1399" s="49" t="s">
        <v>8959</v>
      </c>
      <c r="E1399" s="49" t="s">
        <v>8960</v>
      </c>
      <c r="F1399" s="49" t="s">
        <v>8630</v>
      </c>
      <c r="G1399" s="49" t="s">
        <v>8585</v>
      </c>
      <c r="H1399" s="49" t="s">
        <v>11902</v>
      </c>
      <c r="I1399" s="49">
        <v>25</v>
      </c>
    </row>
    <row r="1400" spans="1:9" x14ac:dyDescent="0.3">
      <c r="A1400" s="551" t="s">
        <v>11903</v>
      </c>
      <c r="B1400" s="49" t="s">
        <v>11904</v>
      </c>
      <c r="C1400" s="49" t="s">
        <v>11905</v>
      </c>
      <c r="D1400" s="49" t="s">
        <v>8959</v>
      </c>
      <c r="E1400" s="49" t="s">
        <v>8960</v>
      </c>
      <c r="F1400" s="49" t="s">
        <v>8661</v>
      </c>
      <c r="G1400" s="49" t="s">
        <v>8585</v>
      </c>
      <c r="H1400" s="49" t="s">
        <v>11906</v>
      </c>
    </row>
    <row r="1401" spans="1:9" x14ac:dyDescent="0.3">
      <c r="A1401" s="551" t="s">
        <v>11907</v>
      </c>
      <c r="B1401" s="49" t="s">
        <v>11904</v>
      </c>
      <c r="C1401" s="49" t="s">
        <v>11905</v>
      </c>
      <c r="D1401" s="49" t="s">
        <v>8959</v>
      </c>
      <c r="E1401" s="49" t="s">
        <v>8960</v>
      </c>
      <c r="F1401" s="49" t="s">
        <v>9039</v>
      </c>
      <c r="G1401" s="49" t="s">
        <v>8585</v>
      </c>
      <c r="H1401" s="49" t="s">
        <v>11908</v>
      </c>
      <c r="I1401" s="49">
        <v>18</v>
      </c>
    </row>
    <row r="1402" spans="1:9" x14ac:dyDescent="0.3">
      <c r="A1402" s="551" t="s">
        <v>11909</v>
      </c>
      <c r="B1402" s="49" t="s">
        <v>11904</v>
      </c>
      <c r="C1402" s="49" t="s">
        <v>11905</v>
      </c>
      <c r="D1402" s="49" t="s">
        <v>8959</v>
      </c>
      <c r="E1402" s="49" t="s">
        <v>8960</v>
      </c>
      <c r="F1402" s="49" t="s">
        <v>8770</v>
      </c>
      <c r="G1402" s="49" t="s">
        <v>8585</v>
      </c>
      <c r="H1402" s="49" t="s">
        <v>11908</v>
      </c>
      <c r="I1402" s="49">
        <v>30</v>
      </c>
    </row>
    <row r="1403" spans="1:9" x14ac:dyDescent="0.3">
      <c r="A1403" s="551" t="s">
        <v>11910</v>
      </c>
      <c r="B1403" s="49" t="s">
        <v>11904</v>
      </c>
      <c r="C1403" s="49" t="s">
        <v>11905</v>
      </c>
      <c r="D1403" s="49" t="s">
        <v>8959</v>
      </c>
      <c r="E1403" s="49" t="s">
        <v>8960</v>
      </c>
      <c r="F1403" s="49" t="s">
        <v>8770</v>
      </c>
      <c r="G1403" s="49" t="s">
        <v>8585</v>
      </c>
      <c r="H1403" s="49" t="s">
        <v>11911</v>
      </c>
      <c r="I1403" s="49">
        <v>12</v>
      </c>
    </row>
    <row r="1404" spans="1:9" x14ac:dyDescent="0.3">
      <c r="A1404" s="551" t="s">
        <v>11912</v>
      </c>
      <c r="B1404" s="49" t="s">
        <v>11904</v>
      </c>
      <c r="C1404" s="49" t="s">
        <v>11905</v>
      </c>
      <c r="D1404" s="49" t="s">
        <v>8959</v>
      </c>
      <c r="E1404" s="49" t="s">
        <v>8960</v>
      </c>
      <c r="F1404" s="49" t="s">
        <v>9039</v>
      </c>
      <c r="G1404" s="49" t="s">
        <v>8585</v>
      </c>
      <c r="H1404" s="49" t="s">
        <v>11911</v>
      </c>
      <c r="I1404" s="49">
        <v>12</v>
      </c>
    </row>
    <row r="1405" spans="1:9" x14ac:dyDescent="0.3">
      <c r="A1405" s="551" t="s">
        <v>11913</v>
      </c>
      <c r="B1405" s="49" t="s">
        <v>11904</v>
      </c>
      <c r="C1405" s="49" t="s">
        <v>11905</v>
      </c>
      <c r="D1405" s="49" t="s">
        <v>8959</v>
      </c>
      <c r="E1405" s="49" t="s">
        <v>8960</v>
      </c>
      <c r="F1405" s="49" t="s">
        <v>9039</v>
      </c>
      <c r="G1405" s="49" t="s">
        <v>8585</v>
      </c>
      <c r="H1405" s="49" t="s">
        <v>11914</v>
      </c>
      <c r="I1405" s="49">
        <v>16</v>
      </c>
    </row>
    <row r="1406" spans="1:9" x14ac:dyDescent="0.3">
      <c r="A1406" s="551" t="s">
        <v>11915</v>
      </c>
      <c r="B1406" s="49" t="s">
        <v>11904</v>
      </c>
      <c r="C1406" s="49" t="s">
        <v>11905</v>
      </c>
      <c r="D1406" s="49" t="s">
        <v>8959</v>
      </c>
      <c r="E1406" s="49" t="s">
        <v>8960</v>
      </c>
      <c r="F1406" s="49" t="s">
        <v>8961</v>
      </c>
      <c r="G1406" s="49" t="s">
        <v>8585</v>
      </c>
      <c r="H1406" s="49" t="s">
        <v>11916</v>
      </c>
      <c r="I1406" s="49">
        <v>15</v>
      </c>
    </row>
    <row r="1407" spans="1:9" x14ac:dyDescent="0.3">
      <c r="A1407" s="551" t="s">
        <v>11917</v>
      </c>
      <c r="B1407" s="49" t="s">
        <v>11904</v>
      </c>
      <c r="C1407" s="49" t="s">
        <v>11905</v>
      </c>
      <c r="D1407" s="49" t="s">
        <v>8959</v>
      </c>
      <c r="E1407" s="49" t="s">
        <v>8960</v>
      </c>
      <c r="F1407" s="49" t="s">
        <v>8614</v>
      </c>
      <c r="G1407" s="49" t="s">
        <v>8585</v>
      </c>
      <c r="H1407" s="49" t="s">
        <v>11916</v>
      </c>
      <c r="I1407" s="49">
        <v>15</v>
      </c>
    </row>
    <row r="1408" spans="1:9" x14ac:dyDescent="0.3">
      <c r="A1408" s="551" t="s">
        <v>11918</v>
      </c>
      <c r="B1408" s="49" t="s">
        <v>11904</v>
      </c>
      <c r="C1408" s="49" t="s">
        <v>11905</v>
      </c>
      <c r="D1408" s="49" t="s">
        <v>8959</v>
      </c>
      <c r="E1408" s="49" t="s">
        <v>8960</v>
      </c>
      <c r="F1408" s="49" t="s">
        <v>8811</v>
      </c>
      <c r="G1408" s="49" t="s">
        <v>8585</v>
      </c>
      <c r="H1408" s="49" t="s">
        <v>11908</v>
      </c>
      <c r="I1408" s="49">
        <v>18</v>
      </c>
    </row>
    <row r="1409" spans="1:9" x14ac:dyDescent="0.3">
      <c r="A1409" s="551" t="s">
        <v>11919</v>
      </c>
      <c r="B1409" s="49" t="s">
        <v>11904</v>
      </c>
      <c r="C1409" s="49" t="s">
        <v>11905</v>
      </c>
      <c r="D1409" s="49" t="s">
        <v>8959</v>
      </c>
      <c r="E1409" s="49" t="s">
        <v>8960</v>
      </c>
      <c r="F1409" s="49" t="s">
        <v>8811</v>
      </c>
      <c r="G1409" s="49" t="s">
        <v>8585</v>
      </c>
      <c r="H1409" s="49" t="s">
        <v>11920</v>
      </c>
      <c r="I1409" s="49">
        <v>24</v>
      </c>
    </row>
    <row r="1410" spans="1:9" x14ac:dyDescent="0.3">
      <c r="A1410" s="551" t="s">
        <v>11921</v>
      </c>
      <c r="B1410" s="49" t="s">
        <v>11904</v>
      </c>
      <c r="C1410" s="49" t="s">
        <v>11905</v>
      </c>
      <c r="D1410" s="49" t="s">
        <v>8959</v>
      </c>
      <c r="E1410" s="49" t="s">
        <v>8960</v>
      </c>
      <c r="F1410" s="49" t="s">
        <v>9039</v>
      </c>
      <c r="G1410" s="49" t="s">
        <v>8585</v>
      </c>
      <c r="H1410" s="49" t="s">
        <v>11922</v>
      </c>
      <c r="I1410" s="49">
        <v>20</v>
      </c>
    </row>
    <row r="1411" spans="1:9" x14ac:dyDescent="0.3">
      <c r="A1411" s="551" t="s">
        <v>11923</v>
      </c>
      <c r="B1411" s="49" t="s">
        <v>11904</v>
      </c>
      <c r="C1411" s="49" t="s">
        <v>11905</v>
      </c>
      <c r="D1411" s="49" t="s">
        <v>8959</v>
      </c>
      <c r="E1411" s="49" t="s">
        <v>8960</v>
      </c>
      <c r="F1411" s="49" t="s">
        <v>8770</v>
      </c>
      <c r="G1411" s="49" t="s">
        <v>8585</v>
      </c>
      <c r="H1411" s="49" t="s">
        <v>11922</v>
      </c>
      <c r="I1411" s="49">
        <v>20</v>
      </c>
    </row>
    <row r="1412" spans="1:9" x14ac:dyDescent="0.3">
      <c r="A1412" s="551" t="s">
        <v>11924</v>
      </c>
      <c r="B1412" s="49" t="s">
        <v>11904</v>
      </c>
      <c r="C1412" s="49" t="s">
        <v>11905</v>
      </c>
      <c r="D1412" s="49" t="s">
        <v>8959</v>
      </c>
      <c r="E1412" s="49" t="s">
        <v>8960</v>
      </c>
      <c r="F1412" s="49" t="s">
        <v>8811</v>
      </c>
      <c r="G1412" s="49" t="s">
        <v>8585</v>
      </c>
      <c r="H1412" s="49" t="s">
        <v>11922</v>
      </c>
      <c r="I1412" s="49">
        <v>12</v>
      </c>
    </row>
    <row r="1413" spans="1:9" x14ac:dyDescent="0.3">
      <c r="A1413" s="551" t="s">
        <v>11925</v>
      </c>
      <c r="B1413" s="49" t="s">
        <v>11904</v>
      </c>
      <c r="C1413" s="49" t="s">
        <v>11905</v>
      </c>
      <c r="D1413" s="49" t="s">
        <v>8959</v>
      </c>
      <c r="E1413" s="49" t="s">
        <v>8960</v>
      </c>
      <c r="F1413" s="49" t="s">
        <v>9039</v>
      </c>
      <c r="G1413" s="49" t="s">
        <v>8585</v>
      </c>
      <c r="H1413" s="49" t="s">
        <v>11920</v>
      </c>
      <c r="I1413" s="49">
        <v>24</v>
      </c>
    </row>
    <row r="1414" spans="1:9" x14ac:dyDescent="0.3">
      <c r="A1414" s="551" t="s">
        <v>11926</v>
      </c>
      <c r="B1414" s="49" t="s">
        <v>11904</v>
      </c>
      <c r="C1414" s="49" t="s">
        <v>11905</v>
      </c>
      <c r="D1414" s="49" t="s">
        <v>8959</v>
      </c>
      <c r="E1414" s="49" t="s">
        <v>8960</v>
      </c>
      <c r="F1414" s="49" t="s">
        <v>8811</v>
      </c>
      <c r="G1414" s="49" t="s">
        <v>8585</v>
      </c>
      <c r="H1414" s="49" t="s">
        <v>11911</v>
      </c>
      <c r="I1414" s="49">
        <v>12</v>
      </c>
    </row>
    <row r="1415" spans="1:9" x14ac:dyDescent="0.3">
      <c r="A1415" s="551" t="s">
        <v>11927</v>
      </c>
      <c r="B1415" s="49" t="s">
        <v>11904</v>
      </c>
      <c r="C1415" s="49" t="s">
        <v>11905</v>
      </c>
      <c r="D1415" s="49" t="s">
        <v>8959</v>
      </c>
      <c r="E1415" s="49" t="s">
        <v>8960</v>
      </c>
      <c r="F1415" s="49" t="s">
        <v>8770</v>
      </c>
      <c r="G1415" s="49" t="s">
        <v>8585</v>
      </c>
      <c r="H1415" s="49" t="s">
        <v>11920</v>
      </c>
      <c r="I1415" s="49">
        <v>30</v>
      </c>
    </row>
    <row r="1416" spans="1:9" x14ac:dyDescent="0.3">
      <c r="A1416" s="551" t="s">
        <v>11928</v>
      </c>
      <c r="B1416" s="49" t="s">
        <v>11929</v>
      </c>
      <c r="C1416" s="49" t="s">
        <v>11930</v>
      </c>
      <c r="D1416" s="49" t="s">
        <v>8959</v>
      </c>
      <c r="E1416" s="49" t="s">
        <v>8960</v>
      </c>
      <c r="F1416" s="49" t="s">
        <v>8608</v>
      </c>
      <c r="G1416" s="49" t="s">
        <v>8609</v>
      </c>
      <c r="H1416" s="49" t="s">
        <v>11931</v>
      </c>
      <c r="I1416" s="49">
        <v>3</v>
      </c>
    </row>
    <row r="1417" spans="1:9" x14ac:dyDescent="0.3">
      <c r="A1417" s="551" t="s">
        <v>11932</v>
      </c>
      <c r="B1417" s="49" t="s">
        <v>11929</v>
      </c>
      <c r="C1417" s="49" t="s">
        <v>11930</v>
      </c>
      <c r="D1417" s="49" t="s">
        <v>8959</v>
      </c>
      <c r="E1417" s="49" t="s">
        <v>8960</v>
      </c>
      <c r="F1417" s="49" t="s">
        <v>8644</v>
      </c>
      <c r="G1417" s="49" t="s">
        <v>8609</v>
      </c>
      <c r="H1417" s="49" t="s">
        <v>11931</v>
      </c>
      <c r="I1417" s="49">
        <v>3</v>
      </c>
    </row>
    <row r="1418" spans="1:9" x14ac:dyDescent="0.3">
      <c r="A1418" s="551" t="s">
        <v>11933</v>
      </c>
      <c r="B1418" s="49" t="s">
        <v>11929</v>
      </c>
      <c r="C1418" s="49" t="s">
        <v>11930</v>
      </c>
      <c r="D1418" s="49" t="s">
        <v>8959</v>
      </c>
      <c r="E1418" s="49" t="s">
        <v>8960</v>
      </c>
      <c r="F1418" s="49" t="s">
        <v>9039</v>
      </c>
      <c r="G1418" s="49" t="s">
        <v>8585</v>
      </c>
      <c r="H1418" s="49" t="s">
        <v>11934</v>
      </c>
      <c r="I1418" s="49">
        <v>15</v>
      </c>
    </row>
    <row r="1419" spans="1:9" x14ac:dyDescent="0.3">
      <c r="A1419" s="551" t="s">
        <v>11935</v>
      </c>
      <c r="B1419" s="49" t="s">
        <v>11929</v>
      </c>
      <c r="C1419" s="49" t="s">
        <v>11930</v>
      </c>
      <c r="D1419" s="49" t="s">
        <v>8959</v>
      </c>
      <c r="E1419" s="49" t="s">
        <v>8960</v>
      </c>
      <c r="F1419" s="49" t="s">
        <v>9039</v>
      </c>
      <c r="G1419" s="49" t="s">
        <v>8585</v>
      </c>
      <c r="H1419" s="49" t="s">
        <v>11931</v>
      </c>
      <c r="I1419" s="49">
        <v>15</v>
      </c>
    </row>
    <row r="1420" spans="1:9" x14ac:dyDescent="0.3">
      <c r="A1420" s="551" t="s">
        <v>11936</v>
      </c>
      <c r="B1420" s="49" t="s">
        <v>11929</v>
      </c>
      <c r="C1420" s="49" t="s">
        <v>11930</v>
      </c>
      <c r="D1420" s="49" t="s">
        <v>8959</v>
      </c>
      <c r="E1420" s="49" t="s">
        <v>8960</v>
      </c>
      <c r="F1420" s="49" t="s">
        <v>8770</v>
      </c>
      <c r="G1420" s="49" t="s">
        <v>8585</v>
      </c>
      <c r="H1420" s="49" t="s">
        <v>11931</v>
      </c>
      <c r="I1420" s="49">
        <v>70</v>
      </c>
    </row>
    <row r="1421" spans="1:9" x14ac:dyDescent="0.3">
      <c r="A1421" s="551" t="s">
        <v>11937</v>
      </c>
      <c r="B1421" s="49" t="s">
        <v>11929</v>
      </c>
      <c r="C1421" s="49" t="s">
        <v>11930</v>
      </c>
      <c r="D1421" s="49" t="s">
        <v>8959</v>
      </c>
      <c r="E1421" s="49" t="s">
        <v>8960</v>
      </c>
      <c r="F1421" s="49" t="s">
        <v>8614</v>
      </c>
      <c r="G1421" s="49" t="s">
        <v>8585</v>
      </c>
      <c r="H1421" s="49" t="s">
        <v>11938</v>
      </c>
      <c r="I1421" s="49">
        <v>50</v>
      </c>
    </row>
    <row r="1422" spans="1:9" x14ac:dyDescent="0.3">
      <c r="A1422" s="551" t="s">
        <v>11939</v>
      </c>
      <c r="B1422" s="49" t="s">
        <v>11929</v>
      </c>
      <c r="C1422" s="49" t="s">
        <v>11930</v>
      </c>
      <c r="D1422" s="49" t="s">
        <v>8959</v>
      </c>
      <c r="E1422" s="49" t="s">
        <v>8960</v>
      </c>
      <c r="F1422" s="49" t="s">
        <v>8608</v>
      </c>
      <c r="G1422" s="49" t="s">
        <v>8609</v>
      </c>
      <c r="H1422" s="49" t="s">
        <v>11940</v>
      </c>
      <c r="I1422" s="49">
        <v>17</v>
      </c>
    </row>
    <row r="1423" spans="1:9" x14ac:dyDescent="0.3">
      <c r="A1423" s="551" t="s">
        <v>11941</v>
      </c>
      <c r="B1423" s="49" t="s">
        <v>11942</v>
      </c>
      <c r="C1423" s="49" t="s">
        <v>11943</v>
      </c>
      <c r="D1423" s="49" t="s">
        <v>8959</v>
      </c>
      <c r="E1423" s="49" t="s">
        <v>8960</v>
      </c>
      <c r="F1423" s="49" t="s">
        <v>8961</v>
      </c>
      <c r="G1423" s="49" t="s">
        <v>8585</v>
      </c>
      <c r="H1423" s="49" t="s">
        <v>11944</v>
      </c>
      <c r="I1423" s="49">
        <v>30</v>
      </c>
    </row>
    <row r="1424" spans="1:9" x14ac:dyDescent="0.3">
      <c r="A1424" s="551" t="s">
        <v>11945</v>
      </c>
      <c r="B1424" s="49" t="s">
        <v>11942</v>
      </c>
      <c r="C1424" s="49" t="s">
        <v>11943</v>
      </c>
      <c r="D1424" s="49" t="s">
        <v>8959</v>
      </c>
      <c r="E1424" s="49" t="s">
        <v>8960</v>
      </c>
      <c r="F1424" s="49" t="s">
        <v>9039</v>
      </c>
      <c r="G1424" s="49" t="s">
        <v>8585</v>
      </c>
      <c r="H1424" s="49" t="s">
        <v>11946</v>
      </c>
      <c r="I1424" s="49">
        <v>30</v>
      </c>
    </row>
    <row r="1425" spans="1:9" x14ac:dyDescent="0.3">
      <c r="A1425" s="551" t="s">
        <v>11947</v>
      </c>
      <c r="B1425" s="49" t="s">
        <v>11942</v>
      </c>
      <c r="C1425" s="49" t="s">
        <v>11943</v>
      </c>
      <c r="D1425" s="49" t="s">
        <v>8959</v>
      </c>
      <c r="E1425" s="49" t="s">
        <v>8960</v>
      </c>
      <c r="F1425" s="49" t="s">
        <v>9039</v>
      </c>
      <c r="G1425" s="49" t="s">
        <v>8585</v>
      </c>
      <c r="H1425" s="49" t="s">
        <v>11632</v>
      </c>
      <c r="I1425" s="49">
        <v>25</v>
      </c>
    </row>
    <row r="1426" spans="1:9" x14ac:dyDescent="0.3">
      <c r="A1426" s="551" t="s">
        <v>11948</v>
      </c>
      <c r="B1426" s="49" t="s">
        <v>11942</v>
      </c>
      <c r="C1426" s="49" t="s">
        <v>11943</v>
      </c>
      <c r="D1426" s="49" t="s">
        <v>8959</v>
      </c>
      <c r="E1426" s="49" t="s">
        <v>8960</v>
      </c>
      <c r="F1426" s="49" t="s">
        <v>8608</v>
      </c>
      <c r="G1426" s="49" t="s">
        <v>8609</v>
      </c>
      <c r="H1426" s="49" t="s">
        <v>11949</v>
      </c>
      <c r="I1426" s="49">
        <v>64</v>
      </c>
    </row>
    <row r="1427" spans="1:9" x14ac:dyDescent="0.3">
      <c r="A1427" s="551" t="s">
        <v>11950</v>
      </c>
      <c r="B1427" s="49" t="s">
        <v>11942</v>
      </c>
      <c r="C1427" s="49" t="s">
        <v>11943</v>
      </c>
      <c r="D1427" s="49" t="s">
        <v>8959</v>
      </c>
      <c r="E1427" s="49" t="s">
        <v>8960</v>
      </c>
      <c r="F1427" s="49" t="s">
        <v>8770</v>
      </c>
      <c r="G1427" s="49" t="s">
        <v>8585</v>
      </c>
      <c r="H1427" s="49" t="s">
        <v>11949</v>
      </c>
      <c r="I1427" s="49">
        <v>64</v>
      </c>
    </row>
    <row r="1428" spans="1:9" x14ac:dyDescent="0.3">
      <c r="A1428" s="551" t="s">
        <v>11951</v>
      </c>
      <c r="B1428" s="49" t="s">
        <v>11952</v>
      </c>
      <c r="C1428" s="49" t="s">
        <v>11953</v>
      </c>
      <c r="D1428" s="49" t="s">
        <v>8959</v>
      </c>
      <c r="E1428" s="49" t="s">
        <v>8960</v>
      </c>
      <c r="F1428" s="49" t="s">
        <v>8733</v>
      </c>
      <c r="G1428" s="49" t="s">
        <v>8609</v>
      </c>
      <c r="H1428" s="49" t="s">
        <v>11954</v>
      </c>
      <c r="I1428" s="49">
        <v>10</v>
      </c>
    </row>
    <row r="1429" spans="1:9" x14ac:dyDescent="0.3">
      <c r="A1429" s="551" t="s">
        <v>11955</v>
      </c>
      <c r="B1429" s="49" t="s">
        <v>11952</v>
      </c>
      <c r="C1429" s="49" t="s">
        <v>11953</v>
      </c>
      <c r="D1429" s="49" t="s">
        <v>8959</v>
      </c>
      <c r="E1429" s="49" t="s">
        <v>8960</v>
      </c>
      <c r="F1429" s="49" t="s">
        <v>9039</v>
      </c>
      <c r="G1429" s="49" t="s">
        <v>8585</v>
      </c>
      <c r="H1429" s="49" t="s">
        <v>11956</v>
      </c>
      <c r="I1429" s="49">
        <v>45</v>
      </c>
    </row>
    <row r="1430" spans="1:9" x14ac:dyDescent="0.3">
      <c r="A1430" s="551" t="s">
        <v>11957</v>
      </c>
      <c r="B1430" s="49" t="s">
        <v>11952</v>
      </c>
      <c r="C1430" s="49" t="s">
        <v>11953</v>
      </c>
      <c r="D1430" s="49" t="s">
        <v>8959</v>
      </c>
      <c r="E1430" s="49" t="s">
        <v>8960</v>
      </c>
      <c r="F1430" s="49" t="s">
        <v>8961</v>
      </c>
      <c r="G1430" s="49" t="s">
        <v>8585</v>
      </c>
      <c r="H1430" s="49" t="s">
        <v>11958</v>
      </c>
      <c r="I1430" s="49">
        <v>80</v>
      </c>
    </row>
    <row r="1431" spans="1:9" x14ac:dyDescent="0.3">
      <c r="A1431" s="551" t="s">
        <v>11959</v>
      </c>
      <c r="B1431" s="49" t="s">
        <v>11952</v>
      </c>
      <c r="C1431" s="49" t="s">
        <v>11953</v>
      </c>
      <c r="D1431" s="49" t="s">
        <v>8959</v>
      </c>
      <c r="E1431" s="49" t="s">
        <v>8960</v>
      </c>
      <c r="F1431" s="49" t="s">
        <v>8614</v>
      </c>
      <c r="G1431" s="49" t="s">
        <v>8585</v>
      </c>
      <c r="H1431" s="49" t="s">
        <v>11960</v>
      </c>
      <c r="I1431" s="49">
        <v>20</v>
      </c>
    </row>
    <row r="1432" spans="1:9" x14ac:dyDescent="0.3">
      <c r="A1432" s="551" t="s">
        <v>11961</v>
      </c>
      <c r="B1432" s="49" t="s">
        <v>11952</v>
      </c>
      <c r="C1432" s="49" t="s">
        <v>11953</v>
      </c>
      <c r="D1432" s="49" t="s">
        <v>8959</v>
      </c>
      <c r="E1432" s="49" t="s">
        <v>8960</v>
      </c>
      <c r="F1432" s="49" t="s">
        <v>9039</v>
      </c>
      <c r="G1432" s="49" t="s">
        <v>8585</v>
      </c>
      <c r="H1432" s="49" t="s">
        <v>11962</v>
      </c>
      <c r="I1432" s="49">
        <v>80</v>
      </c>
    </row>
    <row r="1433" spans="1:9" x14ac:dyDescent="0.3">
      <c r="A1433" s="551" t="s">
        <v>11963</v>
      </c>
      <c r="B1433" s="49" t="s">
        <v>11964</v>
      </c>
      <c r="C1433" s="49" t="s">
        <v>11965</v>
      </c>
      <c r="D1433" s="49" t="s">
        <v>8959</v>
      </c>
      <c r="E1433" s="49" t="s">
        <v>8960</v>
      </c>
      <c r="F1433" s="49" t="s">
        <v>8614</v>
      </c>
      <c r="G1433" s="49" t="s">
        <v>8585</v>
      </c>
      <c r="H1433" s="49" t="s">
        <v>11966</v>
      </c>
      <c r="I1433" s="49">
        <v>45</v>
      </c>
    </row>
    <row r="1434" spans="1:9" x14ac:dyDescent="0.3">
      <c r="A1434" s="551" t="s">
        <v>11967</v>
      </c>
      <c r="B1434" s="49" t="s">
        <v>11968</v>
      </c>
      <c r="C1434" s="49" t="s">
        <v>11969</v>
      </c>
      <c r="D1434" s="49" t="s">
        <v>8959</v>
      </c>
      <c r="E1434" s="49" t="s">
        <v>8960</v>
      </c>
      <c r="F1434" s="49" t="s">
        <v>8614</v>
      </c>
      <c r="G1434" s="49" t="s">
        <v>8585</v>
      </c>
      <c r="H1434" s="49" t="s">
        <v>11970</v>
      </c>
      <c r="I1434" s="49">
        <v>30</v>
      </c>
    </row>
    <row r="1435" spans="1:9" x14ac:dyDescent="0.3">
      <c r="A1435" s="551" t="s">
        <v>11971</v>
      </c>
      <c r="B1435" s="49" t="s">
        <v>11972</v>
      </c>
      <c r="C1435" s="49" t="s">
        <v>11973</v>
      </c>
      <c r="D1435" s="49" t="s">
        <v>8959</v>
      </c>
      <c r="E1435" s="49" t="s">
        <v>8960</v>
      </c>
      <c r="F1435" s="49" t="s">
        <v>9039</v>
      </c>
      <c r="G1435" s="49" t="s">
        <v>8585</v>
      </c>
      <c r="H1435" s="49" t="s">
        <v>11974</v>
      </c>
      <c r="I1435" s="49">
        <v>30</v>
      </c>
    </row>
    <row r="1436" spans="1:9" x14ac:dyDescent="0.3">
      <c r="A1436" s="551" t="s">
        <v>11975</v>
      </c>
      <c r="B1436" s="49" t="s">
        <v>11976</v>
      </c>
      <c r="C1436" s="49" t="s">
        <v>1220</v>
      </c>
      <c r="D1436" s="49" t="s">
        <v>8959</v>
      </c>
      <c r="E1436" s="49" t="s">
        <v>8960</v>
      </c>
      <c r="F1436" s="49" t="s">
        <v>8733</v>
      </c>
      <c r="G1436" s="49" t="s">
        <v>8609</v>
      </c>
      <c r="H1436" s="49" t="s">
        <v>11977</v>
      </c>
      <c r="I1436" s="49">
        <v>16</v>
      </c>
    </row>
    <row r="1437" spans="1:9" x14ac:dyDescent="0.3">
      <c r="A1437" s="551" t="s">
        <v>11978</v>
      </c>
      <c r="B1437" s="49" t="s">
        <v>11976</v>
      </c>
      <c r="C1437" s="49" t="s">
        <v>1220</v>
      </c>
      <c r="D1437" s="49" t="s">
        <v>8959</v>
      </c>
      <c r="E1437" s="49" t="s">
        <v>8960</v>
      </c>
      <c r="F1437" s="49" t="s">
        <v>8733</v>
      </c>
      <c r="G1437" s="49" t="s">
        <v>8585</v>
      </c>
      <c r="H1437" s="49" t="s">
        <v>11979</v>
      </c>
      <c r="I1437" s="49">
        <v>6</v>
      </c>
    </row>
    <row r="1438" spans="1:9" x14ac:dyDescent="0.3">
      <c r="A1438" s="551" t="s">
        <v>11980</v>
      </c>
      <c r="B1438" s="49" t="s">
        <v>11976</v>
      </c>
      <c r="C1438" s="49" t="s">
        <v>1220</v>
      </c>
      <c r="D1438" s="49" t="s">
        <v>8959</v>
      </c>
      <c r="E1438" s="49" t="s">
        <v>8960</v>
      </c>
      <c r="F1438" s="49" t="s">
        <v>9039</v>
      </c>
      <c r="G1438" s="49" t="s">
        <v>8585</v>
      </c>
      <c r="H1438" s="49" t="s">
        <v>11979</v>
      </c>
      <c r="I1438" s="49">
        <v>80</v>
      </c>
    </row>
    <row r="1439" spans="1:9" x14ac:dyDescent="0.3">
      <c r="A1439" s="551" t="s">
        <v>11981</v>
      </c>
      <c r="B1439" s="49" t="s">
        <v>11976</v>
      </c>
      <c r="C1439" s="49" t="s">
        <v>1220</v>
      </c>
      <c r="D1439" s="49" t="s">
        <v>8959</v>
      </c>
      <c r="E1439" s="49" t="s">
        <v>8960</v>
      </c>
      <c r="F1439" s="49" t="s">
        <v>9039</v>
      </c>
      <c r="G1439" s="49" t="s">
        <v>8585</v>
      </c>
      <c r="H1439" s="49" t="s">
        <v>11982</v>
      </c>
      <c r="I1439" s="49">
        <v>30</v>
      </c>
    </row>
    <row r="1440" spans="1:9" x14ac:dyDescent="0.3">
      <c r="A1440" s="551" t="s">
        <v>11983</v>
      </c>
      <c r="B1440" s="49" t="s">
        <v>11984</v>
      </c>
      <c r="C1440" s="49" t="s">
        <v>11985</v>
      </c>
      <c r="D1440" s="49" t="s">
        <v>8959</v>
      </c>
      <c r="E1440" s="49" t="s">
        <v>8960</v>
      </c>
      <c r="F1440" s="49" t="s">
        <v>8614</v>
      </c>
      <c r="G1440" s="49" t="s">
        <v>8585</v>
      </c>
      <c r="H1440" s="49" t="s">
        <v>11986</v>
      </c>
      <c r="I1440" s="49">
        <v>30</v>
      </c>
    </row>
    <row r="1441" spans="1:9" x14ac:dyDescent="0.3">
      <c r="A1441" s="551" t="s">
        <v>11987</v>
      </c>
      <c r="B1441" s="49" t="s">
        <v>11988</v>
      </c>
      <c r="C1441" s="49" t="s">
        <v>11989</v>
      </c>
      <c r="D1441" s="49" t="s">
        <v>8959</v>
      </c>
      <c r="E1441" s="49" t="s">
        <v>8960</v>
      </c>
      <c r="F1441" s="49" t="s">
        <v>9039</v>
      </c>
      <c r="G1441" s="49" t="s">
        <v>8585</v>
      </c>
      <c r="H1441" s="49" t="s">
        <v>11990</v>
      </c>
      <c r="I1441" s="49">
        <v>30</v>
      </c>
    </row>
    <row r="1442" spans="1:9" x14ac:dyDescent="0.3">
      <c r="A1442" s="551" t="s">
        <v>11991</v>
      </c>
      <c r="B1442" s="49" t="s">
        <v>11988</v>
      </c>
      <c r="C1442" s="49" t="s">
        <v>11989</v>
      </c>
      <c r="D1442" s="49" t="s">
        <v>8959</v>
      </c>
      <c r="E1442" s="49" t="s">
        <v>8960</v>
      </c>
      <c r="F1442" s="49" t="s">
        <v>9039</v>
      </c>
      <c r="G1442" s="49" t="s">
        <v>8585</v>
      </c>
      <c r="H1442" s="49" t="s">
        <v>11992</v>
      </c>
      <c r="I1442" s="49">
        <v>30</v>
      </c>
    </row>
    <row r="1443" spans="1:9" x14ac:dyDescent="0.3">
      <c r="A1443" s="551" t="s">
        <v>11993</v>
      </c>
      <c r="B1443" s="49" t="s">
        <v>11988</v>
      </c>
      <c r="C1443" s="49" t="s">
        <v>11989</v>
      </c>
      <c r="D1443" s="49" t="s">
        <v>8959</v>
      </c>
      <c r="E1443" s="49" t="s">
        <v>8960</v>
      </c>
      <c r="F1443" s="49" t="s">
        <v>9039</v>
      </c>
      <c r="G1443" s="49" t="s">
        <v>8585</v>
      </c>
      <c r="H1443" s="49" t="s">
        <v>11994</v>
      </c>
      <c r="I1443" s="49">
        <v>30</v>
      </c>
    </row>
    <row r="1444" spans="1:9" x14ac:dyDescent="0.3">
      <c r="A1444" s="551" t="s">
        <v>11995</v>
      </c>
      <c r="B1444" s="49" t="s">
        <v>11988</v>
      </c>
      <c r="C1444" s="49" t="s">
        <v>11989</v>
      </c>
      <c r="D1444" s="49" t="s">
        <v>8959</v>
      </c>
      <c r="E1444" s="49" t="s">
        <v>8960</v>
      </c>
      <c r="F1444" s="49" t="s">
        <v>9039</v>
      </c>
      <c r="G1444" s="49" t="s">
        <v>8585</v>
      </c>
      <c r="H1444" s="49" t="s">
        <v>11996</v>
      </c>
      <c r="I1444" s="49">
        <v>15</v>
      </c>
    </row>
    <row r="1445" spans="1:9" x14ac:dyDescent="0.3">
      <c r="A1445" s="551" t="s">
        <v>11997</v>
      </c>
      <c r="B1445" s="49" t="s">
        <v>11988</v>
      </c>
      <c r="C1445" s="49" t="s">
        <v>11989</v>
      </c>
      <c r="D1445" s="49" t="s">
        <v>8959</v>
      </c>
      <c r="E1445" s="49" t="s">
        <v>8960</v>
      </c>
      <c r="F1445" s="49" t="s">
        <v>9039</v>
      </c>
      <c r="G1445" s="49" t="s">
        <v>8585</v>
      </c>
      <c r="H1445" s="49" t="s">
        <v>11998</v>
      </c>
      <c r="I1445" s="49">
        <v>15</v>
      </c>
    </row>
    <row r="1446" spans="1:9" x14ac:dyDescent="0.3">
      <c r="A1446" s="551" t="s">
        <v>11999</v>
      </c>
      <c r="B1446" s="49" t="s">
        <v>11988</v>
      </c>
      <c r="C1446" s="49" t="s">
        <v>11989</v>
      </c>
      <c r="D1446" s="49" t="s">
        <v>8959</v>
      </c>
      <c r="E1446" s="49" t="s">
        <v>8960</v>
      </c>
      <c r="F1446" s="49" t="s">
        <v>9039</v>
      </c>
      <c r="G1446" s="49" t="s">
        <v>8585</v>
      </c>
      <c r="H1446" s="49" t="s">
        <v>12000</v>
      </c>
      <c r="I1446" s="49">
        <v>25</v>
      </c>
    </row>
    <row r="1447" spans="1:9" x14ac:dyDescent="0.3">
      <c r="A1447" s="551" t="s">
        <v>12001</v>
      </c>
      <c r="B1447" s="49" t="s">
        <v>11988</v>
      </c>
      <c r="C1447" s="49" t="s">
        <v>11989</v>
      </c>
      <c r="D1447" s="49" t="s">
        <v>8959</v>
      </c>
      <c r="E1447" s="49" t="s">
        <v>8960</v>
      </c>
      <c r="F1447" s="49" t="s">
        <v>8729</v>
      </c>
      <c r="G1447" s="49" t="s">
        <v>8609</v>
      </c>
      <c r="H1447" s="49" t="s">
        <v>12002</v>
      </c>
      <c r="I1447" s="49">
        <v>8</v>
      </c>
    </row>
    <row r="1448" spans="1:9" x14ac:dyDescent="0.3">
      <c r="A1448" s="551" t="s">
        <v>12003</v>
      </c>
      <c r="B1448" s="49" t="s">
        <v>11988</v>
      </c>
      <c r="C1448" s="49" t="s">
        <v>11989</v>
      </c>
      <c r="D1448" s="49" t="s">
        <v>8959</v>
      </c>
      <c r="E1448" s="49" t="s">
        <v>8960</v>
      </c>
      <c r="F1448" s="49" t="s">
        <v>8614</v>
      </c>
      <c r="G1448" s="49" t="s">
        <v>8585</v>
      </c>
      <c r="H1448" s="49" t="s">
        <v>12002</v>
      </c>
      <c r="I1448" s="49">
        <v>30</v>
      </c>
    </row>
    <row r="1449" spans="1:9" x14ac:dyDescent="0.3">
      <c r="A1449" s="551" t="s">
        <v>12004</v>
      </c>
      <c r="B1449" s="49" t="s">
        <v>12005</v>
      </c>
      <c r="C1449" s="49" t="s">
        <v>12006</v>
      </c>
      <c r="D1449" s="49" t="s">
        <v>8959</v>
      </c>
      <c r="E1449" s="49" t="s">
        <v>8960</v>
      </c>
      <c r="F1449" s="49" t="s">
        <v>9039</v>
      </c>
      <c r="G1449" s="49" t="s">
        <v>8585</v>
      </c>
      <c r="H1449" s="49" t="s">
        <v>12007</v>
      </c>
      <c r="I1449" s="49">
        <v>60</v>
      </c>
    </row>
    <row r="1450" spans="1:9" x14ac:dyDescent="0.3">
      <c r="A1450" s="551" t="s">
        <v>12008</v>
      </c>
      <c r="B1450" s="49" t="s">
        <v>12005</v>
      </c>
      <c r="C1450" s="49" t="s">
        <v>12006</v>
      </c>
      <c r="D1450" s="49" t="s">
        <v>8959</v>
      </c>
      <c r="E1450" s="49" t="s">
        <v>8960</v>
      </c>
      <c r="F1450" s="49" t="s">
        <v>9039</v>
      </c>
      <c r="G1450" s="49" t="s">
        <v>8585</v>
      </c>
      <c r="H1450" s="49" t="s">
        <v>12009</v>
      </c>
      <c r="I1450" s="49">
        <v>90</v>
      </c>
    </row>
    <row r="1451" spans="1:9" x14ac:dyDescent="0.3">
      <c r="A1451" s="551" t="s">
        <v>12010</v>
      </c>
      <c r="B1451" s="49" t="s">
        <v>12005</v>
      </c>
      <c r="C1451" s="49" t="s">
        <v>12006</v>
      </c>
      <c r="D1451" s="49" t="s">
        <v>8959</v>
      </c>
      <c r="E1451" s="49" t="s">
        <v>8960</v>
      </c>
      <c r="F1451" s="49" t="s">
        <v>9039</v>
      </c>
      <c r="G1451" s="49" t="s">
        <v>8585</v>
      </c>
      <c r="H1451" s="49" t="s">
        <v>12011</v>
      </c>
      <c r="I1451" s="49">
        <v>80</v>
      </c>
    </row>
    <row r="1452" spans="1:9" x14ac:dyDescent="0.3">
      <c r="A1452" s="551" t="s">
        <v>12012</v>
      </c>
      <c r="B1452" s="49" t="s">
        <v>12005</v>
      </c>
      <c r="C1452" s="49" t="s">
        <v>12006</v>
      </c>
      <c r="D1452" s="49" t="s">
        <v>8959</v>
      </c>
      <c r="E1452" s="49" t="s">
        <v>8960</v>
      </c>
      <c r="F1452" s="49" t="s">
        <v>9039</v>
      </c>
      <c r="G1452" s="49" t="s">
        <v>8585</v>
      </c>
      <c r="H1452" s="49" t="s">
        <v>12013</v>
      </c>
      <c r="I1452" s="49">
        <v>40</v>
      </c>
    </row>
    <row r="1453" spans="1:9" x14ac:dyDescent="0.3">
      <c r="A1453" s="551" t="s">
        <v>12014</v>
      </c>
      <c r="B1453" s="49" t="s">
        <v>12015</v>
      </c>
      <c r="C1453" s="49" t="s">
        <v>12016</v>
      </c>
      <c r="D1453" s="49" t="s">
        <v>8635</v>
      </c>
      <c r="E1453" s="49" t="s">
        <v>8583</v>
      </c>
      <c r="F1453" s="49" t="s">
        <v>8630</v>
      </c>
      <c r="G1453" s="49" t="s">
        <v>8585</v>
      </c>
      <c r="H1453" s="49" t="s">
        <v>12017</v>
      </c>
      <c r="I1453" s="49">
        <v>20</v>
      </c>
    </row>
    <row r="1454" spans="1:9" x14ac:dyDescent="0.3">
      <c r="A1454" s="551" t="s">
        <v>12018</v>
      </c>
      <c r="B1454" s="49" t="s">
        <v>12019</v>
      </c>
      <c r="C1454" s="49" t="s">
        <v>941</v>
      </c>
      <c r="D1454" s="49" t="s">
        <v>8582</v>
      </c>
      <c r="E1454" s="49" t="s">
        <v>8583</v>
      </c>
      <c r="F1454" s="49" t="s">
        <v>8811</v>
      </c>
      <c r="G1454" s="49" t="s">
        <v>8585</v>
      </c>
      <c r="H1454" s="49" t="s">
        <v>12020</v>
      </c>
      <c r="I1454" s="49">
        <v>25</v>
      </c>
    </row>
    <row r="1455" spans="1:9" x14ac:dyDescent="0.3">
      <c r="A1455" s="551" t="s">
        <v>12021</v>
      </c>
      <c r="B1455" s="49" t="s">
        <v>12022</v>
      </c>
      <c r="C1455" s="49" t="s">
        <v>800</v>
      </c>
      <c r="D1455" s="49" t="s">
        <v>8582</v>
      </c>
      <c r="E1455" s="49" t="s">
        <v>8583</v>
      </c>
      <c r="F1455" s="49" t="s">
        <v>8608</v>
      </c>
      <c r="G1455" s="49" t="s">
        <v>8609</v>
      </c>
      <c r="H1455" s="49" t="s">
        <v>12023</v>
      </c>
      <c r="I1455" s="49">
        <v>14</v>
      </c>
    </row>
    <row r="1456" spans="1:9" x14ac:dyDescent="0.3">
      <c r="A1456" s="551" t="s">
        <v>12024</v>
      </c>
      <c r="B1456" s="49" t="s">
        <v>12022</v>
      </c>
      <c r="C1456" s="49" t="s">
        <v>800</v>
      </c>
      <c r="D1456" s="49" t="s">
        <v>8582</v>
      </c>
      <c r="E1456" s="49" t="s">
        <v>8583</v>
      </c>
      <c r="F1456" s="49" t="s">
        <v>8811</v>
      </c>
      <c r="G1456" s="49" t="s">
        <v>8585</v>
      </c>
      <c r="H1456" s="49" t="s">
        <v>12023</v>
      </c>
      <c r="I1456" s="49">
        <v>6</v>
      </c>
    </row>
    <row r="1457" spans="1:9" x14ac:dyDescent="0.3">
      <c r="A1457" s="551" t="s">
        <v>12025</v>
      </c>
      <c r="B1457" s="49" t="s">
        <v>12026</v>
      </c>
      <c r="C1457" s="49" t="s">
        <v>12027</v>
      </c>
      <c r="D1457" s="49" t="s">
        <v>8590</v>
      </c>
      <c r="E1457" s="49" t="s">
        <v>8583</v>
      </c>
      <c r="F1457" s="49" t="s">
        <v>8630</v>
      </c>
      <c r="G1457" s="49" t="s">
        <v>8585</v>
      </c>
      <c r="H1457" s="49" t="s">
        <v>12028</v>
      </c>
      <c r="I1457" s="49">
        <v>15</v>
      </c>
    </row>
    <row r="1458" spans="1:9" x14ac:dyDescent="0.3">
      <c r="A1458" s="551" t="s">
        <v>12029</v>
      </c>
      <c r="B1458" s="49" t="s">
        <v>12030</v>
      </c>
      <c r="C1458" s="49" t="s">
        <v>1047</v>
      </c>
      <c r="D1458" s="49" t="s">
        <v>8590</v>
      </c>
      <c r="E1458" s="49" t="s">
        <v>8583</v>
      </c>
      <c r="F1458" s="49" t="s">
        <v>8584</v>
      </c>
      <c r="G1458" s="49" t="s">
        <v>8585</v>
      </c>
      <c r="H1458" s="49" t="s">
        <v>12031</v>
      </c>
    </row>
    <row r="1459" spans="1:9" x14ac:dyDescent="0.3">
      <c r="A1459" s="551" t="s">
        <v>12032</v>
      </c>
      <c r="B1459" s="49" t="s">
        <v>12030</v>
      </c>
      <c r="C1459" s="49" t="s">
        <v>1047</v>
      </c>
      <c r="D1459" s="49" t="s">
        <v>8590</v>
      </c>
      <c r="E1459" s="49" t="s">
        <v>8583</v>
      </c>
      <c r="F1459" s="49" t="s">
        <v>8584</v>
      </c>
      <c r="G1459" s="49" t="s">
        <v>8596</v>
      </c>
    </row>
    <row r="1460" spans="1:9" x14ac:dyDescent="0.3">
      <c r="A1460" s="551" t="s">
        <v>12033</v>
      </c>
      <c r="B1460" s="49" t="s">
        <v>12030</v>
      </c>
      <c r="C1460" s="49" t="s">
        <v>1047</v>
      </c>
      <c r="D1460" s="49" t="s">
        <v>8590</v>
      </c>
      <c r="E1460" s="49" t="s">
        <v>8583</v>
      </c>
      <c r="F1460" s="49" t="s">
        <v>8781</v>
      </c>
      <c r="G1460" s="49" t="s">
        <v>8609</v>
      </c>
      <c r="I1460" s="49">
        <v>35</v>
      </c>
    </row>
    <row r="1461" spans="1:9" x14ac:dyDescent="0.3">
      <c r="A1461" s="551" t="s">
        <v>12034</v>
      </c>
      <c r="B1461" s="49" t="s">
        <v>12030</v>
      </c>
      <c r="C1461" s="49" t="s">
        <v>1047</v>
      </c>
      <c r="D1461" s="49" t="s">
        <v>8590</v>
      </c>
      <c r="E1461" s="49" t="s">
        <v>8583</v>
      </c>
      <c r="F1461" s="49" t="s">
        <v>8593</v>
      </c>
      <c r="G1461" s="49" t="s">
        <v>8585</v>
      </c>
      <c r="H1461" s="49" t="s">
        <v>12031</v>
      </c>
    </row>
    <row r="1462" spans="1:9" x14ac:dyDescent="0.3">
      <c r="A1462" s="551" t="s">
        <v>12035</v>
      </c>
      <c r="B1462" s="49" t="s">
        <v>12030</v>
      </c>
      <c r="C1462" s="49" t="s">
        <v>1047</v>
      </c>
      <c r="D1462" s="49" t="s">
        <v>8590</v>
      </c>
      <c r="E1462" s="49" t="s">
        <v>8583</v>
      </c>
      <c r="F1462" s="49" t="s">
        <v>8593</v>
      </c>
      <c r="G1462" s="49" t="s">
        <v>8585</v>
      </c>
      <c r="H1462" s="49" t="s">
        <v>12036</v>
      </c>
    </row>
    <row r="1463" spans="1:9" x14ac:dyDescent="0.3">
      <c r="A1463" s="551" t="s">
        <v>12037</v>
      </c>
      <c r="B1463" s="49" t="s">
        <v>12030</v>
      </c>
      <c r="C1463" s="49" t="s">
        <v>1047</v>
      </c>
      <c r="D1463" s="49" t="s">
        <v>8590</v>
      </c>
      <c r="E1463" s="49" t="s">
        <v>8583</v>
      </c>
      <c r="F1463" s="49" t="s">
        <v>8593</v>
      </c>
      <c r="G1463" s="49" t="s">
        <v>8585</v>
      </c>
      <c r="H1463" s="49" t="s">
        <v>12038</v>
      </c>
    </row>
    <row r="1464" spans="1:9" x14ac:dyDescent="0.3">
      <c r="A1464" s="551" t="s">
        <v>12039</v>
      </c>
      <c r="B1464" s="49" t="s">
        <v>12040</v>
      </c>
      <c r="C1464" s="49" t="s">
        <v>12041</v>
      </c>
      <c r="D1464" s="49" t="s">
        <v>8582</v>
      </c>
      <c r="E1464" s="49" t="s">
        <v>8583</v>
      </c>
      <c r="F1464" s="49" t="s">
        <v>8733</v>
      </c>
      <c r="G1464" s="49" t="s">
        <v>8609</v>
      </c>
      <c r="H1464" s="49" t="s">
        <v>12042</v>
      </c>
      <c r="I1464" s="49">
        <v>15</v>
      </c>
    </row>
    <row r="1465" spans="1:9" x14ac:dyDescent="0.3">
      <c r="A1465" s="551" t="s">
        <v>12043</v>
      </c>
      <c r="B1465" s="49" t="s">
        <v>12040</v>
      </c>
      <c r="C1465" s="49" t="s">
        <v>12041</v>
      </c>
      <c r="D1465" s="49" t="s">
        <v>8582</v>
      </c>
      <c r="E1465" s="49" t="s">
        <v>8583</v>
      </c>
      <c r="F1465" s="49" t="s">
        <v>8608</v>
      </c>
      <c r="G1465" s="49" t="s">
        <v>8609</v>
      </c>
      <c r="H1465" s="49" t="s">
        <v>12042</v>
      </c>
      <c r="I1465" s="49">
        <v>6</v>
      </c>
    </row>
    <row r="1466" spans="1:9" x14ac:dyDescent="0.3">
      <c r="A1466" s="551" t="s">
        <v>12044</v>
      </c>
      <c r="B1466" s="49" t="s">
        <v>12045</v>
      </c>
      <c r="C1466" s="49" t="s">
        <v>12046</v>
      </c>
      <c r="D1466" s="49" t="s">
        <v>9349</v>
      </c>
      <c r="E1466" s="49" t="s">
        <v>8583</v>
      </c>
      <c r="F1466" s="49" t="s">
        <v>8644</v>
      </c>
      <c r="G1466" s="49" t="s">
        <v>8585</v>
      </c>
      <c r="H1466" s="49" t="s">
        <v>12047</v>
      </c>
      <c r="I1466" s="49">
        <v>20</v>
      </c>
    </row>
    <row r="1467" spans="1:9" x14ac:dyDescent="0.3">
      <c r="A1467" s="551" t="s">
        <v>12048</v>
      </c>
      <c r="B1467" s="49" t="s">
        <v>12049</v>
      </c>
      <c r="C1467" s="49" t="s">
        <v>12050</v>
      </c>
      <c r="D1467" s="49" t="s">
        <v>8590</v>
      </c>
      <c r="E1467" s="49" t="s">
        <v>8583</v>
      </c>
      <c r="F1467" s="49" t="s">
        <v>8961</v>
      </c>
      <c r="G1467" s="49" t="s">
        <v>8585</v>
      </c>
      <c r="H1467" s="49" t="s">
        <v>12051</v>
      </c>
      <c r="I1467" s="49">
        <v>15</v>
      </c>
    </row>
    <row r="1468" spans="1:9" x14ac:dyDescent="0.3">
      <c r="A1468" s="551" t="s">
        <v>12052</v>
      </c>
      <c r="B1468" s="49" t="s">
        <v>12049</v>
      </c>
      <c r="C1468" s="49" t="s">
        <v>12050</v>
      </c>
      <c r="D1468" s="49" t="s">
        <v>8590</v>
      </c>
      <c r="E1468" s="49" t="s">
        <v>8583</v>
      </c>
      <c r="F1468" s="49" t="s">
        <v>8961</v>
      </c>
      <c r="G1468" s="49" t="s">
        <v>8585</v>
      </c>
      <c r="H1468" s="49" t="s">
        <v>12053</v>
      </c>
      <c r="I1468" s="49">
        <v>15</v>
      </c>
    </row>
    <row r="1469" spans="1:9" x14ac:dyDescent="0.3">
      <c r="A1469" s="551" t="s">
        <v>12054</v>
      </c>
      <c r="B1469" s="49" t="s">
        <v>12055</v>
      </c>
      <c r="C1469" s="49" t="s">
        <v>12056</v>
      </c>
      <c r="D1469" s="49" t="s">
        <v>8582</v>
      </c>
      <c r="E1469" s="49" t="s">
        <v>8583</v>
      </c>
      <c r="F1469" s="49" t="s">
        <v>8608</v>
      </c>
      <c r="G1469" s="49" t="s">
        <v>8609</v>
      </c>
      <c r="H1469" s="49" t="s">
        <v>12057</v>
      </c>
      <c r="I1469" s="49">
        <v>60</v>
      </c>
    </row>
    <row r="1470" spans="1:9" x14ac:dyDescent="0.3">
      <c r="A1470" s="551" t="s">
        <v>12058</v>
      </c>
      <c r="B1470" s="49" t="s">
        <v>12059</v>
      </c>
      <c r="C1470" s="49" t="s">
        <v>12060</v>
      </c>
      <c r="D1470" s="49" t="s">
        <v>8582</v>
      </c>
      <c r="E1470" s="49" t="s">
        <v>8583</v>
      </c>
      <c r="F1470" s="49" t="s">
        <v>8733</v>
      </c>
      <c r="G1470" s="49" t="s">
        <v>8609</v>
      </c>
      <c r="H1470" s="49" t="s">
        <v>12061</v>
      </c>
      <c r="I1470" s="49">
        <v>16</v>
      </c>
    </row>
    <row r="1471" spans="1:9" x14ac:dyDescent="0.3">
      <c r="A1471" s="551" t="s">
        <v>12062</v>
      </c>
      <c r="B1471" s="49" t="s">
        <v>12059</v>
      </c>
      <c r="C1471" s="49" t="s">
        <v>12060</v>
      </c>
      <c r="D1471" s="49" t="s">
        <v>8582</v>
      </c>
      <c r="E1471" s="49" t="s">
        <v>8583</v>
      </c>
      <c r="F1471" s="49" t="s">
        <v>8647</v>
      </c>
      <c r="G1471" s="49" t="s">
        <v>8609</v>
      </c>
      <c r="H1471" s="49" t="s">
        <v>12061</v>
      </c>
      <c r="I1471" s="49">
        <v>20</v>
      </c>
    </row>
    <row r="1472" spans="1:9" x14ac:dyDescent="0.3">
      <c r="A1472" s="551" t="s">
        <v>12063</v>
      </c>
      <c r="B1472" s="49" t="s">
        <v>12064</v>
      </c>
      <c r="C1472" s="49" t="s">
        <v>12065</v>
      </c>
      <c r="D1472" s="49" t="s">
        <v>8590</v>
      </c>
      <c r="E1472" s="49" t="s">
        <v>8583</v>
      </c>
      <c r="F1472" s="49" t="s">
        <v>8811</v>
      </c>
      <c r="G1472" s="49" t="s">
        <v>8585</v>
      </c>
      <c r="H1472" s="49" t="s">
        <v>12066</v>
      </c>
      <c r="I1472" s="49">
        <v>12</v>
      </c>
    </row>
    <row r="1473" spans="1:9" x14ac:dyDescent="0.3">
      <c r="A1473" s="551" t="s">
        <v>12067</v>
      </c>
      <c r="B1473" s="49" t="s">
        <v>12068</v>
      </c>
      <c r="C1473" s="49" t="s">
        <v>12069</v>
      </c>
      <c r="D1473" s="49" t="s">
        <v>8582</v>
      </c>
      <c r="E1473" s="49" t="s">
        <v>8583</v>
      </c>
      <c r="F1473" s="49" t="s">
        <v>8811</v>
      </c>
      <c r="G1473" s="49" t="s">
        <v>8585</v>
      </c>
      <c r="H1473" s="49" t="s">
        <v>12070</v>
      </c>
      <c r="I1473" s="49">
        <v>17</v>
      </c>
    </row>
    <row r="1474" spans="1:9" x14ac:dyDescent="0.3">
      <c r="A1474" s="551" t="s">
        <v>12071</v>
      </c>
      <c r="B1474" s="49" t="s">
        <v>12072</v>
      </c>
      <c r="C1474" s="49" t="s">
        <v>12073</v>
      </c>
      <c r="D1474" s="49" t="s">
        <v>8590</v>
      </c>
      <c r="E1474" s="49" t="s">
        <v>8583</v>
      </c>
      <c r="F1474" s="49" t="s">
        <v>8630</v>
      </c>
      <c r="G1474" s="49" t="s">
        <v>8585</v>
      </c>
      <c r="H1474" s="49" t="s">
        <v>12074</v>
      </c>
      <c r="I1474" s="49">
        <v>15</v>
      </c>
    </row>
    <row r="1475" spans="1:9" x14ac:dyDescent="0.3">
      <c r="A1475" s="551" t="s">
        <v>12075</v>
      </c>
      <c r="B1475" s="49" t="s">
        <v>12076</v>
      </c>
      <c r="C1475" s="49" t="s">
        <v>12077</v>
      </c>
      <c r="D1475" s="49" t="s">
        <v>8590</v>
      </c>
      <c r="E1475" s="49" t="s">
        <v>8583</v>
      </c>
      <c r="F1475" s="49" t="s">
        <v>8644</v>
      </c>
      <c r="G1475" s="49" t="s">
        <v>8585</v>
      </c>
      <c r="H1475" s="49" t="s">
        <v>11321</v>
      </c>
      <c r="I1475" s="49">
        <v>40</v>
      </c>
    </row>
    <row r="1476" spans="1:9" x14ac:dyDescent="0.3">
      <c r="A1476" s="551" t="s">
        <v>12078</v>
      </c>
      <c r="B1476" s="49" t="s">
        <v>12076</v>
      </c>
      <c r="C1476" s="49" t="s">
        <v>12077</v>
      </c>
      <c r="D1476" s="49" t="s">
        <v>8590</v>
      </c>
      <c r="E1476" s="49" t="s">
        <v>8583</v>
      </c>
      <c r="F1476" s="49" t="s">
        <v>8811</v>
      </c>
      <c r="G1476" s="49" t="s">
        <v>8585</v>
      </c>
      <c r="H1476" s="49" t="s">
        <v>11321</v>
      </c>
      <c r="I1476" s="49">
        <v>18</v>
      </c>
    </row>
    <row r="1477" spans="1:9" x14ac:dyDescent="0.3">
      <c r="A1477" s="551" t="s">
        <v>12079</v>
      </c>
      <c r="B1477" s="49" t="s">
        <v>12076</v>
      </c>
      <c r="C1477" s="49" t="s">
        <v>12077</v>
      </c>
      <c r="D1477" s="49" t="s">
        <v>8590</v>
      </c>
      <c r="E1477" s="49" t="s">
        <v>8583</v>
      </c>
      <c r="F1477" s="49" t="s">
        <v>8647</v>
      </c>
      <c r="G1477" s="49" t="s">
        <v>8609</v>
      </c>
      <c r="H1477" s="49" t="s">
        <v>12080</v>
      </c>
      <c r="I1477" s="49">
        <v>20</v>
      </c>
    </row>
    <row r="1478" spans="1:9" x14ac:dyDescent="0.3">
      <c r="A1478" s="551" t="s">
        <v>12081</v>
      </c>
      <c r="B1478" s="49" t="s">
        <v>12076</v>
      </c>
      <c r="C1478" s="49" t="s">
        <v>12077</v>
      </c>
      <c r="D1478" s="49" t="s">
        <v>8590</v>
      </c>
      <c r="E1478" s="49" t="s">
        <v>8583</v>
      </c>
      <c r="F1478" s="49" t="s">
        <v>8702</v>
      </c>
      <c r="G1478" s="49" t="s">
        <v>8609</v>
      </c>
      <c r="H1478" s="49" t="s">
        <v>12082</v>
      </c>
      <c r="I1478" s="49">
        <v>4</v>
      </c>
    </row>
    <row r="1479" spans="1:9" x14ac:dyDescent="0.3">
      <c r="A1479" s="551" t="s">
        <v>12083</v>
      </c>
      <c r="B1479" s="49" t="s">
        <v>12076</v>
      </c>
      <c r="C1479" s="49" t="s">
        <v>12077</v>
      </c>
      <c r="D1479" s="49" t="s">
        <v>8590</v>
      </c>
      <c r="E1479" s="49" t="s">
        <v>8583</v>
      </c>
      <c r="F1479" s="49" t="s">
        <v>8702</v>
      </c>
      <c r="G1479" s="49" t="s">
        <v>8609</v>
      </c>
      <c r="H1479" s="49" t="s">
        <v>12084</v>
      </c>
      <c r="I1479" s="49">
        <v>3</v>
      </c>
    </row>
    <row r="1480" spans="1:9" x14ac:dyDescent="0.3">
      <c r="A1480" s="551" t="s">
        <v>12085</v>
      </c>
      <c r="B1480" s="49" t="s">
        <v>12086</v>
      </c>
      <c r="C1480" s="49" t="s">
        <v>12087</v>
      </c>
      <c r="D1480" s="49" t="s">
        <v>8590</v>
      </c>
      <c r="E1480" s="49" t="s">
        <v>8583</v>
      </c>
      <c r="F1480" s="49" t="s">
        <v>8614</v>
      </c>
      <c r="G1480" s="49" t="s">
        <v>8585</v>
      </c>
      <c r="H1480" s="49" t="s">
        <v>12088</v>
      </c>
      <c r="I1480" s="49">
        <v>35</v>
      </c>
    </row>
    <row r="1481" spans="1:9" x14ac:dyDescent="0.3">
      <c r="A1481" s="551" t="s">
        <v>12089</v>
      </c>
      <c r="B1481" s="49" t="s">
        <v>12090</v>
      </c>
      <c r="C1481" s="49" t="s">
        <v>12091</v>
      </c>
      <c r="D1481" s="49" t="s">
        <v>8590</v>
      </c>
      <c r="E1481" s="49" t="s">
        <v>8583</v>
      </c>
      <c r="F1481" s="49" t="s">
        <v>8961</v>
      </c>
      <c r="G1481" s="49" t="s">
        <v>8585</v>
      </c>
      <c r="H1481" s="49" t="s">
        <v>12092</v>
      </c>
      <c r="I1481" s="49">
        <v>50</v>
      </c>
    </row>
    <row r="1482" spans="1:9" x14ac:dyDescent="0.3">
      <c r="A1482" s="551" t="s">
        <v>12093</v>
      </c>
      <c r="B1482" s="49" t="s">
        <v>12090</v>
      </c>
      <c r="C1482" s="49" t="s">
        <v>12091</v>
      </c>
      <c r="D1482" s="49" t="s">
        <v>8590</v>
      </c>
      <c r="E1482" s="49" t="s">
        <v>8583</v>
      </c>
      <c r="F1482" s="49" t="s">
        <v>8614</v>
      </c>
      <c r="G1482" s="49" t="s">
        <v>8585</v>
      </c>
      <c r="H1482" s="49" t="s">
        <v>12092</v>
      </c>
      <c r="I1482" s="49">
        <v>25</v>
      </c>
    </row>
    <row r="1483" spans="1:9" x14ac:dyDescent="0.3">
      <c r="A1483" s="551" t="s">
        <v>12094</v>
      </c>
      <c r="B1483" s="49" t="s">
        <v>12095</v>
      </c>
      <c r="C1483" s="49" t="s">
        <v>12096</v>
      </c>
      <c r="D1483" s="49" t="s">
        <v>8959</v>
      </c>
      <c r="E1483" s="49" t="s">
        <v>8960</v>
      </c>
      <c r="F1483" s="49" t="s">
        <v>8770</v>
      </c>
      <c r="G1483" s="49" t="s">
        <v>8585</v>
      </c>
      <c r="H1483" s="49" t="s">
        <v>12097</v>
      </c>
      <c r="I1483" s="49">
        <v>70</v>
      </c>
    </row>
    <row r="1484" spans="1:9" x14ac:dyDescent="0.3">
      <c r="A1484" s="551" t="s">
        <v>12098</v>
      </c>
      <c r="B1484" s="49" t="s">
        <v>12099</v>
      </c>
      <c r="C1484" s="49" t="s">
        <v>12100</v>
      </c>
      <c r="D1484" s="49" t="s">
        <v>8959</v>
      </c>
      <c r="E1484" s="49" t="s">
        <v>8960</v>
      </c>
      <c r="F1484" s="49" t="s">
        <v>8614</v>
      </c>
      <c r="G1484" s="49" t="s">
        <v>8585</v>
      </c>
      <c r="H1484" s="49" t="s">
        <v>12101</v>
      </c>
      <c r="I1484" s="49">
        <v>45</v>
      </c>
    </row>
    <row r="1485" spans="1:9" x14ac:dyDescent="0.3">
      <c r="A1485" s="551" t="s">
        <v>12102</v>
      </c>
      <c r="B1485" s="49" t="s">
        <v>12103</v>
      </c>
      <c r="C1485" s="49" t="s">
        <v>12104</v>
      </c>
      <c r="D1485" s="49" t="s">
        <v>8959</v>
      </c>
      <c r="E1485" s="49" t="s">
        <v>8960</v>
      </c>
      <c r="F1485" s="49" t="s">
        <v>8614</v>
      </c>
      <c r="G1485" s="49" t="s">
        <v>8585</v>
      </c>
      <c r="H1485" s="49" t="s">
        <v>12105</v>
      </c>
      <c r="I1485" s="49">
        <v>40</v>
      </c>
    </row>
    <row r="1486" spans="1:9" x14ac:dyDescent="0.3">
      <c r="A1486" s="551" t="s">
        <v>12106</v>
      </c>
      <c r="B1486" s="49" t="s">
        <v>12107</v>
      </c>
      <c r="C1486" s="49" t="s">
        <v>12108</v>
      </c>
      <c r="D1486" s="49" t="s">
        <v>8959</v>
      </c>
      <c r="E1486" s="49" t="s">
        <v>8960</v>
      </c>
      <c r="F1486" s="49" t="s">
        <v>8811</v>
      </c>
      <c r="G1486" s="49" t="s">
        <v>8585</v>
      </c>
      <c r="H1486" s="49" t="s">
        <v>12109</v>
      </c>
      <c r="I1486" s="49">
        <v>25</v>
      </c>
    </row>
    <row r="1487" spans="1:9" x14ac:dyDescent="0.3">
      <c r="A1487" s="551" t="s">
        <v>12110</v>
      </c>
      <c r="B1487" s="49" t="s">
        <v>12111</v>
      </c>
      <c r="C1487" s="49" t="s">
        <v>12112</v>
      </c>
      <c r="D1487" s="49" t="s">
        <v>8959</v>
      </c>
      <c r="E1487" s="49" t="s">
        <v>8960</v>
      </c>
      <c r="F1487" s="49" t="s">
        <v>8614</v>
      </c>
      <c r="G1487" s="49" t="s">
        <v>8585</v>
      </c>
      <c r="H1487" s="49" t="s">
        <v>12113</v>
      </c>
      <c r="I1487" s="49">
        <v>26</v>
      </c>
    </row>
    <row r="1488" spans="1:9" x14ac:dyDescent="0.3">
      <c r="A1488" s="551" t="s">
        <v>12114</v>
      </c>
      <c r="B1488" s="49" t="s">
        <v>12115</v>
      </c>
      <c r="C1488" s="49" t="s">
        <v>12116</v>
      </c>
      <c r="D1488" s="49" t="s">
        <v>8959</v>
      </c>
      <c r="E1488" s="49" t="s">
        <v>8960</v>
      </c>
      <c r="F1488" s="49" t="s">
        <v>8614</v>
      </c>
      <c r="G1488" s="49" t="s">
        <v>8585</v>
      </c>
      <c r="H1488" s="49" t="s">
        <v>12117</v>
      </c>
      <c r="I1488" s="49">
        <v>70</v>
      </c>
    </row>
    <row r="1489" spans="1:9" x14ac:dyDescent="0.3">
      <c r="A1489" s="551" t="s">
        <v>12118</v>
      </c>
      <c r="B1489" s="49" t="s">
        <v>12119</v>
      </c>
      <c r="C1489" s="49" t="s">
        <v>12120</v>
      </c>
      <c r="D1489" s="49" t="s">
        <v>8959</v>
      </c>
      <c r="E1489" s="49" t="s">
        <v>8960</v>
      </c>
      <c r="F1489" s="49" t="s">
        <v>8811</v>
      </c>
      <c r="G1489" s="49" t="s">
        <v>8585</v>
      </c>
      <c r="H1489" s="49" t="s">
        <v>12121</v>
      </c>
      <c r="I1489" s="49">
        <v>30</v>
      </c>
    </row>
    <row r="1490" spans="1:9" x14ac:dyDescent="0.3">
      <c r="A1490" s="551" t="s">
        <v>12122</v>
      </c>
      <c r="B1490" s="49" t="s">
        <v>12123</v>
      </c>
      <c r="C1490" s="49" t="s">
        <v>12124</v>
      </c>
      <c r="D1490" s="49" t="s">
        <v>8959</v>
      </c>
      <c r="E1490" s="49" t="s">
        <v>8960</v>
      </c>
      <c r="F1490" s="49" t="s">
        <v>9039</v>
      </c>
      <c r="G1490" s="49" t="s">
        <v>8585</v>
      </c>
      <c r="H1490" s="49" t="s">
        <v>12125</v>
      </c>
      <c r="I1490" s="49">
        <v>40</v>
      </c>
    </row>
    <row r="1491" spans="1:9" x14ac:dyDescent="0.3">
      <c r="A1491" s="551" t="s">
        <v>12126</v>
      </c>
      <c r="B1491" s="49" t="s">
        <v>12127</v>
      </c>
      <c r="C1491" s="49" t="s">
        <v>12128</v>
      </c>
      <c r="D1491" s="49" t="s">
        <v>8959</v>
      </c>
      <c r="E1491" s="49" t="s">
        <v>8960</v>
      </c>
      <c r="F1491" s="49" t="s">
        <v>8584</v>
      </c>
      <c r="G1491" s="49" t="s">
        <v>8585</v>
      </c>
      <c r="H1491" s="49" t="s">
        <v>12129</v>
      </c>
    </row>
    <row r="1492" spans="1:9" x14ac:dyDescent="0.3">
      <c r="A1492" s="551" t="s">
        <v>12130</v>
      </c>
      <c r="B1492" s="49" t="s">
        <v>12127</v>
      </c>
      <c r="C1492" s="49" t="s">
        <v>12128</v>
      </c>
      <c r="D1492" s="49" t="s">
        <v>8959</v>
      </c>
      <c r="E1492" s="49" t="s">
        <v>8960</v>
      </c>
      <c r="F1492" s="49" t="s">
        <v>8614</v>
      </c>
      <c r="G1492" s="49" t="s">
        <v>8585</v>
      </c>
      <c r="H1492" s="49" t="s">
        <v>12129</v>
      </c>
      <c r="I1492" s="49">
        <v>50</v>
      </c>
    </row>
    <row r="1493" spans="1:9" x14ac:dyDescent="0.3">
      <c r="A1493" s="551" t="s">
        <v>12131</v>
      </c>
      <c r="B1493" s="49" t="s">
        <v>12132</v>
      </c>
      <c r="C1493" s="49" t="s">
        <v>12133</v>
      </c>
      <c r="D1493" s="49" t="s">
        <v>8959</v>
      </c>
      <c r="E1493" s="49" t="s">
        <v>8960</v>
      </c>
      <c r="F1493" s="49" t="s">
        <v>8811</v>
      </c>
      <c r="G1493" s="49" t="s">
        <v>8585</v>
      </c>
      <c r="H1493" s="49" t="s">
        <v>12134</v>
      </c>
      <c r="I1493" s="49">
        <v>30</v>
      </c>
    </row>
    <row r="1494" spans="1:9" x14ac:dyDescent="0.3">
      <c r="A1494" s="551" t="s">
        <v>12135</v>
      </c>
      <c r="B1494" s="49" t="s">
        <v>12136</v>
      </c>
      <c r="C1494" s="49" t="s">
        <v>12137</v>
      </c>
      <c r="D1494" s="49" t="s">
        <v>8959</v>
      </c>
      <c r="E1494" s="49" t="s">
        <v>8960</v>
      </c>
      <c r="F1494" s="49" t="s">
        <v>8770</v>
      </c>
      <c r="G1494" s="49" t="s">
        <v>8585</v>
      </c>
      <c r="H1494" s="49" t="s">
        <v>12138</v>
      </c>
      <c r="I1494" s="49">
        <v>20</v>
      </c>
    </row>
    <row r="1495" spans="1:9" x14ac:dyDescent="0.3">
      <c r="A1495" s="551" t="s">
        <v>12139</v>
      </c>
      <c r="B1495" s="49" t="s">
        <v>12136</v>
      </c>
      <c r="C1495" s="49" t="s">
        <v>12137</v>
      </c>
      <c r="D1495" s="49" t="s">
        <v>8959</v>
      </c>
      <c r="E1495" s="49" t="s">
        <v>8960</v>
      </c>
      <c r="F1495" s="49" t="s">
        <v>8811</v>
      </c>
      <c r="G1495" s="49" t="s">
        <v>8585</v>
      </c>
      <c r="H1495" s="49" t="s">
        <v>12138</v>
      </c>
      <c r="I1495" s="49">
        <v>15</v>
      </c>
    </row>
    <row r="1496" spans="1:9" x14ac:dyDescent="0.3">
      <c r="A1496" s="551" t="s">
        <v>12140</v>
      </c>
      <c r="B1496" s="49" t="s">
        <v>12141</v>
      </c>
      <c r="C1496" s="49" t="s">
        <v>12142</v>
      </c>
      <c r="D1496" s="49" t="s">
        <v>8959</v>
      </c>
      <c r="E1496" s="49" t="s">
        <v>8960</v>
      </c>
      <c r="F1496" s="49" t="s">
        <v>8614</v>
      </c>
      <c r="G1496" s="49" t="s">
        <v>8585</v>
      </c>
      <c r="H1496" s="49" t="s">
        <v>12143</v>
      </c>
      <c r="I1496" s="49">
        <v>60</v>
      </c>
    </row>
    <row r="1497" spans="1:9" x14ac:dyDescent="0.3">
      <c r="A1497" s="551" t="s">
        <v>12144</v>
      </c>
      <c r="B1497" s="49" t="s">
        <v>12145</v>
      </c>
      <c r="C1497" s="49" t="s">
        <v>12146</v>
      </c>
      <c r="D1497" s="49" t="s">
        <v>8959</v>
      </c>
      <c r="E1497" s="49" t="s">
        <v>8960</v>
      </c>
      <c r="F1497" s="49" t="s">
        <v>8614</v>
      </c>
      <c r="G1497" s="49" t="s">
        <v>8585</v>
      </c>
      <c r="H1497" s="49" t="s">
        <v>12147</v>
      </c>
      <c r="I1497" s="49">
        <v>20</v>
      </c>
    </row>
    <row r="1498" spans="1:9" x14ac:dyDescent="0.3">
      <c r="A1498" s="551" t="s">
        <v>12148</v>
      </c>
      <c r="B1498" s="49" t="s">
        <v>12149</v>
      </c>
      <c r="C1498" s="49" t="s">
        <v>12150</v>
      </c>
      <c r="D1498" s="49" t="s">
        <v>8959</v>
      </c>
      <c r="E1498" s="49" t="s">
        <v>8960</v>
      </c>
      <c r="F1498" s="49" t="s">
        <v>8614</v>
      </c>
      <c r="G1498" s="49" t="s">
        <v>8585</v>
      </c>
      <c r="H1498" s="49" t="s">
        <v>12151</v>
      </c>
      <c r="I1498" s="49">
        <v>30</v>
      </c>
    </row>
    <row r="1499" spans="1:9" x14ac:dyDescent="0.3">
      <c r="A1499" s="551" t="s">
        <v>12152</v>
      </c>
      <c r="B1499" s="49" t="s">
        <v>12149</v>
      </c>
      <c r="C1499" s="49" t="s">
        <v>12150</v>
      </c>
      <c r="D1499" s="49" t="s">
        <v>8959</v>
      </c>
      <c r="E1499" s="49" t="s">
        <v>8960</v>
      </c>
      <c r="F1499" s="49" t="s">
        <v>8614</v>
      </c>
      <c r="G1499" s="49" t="s">
        <v>8585</v>
      </c>
      <c r="H1499" s="49" t="s">
        <v>12153</v>
      </c>
      <c r="I1499" s="49">
        <v>30</v>
      </c>
    </row>
    <row r="1500" spans="1:9" x14ac:dyDescent="0.3">
      <c r="A1500" s="551" t="s">
        <v>12154</v>
      </c>
      <c r="B1500" s="49" t="s">
        <v>12155</v>
      </c>
      <c r="C1500" s="49" t="s">
        <v>12156</v>
      </c>
      <c r="D1500" s="49" t="s">
        <v>8959</v>
      </c>
      <c r="E1500" s="49" t="s">
        <v>8960</v>
      </c>
      <c r="F1500" s="49" t="s">
        <v>8614</v>
      </c>
      <c r="G1500" s="49" t="s">
        <v>8585</v>
      </c>
      <c r="H1500" s="49" t="s">
        <v>12157</v>
      </c>
      <c r="I1500" s="49">
        <v>50</v>
      </c>
    </row>
    <row r="1501" spans="1:9" x14ac:dyDescent="0.3">
      <c r="A1501" s="551" t="s">
        <v>12158</v>
      </c>
      <c r="B1501" s="49" t="s">
        <v>12159</v>
      </c>
      <c r="C1501" s="49" t="s">
        <v>12160</v>
      </c>
      <c r="D1501" s="49" t="s">
        <v>8959</v>
      </c>
      <c r="E1501" s="49" t="s">
        <v>8960</v>
      </c>
      <c r="F1501" s="49" t="s">
        <v>8811</v>
      </c>
      <c r="G1501" s="49" t="s">
        <v>8585</v>
      </c>
      <c r="H1501" s="49" t="s">
        <v>12161</v>
      </c>
      <c r="I1501" s="49">
        <v>30</v>
      </c>
    </row>
    <row r="1502" spans="1:9" x14ac:dyDescent="0.3">
      <c r="A1502" s="551" t="s">
        <v>12162</v>
      </c>
      <c r="B1502" s="49" t="s">
        <v>12163</v>
      </c>
      <c r="C1502" s="49" t="s">
        <v>12164</v>
      </c>
      <c r="D1502" s="49" t="s">
        <v>8959</v>
      </c>
      <c r="E1502" s="49" t="s">
        <v>8960</v>
      </c>
      <c r="F1502" s="49" t="s">
        <v>8614</v>
      </c>
      <c r="G1502" s="49" t="s">
        <v>8585</v>
      </c>
      <c r="H1502" s="49" t="s">
        <v>12165</v>
      </c>
      <c r="I1502" s="49">
        <v>40</v>
      </c>
    </row>
    <row r="1503" spans="1:9" x14ac:dyDescent="0.3">
      <c r="A1503" s="551" t="s">
        <v>12166</v>
      </c>
      <c r="B1503" s="49" t="s">
        <v>12167</v>
      </c>
      <c r="C1503" s="49" t="s">
        <v>12168</v>
      </c>
      <c r="D1503" s="49" t="s">
        <v>8959</v>
      </c>
      <c r="E1503" s="49" t="s">
        <v>8960</v>
      </c>
      <c r="F1503" s="49" t="s">
        <v>8614</v>
      </c>
      <c r="G1503" s="49" t="s">
        <v>8585</v>
      </c>
      <c r="H1503" s="49" t="s">
        <v>12169</v>
      </c>
      <c r="I1503" s="49">
        <v>50</v>
      </c>
    </row>
    <row r="1504" spans="1:9" x14ac:dyDescent="0.3">
      <c r="A1504" s="551" t="s">
        <v>12170</v>
      </c>
      <c r="B1504" s="49" t="s">
        <v>12171</v>
      </c>
      <c r="C1504" s="49" t="s">
        <v>12172</v>
      </c>
      <c r="D1504" s="49" t="s">
        <v>8959</v>
      </c>
      <c r="E1504" s="49" t="s">
        <v>8960</v>
      </c>
      <c r="F1504" s="49" t="s">
        <v>8614</v>
      </c>
      <c r="G1504" s="49" t="s">
        <v>8585</v>
      </c>
      <c r="H1504" s="49" t="s">
        <v>12173</v>
      </c>
      <c r="I1504" s="49">
        <v>65</v>
      </c>
    </row>
    <row r="1505" spans="1:9" x14ac:dyDescent="0.3">
      <c r="A1505" s="551" t="s">
        <v>12174</v>
      </c>
      <c r="B1505" s="49" t="s">
        <v>12175</v>
      </c>
      <c r="C1505" s="49" t="s">
        <v>12176</v>
      </c>
      <c r="D1505" s="49" t="s">
        <v>8959</v>
      </c>
      <c r="E1505" s="49" t="s">
        <v>8960</v>
      </c>
      <c r="F1505" s="49" t="s">
        <v>8614</v>
      </c>
      <c r="G1505" s="49" t="s">
        <v>8585</v>
      </c>
      <c r="H1505" s="49" t="s">
        <v>12177</v>
      </c>
      <c r="I1505" s="49">
        <v>80</v>
      </c>
    </row>
    <row r="1506" spans="1:9" x14ac:dyDescent="0.3">
      <c r="A1506" s="551" t="s">
        <v>12178</v>
      </c>
      <c r="B1506" s="49" t="s">
        <v>12179</v>
      </c>
      <c r="C1506" s="49" t="s">
        <v>12180</v>
      </c>
      <c r="D1506" s="49" t="s">
        <v>8959</v>
      </c>
      <c r="E1506" s="49" t="s">
        <v>8960</v>
      </c>
      <c r="F1506" s="49" t="s">
        <v>8614</v>
      </c>
      <c r="G1506" s="49" t="s">
        <v>8585</v>
      </c>
      <c r="H1506" s="49" t="s">
        <v>12181</v>
      </c>
      <c r="I1506" s="49">
        <v>30</v>
      </c>
    </row>
    <row r="1507" spans="1:9" x14ac:dyDescent="0.3">
      <c r="A1507" s="551" t="s">
        <v>12182</v>
      </c>
      <c r="B1507" s="49" t="s">
        <v>12183</v>
      </c>
      <c r="C1507" s="49" t="s">
        <v>12184</v>
      </c>
      <c r="D1507" s="49" t="s">
        <v>8959</v>
      </c>
      <c r="E1507" s="49" t="s">
        <v>8960</v>
      </c>
      <c r="F1507" s="49" t="s">
        <v>8614</v>
      </c>
      <c r="G1507" s="49" t="s">
        <v>8585</v>
      </c>
      <c r="H1507" s="49" t="s">
        <v>12185</v>
      </c>
      <c r="I1507" s="49">
        <v>20</v>
      </c>
    </row>
    <row r="1508" spans="1:9" x14ac:dyDescent="0.3">
      <c r="A1508" s="551" t="s">
        <v>12186</v>
      </c>
      <c r="B1508" s="49" t="s">
        <v>12187</v>
      </c>
      <c r="C1508" s="49" t="s">
        <v>12188</v>
      </c>
      <c r="D1508" s="49" t="s">
        <v>8959</v>
      </c>
      <c r="E1508" s="49" t="s">
        <v>8960</v>
      </c>
      <c r="F1508" s="49" t="s">
        <v>8614</v>
      </c>
      <c r="G1508" s="49" t="s">
        <v>8585</v>
      </c>
      <c r="H1508" s="49" t="s">
        <v>12189</v>
      </c>
      <c r="I1508" s="49">
        <v>40</v>
      </c>
    </row>
    <row r="1509" spans="1:9" x14ac:dyDescent="0.3">
      <c r="A1509" s="551" t="s">
        <v>12190</v>
      </c>
      <c r="B1509" s="49" t="s">
        <v>12191</v>
      </c>
      <c r="C1509" s="49" t="s">
        <v>12192</v>
      </c>
      <c r="D1509" s="49" t="s">
        <v>8959</v>
      </c>
      <c r="E1509" s="49" t="s">
        <v>8960</v>
      </c>
      <c r="F1509" s="49" t="s">
        <v>9039</v>
      </c>
      <c r="G1509" s="49" t="s">
        <v>8585</v>
      </c>
      <c r="H1509" s="49" t="s">
        <v>12193</v>
      </c>
      <c r="I1509" s="49">
        <v>30</v>
      </c>
    </row>
    <row r="1510" spans="1:9" x14ac:dyDescent="0.3">
      <c r="A1510" s="551" t="s">
        <v>12194</v>
      </c>
      <c r="B1510" s="49" t="s">
        <v>12195</v>
      </c>
      <c r="C1510" s="49" t="s">
        <v>12196</v>
      </c>
      <c r="D1510" s="49" t="s">
        <v>8959</v>
      </c>
      <c r="E1510" s="49" t="s">
        <v>8960</v>
      </c>
      <c r="F1510" s="49" t="s">
        <v>8811</v>
      </c>
      <c r="G1510" s="49" t="s">
        <v>8585</v>
      </c>
      <c r="H1510" s="49" t="s">
        <v>12197</v>
      </c>
      <c r="I1510" s="49">
        <v>25</v>
      </c>
    </row>
    <row r="1511" spans="1:9" x14ac:dyDescent="0.3">
      <c r="A1511" s="551" t="s">
        <v>12198</v>
      </c>
      <c r="B1511" s="49" t="s">
        <v>12199</v>
      </c>
      <c r="C1511" s="49" t="s">
        <v>12200</v>
      </c>
      <c r="D1511" s="49" t="s">
        <v>8959</v>
      </c>
      <c r="E1511" s="49" t="s">
        <v>8960</v>
      </c>
      <c r="F1511" s="49" t="s">
        <v>8811</v>
      </c>
      <c r="G1511" s="49" t="s">
        <v>8585</v>
      </c>
      <c r="H1511" s="49" t="s">
        <v>12201</v>
      </c>
      <c r="I1511" s="49">
        <v>30</v>
      </c>
    </row>
    <row r="1512" spans="1:9" x14ac:dyDescent="0.3">
      <c r="A1512" s="551" t="s">
        <v>12202</v>
      </c>
      <c r="B1512" s="49" t="s">
        <v>12203</v>
      </c>
      <c r="C1512" s="49" t="s">
        <v>12204</v>
      </c>
      <c r="D1512" s="49" t="s">
        <v>8959</v>
      </c>
      <c r="E1512" s="49" t="s">
        <v>8960</v>
      </c>
      <c r="F1512" s="49" t="s">
        <v>8811</v>
      </c>
      <c r="G1512" s="49" t="s">
        <v>8585</v>
      </c>
      <c r="H1512" s="49" t="s">
        <v>12205</v>
      </c>
      <c r="I1512" s="49">
        <v>36</v>
      </c>
    </row>
    <row r="1513" spans="1:9" x14ac:dyDescent="0.3">
      <c r="A1513" s="551" t="s">
        <v>12206</v>
      </c>
      <c r="B1513" s="49" t="s">
        <v>12207</v>
      </c>
      <c r="C1513" s="49" t="s">
        <v>12208</v>
      </c>
      <c r="D1513" s="49" t="s">
        <v>8959</v>
      </c>
      <c r="E1513" s="49" t="s">
        <v>8960</v>
      </c>
      <c r="F1513" s="49" t="s">
        <v>8811</v>
      </c>
      <c r="G1513" s="49" t="s">
        <v>8585</v>
      </c>
      <c r="H1513" s="49" t="s">
        <v>12209</v>
      </c>
      <c r="I1513" s="49">
        <v>36</v>
      </c>
    </row>
    <row r="1514" spans="1:9" x14ac:dyDescent="0.3">
      <c r="A1514" s="551" t="s">
        <v>12210</v>
      </c>
      <c r="B1514" s="49" t="s">
        <v>12207</v>
      </c>
      <c r="C1514" s="49" t="s">
        <v>12208</v>
      </c>
      <c r="D1514" s="49" t="s">
        <v>8959</v>
      </c>
      <c r="E1514" s="49" t="s">
        <v>8960</v>
      </c>
      <c r="F1514" s="49" t="s">
        <v>8614</v>
      </c>
      <c r="G1514" s="49" t="s">
        <v>8585</v>
      </c>
      <c r="H1514" s="49" t="s">
        <v>12211</v>
      </c>
      <c r="I1514" s="49">
        <v>30</v>
      </c>
    </row>
    <row r="1515" spans="1:9" x14ac:dyDescent="0.3">
      <c r="A1515" s="551" t="s">
        <v>12212</v>
      </c>
      <c r="B1515" s="49" t="s">
        <v>12213</v>
      </c>
      <c r="C1515" s="49" t="s">
        <v>12214</v>
      </c>
      <c r="D1515" s="49" t="s">
        <v>8959</v>
      </c>
      <c r="E1515" s="49" t="s">
        <v>8960</v>
      </c>
      <c r="F1515" s="49" t="s">
        <v>8614</v>
      </c>
      <c r="G1515" s="49" t="s">
        <v>8585</v>
      </c>
      <c r="H1515" s="49" t="s">
        <v>12215</v>
      </c>
      <c r="I1515" s="49">
        <v>21</v>
      </c>
    </row>
    <row r="1516" spans="1:9" x14ac:dyDescent="0.3">
      <c r="A1516" s="551" t="s">
        <v>12216</v>
      </c>
      <c r="B1516" s="49" t="s">
        <v>12217</v>
      </c>
      <c r="C1516" s="49" t="s">
        <v>12218</v>
      </c>
      <c r="D1516" s="49" t="s">
        <v>8959</v>
      </c>
      <c r="E1516" s="49" t="s">
        <v>8960</v>
      </c>
      <c r="F1516" s="49" t="s">
        <v>8811</v>
      </c>
      <c r="G1516" s="49" t="s">
        <v>8585</v>
      </c>
      <c r="H1516" s="49" t="s">
        <v>12219</v>
      </c>
      <c r="I1516" s="49">
        <v>20</v>
      </c>
    </row>
    <row r="1517" spans="1:9" x14ac:dyDescent="0.3">
      <c r="A1517" s="551" t="s">
        <v>12220</v>
      </c>
      <c r="B1517" s="49" t="s">
        <v>12221</v>
      </c>
      <c r="C1517" s="49" t="s">
        <v>12222</v>
      </c>
      <c r="D1517" s="49" t="s">
        <v>8959</v>
      </c>
      <c r="E1517" s="49" t="s">
        <v>8960</v>
      </c>
      <c r="F1517" s="49" t="s">
        <v>8811</v>
      </c>
      <c r="G1517" s="49" t="s">
        <v>8585</v>
      </c>
      <c r="H1517" s="49" t="s">
        <v>12223</v>
      </c>
      <c r="I1517" s="49">
        <v>30</v>
      </c>
    </row>
    <row r="1518" spans="1:9" x14ac:dyDescent="0.3">
      <c r="A1518" s="551" t="s">
        <v>12224</v>
      </c>
      <c r="B1518" s="49" t="s">
        <v>12225</v>
      </c>
      <c r="C1518" s="49" t="s">
        <v>12226</v>
      </c>
      <c r="D1518" s="49" t="s">
        <v>8959</v>
      </c>
      <c r="E1518" s="49" t="s">
        <v>8960</v>
      </c>
      <c r="F1518" s="49" t="s">
        <v>8614</v>
      </c>
      <c r="G1518" s="49" t="s">
        <v>8585</v>
      </c>
      <c r="H1518" s="49" t="s">
        <v>12227</v>
      </c>
      <c r="I1518" s="49">
        <v>50</v>
      </c>
    </row>
    <row r="1519" spans="1:9" x14ac:dyDescent="0.3">
      <c r="A1519" s="551" t="s">
        <v>12228</v>
      </c>
      <c r="B1519" s="49" t="s">
        <v>12229</v>
      </c>
      <c r="C1519" s="49" t="s">
        <v>12230</v>
      </c>
      <c r="D1519" s="49" t="s">
        <v>8959</v>
      </c>
      <c r="E1519" s="49" t="s">
        <v>8960</v>
      </c>
      <c r="F1519" s="49" t="s">
        <v>8614</v>
      </c>
      <c r="G1519" s="49" t="s">
        <v>8585</v>
      </c>
      <c r="H1519" s="49" t="s">
        <v>12231</v>
      </c>
      <c r="I1519" s="49">
        <v>10</v>
      </c>
    </row>
    <row r="1520" spans="1:9" x14ac:dyDescent="0.3">
      <c r="A1520" s="551" t="s">
        <v>12232</v>
      </c>
      <c r="B1520" s="49" t="s">
        <v>12233</v>
      </c>
      <c r="C1520" s="49" t="s">
        <v>12234</v>
      </c>
      <c r="D1520" s="49" t="s">
        <v>8959</v>
      </c>
      <c r="E1520" s="49" t="s">
        <v>8960</v>
      </c>
      <c r="F1520" s="49" t="s">
        <v>8811</v>
      </c>
      <c r="G1520" s="49" t="s">
        <v>8585</v>
      </c>
      <c r="H1520" s="49" t="s">
        <v>11806</v>
      </c>
      <c r="I1520" s="49">
        <v>24</v>
      </c>
    </row>
    <row r="1521" spans="1:9" x14ac:dyDescent="0.3">
      <c r="A1521" s="551" t="s">
        <v>12235</v>
      </c>
      <c r="B1521" s="49" t="s">
        <v>12236</v>
      </c>
      <c r="C1521" s="49" t="s">
        <v>12237</v>
      </c>
      <c r="D1521" s="49" t="s">
        <v>8959</v>
      </c>
      <c r="E1521" s="49" t="s">
        <v>8960</v>
      </c>
      <c r="F1521" s="49" t="s">
        <v>8614</v>
      </c>
      <c r="G1521" s="49" t="s">
        <v>8585</v>
      </c>
      <c r="H1521" s="49" t="s">
        <v>12238</v>
      </c>
      <c r="I1521" s="49">
        <v>30</v>
      </c>
    </row>
    <row r="1522" spans="1:9" x14ac:dyDescent="0.3">
      <c r="A1522" s="551" t="s">
        <v>12239</v>
      </c>
      <c r="B1522" s="49" t="s">
        <v>12240</v>
      </c>
      <c r="C1522" s="49" t="s">
        <v>12241</v>
      </c>
      <c r="D1522" s="49" t="s">
        <v>8959</v>
      </c>
      <c r="E1522" s="49" t="s">
        <v>8960</v>
      </c>
      <c r="F1522" s="49" t="s">
        <v>8614</v>
      </c>
      <c r="G1522" s="49" t="s">
        <v>8585</v>
      </c>
      <c r="H1522" s="49" t="s">
        <v>12242</v>
      </c>
      <c r="I1522" s="49">
        <v>29</v>
      </c>
    </row>
    <row r="1523" spans="1:9" x14ac:dyDescent="0.3">
      <c r="A1523" s="551" t="s">
        <v>12243</v>
      </c>
      <c r="B1523" s="49" t="s">
        <v>12244</v>
      </c>
      <c r="C1523" s="49" t="s">
        <v>12245</v>
      </c>
      <c r="D1523" s="49" t="s">
        <v>8959</v>
      </c>
      <c r="E1523" s="49" t="s">
        <v>8960</v>
      </c>
      <c r="F1523" s="49" t="s">
        <v>8614</v>
      </c>
      <c r="G1523" s="49" t="s">
        <v>8585</v>
      </c>
      <c r="H1523" s="49" t="s">
        <v>12246</v>
      </c>
      <c r="I1523" s="49">
        <v>40</v>
      </c>
    </row>
    <row r="1524" spans="1:9" x14ac:dyDescent="0.3">
      <c r="A1524" s="551" t="s">
        <v>12247</v>
      </c>
      <c r="B1524" s="49" t="s">
        <v>12248</v>
      </c>
      <c r="C1524" s="49" t="s">
        <v>12249</v>
      </c>
      <c r="D1524" s="49" t="s">
        <v>8959</v>
      </c>
      <c r="E1524" s="49" t="s">
        <v>8960</v>
      </c>
      <c r="F1524" s="49" t="s">
        <v>8811</v>
      </c>
      <c r="G1524" s="49" t="s">
        <v>8585</v>
      </c>
      <c r="H1524" s="49" t="s">
        <v>12250</v>
      </c>
      <c r="I1524" s="49">
        <v>14</v>
      </c>
    </row>
    <row r="1525" spans="1:9" x14ac:dyDescent="0.3">
      <c r="A1525" s="551" t="s">
        <v>12251</v>
      </c>
      <c r="B1525" s="49" t="s">
        <v>12252</v>
      </c>
      <c r="C1525" s="49" t="s">
        <v>12253</v>
      </c>
      <c r="D1525" s="49" t="s">
        <v>8959</v>
      </c>
      <c r="E1525" s="49" t="s">
        <v>8960</v>
      </c>
      <c r="F1525" s="49" t="s">
        <v>8961</v>
      </c>
      <c r="G1525" s="49" t="s">
        <v>8585</v>
      </c>
      <c r="H1525" s="49" t="s">
        <v>12254</v>
      </c>
      <c r="I1525" s="49">
        <v>20</v>
      </c>
    </row>
    <row r="1526" spans="1:9" x14ac:dyDescent="0.3">
      <c r="A1526" s="551" t="s">
        <v>12255</v>
      </c>
      <c r="B1526" s="49" t="s">
        <v>12256</v>
      </c>
      <c r="C1526" s="49" t="s">
        <v>12257</v>
      </c>
      <c r="D1526" s="49" t="s">
        <v>8959</v>
      </c>
      <c r="E1526" s="49" t="s">
        <v>8960</v>
      </c>
      <c r="F1526" s="49" t="s">
        <v>8614</v>
      </c>
      <c r="G1526" s="49" t="s">
        <v>8585</v>
      </c>
      <c r="H1526" s="49" t="s">
        <v>12258</v>
      </c>
      <c r="I1526" s="49">
        <v>20</v>
      </c>
    </row>
    <row r="1527" spans="1:9" x14ac:dyDescent="0.3">
      <c r="A1527" s="551" t="s">
        <v>12259</v>
      </c>
      <c r="B1527" s="49" t="s">
        <v>12260</v>
      </c>
      <c r="C1527" s="49" t="s">
        <v>12261</v>
      </c>
      <c r="D1527" s="49" t="s">
        <v>8959</v>
      </c>
      <c r="E1527" s="49" t="s">
        <v>8960</v>
      </c>
      <c r="F1527" s="49" t="s">
        <v>8614</v>
      </c>
      <c r="G1527" s="49" t="s">
        <v>8585</v>
      </c>
      <c r="H1527" s="49" t="s">
        <v>12262</v>
      </c>
      <c r="I1527" s="49">
        <v>30</v>
      </c>
    </row>
    <row r="1528" spans="1:9" x14ac:dyDescent="0.3">
      <c r="A1528" s="551" t="s">
        <v>12263</v>
      </c>
      <c r="B1528" s="49" t="s">
        <v>12264</v>
      </c>
      <c r="C1528" s="49" t="s">
        <v>12265</v>
      </c>
      <c r="D1528" s="49" t="s">
        <v>8959</v>
      </c>
      <c r="E1528" s="49" t="s">
        <v>8960</v>
      </c>
      <c r="F1528" s="49" t="s">
        <v>8614</v>
      </c>
      <c r="G1528" s="49" t="s">
        <v>8585</v>
      </c>
      <c r="H1528" s="49" t="s">
        <v>12266</v>
      </c>
      <c r="I1528" s="49">
        <v>100</v>
      </c>
    </row>
    <row r="1529" spans="1:9" x14ac:dyDescent="0.3">
      <c r="A1529" s="551" t="s">
        <v>12267</v>
      </c>
      <c r="B1529" s="49" t="s">
        <v>12268</v>
      </c>
      <c r="C1529" s="49" t="s">
        <v>12269</v>
      </c>
      <c r="D1529" s="49" t="s">
        <v>8959</v>
      </c>
      <c r="E1529" s="49" t="s">
        <v>8960</v>
      </c>
      <c r="F1529" s="49" t="s">
        <v>8614</v>
      </c>
      <c r="G1529" s="49" t="s">
        <v>8585</v>
      </c>
      <c r="H1529" s="49" t="s">
        <v>12270</v>
      </c>
      <c r="I1529" s="49">
        <v>30</v>
      </c>
    </row>
    <row r="1530" spans="1:9" x14ac:dyDescent="0.3">
      <c r="A1530" s="551" t="s">
        <v>12271</v>
      </c>
      <c r="B1530" s="49" t="s">
        <v>12268</v>
      </c>
      <c r="C1530" s="49" t="s">
        <v>12269</v>
      </c>
      <c r="D1530" s="49" t="s">
        <v>8959</v>
      </c>
      <c r="E1530" s="49" t="s">
        <v>8960</v>
      </c>
      <c r="F1530" s="49" t="s">
        <v>8811</v>
      </c>
      <c r="G1530" s="49" t="s">
        <v>8585</v>
      </c>
      <c r="H1530" s="49" t="s">
        <v>12272</v>
      </c>
      <c r="I1530" s="49">
        <v>15</v>
      </c>
    </row>
    <row r="1531" spans="1:9" x14ac:dyDescent="0.3">
      <c r="A1531" s="551" t="s">
        <v>12273</v>
      </c>
      <c r="B1531" s="49" t="s">
        <v>12274</v>
      </c>
      <c r="C1531" s="49" t="s">
        <v>12275</v>
      </c>
      <c r="D1531" s="49" t="s">
        <v>8959</v>
      </c>
      <c r="E1531" s="49" t="s">
        <v>8960</v>
      </c>
      <c r="F1531" s="49" t="s">
        <v>8811</v>
      </c>
      <c r="G1531" s="49" t="s">
        <v>8585</v>
      </c>
      <c r="H1531" s="49" t="s">
        <v>12276</v>
      </c>
      <c r="I1531" s="49">
        <v>12</v>
      </c>
    </row>
    <row r="1532" spans="1:9" x14ac:dyDescent="0.3">
      <c r="A1532" s="551" t="s">
        <v>12277</v>
      </c>
      <c r="B1532" s="49" t="s">
        <v>12278</v>
      </c>
      <c r="C1532" s="49" t="s">
        <v>12279</v>
      </c>
      <c r="D1532" s="49" t="s">
        <v>8959</v>
      </c>
      <c r="E1532" s="49" t="s">
        <v>8960</v>
      </c>
      <c r="F1532" s="49" t="s">
        <v>8614</v>
      </c>
      <c r="G1532" s="49" t="s">
        <v>8585</v>
      </c>
      <c r="H1532" s="49" t="s">
        <v>12280</v>
      </c>
      <c r="I1532" s="49">
        <v>50</v>
      </c>
    </row>
    <row r="1533" spans="1:9" x14ac:dyDescent="0.3">
      <c r="A1533" s="551" t="s">
        <v>12281</v>
      </c>
      <c r="B1533" s="49" t="s">
        <v>12278</v>
      </c>
      <c r="C1533" s="49" t="s">
        <v>12279</v>
      </c>
      <c r="D1533" s="49" t="s">
        <v>8959</v>
      </c>
      <c r="E1533" s="49" t="s">
        <v>8960</v>
      </c>
      <c r="F1533" s="49" t="s">
        <v>9003</v>
      </c>
      <c r="G1533" s="49" t="s">
        <v>8585</v>
      </c>
      <c r="H1533" s="49" t="s">
        <v>12280</v>
      </c>
    </row>
    <row r="1534" spans="1:9" x14ac:dyDescent="0.3">
      <c r="A1534" s="551" t="s">
        <v>12282</v>
      </c>
      <c r="B1534" s="49" t="s">
        <v>12278</v>
      </c>
      <c r="C1534" s="49" t="s">
        <v>12279</v>
      </c>
      <c r="D1534" s="49" t="s">
        <v>8959</v>
      </c>
      <c r="E1534" s="49" t="s">
        <v>8960</v>
      </c>
      <c r="F1534" s="49" t="s">
        <v>8735</v>
      </c>
      <c r="G1534" s="49" t="s">
        <v>8585</v>
      </c>
      <c r="H1534" s="49" t="s">
        <v>12280</v>
      </c>
    </row>
    <row r="1535" spans="1:9" x14ac:dyDescent="0.3">
      <c r="A1535" s="551" t="s">
        <v>12283</v>
      </c>
      <c r="B1535" s="49" t="s">
        <v>12284</v>
      </c>
      <c r="C1535" s="49" t="s">
        <v>12285</v>
      </c>
      <c r="D1535" s="49" t="s">
        <v>8959</v>
      </c>
      <c r="E1535" s="49" t="s">
        <v>8960</v>
      </c>
      <c r="F1535" s="49" t="s">
        <v>8961</v>
      </c>
      <c r="G1535" s="49" t="s">
        <v>8585</v>
      </c>
      <c r="H1535" s="49" t="s">
        <v>12286</v>
      </c>
      <c r="I1535" s="49">
        <v>15</v>
      </c>
    </row>
    <row r="1536" spans="1:9" x14ac:dyDescent="0.3">
      <c r="A1536" s="551" t="s">
        <v>12287</v>
      </c>
      <c r="B1536" s="49" t="s">
        <v>12284</v>
      </c>
      <c r="C1536" s="49" t="s">
        <v>12285</v>
      </c>
      <c r="D1536" s="49" t="s">
        <v>8959</v>
      </c>
      <c r="E1536" s="49" t="s">
        <v>8960</v>
      </c>
      <c r="F1536" s="49" t="s">
        <v>8614</v>
      </c>
      <c r="G1536" s="49" t="s">
        <v>8585</v>
      </c>
      <c r="H1536" s="49" t="s">
        <v>12286</v>
      </c>
      <c r="I1536" s="49">
        <v>70</v>
      </c>
    </row>
    <row r="1537" spans="1:9" x14ac:dyDescent="0.3">
      <c r="A1537" s="551" t="s">
        <v>12288</v>
      </c>
      <c r="B1537" s="49" t="s">
        <v>12284</v>
      </c>
      <c r="C1537" s="49" t="s">
        <v>12285</v>
      </c>
      <c r="D1537" s="49" t="s">
        <v>8959</v>
      </c>
      <c r="E1537" s="49" t="s">
        <v>8960</v>
      </c>
      <c r="F1537" s="49" t="s">
        <v>8811</v>
      </c>
      <c r="G1537" s="49" t="s">
        <v>8585</v>
      </c>
      <c r="H1537" s="49" t="s">
        <v>12289</v>
      </c>
      <c r="I1537" s="49">
        <v>30</v>
      </c>
    </row>
    <row r="1538" spans="1:9" x14ac:dyDescent="0.3">
      <c r="A1538" s="551" t="s">
        <v>12290</v>
      </c>
      <c r="B1538" s="49" t="s">
        <v>12291</v>
      </c>
      <c r="C1538" s="49" t="s">
        <v>12292</v>
      </c>
      <c r="D1538" s="49" t="s">
        <v>8959</v>
      </c>
      <c r="E1538" s="49" t="s">
        <v>8960</v>
      </c>
      <c r="F1538" s="49" t="s">
        <v>8614</v>
      </c>
      <c r="G1538" s="49" t="s">
        <v>8585</v>
      </c>
      <c r="H1538" s="49" t="s">
        <v>12293</v>
      </c>
      <c r="I1538" s="49">
        <v>60</v>
      </c>
    </row>
    <row r="1539" spans="1:9" x14ac:dyDescent="0.3">
      <c r="A1539" s="551" t="s">
        <v>12294</v>
      </c>
      <c r="B1539" s="49" t="s">
        <v>12295</v>
      </c>
      <c r="C1539" s="49" t="s">
        <v>12296</v>
      </c>
      <c r="D1539" s="49" t="s">
        <v>8959</v>
      </c>
      <c r="E1539" s="49" t="s">
        <v>8960</v>
      </c>
      <c r="F1539" s="49" t="s">
        <v>8811</v>
      </c>
      <c r="G1539" s="49" t="s">
        <v>8585</v>
      </c>
      <c r="H1539" s="49" t="s">
        <v>12297</v>
      </c>
      <c r="I1539" s="49">
        <v>10</v>
      </c>
    </row>
    <row r="1540" spans="1:9" x14ac:dyDescent="0.3">
      <c r="A1540" s="551" t="s">
        <v>12298</v>
      </c>
      <c r="B1540" s="49" t="s">
        <v>12299</v>
      </c>
      <c r="C1540" s="49" t="s">
        <v>12300</v>
      </c>
      <c r="D1540" s="49" t="s">
        <v>8959</v>
      </c>
      <c r="E1540" s="49" t="s">
        <v>8960</v>
      </c>
      <c r="F1540" s="49" t="s">
        <v>8811</v>
      </c>
      <c r="G1540" s="49" t="s">
        <v>8585</v>
      </c>
      <c r="H1540" s="49" t="s">
        <v>12301</v>
      </c>
      <c r="I1540" s="49">
        <v>20</v>
      </c>
    </row>
    <row r="1541" spans="1:9" x14ac:dyDescent="0.3">
      <c r="A1541" s="551" t="s">
        <v>12302</v>
      </c>
      <c r="B1541" s="49" t="s">
        <v>12303</v>
      </c>
      <c r="C1541" s="49" t="s">
        <v>12304</v>
      </c>
      <c r="D1541" s="49" t="s">
        <v>8959</v>
      </c>
      <c r="E1541" s="49" t="s">
        <v>8960</v>
      </c>
      <c r="F1541" s="49" t="s">
        <v>8614</v>
      </c>
      <c r="G1541" s="49" t="s">
        <v>8585</v>
      </c>
      <c r="H1541" s="49" t="s">
        <v>12305</v>
      </c>
      <c r="I1541" s="49">
        <v>50</v>
      </c>
    </row>
    <row r="1542" spans="1:9" x14ac:dyDescent="0.3">
      <c r="A1542" s="551" t="s">
        <v>12306</v>
      </c>
      <c r="B1542" s="49" t="s">
        <v>12307</v>
      </c>
      <c r="C1542" s="49" t="s">
        <v>12308</v>
      </c>
      <c r="D1542" s="49" t="s">
        <v>8959</v>
      </c>
      <c r="E1542" s="49" t="s">
        <v>8960</v>
      </c>
      <c r="F1542" s="49" t="s">
        <v>8614</v>
      </c>
      <c r="G1542" s="49" t="s">
        <v>8585</v>
      </c>
      <c r="H1542" s="49" t="s">
        <v>12309</v>
      </c>
      <c r="I1542" s="49">
        <v>40</v>
      </c>
    </row>
    <row r="1543" spans="1:9" x14ac:dyDescent="0.3">
      <c r="A1543" s="551" t="s">
        <v>12310</v>
      </c>
      <c r="B1543" s="49" t="s">
        <v>12311</v>
      </c>
      <c r="C1543" s="49" t="s">
        <v>12312</v>
      </c>
      <c r="D1543" s="49" t="s">
        <v>8959</v>
      </c>
      <c r="E1543" s="49" t="s">
        <v>8960</v>
      </c>
      <c r="F1543" s="49" t="s">
        <v>8811</v>
      </c>
      <c r="G1543" s="49" t="s">
        <v>8585</v>
      </c>
      <c r="H1543" s="49" t="s">
        <v>12313</v>
      </c>
      <c r="I1543" s="49">
        <v>12</v>
      </c>
    </row>
    <row r="1544" spans="1:9" x14ac:dyDescent="0.3">
      <c r="A1544" s="551" t="s">
        <v>12314</v>
      </c>
      <c r="B1544" s="49" t="s">
        <v>12315</v>
      </c>
      <c r="C1544" s="49" t="s">
        <v>12316</v>
      </c>
      <c r="D1544" s="49" t="s">
        <v>8959</v>
      </c>
      <c r="E1544" s="49" t="s">
        <v>8960</v>
      </c>
      <c r="F1544" s="49" t="s">
        <v>8614</v>
      </c>
      <c r="G1544" s="49" t="s">
        <v>8585</v>
      </c>
      <c r="H1544" s="49" t="s">
        <v>12317</v>
      </c>
      <c r="I1544" s="49">
        <v>40</v>
      </c>
    </row>
    <row r="1545" spans="1:9" x14ac:dyDescent="0.3">
      <c r="A1545" s="551" t="s">
        <v>12318</v>
      </c>
      <c r="B1545" s="49" t="s">
        <v>12319</v>
      </c>
      <c r="C1545" s="49" t="s">
        <v>12320</v>
      </c>
      <c r="D1545" s="49" t="s">
        <v>8959</v>
      </c>
      <c r="E1545" s="49" t="s">
        <v>8960</v>
      </c>
      <c r="F1545" s="49" t="s">
        <v>8970</v>
      </c>
      <c r="G1545" s="49" t="s">
        <v>8585</v>
      </c>
      <c r="H1545" s="49" t="s">
        <v>12321</v>
      </c>
    </row>
    <row r="1546" spans="1:9" x14ac:dyDescent="0.3">
      <c r="A1546" s="551" t="s">
        <v>12322</v>
      </c>
      <c r="B1546" s="49" t="s">
        <v>12319</v>
      </c>
      <c r="C1546" s="49" t="s">
        <v>12320</v>
      </c>
      <c r="D1546" s="49" t="s">
        <v>8959</v>
      </c>
      <c r="E1546" s="49" t="s">
        <v>8960</v>
      </c>
      <c r="F1546" s="49" t="s">
        <v>8584</v>
      </c>
      <c r="G1546" s="49" t="s">
        <v>8585</v>
      </c>
      <c r="H1546" s="49" t="s">
        <v>12321</v>
      </c>
    </row>
    <row r="1547" spans="1:9" x14ac:dyDescent="0.3">
      <c r="A1547" s="551" t="s">
        <v>12323</v>
      </c>
      <c r="B1547" s="49" t="s">
        <v>12319</v>
      </c>
      <c r="C1547" s="49" t="s">
        <v>12320</v>
      </c>
      <c r="D1547" s="49" t="s">
        <v>8959</v>
      </c>
      <c r="E1547" s="49" t="s">
        <v>8960</v>
      </c>
      <c r="F1547" s="49" t="s">
        <v>8614</v>
      </c>
      <c r="G1547" s="49" t="s">
        <v>8585</v>
      </c>
      <c r="H1547" s="49" t="s">
        <v>12324</v>
      </c>
      <c r="I1547" s="49">
        <v>50</v>
      </c>
    </row>
    <row r="1548" spans="1:9" x14ac:dyDescent="0.3">
      <c r="A1548" s="551" t="s">
        <v>12325</v>
      </c>
      <c r="B1548" s="49" t="s">
        <v>12326</v>
      </c>
      <c r="C1548" s="49" t="s">
        <v>12327</v>
      </c>
      <c r="D1548" s="49" t="s">
        <v>8959</v>
      </c>
      <c r="E1548" s="49" t="s">
        <v>8960</v>
      </c>
      <c r="F1548" s="49" t="s">
        <v>8614</v>
      </c>
      <c r="G1548" s="49" t="s">
        <v>8585</v>
      </c>
      <c r="H1548" s="49" t="s">
        <v>12328</v>
      </c>
      <c r="I1548" s="49">
        <v>60</v>
      </c>
    </row>
    <row r="1549" spans="1:9" x14ac:dyDescent="0.3">
      <c r="A1549" s="551" t="s">
        <v>12329</v>
      </c>
      <c r="B1549" s="49" t="s">
        <v>12330</v>
      </c>
      <c r="C1549" s="49" t="s">
        <v>12331</v>
      </c>
      <c r="D1549" s="49" t="s">
        <v>8959</v>
      </c>
      <c r="E1549" s="49" t="s">
        <v>8960</v>
      </c>
      <c r="F1549" s="49" t="s">
        <v>8614</v>
      </c>
      <c r="G1549" s="49" t="s">
        <v>8585</v>
      </c>
      <c r="H1549" s="49" t="s">
        <v>12332</v>
      </c>
      <c r="I1549" s="49">
        <v>20</v>
      </c>
    </row>
    <row r="1550" spans="1:9" x14ac:dyDescent="0.3">
      <c r="A1550" s="551" t="s">
        <v>12333</v>
      </c>
      <c r="B1550" s="49" t="s">
        <v>12334</v>
      </c>
      <c r="C1550" s="49" t="s">
        <v>12335</v>
      </c>
      <c r="D1550" s="49" t="s">
        <v>8959</v>
      </c>
      <c r="E1550" s="49" t="s">
        <v>8960</v>
      </c>
      <c r="F1550" s="49" t="s">
        <v>8614</v>
      </c>
      <c r="G1550" s="49" t="s">
        <v>8585</v>
      </c>
      <c r="H1550" s="49" t="s">
        <v>12336</v>
      </c>
      <c r="I1550" s="49">
        <v>50</v>
      </c>
    </row>
    <row r="1551" spans="1:9" x14ac:dyDescent="0.3">
      <c r="A1551" s="551" t="s">
        <v>12337</v>
      </c>
      <c r="B1551" s="49" t="s">
        <v>12338</v>
      </c>
      <c r="C1551" s="49" t="s">
        <v>12339</v>
      </c>
      <c r="D1551" s="49" t="s">
        <v>8959</v>
      </c>
      <c r="E1551" s="49" t="s">
        <v>8960</v>
      </c>
      <c r="F1551" s="49" t="s">
        <v>8811</v>
      </c>
      <c r="G1551" s="49" t="s">
        <v>8585</v>
      </c>
      <c r="H1551" s="49" t="s">
        <v>12340</v>
      </c>
      <c r="I1551" s="49">
        <v>7</v>
      </c>
    </row>
    <row r="1552" spans="1:9" x14ac:dyDescent="0.3">
      <c r="A1552" s="551" t="s">
        <v>12341</v>
      </c>
      <c r="B1552" s="49" t="s">
        <v>12342</v>
      </c>
      <c r="C1552" s="49" t="s">
        <v>12343</v>
      </c>
      <c r="D1552" s="49" t="s">
        <v>8959</v>
      </c>
      <c r="E1552" s="49" t="s">
        <v>8960</v>
      </c>
      <c r="F1552" s="49" t="s">
        <v>8614</v>
      </c>
      <c r="G1552" s="49" t="s">
        <v>8585</v>
      </c>
      <c r="H1552" s="49" t="s">
        <v>12344</v>
      </c>
      <c r="I1552" s="49">
        <v>40</v>
      </c>
    </row>
    <row r="1553" spans="1:9" x14ac:dyDescent="0.3">
      <c r="A1553" s="551" t="s">
        <v>12345</v>
      </c>
      <c r="B1553" s="49" t="s">
        <v>12346</v>
      </c>
      <c r="C1553" s="49" t="s">
        <v>12347</v>
      </c>
      <c r="D1553" s="49" t="s">
        <v>8959</v>
      </c>
      <c r="E1553" s="49" t="s">
        <v>8960</v>
      </c>
      <c r="F1553" s="49" t="s">
        <v>8614</v>
      </c>
      <c r="G1553" s="49" t="s">
        <v>8585</v>
      </c>
      <c r="H1553" s="49" t="s">
        <v>12348</v>
      </c>
      <c r="I1553" s="49">
        <v>30</v>
      </c>
    </row>
    <row r="1554" spans="1:9" x14ac:dyDescent="0.3">
      <c r="A1554" s="551" t="s">
        <v>12349</v>
      </c>
      <c r="B1554" s="49" t="s">
        <v>12350</v>
      </c>
      <c r="C1554" s="49" t="s">
        <v>12351</v>
      </c>
      <c r="D1554" s="49" t="s">
        <v>8959</v>
      </c>
      <c r="E1554" s="49" t="s">
        <v>8960</v>
      </c>
      <c r="F1554" s="49" t="s">
        <v>8811</v>
      </c>
      <c r="G1554" s="49" t="s">
        <v>8585</v>
      </c>
      <c r="H1554" s="49" t="s">
        <v>12352</v>
      </c>
      <c r="I1554" s="49">
        <v>12</v>
      </c>
    </row>
    <row r="1555" spans="1:9" x14ac:dyDescent="0.3">
      <c r="A1555" s="551" t="s">
        <v>12353</v>
      </c>
      <c r="B1555" s="49" t="s">
        <v>12354</v>
      </c>
      <c r="C1555" s="49" t="s">
        <v>12355</v>
      </c>
      <c r="D1555" s="49" t="s">
        <v>8959</v>
      </c>
      <c r="E1555" s="49" t="s">
        <v>8960</v>
      </c>
      <c r="F1555" s="49" t="s">
        <v>8614</v>
      </c>
      <c r="G1555" s="49" t="s">
        <v>8585</v>
      </c>
      <c r="H1555" s="49" t="s">
        <v>12356</v>
      </c>
      <c r="I1555" s="49">
        <v>24</v>
      </c>
    </row>
    <row r="1556" spans="1:9" x14ac:dyDescent="0.3">
      <c r="A1556" s="551" t="s">
        <v>12357</v>
      </c>
      <c r="B1556" s="49" t="s">
        <v>12358</v>
      </c>
      <c r="C1556" s="49" t="s">
        <v>12359</v>
      </c>
      <c r="D1556" s="49" t="s">
        <v>8959</v>
      </c>
      <c r="E1556" s="49" t="s">
        <v>8960</v>
      </c>
      <c r="F1556" s="49" t="s">
        <v>8614</v>
      </c>
      <c r="G1556" s="49" t="s">
        <v>8585</v>
      </c>
      <c r="H1556" s="49" t="s">
        <v>12360</v>
      </c>
      <c r="I1556" s="49">
        <v>40</v>
      </c>
    </row>
    <row r="1557" spans="1:9" x14ac:dyDescent="0.3">
      <c r="A1557" s="551" t="s">
        <v>12361</v>
      </c>
      <c r="B1557" s="49" t="s">
        <v>12362</v>
      </c>
      <c r="C1557" s="49" t="s">
        <v>12363</v>
      </c>
      <c r="D1557" s="49" t="s">
        <v>8959</v>
      </c>
      <c r="E1557" s="49" t="s">
        <v>8960</v>
      </c>
      <c r="F1557" s="49" t="s">
        <v>8811</v>
      </c>
      <c r="G1557" s="49" t="s">
        <v>8585</v>
      </c>
      <c r="H1557" s="49" t="s">
        <v>12364</v>
      </c>
      <c r="I1557" s="49">
        <v>18</v>
      </c>
    </row>
    <row r="1558" spans="1:9" x14ac:dyDescent="0.3">
      <c r="A1558" s="551" t="s">
        <v>12365</v>
      </c>
      <c r="B1558" s="49" t="s">
        <v>12366</v>
      </c>
      <c r="C1558" s="49" t="s">
        <v>12367</v>
      </c>
      <c r="D1558" s="49" t="s">
        <v>8959</v>
      </c>
      <c r="E1558" s="49" t="s">
        <v>8960</v>
      </c>
      <c r="F1558" s="49" t="s">
        <v>8614</v>
      </c>
      <c r="G1558" s="49" t="s">
        <v>8585</v>
      </c>
      <c r="H1558" s="49" t="s">
        <v>12368</v>
      </c>
      <c r="I1558" s="49">
        <v>51</v>
      </c>
    </row>
    <row r="1559" spans="1:9" x14ac:dyDescent="0.3">
      <c r="A1559" s="551" t="s">
        <v>12369</v>
      </c>
      <c r="B1559" s="49" t="s">
        <v>12370</v>
      </c>
      <c r="C1559" s="49" t="s">
        <v>12371</v>
      </c>
      <c r="D1559" s="49" t="s">
        <v>8959</v>
      </c>
      <c r="E1559" s="49" t="s">
        <v>8960</v>
      </c>
      <c r="F1559" s="49" t="s">
        <v>8614</v>
      </c>
      <c r="G1559" s="49" t="s">
        <v>8585</v>
      </c>
      <c r="H1559" s="49" t="s">
        <v>12372</v>
      </c>
      <c r="I1559" s="49">
        <v>85</v>
      </c>
    </row>
    <row r="1560" spans="1:9" x14ac:dyDescent="0.3">
      <c r="A1560" s="551" t="s">
        <v>12373</v>
      </c>
      <c r="B1560" s="49" t="s">
        <v>12374</v>
      </c>
      <c r="C1560" s="49" t="s">
        <v>12375</v>
      </c>
      <c r="D1560" s="49" t="s">
        <v>8959</v>
      </c>
      <c r="E1560" s="49" t="s">
        <v>8960</v>
      </c>
      <c r="F1560" s="49" t="s">
        <v>8614</v>
      </c>
      <c r="G1560" s="49" t="s">
        <v>8585</v>
      </c>
      <c r="H1560" s="49" t="s">
        <v>12376</v>
      </c>
      <c r="I1560" s="49">
        <v>50</v>
      </c>
    </row>
    <row r="1561" spans="1:9" x14ac:dyDescent="0.3">
      <c r="A1561" s="551" t="s">
        <v>12377</v>
      </c>
      <c r="B1561" s="49" t="s">
        <v>12378</v>
      </c>
      <c r="C1561" s="49" t="s">
        <v>12379</v>
      </c>
      <c r="D1561" s="49" t="s">
        <v>8959</v>
      </c>
      <c r="E1561" s="49" t="s">
        <v>8960</v>
      </c>
      <c r="F1561" s="49" t="s">
        <v>8811</v>
      </c>
      <c r="G1561" s="49" t="s">
        <v>8585</v>
      </c>
      <c r="H1561" s="49" t="s">
        <v>12380</v>
      </c>
      <c r="I1561" s="49">
        <v>15</v>
      </c>
    </row>
    <row r="1562" spans="1:9" x14ac:dyDescent="0.3">
      <c r="A1562" s="551" t="s">
        <v>12381</v>
      </c>
      <c r="B1562" s="49" t="s">
        <v>12382</v>
      </c>
      <c r="C1562" s="49" t="s">
        <v>12383</v>
      </c>
      <c r="D1562" s="49" t="s">
        <v>8959</v>
      </c>
      <c r="E1562" s="49" t="s">
        <v>8960</v>
      </c>
      <c r="F1562" s="49" t="s">
        <v>8811</v>
      </c>
      <c r="G1562" s="49" t="s">
        <v>8585</v>
      </c>
      <c r="H1562" s="49" t="s">
        <v>12384</v>
      </c>
      <c r="I1562" s="49">
        <v>5</v>
      </c>
    </row>
    <row r="1563" spans="1:9" x14ac:dyDescent="0.3">
      <c r="A1563" s="551" t="s">
        <v>12385</v>
      </c>
      <c r="B1563" s="49" t="s">
        <v>12386</v>
      </c>
      <c r="C1563" s="49" t="s">
        <v>12387</v>
      </c>
      <c r="D1563" s="49" t="s">
        <v>8959</v>
      </c>
      <c r="E1563" s="49" t="s">
        <v>8960</v>
      </c>
      <c r="F1563" s="49" t="s">
        <v>8614</v>
      </c>
      <c r="G1563" s="49" t="s">
        <v>8585</v>
      </c>
      <c r="H1563" s="49" t="s">
        <v>12388</v>
      </c>
      <c r="I1563" s="49">
        <v>45</v>
      </c>
    </row>
    <row r="1564" spans="1:9" x14ac:dyDescent="0.3">
      <c r="A1564" s="551" t="s">
        <v>12389</v>
      </c>
      <c r="B1564" s="49" t="s">
        <v>12386</v>
      </c>
      <c r="C1564" s="49" t="s">
        <v>12387</v>
      </c>
      <c r="D1564" s="49" t="s">
        <v>8959</v>
      </c>
      <c r="E1564" s="49" t="s">
        <v>8960</v>
      </c>
      <c r="F1564" s="49" t="s">
        <v>8614</v>
      </c>
      <c r="G1564" s="49" t="s">
        <v>8585</v>
      </c>
      <c r="H1564" s="49" t="s">
        <v>12390</v>
      </c>
      <c r="I1564" s="49">
        <v>35</v>
      </c>
    </row>
    <row r="1565" spans="1:9" x14ac:dyDescent="0.3">
      <c r="A1565" s="551" t="s">
        <v>12391</v>
      </c>
      <c r="B1565" s="49" t="s">
        <v>12392</v>
      </c>
      <c r="C1565" s="49" t="s">
        <v>12393</v>
      </c>
      <c r="D1565" s="49" t="s">
        <v>8959</v>
      </c>
      <c r="E1565" s="49" t="s">
        <v>8960</v>
      </c>
      <c r="F1565" s="49" t="s">
        <v>8614</v>
      </c>
      <c r="G1565" s="49" t="s">
        <v>8585</v>
      </c>
      <c r="H1565" s="49" t="s">
        <v>12394</v>
      </c>
      <c r="I1565" s="49">
        <v>68</v>
      </c>
    </row>
    <row r="1566" spans="1:9" x14ac:dyDescent="0.3">
      <c r="A1566" s="551" t="s">
        <v>12395</v>
      </c>
      <c r="B1566" s="49" t="s">
        <v>12396</v>
      </c>
      <c r="C1566" s="49" t="s">
        <v>12397</v>
      </c>
      <c r="D1566" s="49" t="s">
        <v>8959</v>
      </c>
      <c r="E1566" s="49" t="s">
        <v>8960</v>
      </c>
      <c r="F1566" s="49" t="s">
        <v>8614</v>
      </c>
      <c r="G1566" s="49" t="s">
        <v>8585</v>
      </c>
      <c r="H1566" s="49" t="s">
        <v>12398</v>
      </c>
      <c r="I1566" s="49">
        <v>40</v>
      </c>
    </row>
    <row r="1567" spans="1:9" x14ac:dyDescent="0.3">
      <c r="A1567" s="551" t="s">
        <v>12399</v>
      </c>
      <c r="B1567" s="49" t="s">
        <v>12400</v>
      </c>
      <c r="C1567" s="49" t="s">
        <v>12401</v>
      </c>
      <c r="D1567" s="49" t="s">
        <v>8582</v>
      </c>
      <c r="E1567" s="49" t="s">
        <v>8583</v>
      </c>
      <c r="F1567" s="49" t="s">
        <v>8811</v>
      </c>
      <c r="G1567" s="49" t="s">
        <v>8585</v>
      </c>
      <c r="H1567" s="49" t="s">
        <v>12402</v>
      </c>
      <c r="I1567" s="49">
        <v>24</v>
      </c>
    </row>
    <row r="1568" spans="1:9" x14ac:dyDescent="0.3">
      <c r="A1568" s="551" t="s">
        <v>12403</v>
      </c>
      <c r="B1568" s="49" t="s">
        <v>12404</v>
      </c>
      <c r="C1568" s="49" t="s">
        <v>628</v>
      </c>
      <c r="D1568" s="49" t="s">
        <v>8590</v>
      </c>
      <c r="E1568" s="49" t="s">
        <v>8583</v>
      </c>
      <c r="F1568" s="49" t="s">
        <v>8647</v>
      </c>
      <c r="G1568" s="49" t="s">
        <v>8609</v>
      </c>
      <c r="H1568" s="49" t="s">
        <v>12405</v>
      </c>
      <c r="I1568" s="49">
        <v>10</v>
      </c>
    </row>
    <row r="1569" spans="1:9" x14ac:dyDescent="0.3">
      <c r="A1569" s="551" t="s">
        <v>12406</v>
      </c>
      <c r="B1569" s="49" t="s">
        <v>12407</v>
      </c>
      <c r="C1569" s="49" t="s">
        <v>12408</v>
      </c>
      <c r="D1569" s="49" t="s">
        <v>8590</v>
      </c>
      <c r="E1569" s="49" t="s">
        <v>8583</v>
      </c>
      <c r="F1569" s="49" t="s">
        <v>8887</v>
      </c>
      <c r="G1569" s="49" t="s">
        <v>8609</v>
      </c>
      <c r="H1569" s="49" t="s">
        <v>11254</v>
      </c>
      <c r="I1569" s="49">
        <v>18</v>
      </c>
    </row>
    <row r="1570" spans="1:9" x14ac:dyDescent="0.3">
      <c r="A1570" s="551" t="s">
        <v>12409</v>
      </c>
      <c r="B1570" s="49" t="s">
        <v>12407</v>
      </c>
      <c r="C1570" s="49" t="s">
        <v>12408</v>
      </c>
      <c r="D1570" s="49" t="s">
        <v>8590</v>
      </c>
      <c r="E1570" s="49" t="s">
        <v>8583</v>
      </c>
      <c r="F1570" s="49" t="s">
        <v>8593</v>
      </c>
      <c r="G1570" s="49" t="s">
        <v>8585</v>
      </c>
      <c r="H1570" s="49" t="s">
        <v>11254</v>
      </c>
    </row>
    <row r="1571" spans="1:9" x14ac:dyDescent="0.3">
      <c r="A1571" s="551" t="s">
        <v>12410</v>
      </c>
      <c r="B1571" s="49" t="s">
        <v>12407</v>
      </c>
      <c r="C1571" s="49" t="s">
        <v>12408</v>
      </c>
      <c r="D1571" s="49" t="s">
        <v>8590</v>
      </c>
      <c r="E1571" s="49" t="s">
        <v>8583</v>
      </c>
      <c r="F1571" s="49" t="s">
        <v>8887</v>
      </c>
      <c r="G1571" s="49" t="s">
        <v>8609</v>
      </c>
      <c r="H1571" s="49" t="s">
        <v>12411</v>
      </c>
      <c r="I1571" s="49">
        <v>2</v>
      </c>
    </row>
    <row r="1572" spans="1:9" x14ac:dyDescent="0.3">
      <c r="A1572" s="551" t="s">
        <v>12412</v>
      </c>
      <c r="B1572" s="49" t="s">
        <v>12413</v>
      </c>
      <c r="C1572" s="49" t="s">
        <v>12414</v>
      </c>
      <c r="D1572" s="49" t="s">
        <v>8590</v>
      </c>
      <c r="E1572" s="49" t="s">
        <v>8583</v>
      </c>
      <c r="F1572" s="49" t="s">
        <v>8584</v>
      </c>
      <c r="G1572" s="49" t="s">
        <v>8585</v>
      </c>
      <c r="H1572" s="49" t="s">
        <v>12415</v>
      </c>
    </row>
    <row r="1573" spans="1:9" x14ac:dyDescent="0.3">
      <c r="A1573" s="551" t="s">
        <v>12416</v>
      </c>
      <c r="B1573" s="49" t="s">
        <v>12417</v>
      </c>
      <c r="C1573" s="49" t="s">
        <v>12418</v>
      </c>
      <c r="D1573" s="49" t="s">
        <v>8582</v>
      </c>
      <c r="E1573" s="49" t="s">
        <v>8583</v>
      </c>
      <c r="F1573" s="49" t="s">
        <v>8811</v>
      </c>
      <c r="G1573" s="49" t="s">
        <v>8585</v>
      </c>
      <c r="H1573" s="49" t="s">
        <v>12419</v>
      </c>
      <c r="I1573" s="49">
        <v>15</v>
      </c>
    </row>
    <row r="1574" spans="1:9" x14ac:dyDescent="0.3">
      <c r="A1574" s="551" t="s">
        <v>12420</v>
      </c>
      <c r="B1574" s="49" t="s">
        <v>12417</v>
      </c>
      <c r="C1574" s="49" t="s">
        <v>12418</v>
      </c>
      <c r="D1574" s="49" t="s">
        <v>8582</v>
      </c>
      <c r="E1574" s="49" t="s">
        <v>8583</v>
      </c>
      <c r="F1574" s="49" t="s">
        <v>8811</v>
      </c>
      <c r="G1574" s="49" t="s">
        <v>8585</v>
      </c>
      <c r="H1574" s="49" t="s">
        <v>12421</v>
      </c>
      <c r="I1574" s="49">
        <v>20</v>
      </c>
    </row>
    <row r="1575" spans="1:9" x14ac:dyDescent="0.3">
      <c r="A1575" s="551" t="s">
        <v>12422</v>
      </c>
      <c r="B1575" s="49" t="s">
        <v>12423</v>
      </c>
      <c r="C1575" s="49" t="s">
        <v>12424</v>
      </c>
      <c r="D1575" s="49" t="s">
        <v>8582</v>
      </c>
      <c r="E1575" s="49" t="s">
        <v>8583</v>
      </c>
      <c r="F1575" s="49" t="s">
        <v>8811</v>
      </c>
      <c r="G1575" s="49" t="s">
        <v>8585</v>
      </c>
      <c r="H1575" s="49" t="s">
        <v>12425</v>
      </c>
      <c r="I1575" s="49">
        <v>33</v>
      </c>
    </row>
    <row r="1576" spans="1:9" x14ac:dyDescent="0.3">
      <c r="A1576" s="551" t="s">
        <v>12426</v>
      </c>
      <c r="B1576" s="49" t="s">
        <v>12423</v>
      </c>
      <c r="C1576" s="49" t="s">
        <v>12424</v>
      </c>
      <c r="D1576" s="49" t="s">
        <v>8582</v>
      </c>
      <c r="E1576" s="49" t="s">
        <v>8583</v>
      </c>
      <c r="F1576" s="49" t="s">
        <v>8811</v>
      </c>
      <c r="G1576" s="49" t="s">
        <v>8585</v>
      </c>
      <c r="H1576" s="49" t="s">
        <v>12427</v>
      </c>
      <c r="I1576" s="49">
        <v>25</v>
      </c>
    </row>
    <row r="1577" spans="1:9" x14ac:dyDescent="0.3">
      <c r="A1577" s="551" t="s">
        <v>12428</v>
      </c>
      <c r="B1577" s="49" t="s">
        <v>12429</v>
      </c>
      <c r="C1577" s="49" t="s">
        <v>12430</v>
      </c>
      <c r="D1577" s="49" t="s">
        <v>8590</v>
      </c>
      <c r="E1577" s="49" t="s">
        <v>8583</v>
      </c>
      <c r="F1577" s="49" t="s">
        <v>8584</v>
      </c>
      <c r="G1577" s="49" t="s">
        <v>8585</v>
      </c>
      <c r="H1577" s="49" t="s">
        <v>12431</v>
      </c>
    </row>
    <row r="1578" spans="1:9" x14ac:dyDescent="0.3">
      <c r="A1578" s="551" t="s">
        <v>12432</v>
      </c>
      <c r="B1578" s="49" t="s">
        <v>12429</v>
      </c>
      <c r="C1578" s="49" t="s">
        <v>12430</v>
      </c>
      <c r="D1578" s="49" t="s">
        <v>8590</v>
      </c>
      <c r="E1578" s="49" t="s">
        <v>8583</v>
      </c>
      <c r="F1578" s="49" t="s">
        <v>8593</v>
      </c>
      <c r="G1578" s="49" t="s">
        <v>8585</v>
      </c>
      <c r="H1578" s="49" t="s">
        <v>12431</v>
      </c>
    </row>
    <row r="1579" spans="1:9" x14ac:dyDescent="0.3">
      <c r="A1579" s="551" t="s">
        <v>12433</v>
      </c>
      <c r="B1579" s="49" t="s">
        <v>12434</v>
      </c>
      <c r="C1579" s="49" t="s">
        <v>815</v>
      </c>
      <c r="D1579" s="49" t="s">
        <v>9349</v>
      </c>
      <c r="E1579" s="49" t="s">
        <v>8583</v>
      </c>
      <c r="F1579" s="49" t="s">
        <v>8733</v>
      </c>
      <c r="G1579" s="49" t="s">
        <v>8609</v>
      </c>
      <c r="H1579" s="49" t="s">
        <v>12435</v>
      </c>
      <c r="I1579" s="49">
        <v>24</v>
      </c>
    </row>
    <row r="1580" spans="1:9" x14ac:dyDescent="0.3">
      <c r="A1580" s="551" t="s">
        <v>12436</v>
      </c>
      <c r="B1580" s="49" t="s">
        <v>12437</v>
      </c>
      <c r="C1580" s="49" t="s">
        <v>12438</v>
      </c>
      <c r="D1580" s="49" t="s">
        <v>9349</v>
      </c>
      <c r="E1580" s="49" t="s">
        <v>8583</v>
      </c>
      <c r="F1580" s="49" t="s">
        <v>8608</v>
      </c>
      <c r="G1580" s="49" t="s">
        <v>8609</v>
      </c>
      <c r="H1580" s="49" t="s">
        <v>12439</v>
      </c>
      <c r="I1580" s="49">
        <v>10</v>
      </c>
    </row>
    <row r="1581" spans="1:9" x14ac:dyDescent="0.3">
      <c r="A1581" s="551" t="s">
        <v>12440</v>
      </c>
      <c r="B1581" s="49" t="s">
        <v>12437</v>
      </c>
      <c r="C1581" s="49" t="s">
        <v>12438</v>
      </c>
      <c r="D1581" s="49" t="s">
        <v>9349</v>
      </c>
      <c r="E1581" s="49" t="s">
        <v>8583</v>
      </c>
      <c r="F1581" s="49" t="s">
        <v>8647</v>
      </c>
      <c r="G1581" s="49" t="s">
        <v>8609</v>
      </c>
      <c r="H1581" s="49" t="s">
        <v>12439</v>
      </c>
      <c r="I1581" s="49">
        <v>12</v>
      </c>
    </row>
    <row r="1582" spans="1:9" x14ac:dyDescent="0.3">
      <c r="A1582" s="551" t="s">
        <v>12441</v>
      </c>
      <c r="B1582" s="49" t="s">
        <v>12437</v>
      </c>
      <c r="C1582" s="49" t="s">
        <v>12438</v>
      </c>
      <c r="D1582" s="49" t="s">
        <v>9349</v>
      </c>
      <c r="E1582" s="49" t="s">
        <v>8583</v>
      </c>
      <c r="F1582" s="49" t="s">
        <v>8811</v>
      </c>
      <c r="G1582" s="49" t="s">
        <v>8585</v>
      </c>
      <c r="H1582" s="49" t="s">
        <v>12442</v>
      </c>
      <c r="I1582" s="49">
        <v>15</v>
      </c>
    </row>
    <row r="1583" spans="1:9" x14ac:dyDescent="0.3">
      <c r="A1583" s="551" t="s">
        <v>12443</v>
      </c>
      <c r="B1583" s="49" t="s">
        <v>12444</v>
      </c>
      <c r="C1583" s="49" t="s">
        <v>12445</v>
      </c>
      <c r="D1583" s="49" t="s">
        <v>8582</v>
      </c>
      <c r="E1583" s="49" t="s">
        <v>8583</v>
      </c>
      <c r="F1583" s="49" t="s">
        <v>8887</v>
      </c>
      <c r="G1583" s="49" t="s">
        <v>8609</v>
      </c>
      <c r="H1583" s="49" t="s">
        <v>12411</v>
      </c>
      <c r="I1583" s="49">
        <v>9</v>
      </c>
    </row>
    <row r="1584" spans="1:9" x14ac:dyDescent="0.3">
      <c r="A1584" s="551" t="s">
        <v>12446</v>
      </c>
      <c r="B1584" s="49" t="s">
        <v>12447</v>
      </c>
      <c r="C1584" s="49" t="s">
        <v>12448</v>
      </c>
      <c r="D1584" s="49" t="s">
        <v>8582</v>
      </c>
      <c r="E1584" s="49" t="s">
        <v>8583</v>
      </c>
      <c r="F1584" s="49" t="s">
        <v>8811</v>
      </c>
      <c r="G1584" s="49" t="s">
        <v>8585</v>
      </c>
      <c r="H1584" s="49" t="s">
        <v>12449</v>
      </c>
      <c r="I1584" s="49">
        <v>40</v>
      </c>
    </row>
    <row r="1585" spans="1:9" x14ac:dyDescent="0.3">
      <c r="A1585" s="551" t="s">
        <v>12450</v>
      </c>
      <c r="B1585" s="49" t="s">
        <v>12447</v>
      </c>
      <c r="C1585" s="49" t="s">
        <v>12448</v>
      </c>
      <c r="D1585" s="49" t="s">
        <v>8582</v>
      </c>
      <c r="E1585" s="49" t="s">
        <v>8583</v>
      </c>
      <c r="F1585" s="49" t="s">
        <v>8811</v>
      </c>
      <c r="G1585" s="49" t="s">
        <v>8585</v>
      </c>
      <c r="H1585" s="49" t="s">
        <v>12451</v>
      </c>
      <c r="I1585" s="49">
        <v>40</v>
      </c>
    </row>
    <row r="1586" spans="1:9" x14ac:dyDescent="0.3">
      <c r="A1586" s="551" t="s">
        <v>12452</v>
      </c>
      <c r="B1586" s="49" t="s">
        <v>12453</v>
      </c>
      <c r="C1586" s="49" t="s">
        <v>12454</v>
      </c>
      <c r="D1586" s="49" t="s">
        <v>9349</v>
      </c>
      <c r="E1586" s="49" t="s">
        <v>8583</v>
      </c>
      <c r="F1586" s="49" t="s">
        <v>8614</v>
      </c>
      <c r="G1586" s="49" t="s">
        <v>8585</v>
      </c>
      <c r="H1586" s="49" t="s">
        <v>12455</v>
      </c>
      <c r="I1586" s="49">
        <v>50</v>
      </c>
    </row>
    <row r="1587" spans="1:9" x14ac:dyDescent="0.3">
      <c r="A1587" s="551" t="s">
        <v>12456</v>
      </c>
      <c r="B1587" s="49" t="s">
        <v>12457</v>
      </c>
      <c r="C1587" s="49" t="s">
        <v>12458</v>
      </c>
      <c r="D1587" s="49" t="s">
        <v>8582</v>
      </c>
      <c r="E1587" s="49" t="s">
        <v>8583</v>
      </c>
      <c r="F1587" s="49" t="s">
        <v>8608</v>
      </c>
      <c r="G1587" s="49" t="s">
        <v>8609</v>
      </c>
      <c r="H1587" s="49" t="s">
        <v>12459</v>
      </c>
      <c r="I1587" s="49">
        <v>4</v>
      </c>
    </row>
    <row r="1588" spans="1:9" x14ac:dyDescent="0.3">
      <c r="A1588" s="551" t="s">
        <v>12460</v>
      </c>
      <c r="B1588" s="49" t="s">
        <v>12457</v>
      </c>
      <c r="C1588" s="49" t="s">
        <v>12458</v>
      </c>
      <c r="D1588" s="49" t="s">
        <v>8582</v>
      </c>
      <c r="E1588" s="49" t="s">
        <v>8583</v>
      </c>
      <c r="F1588" s="49" t="s">
        <v>8811</v>
      </c>
      <c r="G1588" s="49" t="s">
        <v>8585</v>
      </c>
      <c r="H1588" s="49" t="s">
        <v>12459</v>
      </c>
      <c r="I1588" s="49">
        <v>24</v>
      </c>
    </row>
    <row r="1589" spans="1:9" x14ac:dyDescent="0.3">
      <c r="A1589" s="551" t="s">
        <v>12461</v>
      </c>
      <c r="B1589" s="49" t="s">
        <v>12457</v>
      </c>
      <c r="C1589" s="49" t="s">
        <v>12458</v>
      </c>
      <c r="D1589" s="49" t="s">
        <v>8582</v>
      </c>
      <c r="E1589" s="49" t="s">
        <v>8583</v>
      </c>
      <c r="F1589" s="49" t="s">
        <v>8811</v>
      </c>
      <c r="G1589" s="49" t="s">
        <v>8585</v>
      </c>
      <c r="H1589" s="49" t="s">
        <v>12462</v>
      </c>
      <c r="I1589" s="49">
        <v>12</v>
      </c>
    </row>
    <row r="1590" spans="1:9" x14ac:dyDescent="0.3">
      <c r="A1590" s="551" t="s">
        <v>12463</v>
      </c>
      <c r="B1590" s="49" t="s">
        <v>12457</v>
      </c>
      <c r="C1590" s="49" t="s">
        <v>12458</v>
      </c>
      <c r="D1590" s="49" t="s">
        <v>8582</v>
      </c>
      <c r="E1590" s="49" t="s">
        <v>8583</v>
      </c>
      <c r="F1590" s="49" t="s">
        <v>8647</v>
      </c>
      <c r="G1590" s="49" t="s">
        <v>8609</v>
      </c>
      <c r="H1590" s="49" t="s">
        <v>12459</v>
      </c>
      <c r="I1590" s="49">
        <v>20</v>
      </c>
    </row>
    <row r="1591" spans="1:9" x14ac:dyDescent="0.3">
      <c r="A1591" s="551" t="s">
        <v>12464</v>
      </c>
      <c r="B1591" s="49" t="s">
        <v>12465</v>
      </c>
      <c r="C1591" s="49" t="s">
        <v>12466</v>
      </c>
      <c r="D1591" s="49" t="s">
        <v>9349</v>
      </c>
      <c r="E1591" s="49" t="s">
        <v>8583</v>
      </c>
      <c r="F1591" s="49" t="s">
        <v>8608</v>
      </c>
      <c r="G1591" s="49" t="s">
        <v>8609</v>
      </c>
      <c r="H1591" s="49" t="s">
        <v>12467</v>
      </c>
      <c r="I1591" s="49">
        <v>30</v>
      </c>
    </row>
    <row r="1592" spans="1:9" x14ac:dyDescent="0.3">
      <c r="A1592" s="551" t="s">
        <v>12468</v>
      </c>
      <c r="B1592" s="49" t="s">
        <v>12469</v>
      </c>
      <c r="C1592" s="49" t="s">
        <v>538</v>
      </c>
      <c r="D1592" s="49" t="s">
        <v>8676</v>
      </c>
      <c r="E1592" s="49" t="s">
        <v>8677</v>
      </c>
      <c r="F1592" s="49" t="s">
        <v>8644</v>
      </c>
      <c r="G1592" s="49" t="s">
        <v>8609</v>
      </c>
      <c r="H1592" s="49" t="s">
        <v>12470</v>
      </c>
      <c r="I1592" s="49">
        <v>28</v>
      </c>
    </row>
    <row r="1593" spans="1:9" x14ac:dyDescent="0.3">
      <c r="A1593" s="551" t="s">
        <v>12471</v>
      </c>
      <c r="B1593" s="49" t="s">
        <v>12469</v>
      </c>
      <c r="C1593" s="49" t="s">
        <v>538</v>
      </c>
      <c r="D1593" s="49" t="s">
        <v>8676</v>
      </c>
      <c r="E1593" s="49" t="s">
        <v>8677</v>
      </c>
      <c r="F1593" s="49" t="s">
        <v>8647</v>
      </c>
      <c r="G1593" s="49" t="s">
        <v>8609</v>
      </c>
      <c r="H1593" s="49" t="s">
        <v>12470</v>
      </c>
      <c r="I1593" s="49">
        <v>60</v>
      </c>
    </row>
    <row r="1594" spans="1:9" x14ac:dyDescent="0.3">
      <c r="A1594" s="551" t="s">
        <v>12472</v>
      </c>
      <c r="B1594" s="49" t="s">
        <v>12473</v>
      </c>
      <c r="C1594" s="49" t="s">
        <v>12474</v>
      </c>
      <c r="D1594" s="49" t="s">
        <v>8582</v>
      </c>
      <c r="E1594" s="49" t="s">
        <v>8583</v>
      </c>
      <c r="F1594" s="49" t="s">
        <v>8811</v>
      </c>
      <c r="G1594" s="49" t="s">
        <v>8585</v>
      </c>
      <c r="H1594" s="49" t="s">
        <v>12475</v>
      </c>
      <c r="I1594" s="49">
        <v>21</v>
      </c>
    </row>
    <row r="1595" spans="1:9" x14ac:dyDescent="0.3">
      <c r="A1595" s="551" t="s">
        <v>12476</v>
      </c>
      <c r="B1595" s="49" t="s">
        <v>12477</v>
      </c>
      <c r="C1595" s="49" t="s">
        <v>12478</v>
      </c>
      <c r="D1595" s="49" t="s">
        <v>8582</v>
      </c>
      <c r="E1595" s="49" t="s">
        <v>8583</v>
      </c>
      <c r="F1595" s="49" t="s">
        <v>8608</v>
      </c>
      <c r="G1595" s="49" t="s">
        <v>8609</v>
      </c>
      <c r="H1595" s="49" t="s">
        <v>12479</v>
      </c>
      <c r="I1595" s="49">
        <v>10</v>
      </c>
    </row>
    <row r="1596" spans="1:9" x14ac:dyDescent="0.3">
      <c r="A1596" s="551" t="s">
        <v>12480</v>
      </c>
      <c r="B1596" s="49" t="s">
        <v>12477</v>
      </c>
      <c r="C1596" s="49" t="s">
        <v>12478</v>
      </c>
      <c r="D1596" s="49" t="s">
        <v>8582</v>
      </c>
      <c r="E1596" s="49" t="s">
        <v>8583</v>
      </c>
      <c r="F1596" s="49" t="s">
        <v>8644</v>
      </c>
      <c r="G1596" s="49" t="s">
        <v>8609</v>
      </c>
      <c r="H1596" s="49" t="s">
        <v>12479</v>
      </c>
      <c r="I1596" s="49">
        <v>10</v>
      </c>
    </row>
    <row r="1597" spans="1:9" x14ac:dyDescent="0.3">
      <c r="A1597" s="551" t="s">
        <v>12481</v>
      </c>
      <c r="B1597" s="49" t="s">
        <v>12477</v>
      </c>
      <c r="C1597" s="49" t="s">
        <v>12478</v>
      </c>
      <c r="D1597" s="49" t="s">
        <v>8582</v>
      </c>
      <c r="E1597" s="49" t="s">
        <v>8583</v>
      </c>
      <c r="F1597" s="49" t="s">
        <v>8647</v>
      </c>
      <c r="G1597" s="49" t="s">
        <v>8609</v>
      </c>
      <c r="H1597" s="49" t="s">
        <v>12479</v>
      </c>
      <c r="I1597" s="49">
        <v>20</v>
      </c>
    </row>
    <row r="1598" spans="1:9" x14ac:dyDescent="0.3">
      <c r="A1598" s="551" t="s">
        <v>12482</v>
      </c>
      <c r="B1598" s="49" t="s">
        <v>12477</v>
      </c>
      <c r="C1598" s="49" t="s">
        <v>12478</v>
      </c>
      <c r="D1598" s="49" t="s">
        <v>8582</v>
      </c>
      <c r="E1598" s="49" t="s">
        <v>8583</v>
      </c>
      <c r="F1598" s="49" t="s">
        <v>8608</v>
      </c>
      <c r="G1598" s="49" t="s">
        <v>8609</v>
      </c>
      <c r="H1598" s="49" t="s">
        <v>12483</v>
      </c>
      <c r="I1598" s="49">
        <v>30</v>
      </c>
    </row>
    <row r="1599" spans="1:9" x14ac:dyDescent="0.3">
      <c r="A1599" s="551" t="s">
        <v>12484</v>
      </c>
      <c r="B1599" s="49" t="s">
        <v>12477</v>
      </c>
      <c r="C1599" s="49" t="s">
        <v>12478</v>
      </c>
      <c r="D1599" s="49" t="s">
        <v>8582</v>
      </c>
      <c r="E1599" s="49" t="s">
        <v>8583</v>
      </c>
      <c r="F1599" s="49" t="s">
        <v>8647</v>
      </c>
      <c r="G1599" s="49" t="s">
        <v>8609</v>
      </c>
      <c r="H1599" s="49" t="s">
        <v>12483</v>
      </c>
      <c r="I1599" s="49">
        <v>20</v>
      </c>
    </row>
    <row r="1600" spans="1:9" x14ac:dyDescent="0.3">
      <c r="A1600" s="551" t="s">
        <v>12485</v>
      </c>
      <c r="B1600" s="49" t="s">
        <v>12486</v>
      </c>
      <c r="C1600" s="49" t="s">
        <v>12487</v>
      </c>
      <c r="D1600" s="49" t="s">
        <v>9349</v>
      </c>
      <c r="E1600" s="49" t="s">
        <v>8583</v>
      </c>
      <c r="F1600" s="49" t="s">
        <v>8608</v>
      </c>
      <c r="G1600" s="49" t="s">
        <v>8585</v>
      </c>
      <c r="H1600" s="49" t="s">
        <v>12488</v>
      </c>
      <c r="I1600" s="49">
        <v>30</v>
      </c>
    </row>
    <row r="1601" spans="1:9" x14ac:dyDescent="0.3">
      <c r="A1601" s="551" t="s">
        <v>12489</v>
      </c>
      <c r="B1601" s="49" t="s">
        <v>12490</v>
      </c>
      <c r="C1601" s="49" t="s">
        <v>12491</v>
      </c>
      <c r="D1601" s="49" t="s">
        <v>8582</v>
      </c>
      <c r="E1601" s="49" t="s">
        <v>8583</v>
      </c>
      <c r="F1601" s="49" t="s">
        <v>8608</v>
      </c>
      <c r="G1601" s="49" t="s">
        <v>8609</v>
      </c>
      <c r="H1601" s="49" t="s">
        <v>12492</v>
      </c>
      <c r="I1601" s="49">
        <v>124</v>
      </c>
    </row>
    <row r="1602" spans="1:9" x14ac:dyDescent="0.3">
      <c r="A1602" s="551" t="s">
        <v>12493</v>
      </c>
      <c r="B1602" s="49" t="s">
        <v>12490</v>
      </c>
      <c r="C1602" s="49" t="s">
        <v>12491</v>
      </c>
      <c r="D1602" s="49" t="s">
        <v>8582</v>
      </c>
      <c r="E1602" s="49" t="s">
        <v>8583</v>
      </c>
      <c r="F1602" s="49" t="s">
        <v>8811</v>
      </c>
      <c r="G1602" s="49" t="s">
        <v>8585</v>
      </c>
      <c r="H1602" s="49" t="s">
        <v>12492</v>
      </c>
      <c r="I1602" s="49">
        <v>50</v>
      </c>
    </row>
    <row r="1603" spans="1:9" x14ac:dyDescent="0.3">
      <c r="A1603" s="551" t="s">
        <v>12494</v>
      </c>
      <c r="B1603" s="49" t="s">
        <v>12495</v>
      </c>
      <c r="C1603" s="49" t="s">
        <v>12496</v>
      </c>
      <c r="D1603" s="49" t="s">
        <v>8582</v>
      </c>
      <c r="E1603" s="49" t="s">
        <v>8583</v>
      </c>
      <c r="F1603" s="49" t="s">
        <v>8608</v>
      </c>
      <c r="G1603" s="49" t="s">
        <v>8609</v>
      </c>
      <c r="H1603" s="49" t="s">
        <v>12497</v>
      </c>
      <c r="I1603" s="49">
        <v>28</v>
      </c>
    </row>
    <row r="1604" spans="1:9" x14ac:dyDescent="0.3">
      <c r="A1604" s="551" t="s">
        <v>12498</v>
      </c>
      <c r="B1604" s="49" t="s">
        <v>12499</v>
      </c>
      <c r="C1604" s="49" t="s">
        <v>933</v>
      </c>
      <c r="D1604" s="49" t="s">
        <v>8582</v>
      </c>
      <c r="E1604" s="49" t="s">
        <v>8583</v>
      </c>
      <c r="F1604" s="49" t="s">
        <v>8702</v>
      </c>
      <c r="G1604" s="49" t="s">
        <v>8609</v>
      </c>
      <c r="H1604" s="49" t="s">
        <v>12500</v>
      </c>
      <c r="I1604" s="49">
        <v>6</v>
      </c>
    </row>
    <row r="1605" spans="1:9" x14ac:dyDescent="0.3">
      <c r="A1605" s="551" t="s">
        <v>12501</v>
      </c>
      <c r="B1605" s="49" t="s">
        <v>12499</v>
      </c>
      <c r="C1605" s="49" t="s">
        <v>933</v>
      </c>
      <c r="D1605" s="49" t="s">
        <v>8582</v>
      </c>
      <c r="E1605" s="49" t="s">
        <v>8583</v>
      </c>
      <c r="F1605" s="49" t="s">
        <v>8702</v>
      </c>
      <c r="G1605" s="49" t="s">
        <v>8609</v>
      </c>
      <c r="H1605" s="49" t="s">
        <v>12502</v>
      </c>
      <c r="I1605" s="49">
        <v>4</v>
      </c>
    </row>
    <row r="1606" spans="1:9" x14ac:dyDescent="0.3">
      <c r="A1606" s="551" t="s">
        <v>12503</v>
      </c>
      <c r="B1606" s="49" t="s">
        <v>12504</v>
      </c>
      <c r="C1606" s="49" t="s">
        <v>12505</v>
      </c>
      <c r="D1606" s="49" t="s">
        <v>8590</v>
      </c>
      <c r="E1606" s="49" t="s">
        <v>8583</v>
      </c>
      <c r="F1606" s="49" t="s">
        <v>8770</v>
      </c>
      <c r="G1606" s="49" t="s">
        <v>8585</v>
      </c>
      <c r="H1606" s="49" t="s">
        <v>12506</v>
      </c>
      <c r="I1606" s="49">
        <v>60</v>
      </c>
    </row>
    <row r="1607" spans="1:9" x14ac:dyDescent="0.3">
      <c r="A1607" s="551" t="s">
        <v>12507</v>
      </c>
      <c r="B1607" s="49" t="s">
        <v>12508</v>
      </c>
      <c r="C1607" s="49" t="s">
        <v>12509</v>
      </c>
      <c r="D1607" s="49" t="s">
        <v>8590</v>
      </c>
      <c r="E1607" s="49" t="s">
        <v>8583</v>
      </c>
      <c r="F1607" s="49" t="s">
        <v>8661</v>
      </c>
      <c r="G1607" s="49" t="s">
        <v>8585</v>
      </c>
      <c r="H1607" s="49" t="s">
        <v>12510</v>
      </c>
    </row>
    <row r="1608" spans="1:9" x14ac:dyDescent="0.3">
      <c r="A1608" s="551" t="s">
        <v>12511</v>
      </c>
      <c r="B1608" s="49" t="s">
        <v>12508</v>
      </c>
      <c r="C1608" s="49" t="s">
        <v>12509</v>
      </c>
      <c r="D1608" s="49" t="s">
        <v>8590</v>
      </c>
      <c r="E1608" s="49" t="s">
        <v>8583</v>
      </c>
      <c r="F1608" s="49" t="s">
        <v>8593</v>
      </c>
      <c r="G1608" s="49" t="s">
        <v>8585</v>
      </c>
      <c r="H1608" s="49" t="s">
        <v>12512</v>
      </c>
    </row>
    <row r="1609" spans="1:9" x14ac:dyDescent="0.3">
      <c r="A1609" s="551" t="s">
        <v>12513</v>
      </c>
      <c r="B1609" s="49" t="s">
        <v>12508</v>
      </c>
      <c r="C1609" s="49" t="s">
        <v>12509</v>
      </c>
      <c r="D1609" s="49" t="s">
        <v>8590</v>
      </c>
      <c r="E1609" s="49" t="s">
        <v>8583</v>
      </c>
      <c r="F1609" s="49" t="s">
        <v>8595</v>
      </c>
      <c r="G1609" s="49" t="s">
        <v>8596</v>
      </c>
    </row>
    <row r="1610" spans="1:9" x14ac:dyDescent="0.3">
      <c r="A1610" s="551" t="s">
        <v>12514</v>
      </c>
      <c r="B1610" s="49" t="s">
        <v>12515</v>
      </c>
      <c r="C1610" s="49" t="s">
        <v>12516</v>
      </c>
      <c r="D1610" s="49" t="s">
        <v>8590</v>
      </c>
      <c r="E1610" s="49" t="s">
        <v>8583</v>
      </c>
      <c r="F1610" s="49" t="s">
        <v>8770</v>
      </c>
      <c r="G1610" s="49" t="s">
        <v>8585</v>
      </c>
      <c r="H1610" s="49" t="s">
        <v>12517</v>
      </c>
      <c r="I1610" s="49">
        <v>80</v>
      </c>
    </row>
    <row r="1611" spans="1:9" x14ac:dyDescent="0.3">
      <c r="A1611" s="551" t="s">
        <v>12518</v>
      </c>
      <c r="B1611" s="49" t="s">
        <v>12515</v>
      </c>
      <c r="C1611" s="49" t="s">
        <v>12516</v>
      </c>
      <c r="D1611" s="49" t="s">
        <v>8590</v>
      </c>
      <c r="E1611" s="49" t="s">
        <v>8583</v>
      </c>
      <c r="F1611" s="49" t="s">
        <v>8661</v>
      </c>
      <c r="G1611" s="49" t="s">
        <v>8585</v>
      </c>
      <c r="H1611" s="49" t="s">
        <v>12517</v>
      </c>
    </row>
    <row r="1612" spans="1:9" x14ac:dyDescent="0.3">
      <c r="A1612" s="551" t="s">
        <v>12519</v>
      </c>
      <c r="B1612" s="49" t="s">
        <v>12520</v>
      </c>
      <c r="C1612" s="49" t="s">
        <v>12521</v>
      </c>
      <c r="D1612" s="49" t="s">
        <v>8590</v>
      </c>
      <c r="E1612" s="49" t="s">
        <v>8583</v>
      </c>
      <c r="F1612" s="49" t="s">
        <v>8729</v>
      </c>
      <c r="G1612" s="49" t="s">
        <v>8609</v>
      </c>
      <c r="H1612" s="49" t="s">
        <v>12522</v>
      </c>
      <c r="I1612" s="49">
        <v>10</v>
      </c>
    </row>
    <row r="1613" spans="1:9" x14ac:dyDescent="0.3">
      <c r="A1613" s="551" t="s">
        <v>12523</v>
      </c>
      <c r="B1613" s="49" t="s">
        <v>12520</v>
      </c>
      <c r="C1613" s="49" t="s">
        <v>12521</v>
      </c>
      <c r="D1613" s="49" t="s">
        <v>8590</v>
      </c>
      <c r="E1613" s="49" t="s">
        <v>8583</v>
      </c>
      <c r="F1613" s="49" t="s">
        <v>8781</v>
      </c>
      <c r="G1613" s="49" t="s">
        <v>8609</v>
      </c>
      <c r="I1613" s="49">
        <v>15</v>
      </c>
    </row>
    <row r="1614" spans="1:9" x14ac:dyDescent="0.3">
      <c r="A1614" s="551" t="s">
        <v>12524</v>
      </c>
      <c r="B1614" s="49" t="s">
        <v>12520</v>
      </c>
      <c r="C1614" s="49" t="s">
        <v>12521</v>
      </c>
      <c r="D1614" s="49" t="s">
        <v>8590</v>
      </c>
      <c r="E1614" s="49" t="s">
        <v>8583</v>
      </c>
      <c r="F1614" s="49" t="s">
        <v>8770</v>
      </c>
      <c r="G1614" s="49" t="s">
        <v>8585</v>
      </c>
      <c r="H1614" s="49" t="s">
        <v>12522</v>
      </c>
      <c r="I1614" s="49">
        <v>60</v>
      </c>
    </row>
    <row r="1615" spans="1:9" x14ac:dyDescent="0.3">
      <c r="A1615" s="551" t="s">
        <v>12525</v>
      </c>
      <c r="B1615" s="49" t="s">
        <v>12520</v>
      </c>
      <c r="C1615" s="49" t="s">
        <v>12521</v>
      </c>
      <c r="D1615" s="49" t="s">
        <v>8590</v>
      </c>
      <c r="E1615" s="49" t="s">
        <v>8583</v>
      </c>
      <c r="F1615" s="49" t="s">
        <v>8702</v>
      </c>
      <c r="G1615" s="49" t="s">
        <v>8609</v>
      </c>
      <c r="H1615" s="49" t="s">
        <v>12522</v>
      </c>
      <c r="I1615" s="49">
        <v>10</v>
      </c>
    </row>
    <row r="1616" spans="1:9" x14ac:dyDescent="0.3">
      <c r="A1616" s="551" t="s">
        <v>12526</v>
      </c>
      <c r="B1616" s="49" t="s">
        <v>12527</v>
      </c>
      <c r="C1616" s="49" t="s">
        <v>12528</v>
      </c>
      <c r="D1616" s="49" t="s">
        <v>8590</v>
      </c>
      <c r="E1616" s="49" t="s">
        <v>8583</v>
      </c>
      <c r="F1616" s="49" t="s">
        <v>8661</v>
      </c>
      <c r="G1616" s="49" t="s">
        <v>8585</v>
      </c>
      <c r="H1616" s="49" t="s">
        <v>12529</v>
      </c>
    </row>
    <row r="1617" spans="1:9" x14ac:dyDescent="0.3">
      <c r="A1617" s="551" t="s">
        <v>12530</v>
      </c>
      <c r="B1617" s="49" t="s">
        <v>12531</v>
      </c>
      <c r="C1617" s="49" t="s">
        <v>12532</v>
      </c>
      <c r="D1617" s="49" t="s">
        <v>8590</v>
      </c>
      <c r="E1617" s="49" t="s">
        <v>8583</v>
      </c>
      <c r="F1617" s="49" t="s">
        <v>8733</v>
      </c>
      <c r="G1617" s="49" t="s">
        <v>8609</v>
      </c>
      <c r="H1617" s="49" t="s">
        <v>12533</v>
      </c>
      <c r="I1617" s="49">
        <v>18</v>
      </c>
    </row>
    <row r="1618" spans="1:9" x14ac:dyDescent="0.3">
      <c r="A1618" s="551" t="s">
        <v>12534</v>
      </c>
      <c r="B1618" s="49" t="s">
        <v>12531</v>
      </c>
      <c r="C1618" s="49" t="s">
        <v>12532</v>
      </c>
      <c r="D1618" s="49" t="s">
        <v>8590</v>
      </c>
      <c r="E1618" s="49" t="s">
        <v>8583</v>
      </c>
      <c r="F1618" s="49" t="s">
        <v>8661</v>
      </c>
      <c r="G1618" s="49" t="s">
        <v>8585</v>
      </c>
      <c r="H1618" s="49" t="s">
        <v>12533</v>
      </c>
    </row>
    <row r="1619" spans="1:9" x14ac:dyDescent="0.3">
      <c r="A1619" s="551" t="s">
        <v>12535</v>
      </c>
      <c r="B1619" s="49" t="s">
        <v>12531</v>
      </c>
      <c r="C1619" s="49" t="s">
        <v>12532</v>
      </c>
      <c r="D1619" s="49" t="s">
        <v>8590</v>
      </c>
      <c r="E1619" s="49" t="s">
        <v>8583</v>
      </c>
      <c r="F1619" s="49" t="s">
        <v>8770</v>
      </c>
      <c r="G1619" s="49" t="s">
        <v>8585</v>
      </c>
      <c r="H1619" s="49" t="s">
        <v>12533</v>
      </c>
      <c r="I1619" s="49">
        <v>200</v>
      </c>
    </row>
    <row r="1620" spans="1:9" x14ac:dyDescent="0.3">
      <c r="A1620" s="551" t="s">
        <v>12536</v>
      </c>
      <c r="B1620" s="49" t="s">
        <v>12531</v>
      </c>
      <c r="C1620" s="49" t="s">
        <v>12532</v>
      </c>
      <c r="D1620" s="49" t="s">
        <v>8590</v>
      </c>
      <c r="E1620" s="49" t="s">
        <v>8583</v>
      </c>
      <c r="F1620" s="49" t="s">
        <v>9003</v>
      </c>
      <c r="G1620" s="49" t="s">
        <v>8585</v>
      </c>
      <c r="H1620" s="49" t="s">
        <v>12533</v>
      </c>
    </row>
    <row r="1621" spans="1:9" x14ac:dyDescent="0.3">
      <c r="A1621" s="551" t="s">
        <v>12537</v>
      </c>
      <c r="B1621" s="49" t="s">
        <v>12531</v>
      </c>
      <c r="C1621" s="49" t="s">
        <v>12532</v>
      </c>
      <c r="D1621" s="49" t="s">
        <v>8590</v>
      </c>
      <c r="E1621" s="49" t="s">
        <v>8583</v>
      </c>
      <c r="F1621" s="49" t="s">
        <v>8770</v>
      </c>
      <c r="G1621" s="49" t="s">
        <v>8585</v>
      </c>
      <c r="H1621" s="49" t="s">
        <v>12538</v>
      </c>
      <c r="I1621" s="49">
        <v>600</v>
      </c>
    </row>
    <row r="1622" spans="1:9" x14ac:dyDescent="0.3">
      <c r="A1622" s="551" t="s">
        <v>12539</v>
      </c>
      <c r="B1622" s="49" t="s">
        <v>12540</v>
      </c>
      <c r="C1622" s="49" t="s">
        <v>12541</v>
      </c>
      <c r="D1622" s="49" t="s">
        <v>8590</v>
      </c>
      <c r="E1622" s="49" t="s">
        <v>8583</v>
      </c>
      <c r="F1622" s="49" t="s">
        <v>8593</v>
      </c>
      <c r="G1622" s="49" t="s">
        <v>8585</v>
      </c>
      <c r="H1622" s="49" t="s">
        <v>12512</v>
      </c>
    </row>
    <row r="1623" spans="1:9" x14ac:dyDescent="0.3">
      <c r="A1623" s="551" t="s">
        <v>12542</v>
      </c>
      <c r="B1623" s="49" t="s">
        <v>12543</v>
      </c>
      <c r="C1623" s="49" t="s">
        <v>12544</v>
      </c>
      <c r="D1623" s="49" t="s">
        <v>8590</v>
      </c>
      <c r="E1623" s="49" t="s">
        <v>8583</v>
      </c>
      <c r="F1623" s="49" t="s">
        <v>8970</v>
      </c>
      <c r="G1623" s="49" t="s">
        <v>8585</v>
      </c>
      <c r="H1623" s="49" t="s">
        <v>12545</v>
      </c>
    </row>
    <row r="1624" spans="1:9" x14ac:dyDescent="0.3">
      <c r="A1624" s="551" t="s">
        <v>12546</v>
      </c>
      <c r="B1624" s="49" t="s">
        <v>12543</v>
      </c>
      <c r="C1624" s="49" t="s">
        <v>12544</v>
      </c>
      <c r="D1624" s="49" t="s">
        <v>8590</v>
      </c>
      <c r="E1624" s="49" t="s">
        <v>8583</v>
      </c>
      <c r="F1624" s="49" t="s">
        <v>8661</v>
      </c>
      <c r="G1624" s="49" t="s">
        <v>8585</v>
      </c>
      <c r="H1624" s="49" t="s">
        <v>12545</v>
      </c>
    </row>
    <row r="1625" spans="1:9" x14ac:dyDescent="0.3">
      <c r="A1625" s="551" t="s">
        <v>12547</v>
      </c>
      <c r="B1625" s="49" t="s">
        <v>12548</v>
      </c>
      <c r="C1625" s="49" t="s">
        <v>12549</v>
      </c>
      <c r="D1625" s="49" t="s">
        <v>8582</v>
      </c>
      <c r="E1625" s="49" t="s">
        <v>8583</v>
      </c>
      <c r="F1625" s="49" t="s">
        <v>8608</v>
      </c>
      <c r="G1625" s="49" t="s">
        <v>8609</v>
      </c>
      <c r="H1625" s="49" t="s">
        <v>12550</v>
      </c>
      <c r="I1625" s="49">
        <v>100</v>
      </c>
    </row>
    <row r="1626" spans="1:9" x14ac:dyDescent="0.3">
      <c r="A1626" s="551" t="s">
        <v>12551</v>
      </c>
      <c r="B1626" s="49" t="s">
        <v>12552</v>
      </c>
      <c r="C1626" s="49" t="s">
        <v>12553</v>
      </c>
      <c r="D1626" s="49" t="s">
        <v>8582</v>
      </c>
      <c r="E1626" s="49" t="s">
        <v>8583</v>
      </c>
      <c r="F1626" s="49" t="s">
        <v>8811</v>
      </c>
      <c r="G1626" s="49" t="s">
        <v>8585</v>
      </c>
      <c r="H1626" s="49" t="s">
        <v>12554</v>
      </c>
      <c r="I1626" s="49">
        <v>7</v>
      </c>
    </row>
    <row r="1627" spans="1:9" x14ac:dyDescent="0.3">
      <c r="A1627" s="551" t="s">
        <v>12555</v>
      </c>
      <c r="B1627" s="49" t="s">
        <v>12552</v>
      </c>
      <c r="C1627" s="49" t="s">
        <v>12553</v>
      </c>
      <c r="D1627" s="49" t="s">
        <v>8582</v>
      </c>
      <c r="E1627" s="49" t="s">
        <v>8583</v>
      </c>
      <c r="F1627" s="49" t="s">
        <v>8970</v>
      </c>
      <c r="G1627" s="49" t="s">
        <v>8585</v>
      </c>
      <c r="H1627" s="49" t="s">
        <v>12554</v>
      </c>
    </row>
    <row r="1628" spans="1:9" x14ac:dyDescent="0.3">
      <c r="A1628" s="551" t="s">
        <v>12556</v>
      </c>
      <c r="B1628" s="49" t="s">
        <v>12552</v>
      </c>
      <c r="C1628" s="49" t="s">
        <v>12553</v>
      </c>
      <c r="D1628" s="49" t="s">
        <v>8582</v>
      </c>
      <c r="E1628" s="49" t="s">
        <v>8583</v>
      </c>
      <c r="F1628" s="49" t="s">
        <v>9039</v>
      </c>
      <c r="G1628" s="49" t="s">
        <v>8585</v>
      </c>
      <c r="H1628" s="49" t="s">
        <v>12554</v>
      </c>
      <c r="I1628" s="49">
        <v>1</v>
      </c>
    </row>
    <row r="1629" spans="1:9" x14ac:dyDescent="0.3">
      <c r="A1629" s="551" t="s">
        <v>12557</v>
      </c>
      <c r="B1629" s="49" t="s">
        <v>12558</v>
      </c>
      <c r="C1629" s="49" t="s">
        <v>12559</v>
      </c>
      <c r="D1629" s="49" t="s">
        <v>8590</v>
      </c>
      <c r="E1629" s="49" t="s">
        <v>8583</v>
      </c>
      <c r="F1629" s="49" t="s">
        <v>8729</v>
      </c>
      <c r="G1629" s="49" t="s">
        <v>8609</v>
      </c>
      <c r="H1629" s="49" t="s">
        <v>12560</v>
      </c>
      <c r="I1629" s="49">
        <v>20</v>
      </c>
    </row>
    <row r="1630" spans="1:9" x14ac:dyDescent="0.3">
      <c r="A1630" s="551" t="s">
        <v>12561</v>
      </c>
      <c r="B1630" s="49" t="s">
        <v>12558</v>
      </c>
      <c r="C1630" s="49" t="s">
        <v>12559</v>
      </c>
      <c r="D1630" s="49" t="s">
        <v>8590</v>
      </c>
      <c r="E1630" s="49" t="s">
        <v>8583</v>
      </c>
      <c r="F1630" s="49" t="s">
        <v>8726</v>
      </c>
      <c r="G1630" s="49" t="s">
        <v>8609</v>
      </c>
      <c r="H1630" s="49" t="s">
        <v>12560</v>
      </c>
      <c r="I1630" s="49">
        <v>4</v>
      </c>
    </row>
    <row r="1631" spans="1:9" x14ac:dyDescent="0.3">
      <c r="A1631" s="551" t="s">
        <v>12562</v>
      </c>
      <c r="B1631" s="49" t="s">
        <v>12563</v>
      </c>
      <c r="C1631" s="49" t="s">
        <v>12564</v>
      </c>
      <c r="D1631" s="49" t="s">
        <v>8582</v>
      </c>
      <c r="E1631" s="49" t="s">
        <v>8583</v>
      </c>
      <c r="F1631" s="49" t="s">
        <v>8811</v>
      </c>
      <c r="G1631" s="49" t="s">
        <v>8585</v>
      </c>
      <c r="H1631" s="49" t="s">
        <v>12565</v>
      </c>
      <c r="I1631" s="49">
        <v>22</v>
      </c>
    </row>
    <row r="1632" spans="1:9" x14ac:dyDescent="0.3">
      <c r="A1632" s="551" t="s">
        <v>12566</v>
      </c>
      <c r="B1632" s="49" t="s">
        <v>12563</v>
      </c>
      <c r="C1632" s="49" t="s">
        <v>12564</v>
      </c>
      <c r="D1632" s="49" t="s">
        <v>8582</v>
      </c>
      <c r="E1632" s="49" t="s">
        <v>8583</v>
      </c>
      <c r="F1632" s="49" t="s">
        <v>8811</v>
      </c>
      <c r="G1632" s="49" t="s">
        <v>8585</v>
      </c>
      <c r="H1632" s="49" t="s">
        <v>12567</v>
      </c>
      <c r="I1632" s="49">
        <v>13</v>
      </c>
    </row>
    <row r="1633" spans="1:9" x14ac:dyDescent="0.3">
      <c r="A1633" s="551" t="s">
        <v>12568</v>
      </c>
      <c r="B1633" s="49" t="s">
        <v>12569</v>
      </c>
      <c r="C1633" s="49" t="s">
        <v>12570</v>
      </c>
      <c r="D1633" s="49" t="s">
        <v>8656</v>
      </c>
      <c r="E1633" s="49" t="s">
        <v>8583</v>
      </c>
      <c r="F1633" s="49" t="s">
        <v>8729</v>
      </c>
      <c r="G1633" s="49" t="s">
        <v>8609</v>
      </c>
      <c r="H1633" s="49" t="s">
        <v>12571</v>
      </c>
      <c r="I1633" s="49">
        <v>16</v>
      </c>
    </row>
    <row r="1634" spans="1:9" x14ac:dyDescent="0.3">
      <c r="A1634" s="551" t="s">
        <v>12572</v>
      </c>
      <c r="B1634" s="49" t="s">
        <v>12569</v>
      </c>
      <c r="C1634" s="49" t="s">
        <v>12570</v>
      </c>
      <c r="D1634" s="49" t="s">
        <v>8656</v>
      </c>
      <c r="E1634" s="49" t="s">
        <v>8583</v>
      </c>
      <c r="F1634" s="49" t="s">
        <v>8887</v>
      </c>
      <c r="G1634" s="49" t="s">
        <v>8609</v>
      </c>
      <c r="H1634" s="49" t="s">
        <v>12571</v>
      </c>
      <c r="I1634" s="49">
        <v>6</v>
      </c>
    </row>
    <row r="1635" spans="1:9" x14ac:dyDescent="0.3">
      <c r="A1635" s="551" t="s">
        <v>12573</v>
      </c>
      <c r="B1635" s="49" t="s">
        <v>12574</v>
      </c>
      <c r="C1635" s="49" t="s">
        <v>565</v>
      </c>
      <c r="D1635" s="49" t="s">
        <v>8656</v>
      </c>
      <c r="E1635" s="49" t="s">
        <v>8583</v>
      </c>
      <c r="F1635" s="49" t="s">
        <v>8811</v>
      </c>
      <c r="G1635" s="49" t="s">
        <v>8585</v>
      </c>
      <c r="H1635" s="49" t="s">
        <v>12575</v>
      </c>
      <c r="I1635" s="49">
        <v>27</v>
      </c>
    </row>
    <row r="1636" spans="1:9" x14ac:dyDescent="0.3">
      <c r="A1636" s="551" t="s">
        <v>12576</v>
      </c>
      <c r="B1636" s="49" t="s">
        <v>12577</v>
      </c>
      <c r="C1636" s="49" t="s">
        <v>12578</v>
      </c>
      <c r="D1636" s="49" t="s">
        <v>8656</v>
      </c>
      <c r="E1636" s="49" t="s">
        <v>8583</v>
      </c>
      <c r="F1636" s="49" t="s">
        <v>8811</v>
      </c>
      <c r="G1636" s="49" t="s">
        <v>8585</v>
      </c>
      <c r="H1636" s="49" t="s">
        <v>12579</v>
      </c>
      <c r="I1636" s="49">
        <v>12</v>
      </c>
    </row>
    <row r="1637" spans="1:9" x14ac:dyDescent="0.3">
      <c r="A1637" s="551" t="s">
        <v>12580</v>
      </c>
      <c r="B1637" s="49" t="s">
        <v>12581</v>
      </c>
      <c r="C1637" s="49" t="s">
        <v>496</v>
      </c>
      <c r="D1637" s="49" t="s">
        <v>8582</v>
      </c>
      <c r="E1637" s="49" t="s">
        <v>8583</v>
      </c>
      <c r="F1637" s="49" t="s">
        <v>8647</v>
      </c>
      <c r="G1637" s="49" t="s">
        <v>8609</v>
      </c>
      <c r="H1637" s="49" t="s">
        <v>12582</v>
      </c>
      <c r="I1637" s="49">
        <v>80</v>
      </c>
    </row>
    <row r="1638" spans="1:9" x14ac:dyDescent="0.3">
      <c r="A1638" s="551" t="s">
        <v>12583</v>
      </c>
      <c r="B1638" s="49" t="s">
        <v>12584</v>
      </c>
      <c r="C1638" s="49" t="s">
        <v>12585</v>
      </c>
      <c r="D1638" s="49" t="s">
        <v>8582</v>
      </c>
      <c r="E1638" s="49" t="s">
        <v>8583</v>
      </c>
      <c r="F1638" s="49" t="s">
        <v>8584</v>
      </c>
      <c r="G1638" s="49" t="s">
        <v>8585</v>
      </c>
      <c r="H1638" s="49" t="s">
        <v>12586</v>
      </c>
    </row>
    <row r="1639" spans="1:9" x14ac:dyDescent="0.3">
      <c r="A1639" s="551" t="s">
        <v>12587</v>
      </c>
      <c r="B1639" s="49" t="s">
        <v>12584</v>
      </c>
      <c r="C1639" s="49" t="s">
        <v>12585</v>
      </c>
      <c r="D1639" s="49" t="s">
        <v>8582</v>
      </c>
      <c r="E1639" s="49" t="s">
        <v>8583</v>
      </c>
      <c r="F1639" s="49" t="s">
        <v>8593</v>
      </c>
      <c r="G1639" s="49" t="s">
        <v>8585</v>
      </c>
      <c r="H1639" s="49" t="s">
        <v>12586</v>
      </c>
    </row>
    <row r="1640" spans="1:9" x14ac:dyDescent="0.3">
      <c r="A1640" s="551" t="s">
        <v>12588</v>
      </c>
      <c r="B1640" s="49" t="s">
        <v>12584</v>
      </c>
      <c r="C1640" s="49" t="s">
        <v>12585</v>
      </c>
      <c r="D1640" s="49" t="s">
        <v>8582</v>
      </c>
      <c r="E1640" s="49" t="s">
        <v>8583</v>
      </c>
      <c r="F1640" s="49" t="s">
        <v>8614</v>
      </c>
      <c r="G1640" s="49" t="s">
        <v>8585</v>
      </c>
      <c r="H1640" s="49" t="s">
        <v>12586</v>
      </c>
      <c r="I1640" s="49">
        <v>15</v>
      </c>
    </row>
    <row r="1641" spans="1:9" x14ac:dyDescent="0.3">
      <c r="A1641" s="551" t="s">
        <v>12589</v>
      </c>
      <c r="B1641" s="49" t="s">
        <v>12590</v>
      </c>
      <c r="C1641" s="49" t="s">
        <v>12591</v>
      </c>
      <c r="D1641" s="49" t="s">
        <v>8582</v>
      </c>
      <c r="E1641" s="49" t="s">
        <v>8583</v>
      </c>
      <c r="F1641" s="49" t="s">
        <v>8608</v>
      </c>
      <c r="G1641" s="49" t="s">
        <v>8609</v>
      </c>
      <c r="H1641" s="49" t="s">
        <v>12592</v>
      </c>
      <c r="I1641" s="49">
        <v>34</v>
      </c>
    </row>
    <row r="1642" spans="1:9" x14ac:dyDescent="0.3">
      <c r="A1642" s="551" t="s">
        <v>12593</v>
      </c>
      <c r="B1642" s="49" t="s">
        <v>12594</v>
      </c>
      <c r="C1642" s="49" t="s">
        <v>1124</v>
      </c>
      <c r="D1642" s="49" t="s">
        <v>9349</v>
      </c>
      <c r="E1642" s="49" t="s">
        <v>8583</v>
      </c>
      <c r="F1642" s="49" t="s">
        <v>8608</v>
      </c>
      <c r="G1642" s="49" t="s">
        <v>8609</v>
      </c>
      <c r="H1642" s="49" t="s">
        <v>11699</v>
      </c>
      <c r="I1642" s="49">
        <v>30</v>
      </c>
    </row>
    <row r="1643" spans="1:9" x14ac:dyDescent="0.3">
      <c r="A1643" s="551" t="s">
        <v>12595</v>
      </c>
      <c r="B1643" s="49" t="s">
        <v>12594</v>
      </c>
      <c r="C1643" s="49" t="s">
        <v>1124</v>
      </c>
      <c r="D1643" s="49" t="s">
        <v>9349</v>
      </c>
      <c r="E1643" s="49" t="s">
        <v>8583</v>
      </c>
      <c r="F1643" s="49" t="s">
        <v>8647</v>
      </c>
      <c r="G1643" s="49" t="s">
        <v>8609</v>
      </c>
      <c r="H1643" s="49" t="s">
        <v>11699</v>
      </c>
      <c r="I1643" s="49">
        <v>10</v>
      </c>
    </row>
    <row r="1644" spans="1:9" x14ac:dyDescent="0.3">
      <c r="A1644" s="551" t="s">
        <v>12596</v>
      </c>
      <c r="B1644" s="49" t="s">
        <v>12597</v>
      </c>
      <c r="C1644" s="49" t="s">
        <v>12598</v>
      </c>
      <c r="D1644" s="49" t="s">
        <v>8590</v>
      </c>
      <c r="E1644" s="49" t="s">
        <v>8583</v>
      </c>
      <c r="F1644" s="49" t="s">
        <v>8644</v>
      </c>
      <c r="G1644" s="49" t="s">
        <v>8585</v>
      </c>
      <c r="H1644" s="49" t="s">
        <v>12599</v>
      </c>
      <c r="I1644" s="49">
        <v>7</v>
      </c>
    </row>
    <row r="1645" spans="1:9" x14ac:dyDescent="0.3">
      <c r="A1645" s="551" t="s">
        <v>12600</v>
      </c>
      <c r="B1645" s="49" t="s">
        <v>12597</v>
      </c>
      <c r="C1645" s="49" t="s">
        <v>12598</v>
      </c>
      <c r="D1645" s="49" t="s">
        <v>8590</v>
      </c>
      <c r="E1645" s="49" t="s">
        <v>8583</v>
      </c>
      <c r="F1645" s="49" t="s">
        <v>8811</v>
      </c>
      <c r="G1645" s="49" t="s">
        <v>8585</v>
      </c>
      <c r="H1645" s="49" t="s">
        <v>12599</v>
      </c>
      <c r="I1645" s="49">
        <v>8</v>
      </c>
    </row>
    <row r="1646" spans="1:9" x14ac:dyDescent="0.3">
      <c r="A1646" s="551" t="s">
        <v>12601</v>
      </c>
      <c r="B1646" s="49" t="s">
        <v>12597</v>
      </c>
      <c r="C1646" s="49" t="s">
        <v>12598</v>
      </c>
      <c r="D1646" s="49" t="s">
        <v>8590</v>
      </c>
      <c r="E1646" s="49" t="s">
        <v>8583</v>
      </c>
      <c r="F1646" s="49" t="s">
        <v>8644</v>
      </c>
      <c r="G1646" s="49" t="s">
        <v>8585</v>
      </c>
      <c r="H1646" s="49" t="s">
        <v>12602</v>
      </c>
      <c r="I1646" s="49">
        <v>20</v>
      </c>
    </row>
    <row r="1647" spans="1:9" x14ac:dyDescent="0.3">
      <c r="A1647" s="551" t="s">
        <v>12603</v>
      </c>
      <c r="B1647" s="49" t="s">
        <v>12604</v>
      </c>
      <c r="C1647" s="49" t="s">
        <v>428</v>
      </c>
      <c r="D1647" s="49" t="s">
        <v>8582</v>
      </c>
      <c r="E1647" s="49" t="s">
        <v>8583</v>
      </c>
      <c r="F1647" s="49" t="s">
        <v>8647</v>
      </c>
      <c r="G1647" s="49" t="s">
        <v>8609</v>
      </c>
      <c r="H1647" s="49" t="s">
        <v>12605</v>
      </c>
      <c r="I1647" s="49">
        <v>32</v>
      </c>
    </row>
    <row r="1648" spans="1:9" x14ac:dyDescent="0.3">
      <c r="A1648" s="551" t="s">
        <v>12606</v>
      </c>
      <c r="B1648" s="49" t="s">
        <v>12607</v>
      </c>
      <c r="C1648" s="49" t="s">
        <v>12608</v>
      </c>
      <c r="D1648" s="49" t="s">
        <v>8582</v>
      </c>
      <c r="E1648" s="49" t="s">
        <v>8583</v>
      </c>
      <c r="F1648" s="49" t="s">
        <v>8644</v>
      </c>
      <c r="G1648" s="49" t="s">
        <v>8585</v>
      </c>
      <c r="H1648" s="49" t="s">
        <v>12609</v>
      </c>
      <c r="I1648" s="49">
        <v>11</v>
      </c>
    </row>
    <row r="1649" spans="1:9" x14ac:dyDescent="0.3">
      <c r="A1649" s="551" t="s">
        <v>12610</v>
      </c>
      <c r="B1649" s="49" t="s">
        <v>12611</v>
      </c>
      <c r="C1649" s="49" t="s">
        <v>12612</v>
      </c>
      <c r="D1649" s="49" t="s">
        <v>8590</v>
      </c>
      <c r="E1649" s="49" t="s">
        <v>8583</v>
      </c>
      <c r="F1649" s="49" t="s">
        <v>8713</v>
      </c>
      <c r="G1649" s="49" t="s">
        <v>8585</v>
      </c>
      <c r="H1649" s="49" t="s">
        <v>11411</v>
      </c>
      <c r="I1649" s="49">
        <v>4</v>
      </c>
    </row>
    <row r="1650" spans="1:9" x14ac:dyDescent="0.3">
      <c r="A1650" s="551" t="s">
        <v>12613</v>
      </c>
      <c r="B1650" s="49" t="s">
        <v>12614</v>
      </c>
      <c r="C1650" s="49" t="s">
        <v>12615</v>
      </c>
      <c r="D1650" s="49" t="s">
        <v>8582</v>
      </c>
      <c r="E1650" s="49" t="s">
        <v>8583</v>
      </c>
      <c r="F1650" s="49" t="s">
        <v>8661</v>
      </c>
      <c r="G1650" s="49" t="s">
        <v>8585</v>
      </c>
      <c r="H1650" s="49" t="s">
        <v>12616</v>
      </c>
    </row>
    <row r="1651" spans="1:9" x14ac:dyDescent="0.3">
      <c r="A1651" s="551" t="s">
        <v>12617</v>
      </c>
      <c r="B1651" s="49" t="s">
        <v>12618</v>
      </c>
      <c r="C1651" s="49" t="s">
        <v>12619</v>
      </c>
      <c r="D1651" s="49" t="s">
        <v>8676</v>
      </c>
      <c r="E1651" s="49" t="s">
        <v>8765</v>
      </c>
      <c r="F1651" s="49" t="s">
        <v>8608</v>
      </c>
      <c r="G1651" s="49" t="s">
        <v>8609</v>
      </c>
      <c r="H1651" s="49" t="s">
        <v>12620</v>
      </c>
      <c r="I1651" s="49">
        <v>100</v>
      </c>
    </row>
    <row r="1652" spans="1:9" x14ac:dyDescent="0.3">
      <c r="A1652" s="551" t="s">
        <v>12621</v>
      </c>
      <c r="B1652" s="49" t="s">
        <v>12618</v>
      </c>
      <c r="C1652" s="49" t="s">
        <v>12619</v>
      </c>
      <c r="D1652" s="49" t="s">
        <v>8676</v>
      </c>
      <c r="E1652" s="49" t="s">
        <v>8765</v>
      </c>
      <c r="F1652" s="49" t="s">
        <v>8733</v>
      </c>
      <c r="G1652" s="49" t="s">
        <v>8609</v>
      </c>
      <c r="H1652" s="49" t="s">
        <v>12620</v>
      </c>
      <c r="I1652" s="49">
        <v>11</v>
      </c>
    </row>
    <row r="1653" spans="1:9" x14ac:dyDescent="0.3">
      <c r="A1653" s="551" t="s">
        <v>12622</v>
      </c>
      <c r="B1653" s="49" t="s">
        <v>12618</v>
      </c>
      <c r="C1653" s="49" t="s">
        <v>12619</v>
      </c>
      <c r="D1653" s="49" t="s">
        <v>8676</v>
      </c>
      <c r="E1653" s="49" t="s">
        <v>8765</v>
      </c>
      <c r="F1653" s="49" t="s">
        <v>8770</v>
      </c>
      <c r="G1653" s="49" t="s">
        <v>8585</v>
      </c>
      <c r="H1653" s="49" t="s">
        <v>12620</v>
      </c>
      <c r="I1653" s="49">
        <v>70</v>
      </c>
    </row>
    <row r="1654" spans="1:9" x14ac:dyDescent="0.3">
      <c r="A1654" s="551" t="s">
        <v>12623</v>
      </c>
      <c r="B1654" s="49" t="s">
        <v>12624</v>
      </c>
      <c r="C1654" s="49" t="s">
        <v>12625</v>
      </c>
      <c r="D1654" s="49" t="s">
        <v>8676</v>
      </c>
      <c r="E1654" s="49" t="s">
        <v>8765</v>
      </c>
      <c r="F1654" s="49" t="s">
        <v>8608</v>
      </c>
      <c r="G1654" s="49" t="s">
        <v>8609</v>
      </c>
      <c r="H1654" s="49" t="s">
        <v>12626</v>
      </c>
      <c r="I1654" s="49">
        <v>122</v>
      </c>
    </row>
    <row r="1655" spans="1:9" x14ac:dyDescent="0.3">
      <c r="A1655" s="551" t="s">
        <v>12627</v>
      </c>
      <c r="B1655" s="49" t="s">
        <v>12624</v>
      </c>
      <c r="C1655" s="49" t="s">
        <v>12625</v>
      </c>
      <c r="D1655" s="49" t="s">
        <v>8676</v>
      </c>
      <c r="E1655" s="49" t="s">
        <v>8765</v>
      </c>
      <c r="F1655" s="49" t="s">
        <v>8770</v>
      </c>
      <c r="G1655" s="49" t="s">
        <v>8585</v>
      </c>
      <c r="H1655" s="49" t="s">
        <v>12626</v>
      </c>
      <c r="I1655" s="49">
        <v>10</v>
      </c>
    </row>
    <row r="1656" spans="1:9" x14ac:dyDescent="0.3">
      <c r="A1656" s="551" t="s">
        <v>12628</v>
      </c>
      <c r="B1656" s="49" t="s">
        <v>12629</v>
      </c>
      <c r="C1656" s="49" t="s">
        <v>12630</v>
      </c>
      <c r="D1656" s="49" t="s">
        <v>9349</v>
      </c>
      <c r="E1656" s="49" t="s">
        <v>8583</v>
      </c>
      <c r="F1656" s="49" t="s">
        <v>8608</v>
      </c>
      <c r="G1656" s="49" t="s">
        <v>8609</v>
      </c>
      <c r="H1656" s="49" t="s">
        <v>12631</v>
      </c>
      <c r="I1656" s="49">
        <v>30</v>
      </c>
    </row>
    <row r="1657" spans="1:9" x14ac:dyDescent="0.3">
      <c r="A1657" s="551" t="s">
        <v>12632</v>
      </c>
      <c r="B1657" s="49" t="s">
        <v>12633</v>
      </c>
      <c r="C1657" s="49" t="s">
        <v>522</v>
      </c>
      <c r="D1657" s="49" t="s">
        <v>8676</v>
      </c>
      <c r="E1657" s="49" t="s">
        <v>8765</v>
      </c>
      <c r="F1657" s="49" t="s">
        <v>8608</v>
      </c>
      <c r="G1657" s="49" t="s">
        <v>8609</v>
      </c>
      <c r="H1657" s="49" t="s">
        <v>12634</v>
      </c>
      <c r="I1657" s="49">
        <v>150</v>
      </c>
    </row>
    <row r="1658" spans="1:9" x14ac:dyDescent="0.3">
      <c r="A1658" s="551" t="s">
        <v>12635</v>
      </c>
      <c r="B1658" s="49" t="s">
        <v>12633</v>
      </c>
      <c r="C1658" s="49" t="s">
        <v>522</v>
      </c>
      <c r="D1658" s="49" t="s">
        <v>8676</v>
      </c>
      <c r="E1658" s="49" t="s">
        <v>8765</v>
      </c>
      <c r="F1658" s="49" t="s">
        <v>8811</v>
      </c>
      <c r="G1658" s="49" t="s">
        <v>8585</v>
      </c>
      <c r="H1658" s="49" t="s">
        <v>12634</v>
      </c>
      <c r="I1658" s="49">
        <v>15</v>
      </c>
    </row>
    <row r="1659" spans="1:9" x14ac:dyDescent="0.3">
      <c r="A1659" s="551" t="s">
        <v>12636</v>
      </c>
      <c r="B1659" s="49" t="s">
        <v>12633</v>
      </c>
      <c r="C1659" s="49" t="s">
        <v>522</v>
      </c>
      <c r="D1659" s="49" t="s">
        <v>8676</v>
      </c>
      <c r="E1659" s="49" t="s">
        <v>8765</v>
      </c>
      <c r="F1659" s="49" t="s">
        <v>8770</v>
      </c>
      <c r="G1659" s="49" t="s">
        <v>8585</v>
      </c>
      <c r="H1659" s="49" t="s">
        <v>12634</v>
      </c>
      <c r="I1659" s="49">
        <v>40</v>
      </c>
    </row>
    <row r="1660" spans="1:9" x14ac:dyDescent="0.3">
      <c r="A1660" s="551" t="s">
        <v>12637</v>
      </c>
      <c r="B1660" s="49" t="s">
        <v>12638</v>
      </c>
      <c r="C1660" s="49" t="s">
        <v>12639</v>
      </c>
      <c r="D1660" s="49" t="s">
        <v>8676</v>
      </c>
      <c r="E1660" s="49" t="s">
        <v>8765</v>
      </c>
      <c r="F1660" s="49" t="s">
        <v>8608</v>
      </c>
      <c r="G1660" s="49" t="s">
        <v>8609</v>
      </c>
      <c r="H1660" s="49" t="s">
        <v>11996</v>
      </c>
      <c r="I1660" s="49">
        <v>115</v>
      </c>
    </row>
    <row r="1661" spans="1:9" x14ac:dyDescent="0.3">
      <c r="A1661" s="551" t="s">
        <v>12640</v>
      </c>
      <c r="B1661" s="49" t="s">
        <v>12638</v>
      </c>
      <c r="C1661" s="49" t="s">
        <v>12639</v>
      </c>
      <c r="D1661" s="49" t="s">
        <v>8676</v>
      </c>
      <c r="E1661" s="49" t="s">
        <v>8765</v>
      </c>
      <c r="F1661" s="49" t="s">
        <v>8770</v>
      </c>
      <c r="G1661" s="49" t="s">
        <v>8585</v>
      </c>
      <c r="H1661" s="49" t="s">
        <v>11996</v>
      </c>
      <c r="I1661" s="49">
        <v>20</v>
      </c>
    </row>
    <row r="1662" spans="1:9" x14ac:dyDescent="0.3">
      <c r="A1662" s="551" t="s">
        <v>12641</v>
      </c>
      <c r="B1662" s="49" t="s">
        <v>12642</v>
      </c>
      <c r="C1662" s="49" t="s">
        <v>12643</v>
      </c>
      <c r="D1662" s="49" t="s">
        <v>8676</v>
      </c>
      <c r="E1662" s="49" t="s">
        <v>8677</v>
      </c>
      <c r="F1662" s="49" t="s">
        <v>8729</v>
      </c>
      <c r="G1662" s="49" t="s">
        <v>8609</v>
      </c>
      <c r="H1662" s="49" t="s">
        <v>12644</v>
      </c>
      <c r="I1662" s="49">
        <v>20</v>
      </c>
    </row>
    <row r="1663" spans="1:9" x14ac:dyDescent="0.3">
      <c r="A1663" s="551" t="s">
        <v>12645</v>
      </c>
      <c r="B1663" s="49" t="s">
        <v>12642</v>
      </c>
      <c r="C1663" s="49" t="s">
        <v>12643</v>
      </c>
      <c r="D1663" s="49" t="s">
        <v>8676</v>
      </c>
      <c r="E1663" s="49" t="s">
        <v>8677</v>
      </c>
      <c r="F1663" s="49" t="s">
        <v>8644</v>
      </c>
      <c r="G1663" s="49" t="s">
        <v>8609</v>
      </c>
      <c r="H1663" s="49" t="s">
        <v>12646</v>
      </c>
      <c r="I1663" s="49">
        <v>13</v>
      </c>
    </row>
    <row r="1664" spans="1:9" x14ac:dyDescent="0.3">
      <c r="A1664" s="551" t="s">
        <v>12647</v>
      </c>
      <c r="B1664" s="49" t="s">
        <v>12642</v>
      </c>
      <c r="C1664" s="49" t="s">
        <v>12643</v>
      </c>
      <c r="D1664" s="49" t="s">
        <v>8676</v>
      </c>
      <c r="E1664" s="49" t="s">
        <v>8677</v>
      </c>
      <c r="F1664" s="49" t="s">
        <v>8647</v>
      </c>
      <c r="G1664" s="49" t="s">
        <v>8609</v>
      </c>
      <c r="H1664" s="49" t="s">
        <v>12646</v>
      </c>
      <c r="I1664" s="49">
        <v>20</v>
      </c>
    </row>
    <row r="1665" spans="1:9" x14ac:dyDescent="0.3">
      <c r="A1665" s="551" t="s">
        <v>12648</v>
      </c>
      <c r="B1665" s="49" t="s">
        <v>12649</v>
      </c>
      <c r="C1665" s="49" t="s">
        <v>12650</v>
      </c>
      <c r="D1665" s="49" t="s">
        <v>8676</v>
      </c>
      <c r="E1665" s="49" t="s">
        <v>8677</v>
      </c>
      <c r="F1665" s="49" t="s">
        <v>8644</v>
      </c>
      <c r="G1665" s="49" t="s">
        <v>8609</v>
      </c>
      <c r="H1665" s="49" t="s">
        <v>12651</v>
      </c>
      <c r="I1665" s="49">
        <v>10</v>
      </c>
    </row>
    <row r="1666" spans="1:9" x14ac:dyDescent="0.3">
      <c r="A1666" s="551" t="s">
        <v>12652</v>
      </c>
      <c r="B1666" s="49" t="s">
        <v>12649</v>
      </c>
      <c r="C1666" s="49" t="s">
        <v>12650</v>
      </c>
      <c r="D1666" s="49" t="s">
        <v>8676</v>
      </c>
      <c r="E1666" s="49" t="s">
        <v>8677</v>
      </c>
      <c r="F1666" s="49" t="s">
        <v>8647</v>
      </c>
      <c r="G1666" s="49" t="s">
        <v>8609</v>
      </c>
      <c r="H1666" s="49" t="s">
        <v>12651</v>
      </c>
      <c r="I1666" s="49">
        <v>30</v>
      </c>
    </row>
    <row r="1667" spans="1:9" x14ac:dyDescent="0.3">
      <c r="A1667" s="551" t="s">
        <v>12653</v>
      </c>
      <c r="B1667" s="49" t="s">
        <v>12654</v>
      </c>
      <c r="C1667" s="49" t="s">
        <v>12655</v>
      </c>
      <c r="D1667" s="49" t="s">
        <v>8676</v>
      </c>
      <c r="E1667" s="49" t="s">
        <v>8677</v>
      </c>
      <c r="F1667" s="49" t="s">
        <v>8644</v>
      </c>
      <c r="G1667" s="49" t="s">
        <v>8585</v>
      </c>
      <c r="H1667" s="49" t="s">
        <v>12656</v>
      </c>
      <c r="I1667" s="49">
        <v>18</v>
      </c>
    </row>
    <row r="1668" spans="1:9" x14ac:dyDescent="0.3">
      <c r="A1668" s="551" t="s">
        <v>12657</v>
      </c>
      <c r="B1668" s="49" t="s">
        <v>12654</v>
      </c>
      <c r="C1668" s="49" t="s">
        <v>12655</v>
      </c>
      <c r="D1668" s="49" t="s">
        <v>8676</v>
      </c>
      <c r="E1668" s="49" t="s">
        <v>8677</v>
      </c>
      <c r="F1668" s="49" t="s">
        <v>8644</v>
      </c>
      <c r="G1668" s="49" t="s">
        <v>8686</v>
      </c>
      <c r="H1668" s="49" t="s">
        <v>12656</v>
      </c>
      <c r="I1668" s="49">
        <v>7</v>
      </c>
    </row>
    <row r="1669" spans="1:9" x14ac:dyDescent="0.3">
      <c r="A1669" s="551" t="s">
        <v>12658</v>
      </c>
      <c r="B1669" s="49" t="s">
        <v>12654</v>
      </c>
      <c r="C1669" s="49" t="s">
        <v>12655</v>
      </c>
      <c r="D1669" s="49" t="s">
        <v>8676</v>
      </c>
      <c r="E1669" s="49" t="s">
        <v>8677</v>
      </c>
      <c r="F1669" s="49" t="s">
        <v>8647</v>
      </c>
      <c r="G1669" s="49" t="s">
        <v>8609</v>
      </c>
      <c r="H1669" s="49" t="s">
        <v>12659</v>
      </c>
      <c r="I1669" s="49">
        <v>70</v>
      </c>
    </row>
    <row r="1670" spans="1:9" x14ac:dyDescent="0.3">
      <c r="A1670" s="551" t="s">
        <v>12660</v>
      </c>
      <c r="B1670" s="49" t="s">
        <v>12661</v>
      </c>
      <c r="C1670" s="49" t="s">
        <v>12662</v>
      </c>
      <c r="D1670" s="49" t="s">
        <v>8676</v>
      </c>
      <c r="E1670" s="49" t="s">
        <v>8677</v>
      </c>
      <c r="F1670" s="49" t="s">
        <v>8644</v>
      </c>
      <c r="G1670" s="49" t="s">
        <v>8609</v>
      </c>
      <c r="H1670" s="49" t="s">
        <v>12663</v>
      </c>
      <c r="I1670" s="49">
        <v>6</v>
      </c>
    </row>
    <row r="1671" spans="1:9" x14ac:dyDescent="0.3">
      <c r="A1671" s="551" t="s">
        <v>12664</v>
      </c>
      <c r="B1671" s="49" t="s">
        <v>12661</v>
      </c>
      <c r="C1671" s="49" t="s">
        <v>12662</v>
      </c>
      <c r="D1671" s="49" t="s">
        <v>8676</v>
      </c>
      <c r="E1671" s="49" t="s">
        <v>8677</v>
      </c>
      <c r="F1671" s="49" t="s">
        <v>8647</v>
      </c>
      <c r="G1671" s="49" t="s">
        <v>8609</v>
      </c>
      <c r="H1671" s="49" t="s">
        <v>12663</v>
      </c>
      <c r="I1671" s="49">
        <v>10</v>
      </c>
    </row>
    <row r="1672" spans="1:9" x14ac:dyDescent="0.3">
      <c r="A1672" s="551" t="s">
        <v>12665</v>
      </c>
      <c r="B1672" s="49" t="s">
        <v>12666</v>
      </c>
      <c r="C1672" s="49" t="s">
        <v>12667</v>
      </c>
      <c r="D1672" s="49" t="s">
        <v>8582</v>
      </c>
      <c r="E1672" s="49" t="s">
        <v>8583</v>
      </c>
      <c r="F1672" s="49" t="s">
        <v>8608</v>
      </c>
      <c r="G1672" s="49" t="s">
        <v>8609</v>
      </c>
      <c r="H1672" s="49" t="s">
        <v>12668</v>
      </c>
      <c r="I1672" s="49">
        <v>17</v>
      </c>
    </row>
    <row r="1673" spans="1:9" x14ac:dyDescent="0.3">
      <c r="A1673" s="551" t="s">
        <v>12669</v>
      </c>
      <c r="B1673" s="49" t="s">
        <v>12666</v>
      </c>
      <c r="C1673" s="49" t="s">
        <v>12667</v>
      </c>
      <c r="D1673" s="49" t="s">
        <v>8582</v>
      </c>
      <c r="E1673" s="49" t="s">
        <v>8583</v>
      </c>
      <c r="F1673" s="49" t="s">
        <v>8647</v>
      </c>
      <c r="G1673" s="49" t="s">
        <v>8609</v>
      </c>
      <c r="H1673" s="49" t="s">
        <v>12668</v>
      </c>
      <c r="I1673" s="49">
        <v>40</v>
      </c>
    </row>
    <row r="1674" spans="1:9" x14ac:dyDescent="0.3">
      <c r="A1674" s="551" t="s">
        <v>12670</v>
      </c>
      <c r="B1674" s="49" t="s">
        <v>12671</v>
      </c>
      <c r="C1674" s="49" t="s">
        <v>12672</v>
      </c>
      <c r="D1674" s="49" t="s">
        <v>8590</v>
      </c>
      <c r="E1674" s="49" t="s">
        <v>8583</v>
      </c>
      <c r="F1674" s="49" t="s">
        <v>8644</v>
      </c>
      <c r="G1674" s="49" t="s">
        <v>8585</v>
      </c>
      <c r="H1674" s="49" t="s">
        <v>12673</v>
      </c>
      <c r="I1674" s="49">
        <v>30</v>
      </c>
    </row>
    <row r="1675" spans="1:9" x14ac:dyDescent="0.3">
      <c r="A1675" s="551" t="s">
        <v>12674</v>
      </c>
      <c r="B1675" s="49" t="s">
        <v>12675</v>
      </c>
      <c r="C1675" s="49" t="s">
        <v>12676</v>
      </c>
      <c r="D1675" s="49" t="s">
        <v>8590</v>
      </c>
      <c r="E1675" s="49" t="s">
        <v>8583</v>
      </c>
      <c r="F1675" s="49" t="s">
        <v>8644</v>
      </c>
      <c r="G1675" s="49" t="s">
        <v>8585</v>
      </c>
      <c r="H1675" s="49" t="s">
        <v>11802</v>
      </c>
      <c r="I1675" s="49">
        <v>25</v>
      </c>
    </row>
    <row r="1676" spans="1:9" x14ac:dyDescent="0.3">
      <c r="A1676" s="551" t="s">
        <v>12677</v>
      </c>
      <c r="B1676" s="49" t="s">
        <v>12678</v>
      </c>
      <c r="C1676" s="49" t="s">
        <v>12679</v>
      </c>
      <c r="D1676" s="49" t="s">
        <v>8590</v>
      </c>
      <c r="E1676" s="49" t="s">
        <v>8583</v>
      </c>
      <c r="F1676" s="49" t="s">
        <v>8593</v>
      </c>
      <c r="G1676" s="49" t="s">
        <v>8585</v>
      </c>
      <c r="H1676" s="49" t="s">
        <v>12680</v>
      </c>
    </row>
    <row r="1677" spans="1:9" x14ac:dyDescent="0.3">
      <c r="A1677" s="551" t="s">
        <v>12681</v>
      </c>
      <c r="B1677" s="49" t="s">
        <v>12678</v>
      </c>
      <c r="C1677" s="49" t="s">
        <v>12679</v>
      </c>
      <c r="D1677" s="49" t="s">
        <v>8590</v>
      </c>
      <c r="E1677" s="49" t="s">
        <v>8583</v>
      </c>
      <c r="F1677" s="49" t="s">
        <v>8970</v>
      </c>
      <c r="G1677" s="49" t="s">
        <v>8585</v>
      </c>
      <c r="H1677" s="49" t="s">
        <v>12680</v>
      </c>
    </row>
    <row r="1678" spans="1:9" x14ac:dyDescent="0.3">
      <c r="A1678" s="551" t="s">
        <v>12682</v>
      </c>
      <c r="B1678" s="49" t="s">
        <v>12683</v>
      </c>
      <c r="C1678" s="49" t="s">
        <v>12684</v>
      </c>
      <c r="D1678" s="49" t="s">
        <v>9349</v>
      </c>
      <c r="E1678" s="49" t="s">
        <v>8583</v>
      </c>
      <c r="F1678" s="49" t="s">
        <v>8608</v>
      </c>
      <c r="G1678" s="49" t="s">
        <v>8609</v>
      </c>
      <c r="H1678" s="49" t="s">
        <v>12685</v>
      </c>
      <c r="I1678" s="49">
        <v>40</v>
      </c>
    </row>
    <row r="1679" spans="1:9" x14ac:dyDescent="0.3">
      <c r="A1679" s="551" t="s">
        <v>12686</v>
      </c>
      <c r="B1679" s="49" t="s">
        <v>12687</v>
      </c>
      <c r="C1679" s="49" t="s">
        <v>1180</v>
      </c>
      <c r="D1679" s="49" t="s">
        <v>8582</v>
      </c>
      <c r="E1679" s="49" t="s">
        <v>8583</v>
      </c>
      <c r="F1679" s="49" t="s">
        <v>8644</v>
      </c>
      <c r="G1679" s="49" t="s">
        <v>8609</v>
      </c>
      <c r="H1679" s="49" t="s">
        <v>12688</v>
      </c>
      <c r="I1679" s="49">
        <v>20</v>
      </c>
    </row>
    <row r="1680" spans="1:9" x14ac:dyDescent="0.3">
      <c r="A1680" s="551" t="s">
        <v>12689</v>
      </c>
      <c r="B1680" s="49" t="s">
        <v>12687</v>
      </c>
      <c r="C1680" s="49" t="s">
        <v>1180</v>
      </c>
      <c r="D1680" s="49" t="s">
        <v>8582</v>
      </c>
      <c r="E1680" s="49" t="s">
        <v>8583</v>
      </c>
      <c r="F1680" s="49" t="s">
        <v>8647</v>
      </c>
      <c r="G1680" s="49" t="s">
        <v>8609</v>
      </c>
      <c r="H1680" s="49" t="s">
        <v>12688</v>
      </c>
      <c r="I1680" s="49">
        <v>28</v>
      </c>
    </row>
    <row r="1681" spans="1:9" x14ac:dyDescent="0.3">
      <c r="A1681" s="551" t="s">
        <v>12690</v>
      </c>
      <c r="B1681" s="49" t="s">
        <v>12691</v>
      </c>
      <c r="C1681" s="49" t="s">
        <v>485</v>
      </c>
      <c r="D1681" s="49" t="s">
        <v>8590</v>
      </c>
      <c r="E1681" s="49" t="s">
        <v>8583</v>
      </c>
      <c r="F1681" s="49" t="s">
        <v>8811</v>
      </c>
      <c r="G1681" s="49" t="s">
        <v>8585</v>
      </c>
      <c r="H1681" s="49" t="s">
        <v>12692</v>
      </c>
      <c r="I1681" s="49">
        <v>20</v>
      </c>
    </row>
    <row r="1682" spans="1:9" x14ac:dyDescent="0.3">
      <c r="A1682" s="551" t="s">
        <v>12693</v>
      </c>
      <c r="B1682" s="49" t="s">
        <v>12694</v>
      </c>
      <c r="C1682" s="49" t="s">
        <v>12695</v>
      </c>
      <c r="D1682" s="49" t="s">
        <v>9349</v>
      </c>
      <c r="E1682" s="49" t="s">
        <v>8583</v>
      </c>
      <c r="F1682" s="49" t="s">
        <v>8702</v>
      </c>
      <c r="G1682" s="49" t="s">
        <v>8609</v>
      </c>
      <c r="H1682" s="49" t="s">
        <v>9370</v>
      </c>
      <c r="I1682" s="49">
        <v>6</v>
      </c>
    </row>
    <row r="1683" spans="1:9" x14ac:dyDescent="0.3">
      <c r="A1683" s="551" t="s">
        <v>12696</v>
      </c>
      <c r="B1683" s="49" t="s">
        <v>12697</v>
      </c>
      <c r="C1683" s="49" t="s">
        <v>12698</v>
      </c>
      <c r="D1683" s="49" t="s">
        <v>9349</v>
      </c>
      <c r="E1683" s="49" t="s">
        <v>8583</v>
      </c>
      <c r="F1683" s="49" t="s">
        <v>8781</v>
      </c>
      <c r="G1683" s="49" t="s">
        <v>8609</v>
      </c>
      <c r="I1683" s="49">
        <v>15</v>
      </c>
    </row>
    <row r="1684" spans="1:9" x14ac:dyDescent="0.3">
      <c r="A1684" s="551" t="s">
        <v>12699</v>
      </c>
      <c r="B1684" s="49" t="s">
        <v>12697</v>
      </c>
      <c r="C1684" s="49" t="s">
        <v>12698</v>
      </c>
      <c r="D1684" s="49" t="s">
        <v>9349</v>
      </c>
      <c r="E1684" s="49" t="s">
        <v>8583</v>
      </c>
      <c r="F1684" s="49" t="s">
        <v>8729</v>
      </c>
      <c r="G1684" s="49" t="s">
        <v>8609</v>
      </c>
      <c r="H1684" s="49" t="s">
        <v>12700</v>
      </c>
      <c r="I1684" s="49">
        <v>10</v>
      </c>
    </row>
    <row r="1685" spans="1:9" x14ac:dyDescent="0.3">
      <c r="A1685" s="551" t="s">
        <v>12701</v>
      </c>
      <c r="B1685" s="49" t="s">
        <v>12697</v>
      </c>
      <c r="C1685" s="49" t="s">
        <v>12698</v>
      </c>
      <c r="D1685" s="49" t="s">
        <v>9349</v>
      </c>
      <c r="E1685" s="49" t="s">
        <v>8583</v>
      </c>
      <c r="F1685" s="49" t="s">
        <v>8593</v>
      </c>
      <c r="G1685" s="49" t="s">
        <v>8585</v>
      </c>
      <c r="H1685" s="49" t="s">
        <v>12700</v>
      </c>
    </row>
    <row r="1686" spans="1:9" x14ac:dyDescent="0.3">
      <c r="A1686" s="551" t="s">
        <v>12702</v>
      </c>
      <c r="B1686" s="49" t="s">
        <v>12703</v>
      </c>
      <c r="C1686" s="49" t="s">
        <v>12704</v>
      </c>
      <c r="D1686" s="49" t="s">
        <v>8590</v>
      </c>
      <c r="E1686" s="49" t="s">
        <v>8583</v>
      </c>
      <c r="F1686" s="49" t="s">
        <v>8584</v>
      </c>
      <c r="G1686" s="49" t="s">
        <v>8585</v>
      </c>
      <c r="H1686" s="49" t="s">
        <v>12705</v>
      </c>
    </row>
    <row r="1687" spans="1:9" x14ac:dyDescent="0.3">
      <c r="A1687" s="551" t="s">
        <v>12706</v>
      </c>
      <c r="B1687" s="49" t="s">
        <v>12703</v>
      </c>
      <c r="C1687" s="49" t="s">
        <v>12704</v>
      </c>
      <c r="D1687" s="49" t="s">
        <v>8590</v>
      </c>
      <c r="E1687" s="49" t="s">
        <v>8583</v>
      </c>
      <c r="F1687" s="49" t="s">
        <v>12707</v>
      </c>
      <c r="G1687" s="49" t="s">
        <v>8585</v>
      </c>
      <c r="H1687" s="49" t="s">
        <v>12705</v>
      </c>
    </row>
    <row r="1688" spans="1:9" x14ac:dyDescent="0.3">
      <c r="A1688" s="551" t="s">
        <v>12708</v>
      </c>
      <c r="B1688" s="49" t="s">
        <v>12709</v>
      </c>
      <c r="C1688" s="49" t="s">
        <v>12710</v>
      </c>
      <c r="D1688" s="49" t="s">
        <v>9349</v>
      </c>
      <c r="E1688" s="49" t="s">
        <v>8583</v>
      </c>
      <c r="F1688" s="49" t="s">
        <v>8608</v>
      </c>
      <c r="G1688" s="49" t="s">
        <v>8609</v>
      </c>
      <c r="H1688" s="49" t="s">
        <v>12711</v>
      </c>
      <c r="I1688" s="49">
        <v>30</v>
      </c>
    </row>
    <row r="1689" spans="1:9" x14ac:dyDescent="0.3">
      <c r="A1689" s="551" t="s">
        <v>12712</v>
      </c>
      <c r="B1689" s="49" t="s">
        <v>12709</v>
      </c>
      <c r="C1689" s="49" t="s">
        <v>12710</v>
      </c>
      <c r="D1689" s="49" t="s">
        <v>9349</v>
      </c>
      <c r="E1689" s="49" t="s">
        <v>8583</v>
      </c>
      <c r="F1689" s="49" t="s">
        <v>8733</v>
      </c>
      <c r="G1689" s="49" t="s">
        <v>8609</v>
      </c>
      <c r="H1689" s="49" t="s">
        <v>12713</v>
      </c>
      <c r="I1689" s="49">
        <v>28</v>
      </c>
    </row>
    <row r="1690" spans="1:9" x14ac:dyDescent="0.3">
      <c r="A1690" s="551" t="s">
        <v>12714</v>
      </c>
      <c r="B1690" s="49" t="s">
        <v>12715</v>
      </c>
      <c r="C1690" s="49" t="s">
        <v>12716</v>
      </c>
      <c r="D1690" s="49" t="s">
        <v>9349</v>
      </c>
      <c r="E1690" s="49" t="s">
        <v>8583</v>
      </c>
      <c r="F1690" s="49" t="s">
        <v>8608</v>
      </c>
      <c r="G1690" s="49" t="s">
        <v>8609</v>
      </c>
      <c r="H1690" s="49" t="s">
        <v>12717</v>
      </c>
      <c r="I1690" s="49">
        <v>90</v>
      </c>
    </row>
    <row r="1691" spans="1:9" x14ac:dyDescent="0.3">
      <c r="A1691" s="551" t="s">
        <v>12718</v>
      </c>
      <c r="B1691" s="49" t="s">
        <v>12715</v>
      </c>
      <c r="C1691" s="49" t="s">
        <v>12716</v>
      </c>
      <c r="D1691" s="49" t="s">
        <v>9349</v>
      </c>
      <c r="E1691" s="49" t="s">
        <v>8583</v>
      </c>
      <c r="F1691" s="49" t="s">
        <v>8733</v>
      </c>
      <c r="G1691" s="49" t="s">
        <v>8609</v>
      </c>
      <c r="H1691" s="49" t="s">
        <v>12717</v>
      </c>
      <c r="I1691" s="49">
        <v>10</v>
      </c>
    </row>
    <row r="1692" spans="1:9" x14ac:dyDescent="0.3">
      <c r="A1692" s="551" t="s">
        <v>12719</v>
      </c>
      <c r="B1692" s="49" t="s">
        <v>12720</v>
      </c>
      <c r="C1692" s="49" t="s">
        <v>12721</v>
      </c>
      <c r="D1692" s="49" t="s">
        <v>8582</v>
      </c>
      <c r="E1692" s="49" t="s">
        <v>8583</v>
      </c>
      <c r="F1692" s="49" t="s">
        <v>8608</v>
      </c>
      <c r="G1692" s="49" t="s">
        <v>8609</v>
      </c>
      <c r="H1692" s="49" t="s">
        <v>12722</v>
      </c>
      <c r="I1692" s="49">
        <v>39</v>
      </c>
    </row>
    <row r="1693" spans="1:9" x14ac:dyDescent="0.3">
      <c r="A1693" s="551" t="s">
        <v>12723</v>
      </c>
      <c r="B1693" s="49" t="s">
        <v>12724</v>
      </c>
      <c r="C1693" s="49" t="s">
        <v>12725</v>
      </c>
      <c r="D1693" s="49" t="s">
        <v>8656</v>
      </c>
      <c r="E1693" s="49" t="s">
        <v>8583</v>
      </c>
      <c r="F1693" s="49" t="s">
        <v>8614</v>
      </c>
      <c r="G1693" s="49" t="s">
        <v>8585</v>
      </c>
      <c r="H1693" s="49" t="s">
        <v>12726</v>
      </c>
      <c r="I1693" s="49">
        <v>90</v>
      </c>
    </row>
    <row r="1694" spans="1:9" x14ac:dyDescent="0.3">
      <c r="A1694" s="551" t="s">
        <v>12727</v>
      </c>
      <c r="B1694" s="49" t="s">
        <v>12728</v>
      </c>
      <c r="C1694" s="49" t="s">
        <v>12729</v>
      </c>
      <c r="D1694" s="49" t="s">
        <v>8590</v>
      </c>
      <c r="E1694" s="49" t="s">
        <v>8583</v>
      </c>
      <c r="F1694" s="49" t="s">
        <v>8781</v>
      </c>
      <c r="G1694" s="49" t="s">
        <v>8609</v>
      </c>
      <c r="I1694" s="49">
        <v>26</v>
      </c>
    </row>
    <row r="1695" spans="1:9" x14ac:dyDescent="0.3">
      <c r="A1695" s="551" t="s">
        <v>12730</v>
      </c>
      <c r="B1695" s="49" t="s">
        <v>12728</v>
      </c>
      <c r="C1695" s="49" t="s">
        <v>12729</v>
      </c>
      <c r="D1695" s="49" t="s">
        <v>8590</v>
      </c>
      <c r="E1695" s="49" t="s">
        <v>8583</v>
      </c>
      <c r="F1695" s="49" t="s">
        <v>8608</v>
      </c>
      <c r="G1695" s="49" t="s">
        <v>8609</v>
      </c>
      <c r="H1695" s="49" t="s">
        <v>12731</v>
      </c>
      <c r="I1695" s="49">
        <v>14</v>
      </c>
    </row>
    <row r="1696" spans="1:9" x14ac:dyDescent="0.3">
      <c r="A1696" s="551" t="s">
        <v>12732</v>
      </c>
      <c r="B1696" s="49" t="s">
        <v>12733</v>
      </c>
      <c r="C1696" s="49" t="s">
        <v>12734</v>
      </c>
      <c r="D1696" s="49" t="s">
        <v>8989</v>
      </c>
      <c r="E1696" s="49" t="s">
        <v>8677</v>
      </c>
      <c r="F1696" s="49" t="s">
        <v>8644</v>
      </c>
      <c r="G1696" s="49" t="s">
        <v>8609</v>
      </c>
      <c r="H1696" s="49" t="s">
        <v>12735</v>
      </c>
      <c r="I1696" s="49">
        <v>15</v>
      </c>
    </row>
    <row r="1697" spans="1:9" x14ac:dyDescent="0.3">
      <c r="A1697" s="551" t="s">
        <v>12736</v>
      </c>
      <c r="B1697" s="49" t="s">
        <v>12733</v>
      </c>
      <c r="C1697" s="49" t="s">
        <v>12734</v>
      </c>
      <c r="D1697" s="49" t="s">
        <v>8989</v>
      </c>
      <c r="E1697" s="49" t="s">
        <v>8677</v>
      </c>
      <c r="F1697" s="49" t="s">
        <v>8608</v>
      </c>
      <c r="G1697" s="49" t="s">
        <v>8609</v>
      </c>
      <c r="H1697" s="49" t="s">
        <v>12735</v>
      </c>
      <c r="I1697" s="49">
        <v>43</v>
      </c>
    </row>
    <row r="1698" spans="1:9" x14ac:dyDescent="0.3">
      <c r="A1698" s="551" t="s">
        <v>12737</v>
      </c>
      <c r="B1698" s="49" t="s">
        <v>12733</v>
      </c>
      <c r="C1698" s="49" t="s">
        <v>12734</v>
      </c>
      <c r="D1698" s="49" t="s">
        <v>8989</v>
      </c>
      <c r="E1698" s="49" t="s">
        <v>8677</v>
      </c>
      <c r="F1698" s="49" t="s">
        <v>8770</v>
      </c>
      <c r="G1698" s="49" t="s">
        <v>8585</v>
      </c>
      <c r="H1698" s="49" t="s">
        <v>12735</v>
      </c>
      <c r="I1698" s="49">
        <v>80</v>
      </c>
    </row>
    <row r="1699" spans="1:9" x14ac:dyDescent="0.3">
      <c r="A1699" s="551" t="s">
        <v>12738</v>
      </c>
      <c r="B1699" s="49" t="s">
        <v>12733</v>
      </c>
      <c r="C1699" s="49" t="s">
        <v>12734</v>
      </c>
      <c r="D1699" s="49" t="s">
        <v>8989</v>
      </c>
      <c r="E1699" s="49" t="s">
        <v>8677</v>
      </c>
      <c r="F1699" s="49" t="s">
        <v>8729</v>
      </c>
      <c r="G1699" s="49" t="s">
        <v>8609</v>
      </c>
      <c r="H1699" s="49" t="s">
        <v>12739</v>
      </c>
      <c r="I1699" s="49">
        <v>12</v>
      </c>
    </row>
    <row r="1700" spans="1:9" x14ac:dyDescent="0.3">
      <c r="A1700" s="551" t="s">
        <v>12740</v>
      </c>
      <c r="B1700" s="49" t="s">
        <v>12733</v>
      </c>
      <c r="C1700" s="49" t="s">
        <v>12734</v>
      </c>
      <c r="D1700" s="49" t="s">
        <v>8989</v>
      </c>
      <c r="E1700" s="49" t="s">
        <v>8677</v>
      </c>
      <c r="F1700" s="49" t="s">
        <v>8647</v>
      </c>
      <c r="G1700" s="49" t="s">
        <v>8609</v>
      </c>
      <c r="H1700" s="49" t="s">
        <v>12735</v>
      </c>
      <c r="I1700" s="49">
        <v>70</v>
      </c>
    </row>
    <row r="1701" spans="1:9" x14ac:dyDescent="0.3">
      <c r="A1701" s="551" t="s">
        <v>12741</v>
      </c>
      <c r="B1701" s="49" t="s">
        <v>12733</v>
      </c>
      <c r="C1701" s="49" t="s">
        <v>12734</v>
      </c>
      <c r="D1701" s="49" t="s">
        <v>8989</v>
      </c>
      <c r="E1701" s="49" t="s">
        <v>8677</v>
      </c>
      <c r="F1701" s="49" t="s">
        <v>8781</v>
      </c>
      <c r="G1701" s="49" t="s">
        <v>8609</v>
      </c>
      <c r="I1701" s="49">
        <v>14</v>
      </c>
    </row>
    <row r="1702" spans="1:9" x14ac:dyDescent="0.3">
      <c r="A1702" s="551" t="s">
        <v>12742</v>
      </c>
      <c r="B1702" s="49" t="s">
        <v>12733</v>
      </c>
      <c r="C1702" s="49" t="s">
        <v>12734</v>
      </c>
      <c r="D1702" s="49" t="s">
        <v>8989</v>
      </c>
      <c r="E1702" s="49" t="s">
        <v>8677</v>
      </c>
      <c r="F1702" s="49" t="s">
        <v>8593</v>
      </c>
      <c r="G1702" s="49" t="s">
        <v>8585</v>
      </c>
      <c r="H1702" s="49" t="s">
        <v>12743</v>
      </c>
    </row>
    <row r="1703" spans="1:9" x14ac:dyDescent="0.3">
      <c r="A1703" s="551" t="s">
        <v>12744</v>
      </c>
      <c r="B1703" s="49" t="s">
        <v>12733</v>
      </c>
      <c r="C1703" s="49" t="s">
        <v>12734</v>
      </c>
      <c r="D1703" s="49" t="s">
        <v>8989</v>
      </c>
      <c r="E1703" s="49" t="s">
        <v>8677</v>
      </c>
      <c r="F1703" s="49" t="s">
        <v>8713</v>
      </c>
      <c r="G1703" s="49" t="s">
        <v>8585</v>
      </c>
      <c r="H1703" s="49" t="s">
        <v>12735</v>
      </c>
      <c r="I1703" s="49">
        <v>5</v>
      </c>
    </row>
    <row r="1704" spans="1:9" x14ac:dyDescent="0.3">
      <c r="A1704" s="551" t="s">
        <v>12745</v>
      </c>
      <c r="B1704" s="49" t="s">
        <v>12733</v>
      </c>
      <c r="C1704" s="49" t="s">
        <v>12734</v>
      </c>
      <c r="D1704" s="49" t="s">
        <v>8989</v>
      </c>
      <c r="E1704" s="49" t="s">
        <v>8677</v>
      </c>
      <c r="F1704" s="49" t="s">
        <v>9039</v>
      </c>
      <c r="G1704" s="49" t="s">
        <v>8585</v>
      </c>
      <c r="H1704" s="49" t="s">
        <v>12743</v>
      </c>
      <c r="I1704" s="49">
        <v>5</v>
      </c>
    </row>
    <row r="1705" spans="1:9" x14ac:dyDescent="0.3">
      <c r="A1705" s="551" t="s">
        <v>12746</v>
      </c>
      <c r="B1705" s="49" t="s">
        <v>12733</v>
      </c>
      <c r="C1705" s="49" t="s">
        <v>12734</v>
      </c>
      <c r="D1705" s="49" t="s">
        <v>8989</v>
      </c>
      <c r="E1705" s="49" t="s">
        <v>8677</v>
      </c>
      <c r="F1705" s="49" t="s">
        <v>9593</v>
      </c>
      <c r="G1705" s="49" t="s">
        <v>8585</v>
      </c>
      <c r="H1705" s="49" t="s">
        <v>12743</v>
      </c>
    </row>
    <row r="1706" spans="1:9" x14ac:dyDescent="0.3">
      <c r="A1706" s="551" t="s">
        <v>12747</v>
      </c>
      <c r="B1706" s="49" t="s">
        <v>12748</v>
      </c>
      <c r="C1706" s="49" t="s">
        <v>12749</v>
      </c>
      <c r="D1706" s="49" t="s">
        <v>8989</v>
      </c>
      <c r="E1706" s="49" t="s">
        <v>8677</v>
      </c>
      <c r="F1706" s="49" t="s">
        <v>8644</v>
      </c>
      <c r="G1706" s="49" t="s">
        <v>8609</v>
      </c>
      <c r="H1706" s="49" t="s">
        <v>12750</v>
      </c>
      <c r="I1706" s="49">
        <v>20</v>
      </c>
    </row>
    <row r="1707" spans="1:9" x14ac:dyDescent="0.3">
      <c r="A1707" s="551" t="s">
        <v>12751</v>
      </c>
      <c r="B1707" s="49" t="s">
        <v>12748</v>
      </c>
      <c r="C1707" s="49" t="s">
        <v>12749</v>
      </c>
      <c r="D1707" s="49" t="s">
        <v>8989</v>
      </c>
      <c r="E1707" s="49" t="s">
        <v>8677</v>
      </c>
      <c r="F1707" s="49" t="s">
        <v>8608</v>
      </c>
      <c r="G1707" s="49" t="s">
        <v>8609</v>
      </c>
      <c r="H1707" s="49" t="s">
        <v>12750</v>
      </c>
      <c r="I1707" s="49">
        <v>40</v>
      </c>
    </row>
    <row r="1708" spans="1:9" x14ac:dyDescent="0.3">
      <c r="A1708" s="551" t="s">
        <v>12752</v>
      </c>
      <c r="B1708" s="49" t="s">
        <v>12748</v>
      </c>
      <c r="C1708" s="49" t="s">
        <v>12749</v>
      </c>
      <c r="D1708" s="49" t="s">
        <v>8989</v>
      </c>
      <c r="E1708" s="49" t="s">
        <v>8677</v>
      </c>
      <c r="F1708" s="49" t="s">
        <v>8647</v>
      </c>
      <c r="G1708" s="49" t="s">
        <v>8609</v>
      </c>
      <c r="H1708" s="49" t="s">
        <v>12750</v>
      </c>
      <c r="I1708" s="49">
        <v>43</v>
      </c>
    </row>
    <row r="1709" spans="1:9" x14ac:dyDescent="0.3">
      <c r="A1709" s="551" t="s">
        <v>12753</v>
      </c>
      <c r="B1709" s="49" t="s">
        <v>12748</v>
      </c>
      <c r="C1709" s="49" t="s">
        <v>12749</v>
      </c>
      <c r="D1709" s="49" t="s">
        <v>8989</v>
      </c>
      <c r="E1709" s="49" t="s">
        <v>8677</v>
      </c>
      <c r="F1709" s="49" t="s">
        <v>8584</v>
      </c>
      <c r="G1709" s="49" t="s">
        <v>8585</v>
      </c>
      <c r="H1709" s="49" t="s">
        <v>12750</v>
      </c>
    </row>
    <row r="1710" spans="1:9" x14ac:dyDescent="0.3">
      <c r="A1710" s="551" t="s">
        <v>12754</v>
      </c>
      <c r="B1710" s="49" t="s">
        <v>12755</v>
      </c>
      <c r="C1710" s="49" t="s">
        <v>12756</v>
      </c>
      <c r="D1710" s="49" t="s">
        <v>8989</v>
      </c>
      <c r="E1710" s="49" t="s">
        <v>8677</v>
      </c>
      <c r="F1710" s="49" t="s">
        <v>8644</v>
      </c>
      <c r="G1710" s="49" t="s">
        <v>8609</v>
      </c>
      <c r="H1710" s="49" t="s">
        <v>12757</v>
      </c>
      <c r="I1710" s="49">
        <v>41</v>
      </c>
    </row>
    <row r="1711" spans="1:9" x14ac:dyDescent="0.3">
      <c r="A1711" s="551" t="s">
        <v>12758</v>
      </c>
      <c r="B1711" s="49" t="s">
        <v>12755</v>
      </c>
      <c r="C1711" s="49" t="s">
        <v>12756</v>
      </c>
      <c r="D1711" s="49" t="s">
        <v>8989</v>
      </c>
      <c r="E1711" s="49" t="s">
        <v>8677</v>
      </c>
      <c r="F1711" s="49" t="s">
        <v>8647</v>
      </c>
      <c r="G1711" s="49" t="s">
        <v>8609</v>
      </c>
      <c r="H1711" s="49" t="s">
        <v>12757</v>
      </c>
      <c r="I1711" s="49">
        <v>40</v>
      </c>
    </row>
    <row r="1712" spans="1:9" x14ac:dyDescent="0.3">
      <c r="A1712" s="551" t="s">
        <v>12759</v>
      </c>
      <c r="B1712" s="49" t="s">
        <v>12760</v>
      </c>
      <c r="C1712" s="49" t="s">
        <v>12761</v>
      </c>
      <c r="D1712" s="49" t="s">
        <v>8989</v>
      </c>
      <c r="E1712" s="49" t="s">
        <v>8677</v>
      </c>
      <c r="F1712" s="49" t="s">
        <v>8644</v>
      </c>
      <c r="G1712" s="49" t="s">
        <v>8609</v>
      </c>
      <c r="H1712" s="49" t="s">
        <v>12762</v>
      </c>
      <c r="I1712" s="49">
        <v>5</v>
      </c>
    </row>
    <row r="1713" spans="1:9" x14ac:dyDescent="0.3">
      <c r="A1713" s="551" t="s">
        <v>12763</v>
      </c>
      <c r="B1713" s="49" t="s">
        <v>12760</v>
      </c>
      <c r="C1713" s="49" t="s">
        <v>12761</v>
      </c>
      <c r="D1713" s="49" t="s">
        <v>8989</v>
      </c>
      <c r="E1713" s="49" t="s">
        <v>8677</v>
      </c>
      <c r="F1713" s="49" t="s">
        <v>8647</v>
      </c>
      <c r="G1713" s="49" t="s">
        <v>8609</v>
      </c>
      <c r="H1713" s="49" t="s">
        <v>12762</v>
      </c>
      <c r="I1713" s="49">
        <v>32</v>
      </c>
    </row>
    <row r="1714" spans="1:9" x14ac:dyDescent="0.3">
      <c r="A1714" s="551" t="s">
        <v>12764</v>
      </c>
      <c r="B1714" s="49" t="s">
        <v>12760</v>
      </c>
      <c r="C1714" s="49" t="s">
        <v>12761</v>
      </c>
      <c r="D1714" s="49" t="s">
        <v>8989</v>
      </c>
      <c r="E1714" s="49" t="s">
        <v>8677</v>
      </c>
      <c r="F1714" s="49" t="s">
        <v>8644</v>
      </c>
      <c r="G1714" s="49" t="s">
        <v>8686</v>
      </c>
      <c r="H1714" s="49" t="s">
        <v>12765</v>
      </c>
      <c r="I1714" s="49">
        <v>9</v>
      </c>
    </row>
    <row r="1715" spans="1:9" x14ac:dyDescent="0.3">
      <c r="A1715" s="551" t="s">
        <v>12766</v>
      </c>
      <c r="B1715" s="49" t="s">
        <v>12760</v>
      </c>
      <c r="C1715" s="49" t="s">
        <v>12761</v>
      </c>
      <c r="D1715" s="49" t="s">
        <v>8989</v>
      </c>
      <c r="E1715" s="49" t="s">
        <v>8677</v>
      </c>
      <c r="F1715" s="49" t="s">
        <v>8644</v>
      </c>
      <c r="G1715" s="49" t="s">
        <v>8585</v>
      </c>
      <c r="H1715" s="49" t="s">
        <v>12765</v>
      </c>
      <c r="I1715" s="49">
        <v>14</v>
      </c>
    </row>
    <row r="1716" spans="1:9" x14ac:dyDescent="0.3">
      <c r="A1716" s="551" t="s">
        <v>12767</v>
      </c>
      <c r="B1716" s="49" t="s">
        <v>12760</v>
      </c>
      <c r="C1716" s="49" t="s">
        <v>12761</v>
      </c>
      <c r="D1716" s="49" t="s">
        <v>8989</v>
      </c>
      <c r="E1716" s="49" t="s">
        <v>8677</v>
      </c>
      <c r="F1716" s="49" t="s">
        <v>8647</v>
      </c>
      <c r="G1716" s="49" t="s">
        <v>8686</v>
      </c>
      <c r="H1716" s="49" t="s">
        <v>12765</v>
      </c>
      <c r="I1716" s="49">
        <v>12</v>
      </c>
    </row>
    <row r="1717" spans="1:9" x14ac:dyDescent="0.3">
      <c r="A1717" s="551" t="s">
        <v>12768</v>
      </c>
      <c r="B1717" s="49" t="s">
        <v>12760</v>
      </c>
      <c r="C1717" s="49" t="s">
        <v>12761</v>
      </c>
      <c r="D1717" s="49" t="s">
        <v>8989</v>
      </c>
      <c r="E1717" s="49" t="s">
        <v>8677</v>
      </c>
      <c r="F1717" s="49" t="s">
        <v>8770</v>
      </c>
      <c r="G1717" s="49" t="s">
        <v>8585</v>
      </c>
      <c r="H1717" s="49" t="s">
        <v>12765</v>
      </c>
      <c r="I1717" s="49">
        <v>15</v>
      </c>
    </row>
    <row r="1718" spans="1:9" x14ac:dyDescent="0.3">
      <c r="A1718" s="551" t="s">
        <v>12769</v>
      </c>
      <c r="B1718" s="49" t="s">
        <v>12760</v>
      </c>
      <c r="C1718" s="49" t="s">
        <v>12761</v>
      </c>
      <c r="D1718" s="49" t="s">
        <v>8989</v>
      </c>
      <c r="E1718" s="49" t="s">
        <v>8677</v>
      </c>
      <c r="F1718" s="49" t="s">
        <v>8770</v>
      </c>
      <c r="G1718" s="49" t="s">
        <v>8585</v>
      </c>
      <c r="H1718" s="49" t="s">
        <v>12762</v>
      </c>
      <c r="I1718" s="49">
        <v>15</v>
      </c>
    </row>
    <row r="1719" spans="1:9" x14ac:dyDescent="0.3">
      <c r="A1719" s="551" t="s">
        <v>12770</v>
      </c>
      <c r="B1719" s="49" t="s">
        <v>12760</v>
      </c>
      <c r="C1719" s="49" t="s">
        <v>12761</v>
      </c>
      <c r="D1719" s="49" t="s">
        <v>8989</v>
      </c>
      <c r="E1719" s="49" t="s">
        <v>8677</v>
      </c>
      <c r="F1719" s="49" t="s">
        <v>8584</v>
      </c>
      <c r="G1719" s="49" t="s">
        <v>8585</v>
      </c>
      <c r="H1719" s="49" t="s">
        <v>12765</v>
      </c>
    </row>
    <row r="1720" spans="1:9" x14ac:dyDescent="0.3">
      <c r="A1720" s="551" t="s">
        <v>12771</v>
      </c>
      <c r="B1720" s="49" t="s">
        <v>12760</v>
      </c>
      <c r="C1720" s="49" t="s">
        <v>12761</v>
      </c>
      <c r="D1720" s="49" t="s">
        <v>8989</v>
      </c>
      <c r="E1720" s="49" t="s">
        <v>8677</v>
      </c>
      <c r="F1720" s="49" t="s">
        <v>8593</v>
      </c>
      <c r="G1720" s="49" t="s">
        <v>8585</v>
      </c>
      <c r="H1720" s="49" t="s">
        <v>12765</v>
      </c>
    </row>
    <row r="1721" spans="1:9" x14ac:dyDescent="0.3">
      <c r="A1721" s="551" t="s">
        <v>12772</v>
      </c>
      <c r="B1721" s="49" t="s">
        <v>12760</v>
      </c>
      <c r="C1721" s="49" t="s">
        <v>12761</v>
      </c>
      <c r="D1721" s="49" t="s">
        <v>8989</v>
      </c>
      <c r="E1721" s="49" t="s">
        <v>8677</v>
      </c>
      <c r="F1721" s="49" t="s">
        <v>8593</v>
      </c>
      <c r="G1721" s="49" t="s">
        <v>8585</v>
      </c>
      <c r="H1721" s="49" t="s">
        <v>12762</v>
      </c>
    </row>
    <row r="1722" spans="1:9" x14ac:dyDescent="0.3">
      <c r="A1722" s="551" t="s">
        <v>12773</v>
      </c>
      <c r="B1722" s="49" t="s">
        <v>12774</v>
      </c>
      <c r="C1722" s="49" t="s">
        <v>12775</v>
      </c>
      <c r="D1722" s="49" t="s">
        <v>8989</v>
      </c>
      <c r="E1722" s="49" t="s">
        <v>8677</v>
      </c>
      <c r="F1722" s="49" t="s">
        <v>8644</v>
      </c>
      <c r="G1722" s="49" t="s">
        <v>8609</v>
      </c>
      <c r="H1722" s="49" t="s">
        <v>12776</v>
      </c>
      <c r="I1722" s="49">
        <v>25</v>
      </c>
    </row>
    <row r="1723" spans="1:9" x14ac:dyDescent="0.3">
      <c r="A1723" s="551" t="s">
        <v>12777</v>
      </c>
      <c r="B1723" s="49" t="s">
        <v>12774</v>
      </c>
      <c r="C1723" s="49" t="s">
        <v>12775</v>
      </c>
      <c r="D1723" s="49" t="s">
        <v>8989</v>
      </c>
      <c r="E1723" s="49" t="s">
        <v>8677</v>
      </c>
      <c r="F1723" s="49" t="s">
        <v>8608</v>
      </c>
      <c r="G1723" s="49" t="s">
        <v>8609</v>
      </c>
      <c r="H1723" s="49" t="s">
        <v>12776</v>
      </c>
      <c r="I1723" s="49">
        <v>6</v>
      </c>
    </row>
    <row r="1724" spans="1:9" x14ac:dyDescent="0.3">
      <c r="A1724" s="551" t="s">
        <v>12778</v>
      </c>
      <c r="B1724" s="49" t="s">
        <v>12774</v>
      </c>
      <c r="C1724" s="49" t="s">
        <v>12775</v>
      </c>
      <c r="D1724" s="49" t="s">
        <v>8989</v>
      </c>
      <c r="E1724" s="49" t="s">
        <v>8677</v>
      </c>
      <c r="F1724" s="49" t="s">
        <v>8647</v>
      </c>
      <c r="G1724" s="49" t="s">
        <v>8609</v>
      </c>
      <c r="H1724" s="49" t="s">
        <v>12776</v>
      </c>
      <c r="I1724" s="49">
        <v>30</v>
      </c>
    </row>
    <row r="1725" spans="1:9" x14ac:dyDescent="0.3">
      <c r="A1725" s="551" t="s">
        <v>12779</v>
      </c>
      <c r="B1725" s="49" t="s">
        <v>12774</v>
      </c>
      <c r="C1725" s="49" t="s">
        <v>12775</v>
      </c>
      <c r="D1725" s="49" t="s">
        <v>8989</v>
      </c>
      <c r="E1725" s="49" t="s">
        <v>8677</v>
      </c>
      <c r="F1725" s="49" t="s">
        <v>8729</v>
      </c>
      <c r="G1725" s="49" t="s">
        <v>8609</v>
      </c>
      <c r="H1725" s="49" t="s">
        <v>12780</v>
      </c>
      <c r="I1725" s="49">
        <v>42</v>
      </c>
    </row>
    <row r="1726" spans="1:9" x14ac:dyDescent="0.3">
      <c r="A1726" s="551" t="s">
        <v>12781</v>
      </c>
      <c r="B1726" s="49" t="s">
        <v>12774</v>
      </c>
      <c r="C1726" s="49" t="s">
        <v>12775</v>
      </c>
      <c r="D1726" s="49" t="s">
        <v>8989</v>
      </c>
      <c r="E1726" s="49" t="s">
        <v>8677</v>
      </c>
      <c r="F1726" s="49" t="s">
        <v>8887</v>
      </c>
      <c r="G1726" s="49" t="s">
        <v>8609</v>
      </c>
      <c r="H1726" s="49" t="s">
        <v>12780</v>
      </c>
      <c r="I1726" s="49">
        <v>8</v>
      </c>
    </row>
    <row r="1727" spans="1:9" x14ac:dyDescent="0.3">
      <c r="A1727" s="551" t="s">
        <v>12782</v>
      </c>
      <c r="B1727" s="49" t="s">
        <v>12774</v>
      </c>
      <c r="C1727" s="49" t="s">
        <v>12775</v>
      </c>
      <c r="D1727" s="49" t="s">
        <v>8989</v>
      </c>
      <c r="E1727" s="49" t="s">
        <v>8677</v>
      </c>
      <c r="F1727" s="49" t="s">
        <v>8702</v>
      </c>
      <c r="G1727" s="49" t="s">
        <v>8609</v>
      </c>
      <c r="H1727" s="49" t="s">
        <v>12780</v>
      </c>
      <c r="I1727" s="49">
        <v>2</v>
      </c>
    </row>
    <row r="1728" spans="1:9" x14ac:dyDescent="0.3">
      <c r="A1728" s="551" t="s">
        <v>12783</v>
      </c>
      <c r="B1728" s="49" t="s">
        <v>12774</v>
      </c>
      <c r="C1728" s="49" t="s">
        <v>12775</v>
      </c>
      <c r="D1728" s="49" t="s">
        <v>8989</v>
      </c>
      <c r="E1728" s="49" t="s">
        <v>8677</v>
      </c>
      <c r="F1728" s="49" t="s">
        <v>8770</v>
      </c>
      <c r="G1728" s="49" t="s">
        <v>8585</v>
      </c>
      <c r="H1728" s="49" t="s">
        <v>12776</v>
      </c>
      <c r="I1728" s="49">
        <v>10</v>
      </c>
    </row>
    <row r="1729" spans="1:9" x14ac:dyDescent="0.3">
      <c r="A1729" s="551" t="s">
        <v>12784</v>
      </c>
      <c r="B1729" s="49" t="s">
        <v>12785</v>
      </c>
      <c r="C1729" s="49" t="s">
        <v>12786</v>
      </c>
      <c r="D1729" s="49" t="s">
        <v>8989</v>
      </c>
      <c r="E1729" s="49" t="s">
        <v>8677</v>
      </c>
      <c r="F1729" s="49" t="s">
        <v>8644</v>
      </c>
      <c r="G1729" s="49" t="s">
        <v>8609</v>
      </c>
      <c r="H1729" s="49" t="s">
        <v>12787</v>
      </c>
      <c r="I1729" s="49">
        <v>35</v>
      </c>
    </row>
    <row r="1730" spans="1:9" x14ac:dyDescent="0.3">
      <c r="A1730" s="551" t="s">
        <v>12788</v>
      </c>
      <c r="B1730" s="49" t="s">
        <v>12785</v>
      </c>
      <c r="C1730" s="49" t="s">
        <v>12786</v>
      </c>
      <c r="D1730" s="49" t="s">
        <v>8989</v>
      </c>
      <c r="E1730" s="49" t="s">
        <v>8677</v>
      </c>
      <c r="F1730" s="49" t="s">
        <v>8608</v>
      </c>
      <c r="G1730" s="49" t="s">
        <v>8609</v>
      </c>
      <c r="H1730" s="49" t="s">
        <v>12787</v>
      </c>
      <c r="I1730" s="49">
        <v>25</v>
      </c>
    </row>
    <row r="1731" spans="1:9" x14ac:dyDescent="0.3">
      <c r="A1731" s="551" t="s">
        <v>12789</v>
      </c>
      <c r="B1731" s="49" t="s">
        <v>12785</v>
      </c>
      <c r="C1731" s="49" t="s">
        <v>12786</v>
      </c>
      <c r="D1731" s="49" t="s">
        <v>8989</v>
      </c>
      <c r="E1731" s="49" t="s">
        <v>8677</v>
      </c>
      <c r="F1731" s="49" t="s">
        <v>8647</v>
      </c>
      <c r="G1731" s="49" t="s">
        <v>8609</v>
      </c>
      <c r="H1731" s="49" t="s">
        <v>12787</v>
      </c>
      <c r="I1731" s="49">
        <v>50</v>
      </c>
    </row>
    <row r="1732" spans="1:9" x14ac:dyDescent="0.3">
      <c r="A1732" s="551" t="s">
        <v>12790</v>
      </c>
      <c r="B1732" s="49" t="s">
        <v>12785</v>
      </c>
      <c r="C1732" s="49" t="s">
        <v>12786</v>
      </c>
      <c r="D1732" s="49" t="s">
        <v>8989</v>
      </c>
      <c r="E1732" s="49" t="s">
        <v>8677</v>
      </c>
      <c r="F1732" s="49" t="s">
        <v>8644</v>
      </c>
      <c r="G1732" s="49" t="s">
        <v>8585</v>
      </c>
      <c r="H1732" s="49" t="s">
        <v>12791</v>
      </c>
      <c r="I1732" s="49">
        <v>14</v>
      </c>
    </row>
    <row r="1733" spans="1:9" x14ac:dyDescent="0.3">
      <c r="A1733" s="551" t="s">
        <v>12792</v>
      </c>
      <c r="B1733" s="49" t="s">
        <v>12785</v>
      </c>
      <c r="C1733" s="49" t="s">
        <v>12786</v>
      </c>
      <c r="D1733" s="49" t="s">
        <v>8989</v>
      </c>
      <c r="E1733" s="49" t="s">
        <v>8677</v>
      </c>
      <c r="F1733" s="49" t="s">
        <v>8644</v>
      </c>
      <c r="G1733" s="49" t="s">
        <v>8686</v>
      </c>
      <c r="H1733" s="49" t="s">
        <v>12791</v>
      </c>
      <c r="I1733" s="49">
        <v>4</v>
      </c>
    </row>
    <row r="1734" spans="1:9" x14ac:dyDescent="0.3">
      <c r="A1734" s="551" t="s">
        <v>12793</v>
      </c>
      <c r="B1734" s="49" t="s">
        <v>12785</v>
      </c>
      <c r="C1734" s="49" t="s">
        <v>12786</v>
      </c>
      <c r="D1734" s="49" t="s">
        <v>8989</v>
      </c>
      <c r="E1734" s="49" t="s">
        <v>8677</v>
      </c>
      <c r="F1734" s="49" t="s">
        <v>8644</v>
      </c>
      <c r="G1734" s="49" t="s">
        <v>8609</v>
      </c>
      <c r="H1734" s="49" t="s">
        <v>12791</v>
      </c>
      <c r="I1734" s="49">
        <v>30</v>
      </c>
    </row>
    <row r="1735" spans="1:9" x14ac:dyDescent="0.3">
      <c r="A1735" s="551" t="s">
        <v>12794</v>
      </c>
      <c r="B1735" s="49" t="s">
        <v>12785</v>
      </c>
      <c r="C1735" s="49" t="s">
        <v>12786</v>
      </c>
      <c r="D1735" s="49" t="s">
        <v>8989</v>
      </c>
      <c r="E1735" s="49" t="s">
        <v>8677</v>
      </c>
      <c r="F1735" s="49" t="s">
        <v>8713</v>
      </c>
      <c r="G1735" s="49" t="s">
        <v>8585</v>
      </c>
      <c r="H1735" s="49" t="s">
        <v>12791</v>
      </c>
      <c r="I1735" s="49">
        <v>2</v>
      </c>
    </row>
    <row r="1736" spans="1:9" x14ac:dyDescent="0.3">
      <c r="A1736" s="551" t="s">
        <v>12795</v>
      </c>
      <c r="B1736" s="49" t="s">
        <v>12796</v>
      </c>
      <c r="C1736" s="49" t="s">
        <v>774</v>
      </c>
      <c r="D1736" s="49" t="s">
        <v>8989</v>
      </c>
      <c r="E1736" s="49" t="s">
        <v>8677</v>
      </c>
      <c r="F1736" s="49" t="s">
        <v>8644</v>
      </c>
      <c r="G1736" s="49" t="s">
        <v>8609</v>
      </c>
      <c r="H1736" s="49" t="s">
        <v>12797</v>
      </c>
      <c r="I1736" s="49">
        <v>54</v>
      </c>
    </row>
    <row r="1737" spans="1:9" x14ac:dyDescent="0.3">
      <c r="A1737" s="551" t="s">
        <v>12798</v>
      </c>
      <c r="B1737" s="49" t="s">
        <v>12796</v>
      </c>
      <c r="C1737" s="49" t="s">
        <v>774</v>
      </c>
      <c r="D1737" s="49" t="s">
        <v>8989</v>
      </c>
      <c r="E1737" s="49" t="s">
        <v>8677</v>
      </c>
      <c r="F1737" s="49" t="s">
        <v>8608</v>
      </c>
      <c r="G1737" s="49" t="s">
        <v>8609</v>
      </c>
      <c r="H1737" s="49" t="s">
        <v>12797</v>
      </c>
      <c r="I1737" s="49">
        <v>40</v>
      </c>
    </row>
    <row r="1738" spans="1:9" x14ac:dyDescent="0.3">
      <c r="A1738" s="551" t="s">
        <v>12799</v>
      </c>
      <c r="B1738" s="49" t="s">
        <v>12796</v>
      </c>
      <c r="C1738" s="49" t="s">
        <v>774</v>
      </c>
      <c r="D1738" s="49" t="s">
        <v>8989</v>
      </c>
      <c r="E1738" s="49" t="s">
        <v>8677</v>
      </c>
      <c r="F1738" s="49" t="s">
        <v>8647</v>
      </c>
      <c r="G1738" s="49" t="s">
        <v>8609</v>
      </c>
      <c r="H1738" s="49" t="s">
        <v>12797</v>
      </c>
      <c r="I1738" s="49">
        <v>161</v>
      </c>
    </row>
    <row r="1739" spans="1:9" x14ac:dyDescent="0.3">
      <c r="A1739" s="551" t="s">
        <v>12800</v>
      </c>
      <c r="B1739" s="49" t="s">
        <v>12796</v>
      </c>
      <c r="C1739" s="49" t="s">
        <v>774</v>
      </c>
      <c r="D1739" s="49" t="s">
        <v>8989</v>
      </c>
      <c r="E1739" s="49" t="s">
        <v>8677</v>
      </c>
      <c r="F1739" s="49" t="s">
        <v>8811</v>
      </c>
      <c r="G1739" s="49" t="s">
        <v>8585</v>
      </c>
      <c r="H1739" s="49" t="s">
        <v>12797</v>
      </c>
      <c r="I1739" s="49">
        <v>10</v>
      </c>
    </row>
    <row r="1740" spans="1:9" x14ac:dyDescent="0.3">
      <c r="A1740" s="551" t="s">
        <v>12801</v>
      </c>
      <c r="B1740" s="49" t="s">
        <v>12802</v>
      </c>
      <c r="C1740" s="49" t="s">
        <v>12803</v>
      </c>
      <c r="D1740" s="49" t="s">
        <v>8989</v>
      </c>
      <c r="E1740" s="49" t="s">
        <v>8677</v>
      </c>
      <c r="F1740" s="49" t="s">
        <v>8644</v>
      </c>
      <c r="G1740" s="49" t="s">
        <v>8609</v>
      </c>
      <c r="H1740" s="49" t="s">
        <v>12804</v>
      </c>
      <c r="I1740" s="49">
        <v>30</v>
      </c>
    </row>
    <row r="1741" spans="1:9" x14ac:dyDescent="0.3">
      <c r="A1741" s="551" t="s">
        <v>12805</v>
      </c>
      <c r="B1741" s="49" t="s">
        <v>12802</v>
      </c>
      <c r="C1741" s="49" t="s">
        <v>12803</v>
      </c>
      <c r="D1741" s="49" t="s">
        <v>8989</v>
      </c>
      <c r="E1741" s="49" t="s">
        <v>8677</v>
      </c>
      <c r="F1741" s="49" t="s">
        <v>8644</v>
      </c>
      <c r="G1741" s="49" t="s">
        <v>8609</v>
      </c>
      <c r="H1741" s="49" t="s">
        <v>12806</v>
      </c>
      <c r="I1741" s="49">
        <v>19</v>
      </c>
    </row>
    <row r="1742" spans="1:9" x14ac:dyDescent="0.3">
      <c r="A1742" s="551" t="s">
        <v>12807</v>
      </c>
      <c r="B1742" s="49" t="s">
        <v>12802</v>
      </c>
      <c r="C1742" s="49" t="s">
        <v>12803</v>
      </c>
      <c r="D1742" s="49" t="s">
        <v>8989</v>
      </c>
      <c r="E1742" s="49" t="s">
        <v>8677</v>
      </c>
      <c r="F1742" s="49" t="s">
        <v>8608</v>
      </c>
      <c r="G1742" s="49" t="s">
        <v>8609</v>
      </c>
      <c r="H1742" s="49" t="s">
        <v>12804</v>
      </c>
      <c r="I1742" s="49">
        <v>31</v>
      </c>
    </row>
    <row r="1743" spans="1:9" x14ac:dyDescent="0.3">
      <c r="A1743" s="551" t="s">
        <v>12808</v>
      </c>
      <c r="B1743" s="49" t="s">
        <v>12802</v>
      </c>
      <c r="C1743" s="49" t="s">
        <v>12803</v>
      </c>
      <c r="D1743" s="49" t="s">
        <v>8989</v>
      </c>
      <c r="E1743" s="49" t="s">
        <v>8677</v>
      </c>
      <c r="F1743" s="49" t="s">
        <v>8770</v>
      </c>
      <c r="G1743" s="49" t="s">
        <v>8585</v>
      </c>
      <c r="H1743" s="49" t="s">
        <v>12804</v>
      </c>
      <c r="I1743" s="49">
        <v>37</v>
      </c>
    </row>
    <row r="1744" spans="1:9" x14ac:dyDescent="0.3">
      <c r="A1744" s="551" t="s">
        <v>12809</v>
      </c>
      <c r="B1744" s="49" t="s">
        <v>12802</v>
      </c>
      <c r="C1744" s="49" t="s">
        <v>12803</v>
      </c>
      <c r="D1744" s="49" t="s">
        <v>8989</v>
      </c>
      <c r="E1744" s="49" t="s">
        <v>8677</v>
      </c>
      <c r="F1744" s="49" t="s">
        <v>8647</v>
      </c>
      <c r="G1744" s="49" t="s">
        <v>8609</v>
      </c>
      <c r="H1744" s="49" t="s">
        <v>12804</v>
      </c>
      <c r="I1744" s="49">
        <v>45</v>
      </c>
    </row>
    <row r="1745" spans="1:9" x14ac:dyDescent="0.3">
      <c r="A1745" s="551" t="s">
        <v>12810</v>
      </c>
      <c r="B1745" s="49" t="s">
        <v>12802</v>
      </c>
      <c r="C1745" s="49" t="s">
        <v>12803</v>
      </c>
      <c r="D1745" s="49" t="s">
        <v>8989</v>
      </c>
      <c r="E1745" s="49" t="s">
        <v>8677</v>
      </c>
      <c r="F1745" s="49" t="s">
        <v>8647</v>
      </c>
      <c r="G1745" s="49" t="s">
        <v>8609</v>
      </c>
      <c r="H1745" s="49" t="s">
        <v>12806</v>
      </c>
      <c r="I1745" s="49">
        <v>16</v>
      </c>
    </row>
    <row r="1746" spans="1:9" x14ac:dyDescent="0.3">
      <c r="A1746" s="551" t="s">
        <v>12811</v>
      </c>
      <c r="B1746" s="49" t="s">
        <v>12812</v>
      </c>
      <c r="C1746" s="49" t="s">
        <v>12813</v>
      </c>
      <c r="D1746" s="49" t="s">
        <v>8989</v>
      </c>
      <c r="E1746" s="49" t="s">
        <v>8677</v>
      </c>
      <c r="F1746" s="49" t="s">
        <v>8644</v>
      </c>
      <c r="G1746" s="49" t="s">
        <v>8609</v>
      </c>
      <c r="H1746" s="49" t="s">
        <v>12814</v>
      </c>
      <c r="I1746" s="49">
        <v>30</v>
      </c>
    </row>
    <row r="1747" spans="1:9" x14ac:dyDescent="0.3">
      <c r="A1747" s="551" t="s">
        <v>12815</v>
      </c>
      <c r="B1747" s="49" t="s">
        <v>12812</v>
      </c>
      <c r="C1747" s="49" t="s">
        <v>12813</v>
      </c>
      <c r="D1747" s="49" t="s">
        <v>8989</v>
      </c>
      <c r="E1747" s="49" t="s">
        <v>8677</v>
      </c>
      <c r="F1747" s="49" t="s">
        <v>8608</v>
      </c>
      <c r="G1747" s="49" t="s">
        <v>8609</v>
      </c>
      <c r="H1747" s="49" t="s">
        <v>12814</v>
      </c>
      <c r="I1747" s="49">
        <v>38</v>
      </c>
    </row>
    <row r="1748" spans="1:9" x14ac:dyDescent="0.3">
      <c r="A1748" s="551" t="s">
        <v>12816</v>
      </c>
      <c r="B1748" s="49" t="s">
        <v>12812</v>
      </c>
      <c r="C1748" s="49" t="s">
        <v>12813</v>
      </c>
      <c r="D1748" s="49" t="s">
        <v>8989</v>
      </c>
      <c r="E1748" s="49" t="s">
        <v>8677</v>
      </c>
      <c r="F1748" s="49" t="s">
        <v>8647</v>
      </c>
      <c r="G1748" s="49" t="s">
        <v>8609</v>
      </c>
      <c r="H1748" s="49" t="s">
        <v>12814</v>
      </c>
      <c r="I1748" s="49">
        <v>42</v>
      </c>
    </row>
    <row r="1749" spans="1:9" x14ac:dyDescent="0.3">
      <c r="A1749" s="551" t="s">
        <v>12817</v>
      </c>
      <c r="B1749" s="49" t="s">
        <v>12818</v>
      </c>
      <c r="C1749" s="49" t="s">
        <v>12819</v>
      </c>
      <c r="D1749" s="49" t="s">
        <v>8989</v>
      </c>
      <c r="E1749" s="49" t="s">
        <v>8677</v>
      </c>
      <c r="F1749" s="49" t="s">
        <v>8644</v>
      </c>
      <c r="G1749" s="49" t="s">
        <v>8585</v>
      </c>
      <c r="H1749" s="49" t="s">
        <v>12820</v>
      </c>
      <c r="I1749" s="49">
        <v>1</v>
      </c>
    </row>
    <row r="1750" spans="1:9" x14ac:dyDescent="0.3">
      <c r="A1750" s="551" t="s">
        <v>12821</v>
      </c>
      <c r="B1750" s="49" t="s">
        <v>12818</v>
      </c>
      <c r="C1750" s="49" t="s">
        <v>12819</v>
      </c>
      <c r="D1750" s="49" t="s">
        <v>8989</v>
      </c>
      <c r="E1750" s="49" t="s">
        <v>8677</v>
      </c>
      <c r="F1750" s="49" t="s">
        <v>8647</v>
      </c>
      <c r="G1750" s="49" t="s">
        <v>8585</v>
      </c>
      <c r="H1750" s="49" t="s">
        <v>12820</v>
      </c>
      <c r="I1750" s="49">
        <v>2</v>
      </c>
    </row>
    <row r="1751" spans="1:9" x14ac:dyDescent="0.3">
      <c r="A1751" s="551" t="s">
        <v>12822</v>
      </c>
      <c r="B1751" s="49" t="s">
        <v>12818</v>
      </c>
      <c r="C1751" s="49" t="s">
        <v>12819</v>
      </c>
      <c r="D1751" s="49" t="s">
        <v>8989</v>
      </c>
      <c r="E1751" s="49" t="s">
        <v>8677</v>
      </c>
      <c r="F1751" s="49" t="s">
        <v>8644</v>
      </c>
      <c r="G1751" s="49" t="s">
        <v>8609</v>
      </c>
      <c r="H1751" s="49" t="s">
        <v>12820</v>
      </c>
      <c r="I1751" s="49">
        <v>14</v>
      </c>
    </row>
    <row r="1752" spans="1:9" x14ac:dyDescent="0.3">
      <c r="A1752" s="551" t="s">
        <v>12823</v>
      </c>
      <c r="B1752" s="49" t="s">
        <v>12818</v>
      </c>
      <c r="C1752" s="49" t="s">
        <v>12819</v>
      </c>
      <c r="D1752" s="49" t="s">
        <v>8989</v>
      </c>
      <c r="E1752" s="49" t="s">
        <v>8677</v>
      </c>
      <c r="F1752" s="49" t="s">
        <v>8608</v>
      </c>
      <c r="G1752" s="49" t="s">
        <v>8609</v>
      </c>
      <c r="H1752" s="49" t="s">
        <v>12820</v>
      </c>
      <c r="I1752" s="49">
        <v>39</v>
      </c>
    </row>
    <row r="1753" spans="1:9" x14ac:dyDescent="0.3">
      <c r="A1753" s="551" t="s">
        <v>12824</v>
      </c>
      <c r="B1753" s="49" t="s">
        <v>12818</v>
      </c>
      <c r="C1753" s="49" t="s">
        <v>12819</v>
      </c>
      <c r="D1753" s="49" t="s">
        <v>8989</v>
      </c>
      <c r="E1753" s="49" t="s">
        <v>8677</v>
      </c>
      <c r="F1753" s="49" t="s">
        <v>8647</v>
      </c>
      <c r="G1753" s="49" t="s">
        <v>8609</v>
      </c>
      <c r="H1753" s="49" t="s">
        <v>12820</v>
      </c>
      <c r="I1753" s="49">
        <v>14</v>
      </c>
    </row>
    <row r="1754" spans="1:9" x14ac:dyDescent="0.3">
      <c r="A1754" s="551" t="s">
        <v>12825</v>
      </c>
      <c r="B1754" s="49" t="s">
        <v>12818</v>
      </c>
      <c r="C1754" s="49" t="s">
        <v>12819</v>
      </c>
      <c r="D1754" s="49" t="s">
        <v>8989</v>
      </c>
      <c r="E1754" s="49" t="s">
        <v>8677</v>
      </c>
      <c r="F1754" s="49" t="s">
        <v>8647</v>
      </c>
      <c r="G1754" s="49" t="s">
        <v>8609</v>
      </c>
      <c r="H1754" s="49" t="s">
        <v>12826</v>
      </c>
      <c r="I1754" s="49">
        <v>51</v>
      </c>
    </row>
    <row r="1755" spans="1:9" x14ac:dyDescent="0.3">
      <c r="A1755" s="551" t="s">
        <v>12827</v>
      </c>
      <c r="B1755" s="49" t="s">
        <v>12818</v>
      </c>
      <c r="C1755" s="49" t="s">
        <v>12819</v>
      </c>
      <c r="D1755" s="49" t="s">
        <v>8989</v>
      </c>
      <c r="E1755" s="49" t="s">
        <v>8677</v>
      </c>
      <c r="F1755" s="49" t="s">
        <v>8647</v>
      </c>
      <c r="G1755" s="49" t="s">
        <v>8609</v>
      </c>
      <c r="H1755" s="49" t="s">
        <v>12828</v>
      </c>
      <c r="I1755" s="49">
        <v>23</v>
      </c>
    </row>
    <row r="1756" spans="1:9" x14ac:dyDescent="0.3">
      <c r="A1756" s="551" t="s">
        <v>12829</v>
      </c>
      <c r="B1756" s="49" t="s">
        <v>12818</v>
      </c>
      <c r="C1756" s="49" t="s">
        <v>12819</v>
      </c>
      <c r="D1756" s="49" t="s">
        <v>8989</v>
      </c>
      <c r="E1756" s="49" t="s">
        <v>8677</v>
      </c>
      <c r="F1756" s="49" t="s">
        <v>8647</v>
      </c>
      <c r="G1756" s="49" t="s">
        <v>8609</v>
      </c>
      <c r="H1756" s="49" t="s">
        <v>12830</v>
      </c>
      <c r="I1756" s="49">
        <v>62</v>
      </c>
    </row>
    <row r="1757" spans="1:9" x14ac:dyDescent="0.3">
      <c r="A1757" s="551" t="s">
        <v>12831</v>
      </c>
      <c r="B1757" s="49" t="s">
        <v>12818</v>
      </c>
      <c r="C1757" s="49" t="s">
        <v>12819</v>
      </c>
      <c r="D1757" s="49" t="s">
        <v>8989</v>
      </c>
      <c r="E1757" s="49" t="s">
        <v>8677</v>
      </c>
      <c r="F1757" s="49" t="s">
        <v>8644</v>
      </c>
      <c r="G1757" s="49" t="s">
        <v>8609</v>
      </c>
      <c r="H1757" s="49" t="s">
        <v>12826</v>
      </c>
      <c r="I1757" s="49">
        <v>25</v>
      </c>
    </row>
    <row r="1758" spans="1:9" x14ac:dyDescent="0.3">
      <c r="A1758" s="551" t="s">
        <v>12832</v>
      </c>
      <c r="B1758" s="49" t="s">
        <v>12818</v>
      </c>
      <c r="C1758" s="49" t="s">
        <v>12819</v>
      </c>
      <c r="D1758" s="49" t="s">
        <v>8989</v>
      </c>
      <c r="E1758" s="49" t="s">
        <v>8677</v>
      </c>
      <c r="F1758" s="49" t="s">
        <v>8644</v>
      </c>
      <c r="G1758" s="49" t="s">
        <v>8609</v>
      </c>
      <c r="H1758" s="49" t="s">
        <v>12828</v>
      </c>
      <c r="I1758" s="49">
        <v>9</v>
      </c>
    </row>
    <row r="1759" spans="1:9" x14ac:dyDescent="0.3">
      <c r="A1759" s="551" t="s">
        <v>12833</v>
      </c>
      <c r="B1759" s="49" t="s">
        <v>12818</v>
      </c>
      <c r="C1759" s="49" t="s">
        <v>12819</v>
      </c>
      <c r="D1759" s="49" t="s">
        <v>8989</v>
      </c>
      <c r="E1759" s="49" t="s">
        <v>8677</v>
      </c>
      <c r="F1759" s="49" t="s">
        <v>8644</v>
      </c>
      <c r="G1759" s="49" t="s">
        <v>8609</v>
      </c>
      <c r="H1759" s="49" t="s">
        <v>12830</v>
      </c>
      <c r="I1759" s="49">
        <v>17</v>
      </c>
    </row>
    <row r="1760" spans="1:9" x14ac:dyDescent="0.3">
      <c r="A1760" s="551" t="s">
        <v>12834</v>
      </c>
      <c r="B1760" s="49" t="s">
        <v>12818</v>
      </c>
      <c r="C1760" s="49" t="s">
        <v>12819</v>
      </c>
      <c r="D1760" s="49" t="s">
        <v>8989</v>
      </c>
      <c r="E1760" s="49" t="s">
        <v>8677</v>
      </c>
      <c r="F1760" s="49" t="s">
        <v>8608</v>
      </c>
      <c r="G1760" s="49" t="s">
        <v>8609</v>
      </c>
      <c r="H1760" s="49" t="s">
        <v>12826</v>
      </c>
      <c r="I1760" s="49">
        <v>13</v>
      </c>
    </row>
    <row r="1761" spans="1:9" x14ac:dyDescent="0.3">
      <c r="A1761" s="551" t="s">
        <v>12835</v>
      </c>
      <c r="B1761" s="49" t="s">
        <v>12818</v>
      </c>
      <c r="C1761" s="49" t="s">
        <v>12819</v>
      </c>
      <c r="D1761" s="49" t="s">
        <v>8989</v>
      </c>
      <c r="E1761" s="49" t="s">
        <v>8677</v>
      </c>
      <c r="F1761" s="49" t="s">
        <v>8608</v>
      </c>
      <c r="G1761" s="49" t="s">
        <v>8609</v>
      </c>
      <c r="H1761" s="49" t="s">
        <v>12828</v>
      </c>
      <c r="I1761" s="49">
        <v>17</v>
      </c>
    </row>
    <row r="1762" spans="1:9" x14ac:dyDescent="0.3">
      <c r="A1762" s="551" t="s">
        <v>12836</v>
      </c>
      <c r="B1762" s="49" t="s">
        <v>12818</v>
      </c>
      <c r="C1762" s="49" t="s">
        <v>12819</v>
      </c>
      <c r="D1762" s="49" t="s">
        <v>8989</v>
      </c>
      <c r="E1762" s="49" t="s">
        <v>8677</v>
      </c>
      <c r="F1762" s="49" t="s">
        <v>8608</v>
      </c>
      <c r="G1762" s="49" t="s">
        <v>8609</v>
      </c>
      <c r="H1762" s="49" t="s">
        <v>12830</v>
      </c>
      <c r="I1762" s="49">
        <v>6</v>
      </c>
    </row>
    <row r="1763" spans="1:9" x14ac:dyDescent="0.3">
      <c r="A1763" s="551" t="s">
        <v>12837</v>
      </c>
      <c r="B1763" s="49" t="s">
        <v>12838</v>
      </c>
      <c r="C1763" s="49" t="s">
        <v>12839</v>
      </c>
      <c r="D1763" s="49" t="s">
        <v>8989</v>
      </c>
      <c r="E1763" s="49" t="s">
        <v>8677</v>
      </c>
      <c r="F1763" s="49" t="s">
        <v>8644</v>
      </c>
      <c r="G1763" s="49" t="s">
        <v>8585</v>
      </c>
      <c r="H1763" s="49" t="s">
        <v>12840</v>
      </c>
      <c r="I1763" s="49">
        <v>3</v>
      </c>
    </row>
    <row r="1764" spans="1:9" x14ac:dyDescent="0.3">
      <c r="A1764" s="551" t="s">
        <v>12841</v>
      </c>
      <c r="B1764" s="49" t="s">
        <v>12838</v>
      </c>
      <c r="C1764" s="49" t="s">
        <v>12839</v>
      </c>
      <c r="D1764" s="49" t="s">
        <v>8989</v>
      </c>
      <c r="E1764" s="49" t="s">
        <v>8677</v>
      </c>
      <c r="F1764" s="49" t="s">
        <v>8647</v>
      </c>
      <c r="G1764" s="49" t="s">
        <v>8609</v>
      </c>
      <c r="H1764" s="49" t="s">
        <v>12840</v>
      </c>
      <c r="I1764" s="49">
        <v>10</v>
      </c>
    </row>
    <row r="1765" spans="1:9" x14ac:dyDescent="0.3">
      <c r="A1765" s="551" t="s">
        <v>12842</v>
      </c>
      <c r="B1765" s="49" t="s">
        <v>12838</v>
      </c>
      <c r="C1765" s="49" t="s">
        <v>12839</v>
      </c>
      <c r="D1765" s="49" t="s">
        <v>8989</v>
      </c>
      <c r="E1765" s="49" t="s">
        <v>8677</v>
      </c>
      <c r="F1765" s="49" t="s">
        <v>8781</v>
      </c>
      <c r="G1765" s="49" t="s">
        <v>8609</v>
      </c>
      <c r="I1765" s="49">
        <v>12</v>
      </c>
    </row>
    <row r="1766" spans="1:9" x14ac:dyDescent="0.3">
      <c r="A1766" s="551" t="s">
        <v>12843</v>
      </c>
      <c r="B1766" s="49" t="s">
        <v>12838</v>
      </c>
      <c r="C1766" s="49" t="s">
        <v>12839</v>
      </c>
      <c r="D1766" s="49" t="s">
        <v>8989</v>
      </c>
      <c r="E1766" s="49" t="s">
        <v>8677</v>
      </c>
      <c r="F1766" s="49" t="s">
        <v>8644</v>
      </c>
      <c r="G1766" s="49" t="s">
        <v>8609</v>
      </c>
      <c r="H1766" s="49" t="s">
        <v>12840</v>
      </c>
      <c r="I1766" s="49">
        <v>11</v>
      </c>
    </row>
    <row r="1767" spans="1:9" x14ac:dyDescent="0.3">
      <c r="A1767" s="551" t="s">
        <v>12844</v>
      </c>
      <c r="B1767" s="49" t="s">
        <v>12838</v>
      </c>
      <c r="C1767" s="49" t="s">
        <v>12839</v>
      </c>
      <c r="D1767" s="49" t="s">
        <v>8989</v>
      </c>
      <c r="E1767" s="49" t="s">
        <v>8677</v>
      </c>
      <c r="F1767" s="49" t="s">
        <v>8644</v>
      </c>
      <c r="G1767" s="49" t="s">
        <v>8609</v>
      </c>
      <c r="H1767" s="49" t="s">
        <v>12845</v>
      </c>
      <c r="I1767" s="49">
        <v>8</v>
      </c>
    </row>
    <row r="1768" spans="1:9" x14ac:dyDescent="0.3">
      <c r="A1768" s="551" t="s">
        <v>12846</v>
      </c>
      <c r="B1768" s="49" t="s">
        <v>12838</v>
      </c>
      <c r="C1768" s="49" t="s">
        <v>12839</v>
      </c>
      <c r="D1768" s="49" t="s">
        <v>8989</v>
      </c>
      <c r="E1768" s="49" t="s">
        <v>8677</v>
      </c>
      <c r="F1768" s="49" t="s">
        <v>8647</v>
      </c>
      <c r="G1768" s="49" t="s">
        <v>8609</v>
      </c>
      <c r="H1768" s="49" t="s">
        <v>12845</v>
      </c>
      <c r="I1768" s="49">
        <v>17</v>
      </c>
    </row>
    <row r="1769" spans="1:9" x14ac:dyDescent="0.3">
      <c r="A1769" s="551" t="s">
        <v>12847</v>
      </c>
      <c r="B1769" s="49" t="s">
        <v>12838</v>
      </c>
      <c r="C1769" s="49" t="s">
        <v>12839</v>
      </c>
      <c r="D1769" s="49" t="s">
        <v>8989</v>
      </c>
      <c r="E1769" s="49" t="s">
        <v>8677</v>
      </c>
      <c r="F1769" s="49" t="s">
        <v>8781</v>
      </c>
      <c r="G1769" s="49" t="s">
        <v>8609</v>
      </c>
      <c r="I1769" s="49">
        <v>12</v>
      </c>
    </row>
    <row r="1770" spans="1:9" x14ac:dyDescent="0.3">
      <c r="A1770" s="551" t="s">
        <v>12848</v>
      </c>
      <c r="B1770" s="49" t="s">
        <v>12838</v>
      </c>
      <c r="C1770" s="49" t="s">
        <v>12839</v>
      </c>
      <c r="D1770" s="49" t="s">
        <v>8989</v>
      </c>
      <c r="E1770" s="49" t="s">
        <v>8677</v>
      </c>
      <c r="F1770" s="49" t="s">
        <v>8702</v>
      </c>
      <c r="G1770" s="49" t="s">
        <v>8609</v>
      </c>
      <c r="H1770" s="49" t="s">
        <v>12840</v>
      </c>
      <c r="I1770" s="49">
        <v>4</v>
      </c>
    </row>
    <row r="1771" spans="1:9" x14ac:dyDescent="0.3">
      <c r="A1771" s="551" t="s">
        <v>12849</v>
      </c>
      <c r="B1771" s="49" t="s">
        <v>12838</v>
      </c>
      <c r="C1771" s="49" t="s">
        <v>12839</v>
      </c>
      <c r="D1771" s="49" t="s">
        <v>8989</v>
      </c>
      <c r="E1771" s="49" t="s">
        <v>8677</v>
      </c>
      <c r="F1771" s="49" t="s">
        <v>8729</v>
      </c>
      <c r="G1771" s="49" t="s">
        <v>8609</v>
      </c>
      <c r="H1771" s="49" t="s">
        <v>12845</v>
      </c>
      <c r="I1771" s="49">
        <v>7</v>
      </c>
    </row>
    <row r="1772" spans="1:9" x14ac:dyDescent="0.3">
      <c r="A1772" s="551" t="s">
        <v>12850</v>
      </c>
      <c r="B1772" s="49" t="s">
        <v>12851</v>
      </c>
      <c r="C1772" s="49" t="s">
        <v>12852</v>
      </c>
      <c r="D1772" s="49" t="s">
        <v>8989</v>
      </c>
      <c r="E1772" s="49" t="s">
        <v>8765</v>
      </c>
      <c r="F1772" s="49" t="s">
        <v>8608</v>
      </c>
      <c r="G1772" s="49" t="s">
        <v>8609</v>
      </c>
      <c r="H1772" s="49" t="s">
        <v>12853</v>
      </c>
      <c r="I1772" s="49">
        <v>62</v>
      </c>
    </row>
    <row r="1773" spans="1:9" x14ac:dyDescent="0.3">
      <c r="A1773" s="551" t="s">
        <v>12854</v>
      </c>
      <c r="B1773" s="49" t="s">
        <v>12851</v>
      </c>
      <c r="C1773" s="49" t="s">
        <v>12852</v>
      </c>
      <c r="D1773" s="49" t="s">
        <v>8989</v>
      </c>
      <c r="E1773" s="49" t="s">
        <v>8765</v>
      </c>
      <c r="F1773" s="49" t="s">
        <v>8770</v>
      </c>
      <c r="G1773" s="49" t="s">
        <v>8585</v>
      </c>
      <c r="H1773" s="49" t="s">
        <v>12853</v>
      </c>
      <c r="I1773" s="49">
        <v>50</v>
      </c>
    </row>
    <row r="1774" spans="1:9" x14ac:dyDescent="0.3">
      <c r="A1774" s="551" t="s">
        <v>12855</v>
      </c>
      <c r="B1774" s="49" t="s">
        <v>12851</v>
      </c>
      <c r="C1774" s="49" t="s">
        <v>12852</v>
      </c>
      <c r="D1774" s="49" t="s">
        <v>8989</v>
      </c>
      <c r="E1774" s="49" t="s">
        <v>8765</v>
      </c>
      <c r="F1774" s="49" t="s">
        <v>8726</v>
      </c>
      <c r="G1774" s="49" t="s">
        <v>8609</v>
      </c>
      <c r="H1774" s="49" t="s">
        <v>12856</v>
      </c>
      <c r="I1774" s="49">
        <v>12</v>
      </c>
    </row>
    <row r="1775" spans="1:9" x14ac:dyDescent="0.3">
      <c r="A1775" s="551" t="s">
        <v>12857</v>
      </c>
      <c r="B1775" s="49" t="s">
        <v>12858</v>
      </c>
      <c r="C1775" s="49" t="s">
        <v>12859</v>
      </c>
      <c r="D1775" s="49" t="s">
        <v>8989</v>
      </c>
      <c r="E1775" s="49" t="s">
        <v>8677</v>
      </c>
      <c r="F1775" s="49" t="s">
        <v>8644</v>
      </c>
      <c r="G1775" s="49" t="s">
        <v>8609</v>
      </c>
      <c r="H1775" s="49" t="s">
        <v>12860</v>
      </c>
      <c r="I1775" s="49">
        <v>30</v>
      </c>
    </row>
    <row r="1776" spans="1:9" x14ac:dyDescent="0.3">
      <c r="A1776" s="551" t="s">
        <v>12861</v>
      </c>
      <c r="B1776" s="49" t="s">
        <v>12858</v>
      </c>
      <c r="C1776" s="49" t="s">
        <v>12859</v>
      </c>
      <c r="D1776" s="49" t="s">
        <v>8989</v>
      </c>
      <c r="E1776" s="49" t="s">
        <v>8677</v>
      </c>
      <c r="F1776" s="49" t="s">
        <v>8644</v>
      </c>
      <c r="G1776" s="49" t="s">
        <v>8585</v>
      </c>
      <c r="H1776" s="49" t="s">
        <v>12860</v>
      </c>
      <c r="I1776" s="49">
        <v>12</v>
      </c>
    </row>
    <row r="1777" spans="1:9" x14ac:dyDescent="0.3">
      <c r="A1777" s="551" t="s">
        <v>12862</v>
      </c>
      <c r="B1777" s="49" t="s">
        <v>12858</v>
      </c>
      <c r="C1777" s="49" t="s">
        <v>12859</v>
      </c>
      <c r="D1777" s="49" t="s">
        <v>8989</v>
      </c>
      <c r="E1777" s="49" t="s">
        <v>8677</v>
      </c>
      <c r="F1777" s="49" t="s">
        <v>8644</v>
      </c>
      <c r="G1777" s="49" t="s">
        <v>8609</v>
      </c>
      <c r="H1777" s="49" t="s">
        <v>12863</v>
      </c>
      <c r="I1777" s="49">
        <v>2</v>
      </c>
    </row>
    <row r="1778" spans="1:9" x14ac:dyDescent="0.3">
      <c r="A1778" s="551" t="s">
        <v>12864</v>
      </c>
      <c r="B1778" s="49" t="s">
        <v>12858</v>
      </c>
      <c r="C1778" s="49" t="s">
        <v>12859</v>
      </c>
      <c r="D1778" s="49" t="s">
        <v>8989</v>
      </c>
      <c r="E1778" s="49" t="s">
        <v>8677</v>
      </c>
      <c r="F1778" s="49" t="s">
        <v>8608</v>
      </c>
      <c r="G1778" s="49" t="s">
        <v>8609</v>
      </c>
      <c r="H1778" s="49" t="s">
        <v>12863</v>
      </c>
      <c r="I1778" s="49">
        <v>1</v>
      </c>
    </row>
    <row r="1779" spans="1:9" x14ac:dyDescent="0.3">
      <c r="A1779" s="551" t="s">
        <v>12865</v>
      </c>
      <c r="B1779" s="49" t="s">
        <v>12858</v>
      </c>
      <c r="C1779" s="49" t="s">
        <v>12859</v>
      </c>
      <c r="D1779" s="49" t="s">
        <v>8989</v>
      </c>
      <c r="E1779" s="49" t="s">
        <v>8677</v>
      </c>
      <c r="F1779" s="49" t="s">
        <v>8647</v>
      </c>
      <c r="G1779" s="49" t="s">
        <v>8609</v>
      </c>
      <c r="H1779" s="49" t="s">
        <v>12863</v>
      </c>
      <c r="I1779" s="49">
        <v>19</v>
      </c>
    </row>
    <row r="1780" spans="1:9" x14ac:dyDescent="0.3">
      <c r="A1780" s="551" t="s">
        <v>12866</v>
      </c>
      <c r="B1780" s="49" t="s">
        <v>12858</v>
      </c>
      <c r="C1780" s="49" t="s">
        <v>12859</v>
      </c>
      <c r="D1780" s="49" t="s">
        <v>8989</v>
      </c>
      <c r="E1780" s="49" t="s">
        <v>8677</v>
      </c>
      <c r="F1780" s="49" t="s">
        <v>8647</v>
      </c>
      <c r="G1780" s="49" t="s">
        <v>8609</v>
      </c>
      <c r="H1780" s="49" t="s">
        <v>12860</v>
      </c>
      <c r="I1780" s="49">
        <v>97</v>
      </c>
    </row>
    <row r="1781" spans="1:9" x14ac:dyDescent="0.3">
      <c r="A1781" s="551" t="s">
        <v>12867</v>
      </c>
      <c r="B1781" s="49" t="s">
        <v>12868</v>
      </c>
      <c r="C1781" s="49" t="s">
        <v>12869</v>
      </c>
      <c r="D1781" s="49" t="s">
        <v>8989</v>
      </c>
      <c r="E1781" s="49" t="s">
        <v>8677</v>
      </c>
      <c r="F1781" s="49" t="s">
        <v>8644</v>
      </c>
      <c r="G1781" s="49" t="s">
        <v>8609</v>
      </c>
      <c r="H1781" s="49" t="s">
        <v>12870</v>
      </c>
      <c r="I1781" s="49">
        <v>30</v>
      </c>
    </row>
    <row r="1782" spans="1:9" x14ac:dyDescent="0.3">
      <c r="A1782" s="551" t="s">
        <v>12871</v>
      </c>
      <c r="B1782" s="49" t="s">
        <v>12868</v>
      </c>
      <c r="C1782" s="49" t="s">
        <v>12869</v>
      </c>
      <c r="D1782" s="49" t="s">
        <v>8989</v>
      </c>
      <c r="E1782" s="49" t="s">
        <v>8677</v>
      </c>
      <c r="F1782" s="49" t="s">
        <v>8644</v>
      </c>
      <c r="G1782" s="49" t="s">
        <v>8609</v>
      </c>
      <c r="H1782" s="49" t="s">
        <v>12872</v>
      </c>
      <c r="I1782" s="49">
        <v>2</v>
      </c>
    </row>
    <row r="1783" spans="1:9" x14ac:dyDescent="0.3">
      <c r="A1783" s="551" t="s">
        <v>12873</v>
      </c>
      <c r="B1783" s="49" t="s">
        <v>12868</v>
      </c>
      <c r="C1783" s="49" t="s">
        <v>12869</v>
      </c>
      <c r="D1783" s="49" t="s">
        <v>8989</v>
      </c>
      <c r="E1783" s="49" t="s">
        <v>8677</v>
      </c>
      <c r="F1783" s="49" t="s">
        <v>8608</v>
      </c>
      <c r="G1783" s="49" t="s">
        <v>8609</v>
      </c>
      <c r="H1783" s="49" t="s">
        <v>12872</v>
      </c>
      <c r="I1783" s="49">
        <v>4</v>
      </c>
    </row>
    <row r="1784" spans="1:9" x14ac:dyDescent="0.3">
      <c r="A1784" s="551" t="s">
        <v>12874</v>
      </c>
      <c r="B1784" s="49" t="s">
        <v>12868</v>
      </c>
      <c r="C1784" s="49" t="s">
        <v>12869</v>
      </c>
      <c r="D1784" s="49" t="s">
        <v>8989</v>
      </c>
      <c r="E1784" s="49" t="s">
        <v>8677</v>
      </c>
      <c r="F1784" s="49" t="s">
        <v>8608</v>
      </c>
      <c r="G1784" s="49" t="s">
        <v>8609</v>
      </c>
      <c r="H1784" s="49" t="s">
        <v>12870</v>
      </c>
      <c r="I1784" s="49">
        <v>20</v>
      </c>
    </row>
    <row r="1785" spans="1:9" x14ac:dyDescent="0.3">
      <c r="A1785" s="551" t="s">
        <v>12875</v>
      </c>
      <c r="B1785" s="49" t="s">
        <v>12868</v>
      </c>
      <c r="C1785" s="49" t="s">
        <v>12869</v>
      </c>
      <c r="D1785" s="49" t="s">
        <v>8989</v>
      </c>
      <c r="E1785" s="49" t="s">
        <v>8677</v>
      </c>
      <c r="F1785" s="49" t="s">
        <v>8647</v>
      </c>
      <c r="G1785" s="49" t="s">
        <v>8609</v>
      </c>
      <c r="H1785" s="49" t="s">
        <v>12872</v>
      </c>
      <c r="I1785" s="49">
        <v>10</v>
      </c>
    </row>
    <row r="1786" spans="1:9" x14ac:dyDescent="0.3">
      <c r="A1786" s="551" t="s">
        <v>12876</v>
      </c>
      <c r="B1786" s="49" t="s">
        <v>12868</v>
      </c>
      <c r="C1786" s="49" t="s">
        <v>12869</v>
      </c>
      <c r="D1786" s="49" t="s">
        <v>8989</v>
      </c>
      <c r="E1786" s="49" t="s">
        <v>8677</v>
      </c>
      <c r="F1786" s="49" t="s">
        <v>8647</v>
      </c>
      <c r="G1786" s="49" t="s">
        <v>8609</v>
      </c>
      <c r="H1786" s="49" t="s">
        <v>12870</v>
      </c>
      <c r="I1786" s="49">
        <v>30</v>
      </c>
    </row>
    <row r="1787" spans="1:9" x14ac:dyDescent="0.3">
      <c r="A1787" s="551" t="s">
        <v>12877</v>
      </c>
      <c r="B1787" s="49" t="s">
        <v>12868</v>
      </c>
      <c r="C1787" s="49" t="s">
        <v>12869</v>
      </c>
      <c r="D1787" s="49" t="s">
        <v>8989</v>
      </c>
      <c r="E1787" s="49" t="s">
        <v>8677</v>
      </c>
      <c r="F1787" s="49" t="s">
        <v>8770</v>
      </c>
      <c r="G1787" s="49" t="s">
        <v>8585</v>
      </c>
      <c r="H1787" s="49" t="s">
        <v>12872</v>
      </c>
      <c r="I1787" s="49">
        <v>10</v>
      </c>
    </row>
    <row r="1788" spans="1:9" x14ac:dyDescent="0.3">
      <c r="A1788" s="551" t="s">
        <v>12878</v>
      </c>
      <c r="B1788" s="49" t="s">
        <v>12879</v>
      </c>
      <c r="C1788" s="49" t="s">
        <v>12880</v>
      </c>
      <c r="D1788" s="49" t="s">
        <v>8989</v>
      </c>
      <c r="E1788" s="49" t="s">
        <v>8677</v>
      </c>
      <c r="F1788" s="49" t="s">
        <v>8770</v>
      </c>
      <c r="G1788" s="49" t="s">
        <v>8585</v>
      </c>
      <c r="H1788" s="49" t="s">
        <v>12881</v>
      </c>
      <c r="I1788" s="49">
        <v>20</v>
      </c>
    </row>
    <row r="1789" spans="1:9" x14ac:dyDescent="0.3">
      <c r="A1789" s="551" t="s">
        <v>12882</v>
      </c>
      <c r="B1789" s="49" t="s">
        <v>12879</v>
      </c>
      <c r="C1789" s="49" t="s">
        <v>12880</v>
      </c>
      <c r="D1789" s="49" t="s">
        <v>8989</v>
      </c>
      <c r="E1789" s="49" t="s">
        <v>8677</v>
      </c>
      <c r="F1789" s="49" t="s">
        <v>8644</v>
      </c>
      <c r="G1789" s="49" t="s">
        <v>8686</v>
      </c>
      <c r="H1789" s="49" t="s">
        <v>12881</v>
      </c>
      <c r="I1789" s="49">
        <v>19</v>
      </c>
    </row>
    <row r="1790" spans="1:9" x14ac:dyDescent="0.3">
      <c r="A1790" s="551" t="s">
        <v>12883</v>
      </c>
      <c r="B1790" s="49" t="s">
        <v>12879</v>
      </c>
      <c r="C1790" s="49" t="s">
        <v>12880</v>
      </c>
      <c r="D1790" s="49" t="s">
        <v>8989</v>
      </c>
      <c r="E1790" s="49" t="s">
        <v>8677</v>
      </c>
      <c r="F1790" s="49" t="s">
        <v>8781</v>
      </c>
      <c r="G1790" s="49" t="s">
        <v>8609</v>
      </c>
      <c r="I1790" s="49">
        <v>16</v>
      </c>
    </row>
    <row r="1791" spans="1:9" x14ac:dyDescent="0.3">
      <c r="A1791" s="551" t="s">
        <v>12884</v>
      </c>
      <c r="B1791" s="49" t="s">
        <v>12879</v>
      </c>
      <c r="C1791" s="49" t="s">
        <v>12880</v>
      </c>
      <c r="D1791" s="49" t="s">
        <v>8989</v>
      </c>
      <c r="E1791" s="49" t="s">
        <v>8677</v>
      </c>
      <c r="F1791" s="49" t="s">
        <v>8729</v>
      </c>
      <c r="G1791" s="49" t="s">
        <v>8609</v>
      </c>
      <c r="H1791" s="49" t="s">
        <v>12885</v>
      </c>
      <c r="I1791" s="49">
        <v>16</v>
      </c>
    </row>
    <row r="1792" spans="1:9" x14ac:dyDescent="0.3">
      <c r="A1792" s="551" t="s">
        <v>12886</v>
      </c>
      <c r="B1792" s="49" t="s">
        <v>12879</v>
      </c>
      <c r="C1792" s="49" t="s">
        <v>12880</v>
      </c>
      <c r="D1792" s="49" t="s">
        <v>8989</v>
      </c>
      <c r="E1792" s="49" t="s">
        <v>8677</v>
      </c>
      <c r="F1792" s="49" t="s">
        <v>8713</v>
      </c>
      <c r="G1792" s="49" t="s">
        <v>8585</v>
      </c>
      <c r="H1792" s="49" t="s">
        <v>12881</v>
      </c>
      <c r="I1792" s="49">
        <v>2</v>
      </c>
    </row>
    <row r="1793" spans="1:9" x14ac:dyDescent="0.3">
      <c r="A1793" s="551" t="s">
        <v>12887</v>
      </c>
      <c r="B1793" s="49" t="s">
        <v>12879</v>
      </c>
      <c r="C1793" s="49" t="s">
        <v>12880</v>
      </c>
      <c r="D1793" s="49" t="s">
        <v>8989</v>
      </c>
      <c r="E1793" s="49" t="s">
        <v>8677</v>
      </c>
      <c r="F1793" s="49" t="s">
        <v>8644</v>
      </c>
      <c r="G1793" s="49" t="s">
        <v>8585</v>
      </c>
      <c r="H1793" s="49" t="s">
        <v>12881</v>
      </c>
      <c r="I1793" s="49">
        <v>23</v>
      </c>
    </row>
    <row r="1794" spans="1:9" x14ac:dyDescent="0.3">
      <c r="A1794" s="551" t="s">
        <v>12888</v>
      </c>
      <c r="B1794" s="49" t="s">
        <v>12889</v>
      </c>
      <c r="C1794" s="49" t="s">
        <v>12890</v>
      </c>
      <c r="D1794" s="49" t="s">
        <v>8989</v>
      </c>
      <c r="E1794" s="49" t="s">
        <v>8677</v>
      </c>
      <c r="F1794" s="49" t="s">
        <v>8644</v>
      </c>
      <c r="G1794" s="49" t="s">
        <v>8609</v>
      </c>
      <c r="H1794" s="49" t="s">
        <v>12891</v>
      </c>
      <c r="I1794" s="49">
        <v>88</v>
      </c>
    </row>
    <row r="1795" spans="1:9" x14ac:dyDescent="0.3">
      <c r="A1795" s="551" t="s">
        <v>12892</v>
      </c>
      <c r="B1795" s="49" t="s">
        <v>12889</v>
      </c>
      <c r="C1795" s="49" t="s">
        <v>12890</v>
      </c>
      <c r="D1795" s="49" t="s">
        <v>8989</v>
      </c>
      <c r="E1795" s="49" t="s">
        <v>8677</v>
      </c>
      <c r="F1795" s="49" t="s">
        <v>8647</v>
      </c>
      <c r="G1795" s="49" t="s">
        <v>8609</v>
      </c>
      <c r="H1795" s="49" t="s">
        <v>12891</v>
      </c>
      <c r="I1795" s="49">
        <v>17</v>
      </c>
    </row>
    <row r="1796" spans="1:9" x14ac:dyDescent="0.3">
      <c r="A1796" s="551" t="s">
        <v>12893</v>
      </c>
      <c r="B1796" s="49" t="s">
        <v>12889</v>
      </c>
      <c r="C1796" s="49" t="s">
        <v>12890</v>
      </c>
      <c r="D1796" s="49" t="s">
        <v>8989</v>
      </c>
      <c r="E1796" s="49" t="s">
        <v>8677</v>
      </c>
      <c r="F1796" s="49" t="s">
        <v>8770</v>
      </c>
      <c r="G1796" s="49" t="s">
        <v>8585</v>
      </c>
      <c r="H1796" s="49" t="s">
        <v>12891</v>
      </c>
      <c r="I1796" s="49">
        <v>50</v>
      </c>
    </row>
    <row r="1797" spans="1:9" x14ac:dyDescent="0.3">
      <c r="A1797" s="551" t="s">
        <v>12894</v>
      </c>
      <c r="B1797" s="49" t="s">
        <v>12895</v>
      </c>
      <c r="C1797" s="49" t="s">
        <v>12896</v>
      </c>
      <c r="D1797" s="49" t="s">
        <v>8989</v>
      </c>
      <c r="E1797" s="49" t="s">
        <v>8677</v>
      </c>
      <c r="F1797" s="49" t="s">
        <v>8644</v>
      </c>
      <c r="G1797" s="49" t="s">
        <v>8609</v>
      </c>
      <c r="H1797" s="49" t="s">
        <v>12897</v>
      </c>
      <c r="I1797" s="49">
        <v>57</v>
      </c>
    </row>
    <row r="1798" spans="1:9" x14ac:dyDescent="0.3">
      <c r="A1798" s="551" t="s">
        <v>12898</v>
      </c>
      <c r="B1798" s="49" t="s">
        <v>12895</v>
      </c>
      <c r="C1798" s="49" t="s">
        <v>12896</v>
      </c>
      <c r="D1798" s="49" t="s">
        <v>8989</v>
      </c>
      <c r="E1798" s="49" t="s">
        <v>8677</v>
      </c>
      <c r="F1798" s="49" t="s">
        <v>8644</v>
      </c>
      <c r="G1798" s="49" t="s">
        <v>8609</v>
      </c>
      <c r="H1798" s="49" t="s">
        <v>12899</v>
      </c>
      <c r="I1798" s="49">
        <v>14</v>
      </c>
    </row>
    <row r="1799" spans="1:9" x14ac:dyDescent="0.3">
      <c r="A1799" s="551" t="s">
        <v>12900</v>
      </c>
      <c r="B1799" s="49" t="s">
        <v>12895</v>
      </c>
      <c r="C1799" s="49" t="s">
        <v>12896</v>
      </c>
      <c r="D1799" s="49" t="s">
        <v>8989</v>
      </c>
      <c r="E1799" s="49" t="s">
        <v>8677</v>
      </c>
      <c r="F1799" s="49" t="s">
        <v>8647</v>
      </c>
      <c r="G1799" s="49" t="s">
        <v>8609</v>
      </c>
      <c r="H1799" s="49" t="s">
        <v>12897</v>
      </c>
      <c r="I1799" s="49">
        <v>40</v>
      </c>
    </row>
    <row r="1800" spans="1:9" x14ac:dyDescent="0.3">
      <c r="A1800" s="551" t="s">
        <v>12901</v>
      </c>
      <c r="B1800" s="49" t="s">
        <v>12895</v>
      </c>
      <c r="C1800" s="49" t="s">
        <v>12896</v>
      </c>
      <c r="D1800" s="49" t="s">
        <v>8989</v>
      </c>
      <c r="E1800" s="49" t="s">
        <v>8677</v>
      </c>
      <c r="F1800" s="49" t="s">
        <v>8647</v>
      </c>
      <c r="G1800" s="49" t="s">
        <v>8609</v>
      </c>
      <c r="H1800" s="49" t="s">
        <v>12899</v>
      </c>
      <c r="I1800" s="49">
        <v>14</v>
      </c>
    </row>
    <row r="1801" spans="1:9" x14ac:dyDescent="0.3">
      <c r="A1801" s="551" t="s">
        <v>12902</v>
      </c>
      <c r="B1801" s="49" t="s">
        <v>12903</v>
      </c>
      <c r="C1801" s="49" t="s">
        <v>721</v>
      </c>
      <c r="D1801" s="49" t="s">
        <v>8989</v>
      </c>
      <c r="E1801" s="49" t="s">
        <v>8677</v>
      </c>
      <c r="F1801" s="49" t="s">
        <v>8644</v>
      </c>
      <c r="G1801" s="49" t="s">
        <v>8609</v>
      </c>
      <c r="H1801" s="49" t="s">
        <v>12904</v>
      </c>
      <c r="I1801" s="49">
        <v>43</v>
      </c>
    </row>
    <row r="1802" spans="1:9" x14ac:dyDescent="0.3">
      <c r="A1802" s="551" t="s">
        <v>12905</v>
      </c>
      <c r="B1802" s="49" t="s">
        <v>12903</v>
      </c>
      <c r="C1802" s="49" t="s">
        <v>721</v>
      </c>
      <c r="D1802" s="49" t="s">
        <v>8989</v>
      </c>
      <c r="E1802" s="49" t="s">
        <v>8677</v>
      </c>
      <c r="F1802" s="49" t="s">
        <v>8644</v>
      </c>
      <c r="G1802" s="49" t="s">
        <v>8686</v>
      </c>
      <c r="H1802" s="49" t="s">
        <v>12904</v>
      </c>
      <c r="I1802" s="49">
        <v>1</v>
      </c>
    </row>
    <row r="1803" spans="1:9" x14ac:dyDescent="0.3">
      <c r="A1803" s="551" t="s">
        <v>12906</v>
      </c>
      <c r="B1803" s="49" t="s">
        <v>12903</v>
      </c>
      <c r="C1803" s="49" t="s">
        <v>721</v>
      </c>
      <c r="D1803" s="49" t="s">
        <v>8989</v>
      </c>
      <c r="E1803" s="49" t="s">
        <v>8677</v>
      </c>
      <c r="F1803" s="49" t="s">
        <v>8644</v>
      </c>
      <c r="G1803" s="49" t="s">
        <v>8585</v>
      </c>
      <c r="H1803" s="49" t="s">
        <v>12904</v>
      </c>
      <c r="I1803" s="49">
        <v>1</v>
      </c>
    </row>
    <row r="1804" spans="1:9" x14ac:dyDescent="0.3">
      <c r="A1804" s="551" t="s">
        <v>12907</v>
      </c>
      <c r="B1804" s="49" t="s">
        <v>12903</v>
      </c>
      <c r="C1804" s="49" t="s">
        <v>721</v>
      </c>
      <c r="D1804" s="49" t="s">
        <v>8989</v>
      </c>
      <c r="E1804" s="49" t="s">
        <v>8677</v>
      </c>
      <c r="F1804" s="49" t="s">
        <v>8608</v>
      </c>
      <c r="G1804" s="49" t="s">
        <v>8609</v>
      </c>
      <c r="H1804" s="49" t="s">
        <v>12904</v>
      </c>
      <c r="I1804" s="49">
        <v>13</v>
      </c>
    </row>
    <row r="1805" spans="1:9" x14ac:dyDescent="0.3">
      <c r="A1805" s="551" t="s">
        <v>12908</v>
      </c>
      <c r="B1805" s="49" t="s">
        <v>12903</v>
      </c>
      <c r="C1805" s="49" t="s">
        <v>721</v>
      </c>
      <c r="D1805" s="49" t="s">
        <v>8989</v>
      </c>
      <c r="E1805" s="49" t="s">
        <v>8677</v>
      </c>
      <c r="F1805" s="49" t="s">
        <v>8608</v>
      </c>
      <c r="G1805" s="49" t="s">
        <v>8686</v>
      </c>
      <c r="H1805" s="49" t="s">
        <v>12904</v>
      </c>
      <c r="I1805" s="49">
        <v>1</v>
      </c>
    </row>
    <row r="1806" spans="1:9" x14ac:dyDescent="0.3">
      <c r="A1806" s="551" t="s">
        <v>12909</v>
      </c>
      <c r="B1806" s="49" t="s">
        <v>12903</v>
      </c>
      <c r="C1806" s="49" t="s">
        <v>721</v>
      </c>
      <c r="D1806" s="49" t="s">
        <v>8989</v>
      </c>
      <c r="E1806" s="49" t="s">
        <v>8677</v>
      </c>
      <c r="F1806" s="49" t="s">
        <v>8608</v>
      </c>
      <c r="G1806" s="49" t="s">
        <v>8585</v>
      </c>
      <c r="H1806" s="49" t="s">
        <v>12904</v>
      </c>
      <c r="I1806" s="49">
        <v>1</v>
      </c>
    </row>
    <row r="1807" spans="1:9" x14ac:dyDescent="0.3">
      <c r="A1807" s="551" t="s">
        <v>12910</v>
      </c>
      <c r="B1807" s="49" t="s">
        <v>12903</v>
      </c>
      <c r="C1807" s="49" t="s">
        <v>721</v>
      </c>
      <c r="D1807" s="49" t="s">
        <v>8989</v>
      </c>
      <c r="E1807" s="49" t="s">
        <v>8677</v>
      </c>
      <c r="F1807" s="49" t="s">
        <v>8647</v>
      </c>
      <c r="G1807" s="49" t="s">
        <v>8609</v>
      </c>
      <c r="H1807" s="49" t="s">
        <v>12904</v>
      </c>
      <c r="I1807" s="49">
        <v>43</v>
      </c>
    </row>
    <row r="1808" spans="1:9" x14ac:dyDescent="0.3">
      <c r="A1808" s="551" t="s">
        <v>12911</v>
      </c>
      <c r="B1808" s="49" t="s">
        <v>12903</v>
      </c>
      <c r="C1808" s="49" t="s">
        <v>721</v>
      </c>
      <c r="D1808" s="49" t="s">
        <v>8989</v>
      </c>
      <c r="E1808" s="49" t="s">
        <v>8677</v>
      </c>
      <c r="F1808" s="49" t="s">
        <v>8647</v>
      </c>
      <c r="G1808" s="49" t="s">
        <v>8686</v>
      </c>
      <c r="H1808" s="49" t="s">
        <v>12904</v>
      </c>
      <c r="I1808" s="49">
        <v>1</v>
      </c>
    </row>
    <row r="1809" spans="1:9" x14ac:dyDescent="0.3">
      <c r="A1809" s="551" t="s">
        <v>12912</v>
      </c>
      <c r="B1809" s="49" t="s">
        <v>12903</v>
      </c>
      <c r="C1809" s="49" t="s">
        <v>721</v>
      </c>
      <c r="D1809" s="49" t="s">
        <v>8989</v>
      </c>
      <c r="E1809" s="49" t="s">
        <v>8677</v>
      </c>
      <c r="F1809" s="49" t="s">
        <v>8647</v>
      </c>
      <c r="G1809" s="49" t="s">
        <v>8585</v>
      </c>
      <c r="H1809" s="49" t="s">
        <v>12904</v>
      </c>
      <c r="I1809" s="49">
        <v>1</v>
      </c>
    </row>
    <row r="1810" spans="1:9" x14ac:dyDescent="0.3">
      <c r="A1810" s="551" t="s">
        <v>12913</v>
      </c>
      <c r="B1810" s="49" t="s">
        <v>12903</v>
      </c>
      <c r="C1810" s="49" t="s">
        <v>721</v>
      </c>
      <c r="D1810" s="49" t="s">
        <v>8989</v>
      </c>
      <c r="E1810" s="49" t="s">
        <v>8677</v>
      </c>
      <c r="F1810" s="49" t="s">
        <v>8770</v>
      </c>
      <c r="G1810" s="49" t="s">
        <v>8585</v>
      </c>
      <c r="H1810" s="49" t="s">
        <v>12904</v>
      </c>
      <c r="I1810" s="49">
        <v>15</v>
      </c>
    </row>
    <row r="1811" spans="1:9" x14ac:dyDescent="0.3">
      <c r="A1811" s="551" t="s">
        <v>12914</v>
      </c>
      <c r="B1811" s="49" t="s">
        <v>12903</v>
      </c>
      <c r="C1811" s="49" t="s">
        <v>721</v>
      </c>
      <c r="D1811" s="49" t="s">
        <v>8989</v>
      </c>
      <c r="E1811" s="49" t="s">
        <v>8677</v>
      </c>
      <c r="F1811" s="49" t="s">
        <v>9039</v>
      </c>
      <c r="G1811" s="49" t="s">
        <v>8585</v>
      </c>
      <c r="H1811" s="49" t="s">
        <v>12904</v>
      </c>
      <c r="I1811" s="49">
        <v>10</v>
      </c>
    </row>
    <row r="1812" spans="1:9" x14ac:dyDescent="0.3">
      <c r="A1812" s="551" t="s">
        <v>12915</v>
      </c>
      <c r="B1812" s="49" t="s">
        <v>12916</v>
      </c>
      <c r="C1812" s="49" t="s">
        <v>12917</v>
      </c>
      <c r="D1812" s="49" t="s">
        <v>8989</v>
      </c>
      <c r="E1812" s="49" t="s">
        <v>8677</v>
      </c>
      <c r="F1812" s="49" t="s">
        <v>8644</v>
      </c>
      <c r="G1812" s="49" t="s">
        <v>8585</v>
      </c>
      <c r="H1812" s="49" t="s">
        <v>12918</v>
      </c>
      <c r="I1812" s="49">
        <v>7</v>
      </c>
    </row>
    <row r="1813" spans="1:9" x14ac:dyDescent="0.3">
      <c r="A1813" s="551" t="s">
        <v>12919</v>
      </c>
      <c r="B1813" s="49" t="s">
        <v>12916</v>
      </c>
      <c r="C1813" s="49" t="s">
        <v>12917</v>
      </c>
      <c r="D1813" s="49" t="s">
        <v>8989</v>
      </c>
      <c r="E1813" s="49" t="s">
        <v>8677</v>
      </c>
      <c r="F1813" s="49" t="s">
        <v>8644</v>
      </c>
      <c r="G1813" s="49" t="s">
        <v>8686</v>
      </c>
      <c r="H1813" s="49" t="s">
        <v>12918</v>
      </c>
      <c r="I1813" s="49">
        <v>2</v>
      </c>
    </row>
    <row r="1814" spans="1:9" x14ac:dyDescent="0.3">
      <c r="A1814" s="551" t="s">
        <v>12920</v>
      </c>
      <c r="B1814" s="49" t="s">
        <v>12916</v>
      </c>
      <c r="C1814" s="49" t="s">
        <v>12917</v>
      </c>
      <c r="D1814" s="49" t="s">
        <v>8989</v>
      </c>
      <c r="E1814" s="49" t="s">
        <v>8677</v>
      </c>
      <c r="F1814" s="49" t="s">
        <v>8644</v>
      </c>
      <c r="G1814" s="49" t="s">
        <v>8609</v>
      </c>
      <c r="H1814" s="49" t="s">
        <v>12918</v>
      </c>
      <c r="I1814" s="49">
        <v>25</v>
      </c>
    </row>
    <row r="1815" spans="1:9" x14ac:dyDescent="0.3">
      <c r="A1815" s="551" t="s">
        <v>12921</v>
      </c>
      <c r="B1815" s="49" t="s">
        <v>12916</v>
      </c>
      <c r="C1815" s="49" t="s">
        <v>12917</v>
      </c>
      <c r="D1815" s="49" t="s">
        <v>8989</v>
      </c>
      <c r="E1815" s="49" t="s">
        <v>8677</v>
      </c>
      <c r="F1815" s="49" t="s">
        <v>8647</v>
      </c>
      <c r="G1815" s="49" t="s">
        <v>8609</v>
      </c>
      <c r="H1815" s="49" t="s">
        <v>12918</v>
      </c>
      <c r="I1815" s="49">
        <v>52</v>
      </c>
    </row>
    <row r="1816" spans="1:9" x14ac:dyDescent="0.3">
      <c r="A1816" s="551" t="s">
        <v>12922</v>
      </c>
      <c r="B1816" s="49" t="s">
        <v>12916</v>
      </c>
      <c r="C1816" s="49" t="s">
        <v>12917</v>
      </c>
      <c r="D1816" s="49" t="s">
        <v>8989</v>
      </c>
      <c r="E1816" s="49" t="s">
        <v>8677</v>
      </c>
      <c r="F1816" s="49" t="s">
        <v>8647</v>
      </c>
      <c r="G1816" s="49" t="s">
        <v>8585</v>
      </c>
      <c r="H1816" s="49" t="s">
        <v>12918</v>
      </c>
      <c r="I1816" s="49">
        <v>4</v>
      </c>
    </row>
    <row r="1817" spans="1:9" x14ac:dyDescent="0.3">
      <c r="A1817" s="551" t="s">
        <v>12923</v>
      </c>
      <c r="B1817" s="49" t="s">
        <v>12916</v>
      </c>
      <c r="C1817" s="49" t="s">
        <v>12917</v>
      </c>
      <c r="D1817" s="49" t="s">
        <v>8989</v>
      </c>
      <c r="E1817" s="49" t="s">
        <v>8677</v>
      </c>
      <c r="F1817" s="49" t="s">
        <v>8702</v>
      </c>
      <c r="G1817" s="49" t="s">
        <v>8609</v>
      </c>
      <c r="H1817" s="49" t="s">
        <v>12918</v>
      </c>
      <c r="I1817" s="49">
        <v>6</v>
      </c>
    </row>
    <row r="1818" spans="1:9" x14ac:dyDescent="0.3">
      <c r="A1818" s="551" t="s">
        <v>12924</v>
      </c>
      <c r="B1818" s="49" t="s">
        <v>12916</v>
      </c>
      <c r="C1818" s="49" t="s">
        <v>12917</v>
      </c>
      <c r="D1818" s="49" t="s">
        <v>8989</v>
      </c>
      <c r="E1818" s="49" t="s">
        <v>8677</v>
      </c>
      <c r="F1818" s="49" t="s">
        <v>8593</v>
      </c>
      <c r="G1818" s="49" t="s">
        <v>8585</v>
      </c>
      <c r="H1818" s="49" t="s">
        <v>12918</v>
      </c>
    </row>
    <row r="1819" spans="1:9" x14ac:dyDescent="0.3">
      <c r="A1819" s="551" t="s">
        <v>12925</v>
      </c>
      <c r="B1819" s="49" t="s">
        <v>12926</v>
      </c>
      <c r="C1819" s="49" t="s">
        <v>12927</v>
      </c>
      <c r="D1819" s="49" t="s">
        <v>8989</v>
      </c>
      <c r="E1819" s="49" t="s">
        <v>8677</v>
      </c>
      <c r="F1819" s="49" t="s">
        <v>8644</v>
      </c>
      <c r="G1819" s="49" t="s">
        <v>8609</v>
      </c>
      <c r="H1819" s="49" t="s">
        <v>12928</v>
      </c>
      <c r="I1819" s="49">
        <v>7</v>
      </c>
    </row>
    <row r="1820" spans="1:9" x14ac:dyDescent="0.3">
      <c r="A1820" s="551" t="s">
        <v>12929</v>
      </c>
      <c r="B1820" s="49" t="s">
        <v>12926</v>
      </c>
      <c r="C1820" s="49" t="s">
        <v>12927</v>
      </c>
      <c r="D1820" s="49" t="s">
        <v>8989</v>
      </c>
      <c r="E1820" s="49" t="s">
        <v>8677</v>
      </c>
      <c r="F1820" s="49" t="s">
        <v>8644</v>
      </c>
      <c r="G1820" s="49" t="s">
        <v>8609</v>
      </c>
      <c r="H1820" s="49" t="s">
        <v>12930</v>
      </c>
      <c r="I1820" s="49">
        <v>5</v>
      </c>
    </row>
    <row r="1821" spans="1:9" x14ac:dyDescent="0.3">
      <c r="A1821" s="551" t="s">
        <v>12931</v>
      </c>
      <c r="B1821" s="49" t="s">
        <v>12926</v>
      </c>
      <c r="C1821" s="49" t="s">
        <v>12927</v>
      </c>
      <c r="D1821" s="49" t="s">
        <v>8989</v>
      </c>
      <c r="E1821" s="49" t="s">
        <v>8677</v>
      </c>
      <c r="F1821" s="49" t="s">
        <v>8608</v>
      </c>
      <c r="G1821" s="49" t="s">
        <v>8609</v>
      </c>
      <c r="H1821" s="49" t="s">
        <v>12928</v>
      </c>
      <c r="I1821" s="49">
        <v>9</v>
      </c>
    </row>
    <row r="1822" spans="1:9" x14ac:dyDescent="0.3">
      <c r="A1822" s="551" t="s">
        <v>12932</v>
      </c>
      <c r="B1822" s="49" t="s">
        <v>12926</v>
      </c>
      <c r="C1822" s="49" t="s">
        <v>12927</v>
      </c>
      <c r="D1822" s="49" t="s">
        <v>8989</v>
      </c>
      <c r="E1822" s="49" t="s">
        <v>8677</v>
      </c>
      <c r="F1822" s="49" t="s">
        <v>8608</v>
      </c>
      <c r="G1822" s="49" t="s">
        <v>8609</v>
      </c>
      <c r="H1822" s="49" t="s">
        <v>12930</v>
      </c>
      <c r="I1822" s="49">
        <v>5</v>
      </c>
    </row>
    <row r="1823" spans="1:9" x14ac:dyDescent="0.3">
      <c r="A1823" s="551" t="s">
        <v>12933</v>
      </c>
      <c r="B1823" s="49" t="s">
        <v>12926</v>
      </c>
      <c r="C1823" s="49" t="s">
        <v>12927</v>
      </c>
      <c r="D1823" s="49" t="s">
        <v>8989</v>
      </c>
      <c r="E1823" s="49" t="s">
        <v>8677</v>
      </c>
      <c r="F1823" s="49" t="s">
        <v>8647</v>
      </c>
      <c r="G1823" s="49" t="s">
        <v>8609</v>
      </c>
      <c r="H1823" s="49" t="s">
        <v>12928</v>
      </c>
      <c r="I1823" s="49">
        <v>18</v>
      </c>
    </row>
    <row r="1824" spans="1:9" x14ac:dyDescent="0.3">
      <c r="A1824" s="551" t="s">
        <v>12934</v>
      </c>
      <c r="B1824" s="49" t="s">
        <v>12926</v>
      </c>
      <c r="C1824" s="49" t="s">
        <v>12927</v>
      </c>
      <c r="D1824" s="49" t="s">
        <v>8989</v>
      </c>
      <c r="E1824" s="49" t="s">
        <v>8677</v>
      </c>
      <c r="F1824" s="49" t="s">
        <v>8647</v>
      </c>
      <c r="G1824" s="49" t="s">
        <v>8609</v>
      </c>
      <c r="H1824" s="49" t="s">
        <v>12930</v>
      </c>
      <c r="I1824" s="49">
        <v>10</v>
      </c>
    </row>
    <row r="1825" spans="1:9" x14ac:dyDescent="0.3">
      <c r="A1825" s="551" t="s">
        <v>12935</v>
      </c>
      <c r="B1825" s="49" t="s">
        <v>12936</v>
      </c>
      <c r="C1825" s="49" t="s">
        <v>12937</v>
      </c>
      <c r="D1825" s="49" t="s">
        <v>8989</v>
      </c>
      <c r="E1825" s="49" t="s">
        <v>8677</v>
      </c>
      <c r="F1825" s="49" t="s">
        <v>8644</v>
      </c>
      <c r="G1825" s="49" t="s">
        <v>8609</v>
      </c>
      <c r="H1825" s="49" t="s">
        <v>12938</v>
      </c>
      <c r="I1825" s="49">
        <v>40</v>
      </c>
    </row>
    <row r="1826" spans="1:9" x14ac:dyDescent="0.3">
      <c r="A1826" s="551" t="s">
        <v>12939</v>
      </c>
      <c r="B1826" s="49" t="s">
        <v>12936</v>
      </c>
      <c r="C1826" s="49" t="s">
        <v>12937</v>
      </c>
      <c r="D1826" s="49" t="s">
        <v>8989</v>
      </c>
      <c r="E1826" s="49" t="s">
        <v>8677</v>
      </c>
      <c r="F1826" s="49" t="s">
        <v>8644</v>
      </c>
      <c r="G1826" s="49" t="s">
        <v>8609</v>
      </c>
      <c r="H1826" s="49" t="s">
        <v>12940</v>
      </c>
      <c r="I1826" s="49">
        <v>22</v>
      </c>
    </row>
    <row r="1827" spans="1:9" x14ac:dyDescent="0.3">
      <c r="A1827" s="551" t="s">
        <v>12941</v>
      </c>
      <c r="B1827" s="49" t="s">
        <v>12936</v>
      </c>
      <c r="C1827" s="49" t="s">
        <v>12937</v>
      </c>
      <c r="D1827" s="49" t="s">
        <v>8989</v>
      </c>
      <c r="E1827" s="49" t="s">
        <v>8677</v>
      </c>
      <c r="F1827" s="49" t="s">
        <v>8608</v>
      </c>
      <c r="G1827" s="49" t="s">
        <v>8609</v>
      </c>
      <c r="H1827" s="49" t="s">
        <v>12940</v>
      </c>
      <c r="I1827" s="49">
        <v>10</v>
      </c>
    </row>
    <row r="1828" spans="1:9" x14ac:dyDescent="0.3">
      <c r="A1828" s="551" t="s">
        <v>12942</v>
      </c>
      <c r="B1828" s="49" t="s">
        <v>12936</v>
      </c>
      <c r="C1828" s="49" t="s">
        <v>12937</v>
      </c>
      <c r="D1828" s="49" t="s">
        <v>8989</v>
      </c>
      <c r="E1828" s="49" t="s">
        <v>8677</v>
      </c>
      <c r="F1828" s="49" t="s">
        <v>8647</v>
      </c>
      <c r="G1828" s="49" t="s">
        <v>8609</v>
      </c>
      <c r="H1828" s="49" t="s">
        <v>12938</v>
      </c>
      <c r="I1828" s="49">
        <v>38</v>
      </c>
    </row>
    <row r="1829" spans="1:9" x14ac:dyDescent="0.3">
      <c r="A1829" s="551" t="s">
        <v>12943</v>
      </c>
      <c r="B1829" s="49" t="s">
        <v>12936</v>
      </c>
      <c r="C1829" s="49" t="s">
        <v>12937</v>
      </c>
      <c r="D1829" s="49" t="s">
        <v>8989</v>
      </c>
      <c r="E1829" s="49" t="s">
        <v>8677</v>
      </c>
      <c r="F1829" s="49" t="s">
        <v>8647</v>
      </c>
      <c r="G1829" s="49" t="s">
        <v>8609</v>
      </c>
      <c r="H1829" s="49" t="s">
        <v>12940</v>
      </c>
      <c r="I1829" s="49">
        <v>26</v>
      </c>
    </row>
    <row r="1830" spans="1:9" x14ac:dyDescent="0.3">
      <c r="A1830" s="551" t="s">
        <v>12944</v>
      </c>
      <c r="B1830" s="49" t="s">
        <v>12936</v>
      </c>
      <c r="C1830" s="49" t="s">
        <v>12937</v>
      </c>
      <c r="D1830" s="49" t="s">
        <v>8989</v>
      </c>
      <c r="E1830" s="49" t="s">
        <v>8677</v>
      </c>
      <c r="F1830" s="49" t="s">
        <v>8644</v>
      </c>
      <c r="G1830" s="49" t="s">
        <v>8609</v>
      </c>
      <c r="H1830" s="49" t="s">
        <v>12945</v>
      </c>
      <c r="I1830" s="49">
        <v>7</v>
      </c>
    </row>
    <row r="1831" spans="1:9" x14ac:dyDescent="0.3">
      <c r="A1831" s="551" t="s">
        <v>12946</v>
      </c>
      <c r="B1831" s="49" t="s">
        <v>12936</v>
      </c>
      <c r="C1831" s="49" t="s">
        <v>12937</v>
      </c>
      <c r="D1831" s="49" t="s">
        <v>8989</v>
      </c>
      <c r="E1831" s="49" t="s">
        <v>8677</v>
      </c>
      <c r="F1831" s="49" t="s">
        <v>8770</v>
      </c>
      <c r="G1831" s="49" t="s">
        <v>8585</v>
      </c>
      <c r="H1831" s="49" t="s">
        <v>12940</v>
      </c>
      <c r="I1831" s="49">
        <v>15</v>
      </c>
    </row>
    <row r="1832" spans="1:9" x14ac:dyDescent="0.3">
      <c r="A1832" s="551" t="s">
        <v>12947</v>
      </c>
      <c r="B1832" s="49" t="s">
        <v>12936</v>
      </c>
      <c r="C1832" s="49" t="s">
        <v>12937</v>
      </c>
      <c r="D1832" s="49" t="s">
        <v>8989</v>
      </c>
      <c r="E1832" s="49" t="s">
        <v>8677</v>
      </c>
      <c r="F1832" s="49" t="s">
        <v>8647</v>
      </c>
      <c r="G1832" s="49" t="s">
        <v>8609</v>
      </c>
      <c r="H1832" s="49" t="s">
        <v>12945</v>
      </c>
      <c r="I1832" s="49">
        <v>8</v>
      </c>
    </row>
    <row r="1833" spans="1:9" x14ac:dyDescent="0.3">
      <c r="A1833" s="551" t="s">
        <v>12948</v>
      </c>
      <c r="B1833" s="49" t="s">
        <v>12949</v>
      </c>
      <c r="C1833" s="49" t="s">
        <v>12950</v>
      </c>
      <c r="D1833" s="49" t="s">
        <v>8989</v>
      </c>
      <c r="E1833" s="49" t="s">
        <v>8677</v>
      </c>
      <c r="F1833" s="49" t="s">
        <v>8644</v>
      </c>
      <c r="G1833" s="49" t="s">
        <v>8609</v>
      </c>
      <c r="H1833" s="49" t="s">
        <v>12951</v>
      </c>
      <c r="I1833" s="49">
        <v>58</v>
      </c>
    </row>
    <row r="1834" spans="1:9" x14ac:dyDescent="0.3">
      <c r="A1834" s="551" t="s">
        <v>12952</v>
      </c>
      <c r="B1834" s="49" t="s">
        <v>12949</v>
      </c>
      <c r="C1834" s="49" t="s">
        <v>12950</v>
      </c>
      <c r="D1834" s="49" t="s">
        <v>8989</v>
      </c>
      <c r="E1834" s="49" t="s">
        <v>8677</v>
      </c>
      <c r="F1834" s="49" t="s">
        <v>8644</v>
      </c>
      <c r="G1834" s="49" t="s">
        <v>8609</v>
      </c>
      <c r="H1834" s="49" t="s">
        <v>12953</v>
      </c>
      <c r="I1834" s="49">
        <v>11</v>
      </c>
    </row>
    <row r="1835" spans="1:9" x14ac:dyDescent="0.3">
      <c r="A1835" s="551" t="s">
        <v>12954</v>
      </c>
      <c r="B1835" s="49" t="s">
        <v>12949</v>
      </c>
      <c r="C1835" s="49" t="s">
        <v>12950</v>
      </c>
      <c r="D1835" s="49" t="s">
        <v>8989</v>
      </c>
      <c r="E1835" s="49" t="s">
        <v>8677</v>
      </c>
      <c r="F1835" s="49" t="s">
        <v>8608</v>
      </c>
      <c r="G1835" s="49" t="s">
        <v>8609</v>
      </c>
      <c r="H1835" s="49" t="s">
        <v>12951</v>
      </c>
      <c r="I1835" s="49">
        <v>26</v>
      </c>
    </row>
    <row r="1836" spans="1:9" x14ac:dyDescent="0.3">
      <c r="A1836" s="551" t="s">
        <v>12955</v>
      </c>
      <c r="B1836" s="49" t="s">
        <v>12949</v>
      </c>
      <c r="C1836" s="49" t="s">
        <v>12950</v>
      </c>
      <c r="D1836" s="49" t="s">
        <v>8989</v>
      </c>
      <c r="E1836" s="49" t="s">
        <v>8677</v>
      </c>
      <c r="F1836" s="49" t="s">
        <v>8608</v>
      </c>
      <c r="G1836" s="49" t="s">
        <v>8609</v>
      </c>
      <c r="H1836" s="49" t="s">
        <v>12953</v>
      </c>
      <c r="I1836" s="49">
        <v>12</v>
      </c>
    </row>
    <row r="1837" spans="1:9" x14ac:dyDescent="0.3">
      <c r="A1837" s="551" t="s">
        <v>12956</v>
      </c>
      <c r="B1837" s="49" t="s">
        <v>12949</v>
      </c>
      <c r="C1837" s="49" t="s">
        <v>12950</v>
      </c>
      <c r="D1837" s="49" t="s">
        <v>8989</v>
      </c>
      <c r="E1837" s="49" t="s">
        <v>8677</v>
      </c>
      <c r="F1837" s="49" t="s">
        <v>8770</v>
      </c>
      <c r="G1837" s="49" t="s">
        <v>8585</v>
      </c>
      <c r="H1837" s="49" t="s">
        <v>12951</v>
      </c>
      <c r="I1837" s="49">
        <v>20</v>
      </c>
    </row>
    <row r="1838" spans="1:9" x14ac:dyDescent="0.3">
      <c r="A1838" s="551" t="s">
        <v>12957</v>
      </c>
      <c r="B1838" s="49" t="s">
        <v>12949</v>
      </c>
      <c r="C1838" s="49" t="s">
        <v>12950</v>
      </c>
      <c r="D1838" s="49" t="s">
        <v>8989</v>
      </c>
      <c r="E1838" s="49" t="s">
        <v>8677</v>
      </c>
      <c r="F1838" s="49" t="s">
        <v>8647</v>
      </c>
      <c r="G1838" s="49" t="s">
        <v>8609</v>
      </c>
      <c r="H1838" s="49" t="s">
        <v>12951</v>
      </c>
      <c r="I1838" s="49">
        <v>77</v>
      </c>
    </row>
    <row r="1839" spans="1:9" x14ac:dyDescent="0.3">
      <c r="A1839" s="551" t="s">
        <v>12958</v>
      </c>
      <c r="B1839" s="49" t="s">
        <v>12949</v>
      </c>
      <c r="C1839" s="49" t="s">
        <v>12950</v>
      </c>
      <c r="D1839" s="49" t="s">
        <v>8989</v>
      </c>
      <c r="E1839" s="49" t="s">
        <v>8677</v>
      </c>
      <c r="F1839" s="49" t="s">
        <v>8647</v>
      </c>
      <c r="G1839" s="49" t="s">
        <v>8609</v>
      </c>
      <c r="H1839" s="49" t="s">
        <v>12953</v>
      </c>
      <c r="I1839" s="49">
        <v>9</v>
      </c>
    </row>
    <row r="1840" spans="1:9" x14ac:dyDescent="0.3">
      <c r="A1840" s="551" t="s">
        <v>12959</v>
      </c>
      <c r="B1840" s="49" t="s">
        <v>12949</v>
      </c>
      <c r="C1840" s="49" t="s">
        <v>12950</v>
      </c>
      <c r="D1840" s="49" t="s">
        <v>8989</v>
      </c>
      <c r="E1840" s="49" t="s">
        <v>8677</v>
      </c>
      <c r="F1840" s="49" t="s">
        <v>8770</v>
      </c>
      <c r="G1840" s="49" t="s">
        <v>8585</v>
      </c>
      <c r="H1840" s="49" t="s">
        <v>12953</v>
      </c>
      <c r="I1840" s="49">
        <v>30</v>
      </c>
    </row>
    <row r="1841" spans="1:9" x14ac:dyDescent="0.3">
      <c r="A1841" s="551" t="s">
        <v>12960</v>
      </c>
      <c r="B1841" s="49" t="s">
        <v>12961</v>
      </c>
      <c r="C1841" s="49" t="s">
        <v>328</v>
      </c>
      <c r="D1841" s="49" t="s">
        <v>9349</v>
      </c>
      <c r="E1841" s="49" t="s">
        <v>8583</v>
      </c>
      <c r="F1841" s="49" t="s">
        <v>8713</v>
      </c>
      <c r="G1841" s="49" t="s">
        <v>8585</v>
      </c>
      <c r="H1841" s="49" t="s">
        <v>12962</v>
      </c>
      <c r="I1841" s="49">
        <v>3</v>
      </c>
    </row>
    <row r="1842" spans="1:9" x14ac:dyDescent="0.3">
      <c r="A1842" s="551" t="s">
        <v>12963</v>
      </c>
      <c r="B1842" s="49" t="s">
        <v>12961</v>
      </c>
      <c r="C1842" s="49" t="s">
        <v>328</v>
      </c>
      <c r="D1842" s="49" t="s">
        <v>9349</v>
      </c>
      <c r="E1842" s="49" t="s">
        <v>8583</v>
      </c>
      <c r="F1842" s="49" t="s">
        <v>8713</v>
      </c>
      <c r="G1842" s="49" t="s">
        <v>8585</v>
      </c>
      <c r="H1842" s="49" t="s">
        <v>12964</v>
      </c>
      <c r="I1842" s="49">
        <v>3</v>
      </c>
    </row>
    <row r="1843" spans="1:9" x14ac:dyDescent="0.3">
      <c r="A1843" s="551" t="s">
        <v>12965</v>
      </c>
      <c r="B1843" s="49" t="s">
        <v>12966</v>
      </c>
      <c r="C1843" s="49" t="s">
        <v>12967</v>
      </c>
      <c r="D1843" s="49" t="s">
        <v>8590</v>
      </c>
      <c r="E1843" s="49" t="s">
        <v>8583</v>
      </c>
      <c r="F1843" s="49" t="s">
        <v>8647</v>
      </c>
      <c r="G1843" s="49" t="s">
        <v>8585</v>
      </c>
      <c r="H1843" s="49" t="s">
        <v>12968</v>
      </c>
      <c r="I1843" s="49">
        <v>40</v>
      </c>
    </row>
    <row r="1844" spans="1:9" x14ac:dyDescent="0.3">
      <c r="A1844" s="551" t="s">
        <v>12969</v>
      </c>
      <c r="B1844" s="49" t="s">
        <v>12966</v>
      </c>
      <c r="C1844" s="49" t="s">
        <v>12967</v>
      </c>
      <c r="D1844" s="49" t="s">
        <v>8590</v>
      </c>
      <c r="E1844" s="49" t="s">
        <v>8583</v>
      </c>
      <c r="F1844" s="49" t="s">
        <v>8647</v>
      </c>
      <c r="G1844" s="49" t="s">
        <v>8585</v>
      </c>
      <c r="H1844" s="49" t="s">
        <v>12970</v>
      </c>
      <c r="I1844" s="49">
        <v>6</v>
      </c>
    </row>
    <row r="1845" spans="1:9" x14ac:dyDescent="0.3">
      <c r="A1845" s="551" t="s">
        <v>12971</v>
      </c>
      <c r="B1845" s="49" t="s">
        <v>12972</v>
      </c>
      <c r="C1845" s="49" t="s">
        <v>12973</v>
      </c>
      <c r="D1845" s="49" t="s">
        <v>8635</v>
      </c>
      <c r="E1845" s="49" t="s">
        <v>8583</v>
      </c>
      <c r="F1845" s="49" t="s">
        <v>8979</v>
      </c>
      <c r="G1845" s="49" t="s">
        <v>8585</v>
      </c>
      <c r="H1845" s="49" t="s">
        <v>12974</v>
      </c>
      <c r="I1845" s="49">
        <v>4</v>
      </c>
    </row>
    <row r="1846" spans="1:9" x14ac:dyDescent="0.3">
      <c r="A1846" s="551" t="s">
        <v>12975</v>
      </c>
      <c r="B1846" s="49" t="s">
        <v>12976</v>
      </c>
      <c r="C1846" s="49" t="s">
        <v>12977</v>
      </c>
      <c r="D1846" s="49" t="s">
        <v>8656</v>
      </c>
      <c r="E1846" s="49" t="s">
        <v>8583</v>
      </c>
      <c r="F1846" s="49" t="s">
        <v>8584</v>
      </c>
      <c r="G1846" s="49" t="s">
        <v>8585</v>
      </c>
      <c r="H1846" s="49" t="s">
        <v>12978</v>
      </c>
    </row>
    <row r="1847" spans="1:9" x14ac:dyDescent="0.3">
      <c r="A1847" s="551" t="s">
        <v>12979</v>
      </c>
      <c r="B1847" s="49" t="s">
        <v>12976</v>
      </c>
      <c r="C1847" s="49" t="s">
        <v>12977</v>
      </c>
      <c r="D1847" s="49" t="s">
        <v>8656</v>
      </c>
      <c r="E1847" s="49" t="s">
        <v>8583</v>
      </c>
      <c r="F1847" s="49" t="s">
        <v>8593</v>
      </c>
      <c r="G1847" s="49" t="s">
        <v>8585</v>
      </c>
      <c r="H1847" s="49" t="s">
        <v>12978</v>
      </c>
    </row>
    <row r="1848" spans="1:9" x14ac:dyDescent="0.3">
      <c r="A1848" s="551" t="s">
        <v>12980</v>
      </c>
      <c r="B1848" s="49" t="s">
        <v>12976</v>
      </c>
      <c r="C1848" s="49" t="s">
        <v>12977</v>
      </c>
      <c r="D1848" s="49" t="s">
        <v>8656</v>
      </c>
      <c r="E1848" s="49" t="s">
        <v>8583</v>
      </c>
      <c r="F1848" s="49" t="s">
        <v>8584</v>
      </c>
      <c r="G1848" s="49" t="s">
        <v>8585</v>
      </c>
      <c r="H1848" s="49" t="s">
        <v>12981</v>
      </c>
    </row>
    <row r="1849" spans="1:9" x14ac:dyDescent="0.3">
      <c r="A1849" s="551" t="s">
        <v>12982</v>
      </c>
      <c r="B1849" s="49" t="s">
        <v>12976</v>
      </c>
      <c r="C1849" s="49" t="s">
        <v>12977</v>
      </c>
      <c r="D1849" s="49" t="s">
        <v>8656</v>
      </c>
      <c r="E1849" s="49" t="s">
        <v>8583</v>
      </c>
      <c r="F1849" s="49" t="s">
        <v>8644</v>
      </c>
      <c r="G1849" s="49" t="s">
        <v>8609</v>
      </c>
      <c r="H1849" s="49" t="s">
        <v>12983</v>
      </c>
      <c r="I1849" s="49">
        <v>12</v>
      </c>
    </row>
    <row r="1850" spans="1:9" x14ac:dyDescent="0.3">
      <c r="A1850" s="551" t="s">
        <v>12984</v>
      </c>
      <c r="B1850" s="49" t="s">
        <v>12976</v>
      </c>
      <c r="C1850" s="49" t="s">
        <v>12977</v>
      </c>
      <c r="D1850" s="49" t="s">
        <v>8656</v>
      </c>
      <c r="E1850" s="49" t="s">
        <v>8583</v>
      </c>
      <c r="F1850" s="49" t="s">
        <v>8608</v>
      </c>
      <c r="G1850" s="49" t="s">
        <v>8609</v>
      </c>
      <c r="H1850" s="49" t="s">
        <v>12983</v>
      </c>
      <c r="I1850" s="49">
        <v>14</v>
      </c>
    </row>
    <row r="1851" spans="1:9" x14ac:dyDescent="0.3">
      <c r="A1851" s="551" t="s">
        <v>12985</v>
      </c>
      <c r="B1851" s="49" t="s">
        <v>12976</v>
      </c>
      <c r="C1851" s="49" t="s">
        <v>12977</v>
      </c>
      <c r="D1851" s="49" t="s">
        <v>8656</v>
      </c>
      <c r="E1851" s="49" t="s">
        <v>8583</v>
      </c>
      <c r="F1851" s="49" t="s">
        <v>8811</v>
      </c>
      <c r="G1851" s="49" t="s">
        <v>8585</v>
      </c>
      <c r="H1851" s="49" t="s">
        <v>12983</v>
      </c>
      <c r="I1851" s="49">
        <v>6</v>
      </c>
    </row>
    <row r="1852" spans="1:9" x14ac:dyDescent="0.3">
      <c r="A1852" s="551" t="s">
        <v>12986</v>
      </c>
      <c r="B1852" s="49" t="s">
        <v>12976</v>
      </c>
      <c r="C1852" s="49" t="s">
        <v>12977</v>
      </c>
      <c r="D1852" s="49" t="s">
        <v>8656</v>
      </c>
      <c r="E1852" s="49" t="s">
        <v>8583</v>
      </c>
      <c r="F1852" s="49" t="s">
        <v>8738</v>
      </c>
      <c r="G1852" s="49" t="s">
        <v>8585</v>
      </c>
      <c r="H1852" s="49" t="s">
        <v>12978</v>
      </c>
      <c r="I1852" s="49">
        <v>20</v>
      </c>
    </row>
    <row r="1853" spans="1:9" x14ac:dyDescent="0.3">
      <c r="A1853" s="551" t="s">
        <v>12987</v>
      </c>
      <c r="B1853" s="49" t="s">
        <v>12976</v>
      </c>
      <c r="C1853" s="49" t="s">
        <v>12977</v>
      </c>
      <c r="D1853" s="49" t="s">
        <v>8656</v>
      </c>
      <c r="E1853" s="49" t="s">
        <v>8583</v>
      </c>
      <c r="F1853" s="49" t="s">
        <v>8726</v>
      </c>
      <c r="G1853" s="49" t="s">
        <v>8609</v>
      </c>
      <c r="H1853" s="49" t="s">
        <v>12978</v>
      </c>
      <c r="I1853" s="49">
        <v>10</v>
      </c>
    </row>
    <row r="1854" spans="1:9" x14ac:dyDescent="0.3">
      <c r="A1854" s="551" t="s">
        <v>12988</v>
      </c>
      <c r="B1854" s="49" t="s">
        <v>12976</v>
      </c>
      <c r="C1854" s="49" t="s">
        <v>12977</v>
      </c>
      <c r="D1854" s="49" t="s">
        <v>8656</v>
      </c>
      <c r="E1854" s="49" t="s">
        <v>8583</v>
      </c>
      <c r="F1854" s="49" t="s">
        <v>8729</v>
      </c>
      <c r="G1854" s="49" t="s">
        <v>8609</v>
      </c>
      <c r="H1854" s="49" t="s">
        <v>12978</v>
      </c>
      <c r="I1854" s="49">
        <v>10</v>
      </c>
    </row>
    <row r="1855" spans="1:9" x14ac:dyDescent="0.3">
      <c r="A1855" s="551" t="s">
        <v>12989</v>
      </c>
      <c r="B1855" s="49" t="s">
        <v>12976</v>
      </c>
      <c r="C1855" s="49" t="s">
        <v>12977</v>
      </c>
      <c r="D1855" s="49" t="s">
        <v>8656</v>
      </c>
      <c r="E1855" s="49" t="s">
        <v>8583</v>
      </c>
      <c r="F1855" s="49" t="s">
        <v>8735</v>
      </c>
      <c r="G1855" s="49" t="s">
        <v>8585</v>
      </c>
      <c r="H1855" s="49" t="s">
        <v>12978</v>
      </c>
    </row>
    <row r="1856" spans="1:9" x14ac:dyDescent="0.3">
      <c r="A1856" s="551" t="s">
        <v>12990</v>
      </c>
      <c r="B1856" s="49" t="s">
        <v>12976</v>
      </c>
      <c r="C1856" s="49" t="s">
        <v>12977</v>
      </c>
      <c r="D1856" s="49" t="s">
        <v>8656</v>
      </c>
      <c r="E1856" s="49" t="s">
        <v>8583</v>
      </c>
      <c r="F1856" s="49" t="s">
        <v>9003</v>
      </c>
      <c r="G1856" s="49" t="s">
        <v>8585</v>
      </c>
      <c r="H1856" s="49" t="s">
        <v>12978</v>
      </c>
    </row>
    <row r="1857" spans="1:9" x14ac:dyDescent="0.3">
      <c r="A1857" s="551" t="s">
        <v>12991</v>
      </c>
      <c r="B1857" s="49" t="s">
        <v>12976</v>
      </c>
      <c r="C1857" s="49" t="s">
        <v>12977</v>
      </c>
      <c r="D1857" s="49" t="s">
        <v>8656</v>
      </c>
      <c r="E1857" s="49" t="s">
        <v>8583</v>
      </c>
      <c r="F1857" s="49" t="s">
        <v>8738</v>
      </c>
      <c r="G1857" s="49" t="s">
        <v>8585</v>
      </c>
      <c r="H1857" s="49" t="s">
        <v>12981</v>
      </c>
      <c r="I1857" s="49">
        <v>25</v>
      </c>
    </row>
    <row r="1858" spans="1:9" x14ac:dyDescent="0.3">
      <c r="A1858" s="551" t="s">
        <v>12992</v>
      </c>
      <c r="B1858" s="49" t="s">
        <v>12976</v>
      </c>
      <c r="C1858" s="49" t="s">
        <v>12977</v>
      </c>
      <c r="D1858" s="49" t="s">
        <v>8656</v>
      </c>
      <c r="E1858" s="49" t="s">
        <v>8583</v>
      </c>
      <c r="F1858" s="49" t="s">
        <v>8735</v>
      </c>
      <c r="G1858" s="49" t="s">
        <v>8585</v>
      </c>
      <c r="H1858" s="49" t="s">
        <v>12981</v>
      </c>
    </row>
    <row r="1859" spans="1:9" x14ac:dyDescent="0.3">
      <c r="A1859" s="551" t="s">
        <v>12993</v>
      </c>
      <c r="B1859" s="49" t="s">
        <v>12976</v>
      </c>
      <c r="C1859" s="49" t="s">
        <v>12977</v>
      </c>
      <c r="D1859" s="49" t="s">
        <v>8656</v>
      </c>
      <c r="E1859" s="49" t="s">
        <v>8583</v>
      </c>
      <c r="F1859" s="49" t="s">
        <v>8593</v>
      </c>
      <c r="G1859" s="49" t="s">
        <v>8585</v>
      </c>
      <c r="H1859" s="49" t="s">
        <v>12981</v>
      </c>
    </row>
    <row r="1860" spans="1:9" x14ac:dyDescent="0.3">
      <c r="A1860" s="551" t="s">
        <v>12994</v>
      </c>
      <c r="B1860" s="49" t="s">
        <v>12976</v>
      </c>
      <c r="C1860" s="49" t="s">
        <v>12977</v>
      </c>
      <c r="D1860" s="49" t="s">
        <v>8656</v>
      </c>
      <c r="E1860" s="49" t="s">
        <v>8583</v>
      </c>
      <c r="F1860" s="49" t="s">
        <v>8726</v>
      </c>
      <c r="G1860" s="49" t="s">
        <v>8609</v>
      </c>
      <c r="H1860" s="49" t="s">
        <v>12995</v>
      </c>
      <c r="I1860" s="49">
        <v>62</v>
      </c>
    </row>
    <row r="1861" spans="1:9" x14ac:dyDescent="0.3">
      <c r="A1861" s="551" t="s">
        <v>12996</v>
      </c>
      <c r="B1861" s="49" t="s">
        <v>12976</v>
      </c>
      <c r="C1861" s="49" t="s">
        <v>12977</v>
      </c>
      <c r="D1861" s="49" t="s">
        <v>8656</v>
      </c>
      <c r="E1861" s="49" t="s">
        <v>8583</v>
      </c>
      <c r="F1861" s="49" t="s">
        <v>8738</v>
      </c>
      <c r="G1861" s="49" t="s">
        <v>8585</v>
      </c>
      <c r="H1861" s="49" t="s">
        <v>12995</v>
      </c>
      <c r="I1861" s="49">
        <v>62</v>
      </c>
    </row>
    <row r="1862" spans="1:9" x14ac:dyDescent="0.3">
      <c r="A1862" s="551" t="s">
        <v>12997</v>
      </c>
      <c r="B1862" s="49" t="s">
        <v>12976</v>
      </c>
      <c r="C1862" s="49" t="s">
        <v>12977</v>
      </c>
      <c r="D1862" s="49" t="s">
        <v>8656</v>
      </c>
      <c r="E1862" s="49" t="s">
        <v>8583</v>
      </c>
      <c r="F1862" s="49" t="s">
        <v>8735</v>
      </c>
      <c r="G1862" s="49" t="s">
        <v>8585</v>
      </c>
      <c r="H1862" s="49" t="s">
        <v>12995</v>
      </c>
    </row>
    <row r="1863" spans="1:9" x14ac:dyDescent="0.3">
      <c r="A1863" s="551" t="s">
        <v>12998</v>
      </c>
      <c r="B1863" s="49" t="s">
        <v>12976</v>
      </c>
      <c r="C1863" s="49" t="s">
        <v>12977</v>
      </c>
      <c r="D1863" s="49" t="s">
        <v>8656</v>
      </c>
      <c r="E1863" s="49" t="s">
        <v>8583</v>
      </c>
      <c r="F1863" s="49" t="s">
        <v>8584</v>
      </c>
      <c r="G1863" s="49" t="s">
        <v>8585</v>
      </c>
      <c r="H1863" s="49" t="s">
        <v>12995</v>
      </c>
    </row>
    <row r="1864" spans="1:9" x14ac:dyDescent="0.3">
      <c r="A1864" s="551" t="s">
        <v>12999</v>
      </c>
      <c r="B1864" s="49" t="s">
        <v>12976</v>
      </c>
      <c r="C1864" s="49" t="s">
        <v>12977</v>
      </c>
      <c r="D1864" s="49" t="s">
        <v>8656</v>
      </c>
      <c r="E1864" s="49" t="s">
        <v>8583</v>
      </c>
      <c r="F1864" s="49" t="s">
        <v>8593</v>
      </c>
      <c r="G1864" s="49" t="s">
        <v>8585</v>
      </c>
      <c r="H1864" s="49" t="s">
        <v>12995</v>
      </c>
    </row>
    <row r="1865" spans="1:9" x14ac:dyDescent="0.3">
      <c r="A1865" s="551" t="s">
        <v>13000</v>
      </c>
      <c r="B1865" s="49" t="s">
        <v>13001</v>
      </c>
      <c r="C1865" s="49" t="s">
        <v>13002</v>
      </c>
      <c r="D1865" s="49" t="s">
        <v>8590</v>
      </c>
      <c r="E1865" s="49" t="s">
        <v>8583</v>
      </c>
      <c r="F1865" s="49" t="s">
        <v>8729</v>
      </c>
      <c r="G1865" s="49" t="s">
        <v>8609</v>
      </c>
      <c r="H1865" s="49" t="s">
        <v>13003</v>
      </c>
      <c r="I1865" s="49">
        <v>35</v>
      </c>
    </row>
    <row r="1866" spans="1:9" x14ac:dyDescent="0.3">
      <c r="A1866" s="551" t="s">
        <v>13004</v>
      </c>
      <c r="B1866" s="49" t="s">
        <v>13001</v>
      </c>
      <c r="C1866" s="49" t="s">
        <v>13002</v>
      </c>
      <c r="D1866" s="49" t="s">
        <v>8590</v>
      </c>
      <c r="E1866" s="49" t="s">
        <v>8583</v>
      </c>
      <c r="F1866" s="49" t="s">
        <v>8729</v>
      </c>
      <c r="G1866" s="49" t="s">
        <v>8609</v>
      </c>
      <c r="H1866" s="49" t="s">
        <v>13005</v>
      </c>
      <c r="I1866" s="49">
        <v>20</v>
      </c>
    </row>
    <row r="1867" spans="1:9" x14ac:dyDescent="0.3">
      <c r="A1867" s="551" t="s">
        <v>13006</v>
      </c>
      <c r="B1867" s="49" t="s">
        <v>13001</v>
      </c>
      <c r="C1867" s="49" t="s">
        <v>13002</v>
      </c>
      <c r="D1867" s="49" t="s">
        <v>8590</v>
      </c>
      <c r="E1867" s="49" t="s">
        <v>8583</v>
      </c>
      <c r="F1867" s="49" t="s">
        <v>8887</v>
      </c>
      <c r="G1867" s="49" t="s">
        <v>8609</v>
      </c>
      <c r="H1867" s="49" t="s">
        <v>13003</v>
      </c>
      <c r="I1867" s="49">
        <v>20</v>
      </c>
    </row>
    <row r="1868" spans="1:9" x14ac:dyDescent="0.3">
      <c r="A1868" s="551" t="s">
        <v>13007</v>
      </c>
      <c r="B1868" s="49" t="s">
        <v>13001</v>
      </c>
      <c r="C1868" s="49" t="s">
        <v>13002</v>
      </c>
      <c r="D1868" s="49" t="s">
        <v>8590</v>
      </c>
      <c r="E1868" s="49" t="s">
        <v>8583</v>
      </c>
      <c r="F1868" s="49" t="s">
        <v>8608</v>
      </c>
      <c r="G1868" s="49" t="s">
        <v>8609</v>
      </c>
      <c r="H1868" s="49" t="s">
        <v>13003</v>
      </c>
      <c r="I1868" s="49">
        <v>30</v>
      </c>
    </row>
    <row r="1869" spans="1:9" x14ac:dyDescent="0.3">
      <c r="A1869" s="551" t="s">
        <v>13008</v>
      </c>
      <c r="B1869" s="49" t="s">
        <v>13001</v>
      </c>
      <c r="C1869" s="49" t="s">
        <v>13002</v>
      </c>
      <c r="D1869" s="49" t="s">
        <v>8590</v>
      </c>
      <c r="E1869" s="49" t="s">
        <v>8583</v>
      </c>
      <c r="F1869" s="49" t="s">
        <v>8733</v>
      </c>
      <c r="G1869" s="49" t="s">
        <v>8609</v>
      </c>
      <c r="H1869" s="49" t="s">
        <v>13009</v>
      </c>
      <c r="I1869" s="49">
        <v>10</v>
      </c>
    </row>
    <row r="1870" spans="1:9" x14ac:dyDescent="0.3">
      <c r="A1870" s="551" t="s">
        <v>13010</v>
      </c>
      <c r="B1870" s="49" t="s">
        <v>13001</v>
      </c>
      <c r="C1870" s="49" t="s">
        <v>13002</v>
      </c>
      <c r="D1870" s="49" t="s">
        <v>8590</v>
      </c>
      <c r="E1870" s="49" t="s">
        <v>8583</v>
      </c>
      <c r="F1870" s="49" t="s">
        <v>8608</v>
      </c>
      <c r="G1870" s="49" t="s">
        <v>8609</v>
      </c>
      <c r="H1870" s="49" t="s">
        <v>13009</v>
      </c>
      <c r="I1870" s="49">
        <v>30</v>
      </c>
    </row>
    <row r="1871" spans="1:9" x14ac:dyDescent="0.3">
      <c r="A1871" s="551" t="s">
        <v>13011</v>
      </c>
      <c r="B1871" s="49" t="s">
        <v>13001</v>
      </c>
      <c r="C1871" s="49" t="s">
        <v>13002</v>
      </c>
      <c r="D1871" s="49" t="s">
        <v>8590</v>
      </c>
      <c r="E1871" s="49" t="s">
        <v>8583</v>
      </c>
      <c r="F1871" s="49" t="s">
        <v>8733</v>
      </c>
      <c r="G1871" s="49" t="s">
        <v>8609</v>
      </c>
      <c r="H1871" s="49" t="s">
        <v>13012</v>
      </c>
      <c r="I1871" s="49">
        <v>40</v>
      </c>
    </row>
    <row r="1872" spans="1:9" x14ac:dyDescent="0.3">
      <c r="A1872" s="551" t="s">
        <v>13013</v>
      </c>
      <c r="B1872" s="49" t="s">
        <v>13001</v>
      </c>
      <c r="C1872" s="49" t="s">
        <v>13002</v>
      </c>
      <c r="D1872" s="49" t="s">
        <v>8590</v>
      </c>
      <c r="E1872" s="49" t="s">
        <v>8583</v>
      </c>
      <c r="F1872" s="49" t="s">
        <v>8614</v>
      </c>
      <c r="G1872" s="49" t="s">
        <v>8585</v>
      </c>
      <c r="H1872" s="49" t="s">
        <v>13003</v>
      </c>
      <c r="I1872" s="49">
        <v>10</v>
      </c>
    </row>
    <row r="1873" spans="1:9" x14ac:dyDescent="0.3">
      <c r="A1873" s="551" t="s">
        <v>13014</v>
      </c>
      <c r="B1873" s="49" t="s">
        <v>13001</v>
      </c>
      <c r="C1873" s="49" t="s">
        <v>13002</v>
      </c>
      <c r="D1873" s="49" t="s">
        <v>8590</v>
      </c>
      <c r="E1873" s="49" t="s">
        <v>8583</v>
      </c>
      <c r="F1873" s="49" t="s">
        <v>8729</v>
      </c>
      <c r="G1873" s="49" t="s">
        <v>8609</v>
      </c>
      <c r="H1873" s="49" t="s">
        <v>13015</v>
      </c>
      <c r="I1873" s="49">
        <v>20</v>
      </c>
    </row>
    <row r="1874" spans="1:9" x14ac:dyDescent="0.3">
      <c r="A1874" s="551" t="s">
        <v>13016</v>
      </c>
      <c r="B1874" s="49" t="s">
        <v>13001</v>
      </c>
      <c r="C1874" s="49" t="s">
        <v>13002</v>
      </c>
      <c r="D1874" s="49" t="s">
        <v>8590</v>
      </c>
      <c r="E1874" s="49" t="s">
        <v>8583</v>
      </c>
      <c r="F1874" s="49" t="s">
        <v>8729</v>
      </c>
      <c r="G1874" s="49" t="s">
        <v>8609</v>
      </c>
      <c r="H1874" s="49" t="s">
        <v>13017</v>
      </c>
      <c r="I1874" s="49">
        <v>20</v>
      </c>
    </row>
    <row r="1875" spans="1:9" x14ac:dyDescent="0.3">
      <c r="A1875" s="551" t="s">
        <v>13018</v>
      </c>
      <c r="B1875" s="49" t="s">
        <v>13001</v>
      </c>
      <c r="C1875" s="49" t="s">
        <v>13002</v>
      </c>
      <c r="D1875" s="49" t="s">
        <v>8590</v>
      </c>
      <c r="E1875" s="49" t="s">
        <v>8583</v>
      </c>
      <c r="F1875" s="49" t="s">
        <v>8608</v>
      </c>
      <c r="G1875" s="49" t="s">
        <v>8609</v>
      </c>
      <c r="H1875" s="49" t="s">
        <v>13019</v>
      </c>
      <c r="I1875" s="49">
        <v>34</v>
      </c>
    </row>
    <row r="1876" spans="1:9" x14ac:dyDescent="0.3">
      <c r="A1876" s="551" t="s">
        <v>13020</v>
      </c>
      <c r="B1876" s="49" t="s">
        <v>13001</v>
      </c>
      <c r="C1876" s="49" t="s">
        <v>13002</v>
      </c>
      <c r="D1876" s="49" t="s">
        <v>8590</v>
      </c>
      <c r="E1876" s="49" t="s">
        <v>8583</v>
      </c>
      <c r="F1876" s="49" t="s">
        <v>8729</v>
      </c>
      <c r="G1876" s="49" t="s">
        <v>8609</v>
      </c>
      <c r="H1876" s="49" t="s">
        <v>13021</v>
      </c>
      <c r="I1876" s="49">
        <v>22</v>
      </c>
    </row>
    <row r="1877" spans="1:9" x14ac:dyDescent="0.3">
      <c r="A1877" s="551" t="s">
        <v>13022</v>
      </c>
      <c r="B1877" s="49" t="s">
        <v>13001</v>
      </c>
      <c r="C1877" s="49" t="s">
        <v>13002</v>
      </c>
      <c r="D1877" s="49" t="s">
        <v>8590</v>
      </c>
      <c r="E1877" s="49" t="s">
        <v>8583</v>
      </c>
      <c r="F1877" s="49" t="s">
        <v>8729</v>
      </c>
      <c r="G1877" s="49" t="s">
        <v>8609</v>
      </c>
      <c r="H1877" s="49" t="s">
        <v>13023</v>
      </c>
      <c r="I1877" s="49">
        <v>18</v>
      </c>
    </row>
    <row r="1878" spans="1:9" x14ac:dyDescent="0.3">
      <c r="A1878" s="551" t="s">
        <v>13024</v>
      </c>
      <c r="B1878" s="49" t="s">
        <v>13001</v>
      </c>
      <c r="C1878" s="49" t="s">
        <v>13002</v>
      </c>
      <c r="D1878" s="49" t="s">
        <v>8590</v>
      </c>
      <c r="E1878" s="49" t="s">
        <v>8583</v>
      </c>
      <c r="F1878" s="49" t="s">
        <v>8729</v>
      </c>
      <c r="G1878" s="49" t="s">
        <v>8609</v>
      </c>
      <c r="H1878" s="49" t="s">
        <v>13025</v>
      </c>
      <c r="I1878" s="49">
        <v>30</v>
      </c>
    </row>
    <row r="1879" spans="1:9" x14ac:dyDescent="0.3">
      <c r="A1879" s="551" t="s">
        <v>13026</v>
      </c>
      <c r="B1879" s="49" t="s">
        <v>13027</v>
      </c>
      <c r="C1879" s="49" t="s">
        <v>13028</v>
      </c>
      <c r="D1879" s="49" t="s">
        <v>9349</v>
      </c>
      <c r="E1879" s="49" t="s">
        <v>8583</v>
      </c>
      <c r="F1879" s="49" t="s">
        <v>8608</v>
      </c>
      <c r="G1879" s="49" t="s">
        <v>8609</v>
      </c>
      <c r="H1879" s="49" t="s">
        <v>13029</v>
      </c>
      <c r="I1879" s="49">
        <v>22</v>
      </c>
    </row>
    <row r="1880" spans="1:9" x14ac:dyDescent="0.3">
      <c r="A1880" s="551" t="s">
        <v>13030</v>
      </c>
      <c r="B1880" s="49" t="s">
        <v>13027</v>
      </c>
      <c r="C1880" s="49" t="s">
        <v>13028</v>
      </c>
      <c r="D1880" s="49" t="s">
        <v>9349</v>
      </c>
      <c r="E1880" s="49" t="s">
        <v>8583</v>
      </c>
      <c r="F1880" s="49" t="s">
        <v>8644</v>
      </c>
      <c r="G1880" s="49" t="s">
        <v>8609</v>
      </c>
      <c r="H1880" s="49" t="s">
        <v>13029</v>
      </c>
      <c r="I1880" s="49">
        <v>1</v>
      </c>
    </row>
    <row r="1881" spans="1:9" x14ac:dyDescent="0.3">
      <c r="A1881" s="551" t="s">
        <v>13031</v>
      </c>
      <c r="B1881" s="49" t="s">
        <v>9924</v>
      </c>
      <c r="C1881" s="49" t="s">
        <v>9925</v>
      </c>
      <c r="D1881" s="49" t="s">
        <v>8590</v>
      </c>
      <c r="E1881" s="49" t="s">
        <v>8583</v>
      </c>
      <c r="F1881" s="49" t="s">
        <v>8608</v>
      </c>
      <c r="G1881" s="49" t="s">
        <v>8609</v>
      </c>
      <c r="H1881" s="49" t="s">
        <v>13032</v>
      </c>
      <c r="I1881" s="49">
        <v>110</v>
      </c>
    </row>
    <row r="1882" spans="1:9" x14ac:dyDescent="0.3">
      <c r="A1882" s="551" t="s">
        <v>13033</v>
      </c>
      <c r="B1882" s="49" t="s">
        <v>13034</v>
      </c>
      <c r="C1882" s="49" t="s">
        <v>13035</v>
      </c>
      <c r="D1882" s="49" t="s">
        <v>8989</v>
      </c>
      <c r="E1882" s="49" t="s">
        <v>8677</v>
      </c>
      <c r="F1882" s="49" t="s">
        <v>8644</v>
      </c>
      <c r="G1882" s="49" t="s">
        <v>8609</v>
      </c>
      <c r="H1882" s="49" t="s">
        <v>13036</v>
      </c>
      <c r="I1882" s="49">
        <v>25</v>
      </c>
    </row>
    <row r="1883" spans="1:9" x14ac:dyDescent="0.3">
      <c r="A1883" s="551" t="s">
        <v>13037</v>
      </c>
      <c r="B1883" s="49" t="s">
        <v>13034</v>
      </c>
      <c r="C1883" s="49" t="s">
        <v>13035</v>
      </c>
      <c r="D1883" s="49" t="s">
        <v>8989</v>
      </c>
      <c r="E1883" s="49" t="s">
        <v>8677</v>
      </c>
      <c r="F1883" s="49" t="s">
        <v>8647</v>
      </c>
      <c r="G1883" s="49" t="s">
        <v>8609</v>
      </c>
      <c r="H1883" s="49" t="s">
        <v>13036</v>
      </c>
      <c r="I1883" s="49">
        <v>12</v>
      </c>
    </row>
    <row r="1884" spans="1:9" x14ac:dyDescent="0.3">
      <c r="A1884" s="551" t="s">
        <v>13038</v>
      </c>
      <c r="B1884" s="49" t="s">
        <v>13034</v>
      </c>
      <c r="C1884" s="49" t="s">
        <v>13035</v>
      </c>
      <c r="D1884" s="49" t="s">
        <v>8989</v>
      </c>
      <c r="E1884" s="49" t="s">
        <v>8677</v>
      </c>
      <c r="F1884" s="49" t="s">
        <v>8644</v>
      </c>
      <c r="G1884" s="49" t="s">
        <v>8609</v>
      </c>
      <c r="H1884" s="49" t="s">
        <v>13039</v>
      </c>
      <c r="I1884" s="49">
        <v>31</v>
      </c>
    </row>
    <row r="1885" spans="1:9" x14ac:dyDescent="0.3">
      <c r="A1885" s="551" t="s">
        <v>13040</v>
      </c>
      <c r="B1885" s="49" t="s">
        <v>13034</v>
      </c>
      <c r="C1885" s="49" t="s">
        <v>13035</v>
      </c>
      <c r="D1885" s="49" t="s">
        <v>8989</v>
      </c>
      <c r="E1885" s="49" t="s">
        <v>8677</v>
      </c>
      <c r="F1885" s="49" t="s">
        <v>8647</v>
      </c>
      <c r="G1885" s="49" t="s">
        <v>8609</v>
      </c>
      <c r="H1885" s="49" t="s">
        <v>13039</v>
      </c>
      <c r="I1885" s="49">
        <v>24</v>
      </c>
    </row>
    <row r="1886" spans="1:9" x14ac:dyDescent="0.3">
      <c r="A1886" s="551" t="s">
        <v>13041</v>
      </c>
      <c r="B1886" s="49" t="s">
        <v>13042</v>
      </c>
      <c r="C1886" s="49" t="s">
        <v>13043</v>
      </c>
      <c r="D1886" s="49" t="s">
        <v>8989</v>
      </c>
      <c r="E1886" s="49" t="s">
        <v>8677</v>
      </c>
      <c r="F1886" s="49" t="s">
        <v>8644</v>
      </c>
      <c r="G1886" s="49" t="s">
        <v>8686</v>
      </c>
      <c r="H1886" s="49" t="s">
        <v>13044</v>
      </c>
      <c r="I1886" s="49">
        <v>16</v>
      </c>
    </row>
    <row r="1887" spans="1:9" x14ac:dyDescent="0.3">
      <c r="A1887" s="551" t="s">
        <v>13045</v>
      </c>
      <c r="B1887" s="49" t="s">
        <v>13042</v>
      </c>
      <c r="C1887" s="49" t="s">
        <v>13043</v>
      </c>
      <c r="D1887" s="49" t="s">
        <v>8989</v>
      </c>
      <c r="E1887" s="49" t="s">
        <v>8677</v>
      </c>
      <c r="F1887" s="49" t="s">
        <v>8644</v>
      </c>
      <c r="G1887" s="49" t="s">
        <v>8585</v>
      </c>
      <c r="H1887" s="49" t="s">
        <v>13044</v>
      </c>
      <c r="I1887" s="49">
        <v>22</v>
      </c>
    </row>
    <row r="1888" spans="1:9" x14ac:dyDescent="0.3">
      <c r="A1888" s="551" t="s">
        <v>13046</v>
      </c>
      <c r="B1888" s="49" t="s">
        <v>13042</v>
      </c>
      <c r="C1888" s="49" t="s">
        <v>13043</v>
      </c>
      <c r="D1888" s="49" t="s">
        <v>8989</v>
      </c>
      <c r="E1888" s="49" t="s">
        <v>8677</v>
      </c>
      <c r="F1888" s="49" t="s">
        <v>8644</v>
      </c>
      <c r="G1888" s="49" t="s">
        <v>8609</v>
      </c>
      <c r="H1888" s="49" t="s">
        <v>13047</v>
      </c>
      <c r="I1888" s="49">
        <v>27</v>
      </c>
    </row>
    <row r="1889" spans="1:9" x14ac:dyDescent="0.3">
      <c r="A1889" s="551" t="s">
        <v>13048</v>
      </c>
      <c r="B1889" s="49" t="s">
        <v>13042</v>
      </c>
      <c r="C1889" s="49" t="s">
        <v>13043</v>
      </c>
      <c r="D1889" s="49" t="s">
        <v>8989</v>
      </c>
      <c r="E1889" s="49" t="s">
        <v>8677</v>
      </c>
      <c r="F1889" s="49" t="s">
        <v>8644</v>
      </c>
      <c r="G1889" s="49" t="s">
        <v>8585</v>
      </c>
      <c r="H1889" s="49" t="s">
        <v>13047</v>
      </c>
      <c r="I1889" s="49">
        <v>3</v>
      </c>
    </row>
    <row r="1890" spans="1:9" x14ac:dyDescent="0.3">
      <c r="A1890" s="551" t="s">
        <v>13049</v>
      </c>
      <c r="B1890" s="49" t="s">
        <v>13042</v>
      </c>
      <c r="C1890" s="49" t="s">
        <v>13043</v>
      </c>
      <c r="D1890" s="49" t="s">
        <v>8989</v>
      </c>
      <c r="E1890" s="49" t="s">
        <v>8677</v>
      </c>
      <c r="F1890" s="49" t="s">
        <v>8644</v>
      </c>
      <c r="G1890" s="49" t="s">
        <v>8585</v>
      </c>
      <c r="H1890" s="49" t="s">
        <v>13050</v>
      </c>
      <c r="I1890" s="49">
        <v>20</v>
      </c>
    </row>
    <row r="1891" spans="1:9" x14ac:dyDescent="0.3">
      <c r="A1891" s="551" t="s">
        <v>13051</v>
      </c>
      <c r="B1891" s="49" t="s">
        <v>13042</v>
      </c>
      <c r="C1891" s="49" t="s">
        <v>13043</v>
      </c>
      <c r="D1891" s="49" t="s">
        <v>8989</v>
      </c>
      <c r="E1891" s="49" t="s">
        <v>8677</v>
      </c>
      <c r="F1891" s="49" t="s">
        <v>8647</v>
      </c>
      <c r="G1891" s="49" t="s">
        <v>8609</v>
      </c>
      <c r="H1891" s="49" t="s">
        <v>13052</v>
      </c>
      <c r="I1891" s="49">
        <v>8</v>
      </c>
    </row>
    <row r="1892" spans="1:9" x14ac:dyDescent="0.3">
      <c r="A1892" s="551" t="s">
        <v>13053</v>
      </c>
      <c r="B1892" s="49" t="s">
        <v>13042</v>
      </c>
      <c r="C1892" s="49" t="s">
        <v>13043</v>
      </c>
      <c r="D1892" s="49" t="s">
        <v>8989</v>
      </c>
      <c r="E1892" s="49" t="s">
        <v>8677</v>
      </c>
      <c r="F1892" s="49" t="s">
        <v>8702</v>
      </c>
      <c r="G1892" s="49" t="s">
        <v>8609</v>
      </c>
      <c r="H1892" s="49" t="s">
        <v>13054</v>
      </c>
      <c r="I1892" s="49">
        <v>8</v>
      </c>
    </row>
    <row r="1893" spans="1:9" x14ac:dyDescent="0.3">
      <c r="A1893" s="551" t="s">
        <v>13055</v>
      </c>
      <c r="B1893" s="49" t="s">
        <v>13056</v>
      </c>
      <c r="C1893" s="49" t="s">
        <v>13057</v>
      </c>
      <c r="D1893" s="49" t="s">
        <v>8989</v>
      </c>
      <c r="E1893" s="49" t="s">
        <v>8677</v>
      </c>
      <c r="F1893" s="49" t="s">
        <v>8644</v>
      </c>
      <c r="G1893" s="49" t="s">
        <v>8585</v>
      </c>
      <c r="H1893" s="49" t="s">
        <v>13058</v>
      </c>
      <c r="I1893" s="49">
        <v>30</v>
      </c>
    </row>
    <row r="1894" spans="1:9" x14ac:dyDescent="0.3">
      <c r="A1894" s="551" t="s">
        <v>13059</v>
      </c>
      <c r="B1894" s="49" t="s">
        <v>13056</v>
      </c>
      <c r="C1894" s="49" t="s">
        <v>13057</v>
      </c>
      <c r="D1894" s="49" t="s">
        <v>8989</v>
      </c>
      <c r="E1894" s="49" t="s">
        <v>8677</v>
      </c>
      <c r="F1894" s="49" t="s">
        <v>8644</v>
      </c>
      <c r="G1894" s="49" t="s">
        <v>8585</v>
      </c>
      <c r="H1894" s="49" t="s">
        <v>13060</v>
      </c>
      <c r="I1894" s="49">
        <v>23</v>
      </c>
    </row>
    <row r="1895" spans="1:9" x14ac:dyDescent="0.3">
      <c r="A1895" s="551" t="s">
        <v>13061</v>
      </c>
      <c r="B1895" s="49" t="s">
        <v>13056</v>
      </c>
      <c r="C1895" s="49" t="s">
        <v>13057</v>
      </c>
      <c r="D1895" s="49" t="s">
        <v>8989</v>
      </c>
      <c r="E1895" s="49" t="s">
        <v>8677</v>
      </c>
      <c r="F1895" s="49" t="s">
        <v>8644</v>
      </c>
      <c r="G1895" s="49" t="s">
        <v>8609</v>
      </c>
      <c r="H1895" s="49" t="s">
        <v>13062</v>
      </c>
      <c r="I1895" s="49">
        <v>19</v>
      </c>
    </row>
    <row r="1896" spans="1:9" x14ac:dyDescent="0.3">
      <c r="A1896" s="551" t="s">
        <v>13063</v>
      </c>
      <c r="B1896" s="49" t="s">
        <v>13056</v>
      </c>
      <c r="C1896" s="49" t="s">
        <v>13057</v>
      </c>
      <c r="D1896" s="49" t="s">
        <v>8989</v>
      </c>
      <c r="E1896" s="49" t="s">
        <v>8677</v>
      </c>
      <c r="F1896" s="49" t="s">
        <v>8644</v>
      </c>
      <c r="G1896" s="49" t="s">
        <v>8686</v>
      </c>
      <c r="H1896" s="49" t="s">
        <v>13062</v>
      </c>
      <c r="I1896" s="49">
        <v>2</v>
      </c>
    </row>
    <row r="1897" spans="1:9" x14ac:dyDescent="0.3">
      <c r="A1897" s="551" t="s">
        <v>13064</v>
      </c>
      <c r="B1897" s="49" t="s">
        <v>13056</v>
      </c>
      <c r="C1897" s="49" t="s">
        <v>13057</v>
      </c>
      <c r="D1897" s="49" t="s">
        <v>8989</v>
      </c>
      <c r="E1897" s="49" t="s">
        <v>8677</v>
      </c>
      <c r="F1897" s="49" t="s">
        <v>8644</v>
      </c>
      <c r="G1897" s="49" t="s">
        <v>8585</v>
      </c>
      <c r="H1897" s="49" t="s">
        <v>13062</v>
      </c>
      <c r="I1897" s="49">
        <v>4</v>
      </c>
    </row>
    <row r="1898" spans="1:9" x14ac:dyDescent="0.3">
      <c r="A1898" s="551" t="s">
        <v>13065</v>
      </c>
      <c r="B1898" s="49" t="s">
        <v>13056</v>
      </c>
      <c r="C1898" s="49" t="s">
        <v>13057</v>
      </c>
      <c r="D1898" s="49" t="s">
        <v>8989</v>
      </c>
      <c r="E1898" s="49" t="s">
        <v>8677</v>
      </c>
      <c r="F1898" s="49" t="s">
        <v>8644</v>
      </c>
      <c r="G1898" s="49" t="s">
        <v>8609</v>
      </c>
      <c r="H1898" s="49" t="s">
        <v>13058</v>
      </c>
      <c r="I1898" s="49">
        <v>9</v>
      </c>
    </row>
    <row r="1899" spans="1:9" x14ac:dyDescent="0.3">
      <c r="A1899" s="551" t="s">
        <v>13066</v>
      </c>
      <c r="B1899" s="49" t="s">
        <v>13056</v>
      </c>
      <c r="C1899" s="49" t="s">
        <v>13057</v>
      </c>
      <c r="D1899" s="49" t="s">
        <v>8989</v>
      </c>
      <c r="E1899" s="49" t="s">
        <v>8677</v>
      </c>
      <c r="F1899" s="49" t="s">
        <v>8644</v>
      </c>
      <c r="G1899" s="49" t="s">
        <v>8686</v>
      </c>
      <c r="H1899" s="49" t="s">
        <v>13058</v>
      </c>
      <c r="I1899" s="49">
        <v>1</v>
      </c>
    </row>
    <row r="1900" spans="1:9" x14ac:dyDescent="0.3">
      <c r="A1900" s="551" t="s">
        <v>13067</v>
      </c>
      <c r="B1900" s="49" t="s">
        <v>13068</v>
      </c>
      <c r="C1900" s="49" t="s">
        <v>13069</v>
      </c>
      <c r="D1900" s="49" t="s">
        <v>8676</v>
      </c>
      <c r="E1900" s="49" t="s">
        <v>8765</v>
      </c>
      <c r="F1900" s="49" t="s">
        <v>8608</v>
      </c>
      <c r="G1900" s="49" t="s">
        <v>8609</v>
      </c>
      <c r="H1900" s="49" t="s">
        <v>13070</v>
      </c>
      <c r="I1900" s="49">
        <v>28</v>
      </c>
    </row>
    <row r="1901" spans="1:9" x14ac:dyDescent="0.3">
      <c r="A1901" s="551" t="s">
        <v>13071</v>
      </c>
      <c r="B1901" s="49" t="s">
        <v>13068</v>
      </c>
      <c r="C1901" s="49" t="s">
        <v>13069</v>
      </c>
      <c r="D1901" s="49" t="s">
        <v>8676</v>
      </c>
      <c r="E1901" s="49" t="s">
        <v>8765</v>
      </c>
      <c r="F1901" s="49" t="s">
        <v>8644</v>
      </c>
      <c r="G1901" s="49" t="s">
        <v>8609</v>
      </c>
      <c r="H1901" s="49" t="s">
        <v>13070</v>
      </c>
      <c r="I1901" s="49">
        <v>1</v>
      </c>
    </row>
    <row r="1902" spans="1:9" x14ac:dyDescent="0.3">
      <c r="A1902" s="551" t="s">
        <v>13072</v>
      </c>
      <c r="B1902" s="49" t="s">
        <v>13068</v>
      </c>
      <c r="C1902" s="49" t="s">
        <v>13069</v>
      </c>
      <c r="D1902" s="49" t="s">
        <v>8676</v>
      </c>
      <c r="E1902" s="49" t="s">
        <v>8765</v>
      </c>
      <c r="F1902" s="49" t="s">
        <v>8735</v>
      </c>
      <c r="G1902" s="49" t="s">
        <v>8585</v>
      </c>
      <c r="H1902" s="49" t="s">
        <v>13070</v>
      </c>
    </row>
    <row r="1903" spans="1:9" x14ac:dyDescent="0.3">
      <c r="A1903" s="551" t="s">
        <v>13073</v>
      </c>
      <c r="B1903" s="49" t="s">
        <v>13068</v>
      </c>
      <c r="C1903" s="49" t="s">
        <v>13069</v>
      </c>
      <c r="D1903" s="49" t="s">
        <v>8676</v>
      </c>
      <c r="E1903" s="49" t="s">
        <v>8765</v>
      </c>
      <c r="F1903" s="49" t="s">
        <v>8770</v>
      </c>
      <c r="G1903" s="49" t="s">
        <v>8585</v>
      </c>
      <c r="H1903" s="49" t="s">
        <v>13070</v>
      </c>
      <c r="I1903" s="49">
        <v>40</v>
      </c>
    </row>
    <row r="1904" spans="1:9" x14ac:dyDescent="0.3">
      <c r="A1904" s="551" t="s">
        <v>13074</v>
      </c>
      <c r="B1904" s="49" t="s">
        <v>13075</v>
      </c>
      <c r="C1904" s="49" t="s">
        <v>13076</v>
      </c>
      <c r="D1904" s="49" t="s">
        <v>9349</v>
      </c>
      <c r="E1904" s="49" t="s">
        <v>8583</v>
      </c>
      <c r="F1904" s="49" t="s">
        <v>8608</v>
      </c>
      <c r="G1904" s="49" t="s">
        <v>8609</v>
      </c>
      <c r="H1904" s="49" t="s">
        <v>13077</v>
      </c>
      <c r="I1904" s="49">
        <v>17</v>
      </c>
    </row>
    <row r="1905" spans="1:9" x14ac:dyDescent="0.3">
      <c r="A1905" s="551" t="s">
        <v>13078</v>
      </c>
      <c r="B1905" s="49" t="s">
        <v>13075</v>
      </c>
      <c r="C1905" s="49" t="s">
        <v>13076</v>
      </c>
      <c r="D1905" s="49" t="s">
        <v>9349</v>
      </c>
      <c r="E1905" s="49" t="s">
        <v>8583</v>
      </c>
      <c r="F1905" s="49" t="s">
        <v>8608</v>
      </c>
      <c r="G1905" s="49" t="s">
        <v>8609</v>
      </c>
      <c r="H1905" s="49" t="s">
        <v>13079</v>
      </c>
      <c r="I1905" s="49">
        <v>12</v>
      </c>
    </row>
    <row r="1906" spans="1:9" x14ac:dyDescent="0.3">
      <c r="A1906" s="551" t="s">
        <v>13080</v>
      </c>
      <c r="B1906" s="49" t="s">
        <v>13081</v>
      </c>
      <c r="C1906" s="49" t="s">
        <v>13082</v>
      </c>
      <c r="D1906" s="49" t="s">
        <v>9349</v>
      </c>
      <c r="E1906" s="49" t="s">
        <v>8583</v>
      </c>
      <c r="F1906" s="49" t="s">
        <v>8644</v>
      </c>
      <c r="G1906" s="49" t="s">
        <v>8609</v>
      </c>
      <c r="H1906" s="49" t="s">
        <v>13083</v>
      </c>
      <c r="I1906" s="49">
        <v>1</v>
      </c>
    </row>
    <row r="1907" spans="1:9" x14ac:dyDescent="0.3">
      <c r="A1907" s="551" t="s">
        <v>13084</v>
      </c>
      <c r="B1907" s="49" t="s">
        <v>13081</v>
      </c>
      <c r="C1907" s="49" t="s">
        <v>13082</v>
      </c>
      <c r="D1907" s="49" t="s">
        <v>9349</v>
      </c>
      <c r="E1907" s="49" t="s">
        <v>8583</v>
      </c>
      <c r="F1907" s="49" t="s">
        <v>8608</v>
      </c>
      <c r="G1907" s="49" t="s">
        <v>8609</v>
      </c>
      <c r="H1907" s="49" t="s">
        <v>13083</v>
      </c>
      <c r="I1907" s="49">
        <v>10</v>
      </c>
    </row>
    <row r="1908" spans="1:9" x14ac:dyDescent="0.3">
      <c r="A1908" s="551" t="s">
        <v>13085</v>
      </c>
      <c r="B1908" s="49" t="s">
        <v>13081</v>
      </c>
      <c r="C1908" s="49" t="s">
        <v>13082</v>
      </c>
      <c r="D1908" s="49" t="s">
        <v>9349</v>
      </c>
      <c r="E1908" s="49" t="s">
        <v>8583</v>
      </c>
      <c r="F1908" s="49" t="s">
        <v>8647</v>
      </c>
      <c r="G1908" s="49" t="s">
        <v>8609</v>
      </c>
      <c r="H1908" s="49" t="s">
        <v>13083</v>
      </c>
      <c r="I1908" s="49">
        <v>19</v>
      </c>
    </row>
    <row r="1909" spans="1:9" x14ac:dyDescent="0.3">
      <c r="A1909" s="551" t="s">
        <v>13086</v>
      </c>
      <c r="B1909" s="49" t="s">
        <v>13087</v>
      </c>
      <c r="C1909" s="49" t="s">
        <v>13088</v>
      </c>
      <c r="D1909" s="49" t="s">
        <v>8635</v>
      </c>
      <c r="E1909" s="49" t="s">
        <v>8583</v>
      </c>
      <c r="F1909" s="49" t="s">
        <v>8979</v>
      </c>
      <c r="G1909" s="49" t="s">
        <v>8585</v>
      </c>
      <c r="H1909" s="49" t="s">
        <v>13089</v>
      </c>
      <c r="I1909" s="49">
        <v>4</v>
      </c>
    </row>
    <row r="1910" spans="1:9" x14ac:dyDescent="0.3">
      <c r="A1910" s="551" t="s">
        <v>13090</v>
      </c>
      <c r="B1910" s="49" t="s">
        <v>13091</v>
      </c>
      <c r="C1910" s="49" t="s">
        <v>13092</v>
      </c>
      <c r="D1910" s="49" t="s">
        <v>8590</v>
      </c>
      <c r="E1910" s="49" t="s">
        <v>8583</v>
      </c>
      <c r="F1910" s="49" t="s">
        <v>8630</v>
      </c>
      <c r="G1910" s="49" t="s">
        <v>8585</v>
      </c>
      <c r="H1910" s="49" t="s">
        <v>13093</v>
      </c>
      <c r="I1910" s="49">
        <v>15</v>
      </c>
    </row>
    <row r="1911" spans="1:9" x14ac:dyDescent="0.3">
      <c r="A1911" s="551" t="s">
        <v>13094</v>
      </c>
      <c r="B1911" s="49" t="s">
        <v>13095</v>
      </c>
      <c r="C1911" s="49" t="s">
        <v>13096</v>
      </c>
      <c r="D1911" s="49" t="s">
        <v>8635</v>
      </c>
      <c r="E1911" s="49" t="s">
        <v>8583</v>
      </c>
      <c r="F1911" s="49" t="s">
        <v>8630</v>
      </c>
      <c r="G1911" s="49" t="s">
        <v>8585</v>
      </c>
      <c r="H1911" s="49" t="s">
        <v>13097</v>
      </c>
      <c r="I1911" s="49">
        <v>13</v>
      </c>
    </row>
    <row r="1912" spans="1:9" x14ac:dyDescent="0.3">
      <c r="A1912" s="551" t="s">
        <v>13098</v>
      </c>
      <c r="B1912" s="49" t="s">
        <v>13099</v>
      </c>
      <c r="C1912" s="49" t="s">
        <v>13100</v>
      </c>
      <c r="D1912" s="49" t="s">
        <v>8590</v>
      </c>
      <c r="E1912" s="49" t="s">
        <v>8583</v>
      </c>
      <c r="F1912" s="49" t="s">
        <v>8614</v>
      </c>
      <c r="G1912" s="49" t="s">
        <v>8585</v>
      </c>
      <c r="H1912" s="49" t="s">
        <v>13101</v>
      </c>
      <c r="I1912" s="49">
        <v>10</v>
      </c>
    </row>
    <row r="1913" spans="1:9" x14ac:dyDescent="0.3">
      <c r="A1913" s="551" t="s">
        <v>13102</v>
      </c>
      <c r="B1913" s="49" t="s">
        <v>13099</v>
      </c>
      <c r="C1913" s="49" t="s">
        <v>13100</v>
      </c>
      <c r="D1913" s="49" t="s">
        <v>8590</v>
      </c>
      <c r="E1913" s="49" t="s">
        <v>8583</v>
      </c>
      <c r="F1913" s="49" t="s">
        <v>8614</v>
      </c>
      <c r="G1913" s="49" t="s">
        <v>8585</v>
      </c>
      <c r="H1913" s="49" t="s">
        <v>13103</v>
      </c>
      <c r="I1913" s="49">
        <v>14</v>
      </c>
    </row>
    <row r="1914" spans="1:9" x14ac:dyDescent="0.3">
      <c r="A1914" s="551" t="s">
        <v>13104</v>
      </c>
      <c r="B1914" s="49" t="s">
        <v>13105</v>
      </c>
      <c r="C1914" s="49" t="s">
        <v>13106</v>
      </c>
      <c r="D1914" s="49" t="s">
        <v>8635</v>
      </c>
      <c r="E1914" s="49" t="s">
        <v>8583</v>
      </c>
      <c r="F1914" s="49" t="s">
        <v>8979</v>
      </c>
      <c r="G1914" s="49" t="s">
        <v>8585</v>
      </c>
      <c r="H1914" s="49" t="s">
        <v>13107</v>
      </c>
      <c r="I1914" s="49">
        <v>4</v>
      </c>
    </row>
    <row r="1915" spans="1:9" x14ac:dyDescent="0.3">
      <c r="A1915" s="551" t="s">
        <v>13108</v>
      </c>
      <c r="B1915" s="49" t="s">
        <v>13109</v>
      </c>
      <c r="C1915" s="49" t="s">
        <v>13110</v>
      </c>
      <c r="D1915" s="49" t="s">
        <v>8635</v>
      </c>
      <c r="E1915" s="49" t="s">
        <v>8583</v>
      </c>
      <c r="F1915" s="49" t="s">
        <v>8979</v>
      </c>
      <c r="G1915" s="49" t="s">
        <v>8585</v>
      </c>
      <c r="H1915" s="49" t="s">
        <v>13111</v>
      </c>
      <c r="I1915" s="49">
        <v>4</v>
      </c>
    </row>
    <row r="1916" spans="1:9" x14ac:dyDescent="0.3">
      <c r="A1916" s="551" t="s">
        <v>13112</v>
      </c>
      <c r="B1916" s="49" t="s">
        <v>13113</v>
      </c>
      <c r="C1916" s="49" t="s">
        <v>13114</v>
      </c>
      <c r="D1916" s="49" t="s">
        <v>8635</v>
      </c>
      <c r="E1916" s="49" t="s">
        <v>8583</v>
      </c>
      <c r="F1916" s="49" t="s">
        <v>8979</v>
      </c>
      <c r="G1916" s="49" t="s">
        <v>8585</v>
      </c>
      <c r="H1916" s="49" t="s">
        <v>13115</v>
      </c>
      <c r="I1916" s="49">
        <v>4</v>
      </c>
    </row>
    <row r="1917" spans="1:9" x14ac:dyDescent="0.3">
      <c r="A1917" s="551" t="s">
        <v>13116</v>
      </c>
      <c r="B1917" s="49" t="s">
        <v>13117</v>
      </c>
      <c r="C1917" s="49" t="s">
        <v>13118</v>
      </c>
      <c r="D1917" s="49" t="s">
        <v>8590</v>
      </c>
      <c r="E1917" s="49" t="s">
        <v>8583</v>
      </c>
      <c r="F1917" s="49" t="s">
        <v>8961</v>
      </c>
      <c r="G1917" s="49" t="s">
        <v>8585</v>
      </c>
      <c r="H1917" s="49" t="s">
        <v>13119</v>
      </c>
      <c r="I1917" s="49">
        <v>25</v>
      </c>
    </row>
    <row r="1918" spans="1:9" x14ac:dyDescent="0.3">
      <c r="A1918" s="551" t="s">
        <v>13120</v>
      </c>
      <c r="B1918" s="49" t="s">
        <v>13121</v>
      </c>
      <c r="C1918" s="49" t="s">
        <v>13122</v>
      </c>
      <c r="D1918" s="49" t="s">
        <v>8676</v>
      </c>
      <c r="E1918" s="49" t="s">
        <v>8765</v>
      </c>
      <c r="F1918" s="49" t="s">
        <v>8608</v>
      </c>
      <c r="G1918" s="49" t="s">
        <v>8609</v>
      </c>
      <c r="H1918" s="49" t="s">
        <v>13123</v>
      </c>
      <c r="I1918" s="49">
        <v>51</v>
      </c>
    </row>
    <row r="1919" spans="1:9" x14ac:dyDescent="0.3">
      <c r="A1919" s="551" t="s">
        <v>13124</v>
      </c>
      <c r="B1919" s="49" t="s">
        <v>13121</v>
      </c>
      <c r="C1919" s="49" t="s">
        <v>13122</v>
      </c>
      <c r="D1919" s="49" t="s">
        <v>8676</v>
      </c>
      <c r="E1919" s="49" t="s">
        <v>8765</v>
      </c>
      <c r="F1919" s="49" t="s">
        <v>8811</v>
      </c>
      <c r="G1919" s="49" t="s">
        <v>8585</v>
      </c>
      <c r="H1919" s="49" t="s">
        <v>13123</v>
      </c>
      <c r="I1919" s="49">
        <v>9</v>
      </c>
    </row>
    <row r="1920" spans="1:9" x14ac:dyDescent="0.3">
      <c r="A1920" s="551" t="s">
        <v>13125</v>
      </c>
      <c r="B1920" s="49" t="s">
        <v>13121</v>
      </c>
      <c r="C1920" s="49" t="s">
        <v>13122</v>
      </c>
      <c r="D1920" s="49" t="s">
        <v>8676</v>
      </c>
      <c r="E1920" s="49" t="s">
        <v>8765</v>
      </c>
      <c r="F1920" s="49" t="s">
        <v>8770</v>
      </c>
      <c r="G1920" s="49" t="s">
        <v>8585</v>
      </c>
      <c r="H1920" s="49" t="s">
        <v>13123</v>
      </c>
      <c r="I1920" s="49">
        <v>50</v>
      </c>
    </row>
    <row r="1921" spans="1:9" x14ac:dyDescent="0.3">
      <c r="A1921" s="551" t="s">
        <v>13126</v>
      </c>
      <c r="B1921" s="49" t="s">
        <v>13127</v>
      </c>
      <c r="C1921" s="49" t="s">
        <v>13128</v>
      </c>
      <c r="D1921" s="49" t="s">
        <v>8590</v>
      </c>
      <c r="E1921" s="49" t="s">
        <v>8583</v>
      </c>
      <c r="F1921" s="49" t="s">
        <v>8614</v>
      </c>
      <c r="G1921" s="49" t="s">
        <v>8585</v>
      </c>
      <c r="H1921" s="49" t="s">
        <v>13129</v>
      </c>
      <c r="I1921" s="49">
        <v>20</v>
      </c>
    </row>
    <row r="1922" spans="1:9" x14ac:dyDescent="0.3">
      <c r="A1922" s="551" t="s">
        <v>13130</v>
      </c>
      <c r="B1922" s="49" t="s">
        <v>13131</v>
      </c>
      <c r="C1922" s="49" t="s">
        <v>13132</v>
      </c>
      <c r="D1922" s="49" t="s">
        <v>8590</v>
      </c>
      <c r="E1922" s="49" t="s">
        <v>8583</v>
      </c>
      <c r="F1922" s="49" t="s">
        <v>8661</v>
      </c>
      <c r="G1922" s="49" t="s">
        <v>8585</v>
      </c>
      <c r="H1922" s="49" t="s">
        <v>12705</v>
      </c>
    </row>
    <row r="1923" spans="1:9" x14ac:dyDescent="0.3">
      <c r="A1923" s="551" t="s">
        <v>13133</v>
      </c>
      <c r="B1923" s="49" t="s">
        <v>13131</v>
      </c>
      <c r="C1923" s="49" t="s">
        <v>13132</v>
      </c>
      <c r="D1923" s="49" t="s">
        <v>8590</v>
      </c>
      <c r="E1923" s="49" t="s">
        <v>8583</v>
      </c>
      <c r="F1923" s="49" t="s">
        <v>8593</v>
      </c>
      <c r="G1923" s="49" t="s">
        <v>8585</v>
      </c>
      <c r="H1923" s="49" t="s">
        <v>12705</v>
      </c>
    </row>
    <row r="1924" spans="1:9" x14ac:dyDescent="0.3">
      <c r="A1924" s="551" t="s">
        <v>13134</v>
      </c>
      <c r="B1924" s="49" t="s">
        <v>13131</v>
      </c>
      <c r="C1924" s="49" t="s">
        <v>13132</v>
      </c>
      <c r="D1924" s="49" t="s">
        <v>8590</v>
      </c>
      <c r="E1924" s="49" t="s">
        <v>8583</v>
      </c>
      <c r="F1924" s="49" t="s">
        <v>8918</v>
      </c>
      <c r="G1924" s="49" t="s">
        <v>8585</v>
      </c>
      <c r="H1924" s="49" t="s">
        <v>12705</v>
      </c>
    </row>
    <row r="1925" spans="1:9" x14ac:dyDescent="0.3">
      <c r="A1925" s="551" t="s">
        <v>13135</v>
      </c>
      <c r="B1925" s="49" t="s">
        <v>13136</v>
      </c>
      <c r="C1925" s="49" t="s">
        <v>13137</v>
      </c>
      <c r="D1925" s="49" t="s">
        <v>9349</v>
      </c>
      <c r="E1925" s="49" t="s">
        <v>8583</v>
      </c>
      <c r="F1925" s="49" t="s">
        <v>8608</v>
      </c>
      <c r="G1925" s="49" t="s">
        <v>8609</v>
      </c>
      <c r="H1925" s="49" t="s">
        <v>13138</v>
      </c>
      <c r="I1925" s="49">
        <v>10</v>
      </c>
    </row>
    <row r="1926" spans="1:9" x14ac:dyDescent="0.3">
      <c r="A1926" s="551" t="s">
        <v>13139</v>
      </c>
      <c r="B1926" s="49" t="s">
        <v>13140</v>
      </c>
      <c r="C1926" s="49" t="s">
        <v>13141</v>
      </c>
      <c r="D1926" s="49" t="s">
        <v>8989</v>
      </c>
      <c r="E1926" s="49" t="s">
        <v>8677</v>
      </c>
      <c r="F1926" s="49" t="s">
        <v>8644</v>
      </c>
      <c r="G1926" s="49" t="s">
        <v>8609</v>
      </c>
      <c r="H1926" s="49" t="s">
        <v>13142</v>
      </c>
      <c r="I1926" s="49">
        <v>68</v>
      </c>
    </row>
    <row r="1927" spans="1:9" x14ac:dyDescent="0.3">
      <c r="A1927" s="551" t="s">
        <v>13143</v>
      </c>
      <c r="B1927" s="49" t="s">
        <v>13140</v>
      </c>
      <c r="C1927" s="49" t="s">
        <v>13141</v>
      </c>
      <c r="D1927" s="49" t="s">
        <v>8989</v>
      </c>
      <c r="E1927" s="49" t="s">
        <v>8677</v>
      </c>
      <c r="F1927" s="49" t="s">
        <v>8608</v>
      </c>
      <c r="G1927" s="49" t="s">
        <v>8609</v>
      </c>
      <c r="H1927" s="49" t="s">
        <v>13142</v>
      </c>
      <c r="I1927" s="49">
        <v>22</v>
      </c>
    </row>
    <row r="1928" spans="1:9" x14ac:dyDescent="0.3">
      <c r="A1928" s="551" t="s">
        <v>13144</v>
      </c>
      <c r="B1928" s="49" t="s">
        <v>13140</v>
      </c>
      <c r="C1928" s="49" t="s">
        <v>13141</v>
      </c>
      <c r="D1928" s="49" t="s">
        <v>8989</v>
      </c>
      <c r="E1928" s="49" t="s">
        <v>8677</v>
      </c>
      <c r="F1928" s="49" t="s">
        <v>8647</v>
      </c>
      <c r="G1928" s="49" t="s">
        <v>8609</v>
      </c>
      <c r="H1928" s="49" t="s">
        <v>13142</v>
      </c>
      <c r="I1928" s="49">
        <v>154</v>
      </c>
    </row>
    <row r="1929" spans="1:9" x14ac:dyDescent="0.3">
      <c r="A1929" s="551" t="s">
        <v>13145</v>
      </c>
      <c r="B1929" s="49" t="s">
        <v>13140</v>
      </c>
      <c r="C1929" s="49" t="s">
        <v>13141</v>
      </c>
      <c r="D1929" s="49" t="s">
        <v>8989</v>
      </c>
      <c r="E1929" s="49" t="s">
        <v>8677</v>
      </c>
      <c r="F1929" s="49" t="s">
        <v>8770</v>
      </c>
      <c r="G1929" s="49" t="s">
        <v>8585</v>
      </c>
      <c r="H1929" s="49" t="s">
        <v>13142</v>
      </c>
      <c r="I1929" s="49">
        <v>60</v>
      </c>
    </row>
    <row r="1930" spans="1:9" x14ac:dyDescent="0.3">
      <c r="A1930" s="551" t="s">
        <v>13146</v>
      </c>
      <c r="B1930" s="49" t="s">
        <v>13147</v>
      </c>
      <c r="C1930" s="49" t="s">
        <v>13148</v>
      </c>
      <c r="D1930" s="49" t="s">
        <v>8635</v>
      </c>
      <c r="E1930" s="49" t="s">
        <v>8583</v>
      </c>
      <c r="F1930" s="49" t="s">
        <v>8630</v>
      </c>
      <c r="G1930" s="49" t="s">
        <v>8585</v>
      </c>
      <c r="H1930" s="49" t="s">
        <v>13149</v>
      </c>
      <c r="I1930" s="49">
        <v>8</v>
      </c>
    </row>
    <row r="1931" spans="1:9" x14ac:dyDescent="0.3">
      <c r="A1931" s="551" t="s">
        <v>13150</v>
      </c>
      <c r="B1931" s="49" t="s">
        <v>13151</v>
      </c>
      <c r="C1931" s="49" t="s">
        <v>13152</v>
      </c>
      <c r="D1931" s="49" t="s">
        <v>8635</v>
      </c>
      <c r="E1931" s="49" t="s">
        <v>8583</v>
      </c>
      <c r="F1931" s="49" t="s">
        <v>8979</v>
      </c>
      <c r="G1931" s="49" t="s">
        <v>8585</v>
      </c>
      <c r="H1931" s="49" t="s">
        <v>13153</v>
      </c>
      <c r="I1931" s="49">
        <v>4</v>
      </c>
    </row>
    <row r="1932" spans="1:9" x14ac:dyDescent="0.3">
      <c r="A1932" s="551" t="s">
        <v>13154</v>
      </c>
      <c r="B1932" s="49" t="s">
        <v>13155</v>
      </c>
      <c r="C1932" s="49" t="s">
        <v>13156</v>
      </c>
      <c r="D1932" s="49" t="s">
        <v>9349</v>
      </c>
      <c r="E1932" s="49" t="s">
        <v>8583</v>
      </c>
      <c r="F1932" s="49" t="s">
        <v>8608</v>
      </c>
      <c r="G1932" s="49" t="s">
        <v>8609</v>
      </c>
      <c r="H1932" s="49" t="s">
        <v>13157</v>
      </c>
      <c r="I1932" s="49">
        <v>18</v>
      </c>
    </row>
    <row r="1933" spans="1:9" x14ac:dyDescent="0.3">
      <c r="A1933" s="551" t="s">
        <v>13158</v>
      </c>
      <c r="B1933" s="49" t="s">
        <v>13155</v>
      </c>
      <c r="C1933" s="49" t="s">
        <v>13156</v>
      </c>
      <c r="D1933" s="49" t="s">
        <v>9349</v>
      </c>
      <c r="E1933" s="49" t="s">
        <v>8583</v>
      </c>
      <c r="F1933" s="49" t="s">
        <v>8608</v>
      </c>
      <c r="G1933" s="49" t="s">
        <v>8609</v>
      </c>
      <c r="H1933" s="49" t="s">
        <v>13159</v>
      </c>
      <c r="I1933" s="49">
        <v>47</v>
      </c>
    </row>
    <row r="1934" spans="1:9" x14ac:dyDescent="0.3">
      <c r="A1934" s="551" t="s">
        <v>13160</v>
      </c>
      <c r="B1934" s="49" t="s">
        <v>13155</v>
      </c>
      <c r="C1934" s="49" t="s">
        <v>13156</v>
      </c>
      <c r="D1934" s="49" t="s">
        <v>9349</v>
      </c>
      <c r="E1934" s="49" t="s">
        <v>8583</v>
      </c>
      <c r="F1934" s="49" t="s">
        <v>8608</v>
      </c>
      <c r="G1934" s="49" t="s">
        <v>8585</v>
      </c>
      <c r="H1934" s="49" t="s">
        <v>13159</v>
      </c>
      <c r="I1934" s="49">
        <v>40</v>
      </c>
    </row>
    <row r="1935" spans="1:9" x14ac:dyDescent="0.3">
      <c r="A1935" s="551" t="s">
        <v>13161</v>
      </c>
      <c r="B1935" s="49" t="s">
        <v>13155</v>
      </c>
      <c r="C1935" s="49" t="s">
        <v>13156</v>
      </c>
      <c r="D1935" s="49" t="s">
        <v>9349</v>
      </c>
      <c r="E1935" s="49" t="s">
        <v>8583</v>
      </c>
      <c r="F1935" s="49" t="s">
        <v>8733</v>
      </c>
      <c r="G1935" s="49" t="s">
        <v>8609</v>
      </c>
      <c r="H1935" s="49" t="s">
        <v>13159</v>
      </c>
      <c r="I1935" s="49">
        <v>7</v>
      </c>
    </row>
    <row r="1936" spans="1:9" x14ac:dyDescent="0.3">
      <c r="A1936" s="551" t="s">
        <v>13162</v>
      </c>
      <c r="B1936" s="49" t="s">
        <v>13155</v>
      </c>
      <c r="C1936" s="49" t="s">
        <v>13156</v>
      </c>
      <c r="D1936" s="49" t="s">
        <v>9349</v>
      </c>
      <c r="E1936" s="49" t="s">
        <v>8583</v>
      </c>
      <c r="F1936" s="49" t="s">
        <v>8811</v>
      </c>
      <c r="G1936" s="49" t="s">
        <v>8585</v>
      </c>
      <c r="H1936" s="49" t="s">
        <v>13159</v>
      </c>
      <c r="I1936" s="49">
        <v>10</v>
      </c>
    </row>
    <row r="1937" spans="1:9" x14ac:dyDescent="0.3">
      <c r="A1937" s="551" t="s">
        <v>13163</v>
      </c>
      <c r="B1937" s="49" t="s">
        <v>13164</v>
      </c>
      <c r="C1937" s="49" t="s">
        <v>13165</v>
      </c>
      <c r="D1937" s="49" t="s">
        <v>8959</v>
      </c>
      <c r="E1937" s="49" t="s">
        <v>8960</v>
      </c>
      <c r="F1937" s="49" t="s">
        <v>8770</v>
      </c>
      <c r="G1937" s="49" t="s">
        <v>8585</v>
      </c>
      <c r="H1937" s="49" t="s">
        <v>13166</v>
      </c>
      <c r="I1937" s="49">
        <v>40</v>
      </c>
    </row>
    <row r="1938" spans="1:9" x14ac:dyDescent="0.3">
      <c r="A1938" s="551" t="s">
        <v>13167</v>
      </c>
      <c r="B1938" s="49" t="s">
        <v>13164</v>
      </c>
      <c r="C1938" s="49" t="s">
        <v>13165</v>
      </c>
      <c r="D1938" s="49" t="s">
        <v>8959</v>
      </c>
      <c r="E1938" s="49" t="s">
        <v>8960</v>
      </c>
      <c r="F1938" s="49" t="s">
        <v>8961</v>
      </c>
      <c r="G1938" s="49" t="s">
        <v>8585</v>
      </c>
      <c r="H1938" s="49" t="s">
        <v>13168</v>
      </c>
      <c r="I1938" s="49">
        <v>36</v>
      </c>
    </row>
    <row r="1939" spans="1:9" x14ac:dyDescent="0.3">
      <c r="A1939" s="551" t="s">
        <v>13169</v>
      </c>
      <c r="B1939" s="49" t="s">
        <v>13164</v>
      </c>
      <c r="C1939" s="49" t="s">
        <v>13165</v>
      </c>
      <c r="D1939" s="49" t="s">
        <v>8959</v>
      </c>
      <c r="E1939" s="49" t="s">
        <v>8960</v>
      </c>
      <c r="F1939" s="49" t="s">
        <v>8733</v>
      </c>
      <c r="G1939" s="49" t="s">
        <v>8609</v>
      </c>
      <c r="H1939" s="49" t="s">
        <v>13170</v>
      </c>
      <c r="I1939" s="49">
        <v>24</v>
      </c>
    </row>
    <row r="1940" spans="1:9" x14ac:dyDescent="0.3">
      <c r="A1940" s="551" t="s">
        <v>13171</v>
      </c>
      <c r="B1940" s="49" t="s">
        <v>13164</v>
      </c>
      <c r="C1940" s="49" t="s">
        <v>13165</v>
      </c>
      <c r="D1940" s="49" t="s">
        <v>8959</v>
      </c>
      <c r="E1940" s="49" t="s">
        <v>8960</v>
      </c>
      <c r="F1940" s="49" t="s">
        <v>8726</v>
      </c>
      <c r="G1940" s="49" t="s">
        <v>8609</v>
      </c>
      <c r="H1940" s="49" t="s">
        <v>13168</v>
      </c>
      <c r="I1940" s="49">
        <v>28</v>
      </c>
    </row>
    <row r="1941" spans="1:9" x14ac:dyDescent="0.3">
      <c r="A1941" s="551" t="s">
        <v>13172</v>
      </c>
      <c r="B1941" s="49" t="s">
        <v>13164</v>
      </c>
      <c r="C1941" s="49" t="s">
        <v>13165</v>
      </c>
      <c r="D1941" s="49" t="s">
        <v>8959</v>
      </c>
      <c r="E1941" s="49" t="s">
        <v>8960</v>
      </c>
      <c r="F1941" s="49" t="s">
        <v>9039</v>
      </c>
      <c r="G1941" s="49" t="s">
        <v>8585</v>
      </c>
      <c r="H1941" s="49" t="s">
        <v>13166</v>
      </c>
      <c r="I1941" s="49">
        <v>120</v>
      </c>
    </row>
    <row r="1942" spans="1:9" x14ac:dyDescent="0.3">
      <c r="A1942" s="551" t="s">
        <v>13173</v>
      </c>
      <c r="B1942" s="49" t="s">
        <v>13174</v>
      </c>
      <c r="C1942" s="49" t="s">
        <v>13175</v>
      </c>
      <c r="D1942" s="49" t="s">
        <v>8959</v>
      </c>
      <c r="E1942" s="49" t="s">
        <v>8960</v>
      </c>
      <c r="F1942" s="49" t="s">
        <v>8733</v>
      </c>
      <c r="G1942" s="49" t="s">
        <v>8609</v>
      </c>
      <c r="H1942" s="49" t="s">
        <v>13176</v>
      </c>
      <c r="I1942" s="49">
        <v>8</v>
      </c>
    </row>
    <row r="1943" spans="1:9" x14ac:dyDescent="0.3">
      <c r="A1943" s="551" t="s">
        <v>13177</v>
      </c>
      <c r="B1943" s="49" t="s">
        <v>13178</v>
      </c>
      <c r="C1943" s="49" t="s">
        <v>13179</v>
      </c>
      <c r="D1943" s="49" t="s">
        <v>8959</v>
      </c>
      <c r="E1943" s="49" t="s">
        <v>8960</v>
      </c>
      <c r="F1943" s="49" t="s">
        <v>8630</v>
      </c>
      <c r="G1943" s="49" t="s">
        <v>8585</v>
      </c>
      <c r="H1943" s="49" t="s">
        <v>13180</v>
      </c>
      <c r="I1943" s="49">
        <v>20</v>
      </c>
    </row>
    <row r="1944" spans="1:9" x14ac:dyDescent="0.3">
      <c r="A1944" s="551" t="s">
        <v>13181</v>
      </c>
      <c r="B1944" s="49" t="s">
        <v>13178</v>
      </c>
      <c r="C1944" s="49" t="s">
        <v>13179</v>
      </c>
      <c r="D1944" s="49" t="s">
        <v>8959</v>
      </c>
      <c r="E1944" s="49" t="s">
        <v>8960</v>
      </c>
      <c r="F1944" s="49" t="s">
        <v>8770</v>
      </c>
      <c r="G1944" s="49" t="s">
        <v>8585</v>
      </c>
      <c r="H1944" s="49" t="s">
        <v>13182</v>
      </c>
      <c r="I1944" s="49">
        <v>20</v>
      </c>
    </row>
    <row r="1945" spans="1:9" x14ac:dyDescent="0.3">
      <c r="A1945" s="551" t="s">
        <v>13183</v>
      </c>
      <c r="B1945" s="49" t="s">
        <v>13178</v>
      </c>
      <c r="C1945" s="49" t="s">
        <v>13179</v>
      </c>
      <c r="D1945" s="49" t="s">
        <v>8959</v>
      </c>
      <c r="E1945" s="49" t="s">
        <v>8960</v>
      </c>
      <c r="F1945" s="49" t="s">
        <v>8770</v>
      </c>
      <c r="G1945" s="49" t="s">
        <v>8585</v>
      </c>
      <c r="H1945" s="49" t="s">
        <v>13184</v>
      </c>
      <c r="I1945" s="49">
        <v>10</v>
      </c>
    </row>
    <row r="1946" spans="1:9" x14ac:dyDescent="0.3">
      <c r="A1946" s="551" t="s">
        <v>13185</v>
      </c>
      <c r="B1946" s="49" t="s">
        <v>13178</v>
      </c>
      <c r="C1946" s="49" t="s">
        <v>13179</v>
      </c>
      <c r="D1946" s="49" t="s">
        <v>8959</v>
      </c>
      <c r="E1946" s="49" t="s">
        <v>8960</v>
      </c>
      <c r="F1946" s="49" t="s">
        <v>8770</v>
      </c>
      <c r="G1946" s="49" t="s">
        <v>8585</v>
      </c>
      <c r="H1946" s="49" t="s">
        <v>13186</v>
      </c>
      <c r="I1946" s="49">
        <v>30</v>
      </c>
    </row>
    <row r="1947" spans="1:9" x14ac:dyDescent="0.3">
      <c r="A1947" s="551" t="s">
        <v>13187</v>
      </c>
      <c r="B1947" s="49" t="s">
        <v>13178</v>
      </c>
      <c r="C1947" s="49" t="s">
        <v>13179</v>
      </c>
      <c r="D1947" s="49" t="s">
        <v>8959</v>
      </c>
      <c r="E1947" s="49" t="s">
        <v>8960</v>
      </c>
      <c r="F1947" s="49" t="s">
        <v>9039</v>
      </c>
      <c r="G1947" s="49" t="s">
        <v>8585</v>
      </c>
      <c r="H1947" s="49" t="s">
        <v>13188</v>
      </c>
      <c r="I1947" s="49">
        <v>50</v>
      </c>
    </row>
    <row r="1948" spans="1:9" x14ac:dyDescent="0.3">
      <c r="A1948" s="551" t="s">
        <v>13189</v>
      </c>
      <c r="B1948" s="49" t="s">
        <v>13190</v>
      </c>
      <c r="C1948" s="49" t="s">
        <v>13191</v>
      </c>
      <c r="D1948" s="49" t="s">
        <v>8959</v>
      </c>
      <c r="E1948" s="49" t="s">
        <v>8960</v>
      </c>
      <c r="F1948" s="49" t="s">
        <v>8726</v>
      </c>
      <c r="G1948" s="49" t="s">
        <v>8609</v>
      </c>
      <c r="H1948" s="49" t="s">
        <v>13192</v>
      </c>
      <c r="I1948" s="49">
        <v>12</v>
      </c>
    </row>
    <row r="1949" spans="1:9" x14ac:dyDescent="0.3">
      <c r="A1949" s="551" t="s">
        <v>13193</v>
      </c>
      <c r="B1949" s="49" t="s">
        <v>13190</v>
      </c>
      <c r="C1949" s="49" t="s">
        <v>13191</v>
      </c>
      <c r="D1949" s="49" t="s">
        <v>8959</v>
      </c>
      <c r="E1949" s="49" t="s">
        <v>8960</v>
      </c>
      <c r="F1949" s="49" t="s">
        <v>8735</v>
      </c>
      <c r="G1949" s="49" t="s">
        <v>8585</v>
      </c>
      <c r="H1949" s="49" t="s">
        <v>13192</v>
      </c>
    </row>
    <row r="1950" spans="1:9" x14ac:dyDescent="0.3">
      <c r="A1950" s="551" t="s">
        <v>13194</v>
      </c>
      <c r="B1950" s="49" t="s">
        <v>13190</v>
      </c>
      <c r="C1950" s="49" t="s">
        <v>13191</v>
      </c>
      <c r="D1950" s="49" t="s">
        <v>8959</v>
      </c>
      <c r="E1950" s="49" t="s">
        <v>8960</v>
      </c>
      <c r="F1950" s="49" t="s">
        <v>9003</v>
      </c>
      <c r="G1950" s="49" t="s">
        <v>8585</v>
      </c>
      <c r="H1950" s="49" t="s">
        <v>13192</v>
      </c>
    </row>
    <row r="1951" spans="1:9" x14ac:dyDescent="0.3">
      <c r="A1951" s="551" t="s">
        <v>13195</v>
      </c>
      <c r="B1951" s="49" t="s">
        <v>13190</v>
      </c>
      <c r="C1951" s="49" t="s">
        <v>13191</v>
      </c>
      <c r="D1951" s="49" t="s">
        <v>8959</v>
      </c>
      <c r="E1951" s="49" t="s">
        <v>8960</v>
      </c>
      <c r="F1951" s="49" t="s">
        <v>8661</v>
      </c>
      <c r="G1951" s="49" t="s">
        <v>8585</v>
      </c>
      <c r="H1951" s="49" t="s">
        <v>13196</v>
      </c>
    </row>
    <row r="1952" spans="1:9" x14ac:dyDescent="0.3">
      <c r="A1952" s="551" t="s">
        <v>13197</v>
      </c>
      <c r="B1952" s="49" t="s">
        <v>13190</v>
      </c>
      <c r="C1952" s="49" t="s">
        <v>13191</v>
      </c>
      <c r="D1952" s="49" t="s">
        <v>8959</v>
      </c>
      <c r="E1952" s="49" t="s">
        <v>8960</v>
      </c>
      <c r="F1952" s="49" t="s">
        <v>9039</v>
      </c>
      <c r="G1952" s="49" t="s">
        <v>8585</v>
      </c>
      <c r="H1952" s="49" t="s">
        <v>13198</v>
      </c>
      <c r="I1952" s="49">
        <v>34</v>
      </c>
    </row>
    <row r="1953" spans="1:9" x14ac:dyDescent="0.3">
      <c r="A1953" s="551" t="s">
        <v>13199</v>
      </c>
      <c r="B1953" s="49" t="s">
        <v>13190</v>
      </c>
      <c r="C1953" s="49" t="s">
        <v>13191</v>
      </c>
      <c r="D1953" s="49" t="s">
        <v>8959</v>
      </c>
      <c r="E1953" s="49" t="s">
        <v>8960</v>
      </c>
      <c r="F1953" s="49" t="s">
        <v>9039</v>
      </c>
      <c r="G1953" s="49" t="s">
        <v>8585</v>
      </c>
      <c r="H1953" s="49" t="s">
        <v>13200</v>
      </c>
      <c r="I1953" s="49">
        <v>45</v>
      </c>
    </row>
    <row r="1954" spans="1:9" x14ac:dyDescent="0.3">
      <c r="A1954" s="551" t="s">
        <v>13201</v>
      </c>
      <c r="B1954" s="49" t="s">
        <v>13190</v>
      </c>
      <c r="C1954" s="49" t="s">
        <v>13191</v>
      </c>
      <c r="D1954" s="49" t="s">
        <v>8959</v>
      </c>
      <c r="E1954" s="49" t="s">
        <v>8960</v>
      </c>
      <c r="F1954" s="49" t="s">
        <v>9039</v>
      </c>
      <c r="G1954" s="49" t="s">
        <v>8585</v>
      </c>
      <c r="H1954" s="49" t="s">
        <v>13202</v>
      </c>
      <c r="I1954" s="49">
        <v>8</v>
      </c>
    </row>
    <row r="1955" spans="1:9" x14ac:dyDescent="0.3">
      <c r="A1955" s="551" t="s">
        <v>13203</v>
      </c>
      <c r="B1955" s="49" t="s">
        <v>13190</v>
      </c>
      <c r="C1955" s="49" t="s">
        <v>13191</v>
      </c>
      <c r="D1955" s="49" t="s">
        <v>8959</v>
      </c>
      <c r="E1955" s="49" t="s">
        <v>8960</v>
      </c>
      <c r="F1955" s="49" t="s">
        <v>9039</v>
      </c>
      <c r="G1955" s="49" t="s">
        <v>8585</v>
      </c>
      <c r="H1955" s="49" t="s">
        <v>13204</v>
      </c>
      <c r="I1955" s="49">
        <v>46</v>
      </c>
    </row>
    <row r="1956" spans="1:9" x14ac:dyDescent="0.3">
      <c r="A1956" s="551" t="s">
        <v>13205</v>
      </c>
      <c r="B1956" s="49" t="s">
        <v>13190</v>
      </c>
      <c r="C1956" s="49" t="s">
        <v>13191</v>
      </c>
      <c r="D1956" s="49" t="s">
        <v>8959</v>
      </c>
      <c r="E1956" s="49" t="s">
        <v>8960</v>
      </c>
      <c r="F1956" s="49" t="s">
        <v>9039</v>
      </c>
      <c r="G1956" s="49" t="s">
        <v>8585</v>
      </c>
      <c r="H1956" s="49" t="s">
        <v>13206</v>
      </c>
      <c r="I1956" s="49">
        <v>18</v>
      </c>
    </row>
    <row r="1957" spans="1:9" x14ac:dyDescent="0.3">
      <c r="A1957" s="551" t="s">
        <v>13207</v>
      </c>
      <c r="B1957" s="49" t="s">
        <v>13190</v>
      </c>
      <c r="C1957" s="49" t="s">
        <v>13191</v>
      </c>
      <c r="D1957" s="49" t="s">
        <v>8959</v>
      </c>
      <c r="E1957" s="49" t="s">
        <v>8960</v>
      </c>
      <c r="F1957" s="49" t="s">
        <v>9039</v>
      </c>
      <c r="G1957" s="49" t="s">
        <v>8585</v>
      </c>
      <c r="H1957" s="49" t="s">
        <v>13208</v>
      </c>
      <c r="I1957" s="49">
        <v>12</v>
      </c>
    </row>
    <row r="1958" spans="1:9" x14ac:dyDescent="0.3">
      <c r="A1958" s="551" t="s">
        <v>13209</v>
      </c>
      <c r="B1958" s="49" t="s">
        <v>13190</v>
      </c>
      <c r="C1958" s="49" t="s">
        <v>13191</v>
      </c>
      <c r="D1958" s="49" t="s">
        <v>8959</v>
      </c>
      <c r="E1958" s="49" t="s">
        <v>8960</v>
      </c>
      <c r="F1958" s="49" t="s">
        <v>9039</v>
      </c>
      <c r="G1958" s="49" t="s">
        <v>8585</v>
      </c>
      <c r="H1958" s="49" t="s">
        <v>13210</v>
      </c>
      <c r="I1958" s="49">
        <v>21</v>
      </c>
    </row>
    <row r="1959" spans="1:9" x14ac:dyDescent="0.3">
      <c r="A1959" s="551" t="s">
        <v>13211</v>
      </c>
      <c r="B1959" s="49" t="s">
        <v>13190</v>
      </c>
      <c r="C1959" s="49" t="s">
        <v>13191</v>
      </c>
      <c r="D1959" s="49" t="s">
        <v>8959</v>
      </c>
      <c r="E1959" s="49" t="s">
        <v>8960</v>
      </c>
      <c r="F1959" s="49" t="s">
        <v>9039</v>
      </c>
      <c r="G1959" s="49" t="s">
        <v>8585</v>
      </c>
      <c r="H1959" s="49" t="s">
        <v>13212</v>
      </c>
      <c r="I1959" s="49">
        <v>16</v>
      </c>
    </row>
    <row r="1960" spans="1:9" x14ac:dyDescent="0.3">
      <c r="A1960" s="551" t="s">
        <v>13213</v>
      </c>
      <c r="B1960" s="49" t="s">
        <v>13190</v>
      </c>
      <c r="C1960" s="49" t="s">
        <v>13191</v>
      </c>
      <c r="D1960" s="49" t="s">
        <v>8959</v>
      </c>
      <c r="E1960" s="49" t="s">
        <v>8960</v>
      </c>
      <c r="F1960" s="49" t="s">
        <v>9039</v>
      </c>
      <c r="G1960" s="49" t="s">
        <v>8585</v>
      </c>
      <c r="H1960" s="49" t="s">
        <v>13214</v>
      </c>
      <c r="I1960" s="49">
        <v>31</v>
      </c>
    </row>
    <row r="1961" spans="1:9" x14ac:dyDescent="0.3">
      <c r="A1961" s="551" t="s">
        <v>13215</v>
      </c>
      <c r="B1961" s="49" t="s">
        <v>13190</v>
      </c>
      <c r="C1961" s="49" t="s">
        <v>13191</v>
      </c>
      <c r="D1961" s="49" t="s">
        <v>8959</v>
      </c>
      <c r="E1961" s="49" t="s">
        <v>8960</v>
      </c>
      <c r="F1961" s="49" t="s">
        <v>8630</v>
      </c>
      <c r="G1961" s="49" t="s">
        <v>8585</v>
      </c>
      <c r="H1961" s="49" t="s">
        <v>13216</v>
      </c>
      <c r="I1961" s="49">
        <v>38</v>
      </c>
    </row>
    <row r="1962" spans="1:9" x14ac:dyDescent="0.3">
      <c r="A1962" s="551" t="s">
        <v>13217</v>
      </c>
      <c r="B1962" s="49" t="s">
        <v>13190</v>
      </c>
      <c r="C1962" s="49" t="s">
        <v>13191</v>
      </c>
      <c r="D1962" s="49" t="s">
        <v>8959</v>
      </c>
      <c r="E1962" s="49" t="s">
        <v>8960</v>
      </c>
      <c r="F1962" s="49" t="s">
        <v>8614</v>
      </c>
      <c r="G1962" s="49" t="s">
        <v>8585</v>
      </c>
      <c r="H1962" s="49" t="s">
        <v>13218</v>
      </c>
      <c r="I1962" s="49">
        <v>33</v>
      </c>
    </row>
    <row r="1963" spans="1:9" x14ac:dyDescent="0.3">
      <c r="A1963" s="551" t="s">
        <v>13219</v>
      </c>
      <c r="B1963" s="49" t="s">
        <v>13220</v>
      </c>
      <c r="C1963" s="49" t="s">
        <v>13221</v>
      </c>
      <c r="D1963" s="49" t="s">
        <v>8959</v>
      </c>
      <c r="E1963" s="49" t="s">
        <v>8960</v>
      </c>
      <c r="F1963" s="49" t="s">
        <v>8738</v>
      </c>
      <c r="G1963" s="49" t="s">
        <v>8585</v>
      </c>
      <c r="H1963" s="49" t="s">
        <v>13222</v>
      </c>
      <c r="I1963" s="49">
        <v>15</v>
      </c>
    </row>
    <row r="1964" spans="1:9" x14ac:dyDescent="0.3">
      <c r="A1964" s="551" t="s">
        <v>13223</v>
      </c>
      <c r="B1964" s="49" t="s">
        <v>13220</v>
      </c>
      <c r="C1964" s="49" t="s">
        <v>13221</v>
      </c>
      <c r="D1964" s="49" t="s">
        <v>8959</v>
      </c>
      <c r="E1964" s="49" t="s">
        <v>8960</v>
      </c>
      <c r="F1964" s="49" t="s">
        <v>8729</v>
      </c>
      <c r="G1964" s="49" t="s">
        <v>8609</v>
      </c>
      <c r="H1964" s="49" t="s">
        <v>13222</v>
      </c>
      <c r="I1964" s="49">
        <v>22</v>
      </c>
    </row>
    <row r="1965" spans="1:9" x14ac:dyDescent="0.3">
      <c r="A1965" s="551" t="s">
        <v>13224</v>
      </c>
      <c r="B1965" s="49" t="s">
        <v>13220</v>
      </c>
      <c r="C1965" s="49" t="s">
        <v>13221</v>
      </c>
      <c r="D1965" s="49" t="s">
        <v>8959</v>
      </c>
      <c r="E1965" s="49" t="s">
        <v>8960</v>
      </c>
      <c r="F1965" s="49" t="s">
        <v>9039</v>
      </c>
      <c r="G1965" s="49" t="s">
        <v>8585</v>
      </c>
      <c r="H1965" s="49" t="s">
        <v>13225</v>
      </c>
      <c r="I1965" s="49">
        <v>50</v>
      </c>
    </row>
    <row r="1966" spans="1:9" x14ac:dyDescent="0.3">
      <c r="A1966" s="551" t="s">
        <v>13226</v>
      </c>
      <c r="B1966" s="49" t="s">
        <v>13220</v>
      </c>
      <c r="C1966" s="49" t="s">
        <v>13221</v>
      </c>
      <c r="D1966" s="49" t="s">
        <v>8959</v>
      </c>
      <c r="E1966" s="49" t="s">
        <v>8960</v>
      </c>
      <c r="F1966" s="49" t="s">
        <v>8961</v>
      </c>
      <c r="G1966" s="49" t="s">
        <v>8585</v>
      </c>
      <c r="H1966" s="49" t="s">
        <v>13225</v>
      </c>
      <c r="I1966" s="49">
        <v>16</v>
      </c>
    </row>
    <row r="1967" spans="1:9" x14ac:dyDescent="0.3">
      <c r="A1967" s="551" t="s">
        <v>13227</v>
      </c>
      <c r="B1967" s="49" t="s">
        <v>13220</v>
      </c>
      <c r="C1967" s="49" t="s">
        <v>13221</v>
      </c>
      <c r="D1967" s="49" t="s">
        <v>8959</v>
      </c>
      <c r="E1967" s="49" t="s">
        <v>8960</v>
      </c>
      <c r="F1967" s="49" t="s">
        <v>8961</v>
      </c>
      <c r="G1967" s="49" t="s">
        <v>8585</v>
      </c>
      <c r="H1967" s="49" t="s">
        <v>13228</v>
      </c>
      <c r="I1967" s="49">
        <v>16</v>
      </c>
    </row>
    <row r="1968" spans="1:9" x14ac:dyDescent="0.3">
      <c r="A1968" s="551" t="s">
        <v>13229</v>
      </c>
      <c r="B1968" s="49" t="s">
        <v>13220</v>
      </c>
      <c r="C1968" s="49" t="s">
        <v>13221</v>
      </c>
      <c r="D1968" s="49" t="s">
        <v>8959</v>
      </c>
      <c r="E1968" s="49" t="s">
        <v>8960</v>
      </c>
      <c r="F1968" s="49" t="s">
        <v>8781</v>
      </c>
      <c r="G1968" s="49" t="s">
        <v>8609</v>
      </c>
      <c r="I1968" s="49">
        <v>15</v>
      </c>
    </row>
    <row r="1969" spans="1:9" x14ac:dyDescent="0.3">
      <c r="A1969" s="551" t="s">
        <v>13230</v>
      </c>
      <c r="B1969" s="49" t="s">
        <v>13220</v>
      </c>
      <c r="C1969" s="49" t="s">
        <v>13221</v>
      </c>
      <c r="D1969" s="49" t="s">
        <v>8959</v>
      </c>
      <c r="E1969" s="49" t="s">
        <v>8960</v>
      </c>
      <c r="F1969" s="49" t="s">
        <v>9039</v>
      </c>
      <c r="G1969" s="49" t="s">
        <v>8585</v>
      </c>
      <c r="H1969" s="49" t="s">
        <v>13231</v>
      </c>
      <c r="I1969" s="49">
        <v>70</v>
      </c>
    </row>
    <row r="1970" spans="1:9" x14ac:dyDescent="0.3">
      <c r="A1970" s="551" t="s">
        <v>13232</v>
      </c>
      <c r="B1970" s="49" t="s">
        <v>13220</v>
      </c>
      <c r="C1970" s="49" t="s">
        <v>13221</v>
      </c>
      <c r="D1970" s="49" t="s">
        <v>8959</v>
      </c>
      <c r="E1970" s="49" t="s">
        <v>8960</v>
      </c>
      <c r="F1970" s="49" t="s">
        <v>8770</v>
      </c>
      <c r="G1970" s="49" t="s">
        <v>8585</v>
      </c>
      <c r="H1970" s="49" t="s">
        <v>13231</v>
      </c>
      <c r="I1970" s="49">
        <v>70</v>
      </c>
    </row>
    <row r="1971" spans="1:9" x14ac:dyDescent="0.3">
      <c r="A1971" s="551" t="s">
        <v>13233</v>
      </c>
      <c r="B1971" s="49" t="s">
        <v>13220</v>
      </c>
      <c r="C1971" s="49" t="s">
        <v>13221</v>
      </c>
      <c r="D1971" s="49" t="s">
        <v>8959</v>
      </c>
      <c r="E1971" s="49" t="s">
        <v>8960</v>
      </c>
      <c r="F1971" s="49" t="s">
        <v>8726</v>
      </c>
      <c r="G1971" s="49" t="s">
        <v>8609</v>
      </c>
      <c r="H1971" s="49" t="s">
        <v>13222</v>
      </c>
      <c r="I1971" s="49">
        <v>32</v>
      </c>
    </row>
    <row r="1972" spans="1:9" x14ac:dyDescent="0.3">
      <c r="A1972" s="551" t="s">
        <v>13234</v>
      </c>
      <c r="B1972" s="49" t="s">
        <v>13220</v>
      </c>
      <c r="C1972" s="49" t="s">
        <v>13221</v>
      </c>
      <c r="D1972" s="49" t="s">
        <v>8959</v>
      </c>
      <c r="E1972" s="49" t="s">
        <v>8960</v>
      </c>
      <c r="F1972" s="49" t="s">
        <v>8614</v>
      </c>
      <c r="G1972" s="49" t="s">
        <v>8585</v>
      </c>
      <c r="H1972" s="49" t="s">
        <v>13235</v>
      </c>
      <c r="I1972" s="49">
        <v>49</v>
      </c>
    </row>
    <row r="1973" spans="1:9" x14ac:dyDescent="0.3">
      <c r="A1973" s="551" t="s">
        <v>13236</v>
      </c>
      <c r="B1973" s="49" t="s">
        <v>13220</v>
      </c>
      <c r="C1973" s="49" t="s">
        <v>13221</v>
      </c>
      <c r="D1973" s="49" t="s">
        <v>8959</v>
      </c>
      <c r="E1973" s="49" t="s">
        <v>8960</v>
      </c>
      <c r="F1973" s="49" t="s">
        <v>9039</v>
      </c>
      <c r="G1973" s="49" t="s">
        <v>8585</v>
      </c>
      <c r="H1973" s="49" t="s">
        <v>13237</v>
      </c>
      <c r="I1973" s="49">
        <v>40</v>
      </c>
    </row>
    <row r="1974" spans="1:9" x14ac:dyDescent="0.3">
      <c r="A1974" s="551" t="s">
        <v>13238</v>
      </c>
      <c r="B1974" s="49" t="s">
        <v>13239</v>
      </c>
      <c r="C1974" s="49" t="s">
        <v>13240</v>
      </c>
      <c r="D1974" s="49" t="s">
        <v>8959</v>
      </c>
      <c r="E1974" s="49" t="s">
        <v>8960</v>
      </c>
      <c r="F1974" s="49" t="s">
        <v>8770</v>
      </c>
      <c r="G1974" s="49" t="s">
        <v>8585</v>
      </c>
      <c r="H1974" s="49" t="s">
        <v>13241</v>
      </c>
      <c r="I1974" s="49">
        <v>30</v>
      </c>
    </row>
    <row r="1975" spans="1:9" x14ac:dyDescent="0.3">
      <c r="A1975" s="551" t="s">
        <v>13242</v>
      </c>
      <c r="B1975" s="49" t="s">
        <v>13243</v>
      </c>
      <c r="C1975" s="49" t="s">
        <v>13244</v>
      </c>
      <c r="D1975" s="49" t="s">
        <v>8959</v>
      </c>
      <c r="E1975" s="49" t="s">
        <v>8960</v>
      </c>
      <c r="F1975" s="49" t="s">
        <v>8729</v>
      </c>
      <c r="G1975" s="49" t="s">
        <v>8609</v>
      </c>
      <c r="H1975" s="49" t="s">
        <v>13245</v>
      </c>
      <c r="I1975" s="49">
        <v>15</v>
      </c>
    </row>
    <row r="1976" spans="1:9" x14ac:dyDescent="0.3">
      <c r="A1976" s="551" t="s">
        <v>13246</v>
      </c>
      <c r="B1976" s="49" t="s">
        <v>13243</v>
      </c>
      <c r="C1976" s="49" t="s">
        <v>13244</v>
      </c>
      <c r="D1976" s="49" t="s">
        <v>8959</v>
      </c>
      <c r="E1976" s="49" t="s">
        <v>8960</v>
      </c>
      <c r="F1976" s="49" t="s">
        <v>8630</v>
      </c>
      <c r="G1976" s="49" t="s">
        <v>8585</v>
      </c>
      <c r="H1976" s="49" t="s">
        <v>13247</v>
      </c>
      <c r="I1976" s="49">
        <v>10</v>
      </c>
    </row>
    <row r="1977" spans="1:9" x14ac:dyDescent="0.3">
      <c r="A1977" s="551" t="s">
        <v>13248</v>
      </c>
      <c r="B1977" s="49" t="s">
        <v>13243</v>
      </c>
      <c r="C1977" s="49" t="s">
        <v>13244</v>
      </c>
      <c r="D1977" s="49" t="s">
        <v>8959</v>
      </c>
      <c r="E1977" s="49" t="s">
        <v>8960</v>
      </c>
      <c r="F1977" s="49" t="s">
        <v>8961</v>
      </c>
      <c r="G1977" s="49" t="s">
        <v>8585</v>
      </c>
      <c r="H1977" s="49" t="s">
        <v>13249</v>
      </c>
      <c r="I1977" s="49">
        <v>20</v>
      </c>
    </row>
    <row r="1978" spans="1:9" x14ac:dyDescent="0.3">
      <c r="A1978" s="551" t="s">
        <v>13250</v>
      </c>
      <c r="B1978" s="49" t="s">
        <v>13251</v>
      </c>
      <c r="C1978" s="49" t="s">
        <v>13252</v>
      </c>
      <c r="D1978" s="49" t="s">
        <v>8959</v>
      </c>
      <c r="E1978" s="49" t="s">
        <v>8960</v>
      </c>
      <c r="F1978" s="49" t="s">
        <v>9039</v>
      </c>
      <c r="G1978" s="49" t="s">
        <v>8585</v>
      </c>
      <c r="H1978" s="49" t="s">
        <v>13253</v>
      </c>
      <c r="I1978" s="49">
        <v>8</v>
      </c>
    </row>
    <row r="1979" spans="1:9" x14ac:dyDescent="0.3">
      <c r="A1979" s="551" t="s">
        <v>13254</v>
      </c>
      <c r="B1979" s="49" t="s">
        <v>13251</v>
      </c>
      <c r="C1979" s="49" t="s">
        <v>13252</v>
      </c>
      <c r="D1979" s="49" t="s">
        <v>8959</v>
      </c>
      <c r="E1979" s="49" t="s">
        <v>8960</v>
      </c>
      <c r="F1979" s="49" t="s">
        <v>9039</v>
      </c>
      <c r="G1979" s="49" t="s">
        <v>8585</v>
      </c>
      <c r="H1979" s="49" t="s">
        <v>13255</v>
      </c>
      <c r="I1979" s="49">
        <v>50</v>
      </c>
    </row>
    <row r="1980" spans="1:9" x14ac:dyDescent="0.3">
      <c r="A1980" s="551" t="s">
        <v>13256</v>
      </c>
      <c r="B1980" s="49" t="s">
        <v>13257</v>
      </c>
      <c r="C1980" s="49" t="s">
        <v>13258</v>
      </c>
      <c r="D1980" s="49" t="s">
        <v>8959</v>
      </c>
      <c r="E1980" s="49" t="s">
        <v>8960</v>
      </c>
      <c r="F1980" s="49" t="s">
        <v>9039</v>
      </c>
      <c r="G1980" s="49" t="s">
        <v>8585</v>
      </c>
      <c r="H1980" s="49" t="s">
        <v>13259</v>
      </c>
      <c r="I1980" s="49">
        <v>40</v>
      </c>
    </row>
    <row r="1981" spans="1:9" x14ac:dyDescent="0.3">
      <c r="A1981" s="551" t="s">
        <v>13260</v>
      </c>
      <c r="B1981" s="49" t="s">
        <v>13257</v>
      </c>
      <c r="C1981" s="49" t="s">
        <v>13258</v>
      </c>
      <c r="D1981" s="49" t="s">
        <v>8959</v>
      </c>
      <c r="E1981" s="49" t="s">
        <v>8960</v>
      </c>
      <c r="F1981" s="49" t="s">
        <v>8961</v>
      </c>
      <c r="G1981" s="49" t="s">
        <v>8585</v>
      </c>
      <c r="H1981" s="49" t="s">
        <v>13261</v>
      </c>
      <c r="I1981" s="49">
        <v>40</v>
      </c>
    </row>
    <row r="1982" spans="1:9" x14ac:dyDescent="0.3">
      <c r="A1982" s="551" t="s">
        <v>13262</v>
      </c>
      <c r="B1982" s="49" t="s">
        <v>13257</v>
      </c>
      <c r="C1982" s="49" t="s">
        <v>13258</v>
      </c>
      <c r="D1982" s="49" t="s">
        <v>8959</v>
      </c>
      <c r="E1982" s="49" t="s">
        <v>8960</v>
      </c>
      <c r="F1982" s="49" t="s">
        <v>8770</v>
      </c>
      <c r="G1982" s="49" t="s">
        <v>8585</v>
      </c>
      <c r="H1982" s="49" t="s">
        <v>13263</v>
      </c>
      <c r="I1982" s="49">
        <v>20</v>
      </c>
    </row>
    <row r="1983" spans="1:9" x14ac:dyDescent="0.3">
      <c r="A1983" s="551" t="s">
        <v>13264</v>
      </c>
      <c r="B1983" s="49" t="s">
        <v>13265</v>
      </c>
      <c r="C1983" s="49" t="s">
        <v>13266</v>
      </c>
      <c r="D1983" s="49" t="s">
        <v>8959</v>
      </c>
      <c r="E1983" s="49" t="s">
        <v>8960</v>
      </c>
      <c r="F1983" s="49" t="s">
        <v>8770</v>
      </c>
      <c r="G1983" s="49" t="s">
        <v>8585</v>
      </c>
      <c r="H1983" s="49" t="s">
        <v>13267</v>
      </c>
      <c r="I1983" s="49">
        <v>70</v>
      </c>
    </row>
    <row r="1984" spans="1:9" x14ac:dyDescent="0.3">
      <c r="A1984" s="551" t="s">
        <v>13268</v>
      </c>
      <c r="B1984" s="49" t="s">
        <v>13269</v>
      </c>
      <c r="C1984" s="49" t="s">
        <v>13270</v>
      </c>
      <c r="D1984" s="49" t="s">
        <v>8959</v>
      </c>
      <c r="E1984" s="49" t="s">
        <v>8960</v>
      </c>
      <c r="F1984" s="49" t="s">
        <v>8770</v>
      </c>
      <c r="G1984" s="49" t="s">
        <v>8585</v>
      </c>
      <c r="H1984" s="49" t="s">
        <v>13271</v>
      </c>
      <c r="I1984" s="49">
        <v>90</v>
      </c>
    </row>
    <row r="1985" spans="1:9" x14ac:dyDescent="0.3">
      <c r="A1985" s="551" t="s">
        <v>13272</v>
      </c>
      <c r="B1985" s="49" t="s">
        <v>13269</v>
      </c>
      <c r="C1985" s="49" t="s">
        <v>13270</v>
      </c>
      <c r="D1985" s="49" t="s">
        <v>8959</v>
      </c>
      <c r="E1985" s="49" t="s">
        <v>8960</v>
      </c>
      <c r="F1985" s="49" t="s">
        <v>9039</v>
      </c>
      <c r="G1985" s="49" t="s">
        <v>8585</v>
      </c>
      <c r="H1985" s="49" t="s">
        <v>13273</v>
      </c>
      <c r="I1985" s="49">
        <v>70</v>
      </c>
    </row>
    <row r="1986" spans="1:9" x14ac:dyDescent="0.3">
      <c r="A1986" s="551" t="s">
        <v>13274</v>
      </c>
      <c r="B1986" s="49" t="s">
        <v>13269</v>
      </c>
      <c r="C1986" s="49" t="s">
        <v>13270</v>
      </c>
      <c r="D1986" s="49" t="s">
        <v>8959</v>
      </c>
      <c r="E1986" s="49" t="s">
        <v>8960</v>
      </c>
      <c r="F1986" s="49" t="s">
        <v>9039</v>
      </c>
      <c r="G1986" s="49" t="s">
        <v>8585</v>
      </c>
      <c r="H1986" s="49" t="s">
        <v>13275</v>
      </c>
      <c r="I1986" s="49">
        <v>20</v>
      </c>
    </row>
    <row r="1987" spans="1:9" x14ac:dyDescent="0.3">
      <c r="A1987" s="551" t="s">
        <v>13276</v>
      </c>
      <c r="B1987" s="49" t="s">
        <v>13277</v>
      </c>
      <c r="C1987" s="49" t="s">
        <v>13278</v>
      </c>
      <c r="D1987" s="49" t="s">
        <v>8959</v>
      </c>
      <c r="E1987" s="49" t="s">
        <v>8960</v>
      </c>
      <c r="F1987" s="49" t="s">
        <v>9039</v>
      </c>
      <c r="G1987" s="49" t="s">
        <v>8585</v>
      </c>
      <c r="H1987" s="49" t="s">
        <v>13279</v>
      </c>
      <c r="I1987" s="49">
        <v>40</v>
      </c>
    </row>
    <row r="1988" spans="1:9" x14ac:dyDescent="0.3">
      <c r="A1988" s="551" t="s">
        <v>13280</v>
      </c>
      <c r="B1988" s="49" t="s">
        <v>13277</v>
      </c>
      <c r="C1988" s="49" t="s">
        <v>13278</v>
      </c>
      <c r="D1988" s="49" t="s">
        <v>8959</v>
      </c>
      <c r="E1988" s="49" t="s">
        <v>8960</v>
      </c>
      <c r="F1988" s="49" t="s">
        <v>9039</v>
      </c>
      <c r="G1988" s="49" t="s">
        <v>8585</v>
      </c>
      <c r="H1988" s="49" t="s">
        <v>13281</v>
      </c>
      <c r="I1988" s="49">
        <v>10</v>
      </c>
    </row>
    <row r="1989" spans="1:9" x14ac:dyDescent="0.3">
      <c r="A1989" s="551" t="s">
        <v>13282</v>
      </c>
      <c r="B1989" s="49" t="s">
        <v>13277</v>
      </c>
      <c r="C1989" s="49" t="s">
        <v>13278</v>
      </c>
      <c r="D1989" s="49" t="s">
        <v>8959</v>
      </c>
      <c r="E1989" s="49" t="s">
        <v>8960</v>
      </c>
      <c r="F1989" s="49" t="s">
        <v>9039</v>
      </c>
      <c r="G1989" s="49" t="s">
        <v>8585</v>
      </c>
      <c r="H1989" s="49" t="s">
        <v>13283</v>
      </c>
      <c r="I1989" s="49">
        <v>38</v>
      </c>
    </row>
    <row r="1990" spans="1:9" x14ac:dyDescent="0.3">
      <c r="A1990" s="551" t="s">
        <v>13284</v>
      </c>
      <c r="B1990" s="49" t="s">
        <v>13277</v>
      </c>
      <c r="C1990" s="49" t="s">
        <v>13278</v>
      </c>
      <c r="D1990" s="49" t="s">
        <v>8959</v>
      </c>
      <c r="E1990" s="49" t="s">
        <v>8960</v>
      </c>
      <c r="F1990" s="49" t="s">
        <v>9039</v>
      </c>
      <c r="G1990" s="49" t="s">
        <v>8585</v>
      </c>
      <c r="H1990" s="49" t="s">
        <v>13285</v>
      </c>
      <c r="I1990" s="49">
        <v>25</v>
      </c>
    </row>
    <row r="1991" spans="1:9" x14ac:dyDescent="0.3">
      <c r="A1991" s="551" t="s">
        <v>13286</v>
      </c>
      <c r="B1991" s="49" t="s">
        <v>13277</v>
      </c>
      <c r="C1991" s="49" t="s">
        <v>13278</v>
      </c>
      <c r="D1991" s="49" t="s">
        <v>8959</v>
      </c>
      <c r="E1991" s="49" t="s">
        <v>8960</v>
      </c>
      <c r="F1991" s="49" t="s">
        <v>8811</v>
      </c>
      <c r="G1991" s="49" t="s">
        <v>8585</v>
      </c>
      <c r="H1991" s="49" t="s">
        <v>13287</v>
      </c>
      <c r="I1991" s="49">
        <v>10</v>
      </c>
    </row>
    <row r="1992" spans="1:9" x14ac:dyDescent="0.3">
      <c r="A1992" s="551" t="s">
        <v>13288</v>
      </c>
      <c r="B1992" s="49" t="s">
        <v>13277</v>
      </c>
      <c r="C1992" s="49" t="s">
        <v>13278</v>
      </c>
      <c r="D1992" s="49" t="s">
        <v>8959</v>
      </c>
      <c r="E1992" s="49" t="s">
        <v>8960</v>
      </c>
      <c r="F1992" s="49" t="s">
        <v>8770</v>
      </c>
      <c r="G1992" s="49" t="s">
        <v>8585</v>
      </c>
      <c r="H1992" s="49" t="s">
        <v>13289</v>
      </c>
      <c r="I1992" s="49">
        <v>80</v>
      </c>
    </row>
    <row r="1993" spans="1:9" x14ac:dyDescent="0.3">
      <c r="A1993" s="551" t="s">
        <v>13290</v>
      </c>
      <c r="B1993" s="49" t="s">
        <v>13277</v>
      </c>
      <c r="C1993" s="49" t="s">
        <v>13278</v>
      </c>
      <c r="D1993" s="49" t="s">
        <v>8959</v>
      </c>
      <c r="E1993" s="49" t="s">
        <v>8960</v>
      </c>
      <c r="F1993" s="49" t="s">
        <v>8770</v>
      </c>
      <c r="G1993" s="49" t="s">
        <v>8585</v>
      </c>
      <c r="H1993" s="49" t="s">
        <v>13287</v>
      </c>
      <c r="I1993" s="49">
        <v>96</v>
      </c>
    </row>
    <row r="1994" spans="1:9" x14ac:dyDescent="0.3">
      <c r="A1994" s="551" t="s">
        <v>13291</v>
      </c>
      <c r="B1994" s="49" t="s">
        <v>13277</v>
      </c>
      <c r="C1994" s="49" t="s">
        <v>13278</v>
      </c>
      <c r="D1994" s="49" t="s">
        <v>8959</v>
      </c>
      <c r="E1994" s="49" t="s">
        <v>8960</v>
      </c>
      <c r="F1994" s="49" t="s">
        <v>9039</v>
      </c>
      <c r="G1994" s="49" t="s">
        <v>8585</v>
      </c>
      <c r="H1994" s="49" t="s">
        <v>13287</v>
      </c>
      <c r="I1994" s="49">
        <v>90</v>
      </c>
    </row>
    <row r="1995" spans="1:9" x14ac:dyDescent="0.3">
      <c r="A1995" s="551" t="s">
        <v>13292</v>
      </c>
      <c r="B1995" s="49" t="s">
        <v>13277</v>
      </c>
      <c r="C1995" s="49" t="s">
        <v>13278</v>
      </c>
      <c r="D1995" s="49" t="s">
        <v>8959</v>
      </c>
      <c r="E1995" s="49" t="s">
        <v>8960</v>
      </c>
      <c r="F1995" s="49" t="s">
        <v>9039</v>
      </c>
      <c r="G1995" s="49" t="s">
        <v>8585</v>
      </c>
      <c r="H1995" s="49" t="s">
        <v>13293</v>
      </c>
      <c r="I1995" s="49">
        <v>100</v>
      </c>
    </row>
    <row r="1996" spans="1:9" x14ac:dyDescent="0.3">
      <c r="A1996" s="551" t="s">
        <v>13294</v>
      </c>
      <c r="B1996" s="49" t="s">
        <v>13277</v>
      </c>
      <c r="C1996" s="49" t="s">
        <v>13278</v>
      </c>
      <c r="D1996" s="49" t="s">
        <v>8959</v>
      </c>
      <c r="E1996" s="49" t="s">
        <v>8960</v>
      </c>
      <c r="F1996" s="49" t="s">
        <v>8614</v>
      </c>
      <c r="G1996" s="49" t="s">
        <v>8585</v>
      </c>
      <c r="H1996" s="49" t="s">
        <v>13295</v>
      </c>
      <c r="I1996" s="49">
        <v>15</v>
      </c>
    </row>
    <row r="1997" spans="1:9" x14ac:dyDescent="0.3">
      <c r="A1997" s="551" t="s">
        <v>13296</v>
      </c>
      <c r="B1997" s="49" t="s">
        <v>13277</v>
      </c>
      <c r="C1997" s="49" t="s">
        <v>13278</v>
      </c>
      <c r="D1997" s="49" t="s">
        <v>8959</v>
      </c>
      <c r="E1997" s="49" t="s">
        <v>8960</v>
      </c>
      <c r="F1997" s="49" t="s">
        <v>9039</v>
      </c>
      <c r="G1997" s="49" t="s">
        <v>8585</v>
      </c>
      <c r="H1997" s="49" t="s">
        <v>13297</v>
      </c>
      <c r="I1997" s="49">
        <v>25</v>
      </c>
    </row>
    <row r="1998" spans="1:9" x14ac:dyDescent="0.3">
      <c r="A1998" s="551" t="s">
        <v>13298</v>
      </c>
      <c r="B1998" s="49" t="s">
        <v>13277</v>
      </c>
      <c r="C1998" s="49" t="s">
        <v>13278</v>
      </c>
      <c r="D1998" s="49" t="s">
        <v>8959</v>
      </c>
      <c r="E1998" s="49" t="s">
        <v>8960</v>
      </c>
      <c r="F1998" s="49" t="s">
        <v>8630</v>
      </c>
      <c r="G1998" s="49" t="s">
        <v>8585</v>
      </c>
      <c r="H1998" s="49" t="s">
        <v>13299</v>
      </c>
      <c r="I1998" s="49">
        <v>42</v>
      </c>
    </row>
    <row r="1999" spans="1:9" x14ac:dyDescent="0.3">
      <c r="A1999" s="551" t="s">
        <v>13300</v>
      </c>
      <c r="B1999" s="49" t="s">
        <v>13277</v>
      </c>
      <c r="C1999" s="49" t="s">
        <v>13278</v>
      </c>
      <c r="D1999" s="49" t="s">
        <v>8959</v>
      </c>
      <c r="E1999" s="49" t="s">
        <v>8960</v>
      </c>
      <c r="F1999" s="49" t="s">
        <v>8630</v>
      </c>
      <c r="G1999" s="49" t="s">
        <v>8585</v>
      </c>
      <c r="H1999" s="49" t="s">
        <v>13301</v>
      </c>
      <c r="I1999" s="49">
        <v>45</v>
      </c>
    </row>
    <row r="2000" spans="1:9" x14ac:dyDescent="0.3">
      <c r="A2000" s="551" t="s">
        <v>13302</v>
      </c>
      <c r="B2000" s="49" t="s">
        <v>13277</v>
      </c>
      <c r="C2000" s="49" t="s">
        <v>13278</v>
      </c>
      <c r="D2000" s="49" t="s">
        <v>8959</v>
      </c>
      <c r="E2000" s="49" t="s">
        <v>8960</v>
      </c>
      <c r="F2000" s="49" t="s">
        <v>8614</v>
      </c>
      <c r="G2000" s="49" t="s">
        <v>8585</v>
      </c>
      <c r="H2000" s="49" t="s">
        <v>13303</v>
      </c>
      <c r="I2000" s="49">
        <v>12</v>
      </c>
    </row>
    <row r="2001" spans="1:9" x14ac:dyDescent="0.3">
      <c r="A2001" s="551" t="s">
        <v>13304</v>
      </c>
      <c r="B2001" s="49" t="s">
        <v>13305</v>
      </c>
      <c r="C2001" s="49" t="s">
        <v>13306</v>
      </c>
      <c r="D2001" s="49" t="s">
        <v>8635</v>
      </c>
      <c r="E2001" s="49" t="s">
        <v>8583</v>
      </c>
      <c r="F2001" s="49" t="s">
        <v>8630</v>
      </c>
      <c r="G2001" s="49" t="s">
        <v>8585</v>
      </c>
      <c r="H2001" s="49" t="s">
        <v>13307</v>
      </c>
      <c r="I2001" s="49">
        <v>10</v>
      </c>
    </row>
    <row r="2002" spans="1:9" x14ac:dyDescent="0.3">
      <c r="A2002" s="551" t="s">
        <v>13308</v>
      </c>
      <c r="B2002" s="49" t="s">
        <v>13309</v>
      </c>
      <c r="C2002" s="49" t="s">
        <v>13310</v>
      </c>
      <c r="D2002" s="49" t="s">
        <v>8635</v>
      </c>
      <c r="E2002" s="49" t="s">
        <v>8583</v>
      </c>
      <c r="F2002" s="49" t="s">
        <v>8630</v>
      </c>
      <c r="G2002" s="49" t="s">
        <v>8585</v>
      </c>
      <c r="H2002" s="49" t="s">
        <v>13311</v>
      </c>
      <c r="I2002" s="49">
        <v>19</v>
      </c>
    </row>
    <row r="2003" spans="1:9" x14ac:dyDescent="0.3">
      <c r="A2003" s="551" t="s">
        <v>13312</v>
      </c>
      <c r="B2003" s="49" t="s">
        <v>13313</v>
      </c>
      <c r="C2003" s="49" t="s">
        <v>13314</v>
      </c>
      <c r="D2003" s="49" t="s">
        <v>9349</v>
      </c>
      <c r="E2003" s="49" t="s">
        <v>8583</v>
      </c>
      <c r="F2003" s="49" t="s">
        <v>8630</v>
      </c>
      <c r="G2003" s="49" t="s">
        <v>8585</v>
      </c>
      <c r="H2003" s="49" t="s">
        <v>13315</v>
      </c>
      <c r="I2003" s="49">
        <v>12</v>
      </c>
    </row>
    <row r="2004" spans="1:9" x14ac:dyDescent="0.3">
      <c r="A2004" s="551" t="s">
        <v>13316</v>
      </c>
      <c r="B2004" s="49" t="s">
        <v>13317</v>
      </c>
      <c r="C2004" s="49" t="s">
        <v>13318</v>
      </c>
      <c r="D2004" s="49" t="s">
        <v>8590</v>
      </c>
      <c r="E2004" s="49" t="s">
        <v>8583</v>
      </c>
      <c r="F2004" s="49" t="s">
        <v>8630</v>
      </c>
      <c r="G2004" s="49" t="s">
        <v>8585</v>
      </c>
      <c r="H2004" s="49" t="s">
        <v>13319</v>
      </c>
      <c r="I2004" s="49">
        <v>13</v>
      </c>
    </row>
    <row r="2005" spans="1:9" x14ac:dyDescent="0.3">
      <c r="A2005" s="551" t="s">
        <v>13320</v>
      </c>
      <c r="B2005" s="49" t="s">
        <v>13321</v>
      </c>
      <c r="C2005" s="49" t="s">
        <v>13322</v>
      </c>
      <c r="D2005" s="49" t="s">
        <v>8590</v>
      </c>
      <c r="E2005" s="49" t="s">
        <v>8583</v>
      </c>
      <c r="F2005" s="49" t="s">
        <v>8593</v>
      </c>
      <c r="G2005" s="49" t="s">
        <v>8585</v>
      </c>
      <c r="H2005" s="49" t="s">
        <v>13323</v>
      </c>
    </row>
    <row r="2006" spans="1:9" x14ac:dyDescent="0.3">
      <c r="A2006" s="551" t="s">
        <v>13324</v>
      </c>
      <c r="B2006" s="49" t="s">
        <v>13321</v>
      </c>
      <c r="C2006" s="49" t="s">
        <v>13322</v>
      </c>
      <c r="D2006" s="49" t="s">
        <v>8590</v>
      </c>
      <c r="E2006" s="49" t="s">
        <v>8583</v>
      </c>
      <c r="F2006" s="49" t="s">
        <v>8593</v>
      </c>
      <c r="G2006" s="49" t="s">
        <v>8585</v>
      </c>
      <c r="H2006" s="49" t="s">
        <v>13325</v>
      </c>
    </row>
    <row r="2007" spans="1:9" x14ac:dyDescent="0.3">
      <c r="A2007" s="551" t="s">
        <v>13326</v>
      </c>
      <c r="B2007" s="49" t="s">
        <v>13327</v>
      </c>
      <c r="C2007" s="49" t="s">
        <v>13328</v>
      </c>
      <c r="D2007" s="49" t="s">
        <v>8590</v>
      </c>
      <c r="E2007" s="49" t="s">
        <v>8583</v>
      </c>
      <c r="F2007" s="49" t="s">
        <v>8584</v>
      </c>
      <c r="G2007" s="49" t="s">
        <v>8585</v>
      </c>
      <c r="H2007" s="49" t="s">
        <v>13329</v>
      </c>
    </row>
    <row r="2008" spans="1:9" x14ac:dyDescent="0.3">
      <c r="A2008" s="551" t="s">
        <v>13330</v>
      </c>
      <c r="B2008" s="49" t="s">
        <v>13331</v>
      </c>
      <c r="C2008" s="49" t="s">
        <v>13332</v>
      </c>
      <c r="D2008" s="49" t="s">
        <v>8959</v>
      </c>
      <c r="E2008" s="49" t="s">
        <v>8960</v>
      </c>
      <c r="F2008" s="49" t="s">
        <v>9039</v>
      </c>
      <c r="G2008" s="49" t="s">
        <v>8585</v>
      </c>
      <c r="H2008" s="49" t="s">
        <v>13333</v>
      </c>
      <c r="I2008" s="49">
        <v>20</v>
      </c>
    </row>
    <row r="2009" spans="1:9" x14ac:dyDescent="0.3">
      <c r="A2009" s="551" t="s">
        <v>13334</v>
      </c>
      <c r="B2009" s="49" t="s">
        <v>13335</v>
      </c>
      <c r="C2009" s="49" t="s">
        <v>13336</v>
      </c>
      <c r="D2009" s="49" t="s">
        <v>8959</v>
      </c>
      <c r="E2009" s="49" t="s">
        <v>8960</v>
      </c>
      <c r="F2009" s="49" t="s">
        <v>8770</v>
      </c>
      <c r="G2009" s="49" t="s">
        <v>8585</v>
      </c>
      <c r="H2009" s="49" t="s">
        <v>13337</v>
      </c>
      <c r="I2009" s="49">
        <v>20</v>
      </c>
    </row>
    <row r="2010" spans="1:9" x14ac:dyDescent="0.3">
      <c r="A2010" s="551" t="s">
        <v>13338</v>
      </c>
      <c r="B2010" s="49" t="s">
        <v>13335</v>
      </c>
      <c r="C2010" s="49" t="s">
        <v>13336</v>
      </c>
      <c r="D2010" s="49" t="s">
        <v>8959</v>
      </c>
      <c r="E2010" s="49" t="s">
        <v>8960</v>
      </c>
      <c r="F2010" s="49" t="s">
        <v>8733</v>
      </c>
      <c r="G2010" s="49" t="s">
        <v>8609</v>
      </c>
      <c r="H2010" s="49" t="s">
        <v>13337</v>
      </c>
      <c r="I2010" s="49">
        <v>15</v>
      </c>
    </row>
    <row r="2011" spans="1:9" x14ac:dyDescent="0.3">
      <c r="A2011" s="551" t="s">
        <v>13339</v>
      </c>
      <c r="B2011" s="49" t="s">
        <v>13335</v>
      </c>
      <c r="C2011" s="49" t="s">
        <v>13336</v>
      </c>
      <c r="D2011" s="49" t="s">
        <v>8959</v>
      </c>
      <c r="E2011" s="49" t="s">
        <v>8960</v>
      </c>
      <c r="F2011" s="49" t="s">
        <v>8608</v>
      </c>
      <c r="G2011" s="49" t="s">
        <v>8609</v>
      </c>
      <c r="H2011" s="49" t="s">
        <v>13337</v>
      </c>
      <c r="I2011" s="49">
        <v>7</v>
      </c>
    </row>
    <row r="2012" spans="1:9" x14ac:dyDescent="0.3">
      <c r="A2012" s="551" t="s">
        <v>13340</v>
      </c>
      <c r="B2012" s="49" t="s">
        <v>13341</v>
      </c>
      <c r="C2012" s="49" t="s">
        <v>13342</v>
      </c>
      <c r="D2012" s="49" t="s">
        <v>8959</v>
      </c>
      <c r="E2012" s="49" t="s">
        <v>8960</v>
      </c>
      <c r="F2012" s="49" t="s">
        <v>8608</v>
      </c>
      <c r="G2012" s="49" t="s">
        <v>8609</v>
      </c>
      <c r="H2012" s="49" t="s">
        <v>13343</v>
      </c>
      <c r="I2012" s="49">
        <v>43</v>
      </c>
    </row>
    <row r="2013" spans="1:9" x14ac:dyDescent="0.3">
      <c r="A2013" s="551" t="s">
        <v>13344</v>
      </c>
      <c r="B2013" s="49" t="s">
        <v>13341</v>
      </c>
      <c r="C2013" s="49" t="s">
        <v>13342</v>
      </c>
      <c r="D2013" s="49" t="s">
        <v>8959</v>
      </c>
      <c r="E2013" s="49" t="s">
        <v>8960</v>
      </c>
      <c r="F2013" s="49" t="s">
        <v>8729</v>
      </c>
      <c r="G2013" s="49" t="s">
        <v>8609</v>
      </c>
      <c r="H2013" s="49" t="s">
        <v>13345</v>
      </c>
      <c r="I2013" s="49">
        <v>5</v>
      </c>
    </row>
    <row r="2014" spans="1:9" x14ac:dyDescent="0.3">
      <c r="A2014" s="551" t="s">
        <v>13346</v>
      </c>
      <c r="B2014" s="49" t="s">
        <v>13341</v>
      </c>
      <c r="C2014" s="49" t="s">
        <v>13342</v>
      </c>
      <c r="D2014" s="49" t="s">
        <v>8959</v>
      </c>
      <c r="E2014" s="49" t="s">
        <v>8960</v>
      </c>
      <c r="F2014" s="49" t="s">
        <v>8770</v>
      </c>
      <c r="G2014" s="49" t="s">
        <v>8585</v>
      </c>
      <c r="H2014" s="49" t="s">
        <v>13343</v>
      </c>
      <c r="I2014" s="49">
        <v>10</v>
      </c>
    </row>
    <row r="2015" spans="1:9" x14ac:dyDescent="0.3">
      <c r="A2015" s="551" t="s">
        <v>13347</v>
      </c>
      <c r="B2015" s="49" t="s">
        <v>13348</v>
      </c>
      <c r="C2015" s="49" t="s">
        <v>13349</v>
      </c>
      <c r="D2015" s="49" t="s">
        <v>8959</v>
      </c>
      <c r="E2015" s="49" t="s">
        <v>8960</v>
      </c>
      <c r="F2015" s="49" t="s">
        <v>8733</v>
      </c>
      <c r="G2015" s="49" t="s">
        <v>8609</v>
      </c>
      <c r="H2015" s="49" t="s">
        <v>13350</v>
      </c>
      <c r="I2015" s="49">
        <v>10</v>
      </c>
    </row>
    <row r="2016" spans="1:9" x14ac:dyDescent="0.3">
      <c r="A2016" s="551" t="s">
        <v>13351</v>
      </c>
      <c r="B2016" s="49" t="s">
        <v>13352</v>
      </c>
      <c r="C2016" s="49" t="s">
        <v>13353</v>
      </c>
      <c r="D2016" s="49" t="s">
        <v>8959</v>
      </c>
      <c r="E2016" s="49" t="s">
        <v>8960</v>
      </c>
      <c r="F2016" s="49" t="s">
        <v>9039</v>
      </c>
      <c r="G2016" s="49" t="s">
        <v>8585</v>
      </c>
      <c r="H2016" s="49" t="s">
        <v>13354</v>
      </c>
      <c r="I2016" s="49">
        <v>15</v>
      </c>
    </row>
    <row r="2017" spans="1:9" x14ac:dyDescent="0.3">
      <c r="A2017" s="551" t="s">
        <v>13355</v>
      </c>
      <c r="B2017" s="49" t="s">
        <v>13356</v>
      </c>
      <c r="C2017" s="49" t="s">
        <v>13357</v>
      </c>
      <c r="D2017" s="49" t="s">
        <v>8959</v>
      </c>
      <c r="E2017" s="49" t="s">
        <v>8960</v>
      </c>
      <c r="F2017" s="49" t="s">
        <v>8608</v>
      </c>
      <c r="G2017" s="49" t="s">
        <v>8609</v>
      </c>
      <c r="H2017" s="49" t="s">
        <v>13358</v>
      </c>
      <c r="I2017" s="49">
        <v>24</v>
      </c>
    </row>
    <row r="2018" spans="1:9" x14ac:dyDescent="0.3">
      <c r="A2018" s="551" t="s">
        <v>13359</v>
      </c>
      <c r="B2018" s="49" t="s">
        <v>13360</v>
      </c>
      <c r="C2018" s="49" t="s">
        <v>13361</v>
      </c>
      <c r="D2018" s="49" t="s">
        <v>8959</v>
      </c>
      <c r="E2018" s="49" t="s">
        <v>8960</v>
      </c>
      <c r="F2018" s="49" t="s">
        <v>8608</v>
      </c>
      <c r="G2018" s="49" t="s">
        <v>8609</v>
      </c>
      <c r="H2018" s="49" t="s">
        <v>13362</v>
      </c>
      <c r="I2018" s="49">
        <v>6</v>
      </c>
    </row>
    <row r="2019" spans="1:9" x14ac:dyDescent="0.3">
      <c r="A2019" s="551" t="s">
        <v>13363</v>
      </c>
      <c r="B2019" s="49" t="s">
        <v>13360</v>
      </c>
      <c r="C2019" s="49" t="s">
        <v>13361</v>
      </c>
      <c r="D2019" s="49" t="s">
        <v>8959</v>
      </c>
      <c r="E2019" s="49" t="s">
        <v>8960</v>
      </c>
      <c r="F2019" s="49" t="s">
        <v>8733</v>
      </c>
      <c r="G2019" s="49" t="s">
        <v>8609</v>
      </c>
      <c r="H2019" s="49" t="s">
        <v>13362</v>
      </c>
      <c r="I2019" s="49">
        <v>14</v>
      </c>
    </row>
    <row r="2020" spans="1:9" x14ac:dyDescent="0.3">
      <c r="A2020" s="551" t="s">
        <v>13364</v>
      </c>
      <c r="B2020" s="49" t="s">
        <v>13365</v>
      </c>
      <c r="C2020" s="49" t="s">
        <v>13366</v>
      </c>
      <c r="D2020" s="49" t="s">
        <v>8959</v>
      </c>
      <c r="E2020" s="49" t="s">
        <v>8960</v>
      </c>
      <c r="F2020" s="49" t="s">
        <v>8770</v>
      </c>
      <c r="G2020" s="49" t="s">
        <v>8585</v>
      </c>
      <c r="H2020" s="49" t="s">
        <v>13367</v>
      </c>
      <c r="I2020" s="49">
        <v>10</v>
      </c>
    </row>
    <row r="2021" spans="1:9" x14ac:dyDescent="0.3">
      <c r="A2021" s="551" t="s">
        <v>13368</v>
      </c>
      <c r="B2021" s="49" t="s">
        <v>13369</v>
      </c>
      <c r="C2021" s="49" t="s">
        <v>13370</v>
      </c>
      <c r="D2021" s="49" t="s">
        <v>8959</v>
      </c>
      <c r="E2021" s="49" t="s">
        <v>8960</v>
      </c>
      <c r="F2021" s="49" t="s">
        <v>8770</v>
      </c>
      <c r="G2021" s="49" t="s">
        <v>8585</v>
      </c>
      <c r="H2021" s="49" t="s">
        <v>13371</v>
      </c>
      <c r="I2021" s="49">
        <v>30</v>
      </c>
    </row>
    <row r="2022" spans="1:9" x14ac:dyDescent="0.3">
      <c r="A2022" s="551" t="s">
        <v>13372</v>
      </c>
      <c r="B2022" s="49" t="s">
        <v>13373</v>
      </c>
      <c r="C2022" s="49" t="s">
        <v>13374</v>
      </c>
      <c r="D2022" s="49" t="s">
        <v>8959</v>
      </c>
      <c r="E2022" s="49" t="s">
        <v>8960</v>
      </c>
      <c r="F2022" s="49" t="s">
        <v>8614</v>
      </c>
      <c r="G2022" s="49" t="s">
        <v>8585</v>
      </c>
      <c r="H2022" s="49" t="s">
        <v>13375</v>
      </c>
      <c r="I2022" s="49">
        <v>20</v>
      </c>
    </row>
    <row r="2023" spans="1:9" x14ac:dyDescent="0.3">
      <c r="A2023" s="551" t="s">
        <v>13376</v>
      </c>
      <c r="B2023" s="49" t="s">
        <v>13377</v>
      </c>
      <c r="C2023" s="49" t="s">
        <v>13378</v>
      </c>
      <c r="D2023" s="49" t="s">
        <v>8959</v>
      </c>
      <c r="E2023" s="49" t="s">
        <v>8960</v>
      </c>
      <c r="F2023" s="49" t="s">
        <v>8608</v>
      </c>
      <c r="G2023" s="49" t="s">
        <v>8609</v>
      </c>
      <c r="H2023" s="49" t="s">
        <v>13379</v>
      </c>
      <c r="I2023" s="49">
        <v>19</v>
      </c>
    </row>
    <row r="2024" spans="1:9" x14ac:dyDescent="0.3">
      <c r="A2024" s="551" t="s">
        <v>13380</v>
      </c>
      <c r="B2024" s="49" t="s">
        <v>13377</v>
      </c>
      <c r="C2024" s="49" t="s">
        <v>13378</v>
      </c>
      <c r="D2024" s="49" t="s">
        <v>8959</v>
      </c>
      <c r="E2024" s="49" t="s">
        <v>8960</v>
      </c>
      <c r="F2024" s="49" t="s">
        <v>8644</v>
      </c>
      <c r="G2024" s="49" t="s">
        <v>8609</v>
      </c>
      <c r="H2024" s="49" t="s">
        <v>13379</v>
      </c>
      <c r="I2024" s="49">
        <v>1</v>
      </c>
    </row>
    <row r="2025" spans="1:9" x14ac:dyDescent="0.3">
      <c r="A2025" s="551" t="s">
        <v>13381</v>
      </c>
      <c r="B2025" s="49" t="s">
        <v>13382</v>
      </c>
      <c r="C2025" s="49" t="s">
        <v>13383</v>
      </c>
      <c r="D2025" s="49" t="s">
        <v>8959</v>
      </c>
      <c r="E2025" s="49" t="s">
        <v>8960</v>
      </c>
      <c r="F2025" s="49" t="s">
        <v>8608</v>
      </c>
      <c r="G2025" s="49" t="s">
        <v>8609</v>
      </c>
      <c r="H2025" s="49" t="s">
        <v>13384</v>
      </c>
      <c r="I2025" s="49">
        <v>21</v>
      </c>
    </row>
    <row r="2026" spans="1:9" x14ac:dyDescent="0.3">
      <c r="A2026" s="551" t="s">
        <v>13385</v>
      </c>
      <c r="B2026" s="49" t="s">
        <v>13382</v>
      </c>
      <c r="C2026" s="49" t="s">
        <v>13383</v>
      </c>
      <c r="D2026" s="49" t="s">
        <v>8959</v>
      </c>
      <c r="E2026" s="49" t="s">
        <v>8960</v>
      </c>
      <c r="F2026" s="49" t="s">
        <v>8811</v>
      </c>
      <c r="G2026" s="49" t="s">
        <v>8585</v>
      </c>
      <c r="H2026" s="49" t="s">
        <v>13384</v>
      </c>
      <c r="I2026" s="49">
        <v>15</v>
      </c>
    </row>
    <row r="2027" spans="1:9" x14ac:dyDescent="0.3">
      <c r="A2027" s="551" t="s">
        <v>13386</v>
      </c>
      <c r="B2027" s="49" t="s">
        <v>13387</v>
      </c>
      <c r="C2027" s="49" t="s">
        <v>13388</v>
      </c>
      <c r="D2027" s="49" t="s">
        <v>8959</v>
      </c>
      <c r="E2027" s="49" t="s">
        <v>8960</v>
      </c>
      <c r="F2027" s="49" t="s">
        <v>8770</v>
      </c>
      <c r="G2027" s="49" t="s">
        <v>8585</v>
      </c>
      <c r="H2027" s="49" t="s">
        <v>13389</v>
      </c>
      <c r="I2027" s="49">
        <v>20</v>
      </c>
    </row>
    <row r="2028" spans="1:9" x14ac:dyDescent="0.3">
      <c r="A2028" s="551" t="s">
        <v>13390</v>
      </c>
      <c r="B2028" s="49" t="s">
        <v>13391</v>
      </c>
      <c r="C2028" s="49" t="s">
        <v>13392</v>
      </c>
      <c r="D2028" s="49" t="s">
        <v>8959</v>
      </c>
      <c r="E2028" s="49" t="s">
        <v>8960</v>
      </c>
      <c r="F2028" s="49" t="s">
        <v>8644</v>
      </c>
      <c r="G2028" s="49" t="s">
        <v>8609</v>
      </c>
      <c r="H2028" s="49" t="s">
        <v>13393</v>
      </c>
      <c r="I2028" s="49">
        <v>2</v>
      </c>
    </row>
    <row r="2029" spans="1:9" x14ac:dyDescent="0.3">
      <c r="A2029" s="551" t="s">
        <v>13394</v>
      </c>
      <c r="B2029" s="49" t="s">
        <v>13391</v>
      </c>
      <c r="C2029" s="49" t="s">
        <v>13392</v>
      </c>
      <c r="D2029" s="49" t="s">
        <v>8959</v>
      </c>
      <c r="E2029" s="49" t="s">
        <v>8960</v>
      </c>
      <c r="F2029" s="49" t="s">
        <v>8608</v>
      </c>
      <c r="G2029" s="49" t="s">
        <v>8609</v>
      </c>
      <c r="H2029" s="49" t="s">
        <v>13393</v>
      </c>
      <c r="I2029" s="49">
        <v>23</v>
      </c>
    </row>
    <row r="2030" spans="1:9" x14ac:dyDescent="0.3">
      <c r="A2030" s="551" t="s">
        <v>13395</v>
      </c>
      <c r="B2030" s="49" t="s">
        <v>13396</v>
      </c>
      <c r="C2030" s="49" t="s">
        <v>13397</v>
      </c>
      <c r="D2030" s="49" t="s">
        <v>8959</v>
      </c>
      <c r="E2030" s="49" t="s">
        <v>8960</v>
      </c>
      <c r="F2030" s="49" t="s">
        <v>8608</v>
      </c>
      <c r="G2030" s="49" t="s">
        <v>8609</v>
      </c>
      <c r="H2030" s="49" t="s">
        <v>13398</v>
      </c>
      <c r="I2030" s="49">
        <v>40</v>
      </c>
    </row>
    <row r="2031" spans="1:9" x14ac:dyDescent="0.3">
      <c r="A2031" s="551" t="s">
        <v>13399</v>
      </c>
      <c r="B2031" s="49" t="s">
        <v>13396</v>
      </c>
      <c r="C2031" s="49" t="s">
        <v>13397</v>
      </c>
      <c r="D2031" s="49" t="s">
        <v>8959</v>
      </c>
      <c r="E2031" s="49" t="s">
        <v>8960</v>
      </c>
      <c r="F2031" s="49" t="s">
        <v>8811</v>
      </c>
      <c r="G2031" s="49" t="s">
        <v>8585</v>
      </c>
      <c r="H2031" s="49" t="s">
        <v>13398</v>
      </c>
      <c r="I2031" s="49">
        <v>10</v>
      </c>
    </row>
    <row r="2032" spans="1:9" x14ac:dyDescent="0.3">
      <c r="A2032" s="551" t="s">
        <v>13400</v>
      </c>
      <c r="B2032" s="49" t="s">
        <v>13401</v>
      </c>
      <c r="C2032" s="49" t="s">
        <v>13402</v>
      </c>
      <c r="D2032" s="49" t="s">
        <v>8959</v>
      </c>
      <c r="E2032" s="49" t="s">
        <v>8960</v>
      </c>
      <c r="F2032" s="49" t="s">
        <v>9039</v>
      </c>
      <c r="G2032" s="49" t="s">
        <v>8585</v>
      </c>
      <c r="H2032" s="49" t="s">
        <v>13403</v>
      </c>
      <c r="I2032" s="49">
        <v>20</v>
      </c>
    </row>
    <row r="2033" spans="1:9" x14ac:dyDescent="0.3">
      <c r="A2033" s="551" t="s">
        <v>13404</v>
      </c>
      <c r="B2033" s="49" t="s">
        <v>13405</v>
      </c>
      <c r="C2033" s="49" t="s">
        <v>13406</v>
      </c>
      <c r="D2033" s="49" t="s">
        <v>8635</v>
      </c>
      <c r="E2033" s="49" t="s">
        <v>8583</v>
      </c>
      <c r="F2033" s="49" t="s">
        <v>8630</v>
      </c>
      <c r="G2033" s="49" t="s">
        <v>8585</v>
      </c>
      <c r="H2033" s="49" t="s">
        <v>13407</v>
      </c>
      <c r="I2033" s="49">
        <v>9</v>
      </c>
    </row>
    <row r="2034" spans="1:9" x14ac:dyDescent="0.3">
      <c r="A2034" s="551" t="s">
        <v>13408</v>
      </c>
      <c r="B2034" s="49" t="s">
        <v>13409</v>
      </c>
      <c r="C2034" s="49" t="s">
        <v>13410</v>
      </c>
      <c r="D2034" s="49" t="s">
        <v>8635</v>
      </c>
      <c r="E2034" s="49" t="s">
        <v>8583</v>
      </c>
      <c r="F2034" s="49" t="s">
        <v>8630</v>
      </c>
      <c r="G2034" s="49" t="s">
        <v>8585</v>
      </c>
      <c r="H2034" s="49" t="s">
        <v>13411</v>
      </c>
      <c r="I2034" s="49">
        <v>25</v>
      </c>
    </row>
    <row r="2035" spans="1:9" x14ac:dyDescent="0.3">
      <c r="A2035" s="551" t="s">
        <v>13412</v>
      </c>
      <c r="B2035" s="49" t="s">
        <v>13413</v>
      </c>
      <c r="C2035" s="49" t="s">
        <v>13414</v>
      </c>
      <c r="D2035" s="49" t="s">
        <v>9349</v>
      </c>
      <c r="E2035" s="49" t="s">
        <v>8583</v>
      </c>
      <c r="F2035" s="49" t="s">
        <v>8608</v>
      </c>
      <c r="G2035" s="49" t="s">
        <v>8609</v>
      </c>
      <c r="H2035" s="49" t="s">
        <v>13415</v>
      </c>
      <c r="I2035" s="49">
        <v>20</v>
      </c>
    </row>
    <row r="2036" spans="1:9" x14ac:dyDescent="0.3">
      <c r="A2036" s="551" t="s">
        <v>13416</v>
      </c>
      <c r="B2036" s="49" t="s">
        <v>13417</v>
      </c>
      <c r="C2036" s="49" t="s">
        <v>13418</v>
      </c>
      <c r="D2036" s="49" t="s">
        <v>8582</v>
      </c>
      <c r="E2036" s="49" t="s">
        <v>8583</v>
      </c>
      <c r="F2036" s="49" t="s">
        <v>8608</v>
      </c>
      <c r="G2036" s="49" t="s">
        <v>8609</v>
      </c>
      <c r="H2036" s="49" t="s">
        <v>13419</v>
      </c>
      <c r="I2036" s="49">
        <v>33</v>
      </c>
    </row>
    <row r="2037" spans="1:9" x14ac:dyDescent="0.3">
      <c r="A2037" s="551" t="s">
        <v>13420</v>
      </c>
      <c r="B2037" s="49" t="s">
        <v>13421</v>
      </c>
      <c r="C2037" s="49" t="s">
        <v>13422</v>
      </c>
      <c r="D2037" s="49" t="s">
        <v>9349</v>
      </c>
      <c r="E2037" s="49" t="s">
        <v>8583</v>
      </c>
      <c r="F2037" s="49" t="s">
        <v>8608</v>
      </c>
      <c r="G2037" s="49" t="s">
        <v>8609</v>
      </c>
      <c r="H2037" s="49" t="s">
        <v>13423</v>
      </c>
      <c r="I2037" s="49">
        <v>60</v>
      </c>
    </row>
    <row r="2038" spans="1:9" x14ac:dyDescent="0.3">
      <c r="A2038" s="551" t="s">
        <v>13424</v>
      </c>
      <c r="B2038" s="49" t="s">
        <v>13421</v>
      </c>
      <c r="C2038" s="49" t="s">
        <v>13422</v>
      </c>
      <c r="D2038" s="49" t="s">
        <v>9349</v>
      </c>
      <c r="E2038" s="49" t="s">
        <v>8583</v>
      </c>
      <c r="F2038" s="49" t="s">
        <v>8811</v>
      </c>
      <c r="G2038" s="49" t="s">
        <v>8585</v>
      </c>
      <c r="H2038" s="49" t="s">
        <v>13423</v>
      </c>
      <c r="I2038" s="49">
        <v>30</v>
      </c>
    </row>
    <row r="2039" spans="1:9" x14ac:dyDescent="0.3">
      <c r="A2039" s="551" t="s">
        <v>13425</v>
      </c>
      <c r="B2039" s="49" t="s">
        <v>13421</v>
      </c>
      <c r="C2039" s="49" t="s">
        <v>13422</v>
      </c>
      <c r="D2039" s="49" t="s">
        <v>9349</v>
      </c>
      <c r="E2039" s="49" t="s">
        <v>8583</v>
      </c>
      <c r="F2039" s="49" t="s">
        <v>8733</v>
      </c>
      <c r="G2039" s="49" t="s">
        <v>8609</v>
      </c>
      <c r="H2039" s="49" t="s">
        <v>13423</v>
      </c>
      <c r="I2039" s="49">
        <v>2</v>
      </c>
    </row>
    <row r="2040" spans="1:9" x14ac:dyDescent="0.3">
      <c r="A2040" s="551" t="s">
        <v>13426</v>
      </c>
      <c r="B2040" s="49" t="s">
        <v>13427</v>
      </c>
      <c r="C2040" s="49" t="s">
        <v>13428</v>
      </c>
      <c r="D2040" s="49" t="s">
        <v>9349</v>
      </c>
      <c r="E2040" s="49" t="s">
        <v>8583</v>
      </c>
      <c r="F2040" s="49" t="s">
        <v>8584</v>
      </c>
      <c r="G2040" s="49" t="s">
        <v>8585</v>
      </c>
      <c r="H2040" s="49" t="s">
        <v>13429</v>
      </c>
    </row>
    <row r="2041" spans="1:9" x14ac:dyDescent="0.3">
      <c r="A2041" s="551" t="s">
        <v>13430</v>
      </c>
      <c r="B2041" s="49" t="s">
        <v>13431</v>
      </c>
      <c r="C2041" s="49" t="s">
        <v>13432</v>
      </c>
      <c r="D2041" s="49" t="s">
        <v>8676</v>
      </c>
      <c r="E2041" s="49" t="s">
        <v>8765</v>
      </c>
      <c r="F2041" s="49" t="s">
        <v>8608</v>
      </c>
      <c r="G2041" s="49" t="s">
        <v>8609</v>
      </c>
      <c r="H2041" s="49" t="s">
        <v>13433</v>
      </c>
      <c r="I2041" s="49">
        <v>40</v>
      </c>
    </row>
    <row r="2042" spans="1:9" x14ac:dyDescent="0.3">
      <c r="A2042" s="551" t="s">
        <v>13434</v>
      </c>
      <c r="B2042" s="49" t="s">
        <v>13431</v>
      </c>
      <c r="C2042" s="49" t="s">
        <v>13432</v>
      </c>
      <c r="D2042" s="49" t="s">
        <v>8676</v>
      </c>
      <c r="E2042" s="49" t="s">
        <v>8765</v>
      </c>
      <c r="F2042" s="49" t="s">
        <v>8647</v>
      </c>
      <c r="G2042" s="49" t="s">
        <v>8609</v>
      </c>
      <c r="H2042" s="49" t="s">
        <v>13433</v>
      </c>
      <c r="I2042" s="49">
        <v>18</v>
      </c>
    </row>
    <row r="2043" spans="1:9" x14ac:dyDescent="0.3">
      <c r="A2043" s="551" t="s">
        <v>13435</v>
      </c>
      <c r="B2043" s="49" t="s">
        <v>13436</v>
      </c>
      <c r="C2043" s="49" t="s">
        <v>230</v>
      </c>
      <c r="D2043" s="49" t="s">
        <v>9349</v>
      </c>
      <c r="E2043" s="49" t="s">
        <v>8583</v>
      </c>
      <c r="F2043" s="49" t="s">
        <v>8608</v>
      </c>
      <c r="G2043" s="49" t="s">
        <v>8609</v>
      </c>
      <c r="H2043" s="49" t="s">
        <v>13437</v>
      </c>
      <c r="I2043" s="49">
        <v>65</v>
      </c>
    </row>
    <row r="2044" spans="1:9" x14ac:dyDescent="0.3">
      <c r="A2044" s="551" t="s">
        <v>13438</v>
      </c>
      <c r="B2044" s="49" t="s">
        <v>13436</v>
      </c>
      <c r="C2044" s="49" t="s">
        <v>230</v>
      </c>
      <c r="D2044" s="49" t="s">
        <v>9349</v>
      </c>
      <c r="E2044" s="49" t="s">
        <v>8583</v>
      </c>
      <c r="F2044" s="49" t="s">
        <v>8608</v>
      </c>
      <c r="G2044" s="49" t="s">
        <v>8609</v>
      </c>
      <c r="H2044" s="49" t="s">
        <v>13439</v>
      </c>
      <c r="I2044" s="49">
        <v>22</v>
      </c>
    </row>
    <row r="2045" spans="1:9" x14ac:dyDescent="0.3">
      <c r="A2045" s="551" t="s">
        <v>13440</v>
      </c>
      <c r="B2045" s="49" t="s">
        <v>13436</v>
      </c>
      <c r="C2045" s="49" t="s">
        <v>230</v>
      </c>
      <c r="D2045" s="49" t="s">
        <v>9349</v>
      </c>
      <c r="E2045" s="49" t="s">
        <v>8583</v>
      </c>
      <c r="F2045" s="49" t="s">
        <v>8644</v>
      </c>
      <c r="G2045" s="49" t="s">
        <v>8609</v>
      </c>
      <c r="H2045" s="49" t="s">
        <v>13439</v>
      </c>
      <c r="I2045" s="49">
        <v>2</v>
      </c>
    </row>
    <row r="2046" spans="1:9" x14ac:dyDescent="0.3">
      <c r="A2046" s="551" t="s">
        <v>13441</v>
      </c>
      <c r="B2046" s="49" t="s">
        <v>13436</v>
      </c>
      <c r="C2046" s="49" t="s">
        <v>230</v>
      </c>
      <c r="D2046" s="49" t="s">
        <v>9349</v>
      </c>
      <c r="E2046" s="49" t="s">
        <v>8583</v>
      </c>
      <c r="F2046" s="49" t="s">
        <v>8644</v>
      </c>
      <c r="G2046" s="49" t="s">
        <v>8609</v>
      </c>
      <c r="H2046" s="49" t="s">
        <v>13437</v>
      </c>
      <c r="I2046" s="49">
        <v>10</v>
      </c>
    </row>
    <row r="2047" spans="1:9" x14ac:dyDescent="0.3">
      <c r="A2047" s="551" t="s">
        <v>13442</v>
      </c>
      <c r="B2047" s="49" t="s">
        <v>13436</v>
      </c>
      <c r="C2047" s="49" t="s">
        <v>230</v>
      </c>
      <c r="D2047" s="49" t="s">
        <v>9349</v>
      </c>
      <c r="E2047" s="49" t="s">
        <v>8583</v>
      </c>
      <c r="F2047" s="49" t="s">
        <v>8608</v>
      </c>
      <c r="G2047" s="49" t="s">
        <v>8609</v>
      </c>
      <c r="H2047" s="49" t="s">
        <v>13443</v>
      </c>
      <c r="I2047" s="49">
        <v>20</v>
      </c>
    </row>
    <row r="2048" spans="1:9" x14ac:dyDescent="0.3">
      <c r="A2048" s="551" t="s">
        <v>13444</v>
      </c>
      <c r="B2048" s="49" t="s">
        <v>13436</v>
      </c>
      <c r="C2048" s="49" t="s">
        <v>230</v>
      </c>
      <c r="D2048" s="49" t="s">
        <v>9349</v>
      </c>
      <c r="E2048" s="49" t="s">
        <v>8583</v>
      </c>
      <c r="F2048" s="49" t="s">
        <v>8733</v>
      </c>
      <c r="G2048" s="49" t="s">
        <v>8609</v>
      </c>
      <c r="H2048" s="49" t="s">
        <v>13445</v>
      </c>
      <c r="I2048" s="49">
        <v>8</v>
      </c>
    </row>
    <row r="2049" spans="1:9" x14ac:dyDescent="0.3">
      <c r="A2049" s="551" t="s">
        <v>13446</v>
      </c>
      <c r="B2049" s="49" t="s">
        <v>13447</v>
      </c>
      <c r="C2049" s="49" t="s">
        <v>13448</v>
      </c>
      <c r="D2049" s="49" t="s">
        <v>8582</v>
      </c>
      <c r="E2049" s="49" t="s">
        <v>8583</v>
      </c>
      <c r="F2049" s="49" t="s">
        <v>8608</v>
      </c>
      <c r="G2049" s="49" t="s">
        <v>8609</v>
      </c>
      <c r="H2049" s="49" t="s">
        <v>13449</v>
      </c>
      <c r="I2049" s="49">
        <v>20</v>
      </c>
    </row>
    <row r="2050" spans="1:9" x14ac:dyDescent="0.3">
      <c r="A2050" s="551" t="s">
        <v>13450</v>
      </c>
      <c r="B2050" s="49" t="s">
        <v>13447</v>
      </c>
      <c r="C2050" s="49" t="s">
        <v>13448</v>
      </c>
      <c r="D2050" s="49" t="s">
        <v>8582</v>
      </c>
      <c r="E2050" s="49" t="s">
        <v>8583</v>
      </c>
      <c r="F2050" s="49" t="s">
        <v>8661</v>
      </c>
      <c r="G2050" s="49" t="s">
        <v>8585</v>
      </c>
      <c r="H2050" s="49" t="s">
        <v>13451</v>
      </c>
    </row>
    <row r="2051" spans="1:9" x14ac:dyDescent="0.3">
      <c r="A2051" s="551" t="s">
        <v>13452</v>
      </c>
      <c r="B2051" s="49" t="s">
        <v>13447</v>
      </c>
      <c r="C2051" s="49" t="s">
        <v>13448</v>
      </c>
      <c r="D2051" s="49" t="s">
        <v>8582</v>
      </c>
      <c r="E2051" s="49" t="s">
        <v>8583</v>
      </c>
      <c r="F2051" s="49" t="s">
        <v>8661</v>
      </c>
      <c r="G2051" s="49" t="s">
        <v>8585</v>
      </c>
      <c r="H2051" s="49" t="s">
        <v>13453</v>
      </c>
    </row>
    <row r="2052" spans="1:9" x14ac:dyDescent="0.3">
      <c r="A2052" s="551" t="s">
        <v>13454</v>
      </c>
      <c r="B2052" s="49" t="s">
        <v>13447</v>
      </c>
      <c r="C2052" s="49" t="s">
        <v>13448</v>
      </c>
      <c r="D2052" s="49" t="s">
        <v>8582</v>
      </c>
      <c r="E2052" s="49" t="s">
        <v>8583</v>
      </c>
      <c r="F2052" s="49" t="s">
        <v>8735</v>
      </c>
      <c r="G2052" s="49" t="s">
        <v>8585</v>
      </c>
      <c r="H2052" s="49" t="s">
        <v>13451</v>
      </c>
    </row>
    <row r="2053" spans="1:9" x14ac:dyDescent="0.3">
      <c r="A2053" s="551" t="s">
        <v>13455</v>
      </c>
      <c r="B2053" s="49" t="s">
        <v>13447</v>
      </c>
      <c r="C2053" s="49" t="s">
        <v>13448</v>
      </c>
      <c r="D2053" s="49" t="s">
        <v>8582</v>
      </c>
      <c r="E2053" s="49" t="s">
        <v>8583</v>
      </c>
      <c r="F2053" s="49" t="s">
        <v>8595</v>
      </c>
      <c r="G2053" s="49" t="s">
        <v>8596</v>
      </c>
    </row>
    <row r="2054" spans="1:9" x14ac:dyDescent="0.3">
      <c r="A2054" s="551" t="s">
        <v>13456</v>
      </c>
      <c r="B2054" s="49" t="s">
        <v>13447</v>
      </c>
      <c r="C2054" s="49" t="s">
        <v>13448</v>
      </c>
      <c r="D2054" s="49" t="s">
        <v>8582</v>
      </c>
      <c r="E2054" s="49" t="s">
        <v>8583</v>
      </c>
      <c r="F2054" s="49" t="s">
        <v>8595</v>
      </c>
      <c r="G2054" s="49" t="s">
        <v>8596</v>
      </c>
    </row>
    <row r="2055" spans="1:9" x14ac:dyDescent="0.3">
      <c r="A2055" s="551" t="s">
        <v>13457</v>
      </c>
      <c r="B2055" s="49" t="s">
        <v>13458</v>
      </c>
      <c r="C2055" s="49" t="s">
        <v>13459</v>
      </c>
      <c r="D2055" s="49" t="s">
        <v>8582</v>
      </c>
      <c r="E2055" s="49" t="s">
        <v>8583</v>
      </c>
      <c r="F2055" s="49" t="s">
        <v>8608</v>
      </c>
      <c r="G2055" s="49" t="s">
        <v>8609</v>
      </c>
      <c r="H2055" s="49" t="s">
        <v>13460</v>
      </c>
      <c r="I2055" s="49">
        <v>13</v>
      </c>
    </row>
    <row r="2056" spans="1:9" x14ac:dyDescent="0.3">
      <c r="A2056" s="551" t="s">
        <v>13461</v>
      </c>
      <c r="B2056" s="49" t="s">
        <v>13462</v>
      </c>
      <c r="C2056" s="49" t="s">
        <v>13463</v>
      </c>
      <c r="D2056" s="49" t="s">
        <v>8656</v>
      </c>
      <c r="E2056" s="49" t="s">
        <v>8583</v>
      </c>
      <c r="F2056" s="49" t="s">
        <v>8608</v>
      </c>
      <c r="G2056" s="49" t="s">
        <v>8609</v>
      </c>
      <c r="H2056" s="49" t="s">
        <v>13464</v>
      </c>
      <c r="I2056" s="49">
        <v>25</v>
      </c>
    </row>
    <row r="2057" spans="1:9" x14ac:dyDescent="0.3">
      <c r="A2057" s="551" t="s">
        <v>13465</v>
      </c>
      <c r="B2057" s="49" t="s">
        <v>13462</v>
      </c>
      <c r="C2057" s="49" t="s">
        <v>13463</v>
      </c>
      <c r="D2057" s="49" t="s">
        <v>8656</v>
      </c>
      <c r="E2057" s="49" t="s">
        <v>8583</v>
      </c>
      <c r="F2057" s="49" t="s">
        <v>8647</v>
      </c>
      <c r="G2057" s="49" t="s">
        <v>8609</v>
      </c>
      <c r="H2057" s="49" t="s">
        <v>13464</v>
      </c>
      <c r="I2057" s="49">
        <v>25</v>
      </c>
    </row>
    <row r="2058" spans="1:9" x14ac:dyDescent="0.3">
      <c r="A2058" s="551" t="s">
        <v>13466</v>
      </c>
      <c r="B2058" s="49" t="s">
        <v>13467</v>
      </c>
      <c r="C2058" s="49" t="s">
        <v>13468</v>
      </c>
      <c r="D2058" s="49" t="s">
        <v>8582</v>
      </c>
      <c r="E2058" s="49" t="s">
        <v>8583</v>
      </c>
      <c r="F2058" s="49" t="s">
        <v>8713</v>
      </c>
      <c r="G2058" s="49" t="s">
        <v>8585</v>
      </c>
      <c r="H2058" s="49" t="s">
        <v>13469</v>
      </c>
      <c r="I2058" s="49">
        <v>2</v>
      </c>
    </row>
    <row r="2059" spans="1:9" x14ac:dyDescent="0.3">
      <c r="A2059" s="551" t="s">
        <v>13470</v>
      </c>
      <c r="B2059" s="49" t="s">
        <v>13471</v>
      </c>
      <c r="C2059" s="49" t="s">
        <v>13472</v>
      </c>
      <c r="D2059" s="49" t="s">
        <v>8582</v>
      </c>
      <c r="E2059" s="49" t="s">
        <v>8583</v>
      </c>
      <c r="F2059" s="49" t="s">
        <v>8713</v>
      </c>
      <c r="G2059" s="49" t="s">
        <v>8585</v>
      </c>
      <c r="H2059" s="49" t="s">
        <v>13473</v>
      </c>
      <c r="I2059" s="49">
        <v>4</v>
      </c>
    </row>
    <row r="2060" spans="1:9" x14ac:dyDescent="0.3">
      <c r="A2060" s="551" t="s">
        <v>13474</v>
      </c>
      <c r="B2060" s="49" t="s">
        <v>13475</v>
      </c>
      <c r="C2060" s="49" t="s">
        <v>13476</v>
      </c>
      <c r="D2060" s="49" t="s">
        <v>8582</v>
      </c>
      <c r="E2060" s="49" t="s">
        <v>8583</v>
      </c>
      <c r="F2060" s="49" t="s">
        <v>8713</v>
      </c>
      <c r="G2060" s="49" t="s">
        <v>8585</v>
      </c>
      <c r="H2060" s="49" t="s">
        <v>13477</v>
      </c>
      <c r="I2060" s="49">
        <v>3</v>
      </c>
    </row>
    <row r="2061" spans="1:9" x14ac:dyDescent="0.3">
      <c r="A2061" s="551" t="s">
        <v>13478</v>
      </c>
      <c r="B2061" s="49" t="s">
        <v>13479</v>
      </c>
      <c r="C2061" s="49" t="s">
        <v>13480</v>
      </c>
      <c r="D2061" s="49" t="s">
        <v>9349</v>
      </c>
      <c r="E2061" s="49" t="s">
        <v>8583</v>
      </c>
      <c r="F2061" s="49" t="s">
        <v>8608</v>
      </c>
      <c r="G2061" s="49" t="s">
        <v>8609</v>
      </c>
      <c r="H2061" s="49" t="s">
        <v>13481</v>
      </c>
      <c r="I2061" s="49">
        <v>32</v>
      </c>
    </row>
    <row r="2062" spans="1:9" x14ac:dyDescent="0.3">
      <c r="A2062" s="551" t="s">
        <v>13482</v>
      </c>
      <c r="B2062" s="49" t="s">
        <v>13479</v>
      </c>
      <c r="C2062" s="49" t="s">
        <v>13480</v>
      </c>
      <c r="D2062" s="49" t="s">
        <v>9349</v>
      </c>
      <c r="E2062" s="49" t="s">
        <v>8583</v>
      </c>
      <c r="F2062" s="49" t="s">
        <v>8647</v>
      </c>
      <c r="G2062" s="49" t="s">
        <v>8609</v>
      </c>
      <c r="H2062" s="49" t="s">
        <v>13483</v>
      </c>
      <c r="I2062" s="49">
        <v>40</v>
      </c>
    </row>
    <row r="2063" spans="1:9" x14ac:dyDescent="0.3">
      <c r="A2063" s="551" t="s">
        <v>13484</v>
      </c>
      <c r="B2063" s="49" t="s">
        <v>13485</v>
      </c>
      <c r="C2063" s="49" t="s">
        <v>13486</v>
      </c>
      <c r="D2063" s="49" t="s">
        <v>8989</v>
      </c>
      <c r="E2063" s="49" t="s">
        <v>8677</v>
      </c>
      <c r="F2063" s="49" t="s">
        <v>8608</v>
      </c>
      <c r="G2063" s="49" t="s">
        <v>8609</v>
      </c>
      <c r="H2063" s="49" t="s">
        <v>13487</v>
      </c>
      <c r="I2063" s="49">
        <v>30</v>
      </c>
    </row>
    <row r="2064" spans="1:9" x14ac:dyDescent="0.3">
      <c r="A2064" s="551" t="s">
        <v>13488</v>
      </c>
      <c r="B2064" s="49" t="s">
        <v>13485</v>
      </c>
      <c r="C2064" s="49" t="s">
        <v>13486</v>
      </c>
      <c r="D2064" s="49" t="s">
        <v>8989</v>
      </c>
      <c r="E2064" s="49" t="s">
        <v>8677</v>
      </c>
      <c r="F2064" s="49" t="s">
        <v>8644</v>
      </c>
      <c r="G2064" s="49" t="s">
        <v>8609</v>
      </c>
      <c r="H2064" s="49" t="s">
        <v>13487</v>
      </c>
      <c r="I2064" s="49">
        <v>10</v>
      </c>
    </row>
    <row r="2065" spans="1:9" x14ac:dyDescent="0.3">
      <c r="A2065" s="551" t="s">
        <v>13489</v>
      </c>
      <c r="B2065" s="49" t="s">
        <v>13485</v>
      </c>
      <c r="C2065" s="49" t="s">
        <v>13486</v>
      </c>
      <c r="D2065" s="49" t="s">
        <v>8989</v>
      </c>
      <c r="E2065" s="49" t="s">
        <v>8677</v>
      </c>
      <c r="F2065" s="49" t="s">
        <v>8644</v>
      </c>
      <c r="G2065" s="49" t="s">
        <v>8686</v>
      </c>
      <c r="H2065" s="49" t="s">
        <v>13490</v>
      </c>
      <c r="I2065" s="49">
        <v>15</v>
      </c>
    </row>
    <row r="2066" spans="1:9" x14ac:dyDescent="0.3">
      <c r="A2066" s="551" t="s">
        <v>13491</v>
      </c>
      <c r="B2066" s="49" t="s">
        <v>13485</v>
      </c>
      <c r="C2066" s="49" t="s">
        <v>13486</v>
      </c>
      <c r="D2066" s="49" t="s">
        <v>8989</v>
      </c>
      <c r="E2066" s="49" t="s">
        <v>8677</v>
      </c>
      <c r="F2066" s="49" t="s">
        <v>8644</v>
      </c>
      <c r="G2066" s="49" t="s">
        <v>8585</v>
      </c>
      <c r="H2066" s="49" t="s">
        <v>13490</v>
      </c>
      <c r="I2066" s="49">
        <v>25</v>
      </c>
    </row>
    <row r="2067" spans="1:9" x14ac:dyDescent="0.3">
      <c r="A2067" s="551" t="s">
        <v>13492</v>
      </c>
      <c r="B2067" s="49" t="s">
        <v>13485</v>
      </c>
      <c r="C2067" s="49" t="s">
        <v>13486</v>
      </c>
      <c r="D2067" s="49" t="s">
        <v>8989</v>
      </c>
      <c r="E2067" s="49" t="s">
        <v>8677</v>
      </c>
      <c r="F2067" s="49" t="s">
        <v>8584</v>
      </c>
      <c r="G2067" s="49" t="s">
        <v>8585</v>
      </c>
      <c r="H2067" s="49" t="s">
        <v>13490</v>
      </c>
    </row>
    <row r="2068" spans="1:9" x14ac:dyDescent="0.3">
      <c r="A2068" s="551" t="s">
        <v>13493</v>
      </c>
      <c r="B2068" s="49" t="s">
        <v>13485</v>
      </c>
      <c r="C2068" s="49" t="s">
        <v>13486</v>
      </c>
      <c r="D2068" s="49" t="s">
        <v>8989</v>
      </c>
      <c r="E2068" s="49" t="s">
        <v>8677</v>
      </c>
      <c r="F2068" s="49" t="s">
        <v>8584</v>
      </c>
      <c r="G2068" s="49" t="s">
        <v>8585</v>
      </c>
      <c r="H2068" s="49" t="s">
        <v>13487</v>
      </c>
    </row>
    <row r="2069" spans="1:9" x14ac:dyDescent="0.3">
      <c r="A2069" s="551" t="s">
        <v>13494</v>
      </c>
      <c r="B2069" s="49" t="s">
        <v>13485</v>
      </c>
      <c r="C2069" s="49" t="s">
        <v>13486</v>
      </c>
      <c r="D2069" s="49" t="s">
        <v>8989</v>
      </c>
      <c r="E2069" s="49" t="s">
        <v>8677</v>
      </c>
      <c r="F2069" s="49" t="s">
        <v>8647</v>
      </c>
      <c r="G2069" s="49" t="s">
        <v>8609</v>
      </c>
      <c r="H2069" s="49" t="s">
        <v>13487</v>
      </c>
      <c r="I2069" s="49">
        <v>30</v>
      </c>
    </row>
    <row r="2070" spans="1:9" x14ac:dyDescent="0.3">
      <c r="A2070" s="551" t="s">
        <v>13495</v>
      </c>
      <c r="B2070" s="49" t="s">
        <v>13496</v>
      </c>
      <c r="C2070" s="49" t="s">
        <v>13497</v>
      </c>
      <c r="D2070" s="49" t="s">
        <v>8676</v>
      </c>
      <c r="E2070" s="49" t="s">
        <v>8765</v>
      </c>
      <c r="F2070" s="49" t="s">
        <v>8608</v>
      </c>
      <c r="G2070" s="49" t="s">
        <v>8609</v>
      </c>
      <c r="H2070" s="49" t="s">
        <v>13498</v>
      </c>
      <c r="I2070" s="49">
        <v>64</v>
      </c>
    </row>
    <row r="2071" spans="1:9" x14ac:dyDescent="0.3">
      <c r="A2071" s="551" t="s">
        <v>13499</v>
      </c>
      <c r="B2071" s="49" t="s">
        <v>13496</v>
      </c>
      <c r="C2071" s="49" t="s">
        <v>13497</v>
      </c>
      <c r="D2071" s="49" t="s">
        <v>8676</v>
      </c>
      <c r="E2071" s="49" t="s">
        <v>8765</v>
      </c>
      <c r="F2071" s="49" t="s">
        <v>8770</v>
      </c>
      <c r="G2071" s="49" t="s">
        <v>8585</v>
      </c>
      <c r="H2071" s="49" t="s">
        <v>13498</v>
      </c>
      <c r="I2071" s="49">
        <v>10</v>
      </c>
    </row>
    <row r="2072" spans="1:9" x14ac:dyDescent="0.3">
      <c r="A2072" s="551" t="s">
        <v>13500</v>
      </c>
      <c r="B2072" s="49" t="s">
        <v>13501</v>
      </c>
      <c r="C2072" s="49" t="s">
        <v>13502</v>
      </c>
      <c r="D2072" s="49" t="s">
        <v>8590</v>
      </c>
      <c r="E2072" s="49" t="s">
        <v>8583</v>
      </c>
      <c r="F2072" s="49" t="s">
        <v>8614</v>
      </c>
      <c r="G2072" s="49" t="s">
        <v>8585</v>
      </c>
      <c r="H2072" s="49" t="s">
        <v>13503</v>
      </c>
      <c r="I2072" s="49">
        <v>30</v>
      </c>
    </row>
    <row r="2073" spans="1:9" x14ac:dyDescent="0.3">
      <c r="A2073" s="551" t="s">
        <v>13504</v>
      </c>
      <c r="B2073" s="49" t="s">
        <v>13501</v>
      </c>
      <c r="C2073" s="49" t="s">
        <v>13502</v>
      </c>
      <c r="D2073" s="49" t="s">
        <v>8590</v>
      </c>
      <c r="E2073" s="49" t="s">
        <v>8583</v>
      </c>
      <c r="F2073" s="49" t="s">
        <v>8614</v>
      </c>
      <c r="G2073" s="49" t="s">
        <v>8585</v>
      </c>
      <c r="H2073" s="49" t="s">
        <v>13505</v>
      </c>
      <c r="I2073" s="49">
        <v>60</v>
      </c>
    </row>
    <row r="2074" spans="1:9" x14ac:dyDescent="0.3">
      <c r="A2074" s="551" t="s">
        <v>13506</v>
      </c>
      <c r="B2074" s="49" t="s">
        <v>13507</v>
      </c>
      <c r="C2074" s="49" t="s">
        <v>812</v>
      </c>
      <c r="D2074" s="49" t="s">
        <v>8676</v>
      </c>
      <c r="E2074" s="49" t="s">
        <v>8765</v>
      </c>
      <c r="F2074" s="49" t="s">
        <v>8608</v>
      </c>
      <c r="G2074" s="49" t="s">
        <v>8609</v>
      </c>
      <c r="H2074" s="49" t="s">
        <v>13508</v>
      </c>
      <c r="I2074" s="49">
        <v>50</v>
      </c>
    </row>
    <row r="2075" spans="1:9" x14ac:dyDescent="0.3">
      <c r="A2075" s="551" t="s">
        <v>13509</v>
      </c>
      <c r="B2075" s="49" t="s">
        <v>13507</v>
      </c>
      <c r="C2075" s="49" t="s">
        <v>812</v>
      </c>
      <c r="D2075" s="49" t="s">
        <v>8676</v>
      </c>
      <c r="E2075" s="49" t="s">
        <v>8765</v>
      </c>
      <c r="F2075" s="49" t="s">
        <v>8770</v>
      </c>
      <c r="G2075" s="49" t="s">
        <v>8585</v>
      </c>
      <c r="H2075" s="49" t="s">
        <v>13508</v>
      </c>
      <c r="I2075" s="49">
        <v>15</v>
      </c>
    </row>
    <row r="2076" spans="1:9" x14ac:dyDescent="0.3">
      <c r="A2076" s="551" t="s">
        <v>13510</v>
      </c>
      <c r="B2076" s="49" t="s">
        <v>13511</v>
      </c>
      <c r="C2076" s="49" t="s">
        <v>13512</v>
      </c>
      <c r="D2076" s="49" t="s">
        <v>9349</v>
      </c>
      <c r="E2076" s="49" t="s">
        <v>8583</v>
      </c>
      <c r="F2076" s="49" t="s">
        <v>8608</v>
      </c>
      <c r="G2076" s="49" t="s">
        <v>8609</v>
      </c>
      <c r="H2076" s="49" t="s">
        <v>13513</v>
      </c>
      <c r="I2076" s="49">
        <v>34</v>
      </c>
    </row>
    <row r="2077" spans="1:9" x14ac:dyDescent="0.3">
      <c r="A2077" s="551" t="s">
        <v>13514</v>
      </c>
      <c r="B2077" s="49" t="s">
        <v>13511</v>
      </c>
      <c r="C2077" s="49" t="s">
        <v>13512</v>
      </c>
      <c r="D2077" s="49" t="s">
        <v>9349</v>
      </c>
      <c r="E2077" s="49" t="s">
        <v>8583</v>
      </c>
      <c r="F2077" s="49" t="s">
        <v>8733</v>
      </c>
      <c r="G2077" s="49" t="s">
        <v>8609</v>
      </c>
      <c r="H2077" s="49" t="s">
        <v>13513</v>
      </c>
      <c r="I2077" s="49">
        <v>2</v>
      </c>
    </row>
    <row r="2078" spans="1:9" x14ac:dyDescent="0.3">
      <c r="A2078" s="551" t="s">
        <v>13515</v>
      </c>
      <c r="B2078" s="49" t="s">
        <v>13516</v>
      </c>
      <c r="C2078" s="49" t="s">
        <v>13517</v>
      </c>
      <c r="D2078" s="49" t="s">
        <v>9349</v>
      </c>
      <c r="E2078" s="49" t="s">
        <v>8765</v>
      </c>
      <c r="F2078" s="49" t="s">
        <v>8644</v>
      </c>
      <c r="G2078" s="49" t="s">
        <v>8609</v>
      </c>
      <c r="H2078" s="49" t="s">
        <v>13518</v>
      </c>
      <c r="I2078" s="49">
        <v>2</v>
      </c>
    </row>
    <row r="2079" spans="1:9" x14ac:dyDescent="0.3">
      <c r="A2079" s="551" t="s">
        <v>13519</v>
      </c>
      <c r="B2079" s="49" t="s">
        <v>13516</v>
      </c>
      <c r="C2079" s="49" t="s">
        <v>13517</v>
      </c>
      <c r="D2079" s="49" t="s">
        <v>9349</v>
      </c>
      <c r="E2079" s="49" t="s">
        <v>8765</v>
      </c>
      <c r="F2079" s="49" t="s">
        <v>8608</v>
      </c>
      <c r="G2079" s="49" t="s">
        <v>8609</v>
      </c>
      <c r="H2079" s="49" t="s">
        <v>13518</v>
      </c>
      <c r="I2079" s="49">
        <v>22</v>
      </c>
    </row>
    <row r="2080" spans="1:9" x14ac:dyDescent="0.3">
      <c r="A2080" s="551" t="s">
        <v>13520</v>
      </c>
      <c r="B2080" s="49" t="s">
        <v>13521</v>
      </c>
      <c r="C2080" s="49" t="s">
        <v>13522</v>
      </c>
      <c r="D2080" s="49" t="s">
        <v>8676</v>
      </c>
      <c r="E2080" s="49" t="s">
        <v>8765</v>
      </c>
      <c r="F2080" s="49" t="s">
        <v>8608</v>
      </c>
      <c r="G2080" s="49" t="s">
        <v>8609</v>
      </c>
      <c r="H2080" s="49" t="s">
        <v>13523</v>
      </c>
      <c r="I2080" s="49">
        <v>31</v>
      </c>
    </row>
    <row r="2081" spans="1:9" x14ac:dyDescent="0.3">
      <c r="A2081" s="551" t="s">
        <v>13524</v>
      </c>
      <c r="B2081" s="49" t="s">
        <v>13521</v>
      </c>
      <c r="C2081" s="49" t="s">
        <v>13522</v>
      </c>
      <c r="D2081" s="49" t="s">
        <v>8676</v>
      </c>
      <c r="E2081" s="49" t="s">
        <v>8765</v>
      </c>
      <c r="F2081" s="49" t="s">
        <v>8644</v>
      </c>
      <c r="G2081" s="49" t="s">
        <v>8609</v>
      </c>
      <c r="H2081" s="49" t="s">
        <v>13523</v>
      </c>
      <c r="I2081" s="49">
        <v>2</v>
      </c>
    </row>
    <row r="2082" spans="1:9" x14ac:dyDescent="0.3">
      <c r="A2082" s="551" t="s">
        <v>13525</v>
      </c>
      <c r="B2082" s="49" t="s">
        <v>13521</v>
      </c>
      <c r="C2082" s="49" t="s">
        <v>13522</v>
      </c>
      <c r="D2082" s="49" t="s">
        <v>8676</v>
      </c>
      <c r="E2082" s="49" t="s">
        <v>8765</v>
      </c>
      <c r="F2082" s="49" t="s">
        <v>8770</v>
      </c>
      <c r="G2082" s="49" t="s">
        <v>8585</v>
      </c>
      <c r="H2082" s="49" t="s">
        <v>13523</v>
      </c>
      <c r="I2082" s="49">
        <v>30</v>
      </c>
    </row>
    <row r="2083" spans="1:9" x14ac:dyDescent="0.3">
      <c r="A2083" s="551" t="s">
        <v>13526</v>
      </c>
      <c r="B2083" s="49" t="s">
        <v>13521</v>
      </c>
      <c r="C2083" s="49" t="s">
        <v>13522</v>
      </c>
      <c r="D2083" s="49" t="s">
        <v>8676</v>
      </c>
      <c r="E2083" s="49" t="s">
        <v>8765</v>
      </c>
      <c r="F2083" s="49" t="s">
        <v>8661</v>
      </c>
      <c r="G2083" s="49" t="s">
        <v>8585</v>
      </c>
      <c r="H2083" s="49" t="s">
        <v>13523</v>
      </c>
    </row>
    <row r="2084" spans="1:9" x14ac:dyDescent="0.3">
      <c r="A2084" s="551" t="s">
        <v>13527</v>
      </c>
      <c r="B2084" s="49" t="s">
        <v>13528</v>
      </c>
      <c r="C2084" s="49" t="s">
        <v>13529</v>
      </c>
      <c r="D2084" s="49" t="s">
        <v>8676</v>
      </c>
      <c r="E2084" s="49" t="s">
        <v>8765</v>
      </c>
      <c r="F2084" s="49" t="s">
        <v>8608</v>
      </c>
      <c r="G2084" s="49" t="s">
        <v>8609</v>
      </c>
      <c r="H2084" s="49" t="s">
        <v>13530</v>
      </c>
      <c r="I2084" s="49">
        <v>44</v>
      </c>
    </row>
    <row r="2085" spans="1:9" x14ac:dyDescent="0.3">
      <c r="A2085" s="551" t="s">
        <v>13531</v>
      </c>
      <c r="B2085" s="49" t="s">
        <v>13528</v>
      </c>
      <c r="C2085" s="49" t="s">
        <v>13529</v>
      </c>
      <c r="D2085" s="49" t="s">
        <v>8676</v>
      </c>
      <c r="E2085" s="49" t="s">
        <v>8765</v>
      </c>
      <c r="F2085" s="49" t="s">
        <v>8644</v>
      </c>
      <c r="G2085" s="49" t="s">
        <v>8609</v>
      </c>
      <c r="H2085" s="49" t="s">
        <v>13530</v>
      </c>
      <c r="I2085" s="49">
        <v>2</v>
      </c>
    </row>
    <row r="2086" spans="1:9" x14ac:dyDescent="0.3">
      <c r="A2086" s="551" t="s">
        <v>13532</v>
      </c>
      <c r="B2086" s="49" t="s">
        <v>13533</v>
      </c>
      <c r="C2086" s="49" t="s">
        <v>13534</v>
      </c>
      <c r="D2086" s="49" t="s">
        <v>8676</v>
      </c>
      <c r="E2086" s="49" t="s">
        <v>8765</v>
      </c>
      <c r="F2086" s="49" t="s">
        <v>8608</v>
      </c>
      <c r="G2086" s="49" t="s">
        <v>8609</v>
      </c>
      <c r="H2086" s="49" t="s">
        <v>13535</v>
      </c>
      <c r="I2086" s="49">
        <v>40</v>
      </c>
    </row>
    <row r="2087" spans="1:9" x14ac:dyDescent="0.3">
      <c r="A2087" s="551" t="s">
        <v>13536</v>
      </c>
      <c r="B2087" s="49" t="s">
        <v>13537</v>
      </c>
      <c r="C2087" s="49" t="s">
        <v>13538</v>
      </c>
      <c r="D2087" s="49" t="s">
        <v>8590</v>
      </c>
      <c r="E2087" s="49" t="s">
        <v>8583</v>
      </c>
      <c r="F2087" s="49" t="s">
        <v>8608</v>
      </c>
      <c r="G2087" s="49" t="s">
        <v>8609</v>
      </c>
      <c r="H2087" s="49" t="s">
        <v>13539</v>
      </c>
      <c r="I2087" s="49">
        <v>66</v>
      </c>
    </row>
    <row r="2088" spans="1:9" x14ac:dyDescent="0.3">
      <c r="A2088" s="551" t="s">
        <v>13540</v>
      </c>
      <c r="B2088" s="49" t="s">
        <v>13537</v>
      </c>
      <c r="C2088" s="49" t="s">
        <v>13538</v>
      </c>
      <c r="D2088" s="49" t="s">
        <v>8590</v>
      </c>
      <c r="E2088" s="49" t="s">
        <v>8583</v>
      </c>
      <c r="F2088" s="49" t="s">
        <v>8647</v>
      </c>
      <c r="G2088" s="49" t="s">
        <v>8609</v>
      </c>
      <c r="H2088" s="49" t="s">
        <v>13539</v>
      </c>
      <c r="I2088" s="49">
        <v>23</v>
      </c>
    </row>
    <row r="2089" spans="1:9" x14ac:dyDescent="0.3">
      <c r="A2089" s="551" t="s">
        <v>13541</v>
      </c>
      <c r="B2089" s="49" t="s">
        <v>13537</v>
      </c>
      <c r="C2089" s="49" t="s">
        <v>13538</v>
      </c>
      <c r="D2089" s="49" t="s">
        <v>8590</v>
      </c>
      <c r="E2089" s="49" t="s">
        <v>8583</v>
      </c>
      <c r="F2089" s="49" t="s">
        <v>8733</v>
      </c>
      <c r="G2089" s="49" t="s">
        <v>8609</v>
      </c>
      <c r="H2089" s="49" t="s">
        <v>13539</v>
      </c>
      <c r="I2089" s="49">
        <v>63</v>
      </c>
    </row>
    <row r="2090" spans="1:9" x14ac:dyDescent="0.3">
      <c r="A2090" s="551" t="s">
        <v>13542</v>
      </c>
      <c r="B2090" s="49" t="s">
        <v>13543</v>
      </c>
      <c r="C2090" s="49" t="s">
        <v>13544</v>
      </c>
      <c r="D2090" s="49" t="s">
        <v>8635</v>
      </c>
      <c r="E2090" s="49" t="s">
        <v>8583</v>
      </c>
      <c r="F2090" s="49" t="s">
        <v>8979</v>
      </c>
      <c r="G2090" s="49" t="s">
        <v>8585</v>
      </c>
      <c r="H2090" s="49" t="s">
        <v>13545</v>
      </c>
      <c r="I2090" s="49">
        <v>4</v>
      </c>
    </row>
    <row r="2091" spans="1:9" x14ac:dyDescent="0.3">
      <c r="A2091" s="551" t="s">
        <v>13546</v>
      </c>
      <c r="B2091" s="49" t="s">
        <v>13547</v>
      </c>
      <c r="C2091" s="49" t="s">
        <v>13548</v>
      </c>
      <c r="D2091" s="49" t="s">
        <v>8635</v>
      </c>
      <c r="E2091" s="49" t="s">
        <v>8583</v>
      </c>
      <c r="F2091" s="49" t="s">
        <v>8979</v>
      </c>
      <c r="G2091" s="49" t="s">
        <v>8585</v>
      </c>
      <c r="H2091" s="49" t="s">
        <v>13549</v>
      </c>
      <c r="I2091" s="49">
        <v>4</v>
      </c>
    </row>
    <row r="2092" spans="1:9" x14ac:dyDescent="0.3">
      <c r="A2092" s="551" t="s">
        <v>13550</v>
      </c>
      <c r="B2092" s="49" t="s">
        <v>13551</v>
      </c>
      <c r="C2092" s="49" t="s">
        <v>13552</v>
      </c>
      <c r="D2092" s="49" t="s">
        <v>8590</v>
      </c>
      <c r="E2092" s="49" t="s">
        <v>8583</v>
      </c>
      <c r="F2092" s="49" t="s">
        <v>8593</v>
      </c>
      <c r="G2092" s="49" t="s">
        <v>8585</v>
      </c>
      <c r="H2092" s="49" t="s">
        <v>13553</v>
      </c>
    </row>
    <row r="2093" spans="1:9" x14ac:dyDescent="0.3">
      <c r="A2093" s="551" t="s">
        <v>13554</v>
      </c>
      <c r="B2093" s="49" t="s">
        <v>13555</v>
      </c>
      <c r="C2093" s="49" t="s">
        <v>13556</v>
      </c>
      <c r="D2093" s="49" t="s">
        <v>8590</v>
      </c>
      <c r="E2093" s="49" t="s">
        <v>8583</v>
      </c>
      <c r="F2093" s="49" t="s">
        <v>8614</v>
      </c>
      <c r="G2093" s="49" t="s">
        <v>8585</v>
      </c>
      <c r="H2093" s="49" t="s">
        <v>13557</v>
      </c>
      <c r="I2093" s="49">
        <v>40</v>
      </c>
    </row>
    <row r="2094" spans="1:9" x14ac:dyDescent="0.3">
      <c r="A2094" s="551" t="s">
        <v>13558</v>
      </c>
      <c r="B2094" s="49" t="s">
        <v>13559</v>
      </c>
      <c r="C2094" s="49" t="s">
        <v>13560</v>
      </c>
      <c r="D2094" s="49" t="s">
        <v>8590</v>
      </c>
      <c r="E2094" s="49" t="s">
        <v>8583</v>
      </c>
      <c r="F2094" s="49" t="s">
        <v>8593</v>
      </c>
      <c r="G2094" s="49" t="s">
        <v>8585</v>
      </c>
      <c r="H2094" s="49" t="s">
        <v>13561</v>
      </c>
    </row>
    <row r="2095" spans="1:9" x14ac:dyDescent="0.3">
      <c r="A2095" s="551" t="s">
        <v>13562</v>
      </c>
      <c r="B2095" s="49" t="s">
        <v>13559</v>
      </c>
      <c r="C2095" s="49" t="s">
        <v>13560</v>
      </c>
      <c r="D2095" s="49" t="s">
        <v>8590</v>
      </c>
      <c r="E2095" s="49" t="s">
        <v>8583</v>
      </c>
      <c r="F2095" s="49" t="s">
        <v>8595</v>
      </c>
      <c r="G2095" s="49" t="s">
        <v>8596</v>
      </c>
    </row>
    <row r="2096" spans="1:9" x14ac:dyDescent="0.3">
      <c r="A2096" s="551" t="s">
        <v>13563</v>
      </c>
      <c r="B2096" s="49" t="s">
        <v>13564</v>
      </c>
      <c r="C2096" s="49" t="s">
        <v>13565</v>
      </c>
      <c r="D2096" s="49" t="s">
        <v>8582</v>
      </c>
      <c r="E2096" s="49" t="s">
        <v>8583</v>
      </c>
      <c r="F2096" s="49" t="s">
        <v>8608</v>
      </c>
      <c r="G2096" s="49" t="s">
        <v>8609</v>
      </c>
      <c r="H2096" s="49" t="s">
        <v>13566</v>
      </c>
      <c r="I2096" s="49">
        <v>65</v>
      </c>
    </row>
    <row r="2097" spans="1:9" x14ac:dyDescent="0.3">
      <c r="A2097" s="551" t="s">
        <v>13567</v>
      </c>
      <c r="B2097" s="49" t="s">
        <v>13564</v>
      </c>
      <c r="C2097" s="49" t="s">
        <v>13565</v>
      </c>
      <c r="D2097" s="49" t="s">
        <v>8582</v>
      </c>
      <c r="E2097" s="49" t="s">
        <v>8583</v>
      </c>
      <c r="F2097" s="49" t="s">
        <v>8644</v>
      </c>
      <c r="G2097" s="49" t="s">
        <v>8609</v>
      </c>
      <c r="H2097" s="49" t="s">
        <v>13566</v>
      </c>
      <c r="I2097" s="49">
        <v>9</v>
      </c>
    </row>
    <row r="2098" spans="1:9" x14ac:dyDescent="0.3">
      <c r="A2098" s="551" t="s">
        <v>13568</v>
      </c>
      <c r="B2098" s="49" t="s">
        <v>13569</v>
      </c>
      <c r="C2098" s="49" t="s">
        <v>13570</v>
      </c>
      <c r="D2098" s="49" t="s">
        <v>8582</v>
      </c>
      <c r="E2098" s="49" t="s">
        <v>8583</v>
      </c>
      <c r="F2098" s="49" t="s">
        <v>8811</v>
      </c>
      <c r="G2098" s="49" t="s">
        <v>8585</v>
      </c>
      <c r="H2098" s="49" t="s">
        <v>13571</v>
      </c>
      <c r="I2098" s="49">
        <v>10</v>
      </c>
    </row>
    <row r="2099" spans="1:9" x14ac:dyDescent="0.3">
      <c r="A2099" s="551" t="s">
        <v>13572</v>
      </c>
      <c r="B2099" s="49" t="s">
        <v>13573</v>
      </c>
      <c r="C2099" s="49" t="s">
        <v>13574</v>
      </c>
      <c r="D2099" s="49" t="s">
        <v>9349</v>
      </c>
      <c r="E2099" s="49" t="s">
        <v>8583</v>
      </c>
      <c r="F2099" s="49" t="s">
        <v>8811</v>
      </c>
      <c r="G2099" s="49" t="s">
        <v>8585</v>
      </c>
      <c r="H2099" s="49" t="s">
        <v>13575</v>
      </c>
      <c r="I2099" s="49">
        <v>20</v>
      </c>
    </row>
    <row r="2100" spans="1:9" x14ac:dyDescent="0.3">
      <c r="A2100" s="551" t="s">
        <v>13576</v>
      </c>
      <c r="B2100" s="49" t="s">
        <v>13577</v>
      </c>
      <c r="C2100" s="49" t="s">
        <v>13578</v>
      </c>
      <c r="D2100" s="49" t="s">
        <v>8635</v>
      </c>
      <c r="E2100" s="49" t="s">
        <v>8583</v>
      </c>
      <c r="F2100" s="49" t="s">
        <v>8630</v>
      </c>
      <c r="G2100" s="49" t="s">
        <v>8585</v>
      </c>
      <c r="H2100" s="49" t="s">
        <v>13579</v>
      </c>
      <c r="I2100" s="49">
        <v>16</v>
      </c>
    </row>
    <row r="2101" spans="1:9" x14ac:dyDescent="0.3">
      <c r="A2101" s="551" t="s">
        <v>13580</v>
      </c>
      <c r="B2101" s="49" t="s">
        <v>13581</v>
      </c>
      <c r="C2101" s="49" t="s">
        <v>13582</v>
      </c>
      <c r="D2101" s="49" t="s">
        <v>8582</v>
      </c>
      <c r="E2101" s="49" t="s">
        <v>8583</v>
      </c>
      <c r="F2101" s="49" t="s">
        <v>8644</v>
      </c>
      <c r="G2101" s="49" t="s">
        <v>8585</v>
      </c>
      <c r="H2101" s="49" t="s">
        <v>13583</v>
      </c>
      <c r="I2101" s="49">
        <v>24</v>
      </c>
    </row>
    <row r="2102" spans="1:9" x14ac:dyDescent="0.3">
      <c r="A2102" s="551" t="s">
        <v>13584</v>
      </c>
      <c r="B2102" s="49" t="s">
        <v>13585</v>
      </c>
      <c r="C2102" s="49" t="s">
        <v>13586</v>
      </c>
      <c r="D2102" s="49" t="s">
        <v>8590</v>
      </c>
      <c r="E2102" s="49" t="s">
        <v>8583</v>
      </c>
      <c r="F2102" s="49" t="s">
        <v>8644</v>
      </c>
      <c r="G2102" s="49" t="s">
        <v>8585</v>
      </c>
      <c r="H2102" s="49" t="s">
        <v>13587</v>
      </c>
      <c r="I2102" s="49">
        <v>27</v>
      </c>
    </row>
    <row r="2103" spans="1:9" x14ac:dyDescent="0.3">
      <c r="A2103" s="551" t="s">
        <v>13588</v>
      </c>
      <c r="B2103" s="49" t="s">
        <v>13589</v>
      </c>
      <c r="C2103" s="49" t="s">
        <v>13590</v>
      </c>
      <c r="D2103" s="49" t="s">
        <v>8590</v>
      </c>
      <c r="E2103" s="49" t="s">
        <v>8583</v>
      </c>
      <c r="F2103" s="49" t="s">
        <v>8647</v>
      </c>
      <c r="G2103" s="49" t="s">
        <v>8585</v>
      </c>
      <c r="H2103" s="49" t="s">
        <v>13591</v>
      </c>
      <c r="I2103" s="49">
        <v>17</v>
      </c>
    </row>
    <row r="2104" spans="1:9" x14ac:dyDescent="0.3">
      <c r="A2104" s="551" t="s">
        <v>13592</v>
      </c>
      <c r="B2104" s="49" t="s">
        <v>13593</v>
      </c>
      <c r="C2104" s="49" t="s">
        <v>13594</v>
      </c>
      <c r="D2104" s="49" t="s">
        <v>13595</v>
      </c>
      <c r="E2104" s="49" t="s">
        <v>8583</v>
      </c>
      <c r="F2104" s="49" t="s">
        <v>8608</v>
      </c>
      <c r="G2104" s="49" t="s">
        <v>8609</v>
      </c>
      <c r="H2104" s="49" t="s">
        <v>13596</v>
      </c>
      <c r="I2104" s="49">
        <v>24</v>
      </c>
    </row>
    <row r="2105" spans="1:9" x14ac:dyDescent="0.3">
      <c r="A2105" s="551" t="s">
        <v>13597</v>
      </c>
      <c r="B2105" s="49" t="s">
        <v>13598</v>
      </c>
      <c r="C2105" s="49" t="s">
        <v>13599</v>
      </c>
      <c r="D2105" s="49" t="s">
        <v>8582</v>
      </c>
      <c r="E2105" s="49" t="s">
        <v>8583</v>
      </c>
      <c r="F2105" s="49" t="s">
        <v>8608</v>
      </c>
      <c r="G2105" s="49" t="s">
        <v>8609</v>
      </c>
      <c r="H2105" s="49" t="s">
        <v>13600</v>
      </c>
      <c r="I2105" s="49">
        <v>40</v>
      </c>
    </row>
    <row r="2106" spans="1:9" x14ac:dyDescent="0.3">
      <c r="A2106" s="551" t="s">
        <v>13601</v>
      </c>
      <c r="B2106" s="49" t="s">
        <v>13602</v>
      </c>
      <c r="C2106" s="49" t="s">
        <v>13603</v>
      </c>
      <c r="D2106" s="49" t="s">
        <v>8590</v>
      </c>
      <c r="E2106" s="49" t="s">
        <v>8583</v>
      </c>
      <c r="F2106" s="49" t="s">
        <v>8644</v>
      </c>
      <c r="G2106" s="49" t="s">
        <v>8585</v>
      </c>
      <c r="H2106" s="49" t="s">
        <v>13604</v>
      </c>
      <c r="I2106" s="49">
        <v>15</v>
      </c>
    </row>
    <row r="2107" spans="1:9" x14ac:dyDescent="0.3">
      <c r="A2107" s="551" t="s">
        <v>13605</v>
      </c>
      <c r="B2107" s="49" t="s">
        <v>13606</v>
      </c>
      <c r="C2107" s="49" t="s">
        <v>13607</v>
      </c>
      <c r="D2107" s="49" t="s">
        <v>8582</v>
      </c>
      <c r="E2107" s="49" t="s">
        <v>8583</v>
      </c>
      <c r="F2107" s="49" t="s">
        <v>8647</v>
      </c>
      <c r="G2107" s="49" t="s">
        <v>8609</v>
      </c>
      <c r="H2107" s="49" t="s">
        <v>13608</v>
      </c>
      <c r="I2107" s="49">
        <v>6</v>
      </c>
    </row>
    <row r="2108" spans="1:9" x14ac:dyDescent="0.3">
      <c r="A2108" s="551" t="s">
        <v>13609</v>
      </c>
      <c r="B2108" s="49" t="s">
        <v>13606</v>
      </c>
      <c r="C2108" s="49" t="s">
        <v>13607</v>
      </c>
      <c r="D2108" s="49" t="s">
        <v>8582</v>
      </c>
      <c r="E2108" s="49" t="s">
        <v>8583</v>
      </c>
      <c r="F2108" s="49" t="s">
        <v>8608</v>
      </c>
      <c r="G2108" s="49" t="s">
        <v>8609</v>
      </c>
      <c r="H2108" s="49" t="s">
        <v>13608</v>
      </c>
      <c r="I2108" s="49">
        <v>22</v>
      </c>
    </row>
    <row r="2109" spans="1:9" x14ac:dyDescent="0.3">
      <c r="A2109" s="551" t="s">
        <v>13610</v>
      </c>
      <c r="B2109" s="49" t="s">
        <v>13611</v>
      </c>
      <c r="C2109" s="49" t="s">
        <v>1041</v>
      </c>
      <c r="D2109" s="49" t="s">
        <v>8676</v>
      </c>
      <c r="E2109" s="49" t="s">
        <v>8765</v>
      </c>
      <c r="F2109" s="49" t="s">
        <v>8608</v>
      </c>
      <c r="G2109" s="49" t="s">
        <v>8609</v>
      </c>
      <c r="H2109" s="49" t="s">
        <v>13612</v>
      </c>
      <c r="I2109" s="49">
        <v>60</v>
      </c>
    </row>
    <row r="2110" spans="1:9" x14ac:dyDescent="0.3">
      <c r="A2110" s="551" t="s">
        <v>13613</v>
      </c>
      <c r="B2110" s="49" t="s">
        <v>13614</v>
      </c>
      <c r="C2110" s="49" t="s">
        <v>1065</v>
      </c>
      <c r="D2110" s="49" t="s">
        <v>8676</v>
      </c>
      <c r="E2110" s="49" t="s">
        <v>8677</v>
      </c>
      <c r="F2110" s="49" t="s">
        <v>8644</v>
      </c>
      <c r="G2110" s="49" t="s">
        <v>8609</v>
      </c>
      <c r="H2110" s="49" t="s">
        <v>13615</v>
      </c>
      <c r="I2110" s="49">
        <v>42</v>
      </c>
    </row>
    <row r="2111" spans="1:9" x14ac:dyDescent="0.3">
      <c r="A2111" s="551" t="s">
        <v>13616</v>
      </c>
      <c r="B2111" s="49" t="s">
        <v>13614</v>
      </c>
      <c r="C2111" s="49" t="s">
        <v>1065</v>
      </c>
      <c r="D2111" s="49" t="s">
        <v>8676</v>
      </c>
      <c r="E2111" s="49" t="s">
        <v>8677</v>
      </c>
      <c r="F2111" s="49" t="s">
        <v>8647</v>
      </c>
      <c r="G2111" s="49" t="s">
        <v>8609</v>
      </c>
      <c r="H2111" s="49" t="s">
        <v>13615</v>
      </c>
      <c r="I2111" s="49">
        <v>14</v>
      </c>
    </row>
    <row r="2112" spans="1:9" x14ac:dyDescent="0.3">
      <c r="A2112" s="551" t="s">
        <v>13617</v>
      </c>
      <c r="B2112" s="49" t="s">
        <v>13618</v>
      </c>
      <c r="C2112" s="49" t="s">
        <v>13619</v>
      </c>
      <c r="D2112" s="49" t="s">
        <v>8676</v>
      </c>
      <c r="E2112" s="49" t="s">
        <v>8677</v>
      </c>
      <c r="F2112" s="49" t="s">
        <v>8647</v>
      </c>
      <c r="G2112" s="49" t="s">
        <v>8609</v>
      </c>
      <c r="H2112" s="49" t="s">
        <v>13620</v>
      </c>
      <c r="I2112" s="49">
        <v>8</v>
      </c>
    </row>
    <row r="2113" spans="1:9" x14ac:dyDescent="0.3">
      <c r="A2113" s="551" t="s">
        <v>13621</v>
      </c>
      <c r="B2113" s="49" t="s">
        <v>13618</v>
      </c>
      <c r="C2113" s="49" t="s">
        <v>13619</v>
      </c>
      <c r="D2113" s="49" t="s">
        <v>8676</v>
      </c>
      <c r="E2113" s="49" t="s">
        <v>8677</v>
      </c>
      <c r="F2113" s="49" t="s">
        <v>8647</v>
      </c>
      <c r="G2113" s="49" t="s">
        <v>8609</v>
      </c>
      <c r="H2113" s="49" t="s">
        <v>13622</v>
      </c>
      <c r="I2113" s="49">
        <v>12</v>
      </c>
    </row>
    <row r="2114" spans="1:9" x14ac:dyDescent="0.3">
      <c r="A2114" s="551" t="s">
        <v>13623</v>
      </c>
      <c r="B2114" s="49" t="s">
        <v>13618</v>
      </c>
      <c r="C2114" s="49" t="s">
        <v>13619</v>
      </c>
      <c r="D2114" s="49" t="s">
        <v>8676</v>
      </c>
      <c r="E2114" s="49" t="s">
        <v>8677</v>
      </c>
      <c r="F2114" s="49" t="s">
        <v>8647</v>
      </c>
      <c r="G2114" s="49" t="s">
        <v>8609</v>
      </c>
      <c r="H2114" s="49" t="s">
        <v>13624</v>
      </c>
      <c r="I2114" s="49">
        <v>22</v>
      </c>
    </row>
    <row r="2115" spans="1:9" x14ac:dyDescent="0.3">
      <c r="A2115" s="551" t="s">
        <v>13625</v>
      </c>
      <c r="B2115" s="49" t="s">
        <v>13618</v>
      </c>
      <c r="C2115" s="49" t="s">
        <v>13619</v>
      </c>
      <c r="D2115" s="49" t="s">
        <v>8676</v>
      </c>
      <c r="E2115" s="49" t="s">
        <v>8677</v>
      </c>
      <c r="F2115" s="49" t="s">
        <v>8644</v>
      </c>
      <c r="G2115" s="49" t="s">
        <v>8609</v>
      </c>
      <c r="H2115" s="49" t="s">
        <v>13620</v>
      </c>
      <c r="I2115" s="49">
        <v>24</v>
      </c>
    </row>
    <row r="2116" spans="1:9" x14ac:dyDescent="0.3">
      <c r="A2116" s="551" t="s">
        <v>13626</v>
      </c>
      <c r="B2116" s="49" t="s">
        <v>13627</v>
      </c>
      <c r="C2116" s="49" t="s">
        <v>13628</v>
      </c>
      <c r="D2116" s="49" t="s">
        <v>8676</v>
      </c>
      <c r="E2116" s="49" t="s">
        <v>8677</v>
      </c>
      <c r="F2116" s="49" t="s">
        <v>8644</v>
      </c>
      <c r="G2116" s="49" t="s">
        <v>8609</v>
      </c>
      <c r="H2116" s="49" t="s">
        <v>13629</v>
      </c>
      <c r="I2116" s="49">
        <v>133</v>
      </c>
    </row>
    <row r="2117" spans="1:9" x14ac:dyDescent="0.3">
      <c r="A2117" s="551" t="s">
        <v>13630</v>
      </c>
      <c r="B2117" s="49" t="s">
        <v>13627</v>
      </c>
      <c r="C2117" s="49" t="s">
        <v>13628</v>
      </c>
      <c r="D2117" s="49" t="s">
        <v>8676</v>
      </c>
      <c r="E2117" s="49" t="s">
        <v>8677</v>
      </c>
      <c r="F2117" s="49" t="s">
        <v>8647</v>
      </c>
      <c r="G2117" s="49" t="s">
        <v>8609</v>
      </c>
      <c r="H2117" s="49" t="s">
        <v>13629</v>
      </c>
      <c r="I2117" s="49">
        <v>67</v>
      </c>
    </row>
    <row r="2118" spans="1:9" x14ac:dyDescent="0.3">
      <c r="A2118" s="551" t="s">
        <v>13631</v>
      </c>
      <c r="B2118" s="49" t="s">
        <v>13627</v>
      </c>
      <c r="C2118" s="49" t="s">
        <v>13628</v>
      </c>
      <c r="D2118" s="49" t="s">
        <v>8676</v>
      </c>
      <c r="E2118" s="49" t="s">
        <v>8677</v>
      </c>
      <c r="F2118" s="49" t="s">
        <v>8702</v>
      </c>
      <c r="G2118" s="49" t="s">
        <v>8609</v>
      </c>
      <c r="H2118" s="49" t="s">
        <v>13629</v>
      </c>
      <c r="I2118" s="49">
        <v>6</v>
      </c>
    </row>
    <row r="2119" spans="1:9" x14ac:dyDescent="0.3">
      <c r="A2119" s="551" t="s">
        <v>13632</v>
      </c>
      <c r="B2119" s="49" t="s">
        <v>13633</v>
      </c>
      <c r="C2119" s="49" t="s">
        <v>13634</v>
      </c>
      <c r="D2119" s="49" t="s">
        <v>8676</v>
      </c>
      <c r="E2119" s="49" t="s">
        <v>8677</v>
      </c>
      <c r="F2119" s="49" t="s">
        <v>8647</v>
      </c>
      <c r="G2119" s="49" t="s">
        <v>8609</v>
      </c>
      <c r="H2119" s="49" t="s">
        <v>13635</v>
      </c>
      <c r="I2119" s="49">
        <v>100</v>
      </c>
    </row>
    <row r="2120" spans="1:9" x14ac:dyDescent="0.3">
      <c r="A2120" s="551" t="s">
        <v>13636</v>
      </c>
      <c r="B2120" s="49" t="s">
        <v>13633</v>
      </c>
      <c r="C2120" s="49" t="s">
        <v>13634</v>
      </c>
      <c r="D2120" s="49" t="s">
        <v>8676</v>
      </c>
      <c r="E2120" s="49" t="s">
        <v>8677</v>
      </c>
      <c r="F2120" s="49" t="s">
        <v>8644</v>
      </c>
      <c r="G2120" s="49" t="s">
        <v>8609</v>
      </c>
      <c r="H2120" s="49" t="s">
        <v>13635</v>
      </c>
      <c r="I2120" s="49">
        <v>60</v>
      </c>
    </row>
    <row r="2121" spans="1:9" x14ac:dyDescent="0.3">
      <c r="A2121" s="551" t="s">
        <v>13637</v>
      </c>
      <c r="B2121" s="49" t="s">
        <v>13633</v>
      </c>
      <c r="C2121" s="49" t="s">
        <v>13634</v>
      </c>
      <c r="D2121" s="49" t="s">
        <v>8676</v>
      </c>
      <c r="E2121" s="49" t="s">
        <v>8677</v>
      </c>
      <c r="F2121" s="49" t="s">
        <v>8729</v>
      </c>
      <c r="G2121" s="49" t="s">
        <v>8609</v>
      </c>
      <c r="H2121" s="49" t="s">
        <v>13638</v>
      </c>
      <c r="I2121" s="49">
        <v>20</v>
      </c>
    </row>
    <row r="2122" spans="1:9" x14ac:dyDescent="0.3">
      <c r="A2122" s="551" t="s">
        <v>13639</v>
      </c>
      <c r="B2122" s="49" t="s">
        <v>13640</v>
      </c>
      <c r="C2122" s="49" t="s">
        <v>13641</v>
      </c>
      <c r="D2122" s="49" t="s">
        <v>8676</v>
      </c>
      <c r="E2122" s="49" t="s">
        <v>8677</v>
      </c>
      <c r="F2122" s="49" t="s">
        <v>8644</v>
      </c>
      <c r="G2122" s="49" t="s">
        <v>8585</v>
      </c>
      <c r="H2122" s="49" t="s">
        <v>13642</v>
      </c>
      <c r="I2122" s="49">
        <v>20</v>
      </c>
    </row>
    <row r="2123" spans="1:9" x14ac:dyDescent="0.3">
      <c r="A2123" s="551" t="s">
        <v>13643</v>
      </c>
      <c r="B2123" s="49" t="s">
        <v>13640</v>
      </c>
      <c r="C2123" s="49" t="s">
        <v>13641</v>
      </c>
      <c r="D2123" s="49" t="s">
        <v>8676</v>
      </c>
      <c r="E2123" s="49" t="s">
        <v>8677</v>
      </c>
      <c r="F2123" s="49" t="s">
        <v>8644</v>
      </c>
      <c r="G2123" s="49" t="s">
        <v>8686</v>
      </c>
      <c r="H2123" s="49" t="s">
        <v>13642</v>
      </c>
      <c r="I2123" s="49">
        <v>30</v>
      </c>
    </row>
    <row r="2124" spans="1:9" x14ac:dyDescent="0.3">
      <c r="A2124" s="551" t="s">
        <v>13644</v>
      </c>
      <c r="B2124" s="49" t="s">
        <v>13640</v>
      </c>
      <c r="C2124" s="49" t="s">
        <v>13641</v>
      </c>
      <c r="D2124" s="49" t="s">
        <v>8676</v>
      </c>
      <c r="E2124" s="49" t="s">
        <v>8677</v>
      </c>
      <c r="F2124" s="49" t="s">
        <v>8647</v>
      </c>
      <c r="G2124" s="49" t="s">
        <v>8609</v>
      </c>
      <c r="H2124" s="49" t="s">
        <v>13645</v>
      </c>
      <c r="I2124" s="49">
        <v>15</v>
      </c>
    </row>
    <row r="2125" spans="1:9" x14ac:dyDescent="0.3">
      <c r="A2125" s="551" t="s">
        <v>13646</v>
      </c>
      <c r="B2125" s="49" t="s">
        <v>13640</v>
      </c>
      <c r="C2125" s="49" t="s">
        <v>13641</v>
      </c>
      <c r="D2125" s="49" t="s">
        <v>8676</v>
      </c>
      <c r="E2125" s="49" t="s">
        <v>8677</v>
      </c>
      <c r="F2125" s="49" t="s">
        <v>8647</v>
      </c>
      <c r="G2125" s="49" t="s">
        <v>8686</v>
      </c>
      <c r="H2125" s="49" t="s">
        <v>13647</v>
      </c>
      <c r="I2125" s="49">
        <v>12</v>
      </c>
    </row>
    <row r="2126" spans="1:9" x14ac:dyDescent="0.3">
      <c r="A2126" s="551" t="s">
        <v>13648</v>
      </c>
      <c r="B2126" s="49" t="s">
        <v>13640</v>
      </c>
      <c r="C2126" s="49" t="s">
        <v>13641</v>
      </c>
      <c r="D2126" s="49" t="s">
        <v>8676</v>
      </c>
      <c r="E2126" s="49" t="s">
        <v>8677</v>
      </c>
      <c r="F2126" s="49" t="s">
        <v>8647</v>
      </c>
      <c r="G2126" s="49" t="s">
        <v>8585</v>
      </c>
      <c r="H2126" s="49" t="s">
        <v>13647</v>
      </c>
      <c r="I2126" s="49">
        <v>3</v>
      </c>
    </row>
    <row r="2127" spans="1:9" x14ac:dyDescent="0.3">
      <c r="A2127" s="551" t="s">
        <v>13649</v>
      </c>
      <c r="B2127" s="49" t="s">
        <v>13650</v>
      </c>
      <c r="C2127" s="49" t="s">
        <v>1016</v>
      </c>
      <c r="D2127" s="49" t="s">
        <v>8676</v>
      </c>
      <c r="E2127" s="49" t="s">
        <v>8677</v>
      </c>
      <c r="F2127" s="49" t="s">
        <v>8644</v>
      </c>
      <c r="G2127" s="49" t="s">
        <v>8686</v>
      </c>
      <c r="H2127" s="49" t="s">
        <v>13651</v>
      </c>
      <c r="I2127" s="49">
        <v>5</v>
      </c>
    </row>
    <row r="2128" spans="1:9" x14ac:dyDescent="0.3">
      <c r="A2128" s="551" t="s">
        <v>13652</v>
      </c>
      <c r="B2128" s="49" t="s">
        <v>13650</v>
      </c>
      <c r="C2128" s="49" t="s">
        <v>1016</v>
      </c>
      <c r="D2128" s="49" t="s">
        <v>8676</v>
      </c>
      <c r="E2128" s="49" t="s">
        <v>8677</v>
      </c>
      <c r="F2128" s="49" t="s">
        <v>8644</v>
      </c>
      <c r="G2128" s="49" t="s">
        <v>8609</v>
      </c>
      <c r="H2128" s="49" t="s">
        <v>13651</v>
      </c>
      <c r="I2128" s="49">
        <v>14</v>
      </c>
    </row>
    <row r="2129" spans="1:9" x14ac:dyDescent="0.3">
      <c r="A2129" s="551" t="s">
        <v>13653</v>
      </c>
      <c r="B2129" s="49" t="s">
        <v>13650</v>
      </c>
      <c r="C2129" s="49" t="s">
        <v>1016</v>
      </c>
      <c r="D2129" s="49" t="s">
        <v>8676</v>
      </c>
      <c r="E2129" s="49" t="s">
        <v>8677</v>
      </c>
      <c r="F2129" s="49" t="s">
        <v>8713</v>
      </c>
      <c r="G2129" s="49" t="s">
        <v>8585</v>
      </c>
      <c r="H2129" s="49" t="s">
        <v>13651</v>
      </c>
      <c r="I2129" s="49">
        <v>1</v>
      </c>
    </row>
    <row r="2130" spans="1:9" x14ac:dyDescent="0.3">
      <c r="A2130" s="551" t="s">
        <v>13654</v>
      </c>
      <c r="B2130" s="49" t="s">
        <v>13650</v>
      </c>
      <c r="C2130" s="49" t="s">
        <v>1016</v>
      </c>
      <c r="D2130" s="49" t="s">
        <v>8676</v>
      </c>
      <c r="E2130" s="49" t="s">
        <v>8677</v>
      </c>
      <c r="F2130" s="49" t="s">
        <v>8647</v>
      </c>
      <c r="G2130" s="49" t="s">
        <v>8585</v>
      </c>
      <c r="H2130" s="49" t="s">
        <v>13655</v>
      </c>
      <c r="I2130" s="49">
        <v>8</v>
      </c>
    </row>
    <row r="2131" spans="1:9" x14ac:dyDescent="0.3">
      <c r="A2131" s="551" t="s">
        <v>13656</v>
      </c>
      <c r="B2131" s="49" t="s">
        <v>13650</v>
      </c>
      <c r="C2131" s="49" t="s">
        <v>1016</v>
      </c>
      <c r="D2131" s="49" t="s">
        <v>8676</v>
      </c>
      <c r="E2131" s="49" t="s">
        <v>8677</v>
      </c>
      <c r="F2131" s="49" t="s">
        <v>8644</v>
      </c>
      <c r="G2131" s="49" t="s">
        <v>8585</v>
      </c>
      <c r="H2131" s="49" t="s">
        <v>13651</v>
      </c>
      <c r="I2131" s="49">
        <v>21</v>
      </c>
    </row>
    <row r="2132" spans="1:9" x14ac:dyDescent="0.3">
      <c r="A2132" s="551" t="s">
        <v>13657</v>
      </c>
      <c r="B2132" s="49" t="s">
        <v>13658</v>
      </c>
      <c r="C2132" s="49" t="s">
        <v>13659</v>
      </c>
      <c r="D2132" s="49" t="s">
        <v>8676</v>
      </c>
      <c r="E2132" s="49" t="s">
        <v>8677</v>
      </c>
      <c r="F2132" s="49" t="s">
        <v>8647</v>
      </c>
      <c r="G2132" s="49" t="s">
        <v>8609</v>
      </c>
      <c r="H2132" s="49" t="s">
        <v>13660</v>
      </c>
      <c r="I2132" s="49">
        <v>40</v>
      </c>
    </row>
    <row r="2133" spans="1:9" x14ac:dyDescent="0.3">
      <c r="A2133" s="551" t="s">
        <v>13661</v>
      </c>
      <c r="B2133" s="49" t="s">
        <v>13658</v>
      </c>
      <c r="C2133" s="49" t="s">
        <v>13659</v>
      </c>
      <c r="D2133" s="49" t="s">
        <v>8676</v>
      </c>
      <c r="E2133" s="49" t="s">
        <v>8677</v>
      </c>
      <c r="F2133" s="49" t="s">
        <v>8644</v>
      </c>
      <c r="G2133" s="49" t="s">
        <v>8609</v>
      </c>
      <c r="H2133" s="49" t="s">
        <v>13660</v>
      </c>
      <c r="I2133" s="49">
        <v>7</v>
      </c>
    </row>
    <row r="2134" spans="1:9" x14ac:dyDescent="0.3">
      <c r="A2134" s="551" t="s">
        <v>13662</v>
      </c>
      <c r="B2134" s="49" t="s">
        <v>13663</v>
      </c>
      <c r="C2134" s="49" t="s">
        <v>13664</v>
      </c>
      <c r="D2134" s="49" t="s">
        <v>8676</v>
      </c>
      <c r="E2134" s="49" t="s">
        <v>8677</v>
      </c>
      <c r="F2134" s="49" t="s">
        <v>8647</v>
      </c>
      <c r="G2134" s="49" t="s">
        <v>8609</v>
      </c>
      <c r="H2134" s="49" t="s">
        <v>13665</v>
      </c>
      <c r="I2134" s="49">
        <v>100</v>
      </c>
    </row>
    <row r="2135" spans="1:9" x14ac:dyDescent="0.3">
      <c r="A2135" s="551" t="s">
        <v>13666</v>
      </c>
      <c r="B2135" s="49" t="s">
        <v>13663</v>
      </c>
      <c r="C2135" s="49" t="s">
        <v>13664</v>
      </c>
      <c r="D2135" s="49" t="s">
        <v>8676</v>
      </c>
      <c r="E2135" s="49" t="s">
        <v>8677</v>
      </c>
      <c r="F2135" s="49" t="s">
        <v>8644</v>
      </c>
      <c r="G2135" s="49" t="s">
        <v>8609</v>
      </c>
      <c r="H2135" s="49" t="s">
        <v>13665</v>
      </c>
      <c r="I2135" s="49">
        <v>40</v>
      </c>
    </row>
    <row r="2136" spans="1:9" x14ac:dyDescent="0.3">
      <c r="A2136" s="551" t="s">
        <v>13667</v>
      </c>
      <c r="B2136" s="49" t="s">
        <v>13668</v>
      </c>
      <c r="C2136" s="49" t="s">
        <v>569</v>
      </c>
      <c r="D2136" s="49" t="s">
        <v>8676</v>
      </c>
      <c r="E2136" s="49" t="s">
        <v>8677</v>
      </c>
      <c r="F2136" s="49" t="s">
        <v>8647</v>
      </c>
      <c r="G2136" s="49" t="s">
        <v>8609</v>
      </c>
      <c r="H2136" s="49" t="s">
        <v>13669</v>
      </c>
      <c r="I2136" s="49">
        <v>61</v>
      </c>
    </row>
    <row r="2137" spans="1:9" x14ac:dyDescent="0.3">
      <c r="A2137" s="551" t="s">
        <v>13670</v>
      </c>
      <c r="B2137" s="49" t="s">
        <v>13668</v>
      </c>
      <c r="C2137" s="49" t="s">
        <v>569</v>
      </c>
      <c r="D2137" s="49" t="s">
        <v>8676</v>
      </c>
      <c r="E2137" s="49" t="s">
        <v>8677</v>
      </c>
      <c r="F2137" s="49" t="s">
        <v>8644</v>
      </c>
      <c r="G2137" s="49" t="s">
        <v>8609</v>
      </c>
      <c r="H2137" s="49" t="s">
        <v>13669</v>
      </c>
      <c r="I2137" s="49">
        <v>69</v>
      </c>
    </row>
    <row r="2138" spans="1:9" x14ac:dyDescent="0.3">
      <c r="A2138" s="551" t="s">
        <v>13671</v>
      </c>
      <c r="B2138" s="49" t="s">
        <v>13672</v>
      </c>
      <c r="C2138" s="49" t="s">
        <v>13673</v>
      </c>
      <c r="D2138" s="49" t="s">
        <v>8676</v>
      </c>
      <c r="E2138" s="49" t="s">
        <v>8677</v>
      </c>
      <c r="F2138" s="49" t="s">
        <v>8647</v>
      </c>
      <c r="G2138" s="49" t="s">
        <v>8609</v>
      </c>
      <c r="H2138" s="49" t="s">
        <v>13674</v>
      </c>
      <c r="I2138" s="49">
        <v>49</v>
      </c>
    </row>
    <row r="2139" spans="1:9" x14ac:dyDescent="0.3">
      <c r="A2139" s="551" t="s">
        <v>13675</v>
      </c>
      <c r="B2139" s="49" t="s">
        <v>13672</v>
      </c>
      <c r="C2139" s="49" t="s">
        <v>13673</v>
      </c>
      <c r="D2139" s="49" t="s">
        <v>8676</v>
      </c>
      <c r="E2139" s="49" t="s">
        <v>8677</v>
      </c>
      <c r="F2139" s="49" t="s">
        <v>8647</v>
      </c>
      <c r="G2139" s="49" t="s">
        <v>8686</v>
      </c>
      <c r="H2139" s="49" t="s">
        <v>13674</v>
      </c>
      <c r="I2139" s="49">
        <v>1</v>
      </c>
    </row>
    <row r="2140" spans="1:9" x14ac:dyDescent="0.3">
      <c r="A2140" s="551" t="s">
        <v>13676</v>
      </c>
      <c r="B2140" s="49" t="s">
        <v>13672</v>
      </c>
      <c r="C2140" s="49" t="s">
        <v>13673</v>
      </c>
      <c r="D2140" s="49" t="s">
        <v>8676</v>
      </c>
      <c r="E2140" s="49" t="s">
        <v>8677</v>
      </c>
      <c r="F2140" s="49" t="s">
        <v>8702</v>
      </c>
      <c r="G2140" s="49" t="s">
        <v>8609</v>
      </c>
      <c r="H2140" s="49" t="s">
        <v>13674</v>
      </c>
      <c r="I2140" s="49">
        <v>6</v>
      </c>
    </row>
    <row r="2141" spans="1:9" x14ac:dyDescent="0.3">
      <c r="A2141" s="551" t="s">
        <v>13677</v>
      </c>
      <c r="B2141" s="49" t="s">
        <v>13672</v>
      </c>
      <c r="C2141" s="49" t="s">
        <v>13673</v>
      </c>
      <c r="D2141" s="49" t="s">
        <v>8676</v>
      </c>
      <c r="E2141" s="49" t="s">
        <v>8677</v>
      </c>
      <c r="F2141" s="49" t="s">
        <v>8644</v>
      </c>
      <c r="G2141" s="49" t="s">
        <v>8609</v>
      </c>
      <c r="H2141" s="49" t="s">
        <v>13674</v>
      </c>
      <c r="I2141" s="49">
        <v>86</v>
      </c>
    </row>
    <row r="2142" spans="1:9" x14ac:dyDescent="0.3">
      <c r="A2142" s="551" t="s">
        <v>13678</v>
      </c>
      <c r="B2142" s="49" t="s">
        <v>13679</v>
      </c>
      <c r="C2142" s="49" t="s">
        <v>13680</v>
      </c>
      <c r="D2142" s="49" t="s">
        <v>8676</v>
      </c>
      <c r="E2142" s="49" t="s">
        <v>8677</v>
      </c>
      <c r="F2142" s="49" t="s">
        <v>8647</v>
      </c>
      <c r="G2142" s="49" t="s">
        <v>8609</v>
      </c>
      <c r="H2142" s="49" t="s">
        <v>13681</v>
      </c>
      <c r="I2142" s="49">
        <v>25</v>
      </c>
    </row>
    <row r="2143" spans="1:9" x14ac:dyDescent="0.3">
      <c r="A2143" s="551" t="s">
        <v>13682</v>
      </c>
      <c r="B2143" s="49" t="s">
        <v>13679</v>
      </c>
      <c r="C2143" s="49" t="s">
        <v>13680</v>
      </c>
      <c r="D2143" s="49" t="s">
        <v>8676</v>
      </c>
      <c r="E2143" s="49" t="s">
        <v>8677</v>
      </c>
      <c r="F2143" s="49" t="s">
        <v>8644</v>
      </c>
      <c r="G2143" s="49" t="s">
        <v>8609</v>
      </c>
      <c r="H2143" s="49" t="s">
        <v>13681</v>
      </c>
      <c r="I2143" s="49">
        <v>25</v>
      </c>
    </row>
    <row r="2144" spans="1:9" x14ac:dyDescent="0.3">
      <c r="A2144" s="551" t="s">
        <v>13683</v>
      </c>
      <c r="B2144" s="49" t="s">
        <v>13684</v>
      </c>
      <c r="C2144" s="49" t="s">
        <v>13685</v>
      </c>
      <c r="D2144" s="49" t="s">
        <v>8676</v>
      </c>
      <c r="E2144" s="49" t="s">
        <v>8677</v>
      </c>
      <c r="F2144" s="49" t="s">
        <v>8647</v>
      </c>
      <c r="G2144" s="49" t="s">
        <v>8609</v>
      </c>
      <c r="H2144" s="49" t="s">
        <v>13686</v>
      </c>
      <c r="I2144" s="49">
        <v>36</v>
      </c>
    </row>
    <row r="2145" spans="1:9" x14ac:dyDescent="0.3">
      <c r="A2145" s="551" t="s">
        <v>13687</v>
      </c>
      <c r="B2145" s="49" t="s">
        <v>13684</v>
      </c>
      <c r="C2145" s="49" t="s">
        <v>13685</v>
      </c>
      <c r="D2145" s="49" t="s">
        <v>8676</v>
      </c>
      <c r="E2145" s="49" t="s">
        <v>8677</v>
      </c>
      <c r="F2145" s="49" t="s">
        <v>8644</v>
      </c>
      <c r="G2145" s="49" t="s">
        <v>8609</v>
      </c>
      <c r="H2145" s="49" t="s">
        <v>13686</v>
      </c>
      <c r="I2145" s="49">
        <v>4</v>
      </c>
    </row>
    <row r="2146" spans="1:9" x14ac:dyDescent="0.3">
      <c r="A2146" s="551" t="s">
        <v>13688</v>
      </c>
      <c r="B2146" s="49" t="s">
        <v>13689</v>
      </c>
      <c r="C2146" s="49" t="s">
        <v>13690</v>
      </c>
      <c r="D2146" s="49" t="s">
        <v>8676</v>
      </c>
      <c r="E2146" s="49" t="s">
        <v>8677</v>
      </c>
      <c r="F2146" s="49" t="s">
        <v>8644</v>
      </c>
      <c r="G2146" s="49" t="s">
        <v>8609</v>
      </c>
      <c r="H2146" s="49" t="s">
        <v>13691</v>
      </c>
      <c r="I2146" s="49">
        <v>65</v>
      </c>
    </row>
    <row r="2147" spans="1:9" x14ac:dyDescent="0.3">
      <c r="A2147" s="551" t="s">
        <v>13692</v>
      </c>
      <c r="B2147" s="49" t="s">
        <v>13693</v>
      </c>
      <c r="C2147" s="49" t="s">
        <v>13694</v>
      </c>
      <c r="D2147" s="49" t="s">
        <v>8676</v>
      </c>
      <c r="E2147" s="49" t="s">
        <v>8677</v>
      </c>
      <c r="F2147" s="49" t="s">
        <v>8644</v>
      </c>
      <c r="G2147" s="49" t="s">
        <v>8609</v>
      </c>
      <c r="H2147" s="49" t="s">
        <v>13695</v>
      </c>
      <c r="I2147" s="49">
        <v>20</v>
      </c>
    </row>
    <row r="2148" spans="1:9" x14ac:dyDescent="0.3">
      <c r="A2148" s="551" t="s">
        <v>13696</v>
      </c>
      <c r="B2148" s="49" t="s">
        <v>13693</v>
      </c>
      <c r="C2148" s="49" t="s">
        <v>13694</v>
      </c>
      <c r="D2148" s="49" t="s">
        <v>8676</v>
      </c>
      <c r="E2148" s="49" t="s">
        <v>8677</v>
      </c>
      <c r="F2148" s="49" t="s">
        <v>8647</v>
      </c>
      <c r="G2148" s="49" t="s">
        <v>8609</v>
      </c>
      <c r="H2148" s="49" t="s">
        <v>13695</v>
      </c>
      <c r="I2148" s="49">
        <v>17</v>
      </c>
    </row>
    <row r="2149" spans="1:9" x14ac:dyDescent="0.3">
      <c r="A2149" s="551" t="s">
        <v>13697</v>
      </c>
      <c r="B2149" s="49" t="s">
        <v>13698</v>
      </c>
      <c r="C2149" s="49" t="s">
        <v>13699</v>
      </c>
      <c r="D2149" s="49" t="s">
        <v>8676</v>
      </c>
      <c r="E2149" s="49" t="s">
        <v>8677</v>
      </c>
      <c r="F2149" s="49" t="s">
        <v>8647</v>
      </c>
      <c r="G2149" s="49" t="s">
        <v>8609</v>
      </c>
      <c r="H2149" s="49" t="s">
        <v>13700</v>
      </c>
      <c r="I2149" s="49">
        <v>26</v>
      </c>
    </row>
    <row r="2150" spans="1:9" x14ac:dyDescent="0.3">
      <c r="A2150" s="551" t="s">
        <v>13701</v>
      </c>
      <c r="B2150" s="49" t="s">
        <v>13702</v>
      </c>
      <c r="C2150" s="49" t="s">
        <v>13703</v>
      </c>
      <c r="D2150" s="49" t="s">
        <v>8676</v>
      </c>
      <c r="E2150" s="49" t="s">
        <v>8677</v>
      </c>
      <c r="F2150" s="49" t="s">
        <v>8644</v>
      </c>
      <c r="G2150" s="49" t="s">
        <v>8686</v>
      </c>
      <c r="H2150" s="49" t="s">
        <v>13704</v>
      </c>
      <c r="I2150" s="49">
        <v>1</v>
      </c>
    </row>
    <row r="2151" spans="1:9" x14ac:dyDescent="0.3">
      <c r="A2151" s="551" t="s">
        <v>13705</v>
      </c>
      <c r="B2151" s="49" t="s">
        <v>13702</v>
      </c>
      <c r="C2151" s="49" t="s">
        <v>13703</v>
      </c>
      <c r="D2151" s="49" t="s">
        <v>8676</v>
      </c>
      <c r="E2151" s="49" t="s">
        <v>8677</v>
      </c>
      <c r="F2151" s="49" t="s">
        <v>8644</v>
      </c>
      <c r="G2151" s="49" t="s">
        <v>8609</v>
      </c>
      <c r="H2151" s="49" t="s">
        <v>13704</v>
      </c>
      <c r="I2151" s="49">
        <v>57</v>
      </c>
    </row>
    <row r="2152" spans="1:9" x14ac:dyDescent="0.3">
      <c r="A2152" s="551" t="s">
        <v>13706</v>
      </c>
      <c r="B2152" s="49" t="s">
        <v>13702</v>
      </c>
      <c r="C2152" s="49" t="s">
        <v>13703</v>
      </c>
      <c r="D2152" s="49" t="s">
        <v>8676</v>
      </c>
      <c r="E2152" s="49" t="s">
        <v>8677</v>
      </c>
      <c r="F2152" s="49" t="s">
        <v>8647</v>
      </c>
      <c r="G2152" s="49" t="s">
        <v>8609</v>
      </c>
      <c r="H2152" s="49" t="s">
        <v>13704</v>
      </c>
      <c r="I2152" s="49">
        <v>42</v>
      </c>
    </row>
    <row r="2153" spans="1:9" x14ac:dyDescent="0.3">
      <c r="A2153" s="551" t="s">
        <v>13707</v>
      </c>
      <c r="B2153" s="49" t="s">
        <v>13702</v>
      </c>
      <c r="C2153" s="49" t="s">
        <v>13703</v>
      </c>
      <c r="D2153" s="49" t="s">
        <v>8676</v>
      </c>
      <c r="E2153" s="49" t="s">
        <v>8677</v>
      </c>
      <c r="F2153" s="49" t="s">
        <v>8702</v>
      </c>
      <c r="G2153" s="49" t="s">
        <v>8609</v>
      </c>
      <c r="H2153" s="49" t="s">
        <v>13708</v>
      </c>
      <c r="I2153" s="49">
        <v>10</v>
      </c>
    </row>
    <row r="2154" spans="1:9" x14ac:dyDescent="0.3">
      <c r="A2154" s="551" t="s">
        <v>13709</v>
      </c>
      <c r="B2154" s="49" t="s">
        <v>13710</v>
      </c>
      <c r="C2154" s="49" t="s">
        <v>13711</v>
      </c>
      <c r="D2154" s="49" t="s">
        <v>8676</v>
      </c>
      <c r="E2154" s="49" t="s">
        <v>8677</v>
      </c>
      <c r="F2154" s="49" t="s">
        <v>8644</v>
      </c>
      <c r="G2154" s="49" t="s">
        <v>8609</v>
      </c>
      <c r="H2154" s="49" t="s">
        <v>13712</v>
      </c>
      <c r="I2154" s="49">
        <v>6</v>
      </c>
    </row>
    <row r="2155" spans="1:9" x14ac:dyDescent="0.3">
      <c r="A2155" s="551" t="s">
        <v>13713</v>
      </c>
      <c r="B2155" s="49" t="s">
        <v>13710</v>
      </c>
      <c r="C2155" s="49" t="s">
        <v>13711</v>
      </c>
      <c r="D2155" s="49" t="s">
        <v>8676</v>
      </c>
      <c r="E2155" s="49" t="s">
        <v>8677</v>
      </c>
      <c r="F2155" s="49" t="s">
        <v>8647</v>
      </c>
      <c r="G2155" s="49" t="s">
        <v>8609</v>
      </c>
      <c r="H2155" s="49" t="s">
        <v>13712</v>
      </c>
      <c r="I2155" s="49">
        <v>32</v>
      </c>
    </row>
    <row r="2156" spans="1:9" x14ac:dyDescent="0.3">
      <c r="A2156" s="551" t="s">
        <v>13714</v>
      </c>
      <c r="B2156" s="49" t="s">
        <v>13710</v>
      </c>
      <c r="C2156" s="49" t="s">
        <v>13711</v>
      </c>
      <c r="D2156" s="49" t="s">
        <v>8676</v>
      </c>
      <c r="E2156" s="49" t="s">
        <v>8677</v>
      </c>
      <c r="F2156" s="49" t="s">
        <v>8702</v>
      </c>
      <c r="G2156" s="49" t="s">
        <v>8609</v>
      </c>
      <c r="H2156" s="49" t="s">
        <v>13715</v>
      </c>
      <c r="I2156" s="49">
        <v>8</v>
      </c>
    </row>
    <row r="2157" spans="1:9" x14ac:dyDescent="0.3">
      <c r="A2157" s="551" t="s">
        <v>13716</v>
      </c>
      <c r="B2157" s="49" t="s">
        <v>13717</v>
      </c>
      <c r="C2157" s="49" t="s">
        <v>13718</v>
      </c>
      <c r="D2157" s="49" t="s">
        <v>8676</v>
      </c>
      <c r="E2157" s="49" t="s">
        <v>8765</v>
      </c>
      <c r="F2157" s="49" t="s">
        <v>8608</v>
      </c>
      <c r="G2157" s="49" t="s">
        <v>8609</v>
      </c>
      <c r="H2157" s="49" t="s">
        <v>13719</v>
      </c>
      <c r="I2157" s="49">
        <v>31</v>
      </c>
    </row>
    <row r="2158" spans="1:9" x14ac:dyDescent="0.3">
      <c r="A2158" s="551" t="s">
        <v>13720</v>
      </c>
      <c r="B2158" s="49" t="s">
        <v>13717</v>
      </c>
      <c r="C2158" s="49" t="s">
        <v>13718</v>
      </c>
      <c r="D2158" s="49" t="s">
        <v>8676</v>
      </c>
      <c r="E2158" s="49" t="s">
        <v>8765</v>
      </c>
      <c r="F2158" s="49" t="s">
        <v>8647</v>
      </c>
      <c r="G2158" s="49" t="s">
        <v>8609</v>
      </c>
      <c r="H2158" s="49" t="s">
        <v>13719</v>
      </c>
      <c r="I2158" s="49">
        <v>3</v>
      </c>
    </row>
    <row r="2159" spans="1:9" x14ac:dyDescent="0.3">
      <c r="A2159" s="551" t="s">
        <v>13721</v>
      </c>
      <c r="B2159" s="49" t="s">
        <v>13722</v>
      </c>
      <c r="C2159" s="49" t="s">
        <v>13723</v>
      </c>
      <c r="D2159" s="49" t="s">
        <v>8676</v>
      </c>
      <c r="E2159" s="49" t="s">
        <v>8677</v>
      </c>
      <c r="F2159" s="49" t="s">
        <v>8644</v>
      </c>
      <c r="G2159" s="49" t="s">
        <v>8609</v>
      </c>
      <c r="H2159" s="49" t="s">
        <v>13724</v>
      </c>
      <c r="I2159" s="49">
        <v>60</v>
      </c>
    </row>
    <row r="2160" spans="1:9" x14ac:dyDescent="0.3">
      <c r="A2160" s="551" t="s">
        <v>13725</v>
      </c>
      <c r="B2160" s="49" t="s">
        <v>13722</v>
      </c>
      <c r="C2160" s="49" t="s">
        <v>13723</v>
      </c>
      <c r="D2160" s="49" t="s">
        <v>8676</v>
      </c>
      <c r="E2160" s="49" t="s">
        <v>8677</v>
      </c>
      <c r="F2160" s="49" t="s">
        <v>8647</v>
      </c>
      <c r="G2160" s="49" t="s">
        <v>8609</v>
      </c>
      <c r="H2160" s="49" t="s">
        <v>13724</v>
      </c>
      <c r="I2160" s="49">
        <v>40</v>
      </c>
    </row>
    <row r="2161" spans="1:9" x14ac:dyDescent="0.3">
      <c r="A2161" s="551" t="s">
        <v>13726</v>
      </c>
      <c r="B2161" s="49" t="s">
        <v>13727</v>
      </c>
      <c r="C2161" s="49" t="s">
        <v>13728</v>
      </c>
      <c r="D2161" s="49" t="s">
        <v>8582</v>
      </c>
      <c r="E2161" s="49" t="s">
        <v>8583</v>
      </c>
      <c r="F2161" s="49" t="s">
        <v>8644</v>
      </c>
      <c r="G2161" s="49" t="s">
        <v>8609</v>
      </c>
      <c r="H2161" s="49" t="s">
        <v>13729</v>
      </c>
      <c r="I2161" s="49">
        <v>75</v>
      </c>
    </row>
    <row r="2162" spans="1:9" x14ac:dyDescent="0.3">
      <c r="A2162" s="551" t="s">
        <v>13730</v>
      </c>
      <c r="B2162" s="49" t="s">
        <v>13727</v>
      </c>
      <c r="C2162" s="49" t="s">
        <v>13728</v>
      </c>
      <c r="D2162" s="49" t="s">
        <v>8582</v>
      </c>
      <c r="E2162" s="49" t="s">
        <v>8583</v>
      </c>
      <c r="F2162" s="49" t="s">
        <v>8608</v>
      </c>
      <c r="G2162" s="49" t="s">
        <v>8609</v>
      </c>
      <c r="H2162" s="49" t="s">
        <v>13729</v>
      </c>
      <c r="I2162" s="49">
        <v>36</v>
      </c>
    </row>
    <row r="2163" spans="1:9" x14ac:dyDescent="0.3">
      <c r="A2163" s="551" t="s">
        <v>13731</v>
      </c>
      <c r="B2163" s="49" t="s">
        <v>13732</v>
      </c>
      <c r="C2163" s="49" t="s">
        <v>13733</v>
      </c>
      <c r="D2163" s="49" t="s">
        <v>8676</v>
      </c>
      <c r="E2163" s="49" t="s">
        <v>8677</v>
      </c>
      <c r="F2163" s="49" t="s">
        <v>8644</v>
      </c>
      <c r="G2163" s="49" t="s">
        <v>8609</v>
      </c>
      <c r="H2163" s="49" t="s">
        <v>13734</v>
      </c>
      <c r="I2163" s="49">
        <v>202</v>
      </c>
    </row>
    <row r="2164" spans="1:9" x14ac:dyDescent="0.3">
      <c r="A2164" s="551" t="s">
        <v>13735</v>
      </c>
      <c r="B2164" s="49" t="s">
        <v>13736</v>
      </c>
      <c r="C2164" s="49" t="s">
        <v>13737</v>
      </c>
      <c r="D2164" s="49" t="s">
        <v>8582</v>
      </c>
      <c r="E2164" s="49" t="s">
        <v>8765</v>
      </c>
      <c r="F2164" s="49" t="s">
        <v>8729</v>
      </c>
      <c r="G2164" s="49" t="s">
        <v>8609</v>
      </c>
      <c r="H2164" s="49" t="s">
        <v>13738</v>
      </c>
      <c r="I2164" s="49">
        <v>11</v>
      </c>
    </row>
    <row r="2165" spans="1:9" x14ac:dyDescent="0.3">
      <c r="A2165" s="551" t="s">
        <v>13739</v>
      </c>
      <c r="B2165" s="49" t="s">
        <v>13740</v>
      </c>
      <c r="C2165" s="49" t="s">
        <v>13741</v>
      </c>
      <c r="D2165" s="49" t="s">
        <v>8676</v>
      </c>
      <c r="E2165" s="49" t="s">
        <v>8677</v>
      </c>
      <c r="F2165" s="49" t="s">
        <v>8644</v>
      </c>
      <c r="G2165" s="49" t="s">
        <v>8585</v>
      </c>
      <c r="H2165" s="49" t="s">
        <v>13742</v>
      </c>
      <c r="I2165" s="49">
        <v>20</v>
      </c>
    </row>
    <row r="2166" spans="1:9" x14ac:dyDescent="0.3">
      <c r="A2166" s="551" t="s">
        <v>13743</v>
      </c>
      <c r="B2166" s="49" t="s">
        <v>13740</v>
      </c>
      <c r="C2166" s="49" t="s">
        <v>13741</v>
      </c>
      <c r="D2166" s="49" t="s">
        <v>8676</v>
      </c>
      <c r="E2166" s="49" t="s">
        <v>8677</v>
      </c>
      <c r="F2166" s="49" t="s">
        <v>8644</v>
      </c>
      <c r="G2166" s="49" t="s">
        <v>8609</v>
      </c>
      <c r="H2166" s="49" t="s">
        <v>13742</v>
      </c>
      <c r="I2166" s="49">
        <v>16</v>
      </c>
    </row>
    <row r="2167" spans="1:9" x14ac:dyDescent="0.3">
      <c r="A2167" s="551" t="s">
        <v>13744</v>
      </c>
      <c r="B2167" s="49" t="s">
        <v>13740</v>
      </c>
      <c r="C2167" s="49" t="s">
        <v>13741</v>
      </c>
      <c r="D2167" s="49" t="s">
        <v>8676</v>
      </c>
      <c r="E2167" s="49" t="s">
        <v>8677</v>
      </c>
      <c r="F2167" s="49" t="s">
        <v>8647</v>
      </c>
      <c r="G2167" s="49" t="s">
        <v>8609</v>
      </c>
      <c r="H2167" s="49" t="s">
        <v>13742</v>
      </c>
      <c r="I2167" s="49">
        <v>34</v>
      </c>
    </row>
    <row r="2168" spans="1:9" x14ac:dyDescent="0.3">
      <c r="A2168" s="551" t="s">
        <v>13745</v>
      </c>
      <c r="B2168" s="49" t="s">
        <v>13746</v>
      </c>
      <c r="C2168" s="49" t="s">
        <v>13747</v>
      </c>
      <c r="D2168" s="49" t="s">
        <v>8582</v>
      </c>
      <c r="E2168" s="49" t="s">
        <v>8583</v>
      </c>
      <c r="F2168" s="49" t="s">
        <v>8713</v>
      </c>
      <c r="G2168" s="49" t="s">
        <v>8585</v>
      </c>
      <c r="H2168" s="49" t="s">
        <v>13748</v>
      </c>
      <c r="I2168" s="49">
        <v>15</v>
      </c>
    </row>
    <row r="2169" spans="1:9" x14ac:dyDescent="0.3">
      <c r="A2169" s="551" t="s">
        <v>13749</v>
      </c>
      <c r="B2169" s="49" t="s">
        <v>13746</v>
      </c>
      <c r="C2169" s="49" t="s">
        <v>13747</v>
      </c>
      <c r="D2169" s="49" t="s">
        <v>8582</v>
      </c>
      <c r="E2169" s="49" t="s">
        <v>8583</v>
      </c>
      <c r="F2169" s="49" t="s">
        <v>8593</v>
      </c>
      <c r="G2169" s="49" t="s">
        <v>8585</v>
      </c>
      <c r="H2169" s="49" t="s">
        <v>13748</v>
      </c>
      <c r="I2169" s="49">
        <v>2</v>
      </c>
    </row>
    <row r="2170" spans="1:9" x14ac:dyDescent="0.3">
      <c r="A2170" s="551" t="s">
        <v>13750</v>
      </c>
      <c r="B2170" s="49" t="s">
        <v>13751</v>
      </c>
      <c r="C2170" s="49" t="s">
        <v>13752</v>
      </c>
      <c r="D2170" s="49" t="s">
        <v>8582</v>
      </c>
      <c r="E2170" s="49" t="s">
        <v>8583</v>
      </c>
      <c r="F2170" s="49" t="s">
        <v>8644</v>
      </c>
      <c r="G2170" s="49" t="s">
        <v>8585</v>
      </c>
      <c r="H2170" s="49" t="s">
        <v>13753</v>
      </c>
      <c r="I2170" s="49">
        <v>20</v>
      </c>
    </row>
    <row r="2171" spans="1:9" x14ac:dyDescent="0.3">
      <c r="A2171" s="551" t="s">
        <v>13754</v>
      </c>
      <c r="B2171" s="49" t="s">
        <v>13001</v>
      </c>
      <c r="C2171" s="49" t="s">
        <v>13002</v>
      </c>
      <c r="D2171" s="49" t="s">
        <v>8590</v>
      </c>
      <c r="E2171" s="49" t="s">
        <v>8583</v>
      </c>
      <c r="F2171" s="49" t="s">
        <v>8729</v>
      </c>
      <c r="G2171" s="49" t="s">
        <v>8609</v>
      </c>
      <c r="H2171" s="49" t="s">
        <v>13755</v>
      </c>
      <c r="I2171" s="49">
        <v>48</v>
      </c>
    </row>
    <row r="2172" spans="1:9" x14ac:dyDescent="0.3">
      <c r="A2172" s="551" t="s">
        <v>13756</v>
      </c>
      <c r="B2172" s="49" t="s">
        <v>13757</v>
      </c>
      <c r="C2172" s="49" t="s">
        <v>600</v>
      </c>
      <c r="D2172" s="49" t="s">
        <v>8676</v>
      </c>
      <c r="E2172" s="49" t="s">
        <v>8765</v>
      </c>
      <c r="F2172" s="49" t="s">
        <v>8608</v>
      </c>
      <c r="G2172" s="49" t="s">
        <v>8609</v>
      </c>
      <c r="H2172" s="49" t="s">
        <v>13758</v>
      </c>
      <c r="I2172" s="49">
        <v>32</v>
      </c>
    </row>
    <row r="2173" spans="1:9" x14ac:dyDescent="0.3">
      <c r="A2173" s="551" t="s">
        <v>13759</v>
      </c>
      <c r="B2173" s="49" t="s">
        <v>13760</v>
      </c>
      <c r="C2173" s="49" t="s">
        <v>1259</v>
      </c>
      <c r="D2173" s="49" t="s">
        <v>8582</v>
      </c>
      <c r="E2173" s="49" t="s">
        <v>8583</v>
      </c>
      <c r="F2173" s="49" t="s">
        <v>8608</v>
      </c>
      <c r="G2173" s="49" t="s">
        <v>8609</v>
      </c>
      <c r="H2173" s="49" t="s">
        <v>13761</v>
      </c>
      <c r="I2173" s="49">
        <v>35</v>
      </c>
    </row>
    <row r="2174" spans="1:9" x14ac:dyDescent="0.3">
      <c r="A2174" s="551" t="s">
        <v>13762</v>
      </c>
      <c r="B2174" s="49" t="s">
        <v>13763</v>
      </c>
      <c r="C2174" s="49" t="s">
        <v>13764</v>
      </c>
      <c r="D2174" s="49" t="s">
        <v>8582</v>
      </c>
      <c r="E2174" s="49" t="s">
        <v>8765</v>
      </c>
      <c r="F2174" s="49" t="s">
        <v>8770</v>
      </c>
      <c r="G2174" s="49" t="s">
        <v>8585</v>
      </c>
      <c r="H2174" s="49" t="s">
        <v>13765</v>
      </c>
      <c r="I2174" s="49">
        <v>180</v>
      </c>
    </row>
    <row r="2175" spans="1:9" x14ac:dyDescent="0.3">
      <c r="A2175" s="551" t="s">
        <v>13766</v>
      </c>
      <c r="B2175" s="49" t="s">
        <v>13763</v>
      </c>
      <c r="C2175" s="49" t="s">
        <v>13764</v>
      </c>
      <c r="D2175" s="49" t="s">
        <v>8582</v>
      </c>
      <c r="E2175" s="49" t="s">
        <v>8765</v>
      </c>
      <c r="F2175" s="49" t="s">
        <v>8811</v>
      </c>
      <c r="G2175" s="49" t="s">
        <v>8585</v>
      </c>
      <c r="H2175" s="49" t="s">
        <v>13765</v>
      </c>
      <c r="I2175" s="49">
        <v>8</v>
      </c>
    </row>
    <row r="2176" spans="1:9" x14ac:dyDescent="0.3">
      <c r="A2176" s="551" t="s">
        <v>13767</v>
      </c>
      <c r="B2176" s="49" t="s">
        <v>13763</v>
      </c>
      <c r="C2176" s="49" t="s">
        <v>13764</v>
      </c>
      <c r="D2176" s="49" t="s">
        <v>8582</v>
      </c>
      <c r="E2176" s="49" t="s">
        <v>8765</v>
      </c>
      <c r="F2176" s="49" t="s">
        <v>8661</v>
      </c>
      <c r="G2176" s="49" t="s">
        <v>8585</v>
      </c>
      <c r="H2176" s="49" t="s">
        <v>13765</v>
      </c>
    </row>
    <row r="2177" spans="1:9" x14ac:dyDescent="0.3">
      <c r="A2177" s="551" t="s">
        <v>13768</v>
      </c>
      <c r="B2177" s="49" t="s">
        <v>13763</v>
      </c>
      <c r="C2177" s="49" t="s">
        <v>13764</v>
      </c>
      <c r="D2177" s="49" t="s">
        <v>8582</v>
      </c>
      <c r="E2177" s="49" t="s">
        <v>8765</v>
      </c>
      <c r="F2177" s="49" t="s">
        <v>8608</v>
      </c>
      <c r="G2177" s="49" t="s">
        <v>8609</v>
      </c>
      <c r="H2177" s="49" t="s">
        <v>13765</v>
      </c>
      <c r="I2177" s="49">
        <v>77</v>
      </c>
    </row>
    <row r="2178" spans="1:9" x14ac:dyDescent="0.3">
      <c r="A2178" s="551" t="s">
        <v>13769</v>
      </c>
      <c r="B2178" s="49" t="s">
        <v>13763</v>
      </c>
      <c r="C2178" s="49" t="s">
        <v>13764</v>
      </c>
      <c r="D2178" s="49" t="s">
        <v>8582</v>
      </c>
      <c r="E2178" s="49" t="s">
        <v>8765</v>
      </c>
      <c r="F2178" s="49" t="s">
        <v>8644</v>
      </c>
      <c r="G2178" s="49" t="s">
        <v>8609</v>
      </c>
      <c r="H2178" s="49" t="s">
        <v>13765</v>
      </c>
      <c r="I2178" s="49">
        <v>10</v>
      </c>
    </row>
    <row r="2179" spans="1:9" x14ac:dyDescent="0.3">
      <c r="A2179" s="551" t="s">
        <v>13770</v>
      </c>
      <c r="B2179" s="49" t="s">
        <v>13771</v>
      </c>
      <c r="C2179" s="49" t="s">
        <v>13772</v>
      </c>
      <c r="D2179" s="49" t="s">
        <v>8676</v>
      </c>
      <c r="E2179" s="49" t="s">
        <v>8677</v>
      </c>
      <c r="F2179" s="49" t="s">
        <v>8644</v>
      </c>
      <c r="G2179" s="49" t="s">
        <v>8609</v>
      </c>
      <c r="H2179" s="49" t="s">
        <v>13773</v>
      </c>
      <c r="I2179" s="49">
        <v>78</v>
      </c>
    </row>
    <row r="2180" spans="1:9" x14ac:dyDescent="0.3">
      <c r="A2180" s="551" t="s">
        <v>13774</v>
      </c>
      <c r="B2180" s="49" t="s">
        <v>13775</v>
      </c>
      <c r="C2180" s="49" t="s">
        <v>13776</v>
      </c>
      <c r="D2180" s="49" t="s">
        <v>8676</v>
      </c>
      <c r="E2180" s="49" t="s">
        <v>8677</v>
      </c>
      <c r="F2180" s="49" t="s">
        <v>8644</v>
      </c>
      <c r="G2180" s="49" t="s">
        <v>8686</v>
      </c>
      <c r="H2180" s="49" t="s">
        <v>13777</v>
      </c>
      <c r="I2180" s="49">
        <v>4</v>
      </c>
    </row>
    <row r="2181" spans="1:9" x14ac:dyDescent="0.3">
      <c r="A2181" s="551" t="s">
        <v>13778</v>
      </c>
      <c r="B2181" s="49" t="s">
        <v>13775</v>
      </c>
      <c r="C2181" s="49" t="s">
        <v>13776</v>
      </c>
      <c r="D2181" s="49" t="s">
        <v>8676</v>
      </c>
      <c r="E2181" s="49" t="s">
        <v>8677</v>
      </c>
      <c r="F2181" s="49" t="s">
        <v>8644</v>
      </c>
      <c r="G2181" s="49" t="s">
        <v>8609</v>
      </c>
      <c r="H2181" s="49" t="s">
        <v>13777</v>
      </c>
      <c r="I2181" s="49">
        <v>34</v>
      </c>
    </row>
    <row r="2182" spans="1:9" x14ac:dyDescent="0.3">
      <c r="A2182" s="551" t="s">
        <v>13779</v>
      </c>
      <c r="B2182" s="49" t="s">
        <v>13775</v>
      </c>
      <c r="C2182" s="49" t="s">
        <v>13776</v>
      </c>
      <c r="D2182" s="49" t="s">
        <v>8676</v>
      </c>
      <c r="E2182" s="49" t="s">
        <v>8677</v>
      </c>
      <c r="F2182" s="49" t="s">
        <v>8644</v>
      </c>
      <c r="G2182" s="49" t="s">
        <v>8585</v>
      </c>
      <c r="H2182" s="49" t="s">
        <v>13777</v>
      </c>
      <c r="I2182" s="49">
        <v>2</v>
      </c>
    </row>
    <row r="2183" spans="1:9" x14ac:dyDescent="0.3">
      <c r="A2183" s="551" t="s">
        <v>13780</v>
      </c>
      <c r="B2183" s="49" t="s">
        <v>13781</v>
      </c>
      <c r="C2183" s="49" t="s">
        <v>13782</v>
      </c>
      <c r="D2183" s="49" t="s">
        <v>8676</v>
      </c>
      <c r="E2183" s="49" t="s">
        <v>8677</v>
      </c>
      <c r="F2183" s="49" t="s">
        <v>8644</v>
      </c>
      <c r="G2183" s="49" t="s">
        <v>8609</v>
      </c>
      <c r="H2183" s="49" t="s">
        <v>13783</v>
      </c>
      <c r="I2183" s="49">
        <v>80</v>
      </c>
    </row>
    <row r="2184" spans="1:9" x14ac:dyDescent="0.3">
      <c r="A2184" s="551" t="s">
        <v>13784</v>
      </c>
      <c r="B2184" s="49" t="s">
        <v>13785</v>
      </c>
      <c r="C2184" s="49" t="s">
        <v>13786</v>
      </c>
      <c r="D2184" s="49" t="s">
        <v>8590</v>
      </c>
      <c r="E2184" s="49" t="s">
        <v>8583</v>
      </c>
      <c r="F2184" s="49" t="s">
        <v>8644</v>
      </c>
      <c r="G2184" s="49" t="s">
        <v>8686</v>
      </c>
      <c r="H2184" s="49" t="s">
        <v>13787</v>
      </c>
      <c r="I2184" s="49">
        <v>2</v>
      </c>
    </row>
    <row r="2185" spans="1:9" x14ac:dyDescent="0.3">
      <c r="A2185" s="551" t="s">
        <v>13788</v>
      </c>
      <c r="B2185" s="49" t="s">
        <v>13785</v>
      </c>
      <c r="C2185" s="49" t="s">
        <v>13786</v>
      </c>
      <c r="D2185" s="49" t="s">
        <v>8590</v>
      </c>
      <c r="E2185" s="49" t="s">
        <v>8583</v>
      </c>
      <c r="F2185" s="49" t="s">
        <v>8644</v>
      </c>
      <c r="G2185" s="49" t="s">
        <v>8609</v>
      </c>
      <c r="H2185" s="49" t="s">
        <v>13787</v>
      </c>
      <c r="I2185" s="49">
        <v>2</v>
      </c>
    </row>
    <row r="2186" spans="1:9" x14ac:dyDescent="0.3">
      <c r="A2186" s="551" t="s">
        <v>13789</v>
      </c>
      <c r="B2186" s="49" t="s">
        <v>13785</v>
      </c>
      <c r="C2186" s="49" t="s">
        <v>13786</v>
      </c>
      <c r="D2186" s="49" t="s">
        <v>8590</v>
      </c>
      <c r="E2186" s="49" t="s">
        <v>8583</v>
      </c>
      <c r="F2186" s="49" t="s">
        <v>8647</v>
      </c>
      <c r="G2186" s="49" t="s">
        <v>8686</v>
      </c>
      <c r="H2186" s="49" t="s">
        <v>13787</v>
      </c>
      <c r="I2186" s="49">
        <v>2</v>
      </c>
    </row>
    <row r="2187" spans="1:9" x14ac:dyDescent="0.3">
      <c r="A2187" s="551" t="s">
        <v>13790</v>
      </c>
      <c r="B2187" s="49" t="s">
        <v>13785</v>
      </c>
      <c r="C2187" s="49" t="s">
        <v>13786</v>
      </c>
      <c r="D2187" s="49" t="s">
        <v>8590</v>
      </c>
      <c r="E2187" s="49" t="s">
        <v>8583</v>
      </c>
      <c r="F2187" s="49" t="s">
        <v>8647</v>
      </c>
      <c r="G2187" s="49" t="s">
        <v>8609</v>
      </c>
      <c r="H2187" s="49" t="s">
        <v>13787</v>
      </c>
      <c r="I2187" s="49">
        <v>4</v>
      </c>
    </row>
    <row r="2188" spans="1:9" x14ac:dyDescent="0.3">
      <c r="A2188" s="551" t="s">
        <v>13791</v>
      </c>
      <c r="B2188" s="49" t="s">
        <v>13785</v>
      </c>
      <c r="C2188" s="49" t="s">
        <v>13786</v>
      </c>
      <c r="D2188" s="49" t="s">
        <v>8590</v>
      </c>
      <c r="E2188" s="49" t="s">
        <v>8583</v>
      </c>
      <c r="F2188" s="49" t="s">
        <v>8887</v>
      </c>
      <c r="G2188" s="49" t="s">
        <v>8609</v>
      </c>
      <c r="H2188" s="49" t="s">
        <v>13787</v>
      </c>
      <c r="I2188" s="49">
        <v>10</v>
      </c>
    </row>
    <row r="2189" spans="1:9" x14ac:dyDescent="0.3">
      <c r="A2189" s="551" t="s">
        <v>13792</v>
      </c>
      <c r="B2189" s="49" t="s">
        <v>13793</v>
      </c>
      <c r="C2189" s="49" t="s">
        <v>13794</v>
      </c>
      <c r="D2189" s="49" t="s">
        <v>8582</v>
      </c>
      <c r="E2189" s="49" t="s">
        <v>8583</v>
      </c>
      <c r="F2189" s="49" t="s">
        <v>8811</v>
      </c>
      <c r="G2189" s="49" t="s">
        <v>8585</v>
      </c>
      <c r="H2189" s="49" t="s">
        <v>13795</v>
      </c>
      <c r="I2189" s="49">
        <v>30</v>
      </c>
    </row>
    <row r="2190" spans="1:9" x14ac:dyDescent="0.3">
      <c r="A2190" s="551" t="s">
        <v>13796</v>
      </c>
      <c r="B2190" s="49" t="s">
        <v>13797</v>
      </c>
      <c r="C2190" s="49" t="s">
        <v>13798</v>
      </c>
      <c r="D2190" s="49" t="s">
        <v>8582</v>
      </c>
      <c r="E2190" s="49" t="s">
        <v>8765</v>
      </c>
      <c r="F2190" s="49" t="s">
        <v>8729</v>
      </c>
      <c r="G2190" s="49" t="s">
        <v>8609</v>
      </c>
      <c r="H2190" s="49" t="s">
        <v>13799</v>
      </c>
      <c r="I2190" s="49">
        <v>20</v>
      </c>
    </row>
    <row r="2191" spans="1:9" x14ac:dyDescent="0.3">
      <c r="A2191" s="551" t="s">
        <v>13800</v>
      </c>
      <c r="B2191" s="49" t="s">
        <v>13797</v>
      </c>
      <c r="C2191" s="49" t="s">
        <v>13798</v>
      </c>
      <c r="D2191" s="49" t="s">
        <v>8582</v>
      </c>
      <c r="E2191" s="49" t="s">
        <v>8765</v>
      </c>
      <c r="F2191" s="49" t="s">
        <v>8729</v>
      </c>
      <c r="G2191" s="49" t="s">
        <v>8609</v>
      </c>
      <c r="H2191" s="49" t="s">
        <v>13801</v>
      </c>
      <c r="I2191" s="49">
        <v>21</v>
      </c>
    </row>
    <row r="2192" spans="1:9" x14ac:dyDescent="0.3">
      <c r="A2192" s="551" t="s">
        <v>13802</v>
      </c>
      <c r="B2192" s="49" t="s">
        <v>13803</v>
      </c>
      <c r="C2192" s="49" t="s">
        <v>13804</v>
      </c>
      <c r="D2192" s="49" t="s">
        <v>8590</v>
      </c>
      <c r="E2192" s="49" t="s">
        <v>8583</v>
      </c>
      <c r="F2192" s="49" t="s">
        <v>8593</v>
      </c>
      <c r="G2192" s="49" t="s">
        <v>8585</v>
      </c>
      <c r="H2192" s="49" t="s">
        <v>13805</v>
      </c>
    </row>
    <row r="2193" spans="1:9" x14ac:dyDescent="0.3">
      <c r="A2193" s="551" t="s">
        <v>13806</v>
      </c>
      <c r="B2193" s="49" t="s">
        <v>13807</v>
      </c>
      <c r="C2193" s="49" t="s">
        <v>13808</v>
      </c>
      <c r="D2193" s="49" t="s">
        <v>8590</v>
      </c>
      <c r="E2193" s="49" t="s">
        <v>8583</v>
      </c>
      <c r="F2193" s="49" t="s">
        <v>8630</v>
      </c>
      <c r="G2193" s="49" t="s">
        <v>8585</v>
      </c>
      <c r="H2193" s="49" t="s">
        <v>13809</v>
      </c>
      <c r="I2193" s="49">
        <v>27</v>
      </c>
    </row>
    <row r="2194" spans="1:9" x14ac:dyDescent="0.3">
      <c r="A2194" s="551" t="s">
        <v>13810</v>
      </c>
      <c r="B2194" s="49" t="s">
        <v>13811</v>
      </c>
      <c r="C2194" s="49" t="s">
        <v>13812</v>
      </c>
      <c r="D2194" s="49" t="s">
        <v>8582</v>
      </c>
      <c r="E2194" s="49" t="s">
        <v>8583</v>
      </c>
      <c r="F2194" s="49" t="s">
        <v>8608</v>
      </c>
      <c r="G2194" s="49" t="s">
        <v>8609</v>
      </c>
      <c r="H2194" s="49" t="s">
        <v>13813</v>
      </c>
      <c r="I2194" s="49">
        <v>40</v>
      </c>
    </row>
    <row r="2195" spans="1:9" x14ac:dyDescent="0.3">
      <c r="A2195" s="551" t="s">
        <v>13814</v>
      </c>
      <c r="B2195" s="49" t="s">
        <v>13811</v>
      </c>
      <c r="C2195" s="49" t="s">
        <v>13812</v>
      </c>
      <c r="D2195" s="49" t="s">
        <v>8582</v>
      </c>
      <c r="E2195" s="49" t="s">
        <v>8583</v>
      </c>
      <c r="F2195" s="49" t="s">
        <v>8608</v>
      </c>
      <c r="G2195" s="49" t="s">
        <v>8609</v>
      </c>
      <c r="H2195" s="49" t="s">
        <v>13815</v>
      </c>
      <c r="I2195" s="49">
        <v>46</v>
      </c>
    </row>
    <row r="2196" spans="1:9" x14ac:dyDescent="0.3">
      <c r="A2196" s="551" t="s">
        <v>13816</v>
      </c>
      <c r="B2196" s="49" t="s">
        <v>13817</v>
      </c>
      <c r="C2196" s="49" t="s">
        <v>13818</v>
      </c>
      <c r="D2196" s="49" t="s">
        <v>8676</v>
      </c>
      <c r="E2196" s="49" t="s">
        <v>8677</v>
      </c>
      <c r="F2196" s="49" t="s">
        <v>8644</v>
      </c>
      <c r="G2196" s="49" t="s">
        <v>8609</v>
      </c>
      <c r="H2196" s="49" t="s">
        <v>13819</v>
      </c>
      <c r="I2196" s="49">
        <v>42</v>
      </c>
    </row>
    <row r="2197" spans="1:9" x14ac:dyDescent="0.3">
      <c r="A2197" s="551" t="s">
        <v>13820</v>
      </c>
      <c r="B2197" s="49" t="s">
        <v>13817</v>
      </c>
      <c r="C2197" s="49" t="s">
        <v>13818</v>
      </c>
      <c r="D2197" s="49" t="s">
        <v>8676</v>
      </c>
      <c r="E2197" s="49" t="s">
        <v>8677</v>
      </c>
      <c r="F2197" s="49" t="s">
        <v>8644</v>
      </c>
      <c r="G2197" s="49" t="s">
        <v>8609</v>
      </c>
      <c r="H2197" s="49" t="s">
        <v>13821</v>
      </c>
      <c r="I2197" s="49">
        <v>15</v>
      </c>
    </row>
    <row r="2198" spans="1:9" x14ac:dyDescent="0.3">
      <c r="A2198" s="551" t="s">
        <v>13822</v>
      </c>
      <c r="B2198" s="49" t="s">
        <v>13817</v>
      </c>
      <c r="C2198" s="49" t="s">
        <v>13818</v>
      </c>
      <c r="D2198" s="49" t="s">
        <v>8676</v>
      </c>
      <c r="E2198" s="49" t="s">
        <v>8677</v>
      </c>
      <c r="F2198" s="49" t="s">
        <v>8729</v>
      </c>
      <c r="G2198" s="49" t="s">
        <v>8609</v>
      </c>
      <c r="H2198" s="49" t="s">
        <v>13823</v>
      </c>
      <c r="I2198" s="49">
        <v>15</v>
      </c>
    </row>
    <row r="2199" spans="1:9" x14ac:dyDescent="0.3">
      <c r="A2199" s="551" t="s">
        <v>13824</v>
      </c>
      <c r="B2199" s="49" t="s">
        <v>13825</v>
      </c>
      <c r="C2199" s="49" t="s">
        <v>13826</v>
      </c>
      <c r="D2199" s="49" t="s">
        <v>8582</v>
      </c>
      <c r="E2199" s="49" t="s">
        <v>8583</v>
      </c>
      <c r="F2199" s="49" t="s">
        <v>8726</v>
      </c>
      <c r="G2199" s="49" t="s">
        <v>8609</v>
      </c>
      <c r="H2199" s="49" t="s">
        <v>13827</v>
      </c>
      <c r="I2199" s="49">
        <v>20</v>
      </c>
    </row>
    <row r="2200" spans="1:9" x14ac:dyDescent="0.3">
      <c r="A2200" s="551" t="s">
        <v>13828</v>
      </c>
      <c r="B2200" s="49" t="s">
        <v>13825</v>
      </c>
      <c r="C2200" s="49" t="s">
        <v>13826</v>
      </c>
      <c r="D2200" s="49" t="s">
        <v>8582</v>
      </c>
      <c r="E2200" s="49" t="s">
        <v>8583</v>
      </c>
      <c r="F2200" s="49" t="s">
        <v>8738</v>
      </c>
      <c r="G2200" s="49" t="s">
        <v>8585</v>
      </c>
      <c r="H2200" s="49" t="s">
        <v>13827</v>
      </c>
      <c r="I2200" s="49">
        <v>20</v>
      </c>
    </row>
    <row r="2201" spans="1:9" x14ac:dyDescent="0.3">
      <c r="A2201" s="551" t="s">
        <v>13829</v>
      </c>
      <c r="B2201" s="49" t="s">
        <v>13830</v>
      </c>
      <c r="C2201" s="49" t="s">
        <v>13831</v>
      </c>
      <c r="D2201" s="49" t="s">
        <v>8635</v>
      </c>
      <c r="E2201" s="49" t="s">
        <v>8583</v>
      </c>
      <c r="F2201" s="49" t="s">
        <v>8918</v>
      </c>
      <c r="G2201" s="49" t="s">
        <v>8585</v>
      </c>
      <c r="H2201" s="49" t="s">
        <v>13832</v>
      </c>
    </row>
    <row r="2202" spans="1:9" x14ac:dyDescent="0.3">
      <c r="A2202" s="551" t="s">
        <v>13833</v>
      </c>
      <c r="B2202" s="49" t="s">
        <v>13834</v>
      </c>
      <c r="C2202" s="49" t="s">
        <v>13835</v>
      </c>
      <c r="D2202" s="49" t="s">
        <v>13836</v>
      </c>
      <c r="E2202" s="49" t="s">
        <v>8583</v>
      </c>
      <c r="F2202" s="49" t="s">
        <v>8630</v>
      </c>
      <c r="G2202" s="49" t="s">
        <v>8585</v>
      </c>
      <c r="H2202" s="49" t="s">
        <v>13837</v>
      </c>
      <c r="I2202" s="49">
        <v>15</v>
      </c>
    </row>
    <row r="2203" spans="1:9" x14ac:dyDescent="0.3">
      <c r="A2203" s="551" t="s">
        <v>13838</v>
      </c>
      <c r="B2203" s="49" t="s">
        <v>13839</v>
      </c>
      <c r="C2203" s="49" t="s">
        <v>13840</v>
      </c>
      <c r="D2203" s="49" t="s">
        <v>8582</v>
      </c>
      <c r="E2203" s="49" t="s">
        <v>8583</v>
      </c>
      <c r="F2203" s="49" t="s">
        <v>8608</v>
      </c>
      <c r="G2203" s="49" t="s">
        <v>8609</v>
      </c>
      <c r="H2203" s="49" t="s">
        <v>13841</v>
      </c>
      <c r="I2203" s="49">
        <v>30</v>
      </c>
    </row>
    <row r="2204" spans="1:9" x14ac:dyDescent="0.3">
      <c r="A2204" s="551" t="s">
        <v>13842</v>
      </c>
      <c r="B2204" s="49" t="s">
        <v>13839</v>
      </c>
      <c r="C2204" s="49" t="s">
        <v>13840</v>
      </c>
      <c r="D2204" s="49" t="s">
        <v>8582</v>
      </c>
      <c r="E2204" s="49" t="s">
        <v>8583</v>
      </c>
      <c r="F2204" s="49" t="s">
        <v>8770</v>
      </c>
      <c r="G2204" s="49" t="s">
        <v>8585</v>
      </c>
      <c r="H2204" s="49" t="s">
        <v>13841</v>
      </c>
      <c r="I2204" s="49">
        <v>30</v>
      </c>
    </row>
    <row r="2205" spans="1:9" x14ac:dyDescent="0.3">
      <c r="A2205" s="551" t="s">
        <v>13843</v>
      </c>
      <c r="B2205" s="49" t="s">
        <v>13839</v>
      </c>
      <c r="C2205" s="49" t="s">
        <v>13840</v>
      </c>
      <c r="D2205" s="49" t="s">
        <v>8582</v>
      </c>
      <c r="E2205" s="49" t="s">
        <v>8583</v>
      </c>
      <c r="F2205" s="49" t="s">
        <v>8661</v>
      </c>
      <c r="G2205" s="49" t="s">
        <v>8585</v>
      </c>
      <c r="H2205" s="49" t="s">
        <v>13841</v>
      </c>
    </row>
    <row r="2206" spans="1:9" x14ac:dyDescent="0.3">
      <c r="A2206" s="551" t="s">
        <v>13844</v>
      </c>
      <c r="B2206" s="49" t="s">
        <v>13845</v>
      </c>
      <c r="C2206" s="49" t="s">
        <v>13846</v>
      </c>
      <c r="D2206" s="49" t="s">
        <v>8582</v>
      </c>
      <c r="E2206" s="49" t="s">
        <v>8583</v>
      </c>
      <c r="F2206" s="49" t="s">
        <v>8647</v>
      </c>
      <c r="G2206" s="49" t="s">
        <v>8609</v>
      </c>
      <c r="H2206" s="49" t="s">
        <v>13847</v>
      </c>
      <c r="I2206" s="49">
        <v>10</v>
      </c>
    </row>
    <row r="2207" spans="1:9" x14ac:dyDescent="0.3">
      <c r="A2207" s="551" t="s">
        <v>13848</v>
      </c>
      <c r="B2207" s="49" t="s">
        <v>13845</v>
      </c>
      <c r="C2207" s="49" t="s">
        <v>13846</v>
      </c>
      <c r="D2207" s="49" t="s">
        <v>8582</v>
      </c>
      <c r="E2207" s="49" t="s">
        <v>8583</v>
      </c>
      <c r="F2207" s="49" t="s">
        <v>8733</v>
      </c>
      <c r="G2207" s="49" t="s">
        <v>8609</v>
      </c>
      <c r="H2207" s="49" t="s">
        <v>13847</v>
      </c>
      <c r="I2207" s="49">
        <v>2</v>
      </c>
    </row>
    <row r="2208" spans="1:9" x14ac:dyDescent="0.3">
      <c r="A2208" s="551" t="s">
        <v>13849</v>
      </c>
      <c r="B2208" s="49" t="s">
        <v>13845</v>
      </c>
      <c r="C2208" s="49" t="s">
        <v>13846</v>
      </c>
      <c r="D2208" s="49" t="s">
        <v>8582</v>
      </c>
      <c r="E2208" s="49" t="s">
        <v>8583</v>
      </c>
      <c r="F2208" s="49" t="s">
        <v>8608</v>
      </c>
      <c r="G2208" s="49" t="s">
        <v>8609</v>
      </c>
      <c r="H2208" s="49" t="s">
        <v>13847</v>
      </c>
      <c r="I2208" s="49">
        <v>60</v>
      </c>
    </row>
    <row r="2209" spans="1:9" x14ac:dyDescent="0.3">
      <c r="A2209" s="551" t="s">
        <v>13850</v>
      </c>
      <c r="B2209" s="49" t="s">
        <v>13851</v>
      </c>
      <c r="C2209" s="49" t="s">
        <v>13852</v>
      </c>
      <c r="D2209" s="49" t="s">
        <v>8590</v>
      </c>
      <c r="E2209" s="49" t="s">
        <v>8583</v>
      </c>
      <c r="F2209" s="49" t="s">
        <v>8608</v>
      </c>
      <c r="G2209" s="49" t="s">
        <v>8609</v>
      </c>
      <c r="H2209" s="49" t="s">
        <v>13853</v>
      </c>
      <c r="I2209" s="49">
        <v>14</v>
      </c>
    </row>
    <row r="2210" spans="1:9" x14ac:dyDescent="0.3">
      <c r="A2210" s="551" t="s">
        <v>13854</v>
      </c>
      <c r="B2210" s="49" t="s">
        <v>13855</v>
      </c>
      <c r="C2210" s="49" t="s">
        <v>13856</v>
      </c>
      <c r="D2210" s="49" t="s">
        <v>8582</v>
      </c>
      <c r="E2210" s="49" t="s">
        <v>8765</v>
      </c>
      <c r="F2210" s="49" t="s">
        <v>8729</v>
      </c>
      <c r="G2210" s="49" t="s">
        <v>8609</v>
      </c>
      <c r="H2210" s="49" t="s">
        <v>13857</v>
      </c>
      <c r="I2210" s="49">
        <v>24</v>
      </c>
    </row>
    <row r="2211" spans="1:9" x14ac:dyDescent="0.3">
      <c r="A2211" s="551" t="s">
        <v>13858</v>
      </c>
      <c r="B2211" s="49" t="s">
        <v>13855</v>
      </c>
      <c r="C2211" s="49" t="s">
        <v>13856</v>
      </c>
      <c r="D2211" s="49" t="s">
        <v>8582</v>
      </c>
      <c r="E2211" s="49" t="s">
        <v>8765</v>
      </c>
      <c r="F2211" s="49" t="s">
        <v>8729</v>
      </c>
      <c r="G2211" s="49" t="s">
        <v>8609</v>
      </c>
      <c r="H2211" s="49" t="s">
        <v>13859</v>
      </c>
      <c r="I2211" s="49">
        <v>21</v>
      </c>
    </row>
    <row r="2212" spans="1:9" x14ac:dyDescent="0.3">
      <c r="A2212" s="551" t="s">
        <v>13860</v>
      </c>
      <c r="B2212" s="49" t="s">
        <v>13861</v>
      </c>
      <c r="C2212" s="49" t="s">
        <v>13862</v>
      </c>
      <c r="D2212" s="49" t="s">
        <v>8582</v>
      </c>
      <c r="E2212" s="49" t="s">
        <v>8583</v>
      </c>
      <c r="F2212" s="49" t="s">
        <v>8608</v>
      </c>
      <c r="G2212" s="49" t="s">
        <v>8609</v>
      </c>
      <c r="H2212" s="49" t="s">
        <v>13863</v>
      </c>
      <c r="I2212" s="49">
        <v>30</v>
      </c>
    </row>
    <row r="2213" spans="1:9" x14ac:dyDescent="0.3">
      <c r="A2213" s="551" t="s">
        <v>13864</v>
      </c>
      <c r="B2213" s="49" t="s">
        <v>13861</v>
      </c>
      <c r="C2213" s="49" t="s">
        <v>13862</v>
      </c>
      <c r="D2213" s="49" t="s">
        <v>8582</v>
      </c>
      <c r="E2213" s="49" t="s">
        <v>8583</v>
      </c>
      <c r="F2213" s="49" t="s">
        <v>8608</v>
      </c>
      <c r="G2213" s="49" t="s">
        <v>8686</v>
      </c>
      <c r="H2213" s="49" t="s">
        <v>13863</v>
      </c>
      <c r="I2213" s="49">
        <v>10</v>
      </c>
    </row>
    <row r="2214" spans="1:9" x14ac:dyDescent="0.3">
      <c r="A2214" s="551" t="s">
        <v>13865</v>
      </c>
      <c r="B2214" s="49" t="s">
        <v>13866</v>
      </c>
      <c r="C2214" s="49" t="s">
        <v>13867</v>
      </c>
      <c r="D2214" s="49" t="s">
        <v>13868</v>
      </c>
      <c r="E2214" s="49" t="s">
        <v>8583</v>
      </c>
      <c r="F2214" s="49" t="s">
        <v>8781</v>
      </c>
      <c r="G2214" s="49" t="s">
        <v>8609</v>
      </c>
      <c r="I2214" s="49">
        <v>15</v>
      </c>
    </row>
    <row r="2215" spans="1:9" x14ac:dyDescent="0.3">
      <c r="A2215" s="551" t="s">
        <v>13869</v>
      </c>
      <c r="B2215" s="49" t="s">
        <v>13870</v>
      </c>
      <c r="C2215" s="49" t="s">
        <v>13871</v>
      </c>
      <c r="D2215" s="49" t="s">
        <v>8582</v>
      </c>
      <c r="E2215" s="49" t="s">
        <v>8583</v>
      </c>
      <c r="F2215" s="49" t="s">
        <v>8918</v>
      </c>
      <c r="G2215" s="49" t="s">
        <v>8596</v>
      </c>
    </row>
    <row r="2216" spans="1:9" x14ac:dyDescent="0.3">
      <c r="A2216" s="551" t="s">
        <v>13872</v>
      </c>
      <c r="B2216" s="49" t="s">
        <v>13873</v>
      </c>
      <c r="C2216" s="49" t="s">
        <v>13874</v>
      </c>
      <c r="D2216" s="49" t="s">
        <v>9349</v>
      </c>
      <c r="E2216" s="49" t="s">
        <v>8583</v>
      </c>
      <c r="F2216" s="49" t="s">
        <v>8584</v>
      </c>
      <c r="G2216" s="49" t="s">
        <v>8585</v>
      </c>
      <c r="H2216" s="49" t="s">
        <v>13875</v>
      </c>
    </row>
    <row r="2217" spans="1:9" x14ac:dyDescent="0.3">
      <c r="A2217" s="551" t="s">
        <v>13876</v>
      </c>
      <c r="B2217" s="49" t="s">
        <v>13873</v>
      </c>
      <c r="C2217" s="49" t="s">
        <v>13874</v>
      </c>
      <c r="D2217" s="49" t="s">
        <v>9349</v>
      </c>
      <c r="E2217" s="49" t="s">
        <v>8583</v>
      </c>
      <c r="F2217" s="49" t="s">
        <v>8584</v>
      </c>
      <c r="G2217" s="49" t="s">
        <v>8585</v>
      </c>
      <c r="H2217" s="49" t="s">
        <v>13877</v>
      </c>
    </row>
    <row r="2218" spans="1:9" x14ac:dyDescent="0.3">
      <c r="A2218" s="551" t="s">
        <v>13878</v>
      </c>
      <c r="B2218" s="49" t="s">
        <v>13873</v>
      </c>
      <c r="C2218" s="49" t="s">
        <v>13874</v>
      </c>
      <c r="D2218" s="49" t="s">
        <v>9349</v>
      </c>
      <c r="E2218" s="49" t="s">
        <v>8583</v>
      </c>
      <c r="F2218" s="49" t="s">
        <v>8781</v>
      </c>
      <c r="G2218" s="49" t="s">
        <v>8609</v>
      </c>
      <c r="I2218" s="49">
        <v>53</v>
      </c>
    </row>
    <row r="2219" spans="1:9" x14ac:dyDescent="0.3">
      <c r="A2219" s="551" t="s">
        <v>13879</v>
      </c>
      <c r="B2219" s="49" t="s">
        <v>13873</v>
      </c>
      <c r="C2219" s="49" t="s">
        <v>13874</v>
      </c>
      <c r="D2219" s="49" t="s">
        <v>9349</v>
      </c>
      <c r="E2219" s="49" t="s">
        <v>8583</v>
      </c>
      <c r="F2219" s="49" t="s">
        <v>8593</v>
      </c>
      <c r="G2219" s="49" t="s">
        <v>8585</v>
      </c>
      <c r="H2219" s="49" t="s">
        <v>13877</v>
      </c>
    </row>
    <row r="2220" spans="1:9" x14ac:dyDescent="0.3">
      <c r="A2220" s="551" t="s">
        <v>13880</v>
      </c>
      <c r="B2220" s="49" t="s">
        <v>13881</v>
      </c>
      <c r="C2220" s="49" t="s">
        <v>13882</v>
      </c>
      <c r="D2220" s="49" t="s">
        <v>8582</v>
      </c>
      <c r="E2220" s="49" t="s">
        <v>8583</v>
      </c>
      <c r="F2220" s="49" t="s">
        <v>8630</v>
      </c>
      <c r="G2220" s="49" t="s">
        <v>8585</v>
      </c>
      <c r="H2220" s="49" t="s">
        <v>13883</v>
      </c>
      <c r="I2220" s="49">
        <v>19</v>
      </c>
    </row>
    <row r="2221" spans="1:9" x14ac:dyDescent="0.3">
      <c r="A2221" s="551" t="s">
        <v>13884</v>
      </c>
      <c r="B2221" s="49" t="s">
        <v>13885</v>
      </c>
      <c r="C2221" s="49" t="s">
        <v>13886</v>
      </c>
      <c r="D2221" s="49" t="s">
        <v>8590</v>
      </c>
      <c r="E2221" s="49" t="s">
        <v>8583</v>
      </c>
      <c r="F2221" s="49" t="s">
        <v>8630</v>
      </c>
      <c r="G2221" s="49" t="s">
        <v>8585</v>
      </c>
      <c r="H2221" s="49" t="s">
        <v>13887</v>
      </c>
      <c r="I2221" s="49">
        <v>12</v>
      </c>
    </row>
    <row r="2222" spans="1:9" x14ac:dyDescent="0.3">
      <c r="A2222" s="551" t="s">
        <v>13888</v>
      </c>
      <c r="B2222" s="49" t="s">
        <v>13889</v>
      </c>
      <c r="C2222" s="49" t="s">
        <v>13890</v>
      </c>
      <c r="D2222" s="49" t="s">
        <v>8959</v>
      </c>
      <c r="E2222" s="49" t="s">
        <v>8960</v>
      </c>
      <c r="F2222" s="49" t="s">
        <v>8614</v>
      </c>
      <c r="G2222" s="49" t="s">
        <v>8585</v>
      </c>
      <c r="H2222" s="49" t="s">
        <v>13891</v>
      </c>
      <c r="I2222" s="49">
        <v>30</v>
      </c>
    </row>
    <row r="2223" spans="1:9" x14ac:dyDescent="0.3">
      <c r="A2223" s="551" t="s">
        <v>13892</v>
      </c>
      <c r="B2223" s="49" t="s">
        <v>13893</v>
      </c>
      <c r="C2223" s="49" t="s">
        <v>13894</v>
      </c>
      <c r="D2223" s="49" t="s">
        <v>8959</v>
      </c>
      <c r="E2223" s="49" t="s">
        <v>8960</v>
      </c>
      <c r="F2223" s="49" t="s">
        <v>9039</v>
      </c>
      <c r="G2223" s="49" t="s">
        <v>8585</v>
      </c>
      <c r="H2223" s="49" t="s">
        <v>13895</v>
      </c>
      <c r="I2223" s="49">
        <v>85</v>
      </c>
    </row>
    <row r="2224" spans="1:9" x14ac:dyDescent="0.3">
      <c r="A2224" s="551" t="s">
        <v>13896</v>
      </c>
      <c r="B2224" s="49" t="s">
        <v>13897</v>
      </c>
      <c r="C2224" s="49" t="s">
        <v>13898</v>
      </c>
      <c r="D2224" s="49" t="s">
        <v>8959</v>
      </c>
      <c r="E2224" s="49" t="s">
        <v>8960</v>
      </c>
      <c r="F2224" s="49" t="s">
        <v>9039</v>
      </c>
      <c r="G2224" s="49" t="s">
        <v>8585</v>
      </c>
      <c r="H2224" s="49" t="s">
        <v>13899</v>
      </c>
      <c r="I2224" s="49">
        <v>80</v>
      </c>
    </row>
    <row r="2225" spans="1:9" x14ac:dyDescent="0.3">
      <c r="A2225" s="551" t="s">
        <v>13900</v>
      </c>
      <c r="B2225" s="49" t="s">
        <v>13897</v>
      </c>
      <c r="C2225" s="49" t="s">
        <v>13898</v>
      </c>
      <c r="D2225" s="49" t="s">
        <v>8959</v>
      </c>
      <c r="E2225" s="49" t="s">
        <v>8960</v>
      </c>
      <c r="F2225" s="49" t="s">
        <v>8726</v>
      </c>
      <c r="G2225" s="49" t="s">
        <v>8609</v>
      </c>
      <c r="H2225" s="49" t="s">
        <v>13901</v>
      </c>
      <c r="I2225" s="49">
        <v>23</v>
      </c>
    </row>
    <row r="2226" spans="1:9" x14ac:dyDescent="0.3">
      <c r="A2226" s="551" t="s">
        <v>13902</v>
      </c>
      <c r="B2226" s="49" t="s">
        <v>13903</v>
      </c>
      <c r="C2226" s="49" t="s">
        <v>13904</v>
      </c>
      <c r="D2226" s="49" t="s">
        <v>8959</v>
      </c>
      <c r="E2226" s="49" t="s">
        <v>8960</v>
      </c>
      <c r="F2226" s="49" t="s">
        <v>9039</v>
      </c>
      <c r="G2226" s="49" t="s">
        <v>8585</v>
      </c>
      <c r="H2226" s="49" t="s">
        <v>13905</v>
      </c>
      <c r="I2226" s="49">
        <v>200</v>
      </c>
    </row>
    <row r="2227" spans="1:9" x14ac:dyDescent="0.3">
      <c r="A2227" s="551" t="s">
        <v>13906</v>
      </c>
      <c r="B2227" s="49" t="s">
        <v>13903</v>
      </c>
      <c r="C2227" s="49" t="s">
        <v>13904</v>
      </c>
      <c r="D2227" s="49" t="s">
        <v>8959</v>
      </c>
      <c r="E2227" s="49" t="s">
        <v>8960</v>
      </c>
      <c r="F2227" s="49" t="s">
        <v>9039</v>
      </c>
      <c r="G2227" s="49" t="s">
        <v>8585</v>
      </c>
      <c r="H2227" s="49" t="s">
        <v>13907</v>
      </c>
      <c r="I2227" s="49">
        <v>30</v>
      </c>
    </row>
    <row r="2228" spans="1:9" x14ac:dyDescent="0.3">
      <c r="A2228" s="551" t="s">
        <v>13908</v>
      </c>
      <c r="B2228" s="49" t="s">
        <v>13903</v>
      </c>
      <c r="C2228" s="49" t="s">
        <v>13904</v>
      </c>
      <c r="D2228" s="49" t="s">
        <v>8959</v>
      </c>
      <c r="E2228" s="49" t="s">
        <v>8960</v>
      </c>
      <c r="F2228" s="49" t="s">
        <v>9039</v>
      </c>
      <c r="G2228" s="49" t="s">
        <v>8585</v>
      </c>
      <c r="H2228" s="49" t="s">
        <v>13909</v>
      </c>
      <c r="I2228" s="49">
        <v>60</v>
      </c>
    </row>
    <row r="2229" spans="1:9" x14ac:dyDescent="0.3">
      <c r="A2229" s="551" t="s">
        <v>13910</v>
      </c>
      <c r="B2229" s="49" t="s">
        <v>13903</v>
      </c>
      <c r="C2229" s="49" t="s">
        <v>13904</v>
      </c>
      <c r="D2229" s="49" t="s">
        <v>8959</v>
      </c>
      <c r="E2229" s="49" t="s">
        <v>8960</v>
      </c>
      <c r="F2229" s="49" t="s">
        <v>8726</v>
      </c>
      <c r="G2229" s="49" t="s">
        <v>8609</v>
      </c>
      <c r="H2229" s="49" t="s">
        <v>13911</v>
      </c>
      <c r="I2229" s="49">
        <v>14</v>
      </c>
    </row>
    <row r="2230" spans="1:9" x14ac:dyDescent="0.3">
      <c r="A2230" s="551" t="s">
        <v>13912</v>
      </c>
      <c r="B2230" s="49" t="s">
        <v>13903</v>
      </c>
      <c r="C2230" s="49" t="s">
        <v>13904</v>
      </c>
      <c r="D2230" s="49" t="s">
        <v>8959</v>
      </c>
      <c r="E2230" s="49" t="s">
        <v>8960</v>
      </c>
      <c r="F2230" s="49" t="s">
        <v>8661</v>
      </c>
      <c r="G2230" s="49" t="s">
        <v>8585</v>
      </c>
      <c r="H2230" s="49" t="s">
        <v>13913</v>
      </c>
    </row>
    <row r="2231" spans="1:9" x14ac:dyDescent="0.3">
      <c r="A2231" s="551" t="s">
        <v>13914</v>
      </c>
      <c r="B2231" s="49" t="s">
        <v>13903</v>
      </c>
      <c r="C2231" s="49" t="s">
        <v>13904</v>
      </c>
      <c r="D2231" s="49" t="s">
        <v>8959</v>
      </c>
      <c r="E2231" s="49" t="s">
        <v>8960</v>
      </c>
      <c r="F2231" s="49" t="s">
        <v>8770</v>
      </c>
      <c r="G2231" s="49" t="s">
        <v>8585</v>
      </c>
      <c r="H2231" s="49" t="s">
        <v>13911</v>
      </c>
      <c r="I2231" s="49">
        <v>400</v>
      </c>
    </row>
    <row r="2232" spans="1:9" x14ac:dyDescent="0.3">
      <c r="A2232" s="551" t="s">
        <v>13915</v>
      </c>
      <c r="B2232" s="49" t="s">
        <v>13916</v>
      </c>
      <c r="C2232" s="49" t="s">
        <v>13917</v>
      </c>
      <c r="D2232" s="49" t="s">
        <v>8959</v>
      </c>
      <c r="E2232" s="49" t="s">
        <v>8960</v>
      </c>
      <c r="F2232" s="49" t="s">
        <v>9039</v>
      </c>
      <c r="G2232" s="49" t="s">
        <v>8585</v>
      </c>
      <c r="H2232" s="49" t="s">
        <v>13918</v>
      </c>
      <c r="I2232" s="49">
        <v>25</v>
      </c>
    </row>
    <row r="2233" spans="1:9" x14ac:dyDescent="0.3">
      <c r="A2233" s="551" t="s">
        <v>13919</v>
      </c>
      <c r="B2233" s="49" t="s">
        <v>13916</v>
      </c>
      <c r="C2233" s="49" t="s">
        <v>13917</v>
      </c>
      <c r="D2233" s="49" t="s">
        <v>8959</v>
      </c>
      <c r="E2233" s="49" t="s">
        <v>8960</v>
      </c>
      <c r="F2233" s="49" t="s">
        <v>8614</v>
      </c>
      <c r="G2233" s="49" t="s">
        <v>8585</v>
      </c>
      <c r="H2233" s="49" t="s">
        <v>13920</v>
      </c>
      <c r="I2233" s="49">
        <v>20</v>
      </c>
    </row>
    <row r="2234" spans="1:9" x14ac:dyDescent="0.3">
      <c r="A2234" s="551" t="s">
        <v>13921</v>
      </c>
      <c r="B2234" s="49" t="s">
        <v>13922</v>
      </c>
      <c r="C2234" s="49" t="s">
        <v>13923</v>
      </c>
      <c r="D2234" s="49" t="s">
        <v>8959</v>
      </c>
      <c r="E2234" s="49" t="s">
        <v>8960</v>
      </c>
      <c r="F2234" s="49" t="s">
        <v>8661</v>
      </c>
      <c r="G2234" s="49" t="s">
        <v>8585</v>
      </c>
      <c r="H2234" s="49" t="s">
        <v>13924</v>
      </c>
    </row>
    <row r="2235" spans="1:9" x14ac:dyDescent="0.3">
      <c r="A2235" s="551" t="s">
        <v>13925</v>
      </c>
      <c r="B2235" s="49" t="s">
        <v>13926</v>
      </c>
      <c r="C2235" s="49" t="s">
        <v>13927</v>
      </c>
      <c r="D2235" s="49" t="s">
        <v>8959</v>
      </c>
      <c r="E2235" s="49" t="s">
        <v>8960</v>
      </c>
      <c r="F2235" s="49" t="s">
        <v>8614</v>
      </c>
      <c r="G2235" s="49" t="s">
        <v>8585</v>
      </c>
      <c r="H2235" s="49" t="s">
        <v>13928</v>
      </c>
      <c r="I2235" s="49">
        <v>40</v>
      </c>
    </row>
    <row r="2236" spans="1:9" x14ac:dyDescent="0.3">
      <c r="A2236" s="551" t="s">
        <v>13929</v>
      </c>
      <c r="B2236" s="49" t="s">
        <v>13926</v>
      </c>
      <c r="C2236" s="49" t="s">
        <v>13927</v>
      </c>
      <c r="D2236" s="49" t="s">
        <v>8959</v>
      </c>
      <c r="E2236" s="49" t="s">
        <v>8960</v>
      </c>
      <c r="F2236" s="49" t="s">
        <v>9039</v>
      </c>
      <c r="G2236" s="49" t="s">
        <v>8585</v>
      </c>
      <c r="H2236" s="49" t="s">
        <v>13930</v>
      </c>
      <c r="I2236" s="49">
        <v>110</v>
      </c>
    </row>
    <row r="2237" spans="1:9" x14ac:dyDescent="0.3">
      <c r="A2237" s="551" t="s">
        <v>13931</v>
      </c>
      <c r="B2237" s="49" t="s">
        <v>13932</v>
      </c>
      <c r="C2237" s="49" t="s">
        <v>13933</v>
      </c>
      <c r="D2237" s="49" t="s">
        <v>8959</v>
      </c>
      <c r="E2237" s="49" t="s">
        <v>8960</v>
      </c>
      <c r="F2237" s="49" t="s">
        <v>8733</v>
      </c>
      <c r="G2237" s="49" t="s">
        <v>8609</v>
      </c>
      <c r="H2237" s="49" t="s">
        <v>13934</v>
      </c>
      <c r="I2237" s="49">
        <v>20</v>
      </c>
    </row>
    <row r="2238" spans="1:9" x14ac:dyDescent="0.3">
      <c r="A2238" s="551" t="s">
        <v>13935</v>
      </c>
      <c r="B2238" s="49" t="s">
        <v>13932</v>
      </c>
      <c r="C2238" s="49" t="s">
        <v>13933</v>
      </c>
      <c r="D2238" s="49" t="s">
        <v>8959</v>
      </c>
      <c r="E2238" s="49" t="s">
        <v>8960</v>
      </c>
      <c r="F2238" s="49" t="s">
        <v>8729</v>
      </c>
      <c r="G2238" s="49" t="s">
        <v>8609</v>
      </c>
      <c r="H2238" s="49" t="s">
        <v>13934</v>
      </c>
      <c r="I2238" s="49">
        <v>7</v>
      </c>
    </row>
    <row r="2239" spans="1:9" x14ac:dyDescent="0.3">
      <c r="A2239" s="551" t="s">
        <v>13936</v>
      </c>
      <c r="B2239" s="49" t="s">
        <v>13937</v>
      </c>
      <c r="C2239" s="49" t="s">
        <v>13938</v>
      </c>
      <c r="D2239" s="49" t="s">
        <v>8959</v>
      </c>
      <c r="E2239" s="49" t="s">
        <v>8960</v>
      </c>
      <c r="F2239" s="49" t="s">
        <v>8770</v>
      </c>
      <c r="G2239" s="49" t="s">
        <v>8585</v>
      </c>
      <c r="H2239" s="49" t="s">
        <v>13939</v>
      </c>
      <c r="I2239" s="49">
        <v>120</v>
      </c>
    </row>
    <row r="2240" spans="1:9" x14ac:dyDescent="0.3">
      <c r="A2240" s="551" t="s">
        <v>13940</v>
      </c>
      <c r="B2240" s="49" t="s">
        <v>13937</v>
      </c>
      <c r="C2240" s="49" t="s">
        <v>13938</v>
      </c>
      <c r="D2240" s="49" t="s">
        <v>8959</v>
      </c>
      <c r="E2240" s="49" t="s">
        <v>8960</v>
      </c>
      <c r="F2240" s="49" t="s">
        <v>8770</v>
      </c>
      <c r="G2240" s="49" t="s">
        <v>8585</v>
      </c>
      <c r="H2240" s="49" t="s">
        <v>13941</v>
      </c>
      <c r="I2240" s="49">
        <v>250</v>
      </c>
    </row>
    <row r="2241" spans="1:9" x14ac:dyDescent="0.3">
      <c r="A2241" s="551" t="s">
        <v>13942</v>
      </c>
      <c r="B2241" s="49" t="s">
        <v>13937</v>
      </c>
      <c r="C2241" s="49" t="s">
        <v>13938</v>
      </c>
      <c r="D2241" s="49" t="s">
        <v>8959</v>
      </c>
      <c r="E2241" s="49" t="s">
        <v>8960</v>
      </c>
      <c r="F2241" s="49" t="s">
        <v>8726</v>
      </c>
      <c r="G2241" s="49" t="s">
        <v>8609</v>
      </c>
      <c r="H2241" s="49" t="s">
        <v>13943</v>
      </c>
      <c r="I2241" s="49">
        <v>15</v>
      </c>
    </row>
    <row r="2242" spans="1:9" x14ac:dyDescent="0.3">
      <c r="A2242" s="551" t="s">
        <v>13944</v>
      </c>
      <c r="B2242" s="49" t="s">
        <v>13945</v>
      </c>
      <c r="C2242" s="49" t="s">
        <v>13946</v>
      </c>
      <c r="D2242" s="49" t="s">
        <v>8959</v>
      </c>
      <c r="E2242" s="49" t="s">
        <v>8960</v>
      </c>
      <c r="F2242" s="49" t="s">
        <v>8729</v>
      </c>
      <c r="G2242" s="49" t="s">
        <v>8609</v>
      </c>
      <c r="H2242" s="49" t="s">
        <v>13947</v>
      </c>
      <c r="I2242" s="49">
        <v>30</v>
      </c>
    </row>
    <row r="2243" spans="1:9" x14ac:dyDescent="0.3">
      <c r="A2243" s="551" t="s">
        <v>13948</v>
      </c>
      <c r="B2243" s="49" t="s">
        <v>13945</v>
      </c>
      <c r="C2243" s="49" t="s">
        <v>13946</v>
      </c>
      <c r="D2243" s="49" t="s">
        <v>8959</v>
      </c>
      <c r="E2243" s="49" t="s">
        <v>8960</v>
      </c>
      <c r="F2243" s="49" t="s">
        <v>8733</v>
      </c>
      <c r="G2243" s="49" t="s">
        <v>8609</v>
      </c>
      <c r="H2243" s="49" t="s">
        <v>13949</v>
      </c>
      <c r="I2243" s="49">
        <v>14</v>
      </c>
    </row>
    <row r="2244" spans="1:9" x14ac:dyDescent="0.3">
      <c r="A2244" s="551" t="s">
        <v>13950</v>
      </c>
      <c r="B2244" s="49" t="s">
        <v>13951</v>
      </c>
      <c r="C2244" s="49" t="s">
        <v>13952</v>
      </c>
      <c r="D2244" s="49" t="s">
        <v>8959</v>
      </c>
      <c r="E2244" s="49" t="s">
        <v>8960</v>
      </c>
      <c r="F2244" s="49" t="s">
        <v>8661</v>
      </c>
      <c r="G2244" s="49" t="s">
        <v>8585</v>
      </c>
      <c r="H2244" s="49" t="s">
        <v>13953</v>
      </c>
    </row>
    <row r="2245" spans="1:9" x14ac:dyDescent="0.3">
      <c r="A2245" s="551" t="s">
        <v>13954</v>
      </c>
      <c r="B2245" s="49" t="s">
        <v>13951</v>
      </c>
      <c r="C2245" s="49" t="s">
        <v>13952</v>
      </c>
      <c r="D2245" s="49" t="s">
        <v>8959</v>
      </c>
      <c r="E2245" s="49" t="s">
        <v>8960</v>
      </c>
      <c r="F2245" s="49" t="s">
        <v>9593</v>
      </c>
      <c r="G2245" s="49" t="s">
        <v>8585</v>
      </c>
      <c r="H2245" s="49" t="s">
        <v>13953</v>
      </c>
    </row>
    <row r="2246" spans="1:9" x14ac:dyDescent="0.3">
      <c r="A2246" s="551" t="s">
        <v>13955</v>
      </c>
      <c r="B2246" s="49" t="s">
        <v>13951</v>
      </c>
      <c r="C2246" s="49" t="s">
        <v>13952</v>
      </c>
      <c r="D2246" s="49" t="s">
        <v>8959</v>
      </c>
      <c r="E2246" s="49" t="s">
        <v>8960</v>
      </c>
      <c r="F2246" s="49" t="s">
        <v>8614</v>
      </c>
      <c r="G2246" s="49" t="s">
        <v>8585</v>
      </c>
      <c r="H2246" s="49" t="s">
        <v>13956</v>
      </c>
      <c r="I2246" s="49">
        <v>50</v>
      </c>
    </row>
    <row r="2247" spans="1:9" x14ac:dyDescent="0.3">
      <c r="A2247" s="551" t="s">
        <v>13957</v>
      </c>
      <c r="B2247" s="49" t="s">
        <v>13951</v>
      </c>
      <c r="C2247" s="49" t="s">
        <v>13952</v>
      </c>
      <c r="D2247" s="49" t="s">
        <v>8959</v>
      </c>
      <c r="E2247" s="49" t="s">
        <v>8960</v>
      </c>
      <c r="F2247" s="49" t="s">
        <v>8961</v>
      </c>
      <c r="G2247" s="49" t="s">
        <v>8585</v>
      </c>
      <c r="H2247" s="49" t="s">
        <v>13956</v>
      </c>
      <c r="I2247" s="49">
        <v>50</v>
      </c>
    </row>
    <row r="2248" spans="1:9" x14ac:dyDescent="0.3">
      <c r="A2248" s="551" t="s">
        <v>13958</v>
      </c>
      <c r="B2248" s="49" t="s">
        <v>13951</v>
      </c>
      <c r="C2248" s="49" t="s">
        <v>13952</v>
      </c>
      <c r="D2248" s="49" t="s">
        <v>8959</v>
      </c>
      <c r="E2248" s="49" t="s">
        <v>8960</v>
      </c>
      <c r="F2248" s="49" t="s">
        <v>8729</v>
      </c>
      <c r="G2248" s="49" t="s">
        <v>8609</v>
      </c>
      <c r="H2248" s="49" t="s">
        <v>13959</v>
      </c>
      <c r="I2248" s="49">
        <v>20</v>
      </c>
    </row>
    <row r="2249" spans="1:9" x14ac:dyDescent="0.3">
      <c r="A2249" s="551" t="s">
        <v>13960</v>
      </c>
      <c r="B2249" s="49" t="s">
        <v>13951</v>
      </c>
      <c r="C2249" s="49" t="s">
        <v>13952</v>
      </c>
      <c r="D2249" s="49" t="s">
        <v>8959</v>
      </c>
      <c r="E2249" s="49" t="s">
        <v>8960</v>
      </c>
      <c r="F2249" s="49" t="s">
        <v>8735</v>
      </c>
      <c r="G2249" s="49" t="s">
        <v>8585</v>
      </c>
      <c r="H2249" s="49" t="s">
        <v>13959</v>
      </c>
    </row>
    <row r="2250" spans="1:9" x14ac:dyDescent="0.3">
      <c r="A2250" s="551" t="s">
        <v>13961</v>
      </c>
      <c r="B2250" s="49" t="s">
        <v>13951</v>
      </c>
      <c r="C2250" s="49" t="s">
        <v>13952</v>
      </c>
      <c r="D2250" s="49" t="s">
        <v>8959</v>
      </c>
      <c r="E2250" s="49" t="s">
        <v>8960</v>
      </c>
      <c r="F2250" s="49" t="s">
        <v>8733</v>
      </c>
      <c r="G2250" s="49" t="s">
        <v>8609</v>
      </c>
      <c r="H2250" s="49" t="s">
        <v>13962</v>
      </c>
      <c r="I2250" s="49">
        <v>25</v>
      </c>
    </row>
    <row r="2251" spans="1:9" x14ac:dyDescent="0.3">
      <c r="A2251" s="551" t="s">
        <v>13963</v>
      </c>
      <c r="B2251" s="49" t="s">
        <v>13951</v>
      </c>
      <c r="C2251" s="49" t="s">
        <v>13952</v>
      </c>
      <c r="D2251" s="49" t="s">
        <v>8959</v>
      </c>
      <c r="E2251" s="49" t="s">
        <v>8960</v>
      </c>
      <c r="F2251" s="49" t="s">
        <v>9039</v>
      </c>
      <c r="G2251" s="49" t="s">
        <v>8585</v>
      </c>
      <c r="H2251" s="49" t="s">
        <v>13964</v>
      </c>
      <c r="I2251" s="49">
        <v>92</v>
      </c>
    </row>
    <row r="2252" spans="1:9" x14ac:dyDescent="0.3">
      <c r="A2252" s="551" t="s">
        <v>13965</v>
      </c>
      <c r="B2252" s="49" t="s">
        <v>1847</v>
      </c>
      <c r="C2252" s="49" t="s">
        <v>13966</v>
      </c>
      <c r="D2252" s="49" t="s">
        <v>8959</v>
      </c>
      <c r="E2252" s="49" t="s">
        <v>8960</v>
      </c>
      <c r="F2252" s="49" t="s">
        <v>9039</v>
      </c>
      <c r="G2252" s="49" t="s">
        <v>8585</v>
      </c>
      <c r="H2252" s="49" t="s">
        <v>13967</v>
      </c>
      <c r="I2252" s="49">
        <v>60</v>
      </c>
    </row>
    <row r="2253" spans="1:9" x14ac:dyDescent="0.3">
      <c r="A2253" s="551" t="s">
        <v>13968</v>
      </c>
      <c r="B2253" s="49" t="s">
        <v>1847</v>
      </c>
      <c r="C2253" s="49" t="s">
        <v>13966</v>
      </c>
      <c r="D2253" s="49" t="s">
        <v>8959</v>
      </c>
      <c r="E2253" s="49" t="s">
        <v>8960</v>
      </c>
      <c r="F2253" s="49" t="s">
        <v>8630</v>
      </c>
      <c r="G2253" s="49" t="s">
        <v>8585</v>
      </c>
      <c r="H2253" s="49" t="s">
        <v>13969</v>
      </c>
      <c r="I2253" s="49">
        <v>15</v>
      </c>
    </row>
    <row r="2254" spans="1:9" x14ac:dyDescent="0.3">
      <c r="A2254" s="551" t="s">
        <v>13970</v>
      </c>
      <c r="B2254" s="49" t="s">
        <v>1847</v>
      </c>
      <c r="C2254" s="49" t="s">
        <v>13966</v>
      </c>
      <c r="D2254" s="49" t="s">
        <v>8959</v>
      </c>
      <c r="E2254" s="49" t="s">
        <v>8960</v>
      </c>
      <c r="F2254" s="49" t="s">
        <v>8630</v>
      </c>
      <c r="G2254" s="49" t="s">
        <v>8585</v>
      </c>
      <c r="H2254" s="49" t="s">
        <v>13971</v>
      </c>
      <c r="I2254" s="49">
        <v>30</v>
      </c>
    </row>
    <row r="2255" spans="1:9" x14ac:dyDescent="0.3">
      <c r="A2255" s="551" t="s">
        <v>13972</v>
      </c>
      <c r="B2255" s="49" t="s">
        <v>1847</v>
      </c>
      <c r="C2255" s="49" t="s">
        <v>13966</v>
      </c>
      <c r="D2255" s="49" t="s">
        <v>8959</v>
      </c>
      <c r="E2255" s="49" t="s">
        <v>8960</v>
      </c>
      <c r="F2255" s="49" t="s">
        <v>8781</v>
      </c>
      <c r="G2255" s="49" t="s">
        <v>8609</v>
      </c>
      <c r="I2255" s="49">
        <v>20</v>
      </c>
    </row>
    <row r="2256" spans="1:9" x14ac:dyDescent="0.3">
      <c r="A2256" s="551" t="s">
        <v>13973</v>
      </c>
      <c r="B2256" s="49" t="s">
        <v>13974</v>
      </c>
      <c r="C2256" s="49" t="s">
        <v>13975</v>
      </c>
      <c r="D2256" s="49" t="s">
        <v>8959</v>
      </c>
      <c r="E2256" s="49" t="s">
        <v>8960</v>
      </c>
      <c r="F2256" s="49" t="s">
        <v>9039</v>
      </c>
      <c r="G2256" s="49" t="s">
        <v>8585</v>
      </c>
      <c r="H2256" s="49" t="s">
        <v>13976</v>
      </c>
      <c r="I2256" s="49">
        <v>60</v>
      </c>
    </row>
    <row r="2257" spans="1:9" x14ac:dyDescent="0.3">
      <c r="A2257" s="551" t="s">
        <v>13977</v>
      </c>
      <c r="B2257" s="49" t="s">
        <v>13974</v>
      </c>
      <c r="C2257" s="49" t="s">
        <v>13975</v>
      </c>
      <c r="D2257" s="49" t="s">
        <v>8959</v>
      </c>
      <c r="E2257" s="49" t="s">
        <v>8960</v>
      </c>
      <c r="F2257" s="49" t="s">
        <v>9039</v>
      </c>
      <c r="G2257" s="49" t="s">
        <v>8585</v>
      </c>
      <c r="H2257" s="49" t="s">
        <v>13978</v>
      </c>
      <c r="I2257" s="49">
        <v>100</v>
      </c>
    </row>
    <row r="2258" spans="1:9" x14ac:dyDescent="0.3">
      <c r="A2258" s="551" t="s">
        <v>13979</v>
      </c>
      <c r="B2258" s="49" t="s">
        <v>13974</v>
      </c>
      <c r="C2258" s="49" t="s">
        <v>13975</v>
      </c>
      <c r="D2258" s="49" t="s">
        <v>8959</v>
      </c>
      <c r="E2258" s="49" t="s">
        <v>8960</v>
      </c>
      <c r="F2258" s="49" t="s">
        <v>9039</v>
      </c>
      <c r="G2258" s="49" t="s">
        <v>8585</v>
      </c>
      <c r="H2258" s="49" t="s">
        <v>13980</v>
      </c>
      <c r="I2258" s="49">
        <v>70</v>
      </c>
    </row>
    <row r="2259" spans="1:9" x14ac:dyDescent="0.3">
      <c r="A2259" s="551" t="s">
        <v>13981</v>
      </c>
      <c r="B2259" s="49" t="s">
        <v>13974</v>
      </c>
      <c r="C2259" s="49" t="s">
        <v>13975</v>
      </c>
      <c r="D2259" s="49" t="s">
        <v>8959</v>
      </c>
      <c r="E2259" s="49" t="s">
        <v>8960</v>
      </c>
      <c r="F2259" s="49" t="s">
        <v>9039</v>
      </c>
      <c r="G2259" s="49" t="s">
        <v>8585</v>
      </c>
      <c r="H2259" s="49" t="s">
        <v>13982</v>
      </c>
      <c r="I2259" s="49">
        <v>80</v>
      </c>
    </row>
    <row r="2260" spans="1:9" x14ac:dyDescent="0.3">
      <c r="A2260" s="551" t="s">
        <v>13983</v>
      </c>
      <c r="B2260" s="49" t="s">
        <v>13974</v>
      </c>
      <c r="C2260" s="49" t="s">
        <v>13975</v>
      </c>
      <c r="D2260" s="49" t="s">
        <v>8959</v>
      </c>
      <c r="E2260" s="49" t="s">
        <v>8960</v>
      </c>
      <c r="F2260" s="49" t="s">
        <v>9039</v>
      </c>
      <c r="G2260" s="49" t="s">
        <v>8585</v>
      </c>
      <c r="H2260" s="49" t="s">
        <v>13984</v>
      </c>
      <c r="I2260" s="49">
        <v>100</v>
      </c>
    </row>
    <row r="2261" spans="1:9" x14ac:dyDescent="0.3">
      <c r="A2261" s="551" t="s">
        <v>13985</v>
      </c>
      <c r="B2261" s="49" t="s">
        <v>13974</v>
      </c>
      <c r="C2261" s="49" t="s">
        <v>13975</v>
      </c>
      <c r="D2261" s="49" t="s">
        <v>8959</v>
      </c>
      <c r="E2261" s="49" t="s">
        <v>8960</v>
      </c>
      <c r="F2261" s="49" t="s">
        <v>9039</v>
      </c>
      <c r="G2261" s="49" t="s">
        <v>8585</v>
      </c>
      <c r="H2261" s="49" t="s">
        <v>13986</v>
      </c>
      <c r="I2261" s="49">
        <v>80</v>
      </c>
    </row>
    <row r="2262" spans="1:9" x14ac:dyDescent="0.3">
      <c r="A2262" s="551" t="s">
        <v>13987</v>
      </c>
      <c r="B2262" s="49" t="s">
        <v>13974</v>
      </c>
      <c r="C2262" s="49" t="s">
        <v>13975</v>
      </c>
      <c r="D2262" s="49" t="s">
        <v>8959</v>
      </c>
      <c r="E2262" s="49" t="s">
        <v>8960</v>
      </c>
      <c r="F2262" s="49" t="s">
        <v>9039</v>
      </c>
      <c r="G2262" s="49" t="s">
        <v>8585</v>
      </c>
      <c r="H2262" s="49" t="s">
        <v>13988</v>
      </c>
      <c r="I2262" s="49">
        <v>60</v>
      </c>
    </row>
    <row r="2263" spans="1:9" x14ac:dyDescent="0.3">
      <c r="A2263" s="551" t="s">
        <v>13989</v>
      </c>
      <c r="B2263" s="49" t="s">
        <v>13990</v>
      </c>
      <c r="C2263" s="49" t="s">
        <v>13991</v>
      </c>
      <c r="D2263" s="49" t="s">
        <v>8959</v>
      </c>
      <c r="E2263" s="49" t="s">
        <v>8960</v>
      </c>
      <c r="F2263" s="49" t="s">
        <v>9039</v>
      </c>
      <c r="G2263" s="49" t="s">
        <v>8585</v>
      </c>
      <c r="H2263" s="49" t="s">
        <v>13992</v>
      </c>
      <c r="I2263" s="49">
        <v>105</v>
      </c>
    </row>
    <row r="2264" spans="1:9" x14ac:dyDescent="0.3">
      <c r="A2264" s="551" t="s">
        <v>13993</v>
      </c>
      <c r="B2264" s="49" t="s">
        <v>13994</v>
      </c>
      <c r="C2264" s="49" t="s">
        <v>13995</v>
      </c>
      <c r="D2264" s="49" t="s">
        <v>8959</v>
      </c>
      <c r="E2264" s="49" t="s">
        <v>8960</v>
      </c>
      <c r="F2264" s="49" t="s">
        <v>8733</v>
      </c>
      <c r="G2264" s="49" t="s">
        <v>8609</v>
      </c>
      <c r="H2264" s="49" t="s">
        <v>13996</v>
      </c>
      <c r="I2264" s="49">
        <v>13</v>
      </c>
    </row>
    <row r="2265" spans="1:9" x14ac:dyDescent="0.3">
      <c r="A2265" s="551" t="s">
        <v>13997</v>
      </c>
      <c r="B2265" s="49" t="s">
        <v>13994</v>
      </c>
      <c r="C2265" s="49" t="s">
        <v>13995</v>
      </c>
      <c r="D2265" s="49" t="s">
        <v>8959</v>
      </c>
      <c r="E2265" s="49" t="s">
        <v>8960</v>
      </c>
      <c r="F2265" s="49" t="s">
        <v>9039</v>
      </c>
      <c r="G2265" s="49" t="s">
        <v>8585</v>
      </c>
      <c r="H2265" s="49" t="s">
        <v>13998</v>
      </c>
      <c r="I2265" s="49">
        <v>50</v>
      </c>
    </row>
    <row r="2266" spans="1:9" x14ac:dyDescent="0.3">
      <c r="A2266" s="551" t="s">
        <v>13999</v>
      </c>
      <c r="B2266" s="49" t="s">
        <v>14000</v>
      </c>
      <c r="C2266" s="49" t="s">
        <v>14001</v>
      </c>
      <c r="D2266" s="49" t="s">
        <v>8959</v>
      </c>
      <c r="E2266" s="49" t="s">
        <v>8960</v>
      </c>
      <c r="F2266" s="49" t="s">
        <v>9039</v>
      </c>
      <c r="G2266" s="49" t="s">
        <v>8585</v>
      </c>
      <c r="H2266" s="49" t="s">
        <v>14002</v>
      </c>
      <c r="I2266" s="49">
        <v>110</v>
      </c>
    </row>
    <row r="2267" spans="1:9" x14ac:dyDescent="0.3">
      <c r="A2267" s="551" t="s">
        <v>14003</v>
      </c>
      <c r="B2267" s="49" t="s">
        <v>14004</v>
      </c>
      <c r="C2267" s="49" t="s">
        <v>14005</v>
      </c>
      <c r="D2267" s="49" t="s">
        <v>13836</v>
      </c>
      <c r="E2267" s="49" t="s">
        <v>8583</v>
      </c>
      <c r="F2267" s="49" t="s">
        <v>8630</v>
      </c>
      <c r="G2267" s="49" t="s">
        <v>8585</v>
      </c>
      <c r="H2267" s="49" t="s">
        <v>14006</v>
      </c>
      <c r="I2267" s="49">
        <v>15</v>
      </c>
    </row>
    <row r="2268" spans="1:9" x14ac:dyDescent="0.3">
      <c r="A2268" s="551" t="s">
        <v>14007</v>
      </c>
      <c r="B2268" s="49" t="s">
        <v>14004</v>
      </c>
      <c r="C2268" s="49" t="s">
        <v>14005</v>
      </c>
      <c r="D2268" s="49" t="s">
        <v>13836</v>
      </c>
      <c r="E2268" s="49" t="s">
        <v>8583</v>
      </c>
      <c r="F2268" s="49" t="s">
        <v>8630</v>
      </c>
      <c r="G2268" s="49" t="s">
        <v>8585</v>
      </c>
      <c r="H2268" s="49" t="s">
        <v>14008</v>
      </c>
      <c r="I2268" s="49">
        <v>10</v>
      </c>
    </row>
    <row r="2269" spans="1:9" x14ac:dyDescent="0.3">
      <c r="A2269" s="551" t="s">
        <v>14009</v>
      </c>
      <c r="B2269" s="49" t="s">
        <v>14010</v>
      </c>
      <c r="C2269" s="49" t="s">
        <v>14011</v>
      </c>
      <c r="D2269" s="49" t="s">
        <v>8629</v>
      </c>
      <c r="E2269" s="49" t="s">
        <v>8583</v>
      </c>
      <c r="F2269" s="49" t="s">
        <v>8630</v>
      </c>
      <c r="G2269" s="49" t="s">
        <v>8585</v>
      </c>
      <c r="H2269" s="49" t="s">
        <v>14012</v>
      </c>
      <c r="I2269" s="49">
        <v>15</v>
      </c>
    </row>
    <row r="2270" spans="1:9" x14ac:dyDescent="0.3">
      <c r="A2270" s="551" t="s">
        <v>14013</v>
      </c>
      <c r="B2270" s="49" t="s">
        <v>14014</v>
      </c>
      <c r="C2270" s="49" t="s">
        <v>14015</v>
      </c>
      <c r="D2270" s="49" t="s">
        <v>8629</v>
      </c>
      <c r="E2270" s="49" t="s">
        <v>8583</v>
      </c>
      <c r="F2270" s="49" t="s">
        <v>8630</v>
      </c>
      <c r="G2270" s="49" t="s">
        <v>8585</v>
      </c>
      <c r="H2270" s="49" t="s">
        <v>14016</v>
      </c>
      <c r="I2270" s="49">
        <v>10</v>
      </c>
    </row>
    <row r="2271" spans="1:9" x14ac:dyDescent="0.3">
      <c r="A2271" s="551" t="s">
        <v>14017</v>
      </c>
      <c r="B2271" s="49" t="s">
        <v>14018</v>
      </c>
      <c r="C2271" s="49" t="s">
        <v>14019</v>
      </c>
      <c r="D2271" s="49" t="s">
        <v>8629</v>
      </c>
      <c r="E2271" s="49" t="s">
        <v>8583</v>
      </c>
      <c r="F2271" s="49" t="s">
        <v>8630</v>
      </c>
      <c r="G2271" s="49" t="s">
        <v>8585</v>
      </c>
      <c r="H2271" s="49" t="s">
        <v>14020</v>
      </c>
      <c r="I2271" s="49">
        <v>15</v>
      </c>
    </row>
    <row r="2272" spans="1:9" x14ac:dyDescent="0.3">
      <c r="A2272" s="551" t="s">
        <v>14021</v>
      </c>
      <c r="B2272" s="49" t="s">
        <v>14022</v>
      </c>
      <c r="C2272" s="49" t="s">
        <v>14023</v>
      </c>
      <c r="D2272" s="49" t="s">
        <v>13836</v>
      </c>
      <c r="E2272" s="49" t="s">
        <v>8583</v>
      </c>
      <c r="F2272" s="49" t="s">
        <v>8630</v>
      </c>
      <c r="G2272" s="49" t="s">
        <v>8585</v>
      </c>
      <c r="H2272" s="49" t="s">
        <v>14024</v>
      </c>
      <c r="I2272" s="49">
        <v>25</v>
      </c>
    </row>
    <row r="2273" spans="1:9" x14ac:dyDescent="0.3">
      <c r="A2273" s="551" t="s">
        <v>14025</v>
      </c>
      <c r="B2273" s="49" t="s">
        <v>14026</v>
      </c>
      <c r="C2273" s="49" t="s">
        <v>14027</v>
      </c>
      <c r="D2273" s="49" t="s">
        <v>8582</v>
      </c>
      <c r="E2273" s="49" t="s">
        <v>8583</v>
      </c>
      <c r="F2273" s="49" t="s">
        <v>8644</v>
      </c>
      <c r="G2273" s="49" t="s">
        <v>8686</v>
      </c>
      <c r="H2273" s="49" t="s">
        <v>14028</v>
      </c>
      <c r="I2273" s="49">
        <v>14</v>
      </c>
    </row>
    <row r="2274" spans="1:9" x14ac:dyDescent="0.3">
      <c r="A2274" s="551" t="s">
        <v>14029</v>
      </c>
      <c r="B2274" s="49" t="s">
        <v>14026</v>
      </c>
      <c r="C2274" s="49" t="s">
        <v>14027</v>
      </c>
      <c r="D2274" s="49" t="s">
        <v>8582</v>
      </c>
      <c r="E2274" s="49" t="s">
        <v>8583</v>
      </c>
      <c r="F2274" s="49" t="s">
        <v>8644</v>
      </c>
      <c r="G2274" s="49" t="s">
        <v>8585</v>
      </c>
      <c r="H2274" s="49" t="s">
        <v>14028</v>
      </c>
      <c r="I2274" s="49">
        <v>11</v>
      </c>
    </row>
    <row r="2275" spans="1:9" x14ac:dyDescent="0.3">
      <c r="A2275" s="551" t="s">
        <v>14030</v>
      </c>
      <c r="B2275" s="49" t="s">
        <v>14031</v>
      </c>
      <c r="C2275" s="49" t="s">
        <v>14032</v>
      </c>
      <c r="D2275" s="49" t="s">
        <v>8590</v>
      </c>
      <c r="E2275" s="49" t="s">
        <v>8583</v>
      </c>
      <c r="F2275" s="49" t="s">
        <v>8644</v>
      </c>
      <c r="G2275" s="49" t="s">
        <v>8585</v>
      </c>
      <c r="H2275" s="49" t="s">
        <v>14033</v>
      </c>
      <c r="I2275" s="49">
        <v>20</v>
      </c>
    </row>
    <row r="2276" spans="1:9" x14ac:dyDescent="0.3">
      <c r="A2276" s="551" t="s">
        <v>14034</v>
      </c>
      <c r="B2276" s="49" t="s">
        <v>14031</v>
      </c>
      <c r="C2276" s="49" t="s">
        <v>14032</v>
      </c>
      <c r="D2276" s="49" t="s">
        <v>8590</v>
      </c>
      <c r="E2276" s="49" t="s">
        <v>8583</v>
      </c>
      <c r="F2276" s="49" t="s">
        <v>8644</v>
      </c>
      <c r="G2276" s="49" t="s">
        <v>8585</v>
      </c>
      <c r="H2276" s="49" t="s">
        <v>14035</v>
      </c>
      <c r="I2276" s="49">
        <v>20</v>
      </c>
    </row>
    <row r="2277" spans="1:9" x14ac:dyDescent="0.3">
      <c r="A2277" s="551" t="s">
        <v>14036</v>
      </c>
      <c r="B2277" s="49" t="s">
        <v>14037</v>
      </c>
      <c r="C2277" s="49" t="s">
        <v>14038</v>
      </c>
      <c r="D2277" s="49" t="s">
        <v>14039</v>
      </c>
      <c r="E2277" s="49" t="s">
        <v>8583</v>
      </c>
      <c r="F2277" s="49" t="s">
        <v>8644</v>
      </c>
      <c r="G2277" s="49" t="s">
        <v>8585</v>
      </c>
      <c r="H2277" s="49" t="s">
        <v>14040</v>
      </c>
      <c r="I2277" s="49">
        <v>26</v>
      </c>
    </row>
    <row r="2278" spans="1:9" x14ac:dyDescent="0.3">
      <c r="A2278" s="551" t="s">
        <v>14041</v>
      </c>
      <c r="B2278" s="49" t="s">
        <v>14042</v>
      </c>
      <c r="C2278" s="49" t="s">
        <v>14043</v>
      </c>
      <c r="D2278" s="49" t="s">
        <v>8959</v>
      </c>
      <c r="E2278" s="49" t="s">
        <v>8960</v>
      </c>
      <c r="F2278" s="49" t="s">
        <v>8733</v>
      </c>
      <c r="G2278" s="49" t="s">
        <v>8609</v>
      </c>
      <c r="H2278" s="49" t="s">
        <v>14044</v>
      </c>
      <c r="I2278" s="49">
        <v>17</v>
      </c>
    </row>
    <row r="2279" spans="1:9" x14ac:dyDescent="0.3">
      <c r="A2279" s="551" t="s">
        <v>14045</v>
      </c>
      <c r="B2279" s="49" t="s">
        <v>14042</v>
      </c>
      <c r="C2279" s="49" t="s">
        <v>14043</v>
      </c>
      <c r="D2279" s="49" t="s">
        <v>8959</v>
      </c>
      <c r="E2279" s="49" t="s">
        <v>8960</v>
      </c>
      <c r="F2279" s="49" t="s">
        <v>9039</v>
      </c>
      <c r="G2279" s="49" t="s">
        <v>8585</v>
      </c>
      <c r="H2279" s="49" t="s">
        <v>14046</v>
      </c>
      <c r="I2279" s="49">
        <v>120</v>
      </c>
    </row>
    <row r="2280" spans="1:9" x14ac:dyDescent="0.3">
      <c r="A2280" s="551" t="s">
        <v>14047</v>
      </c>
      <c r="B2280" s="49" t="s">
        <v>14048</v>
      </c>
      <c r="C2280" s="49" t="s">
        <v>14049</v>
      </c>
      <c r="D2280" s="49" t="s">
        <v>8959</v>
      </c>
      <c r="E2280" s="49" t="s">
        <v>8960</v>
      </c>
      <c r="F2280" s="49" t="s">
        <v>9039</v>
      </c>
      <c r="G2280" s="49" t="s">
        <v>8585</v>
      </c>
      <c r="H2280" s="49" t="s">
        <v>14050</v>
      </c>
      <c r="I2280" s="49">
        <v>50</v>
      </c>
    </row>
    <row r="2281" spans="1:9" x14ac:dyDescent="0.3">
      <c r="A2281" s="551" t="s">
        <v>14051</v>
      </c>
      <c r="B2281" s="49" t="s">
        <v>14052</v>
      </c>
      <c r="C2281" s="49" t="s">
        <v>14053</v>
      </c>
      <c r="D2281" s="49" t="s">
        <v>8959</v>
      </c>
      <c r="E2281" s="49" t="s">
        <v>8960</v>
      </c>
      <c r="F2281" s="49" t="s">
        <v>8733</v>
      </c>
      <c r="G2281" s="49" t="s">
        <v>8609</v>
      </c>
      <c r="H2281" s="49" t="s">
        <v>14054</v>
      </c>
      <c r="I2281" s="49">
        <v>16</v>
      </c>
    </row>
    <row r="2282" spans="1:9" x14ac:dyDescent="0.3">
      <c r="A2282" s="551" t="s">
        <v>14055</v>
      </c>
      <c r="B2282" s="49" t="s">
        <v>14056</v>
      </c>
      <c r="C2282" s="49" t="s">
        <v>14057</v>
      </c>
      <c r="D2282" s="49" t="s">
        <v>8959</v>
      </c>
      <c r="E2282" s="49" t="s">
        <v>8960</v>
      </c>
      <c r="F2282" s="49" t="s">
        <v>8661</v>
      </c>
      <c r="G2282" s="49" t="s">
        <v>8585</v>
      </c>
      <c r="H2282" s="49" t="s">
        <v>14058</v>
      </c>
    </row>
    <row r="2283" spans="1:9" x14ac:dyDescent="0.3">
      <c r="A2283" s="551" t="s">
        <v>14059</v>
      </c>
      <c r="B2283" s="49" t="s">
        <v>14056</v>
      </c>
      <c r="C2283" s="49" t="s">
        <v>14057</v>
      </c>
      <c r="D2283" s="49" t="s">
        <v>8959</v>
      </c>
      <c r="E2283" s="49" t="s">
        <v>8960</v>
      </c>
      <c r="F2283" s="49" t="s">
        <v>8608</v>
      </c>
      <c r="G2283" s="49" t="s">
        <v>8609</v>
      </c>
      <c r="H2283" s="49" t="s">
        <v>14060</v>
      </c>
      <c r="I2283" s="49">
        <v>25</v>
      </c>
    </row>
    <row r="2284" spans="1:9" x14ac:dyDescent="0.3">
      <c r="A2284" s="551" t="s">
        <v>14061</v>
      </c>
      <c r="B2284" s="49" t="s">
        <v>14062</v>
      </c>
      <c r="C2284" s="49" t="s">
        <v>14063</v>
      </c>
      <c r="D2284" s="49" t="s">
        <v>8959</v>
      </c>
      <c r="E2284" s="49" t="s">
        <v>8960</v>
      </c>
      <c r="F2284" s="49" t="s">
        <v>9039</v>
      </c>
      <c r="G2284" s="49" t="s">
        <v>8585</v>
      </c>
      <c r="H2284" s="49" t="s">
        <v>14064</v>
      </c>
      <c r="I2284" s="49">
        <v>18</v>
      </c>
    </row>
    <row r="2285" spans="1:9" x14ac:dyDescent="0.3">
      <c r="A2285" s="551" t="s">
        <v>14065</v>
      </c>
      <c r="B2285" s="49" t="s">
        <v>14066</v>
      </c>
      <c r="C2285" s="49" t="s">
        <v>14067</v>
      </c>
      <c r="D2285" s="49" t="s">
        <v>8959</v>
      </c>
      <c r="E2285" s="49" t="s">
        <v>8960</v>
      </c>
      <c r="F2285" s="49" t="s">
        <v>9039</v>
      </c>
      <c r="G2285" s="49" t="s">
        <v>8585</v>
      </c>
      <c r="H2285" s="49" t="s">
        <v>14068</v>
      </c>
      <c r="I2285" s="49">
        <v>40</v>
      </c>
    </row>
    <row r="2286" spans="1:9" x14ac:dyDescent="0.3">
      <c r="A2286" s="551" t="s">
        <v>14069</v>
      </c>
      <c r="B2286" s="49" t="s">
        <v>14070</v>
      </c>
      <c r="C2286" s="49" t="s">
        <v>14071</v>
      </c>
      <c r="D2286" s="49" t="s">
        <v>8959</v>
      </c>
      <c r="E2286" s="49" t="s">
        <v>8960</v>
      </c>
      <c r="F2286" s="49" t="s">
        <v>9039</v>
      </c>
      <c r="G2286" s="49" t="s">
        <v>8585</v>
      </c>
      <c r="H2286" s="49" t="s">
        <v>14072</v>
      </c>
      <c r="I2286" s="49">
        <v>10</v>
      </c>
    </row>
    <row r="2287" spans="1:9" x14ac:dyDescent="0.3">
      <c r="A2287" s="551" t="s">
        <v>14073</v>
      </c>
      <c r="B2287" s="49" t="s">
        <v>14074</v>
      </c>
      <c r="C2287" s="49" t="s">
        <v>14075</v>
      </c>
      <c r="D2287" s="49" t="s">
        <v>8959</v>
      </c>
      <c r="E2287" s="49" t="s">
        <v>8960</v>
      </c>
      <c r="F2287" s="49" t="s">
        <v>9039</v>
      </c>
      <c r="G2287" s="49" t="s">
        <v>8585</v>
      </c>
      <c r="H2287" s="49" t="s">
        <v>14076</v>
      </c>
      <c r="I2287" s="49">
        <v>50</v>
      </c>
    </row>
    <row r="2288" spans="1:9" x14ac:dyDescent="0.3">
      <c r="A2288" s="551" t="s">
        <v>14077</v>
      </c>
      <c r="B2288" s="49" t="s">
        <v>14078</v>
      </c>
      <c r="C2288" s="49" t="s">
        <v>14079</v>
      </c>
      <c r="D2288" s="49" t="s">
        <v>8959</v>
      </c>
      <c r="E2288" s="49" t="s">
        <v>8960</v>
      </c>
      <c r="F2288" s="49" t="s">
        <v>8614</v>
      </c>
      <c r="G2288" s="49" t="s">
        <v>8585</v>
      </c>
      <c r="H2288" s="49" t="s">
        <v>14080</v>
      </c>
      <c r="I2288" s="49">
        <v>120</v>
      </c>
    </row>
    <row r="2289" spans="1:9" x14ac:dyDescent="0.3">
      <c r="A2289" s="551" t="s">
        <v>14081</v>
      </c>
      <c r="B2289" s="49" t="s">
        <v>14082</v>
      </c>
      <c r="C2289" s="49" t="s">
        <v>14083</v>
      </c>
      <c r="D2289" s="49" t="s">
        <v>8959</v>
      </c>
      <c r="E2289" s="49" t="s">
        <v>8960</v>
      </c>
      <c r="F2289" s="49" t="s">
        <v>8733</v>
      </c>
      <c r="G2289" s="49" t="s">
        <v>8609</v>
      </c>
      <c r="H2289" s="49" t="s">
        <v>14084</v>
      </c>
      <c r="I2289" s="49">
        <v>12</v>
      </c>
    </row>
    <row r="2290" spans="1:9" x14ac:dyDescent="0.3">
      <c r="A2290" s="551" t="s">
        <v>14085</v>
      </c>
      <c r="B2290" s="49" t="s">
        <v>14086</v>
      </c>
      <c r="C2290" s="49" t="s">
        <v>14087</v>
      </c>
      <c r="D2290" s="49" t="s">
        <v>8959</v>
      </c>
      <c r="E2290" s="49" t="s">
        <v>8960</v>
      </c>
      <c r="F2290" s="49" t="s">
        <v>8644</v>
      </c>
      <c r="G2290" s="49" t="s">
        <v>8609</v>
      </c>
      <c r="H2290" s="49" t="s">
        <v>14088</v>
      </c>
      <c r="I2290" s="49">
        <v>1</v>
      </c>
    </row>
    <row r="2291" spans="1:9" x14ac:dyDescent="0.3">
      <c r="A2291" s="551" t="s">
        <v>14089</v>
      </c>
      <c r="B2291" s="49" t="s">
        <v>14086</v>
      </c>
      <c r="C2291" s="49" t="s">
        <v>14087</v>
      </c>
      <c r="D2291" s="49" t="s">
        <v>8959</v>
      </c>
      <c r="E2291" s="49" t="s">
        <v>8960</v>
      </c>
      <c r="F2291" s="49" t="s">
        <v>8608</v>
      </c>
      <c r="G2291" s="49" t="s">
        <v>8609</v>
      </c>
      <c r="H2291" s="49" t="s">
        <v>14088</v>
      </c>
      <c r="I2291" s="49">
        <v>19</v>
      </c>
    </row>
    <row r="2292" spans="1:9" x14ac:dyDescent="0.3">
      <c r="A2292" s="551" t="s">
        <v>14090</v>
      </c>
      <c r="B2292" s="49" t="s">
        <v>14091</v>
      </c>
      <c r="C2292" s="49" t="s">
        <v>14092</v>
      </c>
      <c r="D2292" s="49" t="s">
        <v>8959</v>
      </c>
      <c r="E2292" s="49" t="s">
        <v>8960</v>
      </c>
      <c r="F2292" s="49" t="s">
        <v>8614</v>
      </c>
      <c r="G2292" s="49" t="s">
        <v>8585</v>
      </c>
      <c r="H2292" s="49" t="s">
        <v>14093</v>
      </c>
      <c r="I2292" s="49">
        <v>15</v>
      </c>
    </row>
    <row r="2293" spans="1:9" x14ac:dyDescent="0.3">
      <c r="A2293" s="551" t="s">
        <v>14094</v>
      </c>
      <c r="B2293" s="49" t="s">
        <v>14095</v>
      </c>
      <c r="C2293" s="49" t="s">
        <v>14096</v>
      </c>
      <c r="D2293" s="49" t="s">
        <v>8959</v>
      </c>
      <c r="E2293" s="49" t="s">
        <v>8960</v>
      </c>
      <c r="F2293" s="49" t="s">
        <v>9039</v>
      </c>
      <c r="G2293" s="49" t="s">
        <v>8585</v>
      </c>
      <c r="H2293" s="49" t="s">
        <v>14097</v>
      </c>
      <c r="I2293" s="49">
        <v>22</v>
      </c>
    </row>
    <row r="2294" spans="1:9" x14ac:dyDescent="0.3">
      <c r="A2294" s="551" t="s">
        <v>14098</v>
      </c>
      <c r="B2294" s="49" t="s">
        <v>14099</v>
      </c>
      <c r="C2294" s="49" t="s">
        <v>14100</v>
      </c>
      <c r="D2294" s="49" t="s">
        <v>8590</v>
      </c>
      <c r="E2294" s="49" t="s">
        <v>8583</v>
      </c>
      <c r="F2294" s="49" t="s">
        <v>8630</v>
      </c>
      <c r="G2294" s="49" t="s">
        <v>8585</v>
      </c>
      <c r="H2294" s="49" t="s">
        <v>14101</v>
      </c>
      <c r="I2294" s="49">
        <v>20</v>
      </c>
    </row>
    <row r="2295" spans="1:9" x14ac:dyDescent="0.3">
      <c r="A2295" s="551" t="s">
        <v>14102</v>
      </c>
      <c r="B2295" s="49" t="s">
        <v>14103</v>
      </c>
      <c r="C2295" s="49" t="s">
        <v>14104</v>
      </c>
      <c r="D2295" s="49" t="s">
        <v>8590</v>
      </c>
      <c r="E2295" s="49" t="s">
        <v>8583</v>
      </c>
      <c r="F2295" s="49" t="s">
        <v>8630</v>
      </c>
      <c r="G2295" s="49" t="s">
        <v>8585</v>
      </c>
      <c r="H2295" s="49" t="s">
        <v>14105</v>
      </c>
      <c r="I2295" s="49">
        <v>12</v>
      </c>
    </row>
    <row r="2296" spans="1:9" x14ac:dyDescent="0.3">
      <c r="A2296" s="551" t="s">
        <v>14106</v>
      </c>
      <c r="B2296" s="49" t="s">
        <v>14107</v>
      </c>
      <c r="C2296" s="49" t="s">
        <v>14108</v>
      </c>
      <c r="D2296" s="49" t="s">
        <v>8582</v>
      </c>
      <c r="E2296" s="49" t="s">
        <v>8583</v>
      </c>
      <c r="F2296" s="49" t="s">
        <v>8608</v>
      </c>
      <c r="G2296" s="49" t="s">
        <v>8609</v>
      </c>
      <c r="H2296" s="49" t="s">
        <v>14109</v>
      </c>
      <c r="I2296" s="49">
        <v>30</v>
      </c>
    </row>
    <row r="2297" spans="1:9" x14ac:dyDescent="0.3">
      <c r="A2297" s="551" t="s">
        <v>14110</v>
      </c>
      <c r="B2297" s="49" t="s">
        <v>14111</v>
      </c>
      <c r="C2297" s="49" t="s">
        <v>14112</v>
      </c>
      <c r="D2297" s="49" t="s">
        <v>8582</v>
      </c>
      <c r="E2297" s="49" t="s">
        <v>8583</v>
      </c>
      <c r="F2297" s="49" t="s">
        <v>8608</v>
      </c>
      <c r="G2297" s="49" t="s">
        <v>8609</v>
      </c>
      <c r="H2297" s="49" t="s">
        <v>14113</v>
      </c>
      <c r="I2297" s="49">
        <v>25</v>
      </c>
    </row>
    <row r="2298" spans="1:9" x14ac:dyDescent="0.3">
      <c r="A2298" s="551" t="s">
        <v>14114</v>
      </c>
      <c r="B2298" s="49" t="s">
        <v>14111</v>
      </c>
      <c r="C2298" s="49" t="s">
        <v>14112</v>
      </c>
      <c r="D2298" s="49" t="s">
        <v>8582</v>
      </c>
      <c r="E2298" s="49" t="s">
        <v>8583</v>
      </c>
      <c r="F2298" s="49" t="s">
        <v>8608</v>
      </c>
      <c r="G2298" s="49" t="s">
        <v>8609</v>
      </c>
      <c r="H2298" s="49" t="s">
        <v>14115</v>
      </c>
      <c r="I2298" s="49">
        <v>40</v>
      </c>
    </row>
    <row r="2299" spans="1:9" x14ac:dyDescent="0.3">
      <c r="A2299" s="551" t="s">
        <v>14116</v>
      </c>
      <c r="B2299" s="49" t="s">
        <v>14111</v>
      </c>
      <c r="C2299" s="49" t="s">
        <v>14112</v>
      </c>
      <c r="D2299" s="49" t="s">
        <v>8582</v>
      </c>
      <c r="E2299" s="49" t="s">
        <v>8583</v>
      </c>
      <c r="F2299" s="49" t="s">
        <v>8608</v>
      </c>
      <c r="G2299" s="49" t="s">
        <v>8609</v>
      </c>
      <c r="H2299" s="49" t="s">
        <v>14117</v>
      </c>
      <c r="I2299" s="49">
        <v>40</v>
      </c>
    </row>
    <row r="2300" spans="1:9" x14ac:dyDescent="0.3">
      <c r="A2300" s="551" t="s">
        <v>14118</v>
      </c>
      <c r="B2300" s="49" t="s">
        <v>14111</v>
      </c>
      <c r="C2300" s="49" t="s">
        <v>14112</v>
      </c>
      <c r="D2300" s="49" t="s">
        <v>8582</v>
      </c>
      <c r="E2300" s="49" t="s">
        <v>8583</v>
      </c>
      <c r="F2300" s="49" t="s">
        <v>8608</v>
      </c>
      <c r="G2300" s="49" t="s">
        <v>8609</v>
      </c>
      <c r="H2300" s="49" t="s">
        <v>14119</v>
      </c>
      <c r="I2300" s="49">
        <v>16</v>
      </c>
    </row>
    <row r="2301" spans="1:9" x14ac:dyDescent="0.3">
      <c r="A2301" s="551" t="s">
        <v>14120</v>
      </c>
      <c r="B2301" s="49" t="s">
        <v>14121</v>
      </c>
      <c r="C2301" s="49" t="s">
        <v>14122</v>
      </c>
      <c r="D2301" s="49" t="s">
        <v>8582</v>
      </c>
      <c r="E2301" s="49" t="s">
        <v>8583</v>
      </c>
      <c r="F2301" s="49" t="s">
        <v>8608</v>
      </c>
      <c r="G2301" s="49" t="s">
        <v>8609</v>
      </c>
      <c r="H2301" s="49" t="s">
        <v>14123</v>
      </c>
      <c r="I2301" s="49">
        <v>22</v>
      </c>
    </row>
    <row r="2302" spans="1:9" x14ac:dyDescent="0.3">
      <c r="A2302" s="551" t="s">
        <v>14124</v>
      </c>
      <c r="B2302" s="49" t="s">
        <v>14125</v>
      </c>
      <c r="C2302" s="49" t="s">
        <v>14126</v>
      </c>
      <c r="D2302" s="49" t="s">
        <v>8582</v>
      </c>
      <c r="E2302" s="49" t="s">
        <v>8583</v>
      </c>
      <c r="F2302" s="49" t="s">
        <v>8608</v>
      </c>
      <c r="G2302" s="49" t="s">
        <v>8609</v>
      </c>
      <c r="H2302" s="49" t="s">
        <v>14127</v>
      </c>
      <c r="I2302" s="49">
        <v>110</v>
      </c>
    </row>
    <row r="2303" spans="1:9" x14ac:dyDescent="0.3">
      <c r="A2303" s="551" t="s">
        <v>14128</v>
      </c>
      <c r="B2303" s="49" t="s">
        <v>14129</v>
      </c>
      <c r="C2303" s="49" t="s">
        <v>361</v>
      </c>
      <c r="D2303" s="49" t="s">
        <v>8582</v>
      </c>
      <c r="E2303" s="49" t="s">
        <v>8583</v>
      </c>
      <c r="F2303" s="49" t="s">
        <v>8608</v>
      </c>
      <c r="G2303" s="49" t="s">
        <v>8609</v>
      </c>
      <c r="H2303" s="49" t="s">
        <v>14130</v>
      </c>
      <c r="I2303" s="49">
        <v>35</v>
      </c>
    </row>
    <row r="2304" spans="1:9" x14ac:dyDescent="0.3">
      <c r="A2304" s="551" t="s">
        <v>14131</v>
      </c>
      <c r="B2304" s="49" t="s">
        <v>14129</v>
      </c>
      <c r="C2304" s="49" t="s">
        <v>361</v>
      </c>
      <c r="D2304" s="49" t="s">
        <v>8582</v>
      </c>
      <c r="E2304" s="49" t="s">
        <v>8583</v>
      </c>
      <c r="F2304" s="49" t="s">
        <v>8608</v>
      </c>
      <c r="G2304" s="49" t="s">
        <v>8609</v>
      </c>
      <c r="H2304" s="49" t="s">
        <v>14132</v>
      </c>
      <c r="I2304" s="49">
        <v>13</v>
      </c>
    </row>
    <row r="2305" spans="1:9" x14ac:dyDescent="0.3">
      <c r="A2305" s="551" t="s">
        <v>14133</v>
      </c>
      <c r="B2305" s="49" t="s">
        <v>14134</v>
      </c>
      <c r="C2305" s="49" t="s">
        <v>14135</v>
      </c>
      <c r="D2305" s="49" t="s">
        <v>8582</v>
      </c>
      <c r="E2305" s="49" t="s">
        <v>8765</v>
      </c>
      <c r="F2305" s="49" t="s">
        <v>8608</v>
      </c>
      <c r="G2305" s="49" t="s">
        <v>8609</v>
      </c>
      <c r="H2305" s="49" t="s">
        <v>14136</v>
      </c>
      <c r="I2305" s="49">
        <v>80</v>
      </c>
    </row>
    <row r="2306" spans="1:9" x14ac:dyDescent="0.3">
      <c r="A2306" s="551" t="s">
        <v>14137</v>
      </c>
      <c r="B2306" s="49" t="s">
        <v>14134</v>
      </c>
      <c r="C2306" s="49" t="s">
        <v>14135</v>
      </c>
      <c r="D2306" s="49" t="s">
        <v>8582</v>
      </c>
      <c r="E2306" s="49" t="s">
        <v>8765</v>
      </c>
      <c r="F2306" s="49" t="s">
        <v>8644</v>
      </c>
      <c r="G2306" s="49" t="s">
        <v>8609</v>
      </c>
      <c r="H2306" s="49" t="s">
        <v>14136</v>
      </c>
      <c r="I2306" s="49">
        <v>5</v>
      </c>
    </row>
    <row r="2307" spans="1:9" x14ac:dyDescent="0.3">
      <c r="A2307" s="551" t="s">
        <v>14138</v>
      </c>
      <c r="B2307" s="49" t="s">
        <v>14134</v>
      </c>
      <c r="C2307" s="49" t="s">
        <v>14135</v>
      </c>
      <c r="D2307" s="49" t="s">
        <v>8582</v>
      </c>
      <c r="E2307" s="49" t="s">
        <v>8765</v>
      </c>
      <c r="F2307" s="49" t="s">
        <v>8644</v>
      </c>
      <c r="G2307" s="49" t="s">
        <v>8686</v>
      </c>
      <c r="H2307" s="49" t="s">
        <v>14136</v>
      </c>
      <c r="I2307" s="49">
        <v>1</v>
      </c>
    </row>
    <row r="2308" spans="1:9" x14ac:dyDescent="0.3">
      <c r="A2308" s="551" t="s">
        <v>14139</v>
      </c>
      <c r="B2308" s="49" t="s">
        <v>14134</v>
      </c>
      <c r="C2308" s="49" t="s">
        <v>14135</v>
      </c>
      <c r="D2308" s="49" t="s">
        <v>8582</v>
      </c>
      <c r="E2308" s="49" t="s">
        <v>8765</v>
      </c>
      <c r="F2308" s="49" t="s">
        <v>8733</v>
      </c>
      <c r="G2308" s="49" t="s">
        <v>8609</v>
      </c>
      <c r="H2308" s="49" t="s">
        <v>14136</v>
      </c>
      <c r="I2308" s="49">
        <v>10</v>
      </c>
    </row>
    <row r="2309" spans="1:9" x14ac:dyDescent="0.3">
      <c r="A2309" s="551" t="s">
        <v>14140</v>
      </c>
      <c r="B2309" s="49" t="s">
        <v>14134</v>
      </c>
      <c r="C2309" s="49" t="s">
        <v>14135</v>
      </c>
      <c r="D2309" s="49" t="s">
        <v>8582</v>
      </c>
      <c r="E2309" s="49" t="s">
        <v>8765</v>
      </c>
      <c r="F2309" s="49" t="s">
        <v>8644</v>
      </c>
      <c r="G2309" s="49" t="s">
        <v>8585</v>
      </c>
      <c r="H2309" s="49" t="s">
        <v>14136</v>
      </c>
      <c r="I2309" s="49">
        <v>1</v>
      </c>
    </row>
    <row r="2310" spans="1:9" x14ac:dyDescent="0.3">
      <c r="A2310" s="551" t="s">
        <v>14141</v>
      </c>
      <c r="B2310" s="49" t="s">
        <v>14134</v>
      </c>
      <c r="C2310" s="49" t="s">
        <v>14135</v>
      </c>
      <c r="D2310" s="49" t="s">
        <v>8582</v>
      </c>
      <c r="E2310" s="49" t="s">
        <v>8765</v>
      </c>
      <c r="F2310" s="49" t="s">
        <v>8811</v>
      </c>
      <c r="G2310" s="49" t="s">
        <v>8585</v>
      </c>
      <c r="H2310" s="49" t="s">
        <v>14136</v>
      </c>
      <c r="I2310" s="49">
        <v>3</v>
      </c>
    </row>
    <row r="2311" spans="1:9" x14ac:dyDescent="0.3">
      <c r="A2311" s="551" t="s">
        <v>14142</v>
      </c>
      <c r="B2311" s="49" t="s">
        <v>14134</v>
      </c>
      <c r="C2311" s="49" t="s">
        <v>14135</v>
      </c>
      <c r="D2311" s="49" t="s">
        <v>8582</v>
      </c>
      <c r="E2311" s="49" t="s">
        <v>8765</v>
      </c>
      <c r="F2311" s="49" t="s">
        <v>8770</v>
      </c>
      <c r="G2311" s="49" t="s">
        <v>8585</v>
      </c>
      <c r="H2311" s="49" t="s">
        <v>14136</v>
      </c>
      <c r="I2311" s="49">
        <v>50</v>
      </c>
    </row>
    <row r="2312" spans="1:9" x14ac:dyDescent="0.3">
      <c r="A2312" s="551" t="s">
        <v>14143</v>
      </c>
      <c r="B2312" s="49" t="s">
        <v>14144</v>
      </c>
      <c r="C2312" s="49" t="s">
        <v>14145</v>
      </c>
      <c r="D2312" s="49" t="s">
        <v>8582</v>
      </c>
      <c r="E2312" s="49" t="s">
        <v>8583</v>
      </c>
      <c r="F2312" s="49" t="s">
        <v>8608</v>
      </c>
      <c r="G2312" s="49" t="s">
        <v>8609</v>
      </c>
      <c r="H2312" s="49" t="s">
        <v>14146</v>
      </c>
      <c r="I2312" s="49">
        <v>20</v>
      </c>
    </row>
    <row r="2313" spans="1:9" x14ac:dyDescent="0.3">
      <c r="A2313" s="551" t="s">
        <v>14147</v>
      </c>
      <c r="B2313" s="49" t="s">
        <v>14148</v>
      </c>
      <c r="C2313" s="49" t="s">
        <v>14149</v>
      </c>
      <c r="D2313" s="49" t="s">
        <v>8582</v>
      </c>
      <c r="E2313" s="49" t="s">
        <v>8583</v>
      </c>
      <c r="F2313" s="49" t="s">
        <v>8608</v>
      </c>
      <c r="G2313" s="49" t="s">
        <v>8609</v>
      </c>
      <c r="H2313" s="49" t="s">
        <v>14150</v>
      </c>
      <c r="I2313" s="49">
        <v>80</v>
      </c>
    </row>
    <row r="2314" spans="1:9" x14ac:dyDescent="0.3">
      <c r="A2314" s="551" t="s">
        <v>14151</v>
      </c>
      <c r="B2314" s="49" t="s">
        <v>14148</v>
      </c>
      <c r="C2314" s="49" t="s">
        <v>14149</v>
      </c>
      <c r="D2314" s="49" t="s">
        <v>8582</v>
      </c>
      <c r="E2314" s="49" t="s">
        <v>8583</v>
      </c>
      <c r="F2314" s="49" t="s">
        <v>8733</v>
      </c>
      <c r="G2314" s="49" t="s">
        <v>8609</v>
      </c>
      <c r="H2314" s="49" t="s">
        <v>14150</v>
      </c>
      <c r="I2314" s="49">
        <v>8</v>
      </c>
    </row>
    <row r="2315" spans="1:9" x14ac:dyDescent="0.3">
      <c r="A2315" s="551" t="s">
        <v>14152</v>
      </c>
      <c r="B2315" s="49" t="s">
        <v>14153</v>
      </c>
      <c r="C2315" s="49" t="s">
        <v>14154</v>
      </c>
      <c r="D2315" s="49" t="s">
        <v>8582</v>
      </c>
      <c r="E2315" s="49" t="s">
        <v>8583</v>
      </c>
      <c r="F2315" s="49" t="s">
        <v>8608</v>
      </c>
      <c r="G2315" s="49" t="s">
        <v>8609</v>
      </c>
      <c r="H2315" s="49" t="s">
        <v>14155</v>
      </c>
      <c r="I2315" s="49">
        <v>40</v>
      </c>
    </row>
    <row r="2316" spans="1:9" x14ac:dyDescent="0.3">
      <c r="A2316" s="551" t="s">
        <v>14156</v>
      </c>
      <c r="B2316" s="49" t="s">
        <v>14153</v>
      </c>
      <c r="C2316" s="49" t="s">
        <v>14154</v>
      </c>
      <c r="D2316" s="49" t="s">
        <v>8582</v>
      </c>
      <c r="E2316" s="49" t="s">
        <v>8583</v>
      </c>
      <c r="F2316" s="49" t="s">
        <v>8647</v>
      </c>
      <c r="G2316" s="49" t="s">
        <v>8609</v>
      </c>
      <c r="H2316" s="49" t="s">
        <v>14155</v>
      </c>
      <c r="I2316" s="49">
        <v>25</v>
      </c>
    </row>
    <row r="2317" spans="1:9" x14ac:dyDescent="0.3">
      <c r="A2317" s="551" t="s">
        <v>14157</v>
      </c>
      <c r="B2317" s="49" t="s">
        <v>14153</v>
      </c>
      <c r="C2317" s="49" t="s">
        <v>14154</v>
      </c>
      <c r="D2317" s="49" t="s">
        <v>8582</v>
      </c>
      <c r="E2317" s="49" t="s">
        <v>8583</v>
      </c>
      <c r="F2317" s="49" t="s">
        <v>8733</v>
      </c>
      <c r="G2317" s="49" t="s">
        <v>8609</v>
      </c>
      <c r="H2317" s="49" t="s">
        <v>14155</v>
      </c>
      <c r="I2317" s="49">
        <v>40</v>
      </c>
    </row>
    <row r="2318" spans="1:9" x14ac:dyDescent="0.3">
      <c r="A2318" s="551" t="s">
        <v>14158</v>
      </c>
      <c r="B2318" s="49" t="s">
        <v>14159</v>
      </c>
      <c r="C2318" s="49" t="s">
        <v>14160</v>
      </c>
      <c r="D2318" s="49" t="s">
        <v>8582</v>
      </c>
      <c r="E2318" s="49" t="s">
        <v>8583</v>
      </c>
      <c r="F2318" s="49" t="s">
        <v>8733</v>
      </c>
      <c r="G2318" s="49" t="s">
        <v>8609</v>
      </c>
      <c r="H2318" s="49" t="s">
        <v>14161</v>
      </c>
      <c r="I2318" s="49">
        <v>14</v>
      </c>
    </row>
    <row r="2319" spans="1:9" x14ac:dyDescent="0.3">
      <c r="A2319" s="551" t="s">
        <v>14162</v>
      </c>
      <c r="B2319" s="49" t="s">
        <v>14159</v>
      </c>
      <c r="C2319" s="49" t="s">
        <v>14160</v>
      </c>
      <c r="D2319" s="49" t="s">
        <v>8582</v>
      </c>
      <c r="E2319" s="49" t="s">
        <v>8583</v>
      </c>
      <c r="F2319" s="49" t="s">
        <v>8608</v>
      </c>
      <c r="G2319" s="49" t="s">
        <v>8609</v>
      </c>
      <c r="H2319" s="49" t="s">
        <v>14161</v>
      </c>
      <c r="I2319" s="49">
        <v>40</v>
      </c>
    </row>
    <row r="2320" spans="1:9" x14ac:dyDescent="0.3">
      <c r="A2320" s="551" t="s">
        <v>14163</v>
      </c>
      <c r="B2320" s="49" t="s">
        <v>14159</v>
      </c>
      <c r="C2320" s="49" t="s">
        <v>14160</v>
      </c>
      <c r="D2320" s="49" t="s">
        <v>8582</v>
      </c>
      <c r="E2320" s="49" t="s">
        <v>8583</v>
      </c>
      <c r="F2320" s="49" t="s">
        <v>8644</v>
      </c>
      <c r="G2320" s="49" t="s">
        <v>8609</v>
      </c>
      <c r="H2320" s="49" t="s">
        <v>14161</v>
      </c>
      <c r="I2320" s="49">
        <v>6</v>
      </c>
    </row>
    <row r="2321" spans="1:9" x14ac:dyDescent="0.3">
      <c r="A2321" s="551" t="s">
        <v>14164</v>
      </c>
      <c r="B2321" s="49" t="s">
        <v>14165</v>
      </c>
      <c r="C2321" s="49" t="s">
        <v>14166</v>
      </c>
      <c r="D2321" s="49" t="s">
        <v>8582</v>
      </c>
      <c r="E2321" s="49" t="s">
        <v>8583</v>
      </c>
      <c r="F2321" s="49" t="s">
        <v>8608</v>
      </c>
      <c r="G2321" s="49" t="s">
        <v>8609</v>
      </c>
      <c r="H2321" s="49" t="s">
        <v>14167</v>
      </c>
      <c r="I2321" s="49">
        <v>17</v>
      </c>
    </row>
    <row r="2322" spans="1:9" x14ac:dyDescent="0.3">
      <c r="A2322" s="551" t="s">
        <v>14168</v>
      </c>
      <c r="B2322" s="49" t="s">
        <v>14169</v>
      </c>
      <c r="C2322" s="49" t="s">
        <v>14170</v>
      </c>
      <c r="D2322" s="49" t="s">
        <v>13868</v>
      </c>
      <c r="E2322" s="49" t="s">
        <v>8583</v>
      </c>
      <c r="F2322" s="49" t="s">
        <v>8647</v>
      </c>
      <c r="G2322" s="49" t="s">
        <v>8609</v>
      </c>
      <c r="H2322" s="49" t="s">
        <v>14171</v>
      </c>
      <c r="I2322" s="49">
        <v>3</v>
      </c>
    </row>
    <row r="2323" spans="1:9" x14ac:dyDescent="0.3">
      <c r="A2323" s="551" t="s">
        <v>14172</v>
      </c>
      <c r="B2323" s="49" t="s">
        <v>14169</v>
      </c>
      <c r="C2323" s="49" t="s">
        <v>14170</v>
      </c>
      <c r="D2323" s="49" t="s">
        <v>13868</v>
      </c>
      <c r="E2323" s="49" t="s">
        <v>8583</v>
      </c>
      <c r="F2323" s="49" t="s">
        <v>8608</v>
      </c>
      <c r="G2323" s="49" t="s">
        <v>8609</v>
      </c>
      <c r="H2323" s="49" t="s">
        <v>14171</v>
      </c>
      <c r="I2323" s="49">
        <v>29</v>
      </c>
    </row>
    <row r="2324" spans="1:9" x14ac:dyDescent="0.3">
      <c r="A2324" s="551" t="s">
        <v>14173</v>
      </c>
      <c r="B2324" s="49" t="s">
        <v>14174</v>
      </c>
      <c r="C2324" s="49" t="s">
        <v>14175</v>
      </c>
      <c r="D2324" s="49" t="s">
        <v>8676</v>
      </c>
      <c r="E2324" s="49" t="s">
        <v>8765</v>
      </c>
      <c r="F2324" s="49" t="s">
        <v>8733</v>
      </c>
      <c r="G2324" s="49" t="s">
        <v>8609</v>
      </c>
      <c r="H2324" s="49" t="s">
        <v>14176</v>
      </c>
      <c r="I2324" s="49">
        <v>137</v>
      </c>
    </row>
    <row r="2325" spans="1:9" x14ac:dyDescent="0.3">
      <c r="A2325" s="551" t="s">
        <v>14177</v>
      </c>
      <c r="B2325" s="49" t="s">
        <v>14174</v>
      </c>
      <c r="C2325" s="49" t="s">
        <v>14175</v>
      </c>
      <c r="D2325" s="49" t="s">
        <v>8676</v>
      </c>
      <c r="E2325" s="49" t="s">
        <v>8765</v>
      </c>
      <c r="F2325" s="49" t="s">
        <v>8738</v>
      </c>
      <c r="G2325" s="49" t="s">
        <v>8585</v>
      </c>
      <c r="H2325" s="49" t="s">
        <v>14178</v>
      </c>
      <c r="I2325" s="49">
        <v>16</v>
      </c>
    </row>
    <row r="2326" spans="1:9" x14ac:dyDescent="0.3">
      <c r="A2326" s="551" t="s">
        <v>14179</v>
      </c>
      <c r="B2326" s="49" t="s">
        <v>14174</v>
      </c>
      <c r="C2326" s="49" t="s">
        <v>14175</v>
      </c>
      <c r="D2326" s="49" t="s">
        <v>8676</v>
      </c>
      <c r="E2326" s="49" t="s">
        <v>8765</v>
      </c>
      <c r="F2326" s="49" t="s">
        <v>8630</v>
      </c>
      <c r="G2326" s="49" t="s">
        <v>8585</v>
      </c>
      <c r="H2326" s="49" t="s">
        <v>14180</v>
      </c>
      <c r="I2326" s="49">
        <v>32</v>
      </c>
    </row>
    <row r="2327" spans="1:9" x14ac:dyDescent="0.3">
      <c r="A2327" s="551" t="s">
        <v>14181</v>
      </c>
      <c r="B2327" s="49" t="s">
        <v>14174</v>
      </c>
      <c r="C2327" s="49" t="s">
        <v>14175</v>
      </c>
      <c r="D2327" s="49" t="s">
        <v>8676</v>
      </c>
      <c r="E2327" s="49" t="s">
        <v>8765</v>
      </c>
      <c r="F2327" s="49" t="s">
        <v>8726</v>
      </c>
      <c r="G2327" s="49" t="s">
        <v>8609</v>
      </c>
      <c r="H2327" s="49" t="s">
        <v>14178</v>
      </c>
      <c r="I2327" s="49">
        <v>16</v>
      </c>
    </row>
    <row r="2328" spans="1:9" x14ac:dyDescent="0.3">
      <c r="A2328" s="551" t="s">
        <v>14182</v>
      </c>
      <c r="B2328" s="49" t="s">
        <v>14174</v>
      </c>
      <c r="C2328" s="49" t="s">
        <v>14175</v>
      </c>
      <c r="D2328" s="49" t="s">
        <v>8676</v>
      </c>
      <c r="E2328" s="49" t="s">
        <v>8765</v>
      </c>
      <c r="F2328" s="49" t="s">
        <v>8608</v>
      </c>
      <c r="G2328" s="49" t="s">
        <v>8609</v>
      </c>
      <c r="H2328" s="49" t="s">
        <v>14183</v>
      </c>
      <c r="I2328" s="49">
        <v>74</v>
      </c>
    </row>
    <row r="2329" spans="1:9" x14ac:dyDescent="0.3">
      <c r="A2329" s="551" t="s">
        <v>14184</v>
      </c>
      <c r="B2329" s="49" t="s">
        <v>14185</v>
      </c>
      <c r="C2329" s="49" t="s">
        <v>14186</v>
      </c>
      <c r="D2329" s="49" t="s">
        <v>8582</v>
      </c>
      <c r="E2329" s="49" t="s">
        <v>8765</v>
      </c>
      <c r="F2329" s="49" t="s">
        <v>8726</v>
      </c>
      <c r="G2329" s="49" t="s">
        <v>8609</v>
      </c>
      <c r="H2329" s="49" t="s">
        <v>13928</v>
      </c>
      <c r="I2329" s="49">
        <v>17</v>
      </c>
    </row>
    <row r="2330" spans="1:9" x14ac:dyDescent="0.3">
      <c r="A2330" s="551" t="s">
        <v>14187</v>
      </c>
      <c r="B2330" s="49" t="s">
        <v>14185</v>
      </c>
      <c r="C2330" s="49" t="s">
        <v>14186</v>
      </c>
      <c r="D2330" s="49" t="s">
        <v>8582</v>
      </c>
      <c r="E2330" s="49" t="s">
        <v>8765</v>
      </c>
      <c r="F2330" s="49" t="s">
        <v>8729</v>
      </c>
      <c r="G2330" s="49" t="s">
        <v>8609</v>
      </c>
      <c r="H2330" s="49" t="s">
        <v>13928</v>
      </c>
      <c r="I2330" s="49">
        <v>47</v>
      </c>
    </row>
    <row r="2331" spans="1:9" x14ac:dyDescent="0.3">
      <c r="A2331" s="551" t="s">
        <v>14188</v>
      </c>
      <c r="B2331" s="49" t="s">
        <v>14185</v>
      </c>
      <c r="C2331" s="49" t="s">
        <v>14186</v>
      </c>
      <c r="D2331" s="49" t="s">
        <v>8582</v>
      </c>
      <c r="E2331" s="49" t="s">
        <v>8765</v>
      </c>
      <c r="F2331" s="49" t="s">
        <v>8644</v>
      </c>
      <c r="G2331" s="49" t="s">
        <v>8585</v>
      </c>
      <c r="H2331" s="49" t="s">
        <v>13930</v>
      </c>
      <c r="I2331" s="49">
        <v>30</v>
      </c>
    </row>
    <row r="2332" spans="1:9" x14ac:dyDescent="0.3">
      <c r="A2332" s="551" t="s">
        <v>14189</v>
      </c>
      <c r="B2332" s="49" t="s">
        <v>14190</v>
      </c>
      <c r="C2332" s="49" t="s">
        <v>14191</v>
      </c>
      <c r="D2332" s="49" t="s">
        <v>8582</v>
      </c>
      <c r="E2332" s="49" t="s">
        <v>8583</v>
      </c>
      <c r="F2332" s="49" t="s">
        <v>8961</v>
      </c>
      <c r="G2332" s="49" t="s">
        <v>8585</v>
      </c>
      <c r="H2332" s="49" t="s">
        <v>14192</v>
      </c>
      <c r="I2332" s="49">
        <v>25</v>
      </c>
    </row>
    <row r="2333" spans="1:9" x14ac:dyDescent="0.3">
      <c r="A2333" s="551" t="s">
        <v>14193</v>
      </c>
      <c r="B2333" s="49" t="s">
        <v>14190</v>
      </c>
      <c r="C2333" s="49" t="s">
        <v>14191</v>
      </c>
      <c r="D2333" s="49" t="s">
        <v>8582</v>
      </c>
      <c r="E2333" s="49" t="s">
        <v>8583</v>
      </c>
      <c r="F2333" s="49" t="s">
        <v>8614</v>
      </c>
      <c r="G2333" s="49" t="s">
        <v>8585</v>
      </c>
      <c r="H2333" s="49" t="s">
        <v>14194</v>
      </c>
      <c r="I2333" s="49">
        <v>25</v>
      </c>
    </row>
    <row r="2334" spans="1:9" x14ac:dyDescent="0.3">
      <c r="A2334" s="551" t="s">
        <v>14195</v>
      </c>
      <c r="B2334" s="49" t="s">
        <v>14190</v>
      </c>
      <c r="C2334" s="49" t="s">
        <v>14191</v>
      </c>
      <c r="D2334" s="49" t="s">
        <v>8582</v>
      </c>
      <c r="E2334" s="49" t="s">
        <v>8583</v>
      </c>
      <c r="F2334" s="49" t="s">
        <v>8595</v>
      </c>
      <c r="G2334" s="49" t="s">
        <v>8596</v>
      </c>
    </row>
    <row r="2335" spans="1:9" x14ac:dyDescent="0.3">
      <c r="A2335" s="551" t="s">
        <v>14196</v>
      </c>
      <c r="B2335" s="49" t="s">
        <v>14190</v>
      </c>
      <c r="C2335" s="49" t="s">
        <v>14191</v>
      </c>
      <c r="D2335" s="49" t="s">
        <v>8582</v>
      </c>
      <c r="E2335" s="49" t="s">
        <v>8583</v>
      </c>
      <c r="F2335" s="49" t="s">
        <v>8961</v>
      </c>
      <c r="G2335" s="49" t="s">
        <v>8585</v>
      </c>
      <c r="H2335" s="49" t="s">
        <v>14194</v>
      </c>
      <c r="I2335" s="49">
        <v>25</v>
      </c>
    </row>
    <row r="2336" spans="1:9" x14ac:dyDescent="0.3">
      <c r="A2336" s="551" t="s">
        <v>14197</v>
      </c>
      <c r="B2336" s="49" t="s">
        <v>14198</v>
      </c>
      <c r="C2336" s="49" t="s">
        <v>14199</v>
      </c>
      <c r="D2336" s="49" t="s">
        <v>8582</v>
      </c>
      <c r="E2336" s="49" t="s">
        <v>8583</v>
      </c>
      <c r="F2336" s="49" t="s">
        <v>8733</v>
      </c>
      <c r="G2336" s="49" t="s">
        <v>8609</v>
      </c>
      <c r="H2336" s="49" t="s">
        <v>14200</v>
      </c>
      <c r="I2336" s="49">
        <v>34</v>
      </c>
    </row>
    <row r="2337" spans="1:9" x14ac:dyDescent="0.3">
      <c r="A2337" s="551" t="s">
        <v>14201</v>
      </c>
      <c r="B2337" s="49" t="s">
        <v>14202</v>
      </c>
      <c r="C2337" s="49" t="s">
        <v>14203</v>
      </c>
      <c r="D2337" s="49" t="s">
        <v>8582</v>
      </c>
      <c r="E2337" s="49" t="s">
        <v>8583</v>
      </c>
      <c r="F2337" s="49" t="s">
        <v>8661</v>
      </c>
      <c r="G2337" s="49" t="s">
        <v>8585</v>
      </c>
      <c r="H2337" s="49" t="s">
        <v>14204</v>
      </c>
    </row>
    <row r="2338" spans="1:9" x14ac:dyDescent="0.3">
      <c r="A2338" s="551" t="s">
        <v>14205</v>
      </c>
      <c r="B2338" s="49" t="s">
        <v>14206</v>
      </c>
      <c r="C2338" s="49" t="s">
        <v>14207</v>
      </c>
      <c r="D2338" s="49" t="s">
        <v>8656</v>
      </c>
      <c r="E2338" s="49" t="s">
        <v>8583</v>
      </c>
      <c r="F2338" s="49" t="s">
        <v>8630</v>
      </c>
      <c r="G2338" s="49" t="s">
        <v>8585</v>
      </c>
      <c r="H2338" s="49" t="s">
        <v>14208</v>
      </c>
      <c r="I2338" s="49">
        <v>12</v>
      </c>
    </row>
    <row r="2339" spans="1:9" x14ac:dyDescent="0.3">
      <c r="A2339" s="551" t="s">
        <v>14209</v>
      </c>
      <c r="B2339" s="49" t="s">
        <v>14210</v>
      </c>
      <c r="C2339" s="49" t="s">
        <v>14211</v>
      </c>
      <c r="D2339" s="49" t="s">
        <v>8656</v>
      </c>
      <c r="E2339" s="49" t="s">
        <v>8583</v>
      </c>
      <c r="F2339" s="49" t="s">
        <v>8647</v>
      </c>
      <c r="G2339" s="49" t="s">
        <v>8609</v>
      </c>
      <c r="H2339" s="49" t="s">
        <v>14212</v>
      </c>
      <c r="I2339" s="49">
        <v>3</v>
      </c>
    </row>
    <row r="2340" spans="1:9" x14ac:dyDescent="0.3">
      <c r="A2340" s="551" t="s">
        <v>14213</v>
      </c>
      <c r="B2340" s="49" t="s">
        <v>14210</v>
      </c>
      <c r="C2340" s="49" t="s">
        <v>14211</v>
      </c>
      <c r="D2340" s="49" t="s">
        <v>8656</v>
      </c>
      <c r="E2340" s="49" t="s">
        <v>8583</v>
      </c>
      <c r="F2340" s="49" t="s">
        <v>8608</v>
      </c>
      <c r="G2340" s="49" t="s">
        <v>8609</v>
      </c>
      <c r="H2340" s="49" t="s">
        <v>14212</v>
      </c>
      <c r="I2340" s="49">
        <v>15</v>
      </c>
    </row>
    <row r="2341" spans="1:9" x14ac:dyDescent="0.3">
      <c r="A2341" s="551" t="s">
        <v>14214</v>
      </c>
      <c r="B2341" s="49" t="s">
        <v>14215</v>
      </c>
      <c r="C2341" s="49" t="s">
        <v>14216</v>
      </c>
      <c r="D2341" s="49" t="s">
        <v>8656</v>
      </c>
      <c r="E2341" s="49" t="s">
        <v>8583</v>
      </c>
      <c r="F2341" s="49" t="s">
        <v>8811</v>
      </c>
      <c r="G2341" s="49" t="s">
        <v>8585</v>
      </c>
      <c r="H2341" s="49" t="s">
        <v>14217</v>
      </c>
      <c r="I2341" s="49">
        <v>15</v>
      </c>
    </row>
    <row r="2342" spans="1:9" x14ac:dyDescent="0.3">
      <c r="A2342" s="551" t="s">
        <v>14218</v>
      </c>
      <c r="B2342" s="49" t="s">
        <v>14219</v>
      </c>
      <c r="C2342" s="49" t="s">
        <v>14220</v>
      </c>
      <c r="D2342" s="49" t="s">
        <v>8656</v>
      </c>
      <c r="E2342" s="49" t="s">
        <v>8583</v>
      </c>
      <c r="F2342" s="49" t="s">
        <v>8733</v>
      </c>
      <c r="G2342" s="49" t="s">
        <v>8609</v>
      </c>
      <c r="H2342" s="49" t="s">
        <v>14221</v>
      </c>
      <c r="I2342" s="49">
        <v>30</v>
      </c>
    </row>
    <row r="2343" spans="1:9" x14ac:dyDescent="0.3">
      <c r="A2343" s="551" t="s">
        <v>14222</v>
      </c>
      <c r="B2343" s="49" t="s">
        <v>14219</v>
      </c>
      <c r="C2343" s="49" t="s">
        <v>14220</v>
      </c>
      <c r="D2343" s="49" t="s">
        <v>8656</v>
      </c>
      <c r="E2343" s="49" t="s">
        <v>8583</v>
      </c>
      <c r="F2343" s="49" t="s">
        <v>8608</v>
      </c>
      <c r="G2343" s="49" t="s">
        <v>8609</v>
      </c>
      <c r="H2343" s="49" t="s">
        <v>14221</v>
      </c>
      <c r="I2343" s="49">
        <v>40</v>
      </c>
    </row>
    <row r="2344" spans="1:9" x14ac:dyDescent="0.3">
      <c r="A2344" s="551" t="s">
        <v>14223</v>
      </c>
      <c r="B2344" s="49" t="s">
        <v>14224</v>
      </c>
      <c r="C2344" s="49" t="s">
        <v>1272</v>
      </c>
      <c r="D2344" s="49" t="s">
        <v>8656</v>
      </c>
      <c r="E2344" s="49" t="s">
        <v>8583</v>
      </c>
      <c r="F2344" s="49" t="s">
        <v>8811</v>
      </c>
      <c r="G2344" s="49" t="s">
        <v>8585</v>
      </c>
      <c r="H2344" s="49" t="s">
        <v>14225</v>
      </c>
      <c r="I2344" s="49">
        <v>18</v>
      </c>
    </row>
    <row r="2345" spans="1:9" x14ac:dyDescent="0.3">
      <c r="A2345" s="551" t="s">
        <v>14226</v>
      </c>
      <c r="B2345" s="49" t="s">
        <v>14227</v>
      </c>
      <c r="C2345" s="49" t="s">
        <v>14228</v>
      </c>
      <c r="D2345" s="49" t="s">
        <v>8582</v>
      </c>
      <c r="E2345" s="49" t="s">
        <v>8583</v>
      </c>
      <c r="F2345" s="49" t="s">
        <v>8608</v>
      </c>
      <c r="G2345" s="49" t="s">
        <v>8609</v>
      </c>
      <c r="H2345" s="49" t="s">
        <v>14229</v>
      </c>
      <c r="I2345" s="49">
        <v>41</v>
      </c>
    </row>
    <row r="2346" spans="1:9" x14ac:dyDescent="0.3">
      <c r="A2346" s="551" t="s">
        <v>14230</v>
      </c>
      <c r="B2346" s="49" t="s">
        <v>14231</v>
      </c>
      <c r="C2346" s="49" t="s">
        <v>14232</v>
      </c>
      <c r="D2346" s="49" t="s">
        <v>9349</v>
      </c>
      <c r="E2346" s="49" t="s">
        <v>8583</v>
      </c>
      <c r="F2346" s="49" t="s">
        <v>8584</v>
      </c>
      <c r="G2346" s="49" t="s">
        <v>8585</v>
      </c>
      <c r="H2346" s="49" t="s">
        <v>14233</v>
      </c>
    </row>
    <row r="2347" spans="1:9" x14ac:dyDescent="0.3">
      <c r="A2347" s="551" t="s">
        <v>14234</v>
      </c>
      <c r="B2347" s="49" t="s">
        <v>14231</v>
      </c>
      <c r="C2347" s="49" t="s">
        <v>14232</v>
      </c>
      <c r="D2347" s="49" t="s">
        <v>9349</v>
      </c>
      <c r="E2347" s="49" t="s">
        <v>8583</v>
      </c>
      <c r="F2347" s="49" t="s">
        <v>8593</v>
      </c>
      <c r="G2347" s="49" t="s">
        <v>8585</v>
      </c>
      <c r="H2347" s="49" t="s">
        <v>14233</v>
      </c>
    </row>
    <row r="2348" spans="1:9" x14ac:dyDescent="0.3">
      <c r="A2348" s="551" t="s">
        <v>14235</v>
      </c>
      <c r="B2348" s="49" t="s">
        <v>14236</v>
      </c>
      <c r="C2348" s="49" t="s">
        <v>14237</v>
      </c>
      <c r="D2348" s="49" t="s">
        <v>8582</v>
      </c>
      <c r="E2348" s="49" t="s">
        <v>8583</v>
      </c>
      <c r="F2348" s="49" t="s">
        <v>8608</v>
      </c>
      <c r="G2348" s="49" t="s">
        <v>8609</v>
      </c>
      <c r="H2348" s="49" t="s">
        <v>14238</v>
      </c>
      <c r="I2348" s="49">
        <v>40</v>
      </c>
    </row>
    <row r="2349" spans="1:9" x14ac:dyDescent="0.3">
      <c r="A2349" s="551" t="s">
        <v>14239</v>
      </c>
      <c r="B2349" s="49" t="s">
        <v>14236</v>
      </c>
      <c r="C2349" s="49" t="s">
        <v>14237</v>
      </c>
      <c r="D2349" s="49" t="s">
        <v>8582</v>
      </c>
      <c r="E2349" s="49" t="s">
        <v>8583</v>
      </c>
      <c r="F2349" s="49" t="s">
        <v>8733</v>
      </c>
      <c r="G2349" s="49" t="s">
        <v>8609</v>
      </c>
      <c r="H2349" s="49" t="s">
        <v>14238</v>
      </c>
      <c r="I2349" s="49">
        <v>14</v>
      </c>
    </row>
    <row r="2350" spans="1:9" x14ac:dyDescent="0.3">
      <c r="A2350" s="551" t="s">
        <v>14240</v>
      </c>
      <c r="B2350" s="49" t="s">
        <v>14241</v>
      </c>
      <c r="C2350" s="49" t="s">
        <v>14242</v>
      </c>
      <c r="D2350" s="49" t="s">
        <v>8590</v>
      </c>
      <c r="E2350" s="49" t="s">
        <v>8583</v>
      </c>
      <c r="F2350" s="49" t="s">
        <v>8630</v>
      </c>
      <c r="G2350" s="49" t="s">
        <v>8585</v>
      </c>
      <c r="H2350" s="49" t="s">
        <v>14243</v>
      </c>
      <c r="I2350" s="49">
        <v>16</v>
      </c>
    </row>
    <row r="2351" spans="1:9" x14ac:dyDescent="0.3">
      <c r="A2351" s="551" t="s">
        <v>14244</v>
      </c>
      <c r="B2351" s="49" t="s">
        <v>9704</v>
      </c>
      <c r="C2351" s="49" t="s">
        <v>9705</v>
      </c>
      <c r="D2351" s="49" t="s">
        <v>8656</v>
      </c>
      <c r="E2351" s="49" t="s">
        <v>8583</v>
      </c>
      <c r="F2351" s="49" t="s">
        <v>8593</v>
      </c>
      <c r="G2351" s="49" t="s">
        <v>8585</v>
      </c>
      <c r="H2351" s="49" t="s">
        <v>14245</v>
      </c>
    </row>
    <row r="2352" spans="1:9" x14ac:dyDescent="0.3">
      <c r="A2352" s="551" t="s">
        <v>14246</v>
      </c>
      <c r="B2352" s="49" t="s">
        <v>14247</v>
      </c>
      <c r="C2352" s="49" t="s">
        <v>14248</v>
      </c>
      <c r="D2352" s="49" t="s">
        <v>8676</v>
      </c>
      <c r="E2352" s="49" t="s">
        <v>8765</v>
      </c>
      <c r="F2352" s="49" t="s">
        <v>8733</v>
      </c>
      <c r="G2352" s="49" t="s">
        <v>8609</v>
      </c>
      <c r="H2352" s="49" t="s">
        <v>14249</v>
      </c>
      <c r="I2352" s="49">
        <v>140</v>
      </c>
    </row>
    <row r="2353" spans="1:9" x14ac:dyDescent="0.3">
      <c r="A2353" s="551" t="s">
        <v>14250</v>
      </c>
      <c r="B2353" s="49" t="s">
        <v>14251</v>
      </c>
      <c r="C2353" s="49" t="s">
        <v>582</v>
      </c>
      <c r="D2353" s="49" t="s">
        <v>8676</v>
      </c>
      <c r="E2353" s="49" t="s">
        <v>8765</v>
      </c>
      <c r="F2353" s="49" t="s">
        <v>8608</v>
      </c>
      <c r="G2353" s="49" t="s">
        <v>8609</v>
      </c>
      <c r="H2353" s="49" t="s">
        <v>14252</v>
      </c>
      <c r="I2353" s="49">
        <v>92</v>
      </c>
    </row>
    <row r="2354" spans="1:9" x14ac:dyDescent="0.3">
      <c r="A2354" s="551" t="s">
        <v>14253</v>
      </c>
      <c r="B2354" s="49" t="s">
        <v>14254</v>
      </c>
      <c r="C2354" s="49" t="s">
        <v>582</v>
      </c>
      <c r="D2354" s="49" t="s">
        <v>8676</v>
      </c>
      <c r="E2354" s="49" t="s">
        <v>8765</v>
      </c>
      <c r="F2354" s="49" t="s">
        <v>8608</v>
      </c>
      <c r="G2354" s="49" t="s">
        <v>8609</v>
      </c>
      <c r="H2354" s="49" t="s">
        <v>14255</v>
      </c>
      <c r="I2354" s="49">
        <v>37</v>
      </c>
    </row>
    <row r="2355" spans="1:9" x14ac:dyDescent="0.3">
      <c r="A2355" s="551" t="s">
        <v>14256</v>
      </c>
      <c r="B2355" s="49" t="s">
        <v>14257</v>
      </c>
      <c r="C2355" s="49" t="s">
        <v>14258</v>
      </c>
      <c r="D2355" s="49" t="s">
        <v>8582</v>
      </c>
      <c r="E2355" s="49" t="s">
        <v>8583</v>
      </c>
      <c r="F2355" s="49" t="s">
        <v>8733</v>
      </c>
      <c r="G2355" s="49" t="s">
        <v>8609</v>
      </c>
      <c r="H2355" s="49" t="s">
        <v>14259</v>
      </c>
      <c r="I2355" s="49">
        <v>144</v>
      </c>
    </row>
    <row r="2356" spans="1:9" x14ac:dyDescent="0.3">
      <c r="A2356" s="551" t="s">
        <v>14260</v>
      </c>
      <c r="B2356" s="49" t="s">
        <v>14261</v>
      </c>
      <c r="C2356" s="49" t="s">
        <v>14262</v>
      </c>
      <c r="D2356" s="49" t="s">
        <v>8676</v>
      </c>
      <c r="E2356" s="49" t="s">
        <v>8765</v>
      </c>
      <c r="F2356" s="49" t="s">
        <v>8608</v>
      </c>
      <c r="G2356" s="49" t="s">
        <v>8609</v>
      </c>
      <c r="H2356" s="49" t="s">
        <v>14263</v>
      </c>
      <c r="I2356" s="49">
        <v>41</v>
      </c>
    </row>
    <row r="2357" spans="1:9" x14ac:dyDescent="0.3">
      <c r="A2357" s="551" t="s">
        <v>14264</v>
      </c>
      <c r="B2357" s="49" t="s">
        <v>14261</v>
      </c>
      <c r="C2357" s="49" t="s">
        <v>14262</v>
      </c>
      <c r="D2357" s="49" t="s">
        <v>8676</v>
      </c>
      <c r="E2357" s="49" t="s">
        <v>8765</v>
      </c>
      <c r="F2357" s="49" t="s">
        <v>8770</v>
      </c>
      <c r="G2357" s="49" t="s">
        <v>8585</v>
      </c>
      <c r="H2357" s="49" t="s">
        <v>14263</v>
      </c>
      <c r="I2357" s="49">
        <v>80</v>
      </c>
    </row>
    <row r="2358" spans="1:9" x14ac:dyDescent="0.3">
      <c r="A2358" s="551" t="s">
        <v>14265</v>
      </c>
      <c r="B2358" s="49" t="s">
        <v>14266</v>
      </c>
      <c r="C2358" s="49" t="s">
        <v>14267</v>
      </c>
      <c r="D2358" s="49" t="s">
        <v>8582</v>
      </c>
      <c r="E2358" s="49" t="s">
        <v>8583</v>
      </c>
      <c r="F2358" s="49" t="s">
        <v>8770</v>
      </c>
      <c r="G2358" s="49" t="s">
        <v>8585</v>
      </c>
      <c r="H2358" s="49" t="s">
        <v>14268</v>
      </c>
      <c r="I2358" s="49">
        <v>45</v>
      </c>
    </row>
    <row r="2359" spans="1:9" x14ac:dyDescent="0.3">
      <c r="A2359" s="551" t="s">
        <v>14269</v>
      </c>
      <c r="B2359" s="49" t="s">
        <v>14266</v>
      </c>
      <c r="C2359" s="49" t="s">
        <v>14267</v>
      </c>
      <c r="D2359" s="49" t="s">
        <v>8582</v>
      </c>
      <c r="E2359" s="49" t="s">
        <v>8583</v>
      </c>
      <c r="F2359" s="49" t="s">
        <v>8608</v>
      </c>
      <c r="G2359" s="49" t="s">
        <v>8609</v>
      </c>
      <c r="H2359" s="49" t="s">
        <v>14270</v>
      </c>
      <c r="I2359" s="49">
        <v>69</v>
      </c>
    </row>
    <row r="2360" spans="1:9" x14ac:dyDescent="0.3">
      <c r="A2360" s="551" t="s">
        <v>14271</v>
      </c>
      <c r="B2360" s="49" t="s">
        <v>14272</v>
      </c>
      <c r="C2360" s="49" t="s">
        <v>14273</v>
      </c>
      <c r="D2360" s="49" t="s">
        <v>8676</v>
      </c>
      <c r="E2360" s="49" t="s">
        <v>8765</v>
      </c>
      <c r="F2360" s="49" t="s">
        <v>8647</v>
      </c>
      <c r="G2360" s="49" t="s">
        <v>8609</v>
      </c>
      <c r="H2360" s="49" t="s">
        <v>14274</v>
      </c>
      <c r="I2360" s="49">
        <v>69</v>
      </c>
    </row>
    <row r="2361" spans="1:9" x14ac:dyDescent="0.3">
      <c r="A2361" s="551" t="s">
        <v>14275</v>
      </c>
      <c r="B2361" s="49" t="s">
        <v>14272</v>
      </c>
      <c r="C2361" s="49" t="s">
        <v>14273</v>
      </c>
      <c r="D2361" s="49" t="s">
        <v>8676</v>
      </c>
      <c r="E2361" s="49" t="s">
        <v>8765</v>
      </c>
      <c r="F2361" s="49" t="s">
        <v>8608</v>
      </c>
      <c r="G2361" s="49" t="s">
        <v>8609</v>
      </c>
      <c r="H2361" s="49" t="s">
        <v>14276</v>
      </c>
      <c r="I2361" s="49">
        <v>180</v>
      </c>
    </row>
    <row r="2362" spans="1:9" x14ac:dyDescent="0.3">
      <c r="A2362" s="551" t="s">
        <v>14277</v>
      </c>
      <c r="B2362" s="49" t="s">
        <v>14278</v>
      </c>
      <c r="C2362" s="49" t="s">
        <v>14279</v>
      </c>
      <c r="D2362" s="49" t="s">
        <v>8676</v>
      </c>
      <c r="E2362" s="49" t="s">
        <v>8765</v>
      </c>
      <c r="F2362" s="49" t="s">
        <v>8608</v>
      </c>
      <c r="G2362" s="49" t="s">
        <v>8609</v>
      </c>
      <c r="H2362" s="49" t="s">
        <v>13939</v>
      </c>
      <c r="I2362" s="49">
        <v>54</v>
      </c>
    </row>
    <row r="2363" spans="1:9" x14ac:dyDescent="0.3">
      <c r="A2363" s="551" t="s">
        <v>14280</v>
      </c>
      <c r="B2363" s="49" t="s">
        <v>14281</v>
      </c>
      <c r="C2363" s="49" t="s">
        <v>14282</v>
      </c>
      <c r="D2363" s="49" t="s">
        <v>8676</v>
      </c>
      <c r="E2363" s="49" t="s">
        <v>8765</v>
      </c>
      <c r="F2363" s="49" t="s">
        <v>8608</v>
      </c>
      <c r="G2363" s="49" t="s">
        <v>8609</v>
      </c>
      <c r="H2363" s="49" t="s">
        <v>14283</v>
      </c>
      <c r="I2363" s="49">
        <v>84</v>
      </c>
    </row>
    <row r="2364" spans="1:9" x14ac:dyDescent="0.3">
      <c r="A2364" s="551" t="s">
        <v>14284</v>
      </c>
      <c r="B2364" s="49" t="s">
        <v>14281</v>
      </c>
      <c r="C2364" s="49" t="s">
        <v>14282</v>
      </c>
      <c r="D2364" s="49" t="s">
        <v>8676</v>
      </c>
      <c r="E2364" s="49" t="s">
        <v>8765</v>
      </c>
      <c r="F2364" s="49" t="s">
        <v>8608</v>
      </c>
      <c r="G2364" s="49" t="s">
        <v>8609</v>
      </c>
      <c r="H2364" s="49" t="s">
        <v>14285</v>
      </c>
      <c r="I2364" s="49">
        <v>166</v>
      </c>
    </row>
    <row r="2365" spans="1:9" x14ac:dyDescent="0.3">
      <c r="A2365" s="551" t="s">
        <v>14286</v>
      </c>
      <c r="B2365" s="49" t="s">
        <v>14287</v>
      </c>
      <c r="C2365" s="49" t="s">
        <v>14288</v>
      </c>
      <c r="D2365" s="49" t="s">
        <v>8676</v>
      </c>
      <c r="E2365" s="49" t="s">
        <v>8765</v>
      </c>
      <c r="F2365" s="49" t="s">
        <v>8608</v>
      </c>
      <c r="G2365" s="49" t="s">
        <v>8609</v>
      </c>
      <c r="H2365" s="49" t="s">
        <v>14289</v>
      </c>
      <c r="I2365" s="49">
        <v>35</v>
      </c>
    </row>
    <row r="2366" spans="1:9" x14ac:dyDescent="0.3">
      <c r="A2366" s="551" t="s">
        <v>14290</v>
      </c>
      <c r="B2366" s="49" t="s">
        <v>14291</v>
      </c>
      <c r="C2366" s="49" t="s">
        <v>14292</v>
      </c>
      <c r="D2366" s="49" t="s">
        <v>8676</v>
      </c>
      <c r="E2366" s="49" t="s">
        <v>8765</v>
      </c>
      <c r="F2366" s="49" t="s">
        <v>8608</v>
      </c>
      <c r="G2366" s="49" t="s">
        <v>8609</v>
      </c>
      <c r="H2366" s="49" t="s">
        <v>14293</v>
      </c>
      <c r="I2366" s="49">
        <v>32</v>
      </c>
    </row>
    <row r="2367" spans="1:9" x14ac:dyDescent="0.3">
      <c r="A2367" s="551" t="s">
        <v>14294</v>
      </c>
      <c r="B2367" s="49" t="s">
        <v>14291</v>
      </c>
      <c r="C2367" s="49" t="s">
        <v>14292</v>
      </c>
      <c r="D2367" s="49" t="s">
        <v>8676</v>
      </c>
      <c r="E2367" s="49" t="s">
        <v>8765</v>
      </c>
      <c r="F2367" s="49" t="s">
        <v>8733</v>
      </c>
      <c r="G2367" s="49" t="s">
        <v>8609</v>
      </c>
      <c r="H2367" s="49" t="s">
        <v>14293</v>
      </c>
      <c r="I2367" s="49">
        <v>3</v>
      </c>
    </row>
    <row r="2368" spans="1:9" x14ac:dyDescent="0.3">
      <c r="A2368" s="551" t="s">
        <v>14295</v>
      </c>
      <c r="B2368" s="49" t="s">
        <v>14291</v>
      </c>
      <c r="C2368" s="49" t="s">
        <v>14292</v>
      </c>
      <c r="D2368" s="49" t="s">
        <v>8676</v>
      </c>
      <c r="E2368" s="49" t="s">
        <v>8765</v>
      </c>
      <c r="F2368" s="49" t="s">
        <v>8647</v>
      </c>
      <c r="G2368" s="49" t="s">
        <v>8609</v>
      </c>
      <c r="H2368" s="49" t="s">
        <v>14293</v>
      </c>
      <c r="I2368" s="49">
        <v>5</v>
      </c>
    </row>
    <row r="2369" spans="1:9" x14ac:dyDescent="0.3">
      <c r="A2369" s="551" t="s">
        <v>14296</v>
      </c>
      <c r="B2369" s="49" t="s">
        <v>14297</v>
      </c>
      <c r="C2369" s="49" t="s">
        <v>14298</v>
      </c>
      <c r="D2369" s="49" t="s">
        <v>8590</v>
      </c>
      <c r="E2369" s="49" t="s">
        <v>8583</v>
      </c>
      <c r="F2369" s="49" t="s">
        <v>8584</v>
      </c>
      <c r="G2369" s="49" t="s">
        <v>8585</v>
      </c>
      <c r="H2369" s="49" t="s">
        <v>13964</v>
      </c>
    </row>
    <row r="2370" spans="1:9" x14ac:dyDescent="0.3">
      <c r="A2370" s="551" t="s">
        <v>14299</v>
      </c>
      <c r="B2370" s="49" t="s">
        <v>2530</v>
      </c>
      <c r="C2370" s="49" t="s">
        <v>14300</v>
      </c>
      <c r="D2370" s="49" t="s">
        <v>8590</v>
      </c>
      <c r="E2370" s="49" t="s">
        <v>8583</v>
      </c>
      <c r="F2370" s="49" t="s">
        <v>8614</v>
      </c>
      <c r="G2370" s="49" t="s">
        <v>8585</v>
      </c>
      <c r="H2370" s="49" t="s">
        <v>14301</v>
      </c>
      <c r="I2370" s="49">
        <v>32</v>
      </c>
    </row>
    <row r="2371" spans="1:9" x14ac:dyDescent="0.3">
      <c r="A2371" s="551" t="s">
        <v>14302</v>
      </c>
      <c r="B2371" s="49" t="s">
        <v>14303</v>
      </c>
      <c r="C2371" s="49" t="s">
        <v>14304</v>
      </c>
      <c r="D2371" s="49" t="s">
        <v>9349</v>
      </c>
      <c r="E2371" s="49" t="s">
        <v>8583</v>
      </c>
      <c r="F2371" s="49" t="s">
        <v>8608</v>
      </c>
      <c r="G2371" s="49" t="s">
        <v>8609</v>
      </c>
      <c r="H2371" s="49" t="s">
        <v>14305</v>
      </c>
      <c r="I2371" s="49">
        <v>9</v>
      </c>
    </row>
    <row r="2372" spans="1:9" x14ac:dyDescent="0.3">
      <c r="A2372" s="551" t="s">
        <v>14306</v>
      </c>
      <c r="B2372" s="49" t="s">
        <v>14303</v>
      </c>
      <c r="C2372" s="49" t="s">
        <v>14304</v>
      </c>
      <c r="D2372" s="49" t="s">
        <v>9349</v>
      </c>
      <c r="E2372" s="49" t="s">
        <v>8583</v>
      </c>
      <c r="F2372" s="49" t="s">
        <v>8608</v>
      </c>
      <c r="G2372" s="49" t="s">
        <v>8609</v>
      </c>
      <c r="H2372" s="49" t="s">
        <v>14307</v>
      </c>
      <c r="I2372" s="49">
        <v>10</v>
      </c>
    </row>
    <row r="2373" spans="1:9" x14ac:dyDescent="0.3">
      <c r="A2373" s="551" t="s">
        <v>14308</v>
      </c>
      <c r="B2373" s="49" t="s">
        <v>14303</v>
      </c>
      <c r="C2373" s="49" t="s">
        <v>14304</v>
      </c>
      <c r="D2373" s="49" t="s">
        <v>9349</v>
      </c>
      <c r="E2373" s="49" t="s">
        <v>8583</v>
      </c>
      <c r="F2373" s="49" t="s">
        <v>8647</v>
      </c>
      <c r="G2373" s="49" t="s">
        <v>8609</v>
      </c>
      <c r="H2373" s="49" t="s">
        <v>14305</v>
      </c>
      <c r="I2373" s="49">
        <v>10</v>
      </c>
    </row>
    <row r="2374" spans="1:9" x14ac:dyDescent="0.3">
      <c r="A2374" s="551" t="s">
        <v>14309</v>
      </c>
      <c r="B2374" s="49" t="s">
        <v>14310</v>
      </c>
      <c r="C2374" s="49" t="s">
        <v>14311</v>
      </c>
      <c r="D2374" s="49" t="s">
        <v>8676</v>
      </c>
      <c r="E2374" s="49" t="s">
        <v>8677</v>
      </c>
      <c r="F2374" s="49" t="s">
        <v>8729</v>
      </c>
      <c r="G2374" s="49" t="s">
        <v>8609</v>
      </c>
      <c r="H2374" s="49" t="s">
        <v>14312</v>
      </c>
      <c r="I2374" s="49">
        <v>15</v>
      </c>
    </row>
    <row r="2375" spans="1:9" x14ac:dyDescent="0.3">
      <c r="A2375" s="551" t="s">
        <v>14313</v>
      </c>
      <c r="B2375" s="49" t="s">
        <v>14310</v>
      </c>
      <c r="C2375" s="49" t="s">
        <v>14311</v>
      </c>
      <c r="D2375" s="49" t="s">
        <v>8676</v>
      </c>
      <c r="E2375" s="49" t="s">
        <v>8677</v>
      </c>
      <c r="F2375" s="49" t="s">
        <v>8729</v>
      </c>
      <c r="G2375" s="49" t="s">
        <v>8609</v>
      </c>
      <c r="H2375" s="49" t="s">
        <v>14314</v>
      </c>
      <c r="I2375" s="49">
        <v>12</v>
      </c>
    </row>
    <row r="2376" spans="1:9" x14ac:dyDescent="0.3">
      <c r="A2376" s="551" t="s">
        <v>14315</v>
      </c>
      <c r="B2376" s="49" t="s">
        <v>14310</v>
      </c>
      <c r="C2376" s="49" t="s">
        <v>14311</v>
      </c>
      <c r="D2376" s="49" t="s">
        <v>8676</v>
      </c>
      <c r="E2376" s="49" t="s">
        <v>8677</v>
      </c>
      <c r="F2376" s="49" t="s">
        <v>8644</v>
      </c>
      <c r="G2376" s="49" t="s">
        <v>8585</v>
      </c>
      <c r="H2376" s="49" t="s">
        <v>14312</v>
      </c>
      <c r="I2376" s="49">
        <v>35</v>
      </c>
    </row>
    <row r="2377" spans="1:9" x14ac:dyDescent="0.3">
      <c r="A2377" s="551" t="s">
        <v>14316</v>
      </c>
      <c r="B2377" s="49" t="s">
        <v>14310</v>
      </c>
      <c r="C2377" s="49" t="s">
        <v>14311</v>
      </c>
      <c r="D2377" s="49" t="s">
        <v>8676</v>
      </c>
      <c r="E2377" s="49" t="s">
        <v>8677</v>
      </c>
      <c r="F2377" s="49" t="s">
        <v>8644</v>
      </c>
      <c r="G2377" s="49" t="s">
        <v>8686</v>
      </c>
      <c r="H2377" s="49" t="s">
        <v>14312</v>
      </c>
      <c r="I2377" s="49">
        <v>12</v>
      </c>
    </row>
    <row r="2378" spans="1:9" x14ac:dyDescent="0.3">
      <c r="A2378" s="551" t="s">
        <v>14317</v>
      </c>
      <c r="B2378" s="49" t="s">
        <v>14318</v>
      </c>
      <c r="C2378" s="49" t="s">
        <v>14319</v>
      </c>
      <c r="D2378" s="49" t="s">
        <v>8656</v>
      </c>
      <c r="E2378" s="49" t="s">
        <v>8583</v>
      </c>
      <c r="F2378" s="49" t="s">
        <v>8811</v>
      </c>
      <c r="G2378" s="49" t="s">
        <v>8585</v>
      </c>
      <c r="H2378" s="49" t="s">
        <v>14320</v>
      </c>
      <c r="I2378" s="49">
        <v>20</v>
      </c>
    </row>
    <row r="2379" spans="1:9" x14ac:dyDescent="0.3">
      <c r="A2379" s="551" t="s">
        <v>14321</v>
      </c>
      <c r="B2379" s="49" t="s">
        <v>14318</v>
      </c>
      <c r="C2379" s="49" t="s">
        <v>14319</v>
      </c>
      <c r="D2379" s="49" t="s">
        <v>8656</v>
      </c>
      <c r="E2379" s="49" t="s">
        <v>8583</v>
      </c>
      <c r="F2379" s="49" t="s">
        <v>8644</v>
      </c>
      <c r="G2379" s="49" t="s">
        <v>8609</v>
      </c>
      <c r="H2379" s="49" t="s">
        <v>14322</v>
      </c>
      <c r="I2379" s="49">
        <v>15</v>
      </c>
    </row>
    <row r="2380" spans="1:9" x14ac:dyDescent="0.3">
      <c r="A2380" s="551" t="s">
        <v>14323</v>
      </c>
      <c r="B2380" s="49" t="s">
        <v>14318</v>
      </c>
      <c r="C2380" s="49" t="s">
        <v>14319</v>
      </c>
      <c r="D2380" s="49" t="s">
        <v>8656</v>
      </c>
      <c r="E2380" s="49" t="s">
        <v>8583</v>
      </c>
      <c r="F2380" s="49" t="s">
        <v>8608</v>
      </c>
      <c r="G2380" s="49" t="s">
        <v>8609</v>
      </c>
      <c r="H2380" s="49" t="s">
        <v>14324</v>
      </c>
      <c r="I2380" s="49">
        <v>40</v>
      </c>
    </row>
    <row r="2381" spans="1:9" x14ac:dyDescent="0.3">
      <c r="A2381" s="551" t="s">
        <v>14325</v>
      </c>
      <c r="B2381" s="49" t="s">
        <v>14318</v>
      </c>
      <c r="C2381" s="49" t="s">
        <v>14319</v>
      </c>
      <c r="D2381" s="49" t="s">
        <v>8656</v>
      </c>
      <c r="E2381" s="49" t="s">
        <v>8583</v>
      </c>
      <c r="F2381" s="49" t="s">
        <v>8726</v>
      </c>
      <c r="G2381" s="49" t="s">
        <v>8609</v>
      </c>
      <c r="H2381" s="49" t="s">
        <v>14326</v>
      </c>
      <c r="I2381" s="49">
        <v>20</v>
      </c>
    </row>
    <row r="2382" spans="1:9" x14ac:dyDescent="0.3">
      <c r="A2382" s="551" t="s">
        <v>14327</v>
      </c>
      <c r="B2382" s="49" t="s">
        <v>14318</v>
      </c>
      <c r="C2382" s="49" t="s">
        <v>14319</v>
      </c>
      <c r="D2382" s="49" t="s">
        <v>8656</v>
      </c>
      <c r="E2382" s="49" t="s">
        <v>8583</v>
      </c>
      <c r="F2382" s="49" t="s">
        <v>8770</v>
      </c>
      <c r="G2382" s="49" t="s">
        <v>8585</v>
      </c>
      <c r="H2382" s="49" t="s">
        <v>14328</v>
      </c>
      <c r="I2382" s="49">
        <v>50</v>
      </c>
    </row>
    <row r="2383" spans="1:9" x14ac:dyDescent="0.3">
      <c r="A2383" s="551" t="s">
        <v>14329</v>
      </c>
      <c r="B2383" s="49" t="s">
        <v>14318</v>
      </c>
      <c r="C2383" s="49" t="s">
        <v>14319</v>
      </c>
      <c r="D2383" s="49" t="s">
        <v>8656</v>
      </c>
      <c r="E2383" s="49" t="s">
        <v>8583</v>
      </c>
      <c r="F2383" s="49" t="s">
        <v>8644</v>
      </c>
      <c r="G2383" s="49" t="s">
        <v>8585</v>
      </c>
      <c r="H2383" s="49" t="s">
        <v>14330</v>
      </c>
      <c r="I2383" s="49">
        <v>10</v>
      </c>
    </row>
    <row r="2384" spans="1:9" x14ac:dyDescent="0.3">
      <c r="A2384" s="551" t="s">
        <v>14331</v>
      </c>
      <c r="B2384" s="49" t="s">
        <v>14318</v>
      </c>
      <c r="C2384" s="49" t="s">
        <v>14319</v>
      </c>
      <c r="D2384" s="49" t="s">
        <v>8656</v>
      </c>
      <c r="E2384" s="49" t="s">
        <v>8583</v>
      </c>
      <c r="F2384" s="49" t="s">
        <v>8644</v>
      </c>
      <c r="G2384" s="49" t="s">
        <v>8609</v>
      </c>
      <c r="H2384" s="49" t="s">
        <v>14324</v>
      </c>
      <c r="I2384" s="49">
        <v>22</v>
      </c>
    </row>
    <row r="2385" spans="1:9" x14ac:dyDescent="0.3">
      <c r="A2385" s="551" t="s">
        <v>14332</v>
      </c>
      <c r="B2385" s="49" t="s">
        <v>14318</v>
      </c>
      <c r="C2385" s="49" t="s">
        <v>14319</v>
      </c>
      <c r="D2385" s="49" t="s">
        <v>8656</v>
      </c>
      <c r="E2385" s="49" t="s">
        <v>8583</v>
      </c>
      <c r="F2385" s="49" t="s">
        <v>8593</v>
      </c>
      <c r="G2385" s="49" t="s">
        <v>8585</v>
      </c>
      <c r="H2385" s="49" t="s">
        <v>14328</v>
      </c>
    </row>
    <row r="2386" spans="1:9" x14ac:dyDescent="0.3">
      <c r="A2386" s="551" t="s">
        <v>14333</v>
      </c>
      <c r="B2386" s="49" t="s">
        <v>14318</v>
      </c>
      <c r="C2386" s="49" t="s">
        <v>14319</v>
      </c>
      <c r="D2386" s="49" t="s">
        <v>8656</v>
      </c>
      <c r="E2386" s="49" t="s">
        <v>8583</v>
      </c>
      <c r="F2386" s="49" t="s">
        <v>8770</v>
      </c>
      <c r="G2386" s="49" t="s">
        <v>8585</v>
      </c>
      <c r="H2386" s="49" t="s">
        <v>14334</v>
      </c>
      <c r="I2386" s="49">
        <v>66</v>
      </c>
    </row>
    <row r="2387" spans="1:9" x14ac:dyDescent="0.3">
      <c r="A2387" s="551" t="s">
        <v>14335</v>
      </c>
      <c r="B2387" s="49" t="s">
        <v>14318</v>
      </c>
      <c r="C2387" s="49" t="s">
        <v>14319</v>
      </c>
      <c r="D2387" s="49" t="s">
        <v>8656</v>
      </c>
      <c r="E2387" s="49" t="s">
        <v>8583</v>
      </c>
      <c r="F2387" s="49" t="s">
        <v>8644</v>
      </c>
      <c r="G2387" s="49" t="s">
        <v>8585</v>
      </c>
      <c r="H2387" s="49" t="s">
        <v>14336</v>
      </c>
      <c r="I2387" s="49">
        <v>18</v>
      </c>
    </row>
    <row r="2388" spans="1:9" x14ac:dyDescent="0.3">
      <c r="A2388" s="551" t="s">
        <v>14337</v>
      </c>
      <c r="B2388" s="49" t="s">
        <v>14318</v>
      </c>
      <c r="C2388" s="49" t="s">
        <v>14319</v>
      </c>
      <c r="D2388" s="49" t="s">
        <v>8656</v>
      </c>
      <c r="E2388" s="49" t="s">
        <v>8583</v>
      </c>
      <c r="F2388" s="49" t="s">
        <v>8811</v>
      </c>
      <c r="G2388" s="49" t="s">
        <v>8585</v>
      </c>
      <c r="H2388" s="49" t="s">
        <v>14330</v>
      </c>
      <c r="I2388" s="49">
        <v>5</v>
      </c>
    </row>
    <row r="2389" spans="1:9" x14ac:dyDescent="0.3">
      <c r="A2389" s="551" t="s">
        <v>14338</v>
      </c>
      <c r="B2389" s="49" t="s">
        <v>14318</v>
      </c>
      <c r="C2389" s="49" t="s">
        <v>14319</v>
      </c>
      <c r="D2389" s="49" t="s">
        <v>8656</v>
      </c>
      <c r="E2389" s="49" t="s">
        <v>8583</v>
      </c>
      <c r="F2389" s="49" t="s">
        <v>8811</v>
      </c>
      <c r="G2389" s="49" t="s">
        <v>8585</v>
      </c>
      <c r="H2389" s="49" t="s">
        <v>14336</v>
      </c>
      <c r="I2389" s="49">
        <v>2</v>
      </c>
    </row>
    <row r="2390" spans="1:9" x14ac:dyDescent="0.3">
      <c r="A2390" s="551" t="s">
        <v>14339</v>
      </c>
      <c r="B2390" s="49" t="s">
        <v>14318</v>
      </c>
      <c r="C2390" s="49" t="s">
        <v>14319</v>
      </c>
      <c r="D2390" s="49" t="s">
        <v>8656</v>
      </c>
      <c r="E2390" s="49" t="s">
        <v>8583</v>
      </c>
      <c r="F2390" s="49" t="s">
        <v>8647</v>
      </c>
      <c r="G2390" s="49" t="s">
        <v>8609</v>
      </c>
      <c r="H2390" s="49" t="s">
        <v>14322</v>
      </c>
      <c r="I2390" s="49">
        <v>15</v>
      </c>
    </row>
    <row r="2391" spans="1:9" x14ac:dyDescent="0.3">
      <c r="A2391" s="551" t="s">
        <v>14340</v>
      </c>
      <c r="B2391" s="49" t="s">
        <v>14318</v>
      </c>
      <c r="C2391" s="49" t="s">
        <v>14319</v>
      </c>
      <c r="D2391" s="49" t="s">
        <v>8656</v>
      </c>
      <c r="E2391" s="49" t="s">
        <v>8583</v>
      </c>
      <c r="F2391" s="49" t="s">
        <v>8811</v>
      </c>
      <c r="G2391" s="49" t="s">
        <v>8585</v>
      </c>
      <c r="H2391" s="49" t="s">
        <v>14341</v>
      </c>
      <c r="I2391" s="49">
        <v>20</v>
      </c>
    </row>
    <row r="2392" spans="1:9" x14ac:dyDescent="0.3">
      <c r="A2392" s="551" t="s">
        <v>14342</v>
      </c>
      <c r="B2392" s="49" t="s">
        <v>14318</v>
      </c>
      <c r="C2392" s="49" t="s">
        <v>14319</v>
      </c>
      <c r="D2392" s="49" t="s">
        <v>8656</v>
      </c>
      <c r="E2392" s="49" t="s">
        <v>8583</v>
      </c>
      <c r="F2392" s="49" t="s">
        <v>8729</v>
      </c>
      <c r="G2392" s="49" t="s">
        <v>8609</v>
      </c>
      <c r="H2392" s="49" t="s">
        <v>14343</v>
      </c>
      <c r="I2392" s="49">
        <v>32</v>
      </c>
    </row>
    <row r="2393" spans="1:9" x14ac:dyDescent="0.3">
      <c r="A2393" s="551" t="s">
        <v>14344</v>
      </c>
      <c r="B2393" s="49" t="s">
        <v>14318</v>
      </c>
      <c r="C2393" s="49" t="s">
        <v>14319</v>
      </c>
      <c r="D2393" s="49" t="s">
        <v>8656</v>
      </c>
      <c r="E2393" s="49" t="s">
        <v>8583</v>
      </c>
      <c r="F2393" s="49" t="s">
        <v>8811</v>
      </c>
      <c r="G2393" s="49" t="s">
        <v>8585</v>
      </c>
      <c r="H2393" s="49" t="s">
        <v>14328</v>
      </c>
      <c r="I2393" s="49">
        <v>20</v>
      </c>
    </row>
    <row r="2394" spans="1:9" x14ac:dyDescent="0.3">
      <c r="A2394" s="551" t="s">
        <v>14345</v>
      </c>
      <c r="B2394" s="49" t="s">
        <v>14318</v>
      </c>
      <c r="C2394" s="49" t="s">
        <v>14319</v>
      </c>
      <c r="D2394" s="49" t="s">
        <v>8656</v>
      </c>
      <c r="E2394" s="49" t="s">
        <v>8583</v>
      </c>
      <c r="F2394" s="49" t="s">
        <v>8661</v>
      </c>
      <c r="G2394" s="49" t="s">
        <v>8585</v>
      </c>
      <c r="H2394" s="49" t="s">
        <v>14322</v>
      </c>
    </row>
    <row r="2395" spans="1:9" x14ac:dyDescent="0.3">
      <c r="A2395" s="551" t="s">
        <v>14346</v>
      </c>
      <c r="B2395" s="49" t="s">
        <v>14318</v>
      </c>
      <c r="C2395" s="49" t="s">
        <v>14319</v>
      </c>
      <c r="D2395" s="49" t="s">
        <v>8656</v>
      </c>
      <c r="E2395" s="49" t="s">
        <v>8583</v>
      </c>
      <c r="F2395" s="49" t="s">
        <v>8593</v>
      </c>
      <c r="G2395" s="49" t="s">
        <v>8585</v>
      </c>
      <c r="H2395" s="49" t="s">
        <v>14347</v>
      </c>
    </row>
    <row r="2396" spans="1:9" x14ac:dyDescent="0.3">
      <c r="A2396" s="551" t="s">
        <v>14348</v>
      </c>
      <c r="B2396" s="49" t="s">
        <v>14318</v>
      </c>
      <c r="C2396" s="49" t="s">
        <v>14319</v>
      </c>
      <c r="D2396" s="49" t="s">
        <v>8656</v>
      </c>
      <c r="E2396" s="49" t="s">
        <v>8583</v>
      </c>
      <c r="F2396" s="49" t="s">
        <v>8614</v>
      </c>
      <c r="G2396" s="49" t="s">
        <v>8585</v>
      </c>
      <c r="H2396" s="49" t="s">
        <v>14349</v>
      </c>
      <c r="I2396" s="49">
        <v>49</v>
      </c>
    </row>
    <row r="2397" spans="1:9" x14ac:dyDescent="0.3">
      <c r="A2397" s="551" t="s">
        <v>14350</v>
      </c>
      <c r="B2397" s="49" t="s">
        <v>14318</v>
      </c>
      <c r="C2397" s="49" t="s">
        <v>14319</v>
      </c>
      <c r="D2397" s="49" t="s">
        <v>8656</v>
      </c>
      <c r="E2397" s="49" t="s">
        <v>8583</v>
      </c>
      <c r="F2397" s="49" t="s">
        <v>8733</v>
      </c>
      <c r="G2397" s="49" t="s">
        <v>8609</v>
      </c>
      <c r="H2397" s="49" t="s">
        <v>14322</v>
      </c>
      <c r="I2397" s="49">
        <v>16</v>
      </c>
    </row>
    <row r="2398" spans="1:9" x14ac:dyDescent="0.3">
      <c r="A2398" s="551" t="s">
        <v>14351</v>
      </c>
      <c r="B2398" s="49" t="s">
        <v>14318</v>
      </c>
      <c r="C2398" s="49" t="s">
        <v>14319</v>
      </c>
      <c r="D2398" s="49" t="s">
        <v>8656</v>
      </c>
      <c r="E2398" s="49" t="s">
        <v>8583</v>
      </c>
      <c r="F2398" s="49" t="s">
        <v>8614</v>
      </c>
      <c r="G2398" s="49" t="s">
        <v>8585</v>
      </c>
      <c r="H2398" s="49" t="s">
        <v>14352</v>
      </c>
      <c r="I2398" s="49">
        <v>30</v>
      </c>
    </row>
    <row r="2399" spans="1:9" x14ac:dyDescent="0.3">
      <c r="A2399" s="551" t="s">
        <v>14353</v>
      </c>
      <c r="B2399" s="49" t="s">
        <v>14318</v>
      </c>
      <c r="C2399" s="49" t="s">
        <v>14319</v>
      </c>
      <c r="D2399" s="49" t="s">
        <v>8656</v>
      </c>
      <c r="E2399" s="49" t="s">
        <v>8583</v>
      </c>
      <c r="F2399" s="49" t="s">
        <v>8726</v>
      </c>
      <c r="G2399" s="49" t="s">
        <v>8609</v>
      </c>
      <c r="H2399" s="49" t="s">
        <v>14343</v>
      </c>
      <c r="I2399" s="49">
        <v>50</v>
      </c>
    </row>
    <row r="2400" spans="1:9" x14ac:dyDescent="0.3">
      <c r="A2400" s="551" t="s">
        <v>14354</v>
      </c>
      <c r="B2400" s="49" t="s">
        <v>14318</v>
      </c>
      <c r="C2400" s="49" t="s">
        <v>14319</v>
      </c>
      <c r="D2400" s="49" t="s">
        <v>8656</v>
      </c>
      <c r="E2400" s="49" t="s">
        <v>8583</v>
      </c>
      <c r="F2400" s="49" t="s">
        <v>8614</v>
      </c>
      <c r="G2400" s="49" t="s">
        <v>8585</v>
      </c>
      <c r="H2400" s="49" t="s">
        <v>14355</v>
      </c>
      <c r="I2400" s="49">
        <v>14</v>
      </c>
    </row>
    <row r="2401" spans="1:9" x14ac:dyDescent="0.3">
      <c r="A2401" s="551" t="s">
        <v>14356</v>
      </c>
      <c r="B2401" s="49" t="s">
        <v>14318</v>
      </c>
      <c r="C2401" s="49" t="s">
        <v>14319</v>
      </c>
      <c r="D2401" s="49" t="s">
        <v>8656</v>
      </c>
      <c r="E2401" s="49" t="s">
        <v>8583</v>
      </c>
      <c r="F2401" s="49" t="s">
        <v>8614</v>
      </c>
      <c r="G2401" s="49" t="s">
        <v>8585</v>
      </c>
      <c r="H2401" s="49" t="s">
        <v>14357</v>
      </c>
      <c r="I2401" s="49">
        <v>50</v>
      </c>
    </row>
    <row r="2402" spans="1:9" x14ac:dyDescent="0.3">
      <c r="A2402" s="551" t="s">
        <v>14358</v>
      </c>
      <c r="B2402" s="49" t="s">
        <v>14318</v>
      </c>
      <c r="C2402" s="49" t="s">
        <v>14319</v>
      </c>
      <c r="D2402" s="49" t="s">
        <v>8656</v>
      </c>
      <c r="E2402" s="49" t="s">
        <v>8583</v>
      </c>
      <c r="F2402" s="49" t="s">
        <v>8811</v>
      </c>
      <c r="G2402" s="49" t="s">
        <v>8585</v>
      </c>
      <c r="H2402" s="49" t="s">
        <v>14359</v>
      </c>
      <c r="I2402" s="49">
        <v>20</v>
      </c>
    </row>
    <row r="2403" spans="1:9" x14ac:dyDescent="0.3">
      <c r="A2403" s="551" t="s">
        <v>14360</v>
      </c>
      <c r="B2403" s="49" t="s">
        <v>14318</v>
      </c>
      <c r="C2403" s="49" t="s">
        <v>14319</v>
      </c>
      <c r="D2403" s="49" t="s">
        <v>8656</v>
      </c>
      <c r="E2403" s="49" t="s">
        <v>8583</v>
      </c>
      <c r="F2403" s="49" t="s">
        <v>8729</v>
      </c>
      <c r="G2403" s="49" t="s">
        <v>8609</v>
      </c>
      <c r="H2403" s="49" t="s">
        <v>14326</v>
      </c>
      <c r="I2403" s="49">
        <v>95</v>
      </c>
    </row>
    <row r="2404" spans="1:9" x14ac:dyDescent="0.3">
      <c r="A2404" s="551" t="s">
        <v>14361</v>
      </c>
      <c r="B2404" s="49" t="s">
        <v>14318</v>
      </c>
      <c r="C2404" s="49" t="s">
        <v>14319</v>
      </c>
      <c r="D2404" s="49" t="s">
        <v>8656</v>
      </c>
      <c r="E2404" s="49" t="s">
        <v>8583</v>
      </c>
      <c r="F2404" s="49" t="s">
        <v>8729</v>
      </c>
      <c r="G2404" s="49" t="s">
        <v>8609</v>
      </c>
      <c r="H2404" s="49" t="s">
        <v>14362</v>
      </c>
      <c r="I2404" s="49">
        <v>8</v>
      </c>
    </row>
    <row r="2405" spans="1:9" x14ac:dyDescent="0.3">
      <c r="A2405" s="551" t="s">
        <v>14363</v>
      </c>
      <c r="B2405" s="49" t="s">
        <v>14318</v>
      </c>
      <c r="C2405" s="49" t="s">
        <v>14319</v>
      </c>
      <c r="D2405" s="49" t="s">
        <v>8656</v>
      </c>
      <c r="E2405" s="49" t="s">
        <v>8583</v>
      </c>
      <c r="F2405" s="49" t="s">
        <v>8811</v>
      </c>
      <c r="G2405" s="49" t="s">
        <v>8585</v>
      </c>
      <c r="H2405" s="49" t="s">
        <v>14347</v>
      </c>
      <c r="I2405" s="49">
        <v>20</v>
      </c>
    </row>
    <row r="2406" spans="1:9" x14ac:dyDescent="0.3">
      <c r="A2406" s="551" t="s">
        <v>14364</v>
      </c>
      <c r="B2406" s="49" t="s">
        <v>14318</v>
      </c>
      <c r="C2406" s="49" t="s">
        <v>14319</v>
      </c>
      <c r="D2406" s="49" t="s">
        <v>8656</v>
      </c>
      <c r="E2406" s="49" t="s">
        <v>8583</v>
      </c>
      <c r="F2406" s="49" t="s">
        <v>8644</v>
      </c>
      <c r="G2406" s="49" t="s">
        <v>8585</v>
      </c>
      <c r="H2406" s="49" t="s">
        <v>14334</v>
      </c>
      <c r="I2406" s="49">
        <v>4</v>
      </c>
    </row>
    <row r="2407" spans="1:9" x14ac:dyDescent="0.3">
      <c r="A2407" s="551" t="s">
        <v>14365</v>
      </c>
      <c r="B2407" s="49" t="s">
        <v>14318</v>
      </c>
      <c r="C2407" s="49" t="s">
        <v>14319</v>
      </c>
      <c r="D2407" s="49" t="s">
        <v>8656</v>
      </c>
      <c r="E2407" s="49" t="s">
        <v>8583</v>
      </c>
      <c r="F2407" s="49" t="s">
        <v>8608</v>
      </c>
      <c r="G2407" s="49" t="s">
        <v>8609</v>
      </c>
      <c r="H2407" s="49" t="s">
        <v>14322</v>
      </c>
      <c r="I2407" s="49">
        <v>56</v>
      </c>
    </row>
    <row r="2408" spans="1:9" x14ac:dyDescent="0.3">
      <c r="A2408" s="551" t="s">
        <v>14366</v>
      </c>
      <c r="B2408" s="49" t="s">
        <v>14318</v>
      </c>
      <c r="C2408" s="49" t="s">
        <v>14319</v>
      </c>
      <c r="D2408" s="49" t="s">
        <v>8656</v>
      </c>
      <c r="E2408" s="49" t="s">
        <v>8583</v>
      </c>
      <c r="F2408" s="49" t="s">
        <v>8661</v>
      </c>
      <c r="G2408" s="49" t="s">
        <v>8585</v>
      </c>
      <c r="H2408" s="49" t="s">
        <v>14367</v>
      </c>
    </row>
    <row r="2409" spans="1:9" x14ac:dyDescent="0.3">
      <c r="A2409" s="551" t="s">
        <v>14368</v>
      </c>
      <c r="B2409" s="49" t="s">
        <v>14318</v>
      </c>
      <c r="C2409" s="49" t="s">
        <v>14319</v>
      </c>
      <c r="D2409" s="49" t="s">
        <v>8656</v>
      </c>
      <c r="E2409" s="49" t="s">
        <v>8583</v>
      </c>
      <c r="F2409" s="49" t="s">
        <v>8593</v>
      </c>
      <c r="G2409" s="49" t="s">
        <v>8585</v>
      </c>
      <c r="H2409" s="49" t="s">
        <v>14357</v>
      </c>
    </row>
    <row r="2410" spans="1:9" x14ac:dyDescent="0.3">
      <c r="A2410" s="551" t="s">
        <v>14369</v>
      </c>
      <c r="B2410" s="49" t="s">
        <v>14318</v>
      </c>
      <c r="C2410" s="49" t="s">
        <v>14319</v>
      </c>
      <c r="D2410" s="49" t="s">
        <v>8656</v>
      </c>
      <c r="E2410" s="49" t="s">
        <v>8583</v>
      </c>
      <c r="F2410" s="49" t="s">
        <v>8887</v>
      </c>
      <c r="G2410" s="49" t="s">
        <v>8609</v>
      </c>
      <c r="H2410" s="49" t="s">
        <v>14362</v>
      </c>
      <c r="I2410" s="49">
        <v>6</v>
      </c>
    </row>
    <row r="2411" spans="1:9" x14ac:dyDescent="0.3">
      <c r="A2411" s="551" t="s">
        <v>14370</v>
      </c>
      <c r="B2411" s="49" t="s">
        <v>14318</v>
      </c>
      <c r="C2411" s="49" t="s">
        <v>14319</v>
      </c>
      <c r="D2411" s="49" t="s">
        <v>8656</v>
      </c>
      <c r="E2411" s="49" t="s">
        <v>8583</v>
      </c>
      <c r="F2411" s="49" t="s">
        <v>8726</v>
      </c>
      <c r="G2411" s="49" t="s">
        <v>8609</v>
      </c>
      <c r="H2411" s="49" t="s">
        <v>14371</v>
      </c>
      <c r="I2411" s="49">
        <v>26</v>
      </c>
    </row>
    <row r="2412" spans="1:9" x14ac:dyDescent="0.3">
      <c r="A2412" s="551" t="s">
        <v>14372</v>
      </c>
      <c r="B2412" s="49" t="s">
        <v>14318</v>
      </c>
      <c r="C2412" s="49" t="s">
        <v>14319</v>
      </c>
      <c r="D2412" s="49" t="s">
        <v>8656</v>
      </c>
      <c r="E2412" s="49" t="s">
        <v>8583</v>
      </c>
      <c r="F2412" s="49" t="s">
        <v>8811</v>
      </c>
      <c r="G2412" s="49" t="s">
        <v>8585</v>
      </c>
      <c r="H2412" s="49" t="s">
        <v>14322</v>
      </c>
      <c r="I2412" s="49">
        <v>25</v>
      </c>
    </row>
    <row r="2413" spans="1:9" x14ac:dyDescent="0.3">
      <c r="A2413" s="551" t="s">
        <v>14373</v>
      </c>
      <c r="B2413" s="49" t="s">
        <v>14318</v>
      </c>
      <c r="C2413" s="49" t="s">
        <v>14319</v>
      </c>
      <c r="D2413" s="49" t="s">
        <v>8656</v>
      </c>
      <c r="E2413" s="49" t="s">
        <v>8583</v>
      </c>
      <c r="F2413" s="49" t="s">
        <v>8608</v>
      </c>
      <c r="G2413" s="49" t="s">
        <v>8609</v>
      </c>
      <c r="H2413" s="49" t="s">
        <v>14334</v>
      </c>
      <c r="I2413" s="49">
        <v>7</v>
      </c>
    </row>
    <row r="2414" spans="1:9" x14ac:dyDescent="0.3">
      <c r="A2414" s="551" t="s">
        <v>14374</v>
      </c>
      <c r="B2414" s="49" t="s">
        <v>14318</v>
      </c>
      <c r="C2414" s="49" t="s">
        <v>14319</v>
      </c>
      <c r="D2414" s="49" t="s">
        <v>8656</v>
      </c>
      <c r="E2414" s="49" t="s">
        <v>8583</v>
      </c>
      <c r="F2414" s="49" t="s">
        <v>8593</v>
      </c>
      <c r="G2414" s="49" t="s">
        <v>8585</v>
      </c>
      <c r="H2414" s="49" t="s">
        <v>14375</v>
      </c>
    </row>
    <row r="2415" spans="1:9" x14ac:dyDescent="0.3">
      <c r="A2415" s="551" t="s">
        <v>14376</v>
      </c>
      <c r="B2415" s="49" t="s">
        <v>14318</v>
      </c>
      <c r="C2415" s="49" t="s">
        <v>14319</v>
      </c>
      <c r="D2415" s="49" t="s">
        <v>8656</v>
      </c>
      <c r="E2415" s="49" t="s">
        <v>8583</v>
      </c>
      <c r="F2415" s="49" t="s">
        <v>8644</v>
      </c>
      <c r="G2415" s="49" t="s">
        <v>8609</v>
      </c>
      <c r="H2415" s="49" t="s">
        <v>14320</v>
      </c>
      <c r="I2415" s="49">
        <v>25</v>
      </c>
    </row>
    <row r="2416" spans="1:9" x14ac:dyDescent="0.3">
      <c r="A2416" s="551" t="s">
        <v>14377</v>
      </c>
      <c r="B2416" s="49" t="s">
        <v>14318</v>
      </c>
      <c r="C2416" s="49" t="s">
        <v>14319</v>
      </c>
      <c r="D2416" s="49" t="s">
        <v>8656</v>
      </c>
      <c r="E2416" s="49" t="s">
        <v>8583</v>
      </c>
      <c r="F2416" s="49" t="s">
        <v>8647</v>
      </c>
      <c r="G2416" s="49" t="s">
        <v>8609</v>
      </c>
      <c r="H2416" s="49" t="s">
        <v>14378</v>
      </c>
      <c r="I2416" s="49">
        <v>18</v>
      </c>
    </row>
    <row r="2417" spans="1:9" x14ac:dyDescent="0.3">
      <c r="A2417" s="551" t="s">
        <v>14379</v>
      </c>
      <c r="B2417" s="49" t="s">
        <v>14318</v>
      </c>
      <c r="C2417" s="49" t="s">
        <v>14319</v>
      </c>
      <c r="D2417" s="49" t="s">
        <v>8656</v>
      </c>
      <c r="E2417" s="49" t="s">
        <v>8583</v>
      </c>
      <c r="F2417" s="49" t="s">
        <v>8811</v>
      </c>
      <c r="G2417" s="49" t="s">
        <v>8585</v>
      </c>
      <c r="H2417" s="49" t="s">
        <v>14380</v>
      </c>
      <c r="I2417" s="49">
        <v>21</v>
      </c>
    </row>
    <row r="2418" spans="1:9" x14ac:dyDescent="0.3">
      <c r="A2418" s="551" t="s">
        <v>14381</v>
      </c>
      <c r="B2418" s="49" t="s">
        <v>14318</v>
      </c>
      <c r="C2418" s="49" t="s">
        <v>14319</v>
      </c>
      <c r="D2418" s="49" t="s">
        <v>8656</v>
      </c>
      <c r="E2418" s="49" t="s">
        <v>8583</v>
      </c>
      <c r="F2418" s="49" t="s">
        <v>8593</v>
      </c>
      <c r="G2418" s="49" t="s">
        <v>8585</v>
      </c>
      <c r="H2418" s="49" t="s">
        <v>14349</v>
      </c>
    </row>
    <row r="2419" spans="1:9" x14ac:dyDescent="0.3">
      <c r="A2419" s="551" t="s">
        <v>14382</v>
      </c>
      <c r="B2419" s="49" t="s">
        <v>14318</v>
      </c>
      <c r="C2419" s="49" t="s">
        <v>14319</v>
      </c>
      <c r="D2419" s="49" t="s">
        <v>8656</v>
      </c>
      <c r="E2419" s="49" t="s">
        <v>8583</v>
      </c>
      <c r="F2419" s="49" t="s">
        <v>8593</v>
      </c>
      <c r="G2419" s="49" t="s">
        <v>8585</v>
      </c>
      <c r="H2419" s="49" t="s">
        <v>14367</v>
      </c>
    </row>
    <row r="2420" spans="1:9" x14ac:dyDescent="0.3">
      <c r="A2420" s="551" t="s">
        <v>14383</v>
      </c>
      <c r="B2420" s="49" t="s">
        <v>14318</v>
      </c>
      <c r="C2420" s="49" t="s">
        <v>14319</v>
      </c>
      <c r="D2420" s="49" t="s">
        <v>8656</v>
      </c>
      <c r="E2420" s="49" t="s">
        <v>8583</v>
      </c>
      <c r="F2420" s="49" t="s">
        <v>8644</v>
      </c>
      <c r="G2420" s="49" t="s">
        <v>8609</v>
      </c>
      <c r="H2420" s="49" t="s">
        <v>14334</v>
      </c>
      <c r="I2420" s="49">
        <v>8</v>
      </c>
    </row>
    <row r="2421" spans="1:9" x14ac:dyDescent="0.3">
      <c r="A2421" s="551" t="s">
        <v>14384</v>
      </c>
      <c r="B2421" s="49" t="s">
        <v>14318</v>
      </c>
      <c r="C2421" s="49" t="s">
        <v>14319</v>
      </c>
      <c r="D2421" s="49" t="s">
        <v>8656</v>
      </c>
      <c r="E2421" s="49" t="s">
        <v>8583</v>
      </c>
      <c r="F2421" s="49" t="s">
        <v>8811</v>
      </c>
      <c r="G2421" s="49" t="s">
        <v>8585</v>
      </c>
      <c r="H2421" s="49" t="s">
        <v>14334</v>
      </c>
      <c r="I2421" s="49">
        <v>3</v>
      </c>
    </row>
    <row r="2422" spans="1:9" x14ac:dyDescent="0.3">
      <c r="A2422" s="551" t="s">
        <v>14385</v>
      </c>
      <c r="B2422" s="49" t="s">
        <v>14318</v>
      </c>
      <c r="C2422" s="49" t="s">
        <v>14319</v>
      </c>
      <c r="D2422" s="49" t="s">
        <v>8656</v>
      </c>
      <c r="E2422" s="49" t="s">
        <v>8583</v>
      </c>
      <c r="F2422" s="49" t="s">
        <v>8702</v>
      </c>
      <c r="G2422" s="49" t="s">
        <v>8609</v>
      </c>
      <c r="H2422" s="49" t="s">
        <v>14362</v>
      </c>
      <c r="I2422" s="49">
        <v>6</v>
      </c>
    </row>
    <row r="2423" spans="1:9" x14ac:dyDescent="0.3">
      <c r="A2423" s="551" t="s">
        <v>14386</v>
      </c>
      <c r="B2423" s="49" t="s">
        <v>14318</v>
      </c>
      <c r="C2423" s="49" t="s">
        <v>14319</v>
      </c>
      <c r="D2423" s="49" t="s">
        <v>8656</v>
      </c>
      <c r="E2423" s="49" t="s">
        <v>8583</v>
      </c>
      <c r="F2423" s="49" t="s">
        <v>8593</v>
      </c>
      <c r="G2423" s="49" t="s">
        <v>8585</v>
      </c>
      <c r="H2423" s="49" t="s">
        <v>14387</v>
      </c>
    </row>
    <row r="2424" spans="1:9" x14ac:dyDescent="0.3">
      <c r="A2424" s="551" t="s">
        <v>14388</v>
      </c>
      <c r="B2424" s="49" t="s">
        <v>14318</v>
      </c>
      <c r="C2424" s="49" t="s">
        <v>14319</v>
      </c>
      <c r="D2424" s="49" t="s">
        <v>8656</v>
      </c>
      <c r="E2424" s="49" t="s">
        <v>8583</v>
      </c>
      <c r="F2424" s="49" t="s">
        <v>8608</v>
      </c>
      <c r="G2424" s="49" t="s">
        <v>8609</v>
      </c>
      <c r="H2424" s="49" t="s">
        <v>14320</v>
      </c>
      <c r="I2424" s="49">
        <v>43</v>
      </c>
    </row>
    <row r="2425" spans="1:9" x14ac:dyDescent="0.3">
      <c r="A2425" s="551" t="s">
        <v>14389</v>
      </c>
      <c r="B2425" s="49" t="s">
        <v>14318</v>
      </c>
      <c r="C2425" s="49" t="s">
        <v>14319</v>
      </c>
      <c r="D2425" s="49" t="s">
        <v>8656</v>
      </c>
      <c r="E2425" s="49" t="s">
        <v>8583</v>
      </c>
      <c r="F2425" s="49" t="s">
        <v>8647</v>
      </c>
      <c r="G2425" s="49" t="s">
        <v>8609</v>
      </c>
      <c r="H2425" s="49" t="s">
        <v>14334</v>
      </c>
      <c r="I2425" s="49">
        <v>4</v>
      </c>
    </row>
    <row r="2426" spans="1:9" x14ac:dyDescent="0.3">
      <c r="A2426" s="551" t="s">
        <v>14390</v>
      </c>
      <c r="B2426" s="49" t="s">
        <v>14391</v>
      </c>
      <c r="C2426" s="49" t="s">
        <v>14392</v>
      </c>
      <c r="D2426" s="49" t="s">
        <v>8676</v>
      </c>
      <c r="E2426" s="49" t="s">
        <v>8677</v>
      </c>
      <c r="F2426" s="49" t="s">
        <v>8608</v>
      </c>
      <c r="G2426" s="49" t="s">
        <v>8609</v>
      </c>
      <c r="H2426" s="49" t="s">
        <v>14393</v>
      </c>
      <c r="I2426" s="49">
        <v>80</v>
      </c>
    </row>
    <row r="2427" spans="1:9" x14ac:dyDescent="0.3">
      <c r="A2427" s="551" t="s">
        <v>14394</v>
      </c>
      <c r="B2427" s="49" t="s">
        <v>14391</v>
      </c>
      <c r="C2427" s="49" t="s">
        <v>14392</v>
      </c>
      <c r="D2427" s="49" t="s">
        <v>8676</v>
      </c>
      <c r="E2427" s="49" t="s">
        <v>8677</v>
      </c>
      <c r="F2427" s="49" t="s">
        <v>8661</v>
      </c>
      <c r="G2427" s="49" t="s">
        <v>8585</v>
      </c>
      <c r="H2427" s="49" t="s">
        <v>14393</v>
      </c>
    </row>
    <row r="2428" spans="1:9" x14ac:dyDescent="0.3">
      <c r="A2428" s="551" t="s">
        <v>14395</v>
      </c>
      <c r="B2428" s="49" t="s">
        <v>14391</v>
      </c>
      <c r="C2428" s="49" t="s">
        <v>14392</v>
      </c>
      <c r="D2428" s="49" t="s">
        <v>8676</v>
      </c>
      <c r="E2428" s="49" t="s">
        <v>8677</v>
      </c>
      <c r="F2428" s="49" t="s">
        <v>8647</v>
      </c>
      <c r="G2428" s="49" t="s">
        <v>8585</v>
      </c>
      <c r="H2428" s="49" t="s">
        <v>14393</v>
      </c>
      <c r="I2428" s="49">
        <v>10</v>
      </c>
    </row>
    <row r="2429" spans="1:9" x14ac:dyDescent="0.3">
      <c r="A2429" s="551" t="s">
        <v>14396</v>
      </c>
      <c r="B2429" s="49" t="s">
        <v>14391</v>
      </c>
      <c r="C2429" s="49" t="s">
        <v>14392</v>
      </c>
      <c r="D2429" s="49" t="s">
        <v>8676</v>
      </c>
      <c r="E2429" s="49" t="s">
        <v>8677</v>
      </c>
      <c r="F2429" s="49" t="s">
        <v>8647</v>
      </c>
      <c r="G2429" s="49" t="s">
        <v>8609</v>
      </c>
      <c r="H2429" s="49" t="s">
        <v>14393</v>
      </c>
      <c r="I2429" s="49">
        <v>140</v>
      </c>
    </row>
    <row r="2430" spans="1:9" x14ac:dyDescent="0.3">
      <c r="A2430" s="551" t="s">
        <v>14397</v>
      </c>
      <c r="B2430" s="49" t="s">
        <v>14398</v>
      </c>
      <c r="C2430" s="49" t="s">
        <v>14399</v>
      </c>
      <c r="D2430" s="49" t="s">
        <v>8590</v>
      </c>
      <c r="E2430" s="49" t="s">
        <v>8583</v>
      </c>
      <c r="F2430" s="49" t="s">
        <v>8644</v>
      </c>
      <c r="G2430" s="49" t="s">
        <v>8585</v>
      </c>
      <c r="H2430" s="49" t="s">
        <v>14400</v>
      </c>
      <c r="I2430" s="49">
        <v>9</v>
      </c>
    </row>
    <row r="2431" spans="1:9" x14ac:dyDescent="0.3">
      <c r="A2431" s="551" t="s">
        <v>14401</v>
      </c>
      <c r="B2431" s="49" t="s">
        <v>14402</v>
      </c>
      <c r="C2431" s="49" t="s">
        <v>14403</v>
      </c>
      <c r="D2431" s="49" t="s">
        <v>9349</v>
      </c>
      <c r="E2431" s="49" t="s">
        <v>8583</v>
      </c>
      <c r="F2431" s="49" t="s">
        <v>8702</v>
      </c>
      <c r="G2431" s="49" t="s">
        <v>8609</v>
      </c>
      <c r="H2431" s="49" t="s">
        <v>14404</v>
      </c>
      <c r="I2431" s="49">
        <v>15</v>
      </c>
    </row>
    <row r="2432" spans="1:9" x14ac:dyDescent="0.3">
      <c r="A2432" s="551" t="s">
        <v>14405</v>
      </c>
      <c r="B2432" s="49" t="s">
        <v>14402</v>
      </c>
      <c r="C2432" s="49" t="s">
        <v>14403</v>
      </c>
      <c r="D2432" s="49" t="s">
        <v>9349</v>
      </c>
      <c r="E2432" s="49" t="s">
        <v>8583</v>
      </c>
      <c r="F2432" s="49" t="s">
        <v>8644</v>
      </c>
      <c r="G2432" s="49" t="s">
        <v>8609</v>
      </c>
      <c r="H2432" s="49" t="s">
        <v>14404</v>
      </c>
      <c r="I2432" s="49">
        <v>6</v>
      </c>
    </row>
    <row r="2433" spans="1:9" x14ac:dyDescent="0.3">
      <c r="A2433" s="551" t="s">
        <v>14406</v>
      </c>
      <c r="B2433" s="49" t="s">
        <v>14407</v>
      </c>
      <c r="C2433" s="49" t="s">
        <v>14408</v>
      </c>
      <c r="D2433" s="49" t="s">
        <v>8590</v>
      </c>
      <c r="E2433" s="49" t="s">
        <v>8583</v>
      </c>
      <c r="F2433" s="49" t="s">
        <v>8630</v>
      </c>
      <c r="G2433" s="49" t="s">
        <v>8585</v>
      </c>
      <c r="H2433" s="49" t="s">
        <v>14409</v>
      </c>
      <c r="I2433" s="49">
        <v>15</v>
      </c>
    </row>
    <row r="2434" spans="1:9" x14ac:dyDescent="0.3">
      <c r="A2434" s="551" t="s">
        <v>14410</v>
      </c>
      <c r="B2434" s="49" t="s">
        <v>14411</v>
      </c>
      <c r="C2434" s="49" t="s">
        <v>14412</v>
      </c>
      <c r="D2434" s="49" t="s">
        <v>9349</v>
      </c>
      <c r="E2434" s="49" t="s">
        <v>8583</v>
      </c>
      <c r="F2434" s="49" t="s">
        <v>8608</v>
      </c>
      <c r="G2434" s="49" t="s">
        <v>8609</v>
      </c>
      <c r="H2434" s="49" t="s">
        <v>14413</v>
      </c>
      <c r="I2434" s="49">
        <v>39</v>
      </c>
    </row>
    <row r="2435" spans="1:9" x14ac:dyDescent="0.3">
      <c r="A2435" s="551" t="s">
        <v>14414</v>
      </c>
      <c r="B2435" s="49" t="s">
        <v>14415</v>
      </c>
      <c r="C2435" s="49" t="s">
        <v>14416</v>
      </c>
      <c r="D2435" s="49" t="s">
        <v>8590</v>
      </c>
      <c r="E2435" s="49" t="s">
        <v>8583</v>
      </c>
      <c r="F2435" s="49" t="s">
        <v>8593</v>
      </c>
      <c r="G2435" s="49" t="s">
        <v>8585</v>
      </c>
      <c r="H2435" s="49" t="s">
        <v>14417</v>
      </c>
    </row>
    <row r="2436" spans="1:9" x14ac:dyDescent="0.3">
      <c r="A2436" s="551" t="s">
        <v>14418</v>
      </c>
      <c r="B2436" s="49" t="s">
        <v>14419</v>
      </c>
      <c r="C2436" s="49" t="s">
        <v>14420</v>
      </c>
      <c r="D2436" s="49" t="s">
        <v>9349</v>
      </c>
      <c r="E2436" s="49" t="s">
        <v>8583</v>
      </c>
      <c r="F2436" s="49" t="s">
        <v>8713</v>
      </c>
      <c r="G2436" s="49" t="s">
        <v>8585</v>
      </c>
      <c r="H2436" s="49" t="s">
        <v>14421</v>
      </c>
      <c r="I2436" s="49">
        <v>4</v>
      </c>
    </row>
    <row r="2437" spans="1:9" x14ac:dyDescent="0.3">
      <c r="A2437" s="551" t="s">
        <v>14422</v>
      </c>
      <c r="B2437" s="49" t="s">
        <v>14423</v>
      </c>
      <c r="C2437" s="49" t="s">
        <v>14424</v>
      </c>
      <c r="D2437" s="49" t="s">
        <v>8582</v>
      </c>
      <c r="E2437" s="49" t="s">
        <v>8583</v>
      </c>
      <c r="F2437" s="49" t="s">
        <v>8647</v>
      </c>
      <c r="G2437" s="49" t="s">
        <v>8585</v>
      </c>
      <c r="H2437" s="49" t="s">
        <v>14425</v>
      </c>
      <c r="I2437" s="49">
        <v>10</v>
      </c>
    </row>
    <row r="2438" spans="1:9" x14ac:dyDescent="0.3">
      <c r="A2438" s="551" t="s">
        <v>14426</v>
      </c>
      <c r="B2438" s="49" t="s">
        <v>14427</v>
      </c>
      <c r="C2438" s="49" t="s">
        <v>14428</v>
      </c>
      <c r="D2438" s="49" t="s">
        <v>9349</v>
      </c>
      <c r="E2438" s="49" t="s">
        <v>8583</v>
      </c>
      <c r="F2438" s="49" t="s">
        <v>8811</v>
      </c>
      <c r="G2438" s="49" t="s">
        <v>8585</v>
      </c>
      <c r="H2438" s="49" t="s">
        <v>14429</v>
      </c>
      <c r="I2438" s="49">
        <v>30</v>
      </c>
    </row>
    <row r="2439" spans="1:9" x14ac:dyDescent="0.3">
      <c r="A2439" s="551" t="s">
        <v>14430</v>
      </c>
      <c r="B2439" s="49" t="s">
        <v>14427</v>
      </c>
      <c r="C2439" s="49" t="s">
        <v>14428</v>
      </c>
      <c r="D2439" s="49" t="s">
        <v>9349</v>
      </c>
      <c r="E2439" s="49" t="s">
        <v>8583</v>
      </c>
      <c r="F2439" s="49" t="s">
        <v>8811</v>
      </c>
      <c r="G2439" s="49" t="s">
        <v>8585</v>
      </c>
      <c r="H2439" s="49" t="s">
        <v>14431</v>
      </c>
      <c r="I2439" s="49">
        <v>18</v>
      </c>
    </row>
    <row r="2440" spans="1:9" x14ac:dyDescent="0.3">
      <c r="A2440" s="551" t="s">
        <v>14432</v>
      </c>
      <c r="B2440" s="49" t="s">
        <v>14433</v>
      </c>
      <c r="C2440" s="49" t="s">
        <v>14434</v>
      </c>
      <c r="D2440" s="49" t="s">
        <v>8590</v>
      </c>
      <c r="E2440" s="49" t="s">
        <v>8583</v>
      </c>
      <c r="F2440" s="49" t="s">
        <v>8593</v>
      </c>
      <c r="G2440" s="49" t="s">
        <v>8585</v>
      </c>
      <c r="H2440" s="49" t="s">
        <v>14435</v>
      </c>
    </row>
    <row r="2441" spans="1:9" x14ac:dyDescent="0.3">
      <c r="A2441" s="551" t="s">
        <v>14436</v>
      </c>
      <c r="B2441" s="49" t="s">
        <v>14433</v>
      </c>
      <c r="C2441" s="49" t="s">
        <v>14434</v>
      </c>
      <c r="D2441" s="49" t="s">
        <v>8590</v>
      </c>
      <c r="E2441" s="49" t="s">
        <v>8583</v>
      </c>
      <c r="F2441" s="49" t="s">
        <v>8593</v>
      </c>
      <c r="G2441" s="49" t="s">
        <v>8585</v>
      </c>
      <c r="H2441" s="49" t="s">
        <v>14437</v>
      </c>
    </row>
    <row r="2442" spans="1:9" x14ac:dyDescent="0.3">
      <c r="A2442" s="551" t="s">
        <v>14438</v>
      </c>
      <c r="B2442" s="49" t="s">
        <v>14439</v>
      </c>
      <c r="C2442" s="49" t="s">
        <v>14440</v>
      </c>
      <c r="D2442" s="49" t="s">
        <v>8590</v>
      </c>
      <c r="E2442" s="49" t="s">
        <v>8583</v>
      </c>
      <c r="F2442" s="49" t="s">
        <v>8644</v>
      </c>
      <c r="G2442" s="49" t="s">
        <v>8585</v>
      </c>
      <c r="H2442" s="49" t="s">
        <v>14441</v>
      </c>
      <c r="I2442" s="49">
        <v>25</v>
      </c>
    </row>
    <row r="2443" spans="1:9" x14ac:dyDescent="0.3">
      <c r="A2443" s="551" t="s">
        <v>14442</v>
      </c>
      <c r="B2443" s="49" t="s">
        <v>14443</v>
      </c>
      <c r="C2443" s="49" t="s">
        <v>14444</v>
      </c>
      <c r="D2443" s="49" t="s">
        <v>8656</v>
      </c>
      <c r="E2443" s="49" t="s">
        <v>8583</v>
      </c>
      <c r="F2443" s="49" t="s">
        <v>8726</v>
      </c>
      <c r="G2443" s="49" t="s">
        <v>8609</v>
      </c>
      <c r="H2443" s="49" t="s">
        <v>14445</v>
      </c>
      <c r="I2443" s="49">
        <v>37</v>
      </c>
    </row>
    <row r="2444" spans="1:9" x14ac:dyDescent="0.3">
      <c r="A2444" s="551" t="s">
        <v>14446</v>
      </c>
      <c r="B2444" s="49" t="s">
        <v>14443</v>
      </c>
      <c r="C2444" s="49" t="s">
        <v>14444</v>
      </c>
      <c r="D2444" s="49" t="s">
        <v>8656</v>
      </c>
      <c r="E2444" s="49" t="s">
        <v>8583</v>
      </c>
      <c r="F2444" s="49" t="s">
        <v>8738</v>
      </c>
      <c r="G2444" s="49" t="s">
        <v>8585</v>
      </c>
      <c r="H2444" s="49" t="s">
        <v>14445</v>
      </c>
      <c r="I2444" s="49">
        <v>12</v>
      </c>
    </row>
    <row r="2445" spans="1:9" x14ac:dyDescent="0.3">
      <c r="A2445" s="551" t="s">
        <v>14447</v>
      </c>
      <c r="B2445" s="49" t="s">
        <v>14443</v>
      </c>
      <c r="C2445" s="49" t="s">
        <v>14444</v>
      </c>
      <c r="D2445" s="49" t="s">
        <v>8656</v>
      </c>
      <c r="E2445" s="49" t="s">
        <v>8583</v>
      </c>
      <c r="F2445" s="49" t="s">
        <v>8729</v>
      </c>
      <c r="G2445" s="49" t="s">
        <v>8609</v>
      </c>
      <c r="H2445" s="49" t="s">
        <v>14445</v>
      </c>
      <c r="I2445" s="49">
        <v>12</v>
      </c>
    </row>
    <row r="2446" spans="1:9" x14ac:dyDescent="0.3">
      <c r="A2446" s="551" t="s">
        <v>14448</v>
      </c>
      <c r="B2446" s="49" t="s">
        <v>14443</v>
      </c>
      <c r="C2446" s="49" t="s">
        <v>14444</v>
      </c>
      <c r="D2446" s="49" t="s">
        <v>8656</v>
      </c>
      <c r="E2446" s="49" t="s">
        <v>8583</v>
      </c>
      <c r="F2446" s="49" t="s">
        <v>8738</v>
      </c>
      <c r="G2446" s="49" t="s">
        <v>8585</v>
      </c>
      <c r="H2446" s="49" t="s">
        <v>14449</v>
      </c>
      <c r="I2446" s="49">
        <v>8</v>
      </c>
    </row>
    <row r="2447" spans="1:9" x14ac:dyDescent="0.3">
      <c r="A2447" s="551" t="s">
        <v>14450</v>
      </c>
      <c r="B2447" s="49" t="s">
        <v>14443</v>
      </c>
      <c r="C2447" s="49" t="s">
        <v>14444</v>
      </c>
      <c r="D2447" s="49" t="s">
        <v>8656</v>
      </c>
      <c r="E2447" s="49" t="s">
        <v>8583</v>
      </c>
      <c r="F2447" s="49" t="s">
        <v>8811</v>
      </c>
      <c r="G2447" s="49" t="s">
        <v>8585</v>
      </c>
      <c r="H2447" s="49" t="s">
        <v>14451</v>
      </c>
      <c r="I2447" s="49">
        <v>12</v>
      </c>
    </row>
    <row r="2448" spans="1:9" x14ac:dyDescent="0.3">
      <c r="A2448" s="551" t="s">
        <v>14452</v>
      </c>
      <c r="B2448" s="49" t="s">
        <v>14443</v>
      </c>
      <c r="C2448" s="49" t="s">
        <v>14444</v>
      </c>
      <c r="D2448" s="49" t="s">
        <v>8656</v>
      </c>
      <c r="E2448" s="49" t="s">
        <v>8583</v>
      </c>
      <c r="F2448" s="49" t="s">
        <v>8644</v>
      </c>
      <c r="G2448" s="49" t="s">
        <v>8609</v>
      </c>
      <c r="H2448" s="49" t="s">
        <v>14453</v>
      </c>
      <c r="I2448" s="49">
        <v>6</v>
      </c>
    </row>
    <row r="2449" spans="1:9" x14ac:dyDescent="0.3">
      <c r="A2449" s="551" t="s">
        <v>14454</v>
      </c>
      <c r="B2449" s="49" t="s">
        <v>14443</v>
      </c>
      <c r="C2449" s="49" t="s">
        <v>14444</v>
      </c>
      <c r="D2449" s="49" t="s">
        <v>8656</v>
      </c>
      <c r="E2449" s="49" t="s">
        <v>8583</v>
      </c>
      <c r="F2449" s="49" t="s">
        <v>8811</v>
      </c>
      <c r="G2449" s="49" t="s">
        <v>8585</v>
      </c>
      <c r="H2449" s="49" t="s">
        <v>14455</v>
      </c>
      <c r="I2449" s="49">
        <v>14</v>
      </c>
    </row>
    <row r="2450" spans="1:9" x14ac:dyDescent="0.3">
      <c r="A2450" s="551" t="s">
        <v>14456</v>
      </c>
      <c r="B2450" s="49" t="s">
        <v>14457</v>
      </c>
      <c r="C2450" s="49" t="s">
        <v>14458</v>
      </c>
      <c r="D2450" s="49" t="s">
        <v>9349</v>
      </c>
      <c r="E2450" s="49" t="s">
        <v>8583</v>
      </c>
      <c r="F2450" s="49" t="s">
        <v>8729</v>
      </c>
      <c r="G2450" s="49" t="s">
        <v>8609</v>
      </c>
      <c r="H2450" s="49" t="s">
        <v>14459</v>
      </c>
      <c r="I2450" s="49">
        <v>15</v>
      </c>
    </row>
    <row r="2451" spans="1:9" x14ac:dyDescent="0.3">
      <c r="A2451" s="551" t="s">
        <v>14460</v>
      </c>
      <c r="B2451" s="49" t="s">
        <v>14461</v>
      </c>
      <c r="C2451" s="49" t="s">
        <v>14462</v>
      </c>
      <c r="D2451" s="49" t="s">
        <v>9349</v>
      </c>
      <c r="E2451" s="49" t="s">
        <v>8583</v>
      </c>
      <c r="F2451" s="49" t="s">
        <v>8608</v>
      </c>
      <c r="G2451" s="49" t="s">
        <v>8609</v>
      </c>
      <c r="H2451" s="49" t="s">
        <v>14463</v>
      </c>
      <c r="I2451" s="49">
        <v>22</v>
      </c>
    </row>
    <row r="2452" spans="1:9" x14ac:dyDescent="0.3">
      <c r="A2452" s="551" t="s">
        <v>14464</v>
      </c>
      <c r="B2452" s="49" t="s">
        <v>14465</v>
      </c>
      <c r="C2452" s="49" t="s">
        <v>14466</v>
      </c>
      <c r="D2452" s="49" t="s">
        <v>8582</v>
      </c>
      <c r="E2452" s="49" t="s">
        <v>8765</v>
      </c>
      <c r="F2452" s="49" t="s">
        <v>8608</v>
      </c>
      <c r="G2452" s="49" t="s">
        <v>8609</v>
      </c>
      <c r="H2452" s="49" t="s">
        <v>14467</v>
      </c>
      <c r="I2452" s="49">
        <v>116</v>
      </c>
    </row>
    <row r="2453" spans="1:9" x14ac:dyDescent="0.3">
      <c r="A2453" s="551" t="s">
        <v>14468</v>
      </c>
      <c r="B2453" s="49" t="s">
        <v>14469</v>
      </c>
      <c r="C2453" s="49" t="s">
        <v>14470</v>
      </c>
      <c r="D2453" s="49" t="s">
        <v>8676</v>
      </c>
      <c r="E2453" s="49" t="s">
        <v>8677</v>
      </c>
      <c r="F2453" s="49" t="s">
        <v>8647</v>
      </c>
      <c r="G2453" s="49" t="s">
        <v>8585</v>
      </c>
      <c r="H2453" s="49" t="s">
        <v>14471</v>
      </c>
      <c r="I2453" s="49">
        <v>8</v>
      </c>
    </row>
    <row r="2454" spans="1:9" x14ac:dyDescent="0.3">
      <c r="A2454" s="551" t="s">
        <v>14472</v>
      </c>
      <c r="B2454" s="49" t="s">
        <v>14469</v>
      </c>
      <c r="C2454" s="49" t="s">
        <v>14470</v>
      </c>
      <c r="D2454" s="49" t="s">
        <v>8676</v>
      </c>
      <c r="E2454" s="49" t="s">
        <v>8677</v>
      </c>
      <c r="F2454" s="49" t="s">
        <v>8702</v>
      </c>
      <c r="G2454" s="49" t="s">
        <v>8609</v>
      </c>
      <c r="H2454" s="49" t="s">
        <v>14473</v>
      </c>
      <c r="I2454" s="49">
        <v>8</v>
      </c>
    </row>
    <row r="2455" spans="1:9" x14ac:dyDescent="0.3">
      <c r="A2455" s="551" t="s">
        <v>14474</v>
      </c>
      <c r="B2455" s="49" t="s">
        <v>14469</v>
      </c>
      <c r="C2455" s="49" t="s">
        <v>14470</v>
      </c>
      <c r="D2455" s="49" t="s">
        <v>8676</v>
      </c>
      <c r="E2455" s="49" t="s">
        <v>8677</v>
      </c>
      <c r="F2455" s="49" t="s">
        <v>8644</v>
      </c>
      <c r="G2455" s="49" t="s">
        <v>8585</v>
      </c>
      <c r="H2455" s="49" t="s">
        <v>14471</v>
      </c>
      <c r="I2455" s="49">
        <v>60</v>
      </c>
    </row>
    <row r="2456" spans="1:9" x14ac:dyDescent="0.3">
      <c r="A2456" s="551" t="s">
        <v>14475</v>
      </c>
      <c r="B2456" s="49" t="s">
        <v>14469</v>
      </c>
      <c r="C2456" s="49" t="s">
        <v>14470</v>
      </c>
      <c r="D2456" s="49" t="s">
        <v>8676</v>
      </c>
      <c r="E2456" s="49" t="s">
        <v>8677</v>
      </c>
      <c r="F2456" s="49" t="s">
        <v>8644</v>
      </c>
      <c r="G2456" s="49" t="s">
        <v>8686</v>
      </c>
      <c r="H2456" s="49" t="s">
        <v>14471</v>
      </c>
      <c r="I2456" s="49">
        <v>10</v>
      </c>
    </row>
    <row r="2457" spans="1:9" x14ac:dyDescent="0.3">
      <c r="A2457" s="551" t="s">
        <v>14476</v>
      </c>
      <c r="B2457" s="49" t="s">
        <v>14469</v>
      </c>
      <c r="C2457" s="49" t="s">
        <v>14470</v>
      </c>
      <c r="D2457" s="49" t="s">
        <v>8676</v>
      </c>
      <c r="E2457" s="49" t="s">
        <v>8677</v>
      </c>
      <c r="F2457" s="49" t="s">
        <v>8713</v>
      </c>
      <c r="G2457" s="49" t="s">
        <v>8585</v>
      </c>
      <c r="H2457" s="49" t="s">
        <v>14471</v>
      </c>
      <c r="I2457" s="49">
        <v>5</v>
      </c>
    </row>
    <row r="2458" spans="1:9" x14ac:dyDescent="0.3">
      <c r="A2458" s="551" t="s">
        <v>14477</v>
      </c>
      <c r="B2458" s="49" t="s">
        <v>14478</v>
      </c>
      <c r="C2458" s="49" t="s">
        <v>600</v>
      </c>
      <c r="D2458" s="49" t="s">
        <v>8676</v>
      </c>
      <c r="E2458" s="49" t="s">
        <v>8765</v>
      </c>
      <c r="F2458" s="49" t="s">
        <v>8608</v>
      </c>
      <c r="G2458" s="49" t="s">
        <v>8609</v>
      </c>
      <c r="H2458" s="49" t="s">
        <v>14479</v>
      </c>
      <c r="I2458" s="49">
        <v>40</v>
      </c>
    </row>
    <row r="2459" spans="1:9" x14ac:dyDescent="0.3">
      <c r="A2459" s="551" t="s">
        <v>14480</v>
      </c>
      <c r="B2459" s="49" t="s">
        <v>14478</v>
      </c>
      <c r="C2459" s="49" t="s">
        <v>600</v>
      </c>
      <c r="D2459" s="49" t="s">
        <v>8676</v>
      </c>
      <c r="E2459" s="49" t="s">
        <v>8765</v>
      </c>
      <c r="F2459" s="49" t="s">
        <v>8770</v>
      </c>
      <c r="G2459" s="49" t="s">
        <v>8585</v>
      </c>
      <c r="H2459" s="49" t="s">
        <v>14479</v>
      </c>
      <c r="I2459" s="49">
        <v>100</v>
      </c>
    </row>
    <row r="2460" spans="1:9" x14ac:dyDescent="0.3">
      <c r="A2460" s="551" t="s">
        <v>14481</v>
      </c>
      <c r="B2460" s="49" t="s">
        <v>14482</v>
      </c>
      <c r="C2460" s="49" t="s">
        <v>14483</v>
      </c>
      <c r="D2460" s="49" t="s">
        <v>8676</v>
      </c>
      <c r="E2460" s="49" t="s">
        <v>8765</v>
      </c>
      <c r="F2460" s="49" t="s">
        <v>8770</v>
      </c>
      <c r="G2460" s="49" t="s">
        <v>8585</v>
      </c>
      <c r="H2460" s="49" t="s">
        <v>14484</v>
      </c>
      <c r="I2460" s="49">
        <v>15</v>
      </c>
    </row>
    <row r="2461" spans="1:9" x14ac:dyDescent="0.3">
      <c r="A2461" s="551" t="s">
        <v>14485</v>
      </c>
      <c r="B2461" s="49" t="s">
        <v>14482</v>
      </c>
      <c r="C2461" s="49" t="s">
        <v>14483</v>
      </c>
      <c r="D2461" s="49" t="s">
        <v>8676</v>
      </c>
      <c r="E2461" s="49" t="s">
        <v>8765</v>
      </c>
      <c r="F2461" s="49" t="s">
        <v>8608</v>
      </c>
      <c r="G2461" s="49" t="s">
        <v>8609</v>
      </c>
      <c r="H2461" s="49" t="s">
        <v>14484</v>
      </c>
      <c r="I2461" s="49">
        <v>20</v>
      </c>
    </row>
    <row r="2462" spans="1:9" x14ac:dyDescent="0.3">
      <c r="A2462" s="551" t="s">
        <v>14486</v>
      </c>
      <c r="B2462" s="49" t="s">
        <v>14487</v>
      </c>
      <c r="C2462" s="49" t="s">
        <v>14488</v>
      </c>
      <c r="D2462" s="49" t="s">
        <v>8676</v>
      </c>
      <c r="E2462" s="49" t="s">
        <v>8765</v>
      </c>
      <c r="F2462" s="49" t="s">
        <v>8770</v>
      </c>
      <c r="G2462" s="49" t="s">
        <v>8585</v>
      </c>
      <c r="H2462" s="49" t="s">
        <v>14489</v>
      </c>
      <c r="I2462" s="49">
        <v>120</v>
      </c>
    </row>
    <row r="2463" spans="1:9" x14ac:dyDescent="0.3">
      <c r="A2463" s="551" t="s">
        <v>14490</v>
      </c>
      <c r="B2463" s="49" t="s">
        <v>14487</v>
      </c>
      <c r="C2463" s="49" t="s">
        <v>14488</v>
      </c>
      <c r="D2463" s="49" t="s">
        <v>8676</v>
      </c>
      <c r="E2463" s="49" t="s">
        <v>8765</v>
      </c>
      <c r="F2463" s="49" t="s">
        <v>8733</v>
      </c>
      <c r="G2463" s="49" t="s">
        <v>8609</v>
      </c>
      <c r="H2463" s="49" t="s">
        <v>14489</v>
      </c>
      <c r="I2463" s="49">
        <v>18</v>
      </c>
    </row>
    <row r="2464" spans="1:9" x14ac:dyDescent="0.3">
      <c r="A2464" s="551" t="s">
        <v>14491</v>
      </c>
      <c r="B2464" s="49" t="s">
        <v>14487</v>
      </c>
      <c r="C2464" s="49" t="s">
        <v>14488</v>
      </c>
      <c r="D2464" s="49" t="s">
        <v>8676</v>
      </c>
      <c r="E2464" s="49" t="s">
        <v>8765</v>
      </c>
      <c r="F2464" s="49" t="s">
        <v>8608</v>
      </c>
      <c r="G2464" s="49" t="s">
        <v>8609</v>
      </c>
      <c r="H2464" s="49" t="s">
        <v>14489</v>
      </c>
      <c r="I2464" s="49">
        <v>175</v>
      </c>
    </row>
    <row r="2465" spans="1:9" x14ac:dyDescent="0.3">
      <c r="A2465" s="551" t="s">
        <v>14492</v>
      </c>
      <c r="B2465" s="49" t="s">
        <v>14493</v>
      </c>
      <c r="C2465" s="49" t="s">
        <v>14494</v>
      </c>
      <c r="D2465" s="49" t="s">
        <v>9349</v>
      </c>
      <c r="E2465" s="49" t="s">
        <v>8583</v>
      </c>
      <c r="F2465" s="49" t="s">
        <v>8608</v>
      </c>
      <c r="G2465" s="49" t="s">
        <v>8609</v>
      </c>
      <c r="H2465" s="49" t="s">
        <v>14495</v>
      </c>
      <c r="I2465" s="49">
        <v>36</v>
      </c>
    </row>
    <row r="2466" spans="1:9" x14ac:dyDescent="0.3">
      <c r="A2466" s="551" t="s">
        <v>14496</v>
      </c>
      <c r="B2466" s="49" t="s">
        <v>14497</v>
      </c>
      <c r="C2466" s="49" t="s">
        <v>668</v>
      </c>
      <c r="D2466" s="49" t="s">
        <v>9349</v>
      </c>
      <c r="E2466" s="49" t="s">
        <v>8583</v>
      </c>
      <c r="F2466" s="49" t="s">
        <v>8608</v>
      </c>
      <c r="G2466" s="49" t="s">
        <v>8609</v>
      </c>
      <c r="H2466" s="49" t="s">
        <v>14498</v>
      </c>
      <c r="I2466" s="49">
        <v>38</v>
      </c>
    </row>
    <row r="2467" spans="1:9" x14ac:dyDescent="0.3">
      <c r="A2467" s="551" t="s">
        <v>14499</v>
      </c>
      <c r="B2467" s="49" t="s">
        <v>14500</v>
      </c>
      <c r="C2467" s="49" t="s">
        <v>785</v>
      </c>
      <c r="D2467" s="49" t="s">
        <v>9349</v>
      </c>
      <c r="E2467" s="49" t="s">
        <v>8765</v>
      </c>
      <c r="F2467" s="49" t="s">
        <v>8608</v>
      </c>
      <c r="G2467" s="49" t="s">
        <v>8609</v>
      </c>
      <c r="H2467" s="49" t="s">
        <v>14501</v>
      </c>
      <c r="I2467" s="49">
        <v>27</v>
      </c>
    </row>
    <row r="2468" spans="1:9" x14ac:dyDescent="0.3">
      <c r="A2468" s="551" t="s">
        <v>14502</v>
      </c>
      <c r="B2468" s="49" t="s">
        <v>14500</v>
      </c>
      <c r="C2468" s="49" t="s">
        <v>785</v>
      </c>
      <c r="D2468" s="49" t="s">
        <v>9349</v>
      </c>
      <c r="E2468" s="49" t="s">
        <v>8765</v>
      </c>
      <c r="F2468" s="49" t="s">
        <v>8647</v>
      </c>
      <c r="G2468" s="49" t="s">
        <v>8609</v>
      </c>
      <c r="H2468" s="49" t="s">
        <v>14503</v>
      </c>
      <c r="I2468" s="49">
        <v>40</v>
      </c>
    </row>
    <row r="2469" spans="1:9" x14ac:dyDescent="0.3">
      <c r="A2469" s="551" t="s">
        <v>14504</v>
      </c>
      <c r="B2469" s="49" t="s">
        <v>14505</v>
      </c>
      <c r="C2469" s="49" t="s">
        <v>14506</v>
      </c>
      <c r="D2469" s="49" t="s">
        <v>9349</v>
      </c>
      <c r="E2469" s="49" t="s">
        <v>8583</v>
      </c>
      <c r="F2469" s="49" t="s">
        <v>8608</v>
      </c>
      <c r="G2469" s="49" t="s">
        <v>8609</v>
      </c>
      <c r="H2469" s="49" t="s">
        <v>14507</v>
      </c>
      <c r="I2469" s="49">
        <v>55</v>
      </c>
    </row>
    <row r="2470" spans="1:9" x14ac:dyDescent="0.3">
      <c r="A2470" s="551" t="s">
        <v>14508</v>
      </c>
      <c r="B2470" s="49" t="s">
        <v>14509</v>
      </c>
      <c r="C2470" s="49" t="s">
        <v>14510</v>
      </c>
      <c r="D2470" s="49" t="s">
        <v>9349</v>
      </c>
      <c r="E2470" s="49" t="s">
        <v>8583</v>
      </c>
      <c r="F2470" s="49" t="s">
        <v>8647</v>
      </c>
      <c r="G2470" s="49" t="s">
        <v>8609</v>
      </c>
      <c r="H2470" s="49" t="s">
        <v>14511</v>
      </c>
      <c r="I2470" s="49">
        <v>12</v>
      </c>
    </row>
    <row r="2471" spans="1:9" x14ac:dyDescent="0.3">
      <c r="A2471" s="551" t="s">
        <v>14512</v>
      </c>
      <c r="B2471" s="49" t="s">
        <v>14509</v>
      </c>
      <c r="C2471" s="49" t="s">
        <v>14510</v>
      </c>
      <c r="D2471" s="49" t="s">
        <v>9349</v>
      </c>
      <c r="E2471" s="49" t="s">
        <v>8583</v>
      </c>
      <c r="F2471" s="49" t="s">
        <v>8644</v>
      </c>
      <c r="G2471" s="49" t="s">
        <v>8609</v>
      </c>
      <c r="H2471" s="49" t="s">
        <v>14513</v>
      </c>
      <c r="I2471" s="49">
        <v>100</v>
      </c>
    </row>
    <row r="2472" spans="1:9" x14ac:dyDescent="0.3">
      <c r="A2472" s="551" t="s">
        <v>14514</v>
      </c>
      <c r="B2472" s="49" t="s">
        <v>14515</v>
      </c>
      <c r="C2472" s="49" t="s">
        <v>14516</v>
      </c>
      <c r="D2472" s="49" t="s">
        <v>9349</v>
      </c>
      <c r="E2472" s="49" t="s">
        <v>8583</v>
      </c>
      <c r="F2472" s="49" t="s">
        <v>8887</v>
      </c>
      <c r="G2472" s="49" t="s">
        <v>8609</v>
      </c>
      <c r="H2472" s="49" t="s">
        <v>14517</v>
      </c>
      <c r="I2472" s="49">
        <v>25</v>
      </c>
    </row>
    <row r="2473" spans="1:9" x14ac:dyDescent="0.3">
      <c r="A2473" s="551" t="s">
        <v>14518</v>
      </c>
      <c r="B2473" s="49" t="s">
        <v>14515</v>
      </c>
      <c r="C2473" s="49" t="s">
        <v>14516</v>
      </c>
      <c r="D2473" s="49" t="s">
        <v>9349</v>
      </c>
      <c r="E2473" s="49" t="s">
        <v>8583</v>
      </c>
      <c r="F2473" s="49" t="s">
        <v>8887</v>
      </c>
      <c r="G2473" s="49" t="s">
        <v>8609</v>
      </c>
      <c r="H2473" s="49" t="s">
        <v>14519</v>
      </c>
      <c r="I2473" s="49">
        <v>5</v>
      </c>
    </row>
    <row r="2474" spans="1:9" x14ac:dyDescent="0.3">
      <c r="A2474" s="551" t="s">
        <v>14520</v>
      </c>
      <c r="B2474" s="49" t="s">
        <v>14515</v>
      </c>
      <c r="C2474" s="49" t="s">
        <v>14516</v>
      </c>
      <c r="D2474" s="49" t="s">
        <v>9349</v>
      </c>
      <c r="E2474" s="49" t="s">
        <v>8583</v>
      </c>
      <c r="F2474" s="49" t="s">
        <v>8729</v>
      </c>
      <c r="G2474" s="49" t="s">
        <v>8609</v>
      </c>
      <c r="H2474" s="49" t="s">
        <v>14521</v>
      </c>
      <c r="I2474" s="49">
        <v>70</v>
      </c>
    </row>
    <row r="2475" spans="1:9" x14ac:dyDescent="0.3">
      <c r="A2475" s="551" t="s">
        <v>14522</v>
      </c>
      <c r="B2475" s="49" t="s">
        <v>14515</v>
      </c>
      <c r="C2475" s="49" t="s">
        <v>14516</v>
      </c>
      <c r="D2475" s="49" t="s">
        <v>9349</v>
      </c>
      <c r="E2475" s="49" t="s">
        <v>8583</v>
      </c>
      <c r="F2475" s="49" t="s">
        <v>8729</v>
      </c>
      <c r="G2475" s="49" t="s">
        <v>8609</v>
      </c>
      <c r="H2475" s="49" t="s">
        <v>14517</v>
      </c>
      <c r="I2475" s="49">
        <v>70</v>
      </c>
    </row>
    <row r="2476" spans="1:9" x14ac:dyDescent="0.3">
      <c r="A2476" s="551" t="s">
        <v>14523</v>
      </c>
      <c r="B2476" s="49" t="s">
        <v>14515</v>
      </c>
      <c r="C2476" s="49" t="s">
        <v>14516</v>
      </c>
      <c r="D2476" s="49" t="s">
        <v>9349</v>
      </c>
      <c r="E2476" s="49" t="s">
        <v>8583</v>
      </c>
      <c r="F2476" s="49" t="s">
        <v>8729</v>
      </c>
      <c r="G2476" s="49" t="s">
        <v>8609</v>
      </c>
      <c r="H2476" s="49" t="s">
        <v>14524</v>
      </c>
      <c r="I2476" s="49">
        <v>19</v>
      </c>
    </row>
    <row r="2477" spans="1:9" x14ac:dyDescent="0.3">
      <c r="A2477" s="551" t="s">
        <v>14525</v>
      </c>
      <c r="B2477" s="49" t="s">
        <v>14515</v>
      </c>
      <c r="C2477" s="49" t="s">
        <v>14516</v>
      </c>
      <c r="D2477" s="49" t="s">
        <v>9349</v>
      </c>
      <c r="E2477" s="49" t="s">
        <v>8583</v>
      </c>
      <c r="F2477" s="49" t="s">
        <v>8729</v>
      </c>
      <c r="G2477" s="49" t="s">
        <v>8609</v>
      </c>
      <c r="H2477" s="49" t="s">
        <v>14519</v>
      </c>
      <c r="I2477" s="49">
        <v>7</v>
      </c>
    </row>
    <row r="2478" spans="1:9" x14ac:dyDescent="0.3">
      <c r="A2478" s="551" t="s">
        <v>14526</v>
      </c>
      <c r="B2478" s="49" t="s">
        <v>14527</v>
      </c>
      <c r="C2478" s="49" t="s">
        <v>14528</v>
      </c>
      <c r="D2478" s="49" t="s">
        <v>9349</v>
      </c>
      <c r="E2478" s="49" t="s">
        <v>8583</v>
      </c>
      <c r="F2478" s="49" t="s">
        <v>8644</v>
      </c>
      <c r="G2478" s="49" t="s">
        <v>8585</v>
      </c>
      <c r="H2478" s="49" t="s">
        <v>14529</v>
      </c>
      <c r="I2478" s="49">
        <v>9</v>
      </c>
    </row>
    <row r="2479" spans="1:9" x14ac:dyDescent="0.3">
      <c r="A2479" s="551" t="s">
        <v>14530</v>
      </c>
      <c r="B2479" s="49" t="s">
        <v>14531</v>
      </c>
      <c r="C2479" s="49" t="s">
        <v>14532</v>
      </c>
      <c r="D2479" s="49" t="s">
        <v>9349</v>
      </c>
      <c r="E2479" s="49" t="s">
        <v>8583</v>
      </c>
      <c r="F2479" s="49" t="s">
        <v>8608</v>
      </c>
      <c r="G2479" s="49" t="s">
        <v>8609</v>
      </c>
      <c r="H2479" s="49" t="s">
        <v>14533</v>
      </c>
      <c r="I2479" s="49">
        <v>9</v>
      </c>
    </row>
    <row r="2480" spans="1:9" x14ac:dyDescent="0.3">
      <c r="A2480" s="551" t="s">
        <v>14534</v>
      </c>
      <c r="B2480" s="49" t="s">
        <v>14531</v>
      </c>
      <c r="C2480" s="49" t="s">
        <v>14532</v>
      </c>
      <c r="D2480" s="49" t="s">
        <v>9349</v>
      </c>
      <c r="E2480" s="49" t="s">
        <v>8583</v>
      </c>
      <c r="F2480" s="49" t="s">
        <v>8647</v>
      </c>
      <c r="G2480" s="49" t="s">
        <v>8609</v>
      </c>
      <c r="H2480" s="49" t="s">
        <v>14533</v>
      </c>
      <c r="I2480" s="49">
        <v>15</v>
      </c>
    </row>
    <row r="2481" spans="1:9" x14ac:dyDescent="0.3">
      <c r="A2481" s="551" t="s">
        <v>14535</v>
      </c>
      <c r="B2481" s="49" t="s">
        <v>14536</v>
      </c>
      <c r="C2481" s="49" t="s">
        <v>14537</v>
      </c>
      <c r="D2481" s="49" t="s">
        <v>8590</v>
      </c>
      <c r="E2481" s="49" t="s">
        <v>8583</v>
      </c>
      <c r="F2481" s="49" t="s">
        <v>8961</v>
      </c>
      <c r="G2481" s="49" t="s">
        <v>8585</v>
      </c>
      <c r="H2481" s="49" t="s">
        <v>14538</v>
      </c>
      <c r="I2481" s="49">
        <v>20</v>
      </c>
    </row>
    <row r="2482" spans="1:9" x14ac:dyDescent="0.3">
      <c r="A2482" s="551" t="s">
        <v>14539</v>
      </c>
      <c r="B2482" s="49" t="s">
        <v>14536</v>
      </c>
      <c r="C2482" s="49" t="s">
        <v>14537</v>
      </c>
      <c r="D2482" s="49" t="s">
        <v>8590</v>
      </c>
      <c r="E2482" s="49" t="s">
        <v>8583</v>
      </c>
      <c r="F2482" s="49" t="s">
        <v>8961</v>
      </c>
      <c r="G2482" s="49" t="s">
        <v>8585</v>
      </c>
      <c r="H2482" s="49" t="s">
        <v>14540</v>
      </c>
      <c r="I2482" s="49">
        <v>100</v>
      </c>
    </row>
    <row r="2483" spans="1:9" x14ac:dyDescent="0.3">
      <c r="A2483" s="551" t="s">
        <v>14541</v>
      </c>
      <c r="B2483" s="49" t="s">
        <v>14536</v>
      </c>
      <c r="C2483" s="49" t="s">
        <v>14537</v>
      </c>
      <c r="D2483" s="49" t="s">
        <v>8590</v>
      </c>
      <c r="E2483" s="49" t="s">
        <v>8583</v>
      </c>
      <c r="F2483" s="49" t="s">
        <v>8614</v>
      </c>
      <c r="G2483" s="49" t="s">
        <v>8585</v>
      </c>
      <c r="H2483" s="49" t="s">
        <v>14542</v>
      </c>
      <c r="I2483" s="49">
        <v>30</v>
      </c>
    </row>
    <row r="2484" spans="1:9" x14ac:dyDescent="0.3">
      <c r="A2484" s="551" t="s">
        <v>14543</v>
      </c>
      <c r="B2484" s="49" t="s">
        <v>14536</v>
      </c>
      <c r="C2484" s="49" t="s">
        <v>14537</v>
      </c>
      <c r="D2484" s="49" t="s">
        <v>8590</v>
      </c>
      <c r="E2484" s="49" t="s">
        <v>8583</v>
      </c>
      <c r="F2484" s="49" t="s">
        <v>8614</v>
      </c>
      <c r="G2484" s="49" t="s">
        <v>8585</v>
      </c>
      <c r="H2484" s="49" t="s">
        <v>14544</v>
      </c>
      <c r="I2484" s="49">
        <v>100</v>
      </c>
    </row>
    <row r="2485" spans="1:9" x14ac:dyDescent="0.3">
      <c r="A2485" s="551" t="s">
        <v>14545</v>
      </c>
      <c r="B2485" s="49" t="s">
        <v>14536</v>
      </c>
      <c r="C2485" s="49" t="s">
        <v>14537</v>
      </c>
      <c r="D2485" s="49" t="s">
        <v>8590</v>
      </c>
      <c r="E2485" s="49" t="s">
        <v>8583</v>
      </c>
      <c r="F2485" s="49" t="s">
        <v>8614</v>
      </c>
      <c r="G2485" s="49" t="s">
        <v>8585</v>
      </c>
      <c r="H2485" s="49" t="s">
        <v>14546</v>
      </c>
      <c r="I2485" s="49">
        <v>15</v>
      </c>
    </row>
    <row r="2486" spans="1:9" x14ac:dyDescent="0.3">
      <c r="A2486" s="551" t="s">
        <v>14547</v>
      </c>
      <c r="B2486" s="49" t="s">
        <v>14548</v>
      </c>
      <c r="C2486" s="49" t="s">
        <v>14549</v>
      </c>
      <c r="D2486" s="49" t="s">
        <v>9349</v>
      </c>
      <c r="E2486" s="49" t="s">
        <v>8583</v>
      </c>
      <c r="F2486" s="49" t="s">
        <v>8593</v>
      </c>
      <c r="G2486" s="49" t="s">
        <v>8585</v>
      </c>
      <c r="H2486" s="49" t="s">
        <v>14550</v>
      </c>
    </row>
    <row r="2487" spans="1:9" x14ac:dyDescent="0.3">
      <c r="A2487" s="551" t="s">
        <v>14551</v>
      </c>
      <c r="B2487" s="49" t="s">
        <v>14552</v>
      </c>
      <c r="C2487" s="49" t="s">
        <v>14553</v>
      </c>
      <c r="D2487" s="49" t="s">
        <v>9349</v>
      </c>
      <c r="E2487" s="49" t="s">
        <v>8583</v>
      </c>
      <c r="F2487" s="49" t="s">
        <v>8608</v>
      </c>
      <c r="G2487" s="49" t="s">
        <v>8609</v>
      </c>
      <c r="H2487" s="49" t="s">
        <v>14554</v>
      </c>
      <c r="I2487" s="49">
        <v>14</v>
      </c>
    </row>
    <row r="2488" spans="1:9" x14ac:dyDescent="0.3">
      <c r="A2488" s="551" t="s">
        <v>14555</v>
      </c>
      <c r="B2488" s="49" t="s">
        <v>14556</v>
      </c>
      <c r="C2488" s="49" t="s">
        <v>14557</v>
      </c>
      <c r="D2488" s="49" t="s">
        <v>8590</v>
      </c>
      <c r="E2488" s="49" t="s">
        <v>8583</v>
      </c>
      <c r="F2488" s="49" t="s">
        <v>8593</v>
      </c>
      <c r="G2488" s="49" t="s">
        <v>8585</v>
      </c>
      <c r="H2488" s="49" t="s">
        <v>14558</v>
      </c>
    </row>
    <row r="2489" spans="1:9" x14ac:dyDescent="0.3">
      <c r="A2489" s="551" t="s">
        <v>14559</v>
      </c>
      <c r="B2489" s="49" t="s">
        <v>14560</v>
      </c>
      <c r="C2489" s="49" t="s">
        <v>14561</v>
      </c>
      <c r="D2489" s="49" t="s">
        <v>9349</v>
      </c>
      <c r="E2489" s="49" t="s">
        <v>8583</v>
      </c>
      <c r="F2489" s="49" t="s">
        <v>8584</v>
      </c>
      <c r="G2489" s="49" t="s">
        <v>8585</v>
      </c>
      <c r="H2489" s="49" t="s">
        <v>14562</v>
      </c>
    </row>
    <row r="2490" spans="1:9" x14ac:dyDescent="0.3">
      <c r="A2490" s="551" t="s">
        <v>14563</v>
      </c>
      <c r="B2490" s="49" t="s">
        <v>14564</v>
      </c>
      <c r="C2490" s="49" t="s">
        <v>14565</v>
      </c>
      <c r="D2490" s="49" t="s">
        <v>9349</v>
      </c>
      <c r="E2490" s="49" t="s">
        <v>8583</v>
      </c>
      <c r="F2490" s="49" t="s">
        <v>8608</v>
      </c>
      <c r="G2490" s="49" t="s">
        <v>8609</v>
      </c>
      <c r="H2490" s="49" t="s">
        <v>14566</v>
      </c>
      <c r="I2490" s="49">
        <v>53</v>
      </c>
    </row>
    <row r="2491" spans="1:9" x14ac:dyDescent="0.3">
      <c r="A2491" s="551" t="s">
        <v>14567</v>
      </c>
      <c r="B2491" s="49" t="s">
        <v>14568</v>
      </c>
      <c r="C2491" s="49" t="s">
        <v>14569</v>
      </c>
      <c r="D2491" s="49" t="s">
        <v>9349</v>
      </c>
      <c r="E2491" s="49" t="s">
        <v>8583</v>
      </c>
      <c r="F2491" s="49" t="s">
        <v>8733</v>
      </c>
      <c r="G2491" s="49" t="s">
        <v>8609</v>
      </c>
      <c r="H2491" s="49" t="s">
        <v>14570</v>
      </c>
      <c r="I2491" s="49">
        <v>5</v>
      </c>
    </row>
    <row r="2492" spans="1:9" x14ac:dyDescent="0.3">
      <c r="A2492" s="551" t="s">
        <v>14571</v>
      </c>
      <c r="B2492" s="49" t="s">
        <v>14568</v>
      </c>
      <c r="C2492" s="49" t="s">
        <v>14569</v>
      </c>
      <c r="D2492" s="49" t="s">
        <v>9349</v>
      </c>
      <c r="E2492" s="49" t="s">
        <v>8583</v>
      </c>
      <c r="F2492" s="49" t="s">
        <v>8608</v>
      </c>
      <c r="G2492" s="49" t="s">
        <v>8609</v>
      </c>
      <c r="H2492" s="49" t="s">
        <v>14570</v>
      </c>
      <c r="I2492" s="49">
        <v>25</v>
      </c>
    </row>
    <row r="2493" spans="1:9" x14ac:dyDescent="0.3">
      <c r="A2493" s="551" t="s">
        <v>14572</v>
      </c>
      <c r="B2493" s="49" t="s">
        <v>14568</v>
      </c>
      <c r="C2493" s="49" t="s">
        <v>14569</v>
      </c>
      <c r="D2493" s="49" t="s">
        <v>9349</v>
      </c>
      <c r="E2493" s="49" t="s">
        <v>8583</v>
      </c>
      <c r="F2493" s="49" t="s">
        <v>8647</v>
      </c>
      <c r="G2493" s="49" t="s">
        <v>8609</v>
      </c>
      <c r="H2493" s="49" t="s">
        <v>14570</v>
      </c>
      <c r="I2493" s="49">
        <v>10</v>
      </c>
    </row>
    <row r="2494" spans="1:9" x14ac:dyDescent="0.3">
      <c r="A2494" s="551" t="s">
        <v>14573</v>
      </c>
      <c r="B2494" s="49" t="s">
        <v>14574</v>
      </c>
      <c r="C2494" s="49" t="s">
        <v>14575</v>
      </c>
      <c r="D2494" s="49" t="s">
        <v>8656</v>
      </c>
      <c r="E2494" s="49" t="s">
        <v>8583</v>
      </c>
      <c r="F2494" s="49" t="s">
        <v>8584</v>
      </c>
      <c r="G2494" s="49" t="s">
        <v>8585</v>
      </c>
      <c r="H2494" s="49" t="s">
        <v>14576</v>
      </c>
    </row>
    <row r="2495" spans="1:9" x14ac:dyDescent="0.3">
      <c r="A2495" s="551" t="s">
        <v>14577</v>
      </c>
      <c r="B2495" s="49" t="s">
        <v>14574</v>
      </c>
      <c r="C2495" s="49" t="s">
        <v>14575</v>
      </c>
      <c r="D2495" s="49" t="s">
        <v>8656</v>
      </c>
      <c r="E2495" s="49" t="s">
        <v>8583</v>
      </c>
      <c r="F2495" s="49" t="s">
        <v>8729</v>
      </c>
      <c r="G2495" s="49" t="s">
        <v>8609</v>
      </c>
      <c r="H2495" s="49" t="s">
        <v>14578</v>
      </c>
      <c r="I2495" s="49">
        <v>20</v>
      </c>
    </row>
    <row r="2496" spans="1:9" x14ac:dyDescent="0.3">
      <c r="A2496" s="551" t="s">
        <v>14579</v>
      </c>
      <c r="B2496" s="49" t="s">
        <v>14580</v>
      </c>
      <c r="C2496" s="49" t="s">
        <v>14581</v>
      </c>
      <c r="D2496" s="49" t="s">
        <v>8676</v>
      </c>
      <c r="E2496" s="49" t="s">
        <v>8677</v>
      </c>
      <c r="F2496" s="49" t="s">
        <v>8608</v>
      </c>
      <c r="G2496" s="49" t="s">
        <v>8609</v>
      </c>
      <c r="H2496" s="49" t="s">
        <v>14582</v>
      </c>
      <c r="I2496" s="49">
        <v>50</v>
      </c>
    </row>
    <row r="2497" spans="1:9" x14ac:dyDescent="0.3">
      <c r="A2497" s="551" t="s">
        <v>14583</v>
      </c>
      <c r="B2497" s="49" t="s">
        <v>14580</v>
      </c>
      <c r="C2497" s="49" t="s">
        <v>14581</v>
      </c>
      <c r="D2497" s="49" t="s">
        <v>8676</v>
      </c>
      <c r="E2497" s="49" t="s">
        <v>8677</v>
      </c>
      <c r="F2497" s="49" t="s">
        <v>8644</v>
      </c>
      <c r="G2497" s="49" t="s">
        <v>8609</v>
      </c>
      <c r="H2497" s="49" t="s">
        <v>14582</v>
      </c>
      <c r="I2497" s="49">
        <v>65</v>
      </c>
    </row>
    <row r="2498" spans="1:9" x14ac:dyDescent="0.3">
      <c r="A2498" s="551" t="s">
        <v>14584</v>
      </c>
      <c r="B2498" s="49" t="s">
        <v>14580</v>
      </c>
      <c r="C2498" s="49" t="s">
        <v>14581</v>
      </c>
      <c r="D2498" s="49" t="s">
        <v>8676</v>
      </c>
      <c r="E2498" s="49" t="s">
        <v>8677</v>
      </c>
      <c r="F2498" s="49" t="s">
        <v>8661</v>
      </c>
      <c r="G2498" s="49" t="s">
        <v>8585</v>
      </c>
      <c r="H2498" s="49" t="s">
        <v>14582</v>
      </c>
    </row>
    <row r="2499" spans="1:9" x14ac:dyDescent="0.3">
      <c r="A2499" s="551" t="s">
        <v>14585</v>
      </c>
      <c r="B2499" s="49" t="s">
        <v>14586</v>
      </c>
      <c r="C2499" s="49" t="s">
        <v>14587</v>
      </c>
      <c r="D2499" s="49" t="s">
        <v>8590</v>
      </c>
      <c r="E2499" s="49" t="s">
        <v>8583</v>
      </c>
      <c r="F2499" s="49" t="s">
        <v>8608</v>
      </c>
      <c r="G2499" s="49" t="s">
        <v>8609</v>
      </c>
      <c r="H2499" s="49" t="s">
        <v>14588</v>
      </c>
      <c r="I2499" s="49">
        <v>10</v>
      </c>
    </row>
    <row r="2500" spans="1:9" x14ac:dyDescent="0.3">
      <c r="A2500" s="551" t="s">
        <v>14589</v>
      </c>
      <c r="B2500" s="49" t="s">
        <v>14586</v>
      </c>
      <c r="C2500" s="49" t="s">
        <v>14587</v>
      </c>
      <c r="D2500" s="49" t="s">
        <v>8590</v>
      </c>
      <c r="E2500" s="49" t="s">
        <v>8583</v>
      </c>
      <c r="F2500" s="49" t="s">
        <v>8647</v>
      </c>
      <c r="G2500" s="49" t="s">
        <v>8609</v>
      </c>
      <c r="H2500" s="49" t="s">
        <v>14590</v>
      </c>
      <c r="I2500" s="49">
        <v>33</v>
      </c>
    </row>
    <row r="2501" spans="1:9" x14ac:dyDescent="0.3">
      <c r="A2501" s="551" t="s">
        <v>14591</v>
      </c>
      <c r="B2501" s="49" t="s">
        <v>14592</v>
      </c>
      <c r="C2501" s="49" t="s">
        <v>14593</v>
      </c>
      <c r="D2501" s="49" t="s">
        <v>9349</v>
      </c>
      <c r="E2501" s="49" t="s">
        <v>8583</v>
      </c>
      <c r="F2501" s="49" t="s">
        <v>8811</v>
      </c>
      <c r="G2501" s="49" t="s">
        <v>8585</v>
      </c>
      <c r="H2501" s="49" t="s">
        <v>14594</v>
      </c>
      <c r="I2501" s="49">
        <v>20</v>
      </c>
    </row>
    <row r="2502" spans="1:9" x14ac:dyDescent="0.3">
      <c r="A2502" s="551" t="s">
        <v>14595</v>
      </c>
      <c r="B2502" s="49" t="s">
        <v>14592</v>
      </c>
      <c r="C2502" s="49" t="s">
        <v>14593</v>
      </c>
      <c r="D2502" s="49" t="s">
        <v>9349</v>
      </c>
      <c r="E2502" s="49" t="s">
        <v>8583</v>
      </c>
      <c r="F2502" s="49" t="s">
        <v>8811</v>
      </c>
      <c r="G2502" s="49" t="s">
        <v>8585</v>
      </c>
      <c r="H2502" s="49" t="s">
        <v>14596</v>
      </c>
      <c r="I2502" s="49">
        <v>10</v>
      </c>
    </row>
    <row r="2503" spans="1:9" x14ac:dyDescent="0.3">
      <c r="A2503" s="551" t="s">
        <v>14597</v>
      </c>
      <c r="B2503" s="49" t="s">
        <v>14598</v>
      </c>
      <c r="C2503" s="49" t="s">
        <v>14599</v>
      </c>
      <c r="D2503" s="49" t="s">
        <v>8676</v>
      </c>
      <c r="E2503" s="49" t="s">
        <v>8677</v>
      </c>
      <c r="F2503" s="49" t="s">
        <v>8644</v>
      </c>
      <c r="G2503" s="49" t="s">
        <v>8609</v>
      </c>
      <c r="H2503" s="49" t="s">
        <v>14600</v>
      </c>
      <c r="I2503" s="49">
        <v>39</v>
      </c>
    </row>
    <row r="2504" spans="1:9" x14ac:dyDescent="0.3">
      <c r="A2504" s="551" t="s">
        <v>14601</v>
      </c>
      <c r="B2504" s="49" t="s">
        <v>14598</v>
      </c>
      <c r="C2504" s="49" t="s">
        <v>14599</v>
      </c>
      <c r="D2504" s="49" t="s">
        <v>8676</v>
      </c>
      <c r="E2504" s="49" t="s">
        <v>8677</v>
      </c>
      <c r="F2504" s="49" t="s">
        <v>8644</v>
      </c>
      <c r="G2504" s="49" t="s">
        <v>8609</v>
      </c>
      <c r="H2504" s="49" t="s">
        <v>14602</v>
      </c>
      <c r="I2504" s="49">
        <v>75</v>
      </c>
    </row>
    <row r="2505" spans="1:9" x14ac:dyDescent="0.3">
      <c r="A2505" s="551" t="s">
        <v>14603</v>
      </c>
      <c r="B2505" s="49" t="s">
        <v>14604</v>
      </c>
      <c r="C2505" s="49" t="s">
        <v>14605</v>
      </c>
      <c r="D2505" s="49" t="s">
        <v>8676</v>
      </c>
      <c r="E2505" s="49" t="s">
        <v>8677</v>
      </c>
      <c r="F2505" s="49" t="s">
        <v>8713</v>
      </c>
      <c r="G2505" s="49" t="s">
        <v>8585</v>
      </c>
      <c r="H2505" s="49" t="s">
        <v>14606</v>
      </c>
      <c r="I2505" s="49">
        <v>1</v>
      </c>
    </row>
    <row r="2506" spans="1:9" x14ac:dyDescent="0.3">
      <c r="A2506" s="551" t="s">
        <v>14607</v>
      </c>
      <c r="B2506" s="49" t="s">
        <v>14604</v>
      </c>
      <c r="C2506" s="49" t="s">
        <v>14605</v>
      </c>
      <c r="D2506" s="49" t="s">
        <v>8676</v>
      </c>
      <c r="E2506" s="49" t="s">
        <v>8677</v>
      </c>
      <c r="F2506" s="49" t="s">
        <v>8644</v>
      </c>
      <c r="G2506" s="49" t="s">
        <v>8609</v>
      </c>
      <c r="H2506" s="49" t="s">
        <v>14608</v>
      </c>
      <c r="I2506" s="49">
        <v>83</v>
      </c>
    </row>
    <row r="2507" spans="1:9" x14ac:dyDescent="0.3">
      <c r="A2507" s="551" t="s">
        <v>14609</v>
      </c>
      <c r="B2507" s="49" t="s">
        <v>14604</v>
      </c>
      <c r="C2507" s="49" t="s">
        <v>14605</v>
      </c>
      <c r="D2507" s="49" t="s">
        <v>8676</v>
      </c>
      <c r="E2507" s="49" t="s">
        <v>8677</v>
      </c>
      <c r="F2507" s="49" t="s">
        <v>8644</v>
      </c>
      <c r="G2507" s="49" t="s">
        <v>8585</v>
      </c>
      <c r="H2507" s="49" t="s">
        <v>14610</v>
      </c>
      <c r="I2507" s="49">
        <v>10</v>
      </c>
    </row>
    <row r="2508" spans="1:9" x14ac:dyDescent="0.3">
      <c r="A2508" s="551" t="s">
        <v>14611</v>
      </c>
      <c r="B2508" s="49" t="s">
        <v>14604</v>
      </c>
      <c r="C2508" s="49" t="s">
        <v>14605</v>
      </c>
      <c r="D2508" s="49" t="s">
        <v>8676</v>
      </c>
      <c r="E2508" s="49" t="s">
        <v>8677</v>
      </c>
      <c r="F2508" s="49" t="s">
        <v>8644</v>
      </c>
      <c r="G2508" s="49" t="s">
        <v>8686</v>
      </c>
      <c r="H2508" s="49" t="s">
        <v>14610</v>
      </c>
      <c r="I2508" s="49">
        <v>13</v>
      </c>
    </row>
    <row r="2509" spans="1:9" x14ac:dyDescent="0.3">
      <c r="A2509" s="551" t="s">
        <v>14612</v>
      </c>
      <c r="B2509" s="49" t="s">
        <v>14613</v>
      </c>
      <c r="C2509" s="49" t="s">
        <v>14614</v>
      </c>
      <c r="D2509" s="49" t="s">
        <v>9349</v>
      </c>
      <c r="E2509" s="49" t="s">
        <v>8583</v>
      </c>
      <c r="F2509" s="49" t="s">
        <v>8608</v>
      </c>
      <c r="G2509" s="49" t="s">
        <v>8609</v>
      </c>
      <c r="H2509" s="49" t="s">
        <v>14615</v>
      </c>
      <c r="I2509" s="49">
        <v>25</v>
      </c>
    </row>
    <row r="2510" spans="1:9" x14ac:dyDescent="0.3">
      <c r="A2510" s="551" t="s">
        <v>14616</v>
      </c>
      <c r="B2510" s="49" t="s">
        <v>14617</v>
      </c>
      <c r="C2510" s="49" t="s">
        <v>14618</v>
      </c>
      <c r="D2510" s="49" t="s">
        <v>9349</v>
      </c>
      <c r="E2510" s="49" t="s">
        <v>8583</v>
      </c>
      <c r="F2510" s="49" t="s">
        <v>8811</v>
      </c>
      <c r="G2510" s="49" t="s">
        <v>8585</v>
      </c>
      <c r="H2510" s="49" t="s">
        <v>14619</v>
      </c>
      <c r="I2510" s="49">
        <v>16</v>
      </c>
    </row>
    <row r="2511" spans="1:9" x14ac:dyDescent="0.3">
      <c r="A2511" s="551" t="s">
        <v>14620</v>
      </c>
      <c r="B2511" s="49" t="s">
        <v>14621</v>
      </c>
      <c r="C2511" s="49" t="s">
        <v>14622</v>
      </c>
      <c r="D2511" s="49" t="s">
        <v>9349</v>
      </c>
      <c r="E2511" s="49" t="s">
        <v>8583</v>
      </c>
      <c r="F2511" s="49" t="s">
        <v>8647</v>
      </c>
      <c r="G2511" s="49" t="s">
        <v>8609</v>
      </c>
      <c r="H2511" s="49" t="s">
        <v>14623</v>
      </c>
      <c r="I2511" s="49">
        <v>18</v>
      </c>
    </row>
    <row r="2512" spans="1:9" x14ac:dyDescent="0.3">
      <c r="A2512" s="551" t="s">
        <v>14624</v>
      </c>
      <c r="B2512" s="49" t="s">
        <v>14621</v>
      </c>
      <c r="C2512" s="49" t="s">
        <v>14622</v>
      </c>
      <c r="D2512" s="49" t="s">
        <v>9349</v>
      </c>
      <c r="E2512" s="49" t="s">
        <v>8583</v>
      </c>
      <c r="F2512" s="49" t="s">
        <v>8647</v>
      </c>
      <c r="G2512" s="49" t="s">
        <v>8609</v>
      </c>
      <c r="H2512" s="49" t="s">
        <v>14625</v>
      </c>
      <c r="I2512" s="49">
        <v>5</v>
      </c>
    </row>
    <row r="2513" spans="1:9" x14ac:dyDescent="0.3">
      <c r="A2513" s="551" t="s">
        <v>14626</v>
      </c>
      <c r="B2513" s="49" t="s">
        <v>14621</v>
      </c>
      <c r="C2513" s="49" t="s">
        <v>14622</v>
      </c>
      <c r="D2513" s="49" t="s">
        <v>9349</v>
      </c>
      <c r="E2513" s="49" t="s">
        <v>8583</v>
      </c>
      <c r="F2513" s="49" t="s">
        <v>8608</v>
      </c>
      <c r="G2513" s="49" t="s">
        <v>8609</v>
      </c>
      <c r="H2513" s="49" t="s">
        <v>14623</v>
      </c>
      <c r="I2513" s="49">
        <v>19</v>
      </c>
    </row>
    <row r="2514" spans="1:9" x14ac:dyDescent="0.3">
      <c r="A2514" s="551" t="s">
        <v>14627</v>
      </c>
      <c r="B2514" s="49" t="s">
        <v>14621</v>
      </c>
      <c r="C2514" s="49" t="s">
        <v>14622</v>
      </c>
      <c r="D2514" s="49" t="s">
        <v>9349</v>
      </c>
      <c r="E2514" s="49" t="s">
        <v>8583</v>
      </c>
      <c r="F2514" s="49" t="s">
        <v>8608</v>
      </c>
      <c r="G2514" s="49" t="s">
        <v>8609</v>
      </c>
      <c r="H2514" s="49" t="s">
        <v>14625</v>
      </c>
      <c r="I2514" s="49">
        <v>51</v>
      </c>
    </row>
    <row r="2515" spans="1:9" x14ac:dyDescent="0.3">
      <c r="A2515" s="551" t="s">
        <v>14628</v>
      </c>
      <c r="B2515" s="49" t="s">
        <v>14629</v>
      </c>
      <c r="C2515" s="49" t="s">
        <v>14630</v>
      </c>
      <c r="D2515" s="49" t="s">
        <v>9349</v>
      </c>
      <c r="E2515" s="49" t="s">
        <v>8583</v>
      </c>
      <c r="F2515" s="49" t="s">
        <v>8781</v>
      </c>
      <c r="G2515" s="49" t="s">
        <v>8609</v>
      </c>
      <c r="I2515" s="49">
        <v>20</v>
      </c>
    </row>
    <row r="2516" spans="1:9" x14ac:dyDescent="0.3">
      <c r="A2516" s="551" t="s">
        <v>14631</v>
      </c>
      <c r="B2516" s="49" t="s">
        <v>14632</v>
      </c>
      <c r="C2516" s="49" t="s">
        <v>14633</v>
      </c>
      <c r="D2516" s="49" t="s">
        <v>8590</v>
      </c>
      <c r="E2516" s="49" t="s">
        <v>8583</v>
      </c>
      <c r="F2516" s="49" t="s">
        <v>8918</v>
      </c>
      <c r="G2516" s="49" t="s">
        <v>8585</v>
      </c>
      <c r="H2516" s="49" t="s">
        <v>14634</v>
      </c>
    </row>
    <row r="2517" spans="1:9" x14ac:dyDescent="0.3">
      <c r="A2517" s="551" t="s">
        <v>14635</v>
      </c>
      <c r="B2517" s="49" t="s">
        <v>14636</v>
      </c>
      <c r="C2517" s="49" t="s">
        <v>14637</v>
      </c>
      <c r="D2517" s="49" t="s">
        <v>9349</v>
      </c>
      <c r="E2517" s="49" t="s">
        <v>8583</v>
      </c>
      <c r="F2517" s="49" t="s">
        <v>8608</v>
      </c>
      <c r="G2517" s="49" t="s">
        <v>8609</v>
      </c>
      <c r="H2517" s="49" t="s">
        <v>14638</v>
      </c>
      <c r="I2517" s="49">
        <v>40</v>
      </c>
    </row>
    <row r="2518" spans="1:9" x14ac:dyDescent="0.3">
      <c r="A2518" s="551" t="s">
        <v>14639</v>
      </c>
      <c r="B2518" s="49" t="s">
        <v>14640</v>
      </c>
      <c r="C2518" s="49" t="s">
        <v>14641</v>
      </c>
      <c r="D2518" s="49" t="s">
        <v>8676</v>
      </c>
      <c r="E2518" s="49" t="s">
        <v>8677</v>
      </c>
      <c r="F2518" s="49" t="s">
        <v>8644</v>
      </c>
      <c r="G2518" s="49" t="s">
        <v>8609</v>
      </c>
      <c r="H2518" s="49" t="s">
        <v>14642</v>
      </c>
      <c r="I2518" s="49">
        <v>78</v>
      </c>
    </row>
    <row r="2519" spans="1:9" x14ac:dyDescent="0.3">
      <c r="A2519" s="551" t="s">
        <v>14643</v>
      </c>
      <c r="B2519" s="49" t="s">
        <v>14644</v>
      </c>
      <c r="C2519" s="49" t="s">
        <v>535</v>
      </c>
      <c r="D2519" s="49" t="s">
        <v>8676</v>
      </c>
      <c r="E2519" s="49" t="s">
        <v>8677</v>
      </c>
      <c r="F2519" s="49" t="s">
        <v>8644</v>
      </c>
      <c r="G2519" s="49" t="s">
        <v>8609</v>
      </c>
      <c r="H2519" s="49" t="s">
        <v>14645</v>
      </c>
      <c r="I2519" s="49">
        <v>170</v>
      </c>
    </row>
    <row r="2520" spans="1:9" x14ac:dyDescent="0.3">
      <c r="A2520" s="551" t="s">
        <v>14646</v>
      </c>
      <c r="B2520" s="49" t="s">
        <v>14647</v>
      </c>
      <c r="C2520" s="49" t="s">
        <v>14648</v>
      </c>
      <c r="D2520" s="49" t="s">
        <v>8676</v>
      </c>
      <c r="E2520" s="49" t="s">
        <v>8677</v>
      </c>
      <c r="F2520" s="49" t="s">
        <v>8647</v>
      </c>
      <c r="G2520" s="49" t="s">
        <v>8609</v>
      </c>
      <c r="H2520" s="49" t="s">
        <v>14649</v>
      </c>
      <c r="I2520" s="49">
        <v>88</v>
      </c>
    </row>
    <row r="2521" spans="1:9" x14ac:dyDescent="0.3">
      <c r="A2521" s="551" t="s">
        <v>14650</v>
      </c>
      <c r="B2521" s="49" t="s">
        <v>14647</v>
      </c>
      <c r="C2521" s="49" t="s">
        <v>14648</v>
      </c>
      <c r="D2521" s="49" t="s">
        <v>8676</v>
      </c>
      <c r="E2521" s="49" t="s">
        <v>8677</v>
      </c>
      <c r="F2521" s="49" t="s">
        <v>8729</v>
      </c>
      <c r="G2521" s="49" t="s">
        <v>8609</v>
      </c>
      <c r="H2521" s="49" t="s">
        <v>14651</v>
      </c>
      <c r="I2521" s="49">
        <v>15</v>
      </c>
    </row>
    <row r="2522" spans="1:9" x14ac:dyDescent="0.3">
      <c r="A2522" s="551" t="s">
        <v>14652</v>
      </c>
      <c r="B2522" s="49" t="s">
        <v>14647</v>
      </c>
      <c r="C2522" s="49" t="s">
        <v>14648</v>
      </c>
      <c r="D2522" s="49" t="s">
        <v>8676</v>
      </c>
      <c r="E2522" s="49" t="s">
        <v>8677</v>
      </c>
      <c r="F2522" s="49" t="s">
        <v>8644</v>
      </c>
      <c r="G2522" s="49" t="s">
        <v>8609</v>
      </c>
      <c r="H2522" s="49" t="s">
        <v>14649</v>
      </c>
      <c r="I2522" s="49">
        <v>72</v>
      </c>
    </row>
    <row r="2523" spans="1:9" x14ac:dyDescent="0.3">
      <c r="A2523" s="551" t="s">
        <v>14653</v>
      </c>
      <c r="B2523" s="49" t="s">
        <v>14647</v>
      </c>
      <c r="C2523" s="49" t="s">
        <v>14648</v>
      </c>
      <c r="D2523" s="49" t="s">
        <v>8676</v>
      </c>
      <c r="E2523" s="49" t="s">
        <v>8677</v>
      </c>
      <c r="F2523" s="49" t="s">
        <v>8608</v>
      </c>
      <c r="G2523" s="49" t="s">
        <v>8609</v>
      </c>
      <c r="H2523" s="49" t="s">
        <v>14649</v>
      </c>
      <c r="I2523" s="49">
        <v>50</v>
      </c>
    </row>
    <row r="2524" spans="1:9" x14ac:dyDescent="0.3">
      <c r="A2524" s="551" t="s">
        <v>14654</v>
      </c>
      <c r="B2524" s="49" t="s">
        <v>14647</v>
      </c>
      <c r="C2524" s="49" t="s">
        <v>14648</v>
      </c>
      <c r="D2524" s="49" t="s">
        <v>8676</v>
      </c>
      <c r="E2524" s="49" t="s">
        <v>8677</v>
      </c>
      <c r="F2524" s="49" t="s">
        <v>8661</v>
      </c>
      <c r="G2524" s="49" t="s">
        <v>8585</v>
      </c>
      <c r="H2524" s="49" t="s">
        <v>14649</v>
      </c>
    </row>
    <row r="2525" spans="1:9" x14ac:dyDescent="0.3">
      <c r="A2525" s="551" t="s">
        <v>14655</v>
      </c>
      <c r="B2525" s="49" t="s">
        <v>14656</v>
      </c>
      <c r="C2525" s="49" t="s">
        <v>14657</v>
      </c>
      <c r="D2525" s="49" t="s">
        <v>9349</v>
      </c>
      <c r="E2525" s="49" t="s">
        <v>8583</v>
      </c>
      <c r="F2525" s="49" t="s">
        <v>8811</v>
      </c>
      <c r="G2525" s="49" t="s">
        <v>8585</v>
      </c>
      <c r="H2525" s="49" t="s">
        <v>14658</v>
      </c>
      <c r="I2525" s="49">
        <v>18</v>
      </c>
    </row>
    <row r="2526" spans="1:9" x14ac:dyDescent="0.3">
      <c r="A2526" s="551" t="s">
        <v>14659</v>
      </c>
      <c r="B2526" s="49" t="s">
        <v>14660</v>
      </c>
      <c r="C2526" s="49" t="s">
        <v>14661</v>
      </c>
      <c r="D2526" s="49" t="s">
        <v>9349</v>
      </c>
      <c r="E2526" s="49" t="s">
        <v>8583</v>
      </c>
      <c r="F2526" s="49" t="s">
        <v>8608</v>
      </c>
      <c r="G2526" s="49" t="s">
        <v>8609</v>
      </c>
      <c r="H2526" s="49" t="s">
        <v>14662</v>
      </c>
      <c r="I2526" s="49">
        <v>40</v>
      </c>
    </row>
    <row r="2527" spans="1:9" x14ac:dyDescent="0.3">
      <c r="A2527" s="551" t="s">
        <v>14663</v>
      </c>
      <c r="B2527" s="49" t="s">
        <v>14660</v>
      </c>
      <c r="C2527" s="49" t="s">
        <v>14661</v>
      </c>
      <c r="D2527" s="49" t="s">
        <v>9349</v>
      </c>
      <c r="E2527" s="49" t="s">
        <v>8583</v>
      </c>
      <c r="F2527" s="49" t="s">
        <v>8644</v>
      </c>
      <c r="G2527" s="49" t="s">
        <v>8686</v>
      </c>
      <c r="H2527" s="49" t="s">
        <v>14662</v>
      </c>
      <c r="I2527" s="49">
        <v>12</v>
      </c>
    </row>
    <row r="2528" spans="1:9" x14ac:dyDescent="0.3">
      <c r="A2528" s="551" t="s">
        <v>14664</v>
      </c>
      <c r="B2528" s="49" t="s">
        <v>14660</v>
      </c>
      <c r="C2528" s="49" t="s">
        <v>14661</v>
      </c>
      <c r="D2528" s="49" t="s">
        <v>9349</v>
      </c>
      <c r="E2528" s="49" t="s">
        <v>8583</v>
      </c>
      <c r="F2528" s="49" t="s">
        <v>8702</v>
      </c>
      <c r="G2528" s="49" t="s">
        <v>8609</v>
      </c>
      <c r="H2528" s="49" t="s">
        <v>14662</v>
      </c>
      <c r="I2528" s="49">
        <v>20</v>
      </c>
    </row>
    <row r="2529" spans="1:9" x14ac:dyDescent="0.3">
      <c r="A2529" s="551" t="s">
        <v>14665</v>
      </c>
      <c r="B2529" s="49" t="s">
        <v>14660</v>
      </c>
      <c r="C2529" s="49" t="s">
        <v>14661</v>
      </c>
      <c r="D2529" s="49" t="s">
        <v>9349</v>
      </c>
      <c r="E2529" s="49" t="s">
        <v>8583</v>
      </c>
      <c r="F2529" s="49" t="s">
        <v>8644</v>
      </c>
      <c r="G2529" s="49" t="s">
        <v>8585</v>
      </c>
      <c r="H2529" s="49" t="s">
        <v>14662</v>
      </c>
      <c r="I2529" s="49">
        <v>30</v>
      </c>
    </row>
    <row r="2530" spans="1:9" x14ac:dyDescent="0.3">
      <c r="A2530" s="551" t="s">
        <v>14666</v>
      </c>
      <c r="B2530" s="49" t="s">
        <v>14660</v>
      </c>
      <c r="C2530" s="49" t="s">
        <v>14661</v>
      </c>
      <c r="D2530" s="49" t="s">
        <v>9349</v>
      </c>
      <c r="E2530" s="49" t="s">
        <v>8583</v>
      </c>
      <c r="F2530" s="49" t="s">
        <v>8647</v>
      </c>
      <c r="G2530" s="49" t="s">
        <v>8609</v>
      </c>
      <c r="H2530" s="49" t="s">
        <v>14662</v>
      </c>
      <c r="I2530" s="49">
        <v>38</v>
      </c>
    </row>
    <row r="2531" spans="1:9" x14ac:dyDescent="0.3">
      <c r="A2531" s="551" t="s">
        <v>14667</v>
      </c>
      <c r="B2531" s="49" t="s">
        <v>14660</v>
      </c>
      <c r="C2531" s="49" t="s">
        <v>14661</v>
      </c>
      <c r="D2531" s="49" t="s">
        <v>9349</v>
      </c>
      <c r="E2531" s="49" t="s">
        <v>8583</v>
      </c>
      <c r="F2531" s="49" t="s">
        <v>8644</v>
      </c>
      <c r="G2531" s="49" t="s">
        <v>8609</v>
      </c>
      <c r="H2531" s="49" t="s">
        <v>14662</v>
      </c>
      <c r="I2531" s="49">
        <v>80</v>
      </c>
    </row>
    <row r="2532" spans="1:9" x14ac:dyDescent="0.3">
      <c r="A2532" s="551" t="s">
        <v>14668</v>
      </c>
      <c r="B2532" s="49" t="s">
        <v>14669</v>
      </c>
      <c r="C2532" s="49" t="s">
        <v>14670</v>
      </c>
      <c r="D2532" s="49" t="s">
        <v>9349</v>
      </c>
      <c r="E2532" s="49" t="s">
        <v>8583</v>
      </c>
      <c r="F2532" s="49" t="s">
        <v>8630</v>
      </c>
      <c r="G2532" s="49" t="s">
        <v>8585</v>
      </c>
      <c r="H2532" s="49" t="s">
        <v>14671</v>
      </c>
      <c r="I2532" s="49">
        <v>20</v>
      </c>
    </row>
    <row r="2533" spans="1:9" x14ac:dyDescent="0.3">
      <c r="A2533" s="551" t="s">
        <v>14672</v>
      </c>
      <c r="B2533" s="49" t="s">
        <v>14673</v>
      </c>
      <c r="C2533" s="49" t="s">
        <v>14674</v>
      </c>
      <c r="D2533" s="49" t="s">
        <v>9349</v>
      </c>
      <c r="E2533" s="49" t="s">
        <v>8583</v>
      </c>
      <c r="F2533" s="49" t="s">
        <v>8647</v>
      </c>
      <c r="G2533" s="49" t="s">
        <v>8609</v>
      </c>
      <c r="H2533" s="49" t="s">
        <v>14675</v>
      </c>
      <c r="I2533" s="49">
        <v>9</v>
      </c>
    </row>
    <row r="2534" spans="1:9" x14ac:dyDescent="0.3">
      <c r="A2534" s="551" t="s">
        <v>14676</v>
      </c>
      <c r="B2534" s="49" t="s">
        <v>14677</v>
      </c>
      <c r="C2534" s="49" t="s">
        <v>14678</v>
      </c>
      <c r="D2534" s="49" t="s">
        <v>8590</v>
      </c>
      <c r="E2534" s="49" t="s">
        <v>8583</v>
      </c>
      <c r="F2534" s="49" t="s">
        <v>8961</v>
      </c>
      <c r="G2534" s="49" t="s">
        <v>8585</v>
      </c>
      <c r="H2534" s="49" t="s">
        <v>14679</v>
      </c>
      <c r="I2534" s="49">
        <v>12</v>
      </c>
    </row>
    <row r="2535" spans="1:9" x14ac:dyDescent="0.3">
      <c r="A2535" s="551" t="s">
        <v>14680</v>
      </c>
      <c r="B2535" s="49" t="s">
        <v>14681</v>
      </c>
      <c r="C2535" s="49" t="s">
        <v>14682</v>
      </c>
      <c r="D2535" s="49" t="s">
        <v>8590</v>
      </c>
      <c r="E2535" s="49" t="s">
        <v>8583</v>
      </c>
      <c r="F2535" s="49" t="s">
        <v>8630</v>
      </c>
      <c r="G2535" s="49" t="s">
        <v>8585</v>
      </c>
      <c r="H2535" s="49" t="s">
        <v>14683</v>
      </c>
      <c r="I2535" s="49">
        <v>15</v>
      </c>
    </row>
    <row r="2536" spans="1:9" x14ac:dyDescent="0.3">
      <c r="A2536" s="551" t="s">
        <v>14684</v>
      </c>
      <c r="B2536" s="49" t="s">
        <v>14685</v>
      </c>
      <c r="C2536" s="49" t="s">
        <v>14686</v>
      </c>
      <c r="D2536" s="49" t="s">
        <v>8590</v>
      </c>
      <c r="E2536" s="49" t="s">
        <v>8583</v>
      </c>
      <c r="F2536" s="49" t="s">
        <v>8630</v>
      </c>
      <c r="G2536" s="49" t="s">
        <v>8585</v>
      </c>
      <c r="H2536" s="49" t="s">
        <v>14687</v>
      </c>
    </row>
    <row r="2537" spans="1:9" x14ac:dyDescent="0.3">
      <c r="A2537" s="551" t="s">
        <v>14688</v>
      </c>
      <c r="B2537" s="49" t="s">
        <v>14689</v>
      </c>
      <c r="C2537" s="49" t="s">
        <v>14690</v>
      </c>
      <c r="D2537" s="49" t="s">
        <v>8959</v>
      </c>
      <c r="E2537" s="49" t="s">
        <v>8960</v>
      </c>
      <c r="F2537" s="49" t="s">
        <v>8614</v>
      </c>
      <c r="G2537" s="49" t="s">
        <v>8585</v>
      </c>
      <c r="H2537" s="49" t="s">
        <v>14691</v>
      </c>
      <c r="I2537" s="49">
        <v>6</v>
      </c>
    </row>
    <row r="2538" spans="1:9" x14ac:dyDescent="0.3">
      <c r="A2538" s="551" t="s">
        <v>14692</v>
      </c>
      <c r="B2538" s="49" t="s">
        <v>14693</v>
      </c>
      <c r="C2538" s="49" t="s">
        <v>14694</v>
      </c>
      <c r="D2538" s="49" t="s">
        <v>8959</v>
      </c>
      <c r="E2538" s="49" t="s">
        <v>8960</v>
      </c>
      <c r="F2538" s="49" t="s">
        <v>8733</v>
      </c>
      <c r="G2538" s="49" t="s">
        <v>8609</v>
      </c>
      <c r="H2538" s="49" t="s">
        <v>14695</v>
      </c>
      <c r="I2538" s="49">
        <v>8</v>
      </c>
    </row>
    <row r="2539" spans="1:9" x14ac:dyDescent="0.3">
      <c r="A2539" s="551" t="s">
        <v>14696</v>
      </c>
      <c r="B2539" s="49" t="s">
        <v>14693</v>
      </c>
      <c r="C2539" s="49" t="s">
        <v>14694</v>
      </c>
      <c r="D2539" s="49" t="s">
        <v>8959</v>
      </c>
      <c r="E2539" s="49" t="s">
        <v>8960</v>
      </c>
      <c r="F2539" s="49" t="s">
        <v>9039</v>
      </c>
      <c r="G2539" s="49" t="s">
        <v>8585</v>
      </c>
      <c r="H2539" s="49" t="s">
        <v>14697</v>
      </c>
      <c r="I2539" s="49">
        <v>40</v>
      </c>
    </row>
    <row r="2540" spans="1:9" x14ac:dyDescent="0.3">
      <c r="A2540" s="551" t="s">
        <v>14698</v>
      </c>
      <c r="B2540" s="49" t="s">
        <v>14693</v>
      </c>
      <c r="C2540" s="49" t="s">
        <v>14694</v>
      </c>
      <c r="D2540" s="49" t="s">
        <v>8959</v>
      </c>
      <c r="E2540" s="49" t="s">
        <v>8960</v>
      </c>
      <c r="F2540" s="49" t="s">
        <v>9039</v>
      </c>
      <c r="G2540" s="49" t="s">
        <v>8585</v>
      </c>
      <c r="H2540" s="49" t="s">
        <v>14699</v>
      </c>
      <c r="I2540" s="49">
        <v>25</v>
      </c>
    </row>
    <row r="2541" spans="1:9" x14ac:dyDescent="0.3">
      <c r="A2541" s="551" t="s">
        <v>14700</v>
      </c>
      <c r="B2541" s="49" t="s">
        <v>14693</v>
      </c>
      <c r="C2541" s="49" t="s">
        <v>14694</v>
      </c>
      <c r="D2541" s="49" t="s">
        <v>8959</v>
      </c>
      <c r="E2541" s="49" t="s">
        <v>8960</v>
      </c>
      <c r="F2541" s="49" t="s">
        <v>8614</v>
      </c>
      <c r="G2541" s="49" t="s">
        <v>8585</v>
      </c>
      <c r="H2541" s="49" t="s">
        <v>14701</v>
      </c>
      <c r="I2541" s="49">
        <v>50</v>
      </c>
    </row>
    <row r="2542" spans="1:9" x14ac:dyDescent="0.3">
      <c r="A2542" s="551" t="s">
        <v>14702</v>
      </c>
      <c r="B2542" s="49" t="s">
        <v>14703</v>
      </c>
      <c r="C2542" s="49" t="s">
        <v>14704</v>
      </c>
      <c r="D2542" s="49" t="s">
        <v>8959</v>
      </c>
      <c r="E2542" s="49" t="s">
        <v>8960</v>
      </c>
      <c r="F2542" s="49" t="s">
        <v>8630</v>
      </c>
      <c r="G2542" s="49" t="s">
        <v>8585</v>
      </c>
      <c r="H2542" s="49" t="s">
        <v>14705</v>
      </c>
      <c r="I2542" s="49">
        <v>30</v>
      </c>
    </row>
    <row r="2543" spans="1:9" x14ac:dyDescent="0.3">
      <c r="A2543" s="551" t="s">
        <v>14706</v>
      </c>
      <c r="B2543" s="49" t="s">
        <v>14703</v>
      </c>
      <c r="C2543" s="49" t="s">
        <v>14704</v>
      </c>
      <c r="D2543" s="49" t="s">
        <v>8959</v>
      </c>
      <c r="E2543" s="49" t="s">
        <v>8960</v>
      </c>
      <c r="F2543" s="49" t="s">
        <v>8614</v>
      </c>
      <c r="G2543" s="49" t="s">
        <v>8585</v>
      </c>
      <c r="H2543" s="49" t="s">
        <v>14707</v>
      </c>
      <c r="I2543" s="49">
        <v>40</v>
      </c>
    </row>
    <row r="2544" spans="1:9" x14ac:dyDescent="0.3">
      <c r="A2544" s="551" t="s">
        <v>14708</v>
      </c>
      <c r="B2544" s="49" t="s">
        <v>14703</v>
      </c>
      <c r="C2544" s="49" t="s">
        <v>14704</v>
      </c>
      <c r="D2544" s="49" t="s">
        <v>8959</v>
      </c>
      <c r="E2544" s="49" t="s">
        <v>8960</v>
      </c>
      <c r="F2544" s="49" t="s">
        <v>8961</v>
      </c>
      <c r="G2544" s="49" t="s">
        <v>8585</v>
      </c>
      <c r="H2544" s="49" t="s">
        <v>14707</v>
      </c>
      <c r="I2544" s="49">
        <v>6</v>
      </c>
    </row>
    <row r="2545" spans="1:9" x14ac:dyDescent="0.3">
      <c r="A2545" s="551" t="s">
        <v>14709</v>
      </c>
      <c r="B2545" s="49" t="s">
        <v>14703</v>
      </c>
      <c r="C2545" s="49" t="s">
        <v>14704</v>
      </c>
      <c r="D2545" s="49" t="s">
        <v>8959</v>
      </c>
      <c r="E2545" s="49" t="s">
        <v>8960</v>
      </c>
      <c r="F2545" s="49" t="s">
        <v>8614</v>
      </c>
      <c r="G2545" s="49" t="s">
        <v>8585</v>
      </c>
      <c r="H2545" s="49" t="s">
        <v>14710</v>
      </c>
      <c r="I2545" s="49">
        <v>10</v>
      </c>
    </row>
    <row r="2546" spans="1:9" x14ac:dyDescent="0.3">
      <c r="A2546" s="551" t="s">
        <v>14711</v>
      </c>
      <c r="B2546" s="49" t="s">
        <v>14712</v>
      </c>
      <c r="C2546" s="49" t="s">
        <v>14713</v>
      </c>
      <c r="D2546" s="49" t="s">
        <v>8959</v>
      </c>
      <c r="E2546" s="49" t="s">
        <v>8960</v>
      </c>
      <c r="F2546" s="49" t="s">
        <v>8614</v>
      </c>
      <c r="G2546" s="49" t="s">
        <v>8585</v>
      </c>
      <c r="H2546" s="49" t="s">
        <v>14714</v>
      </c>
      <c r="I2546" s="49">
        <v>70</v>
      </c>
    </row>
    <row r="2547" spans="1:9" x14ac:dyDescent="0.3">
      <c r="A2547" s="551" t="s">
        <v>14715</v>
      </c>
      <c r="B2547" s="49" t="s">
        <v>14716</v>
      </c>
      <c r="C2547" s="49" t="s">
        <v>14717</v>
      </c>
      <c r="D2547" s="49" t="s">
        <v>8959</v>
      </c>
      <c r="E2547" s="49" t="s">
        <v>8960</v>
      </c>
      <c r="F2547" s="49" t="s">
        <v>8726</v>
      </c>
      <c r="G2547" s="49" t="s">
        <v>8609</v>
      </c>
      <c r="H2547" s="49" t="s">
        <v>14718</v>
      </c>
      <c r="I2547" s="49">
        <v>7</v>
      </c>
    </row>
    <row r="2548" spans="1:9" x14ac:dyDescent="0.3">
      <c r="A2548" s="551" t="s">
        <v>14719</v>
      </c>
      <c r="B2548" s="49" t="s">
        <v>14716</v>
      </c>
      <c r="C2548" s="49" t="s">
        <v>14717</v>
      </c>
      <c r="D2548" s="49" t="s">
        <v>8959</v>
      </c>
      <c r="E2548" s="49" t="s">
        <v>8960</v>
      </c>
      <c r="F2548" s="49" t="s">
        <v>8661</v>
      </c>
      <c r="G2548" s="49" t="s">
        <v>8585</v>
      </c>
      <c r="H2548" s="49" t="s">
        <v>14720</v>
      </c>
    </row>
    <row r="2549" spans="1:9" x14ac:dyDescent="0.3">
      <c r="A2549" s="551" t="s">
        <v>14721</v>
      </c>
      <c r="B2549" s="49" t="s">
        <v>14716</v>
      </c>
      <c r="C2549" s="49" t="s">
        <v>14717</v>
      </c>
      <c r="D2549" s="49" t="s">
        <v>8959</v>
      </c>
      <c r="E2549" s="49" t="s">
        <v>8960</v>
      </c>
      <c r="F2549" s="49" t="s">
        <v>9003</v>
      </c>
      <c r="G2549" s="49" t="s">
        <v>8585</v>
      </c>
      <c r="H2549" s="49" t="s">
        <v>14720</v>
      </c>
    </row>
    <row r="2550" spans="1:9" x14ac:dyDescent="0.3">
      <c r="A2550" s="551" t="s">
        <v>14722</v>
      </c>
      <c r="B2550" s="49" t="s">
        <v>14716</v>
      </c>
      <c r="C2550" s="49" t="s">
        <v>14717</v>
      </c>
      <c r="D2550" s="49" t="s">
        <v>8959</v>
      </c>
      <c r="E2550" s="49" t="s">
        <v>8960</v>
      </c>
      <c r="F2550" s="49" t="s">
        <v>8614</v>
      </c>
      <c r="G2550" s="49" t="s">
        <v>8585</v>
      </c>
      <c r="H2550" s="49" t="s">
        <v>14723</v>
      </c>
      <c r="I2550" s="49">
        <v>20</v>
      </c>
    </row>
    <row r="2551" spans="1:9" x14ac:dyDescent="0.3">
      <c r="A2551" s="551" t="s">
        <v>14724</v>
      </c>
      <c r="B2551" s="49" t="s">
        <v>14716</v>
      </c>
      <c r="C2551" s="49" t="s">
        <v>14717</v>
      </c>
      <c r="D2551" s="49" t="s">
        <v>8959</v>
      </c>
      <c r="E2551" s="49" t="s">
        <v>8960</v>
      </c>
      <c r="F2551" s="49" t="s">
        <v>9039</v>
      </c>
      <c r="G2551" s="49" t="s">
        <v>8585</v>
      </c>
      <c r="H2551" s="49" t="s">
        <v>14725</v>
      </c>
      <c r="I2551" s="49">
        <v>50</v>
      </c>
    </row>
    <row r="2552" spans="1:9" x14ac:dyDescent="0.3">
      <c r="A2552" s="551" t="s">
        <v>14726</v>
      </c>
      <c r="B2552" s="49" t="s">
        <v>14727</v>
      </c>
      <c r="C2552" s="49" t="s">
        <v>14728</v>
      </c>
      <c r="D2552" s="49" t="s">
        <v>8959</v>
      </c>
      <c r="E2552" s="49" t="s">
        <v>8960</v>
      </c>
      <c r="F2552" s="49" t="s">
        <v>9039</v>
      </c>
      <c r="G2552" s="49" t="s">
        <v>8585</v>
      </c>
      <c r="H2552" s="49" t="s">
        <v>14729</v>
      </c>
      <c r="I2552" s="49">
        <v>60</v>
      </c>
    </row>
    <row r="2553" spans="1:9" x14ac:dyDescent="0.3">
      <c r="A2553" s="551" t="s">
        <v>14730</v>
      </c>
      <c r="B2553" s="49" t="s">
        <v>14727</v>
      </c>
      <c r="C2553" s="49" t="s">
        <v>14728</v>
      </c>
      <c r="D2553" s="49" t="s">
        <v>8959</v>
      </c>
      <c r="E2553" s="49" t="s">
        <v>8960</v>
      </c>
      <c r="F2553" s="49" t="s">
        <v>9039</v>
      </c>
      <c r="G2553" s="49" t="s">
        <v>8585</v>
      </c>
      <c r="H2553" s="49" t="s">
        <v>14731</v>
      </c>
      <c r="I2553" s="49">
        <v>50</v>
      </c>
    </row>
    <row r="2554" spans="1:9" x14ac:dyDescent="0.3">
      <c r="A2554" s="551" t="s">
        <v>14732</v>
      </c>
      <c r="B2554" s="49" t="s">
        <v>14727</v>
      </c>
      <c r="C2554" s="49" t="s">
        <v>14728</v>
      </c>
      <c r="D2554" s="49" t="s">
        <v>8959</v>
      </c>
      <c r="E2554" s="49" t="s">
        <v>8960</v>
      </c>
      <c r="F2554" s="49" t="s">
        <v>9039</v>
      </c>
      <c r="G2554" s="49" t="s">
        <v>8585</v>
      </c>
      <c r="H2554" s="49" t="s">
        <v>14733</v>
      </c>
      <c r="I2554" s="49">
        <v>90</v>
      </c>
    </row>
    <row r="2555" spans="1:9" x14ac:dyDescent="0.3">
      <c r="A2555" s="551" t="s">
        <v>14734</v>
      </c>
      <c r="B2555" s="49" t="s">
        <v>14727</v>
      </c>
      <c r="C2555" s="49" t="s">
        <v>14728</v>
      </c>
      <c r="D2555" s="49" t="s">
        <v>8959</v>
      </c>
      <c r="E2555" s="49" t="s">
        <v>8960</v>
      </c>
      <c r="F2555" s="49" t="s">
        <v>9039</v>
      </c>
      <c r="G2555" s="49" t="s">
        <v>8585</v>
      </c>
      <c r="H2555" s="49" t="s">
        <v>14735</v>
      </c>
      <c r="I2555" s="49">
        <v>50</v>
      </c>
    </row>
    <row r="2556" spans="1:9" x14ac:dyDescent="0.3">
      <c r="A2556" s="551" t="s">
        <v>14736</v>
      </c>
      <c r="B2556" s="49" t="s">
        <v>14727</v>
      </c>
      <c r="C2556" s="49" t="s">
        <v>14728</v>
      </c>
      <c r="D2556" s="49" t="s">
        <v>8959</v>
      </c>
      <c r="E2556" s="49" t="s">
        <v>8960</v>
      </c>
      <c r="F2556" s="49" t="s">
        <v>9039</v>
      </c>
      <c r="G2556" s="49" t="s">
        <v>8585</v>
      </c>
      <c r="H2556" s="49" t="s">
        <v>14737</v>
      </c>
      <c r="I2556" s="49">
        <v>60</v>
      </c>
    </row>
    <row r="2557" spans="1:9" x14ac:dyDescent="0.3">
      <c r="A2557" s="551" t="s">
        <v>14738</v>
      </c>
      <c r="B2557" s="49" t="s">
        <v>14727</v>
      </c>
      <c r="C2557" s="49" t="s">
        <v>14728</v>
      </c>
      <c r="D2557" s="49" t="s">
        <v>8959</v>
      </c>
      <c r="E2557" s="49" t="s">
        <v>8960</v>
      </c>
      <c r="F2557" s="49" t="s">
        <v>9039</v>
      </c>
      <c r="G2557" s="49" t="s">
        <v>8585</v>
      </c>
      <c r="H2557" s="49" t="s">
        <v>14739</v>
      </c>
      <c r="I2557" s="49">
        <v>90</v>
      </c>
    </row>
    <row r="2558" spans="1:9" x14ac:dyDescent="0.3">
      <c r="A2558" s="551" t="s">
        <v>14740</v>
      </c>
      <c r="B2558" s="49" t="s">
        <v>14727</v>
      </c>
      <c r="C2558" s="49" t="s">
        <v>14728</v>
      </c>
      <c r="D2558" s="49" t="s">
        <v>8959</v>
      </c>
      <c r="E2558" s="49" t="s">
        <v>8960</v>
      </c>
      <c r="F2558" s="49" t="s">
        <v>9039</v>
      </c>
      <c r="G2558" s="49" t="s">
        <v>8585</v>
      </c>
      <c r="H2558" s="49" t="s">
        <v>14741</v>
      </c>
      <c r="I2558" s="49">
        <v>60</v>
      </c>
    </row>
    <row r="2559" spans="1:9" x14ac:dyDescent="0.3">
      <c r="A2559" s="551" t="s">
        <v>14742</v>
      </c>
      <c r="B2559" s="49" t="s">
        <v>14727</v>
      </c>
      <c r="C2559" s="49" t="s">
        <v>14728</v>
      </c>
      <c r="D2559" s="49" t="s">
        <v>8959</v>
      </c>
      <c r="E2559" s="49" t="s">
        <v>8960</v>
      </c>
      <c r="F2559" s="49" t="s">
        <v>8614</v>
      </c>
      <c r="G2559" s="49" t="s">
        <v>8585</v>
      </c>
      <c r="H2559" s="49" t="s">
        <v>14743</v>
      </c>
      <c r="I2559" s="49">
        <v>14</v>
      </c>
    </row>
    <row r="2560" spans="1:9" x14ac:dyDescent="0.3">
      <c r="A2560" s="551" t="s">
        <v>14744</v>
      </c>
      <c r="B2560" s="49" t="s">
        <v>14727</v>
      </c>
      <c r="C2560" s="49" t="s">
        <v>14728</v>
      </c>
      <c r="D2560" s="49" t="s">
        <v>8959</v>
      </c>
      <c r="E2560" s="49" t="s">
        <v>8960</v>
      </c>
      <c r="F2560" s="49" t="s">
        <v>9039</v>
      </c>
      <c r="G2560" s="49" t="s">
        <v>8585</v>
      </c>
      <c r="H2560" s="49" t="s">
        <v>14745</v>
      </c>
      <c r="I2560" s="49">
        <v>70</v>
      </c>
    </row>
    <row r="2561" spans="1:9" x14ac:dyDescent="0.3">
      <c r="A2561" s="551" t="s">
        <v>14746</v>
      </c>
      <c r="B2561" s="49" t="s">
        <v>14727</v>
      </c>
      <c r="C2561" s="49" t="s">
        <v>14728</v>
      </c>
      <c r="D2561" s="49" t="s">
        <v>8959</v>
      </c>
      <c r="E2561" s="49" t="s">
        <v>8960</v>
      </c>
      <c r="F2561" s="49" t="s">
        <v>9039</v>
      </c>
      <c r="G2561" s="49" t="s">
        <v>8585</v>
      </c>
      <c r="H2561" s="49" t="s">
        <v>14747</v>
      </c>
      <c r="I2561" s="49">
        <v>30</v>
      </c>
    </row>
    <row r="2562" spans="1:9" x14ac:dyDescent="0.3">
      <c r="A2562" s="551" t="s">
        <v>14748</v>
      </c>
      <c r="B2562" s="49" t="s">
        <v>14727</v>
      </c>
      <c r="C2562" s="49" t="s">
        <v>14728</v>
      </c>
      <c r="D2562" s="49" t="s">
        <v>8959</v>
      </c>
      <c r="E2562" s="49" t="s">
        <v>8960</v>
      </c>
      <c r="F2562" s="49" t="s">
        <v>8630</v>
      </c>
      <c r="G2562" s="49" t="s">
        <v>8585</v>
      </c>
      <c r="H2562" s="49" t="s">
        <v>14749</v>
      </c>
      <c r="I2562" s="49">
        <v>45</v>
      </c>
    </row>
    <row r="2563" spans="1:9" x14ac:dyDescent="0.3">
      <c r="A2563" s="551" t="s">
        <v>14750</v>
      </c>
      <c r="B2563" s="49" t="s">
        <v>14751</v>
      </c>
      <c r="C2563" s="49" t="s">
        <v>14752</v>
      </c>
      <c r="D2563" s="49" t="s">
        <v>8959</v>
      </c>
      <c r="E2563" s="49" t="s">
        <v>8960</v>
      </c>
      <c r="F2563" s="49" t="s">
        <v>8735</v>
      </c>
      <c r="G2563" s="49" t="s">
        <v>8585</v>
      </c>
      <c r="H2563" s="49" t="s">
        <v>14753</v>
      </c>
    </row>
    <row r="2564" spans="1:9" x14ac:dyDescent="0.3">
      <c r="A2564" s="551" t="s">
        <v>14754</v>
      </c>
      <c r="B2564" s="49" t="s">
        <v>14751</v>
      </c>
      <c r="C2564" s="49" t="s">
        <v>14752</v>
      </c>
      <c r="D2564" s="49" t="s">
        <v>8959</v>
      </c>
      <c r="E2564" s="49" t="s">
        <v>8960</v>
      </c>
      <c r="F2564" s="49" t="s">
        <v>9003</v>
      </c>
      <c r="G2564" s="49" t="s">
        <v>8585</v>
      </c>
      <c r="H2564" s="49" t="s">
        <v>14753</v>
      </c>
    </row>
    <row r="2565" spans="1:9" x14ac:dyDescent="0.3">
      <c r="A2565" s="551" t="s">
        <v>14755</v>
      </c>
      <c r="B2565" s="49" t="s">
        <v>14751</v>
      </c>
      <c r="C2565" s="49" t="s">
        <v>14752</v>
      </c>
      <c r="D2565" s="49" t="s">
        <v>8959</v>
      </c>
      <c r="E2565" s="49" t="s">
        <v>8960</v>
      </c>
      <c r="F2565" s="49" t="s">
        <v>9039</v>
      </c>
      <c r="G2565" s="49" t="s">
        <v>8585</v>
      </c>
      <c r="H2565" s="49" t="s">
        <v>14756</v>
      </c>
      <c r="I2565" s="49">
        <v>80</v>
      </c>
    </row>
    <row r="2566" spans="1:9" x14ac:dyDescent="0.3">
      <c r="A2566" s="551" t="s">
        <v>14757</v>
      </c>
      <c r="B2566" s="49" t="s">
        <v>14751</v>
      </c>
      <c r="C2566" s="49" t="s">
        <v>14752</v>
      </c>
      <c r="D2566" s="49" t="s">
        <v>8959</v>
      </c>
      <c r="E2566" s="49" t="s">
        <v>8960</v>
      </c>
      <c r="F2566" s="49" t="s">
        <v>8614</v>
      </c>
      <c r="G2566" s="49" t="s">
        <v>8585</v>
      </c>
      <c r="H2566" s="49" t="s">
        <v>14753</v>
      </c>
      <c r="I2566" s="49">
        <v>100</v>
      </c>
    </row>
    <row r="2567" spans="1:9" x14ac:dyDescent="0.3">
      <c r="A2567" s="551" t="s">
        <v>14758</v>
      </c>
      <c r="B2567" s="49" t="s">
        <v>14759</v>
      </c>
      <c r="C2567" s="49" t="s">
        <v>14760</v>
      </c>
      <c r="D2567" s="49" t="s">
        <v>8959</v>
      </c>
      <c r="E2567" s="49" t="s">
        <v>8960</v>
      </c>
      <c r="F2567" s="49" t="s">
        <v>8661</v>
      </c>
      <c r="G2567" s="49" t="s">
        <v>8585</v>
      </c>
      <c r="H2567" s="49" t="s">
        <v>14761</v>
      </c>
    </row>
    <row r="2568" spans="1:9" x14ac:dyDescent="0.3">
      <c r="A2568" s="551" t="s">
        <v>14762</v>
      </c>
      <c r="B2568" s="49" t="s">
        <v>14759</v>
      </c>
      <c r="C2568" s="49" t="s">
        <v>14760</v>
      </c>
      <c r="D2568" s="49" t="s">
        <v>8959</v>
      </c>
      <c r="E2568" s="49" t="s">
        <v>8960</v>
      </c>
      <c r="F2568" s="49" t="s">
        <v>8735</v>
      </c>
      <c r="G2568" s="49" t="s">
        <v>8585</v>
      </c>
      <c r="H2568" s="49" t="s">
        <v>14763</v>
      </c>
    </row>
    <row r="2569" spans="1:9" x14ac:dyDescent="0.3">
      <c r="A2569" s="551" t="s">
        <v>14764</v>
      </c>
      <c r="B2569" s="49" t="s">
        <v>14759</v>
      </c>
      <c r="C2569" s="49" t="s">
        <v>14760</v>
      </c>
      <c r="D2569" s="49" t="s">
        <v>8959</v>
      </c>
      <c r="E2569" s="49" t="s">
        <v>8960</v>
      </c>
      <c r="F2569" s="49" t="s">
        <v>8735</v>
      </c>
      <c r="G2569" s="49" t="s">
        <v>8585</v>
      </c>
      <c r="H2569" s="49" t="s">
        <v>14765</v>
      </c>
    </row>
    <row r="2570" spans="1:9" x14ac:dyDescent="0.3">
      <c r="A2570" s="551" t="s">
        <v>14766</v>
      </c>
      <c r="B2570" s="49" t="s">
        <v>14759</v>
      </c>
      <c r="C2570" s="49" t="s">
        <v>14760</v>
      </c>
      <c r="D2570" s="49" t="s">
        <v>8959</v>
      </c>
      <c r="E2570" s="49" t="s">
        <v>8960</v>
      </c>
      <c r="F2570" s="49" t="s">
        <v>8614</v>
      </c>
      <c r="G2570" s="49" t="s">
        <v>8585</v>
      </c>
      <c r="H2570" s="49" t="s">
        <v>14763</v>
      </c>
      <c r="I2570" s="49">
        <v>27</v>
      </c>
    </row>
    <row r="2571" spans="1:9" x14ac:dyDescent="0.3">
      <c r="A2571" s="551" t="s">
        <v>14767</v>
      </c>
      <c r="B2571" s="49" t="s">
        <v>14759</v>
      </c>
      <c r="C2571" s="49" t="s">
        <v>14760</v>
      </c>
      <c r="D2571" s="49" t="s">
        <v>8959</v>
      </c>
      <c r="E2571" s="49" t="s">
        <v>8960</v>
      </c>
      <c r="F2571" s="49" t="s">
        <v>9039</v>
      </c>
      <c r="G2571" s="49" t="s">
        <v>8585</v>
      </c>
      <c r="H2571" s="49" t="s">
        <v>14768</v>
      </c>
      <c r="I2571" s="49">
        <v>40</v>
      </c>
    </row>
    <row r="2572" spans="1:9" x14ac:dyDescent="0.3">
      <c r="A2572" s="551" t="s">
        <v>14769</v>
      </c>
      <c r="B2572" s="49" t="s">
        <v>14759</v>
      </c>
      <c r="C2572" s="49" t="s">
        <v>14760</v>
      </c>
      <c r="D2572" s="49" t="s">
        <v>8959</v>
      </c>
      <c r="E2572" s="49" t="s">
        <v>8960</v>
      </c>
      <c r="F2572" s="49" t="s">
        <v>9003</v>
      </c>
      <c r="G2572" s="49" t="s">
        <v>8585</v>
      </c>
      <c r="H2572" s="49" t="s">
        <v>14763</v>
      </c>
    </row>
    <row r="2573" spans="1:9" x14ac:dyDescent="0.3">
      <c r="A2573" s="551" t="s">
        <v>14770</v>
      </c>
      <c r="B2573" s="49" t="s">
        <v>14759</v>
      </c>
      <c r="C2573" s="49" t="s">
        <v>14760</v>
      </c>
      <c r="D2573" s="49" t="s">
        <v>8959</v>
      </c>
      <c r="E2573" s="49" t="s">
        <v>8960</v>
      </c>
      <c r="F2573" s="49" t="s">
        <v>9003</v>
      </c>
      <c r="G2573" s="49" t="s">
        <v>8585</v>
      </c>
      <c r="H2573" s="49" t="s">
        <v>14765</v>
      </c>
    </row>
    <row r="2574" spans="1:9" x14ac:dyDescent="0.3">
      <c r="A2574" s="551" t="s">
        <v>14771</v>
      </c>
      <c r="B2574" s="49" t="s">
        <v>14772</v>
      </c>
      <c r="C2574" s="49" t="s">
        <v>14773</v>
      </c>
      <c r="D2574" s="49" t="s">
        <v>8959</v>
      </c>
      <c r="E2574" s="49" t="s">
        <v>8960</v>
      </c>
      <c r="F2574" s="49" t="s">
        <v>8630</v>
      </c>
      <c r="G2574" s="49" t="s">
        <v>8585</v>
      </c>
      <c r="H2574" s="49" t="s">
        <v>14774</v>
      </c>
      <c r="I2574" s="49">
        <v>20</v>
      </c>
    </row>
    <row r="2575" spans="1:9" x14ac:dyDescent="0.3">
      <c r="A2575" s="551" t="s">
        <v>14775</v>
      </c>
      <c r="B2575" s="49" t="s">
        <v>14772</v>
      </c>
      <c r="C2575" s="49" t="s">
        <v>14773</v>
      </c>
      <c r="D2575" s="49" t="s">
        <v>8959</v>
      </c>
      <c r="E2575" s="49" t="s">
        <v>8960</v>
      </c>
      <c r="F2575" s="49" t="s">
        <v>8614</v>
      </c>
      <c r="G2575" s="49" t="s">
        <v>8585</v>
      </c>
      <c r="H2575" s="49" t="s">
        <v>14776</v>
      </c>
    </row>
    <row r="2576" spans="1:9" x14ac:dyDescent="0.3">
      <c r="A2576" s="551" t="s">
        <v>14777</v>
      </c>
      <c r="B2576" s="49" t="s">
        <v>14778</v>
      </c>
      <c r="C2576" s="49" t="s">
        <v>14779</v>
      </c>
      <c r="D2576" s="49" t="s">
        <v>8959</v>
      </c>
      <c r="E2576" s="49" t="s">
        <v>8960</v>
      </c>
      <c r="F2576" s="49" t="s">
        <v>9039</v>
      </c>
      <c r="G2576" s="49" t="s">
        <v>8585</v>
      </c>
      <c r="H2576" s="49" t="s">
        <v>14780</v>
      </c>
      <c r="I2576" s="49">
        <v>80</v>
      </c>
    </row>
    <row r="2577" spans="1:9" x14ac:dyDescent="0.3">
      <c r="A2577" s="551" t="s">
        <v>14781</v>
      </c>
      <c r="B2577" s="49" t="s">
        <v>14778</v>
      </c>
      <c r="C2577" s="49" t="s">
        <v>14779</v>
      </c>
      <c r="D2577" s="49" t="s">
        <v>8959</v>
      </c>
      <c r="E2577" s="49" t="s">
        <v>8960</v>
      </c>
      <c r="F2577" s="49" t="s">
        <v>8614</v>
      </c>
      <c r="G2577" s="49" t="s">
        <v>8585</v>
      </c>
      <c r="H2577" s="49" t="s">
        <v>14782</v>
      </c>
      <c r="I2577" s="49">
        <v>40</v>
      </c>
    </row>
    <row r="2578" spans="1:9" x14ac:dyDescent="0.3">
      <c r="A2578" s="551" t="s">
        <v>14783</v>
      </c>
      <c r="B2578" s="49" t="s">
        <v>14778</v>
      </c>
      <c r="C2578" s="49" t="s">
        <v>14779</v>
      </c>
      <c r="D2578" s="49" t="s">
        <v>8959</v>
      </c>
      <c r="E2578" s="49" t="s">
        <v>8960</v>
      </c>
      <c r="F2578" s="49" t="s">
        <v>9039</v>
      </c>
      <c r="G2578" s="49" t="s">
        <v>8585</v>
      </c>
      <c r="H2578" s="49" t="s">
        <v>14784</v>
      </c>
      <c r="I2578" s="49">
        <v>55</v>
      </c>
    </row>
    <row r="2579" spans="1:9" x14ac:dyDescent="0.3">
      <c r="A2579" s="551" t="s">
        <v>14785</v>
      </c>
      <c r="B2579" s="49" t="s">
        <v>14786</v>
      </c>
      <c r="C2579" s="49" t="s">
        <v>14787</v>
      </c>
      <c r="D2579" s="49" t="s">
        <v>8959</v>
      </c>
      <c r="E2579" s="49" t="s">
        <v>8960</v>
      </c>
      <c r="F2579" s="49" t="s">
        <v>8726</v>
      </c>
      <c r="G2579" s="49" t="s">
        <v>8609</v>
      </c>
      <c r="H2579" s="49" t="s">
        <v>14788</v>
      </c>
      <c r="I2579" s="49">
        <v>15</v>
      </c>
    </row>
    <row r="2580" spans="1:9" x14ac:dyDescent="0.3">
      <c r="A2580" s="551" t="s">
        <v>14789</v>
      </c>
      <c r="B2580" s="49" t="s">
        <v>14786</v>
      </c>
      <c r="C2580" s="49" t="s">
        <v>14787</v>
      </c>
      <c r="D2580" s="49" t="s">
        <v>8959</v>
      </c>
      <c r="E2580" s="49" t="s">
        <v>8960</v>
      </c>
      <c r="F2580" s="49" t="s">
        <v>8614</v>
      </c>
      <c r="G2580" s="49" t="s">
        <v>8585</v>
      </c>
      <c r="H2580" s="49" t="s">
        <v>14790</v>
      </c>
      <c r="I2580" s="49">
        <v>30</v>
      </c>
    </row>
    <row r="2581" spans="1:9" x14ac:dyDescent="0.3">
      <c r="A2581" s="551" t="s">
        <v>14791</v>
      </c>
      <c r="B2581" s="49" t="s">
        <v>14786</v>
      </c>
      <c r="C2581" s="49" t="s">
        <v>14787</v>
      </c>
      <c r="D2581" s="49" t="s">
        <v>8959</v>
      </c>
      <c r="E2581" s="49" t="s">
        <v>8960</v>
      </c>
      <c r="F2581" s="49" t="s">
        <v>10572</v>
      </c>
      <c r="G2581" s="49" t="s">
        <v>8596</v>
      </c>
    </row>
    <row r="2582" spans="1:9" x14ac:dyDescent="0.3">
      <c r="A2582" s="551" t="s">
        <v>14792</v>
      </c>
      <c r="B2582" s="49" t="s">
        <v>14793</v>
      </c>
      <c r="C2582" s="49" t="s">
        <v>14794</v>
      </c>
      <c r="D2582" s="49" t="s">
        <v>8959</v>
      </c>
      <c r="E2582" s="49" t="s">
        <v>8960</v>
      </c>
      <c r="F2582" s="49" t="s">
        <v>8770</v>
      </c>
      <c r="G2582" s="49" t="s">
        <v>8585</v>
      </c>
      <c r="H2582" s="49" t="s">
        <v>14795</v>
      </c>
      <c r="I2582" s="49">
        <v>100</v>
      </c>
    </row>
    <row r="2583" spans="1:9" x14ac:dyDescent="0.3">
      <c r="A2583" s="551" t="s">
        <v>14796</v>
      </c>
      <c r="B2583" s="49" t="s">
        <v>14797</v>
      </c>
      <c r="C2583" s="49" t="s">
        <v>14798</v>
      </c>
      <c r="D2583" s="49" t="s">
        <v>8959</v>
      </c>
      <c r="E2583" s="49" t="s">
        <v>8960</v>
      </c>
      <c r="F2583" s="49" t="s">
        <v>9039</v>
      </c>
      <c r="G2583" s="49" t="s">
        <v>8585</v>
      </c>
      <c r="H2583" s="49" t="s">
        <v>14799</v>
      </c>
    </row>
    <row r="2584" spans="1:9" x14ac:dyDescent="0.3">
      <c r="A2584" s="551" t="s">
        <v>14800</v>
      </c>
      <c r="B2584" s="49" t="s">
        <v>14797</v>
      </c>
      <c r="C2584" s="49" t="s">
        <v>14798</v>
      </c>
      <c r="D2584" s="49" t="s">
        <v>8959</v>
      </c>
      <c r="E2584" s="49" t="s">
        <v>8960</v>
      </c>
      <c r="F2584" s="49" t="s">
        <v>9039</v>
      </c>
      <c r="G2584" s="49" t="s">
        <v>8585</v>
      </c>
      <c r="H2584" s="49" t="s">
        <v>14801</v>
      </c>
    </row>
    <row r="2585" spans="1:9" x14ac:dyDescent="0.3">
      <c r="A2585" s="551" t="s">
        <v>14802</v>
      </c>
      <c r="B2585" s="49" t="s">
        <v>14797</v>
      </c>
      <c r="C2585" s="49" t="s">
        <v>14798</v>
      </c>
      <c r="D2585" s="49" t="s">
        <v>8959</v>
      </c>
      <c r="E2585" s="49" t="s">
        <v>8960</v>
      </c>
      <c r="F2585" s="49" t="s">
        <v>9039</v>
      </c>
      <c r="G2585" s="49" t="s">
        <v>8585</v>
      </c>
      <c r="H2585" s="49" t="s">
        <v>14803</v>
      </c>
    </row>
    <row r="2586" spans="1:9" x14ac:dyDescent="0.3">
      <c r="A2586" s="551" t="s">
        <v>14804</v>
      </c>
      <c r="B2586" s="49" t="s">
        <v>14797</v>
      </c>
      <c r="C2586" s="49" t="s">
        <v>14798</v>
      </c>
      <c r="D2586" s="49" t="s">
        <v>8959</v>
      </c>
      <c r="E2586" s="49" t="s">
        <v>8960</v>
      </c>
      <c r="F2586" s="49" t="s">
        <v>9039</v>
      </c>
      <c r="G2586" s="49" t="s">
        <v>8585</v>
      </c>
      <c r="H2586" s="49" t="s">
        <v>14805</v>
      </c>
    </row>
    <row r="2587" spans="1:9" x14ac:dyDescent="0.3">
      <c r="A2587" s="551" t="s">
        <v>14806</v>
      </c>
      <c r="B2587" s="49" t="s">
        <v>14797</v>
      </c>
      <c r="C2587" s="49" t="s">
        <v>14798</v>
      </c>
      <c r="D2587" s="49" t="s">
        <v>8959</v>
      </c>
      <c r="E2587" s="49" t="s">
        <v>8960</v>
      </c>
      <c r="F2587" s="49" t="s">
        <v>8729</v>
      </c>
      <c r="G2587" s="49" t="s">
        <v>8609</v>
      </c>
      <c r="H2587" s="49" t="s">
        <v>14803</v>
      </c>
      <c r="I2587" s="49">
        <v>15</v>
      </c>
    </row>
    <row r="2588" spans="1:9" x14ac:dyDescent="0.3">
      <c r="A2588" s="551" t="s">
        <v>14807</v>
      </c>
      <c r="B2588" s="49" t="s">
        <v>14797</v>
      </c>
      <c r="C2588" s="49" t="s">
        <v>14798</v>
      </c>
      <c r="D2588" s="49" t="s">
        <v>8959</v>
      </c>
      <c r="E2588" s="49" t="s">
        <v>8960</v>
      </c>
      <c r="F2588" s="49" t="s">
        <v>8630</v>
      </c>
      <c r="G2588" s="49" t="s">
        <v>8585</v>
      </c>
      <c r="H2588" s="49" t="s">
        <v>14808</v>
      </c>
      <c r="I2588" s="49">
        <v>15</v>
      </c>
    </row>
    <row r="2589" spans="1:9" x14ac:dyDescent="0.3">
      <c r="A2589" s="551" t="s">
        <v>14809</v>
      </c>
      <c r="B2589" s="49" t="s">
        <v>14797</v>
      </c>
      <c r="C2589" s="49" t="s">
        <v>14798</v>
      </c>
      <c r="D2589" s="49" t="s">
        <v>8959</v>
      </c>
      <c r="E2589" s="49" t="s">
        <v>8960</v>
      </c>
      <c r="F2589" s="49" t="s">
        <v>8735</v>
      </c>
      <c r="G2589" s="49" t="s">
        <v>8585</v>
      </c>
      <c r="H2589" s="49" t="s">
        <v>14810</v>
      </c>
    </row>
    <row r="2590" spans="1:9" x14ac:dyDescent="0.3">
      <c r="A2590" s="551" t="s">
        <v>14811</v>
      </c>
      <c r="B2590" s="49" t="s">
        <v>14797</v>
      </c>
      <c r="C2590" s="49" t="s">
        <v>14798</v>
      </c>
      <c r="D2590" s="49" t="s">
        <v>8959</v>
      </c>
      <c r="E2590" s="49" t="s">
        <v>8960</v>
      </c>
      <c r="F2590" s="49" t="s">
        <v>9039</v>
      </c>
      <c r="G2590" s="49" t="s">
        <v>8585</v>
      </c>
      <c r="H2590" s="49" t="s">
        <v>14812</v>
      </c>
    </row>
    <row r="2591" spans="1:9" x14ac:dyDescent="0.3">
      <c r="A2591" s="551" t="s">
        <v>14813</v>
      </c>
      <c r="B2591" s="49" t="s">
        <v>14797</v>
      </c>
      <c r="C2591" s="49" t="s">
        <v>14798</v>
      </c>
      <c r="D2591" s="49" t="s">
        <v>8959</v>
      </c>
      <c r="E2591" s="49" t="s">
        <v>8960</v>
      </c>
      <c r="F2591" s="49" t="s">
        <v>9003</v>
      </c>
      <c r="G2591" s="49" t="s">
        <v>8585</v>
      </c>
      <c r="H2591" s="49" t="s">
        <v>14810</v>
      </c>
    </row>
    <row r="2592" spans="1:9" x14ac:dyDescent="0.3">
      <c r="A2592" s="551" t="s">
        <v>14814</v>
      </c>
      <c r="B2592" s="49" t="s">
        <v>14797</v>
      </c>
      <c r="C2592" s="49" t="s">
        <v>14798</v>
      </c>
      <c r="D2592" s="49" t="s">
        <v>8959</v>
      </c>
      <c r="E2592" s="49" t="s">
        <v>8960</v>
      </c>
      <c r="F2592" s="49" t="s">
        <v>9039</v>
      </c>
      <c r="G2592" s="49" t="s">
        <v>8585</v>
      </c>
      <c r="H2592" s="49" t="s">
        <v>14815</v>
      </c>
    </row>
    <row r="2593" spans="1:9" x14ac:dyDescent="0.3">
      <c r="A2593" s="551" t="s">
        <v>14816</v>
      </c>
      <c r="B2593" s="49" t="s">
        <v>14817</v>
      </c>
      <c r="C2593" s="49" t="s">
        <v>14818</v>
      </c>
      <c r="D2593" s="49" t="s">
        <v>8959</v>
      </c>
      <c r="E2593" s="49" t="s">
        <v>8960</v>
      </c>
      <c r="F2593" s="49" t="s">
        <v>9039</v>
      </c>
      <c r="G2593" s="49" t="s">
        <v>8585</v>
      </c>
      <c r="H2593" s="49" t="s">
        <v>14819</v>
      </c>
    </row>
    <row r="2594" spans="1:9" x14ac:dyDescent="0.3">
      <c r="A2594" s="551" t="s">
        <v>14820</v>
      </c>
      <c r="B2594" s="49" t="s">
        <v>14817</v>
      </c>
      <c r="C2594" s="49" t="s">
        <v>14818</v>
      </c>
      <c r="D2594" s="49" t="s">
        <v>8959</v>
      </c>
      <c r="E2594" s="49" t="s">
        <v>8960</v>
      </c>
      <c r="F2594" s="49" t="s">
        <v>8614</v>
      </c>
      <c r="G2594" s="49" t="s">
        <v>8585</v>
      </c>
      <c r="H2594" s="49" t="s">
        <v>14821</v>
      </c>
    </row>
    <row r="2595" spans="1:9" x14ac:dyDescent="0.3">
      <c r="A2595" s="551" t="s">
        <v>14822</v>
      </c>
      <c r="B2595" s="49" t="s">
        <v>14817</v>
      </c>
      <c r="C2595" s="49" t="s">
        <v>14818</v>
      </c>
      <c r="D2595" s="49" t="s">
        <v>8959</v>
      </c>
      <c r="E2595" s="49" t="s">
        <v>8960</v>
      </c>
      <c r="F2595" s="49" t="s">
        <v>8630</v>
      </c>
      <c r="G2595" s="49" t="s">
        <v>8585</v>
      </c>
      <c r="H2595" s="49" t="s">
        <v>14823</v>
      </c>
    </row>
    <row r="2596" spans="1:9" x14ac:dyDescent="0.3">
      <c r="A2596" s="551" t="s">
        <v>14824</v>
      </c>
      <c r="B2596" s="49" t="s">
        <v>14825</v>
      </c>
      <c r="C2596" s="49" t="s">
        <v>14826</v>
      </c>
      <c r="D2596" s="49" t="s">
        <v>8959</v>
      </c>
      <c r="E2596" s="49" t="s">
        <v>8960</v>
      </c>
      <c r="F2596" s="49" t="s">
        <v>8614</v>
      </c>
      <c r="G2596" s="49" t="s">
        <v>8585</v>
      </c>
      <c r="H2596" s="49" t="s">
        <v>14827</v>
      </c>
      <c r="I2596" s="49">
        <v>80</v>
      </c>
    </row>
    <row r="2597" spans="1:9" x14ac:dyDescent="0.3">
      <c r="A2597" s="551" t="s">
        <v>14828</v>
      </c>
      <c r="B2597" s="49" t="s">
        <v>14829</v>
      </c>
      <c r="C2597" s="49" t="s">
        <v>14830</v>
      </c>
      <c r="D2597" s="49" t="s">
        <v>8959</v>
      </c>
      <c r="E2597" s="49" t="s">
        <v>8960</v>
      </c>
      <c r="F2597" s="49" t="s">
        <v>8733</v>
      </c>
      <c r="G2597" s="49" t="s">
        <v>8609</v>
      </c>
      <c r="H2597" s="49" t="s">
        <v>14831</v>
      </c>
      <c r="I2597" s="49">
        <v>15</v>
      </c>
    </row>
    <row r="2598" spans="1:9" x14ac:dyDescent="0.3">
      <c r="A2598" s="551" t="s">
        <v>14832</v>
      </c>
      <c r="B2598" s="49" t="s">
        <v>14833</v>
      </c>
      <c r="C2598" s="49" t="s">
        <v>14834</v>
      </c>
      <c r="D2598" s="49" t="s">
        <v>8959</v>
      </c>
      <c r="E2598" s="49" t="s">
        <v>8960</v>
      </c>
      <c r="F2598" s="49" t="s">
        <v>9039</v>
      </c>
      <c r="G2598" s="49" t="s">
        <v>8585</v>
      </c>
      <c r="H2598" s="49" t="s">
        <v>14835</v>
      </c>
      <c r="I2598" s="49">
        <v>84</v>
      </c>
    </row>
    <row r="2599" spans="1:9" x14ac:dyDescent="0.3">
      <c r="A2599" s="551" t="s">
        <v>14836</v>
      </c>
      <c r="B2599" s="49" t="s">
        <v>14837</v>
      </c>
      <c r="C2599" s="49" t="s">
        <v>14838</v>
      </c>
      <c r="D2599" s="49" t="s">
        <v>8959</v>
      </c>
      <c r="E2599" s="49" t="s">
        <v>8960</v>
      </c>
      <c r="F2599" s="49" t="s">
        <v>8614</v>
      </c>
      <c r="G2599" s="49" t="s">
        <v>8585</v>
      </c>
      <c r="H2599" s="49" t="s">
        <v>14839</v>
      </c>
    </row>
    <row r="2600" spans="1:9" x14ac:dyDescent="0.3">
      <c r="A2600" s="551" t="s">
        <v>14840</v>
      </c>
      <c r="B2600" s="49" t="s">
        <v>14837</v>
      </c>
      <c r="C2600" s="49" t="s">
        <v>14838</v>
      </c>
      <c r="D2600" s="49" t="s">
        <v>8959</v>
      </c>
      <c r="E2600" s="49" t="s">
        <v>8960</v>
      </c>
      <c r="F2600" s="49" t="s">
        <v>9039</v>
      </c>
      <c r="G2600" s="49" t="s">
        <v>8585</v>
      </c>
      <c r="H2600" s="49" t="s">
        <v>14839</v>
      </c>
      <c r="I2600" s="49">
        <v>60</v>
      </c>
    </row>
    <row r="2601" spans="1:9" x14ac:dyDescent="0.3">
      <c r="A2601" s="551" t="s">
        <v>14841</v>
      </c>
      <c r="B2601" s="49" t="s">
        <v>14842</v>
      </c>
      <c r="C2601" s="49" t="s">
        <v>14843</v>
      </c>
      <c r="D2601" s="49" t="s">
        <v>8959</v>
      </c>
      <c r="E2601" s="49" t="s">
        <v>8960</v>
      </c>
      <c r="F2601" s="49" t="s">
        <v>8733</v>
      </c>
      <c r="G2601" s="49" t="s">
        <v>8609</v>
      </c>
      <c r="H2601" s="49" t="s">
        <v>14844</v>
      </c>
      <c r="I2601" s="49">
        <v>12</v>
      </c>
    </row>
    <row r="2602" spans="1:9" x14ac:dyDescent="0.3">
      <c r="A2602" s="551" t="s">
        <v>14845</v>
      </c>
      <c r="B2602" s="49" t="s">
        <v>14842</v>
      </c>
      <c r="C2602" s="49" t="s">
        <v>14843</v>
      </c>
      <c r="D2602" s="49" t="s">
        <v>8959</v>
      </c>
      <c r="E2602" s="49" t="s">
        <v>8960</v>
      </c>
      <c r="F2602" s="49" t="s">
        <v>9039</v>
      </c>
      <c r="G2602" s="49" t="s">
        <v>8585</v>
      </c>
      <c r="H2602" s="49" t="s">
        <v>14844</v>
      </c>
      <c r="I2602" s="49">
        <v>75</v>
      </c>
    </row>
    <row r="2603" spans="1:9" x14ac:dyDescent="0.3">
      <c r="A2603" s="551" t="s">
        <v>14846</v>
      </c>
      <c r="B2603" s="49" t="s">
        <v>14847</v>
      </c>
      <c r="C2603" s="49" t="s">
        <v>14848</v>
      </c>
      <c r="D2603" s="49" t="s">
        <v>8959</v>
      </c>
      <c r="E2603" s="49" t="s">
        <v>8960</v>
      </c>
      <c r="F2603" s="49" t="s">
        <v>9039</v>
      </c>
      <c r="G2603" s="49" t="s">
        <v>8585</v>
      </c>
      <c r="H2603" s="49" t="s">
        <v>14849</v>
      </c>
      <c r="I2603" s="49">
        <v>145</v>
      </c>
    </row>
    <row r="2604" spans="1:9" x14ac:dyDescent="0.3">
      <c r="A2604" s="551" t="s">
        <v>14850</v>
      </c>
      <c r="B2604" s="49" t="s">
        <v>14851</v>
      </c>
      <c r="C2604" s="49" t="s">
        <v>14852</v>
      </c>
      <c r="D2604" s="49" t="s">
        <v>8959</v>
      </c>
      <c r="E2604" s="49" t="s">
        <v>8960</v>
      </c>
      <c r="F2604" s="49" t="s">
        <v>9039</v>
      </c>
      <c r="G2604" s="49" t="s">
        <v>8585</v>
      </c>
      <c r="H2604" s="49" t="s">
        <v>14853</v>
      </c>
      <c r="I2604" s="49">
        <v>80</v>
      </c>
    </row>
    <row r="2605" spans="1:9" x14ac:dyDescent="0.3">
      <c r="A2605" s="551" t="s">
        <v>14854</v>
      </c>
      <c r="B2605" s="49" t="s">
        <v>14851</v>
      </c>
      <c r="C2605" s="49" t="s">
        <v>14852</v>
      </c>
      <c r="D2605" s="49" t="s">
        <v>8959</v>
      </c>
      <c r="E2605" s="49" t="s">
        <v>8960</v>
      </c>
      <c r="F2605" s="49" t="s">
        <v>8770</v>
      </c>
      <c r="G2605" s="49" t="s">
        <v>8585</v>
      </c>
      <c r="H2605" s="49" t="s">
        <v>14855</v>
      </c>
      <c r="I2605" s="49">
        <v>120</v>
      </c>
    </row>
    <row r="2606" spans="1:9" x14ac:dyDescent="0.3">
      <c r="A2606" s="551" t="s">
        <v>14856</v>
      </c>
      <c r="B2606" s="49" t="s">
        <v>14851</v>
      </c>
      <c r="C2606" s="49" t="s">
        <v>14852</v>
      </c>
      <c r="D2606" s="49" t="s">
        <v>8959</v>
      </c>
      <c r="E2606" s="49" t="s">
        <v>8960</v>
      </c>
      <c r="F2606" s="49" t="s">
        <v>8733</v>
      </c>
      <c r="G2606" s="49" t="s">
        <v>8609</v>
      </c>
      <c r="H2606" s="49" t="s">
        <v>14857</v>
      </c>
      <c r="I2606" s="49">
        <v>13</v>
      </c>
    </row>
    <row r="2607" spans="1:9" x14ac:dyDescent="0.3">
      <c r="A2607" s="551" t="s">
        <v>14858</v>
      </c>
      <c r="B2607" s="49" t="s">
        <v>14859</v>
      </c>
      <c r="C2607" s="49" t="s">
        <v>14860</v>
      </c>
      <c r="D2607" s="49" t="s">
        <v>8959</v>
      </c>
      <c r="E2607" s="49" t="s">
        <v>8960</v>
      </c>
      <c r="F2607" s="49" t="s">
        <v>9039</v>
      </c>
      <c r="G2607" s="49" t="s">
        <v>8585</v>
      </c>
      <c r="H2607" s="49" t="s">
        <v>14861</v>
      </c>
      <c r="I2607" s="49">
        <v>52</v>
      </c>
    </row>
    <row r="2608" spans="1:9" x14ac:dyDescent="0.3">
      <c r="A2608" s="551" t="s">
        <v>14862</v>
      </c>
      <c r="B2608" s="49" t="s">
        <v>14863</v>
      </c>
      <c r="C2608" s="49" t="s">
        <v>14864</v>
      </c>
      <c r="D2608" s="49" t="s">
        <v>8959</v>
      </c>
      <c r="E2608" s="49" t="s">
        <v>8960</v>
      </c>
      <c r="F2608" s="49" t="s">
        <v>9039</v>
      </c>
      <c r="G2608" s="49" t="s">
        <v>8585</v>
      </c>
      <c r="H2608" s="49" t="s">
        <v>14865</v>
      </c>
      <c r="I2608" s="49">
        <v>110</v>
      </c>
    </row>
    <row r="2609" spans="1:9" x14ac:dyDescent="0.3">
      <c r="A2609" s="551" t="s">
        <v>14866</v>
      </c>
      <c r="B2609" s="49" t="s">
        <v>14867</v>
      </c>
      <c r="C2609" s="49" t="s">
        <v>14868</v>
      </c>
      <c r="D2609" s="49" t="s">
        <v>8959</v>
      </c>
      <c r="E2609" s="49" t="s">
        <v>8960</v>
      </c>
      <c r="F2609" s="49" t="s">
        <v>9039</v>
      </c>
      <c r="G2609" s="49" t="s">
        <v>8585</v>
      </c>
      <c r="H2609" s="49" t="s">
        <v>14869</v>
      </c>
      <c r="I2609" s="49">
        <v>30</v>
      </c>
    </row>
    <row r="2610" spans="1:9" x14ac:dyDescent="0.3">
      <c r="A2610" s="551" t="s">
        <v>14870</v>
      </c>
      <c r="B2610" s="49" t="s">
        <v>14871</v>
      </c>
      <c r="C2610" s="49" t="s">
        <v>14872</v>
      </c>
      <c r="D2610" s="49" t="s">
        <v>8959</v>
      </c>
      <c r="E2610" s="49" t="s">
        <v>8960</v>
      </c>
      <c r="F2610" s="49" t="s">
        <v>9039</v>
      </c>
      <c r="G2610" s="49" t="s">
        <v>8585</v>
      </c>
      <c r="H2610" s="49" t="s">
        <v>14873</v>
      </c>
    </row>
    <row r="2611" spans="1:9" x14ac:dyDescent="0.3">
      <c r="A2611" s="551" t="s">
        <v>14874</v>
      </c>
      <c r="B2611" s="49" t="s">
        <v>14875</v>
      </c>
      <c r="C2611" s="49" t="s">
        <v>14876</v>
      </c>
      <c r="D2611" s="49" t="s">
        <v>9349</v>
      </c>
      <c r="E2611" s="49" t="s">
        <v>8583</v>
      </c>
      <c r="F2611" s="49" t="s">
        <v>8593</v>
      </c>
      <c r="G2611" s="49" t="s">
        <v>8585</v>
      </c>
      <c r="H2611" s="49" t="s">
        <v>14877</v>
      </c>
    </row>
    <row r="2612" spans="1:9" x14ac:dyDescent="0.3">
      <c r="A2612" s="551" t="s">
        <v>14878</v>
      </c>
      <c r="B2612" s="49" t="s">
        <v>14875</v>
      </c>
      <c r="C2612" s="49" t="s">
        <v>14876</v>
      </c>
      <c r="D2612" s="49" t="s">
        <v>9349</v>
      </c>
      <c r="E2612" s="49" t="s">
        <v>8583</v>
      </c>
      <c r="F2612" s="49" t="s">
        <v>8584</v>
      </c>
      <c r="G2612" s="49" t="s">
        <v>8585</v>
      </c>
      <c r="H2612" s="49" t="s">
        <v>14877</v>
      </c>
    </row>
    <row r="2613" spans="1:9" x14ac:dyDescent="0.3">
      <c r="A2613" s="551" t="s">
        <v>14879</v>
      </c>
      <c r="B2613" s="49" t="s">
        <v>14880</v>
      </c>
      <c r="C2613" s="49" t="s">
        <v>732</v>
      </c>
      <c r="D2613" s="49" t="s">
        <v>8676</v>
      </c>
      <c r="E2613" s="49" t="s">
        <v>8765</v>
      </c>
      <c r="F2613" s="49" t="s">
        <v>8608</v>
      </c>
      <c r="G2613" s="49" t="s">
        <v>8609</v>
      </c>
      <c r="H2613" s="49" t="s">
        <v>14881</v>
      </c>
      <c r="I2613" s="49">
        <v>188</v>
      </c>
    </row>
    <row r="2614" spans="1:9" x14ac:dyDescent="0.3">
      <c r="A2614" s="551" t="s">
        <v>14882</v>
      </c>
      <c r="B2614" s="49" t="s">
        <v>14880</v>
      </c>
      <c r="C2614" s="49" t="s">
        <v>732</v>
      </c>
      <c r="D2614" s="49" t="s">
        <v>8676</v>
      </c>
      <c r="E2614" s="49" t="s">
        <v>8765</v>
      </c>
      <c r="F2614" s="49" t="s">
        <v>8733</v>
      </c>
      <c r="G2614" s="49" t="s">
        <v>8609</v>
      </c>
      <c r="H2614" s="49" t="s">
        <v>14881</v>
      </c>
      <c r="I2614" s="49">
        <v>25</v>
      </c>
    </row>
    <row r="2615" spans="1:9" x14ac:dyDescent="0.3">
      <c r="A2615" s="551" t="s">
        <v>14883</v>
      </c>
      <c r="B2615" s="49" t="s">
        <v>14884</v>
      </c>
      <c r="C2615" s="49" t="s">
        <v>14885</v>
      </c>
      <c r="D2615" s="49" t="s">
        <v>9349</v>
      </c>
      <c r="E2615" s="49" t="s">
        <v>8583</v>
      </c>
      <c r="F2615" s="49" t="s">
        <v>8608</v>
      </c>
      <c r="G2615" s="49" t="s">
        <v>8609</v>
      </c>
      <c r="H2615" s="49" t="s">
        <v>14886</v>
      </c>
      <c r="I2615" s="49">
        <v>30</v>
      </c>
    </row>
    <row r="2616" spans="1:9" x14ac:dyDescent="0.3">
      <c r="A2616" s="551" t="s">
        <v>14887</v>
      </c>
      <c r="B2616" s="49" t="s">
        <v>14888</v>
      </c>
      <c r="C2616" s="49" t="s">
        <v>14889</v>
      </c>
      <c r="D2616" s="49" t="s">
        <v>8959</v>
      </c>
      <c r="E2616" s="49" t="s">
        <v>8960</v>
      </c>
      <c r="F2616" s="49" t="s">
        <v>8770</v>
      </c>
      <c r="G2616" s="49" t="s">
        <v>8585</v>
      </c>
      <c r="H2616" s="49" t="s">
        <v>14890</v>
      </c>
      <c r="I2616" s="49">
        <v>40</v>
      </c>
    </row>
    <row r="2617" spans="1:9" x14ac:dyDescent="0.3">
      <c r="A2617" s="551" t="s">
        <v>14891</v>
      </c>
      <c r="B2617" s="49" t="s">
        <v>14892</v>
      </c>
      <c r="C2617" s="49" t="s">
        <v>14893</v>
      </c>
      <c r="D2617" s="49" t="s">
        <v>8582</v>
      </c>
      <c r="E2617" s="49" t="s">
        <v>8583</v>
      </c>
      <c r="F2617" s="49" t="s">
        <v>8733</v>
      </c>
      <c r="G2617" s="49" t="s">
        <v>8609</v>
      </c>
      <c r="H2617" s="49" t="s">
        <v>14894</v>
      </c>
      <c r="I2617" s="49">
        <v>10</v>
      </c>
    </row>
    <row r="2618" spans="1:9" x14ac:dyDescent="0.3">
      <c r="A2618" s="551" t="s">
        <v>14895</v>
      </c>
      <c r="B2618" s="49" t="s">
        <v>14896</v>
      </c>
      <c r="C2618" s="49" t="s">
        <v>14897</v>
      </c>
      <c r="D2618" s="49" t="s">
        <v>9349</v>
      </c>
      <c r="E2618" s="49" t="s">
        <v>8583</v>
      </c>
      <c r="F2618" s="49" t="s">
        <v>8726</v>
      </c>
      <c r="G2618" s="49" t="s">
        <v>8609</v>
      </c>
      <c r="H2618" s="49" t="s">
        <v>14898</v>
      </c>
      <c r="I2618" s="49">
        <v>79</v>
      </c>
    </row>
    <row r="2619" spans="1:9" x14ac:dyDescent="0.3">
      <c r="A2619" s="551" t="s">
        <v>14899</v>
      </c>
      <c r="B2619" s="49" t="s">
        <v>14896</v>
      </c>
      <c r="C2619" s="49" t="s">
        <v>14897</v>
      </c>
      <c r="D2619" s="49" t="s">
        <v>9349</v>
      </c>
      <c r="E2619" s="49" t="s">
        <v>8583</v>
      </c>
      <c r="F2619" s="49" t="s">
        <v>8729</v>
      </c>
      <c r="G2619" s="49" t="s">
        <v>8609</v>
      </c>
      <c r="H2619" s="49" t="s">
        <v>14898</v>
      </c>
      <c r="I2619" s="49">
        <v>102</v>
      </c>
    </row>
    <row r="2620" spans="1:9" x14ac:dyDescent="0.3">
      <c r="A2620" s="551" t="s">
        <v>14900</v>
      </c>
      <c r="B2620" s="49" t="s">
        <v>14901</v>
      </c>
      <c r="C2620" s="49" t="s">
        <v>14902</v>
      </c>
      <c r="D2620" s="49" t="s">
        <v>8590</v>
      </c>
      <c r="E2620" s="49" t="s">
        <v>8583</v>
      </c>
      <c r="F2620" s="49" t="s">
        <v>8630</v>
      </c>
      <c r="G2620" s="49" t="s">
        <v>8585</v>
      </c>
      <c r="H2620" s="49" t="s">
        <v>14903</v>
      </c>
      <c r="I2620" s="49">
        <v>15</v>
      </c>
    </row>
    <row r="2621" spans="1:9" x14ac:dyDescent="0.3">
      <c r="A2621" s="551" t="s">
        <v>14904</v>
      </c>
      <c r="B2621" s="49" t="s">
        <v>14905</v>
      </c>
      <c r="C2621" s="49" t="s">
        <v>14906</v>
      </c>
      <c r="D2621" s="49" t="s">
        <v>8590</v>
      </c>
      <c r="E2621" s="49" t="s">
        <v>8583</v>
      </c>
      <c r="F2621" s="49" t="s">
        <v>8630</v>
      </c>
      <c r="G2621" s="49" t="s">
        <v>8585</v>
      </c>
      <c r="H2621" s="49" t="s">
        <v>14907</v>
      </c>
      <c r="I2621" s="49">
        <v>15</v>
      </c>
    </row>
    <row r="2622" spans="1:9" x14ac:dyDescent="0.3">
      <c r="A2622" s="551" t="s">
        <v>14908</v>
      </c>
      <c r="B2622" s="49" t="s">
        <v>14909</v>
      </c>
      <c r="C2622" s="49" t="s">
        <v>14910</v>
      </c>
      <c r="D2622" s="49" t="s">
        <v>8959</v>
      </c>
      <c r="E2622" s="49" t="s">
        <v>8960</v>
      </c>
      <c r="F2622" s="49" t="s">
        <v>8614</v>
      </c>
      <c r="G2622" s="49" t="s">
        <v>8585</v>
      </c>
      <c r="H2622" s="49" t="s">
        <v>14911</v>
      </c>
      <c r="I2622" s="49">
        <v>100</v>
      </c>
    </row>
    <row r="2623" spans="1:9" x14ac:dyDescent="0.3">
      <c r="A2623" s="551" t="s">
        <v>14912</v>
      </c>
      <c r="B2623" s="49" t="s">
        <v>14913</v>
      </c>
      <c r="C2623" s="49" t="s">
        <v>14914</v>
      </c>
      <c r="D2623" s="49" t="s">
        <v>8959</v>
      </c>
      <c r="E2623" s="49" t="s">
        <v>8960</v>
      </c>
      <c r="F2623" s="49" t="s">
        <v>8614</v>
      </c>
      <c r="G2623" s="49" t="s">
        <v>8585</v>
      </c>
      <c r="H2623" s="49" t="s">
        <v>14915</v>
      </c>
    </row>
    <row r="2624" spans="1:9" x14ac:dyDescent="0.3">
      <c r="A2624" s="551" t="s">
        <v>14916</v>
      </c>
      <c r="B2624" s="49" t="s">
        <v>14917</v>
      </c>
      <c r="C2624" s="49" t="s">
        <v>14918</v>
      </c>
      <c r="D2624" s="49" t="s">
        <v>8959</v>
      </c>
      <c r="E2624" s="49" t="s">
        <v>8960</v>
      </c>
      <c r="F2624" s="49" t="s">
        <v>8614</v>
      </c>
      <c r="G2624" s="49" t="s">
        <v>8585</v>
      </c>
      <c r="H2624" s="49" t="s">
        <v>14919</v>
      </c>
      <c r="I2624" s="49">
        <v>20</v>
      </c>
    </row>
    <row r="2625" spans="1:9" x14ac:dyDescent="0.3">
      <c r="A2625" s="551" t="s">
        <v>14920</v>
      </c>
      <c r="B2625" s="49" t="s">
        <v>14921</v>
      </c>
      <c r="C2625" s="49" t="s">
        <v>14922</v>
      </c>
      <c r="D2625" s="49" t="s">
        <v>8959</v>
      </c>
      <c r="E2625" s="49" t="s">
        <v>8960</v>
      </c>
      <c r="F2625" s="49" t="s">
        <v>8738</v>
      </c>
      <c r="G2625" s="49" t="s">
        <v>8585</v>
      </c>
      <c r="H2625" s="49" t="s">
        <v>14923</v>
      </c>
    </row>
    <row r="2626" spans="1:9" x14ac:dyDescent="0.3">
      <c r="A2626" s="551" t="s">
        <v>14924</v>
      </c>
      <c r="B2626" s="49" t="s">
        <v>14921</v>
      </c>
      <c r="C2626" s="49" t="s">
        <v>14922</v>
      </c>
      <c r="D2626" s="49" t="s">
        <v>8959</v>
      </c>
      <c r="E2626" s="49" t="s">
        <v>8960</v>
      </c>
      <c r="F2626" s="49" t="s">
        <v>8614</v>
      </c>
      <c r="G2626" s="49" t="s">
        <v>8585</v>
      </c>
      <c r="H2626" s="49" t="s">
        <v>14923</v>
      </c>
    </row>
    <row r="2627" spans="1:9" x14ac:dyDescent="0.3">
      <c r="A2627" s="551" t="s">
        <v>14925</v>
      </c>
      <c r="B2627" s="49" t="s">
        <v>14926</v>
      </c>
      <c r="C2627" s="49" t="s">
        <v>14927</v>
      </c>
      <c r="D2627" s="49" t="s">
        <v>8959</v>
      </c>
      <c r="E2627" s="49" t="s">
        <v>8960</v>
      </c>
      <c r="F2627" s="49" t="s">
        <v>8614</v>
      </c>
      <c r="G2627" s="49" t="s">
        <v>8585</v>
      </c>
      <c r="H2627" s="49" t="s">
        <v>14928</v>
      </c>
      <c r="I2627" s="49">
        <v>25</v>
      </c>
    </row>
    <row r="2628" spans="1:9" x14ac:dyDescent="0.3">
      <c r="A2628" s="551" t="s">
        <v>14929</v>
      </c>
      <c r="B2628" s="49" t="s">
        <v>14930</v>
      </c>
      <c r="C2628" s="49" t="s">
        <v>14931</v>
      </c>
      <c r="D2628" s="49" t="s">
        <v>8959</v>
      </c>
      <c r="E2628" s="49" t="s">
        <v>8960</v>
      </c>
      <c r="F2628" s="49" t="s">
        <v>8614</v>
      </c>
      <c r="G2628" s="49" t="s">
        <v>8585</v>
      </c>
      <c r="H2628" s="49" t="s">
        <v>14932</v>
      </c>
      <c r="I2628" s="49">
        <v>50</v>
      </c>
    </row>
    <row r="2629" spans="1:9" x14ac:dyDescent="0.3">
      <c r="A2629" s="551" t="s">
        <v>14933</v>
      </c>
      <c r="B2629" s="49" t="s">
        <v>14934</v>
      </c>
      <c r="C2629" s="49" t="s">
        <v>14935</v>
      </c>
      <c r="D2629" s="49" t="s">
        <v>8959</v>
      </c>
      <c r="E2629" s="49" t="s">
        <v>8960</v>
      </c>
      <c r="F2629" s="49" t="s">
        <v>8961</v>
      </c>
      <c r="G2629" s="49" t="s">
        <v>8585</v>
      </c>
      <c r="H2629" s="49" t="s">
        <v>14936</v>
      </c>
      <c r="I2629" s="49">
        <v>20</v>
      </c>
    </row>
    <row r="2630" spans="1:9" x14ac:dyDescent="0.3">
      <c r="A2630" s="551" t="s">
        <v>14937</v>
      </c>
      <c r="B2630" s="49" t="s">
        <v>14934</v>
      </c>
      <c r="C2630" s="49" t="s">
        <v>14935</v>
      </c>
      <c r="D2630" s="49" t="s">
        <v>8959</v>
      </c>
      <c r="E2630" s="49" t="s">
        <v>8960</v>
      </c>
      <c r="F2630" s="49" t="s">
        <v>8614</v>
      </c>
      <c r="G2630" s="49" t="s">
        <v>8585</v>
      </c>
      <c r="H2630" s="49" t="s">
        <v>14938</v>
      </c>
      <c r="I2630" s="49">
        <v>150</v>
      </c>
    </row>
    <row r="2631" spans="1:9" x14ac:dyDescent="0.3">
      <c r="A2631" s="551" t="s">
        <v>14939</v>
      </c>
      <c r="B2631" s="49" t="s">
        <v>14940</v>
      </c>
      <c r="C2631" s="49" t="s">
        <v>14941</v>
      </c>
      <c r="D2631" s="49" t="s">
        <v>8959</v>
      </c>
      <c r="E2631" s="49" t="s">
        <v>8960</v>
      </c>
      <c r="F2631" s="49" t="s">
        <v>8811</v>
      </c>
      <c r="G2631" s="49" t="s">
        <v>8585</v>
      </c>
      <c r="H2631" s="49" t="s">
        <v>14942</v>
      </c>
      <c r="I2631" s="49">
        <v>18</v>
      </c>
    </row>
    <row r="2632" spans="1:9" x14ac:dyDescent="0.3">
      <c r="A2632" s="551" t="s">
        <v>14943</v>
      </c>
      <c r="B2632" s="49" t="s">
        <v>14944</v>
      </c>
      <c r="C2632" s="49" t="s">
        <v>14945</v>
      </c>
      <c r="D2632" s="49" t="s">
        <v>8959</v>
      </c>
      <c r="E2632" s="49" t="s">
        <v>8960</v>
      </c>
      <c r="F2632" s="49" t="s">
        <v>8738</v>
      </c>
      <c r="G2632" s="49" t="s">
        <v>8585</v>
      </c>
      <c r="H2632" s="49" t="s">
        <v>14946</v>
      </c>
    </row>
    <row r="2633" spans="1:9" x14ac:dyDescent="0.3">
      <c r="A2633" s="551" t="s">
        <v>14947</v>
      </c>
      <c r="B2633" s="49" t="s">
        <v>14944</v>
      </c>
      <c r="C2633" s="49" t="s">
        <v>14945</v>
      </c>
      <c r="D2633" s="49" t="s">
        <v>8959</v>
      </c>
      <c r="E2633" s="49" t="s">
        <v>8960</v>
      </c>
      <c r="F2633" s="49" t="s">
        <v>8614</v>
      </c>
      <c r="G2633" s="49" t="s">
        <v>8585</v>
      </c>
      <c r="H2633" s="49" t="s">
        <v>14948</v>
      </c>
    </row>
    <row r="2634" spans="1:9" x14ac:dyDescent="0.3">
      <c r="A2634" s="551" t="s">
        <v>14949</v>
      </c>
      <c r="B2634" s="49" t="s">
        <v>14950</v>
      </c>
      <c r="C2634" s="49" t="s">
        <v>14951</v>
      </c>
      <c r="D2634" s="49" t="s">
        <v>8959</v>
      </c>
      <c r="E2634" s="49" t="s">
        <v>8960</v>
      </c>
      <c r="F2634" s="49" t="s">
        <v>8608</v>
      </c>
      <c r="G2634" s="49" t="s">
        <v>8609</v>
      </c>
      <c r="H2634" s="49" t="s">
        <v>14952</v>
      </c>
      <c r="I2634" s="49">
        <v>18</v>
      </c>
    </row>
    <row r="2635" spans="1:9" x14ac:dyDescent="0.3">
      <c r="A2635" s="551" t="s">
        <v>14953</v>
      </c>
      <c r="B2635" s="49" t="s">
        <v>14954</v>
      </c>
      <c r="C2635" s="49" t="s">
        <v>14955</v>
      </c>
      <c r="D2635" s="49" t="s">
        <v>8959</v>
      </c>
      <c r="E2635" s="49" t="s">
        <v>8960</v>
      </c>
      <c r="F2635" s="49" t="s">
        <v>8614</v>
      </c>
      <c r="G2635" s="49" t="s">
        <v>8585</v>
      </c>
      <c r="H2635" s="49" t="s">
        <v>14956</v>
      </c>
      <c r="I2635" s="49">
        <v>20</v>
      </c>
    </row>
    <row r="2636" spans="1:9" x14ac:dyDescent="0.3">
      <c r="A2636" s="551" t="s">
        <v>14957</v>
      </c>
      <c r="B2636" s="49" t="s">
        <v>14958</v>
      </c>
      <c r="C2636" s="49" t="s">
        <v>14959</v>
      </c>
      <c r="D2636" s="49" t="s">
        <v>8959</v>
      </c>
      <c r="E2636" s="49" t="s">
        <v>8960</v>
      </c>
      <c r="F2636" s="49" t="s">
        <v>8614</v>
      </c>
      <c r="G2636" s="49" t="s">
        <v>8585</v>
      </c>
      <c r="H2636" s="49" t="s">
        <v>14960</v>
      </c>
    </row>
    <row r="2637" spans="1:9" x14ac:dyDescent="0.3">
      <c r="A2637" s="551" t="s">
        <v>14961</v>
      </c>
      <c r="B2637" s="49" t="s">
        <v>14962</v>
      </c>
      <c r="C2637" s="49" t="s">
        <v>14963</v>
      </c>
      <c r="D2637" s="49" t="s">
        <v>8959</v>
      </c>
      <c r="E2637" s="49" t="s">
        <v>8960</v>
      </c>
      <c r="F2637" s="49" t="s">
        <v>8738</v>
      </c>
      <c r="G2637" s="49" t="s">
        <v>8585</v>
      </c>
      <c r="H2637" s="49" t="s">
        <v>14964</v>
      </c>
    </row>
    <row r="2638" spans="1:9" x14ac:dyDescent="0.3">
      <c r="A2638" s="551" t="s">
        <v>14965</v>
      </c>
      <c r="B2638" s="49" t="s">
        <v>14962</v>
      </c>
      <c r="C2638" s="49" t="s">
        <v>14963</v>
      </c>
      <c r="D2638" s="49" t="s">
        <v>8959</v>
      </c>
      <c r="E2638" s="49" t="s">
        <v>8960</v>
      </c>
      <c r="F2638" s="49" t="s">
        <v>8614</v>
      </c>
      <c r="G2638" s="49" t="s">
        <v>8585</v>
      </c>
      <c r="H2638" s="49" t="s">
        <v>14966</v>
      </c>
      <c r="I2638" s="49">
        <v>20</v>
      </c>
    </row>
    <row r="2639" spans="1:9" x14ac:dyDescent="0.3">
      <c r="A2639" s="551" t="s">
        <v>14967</v>
      </c>
      <c r="B2639" s="49" t="s">
        <v>14968</v>
      </c>
      <c r="C2639" s="49" t="s">
        <v>14969</v>
      </c>
      <c r="D2639" s="49" t="s">
        <v>8959</v>
      </c>
      <c r="E2639" s="49" t="s">
        <v>8960</v>
      </c>
      <c r="F2639" s="49" t="s">
        <v>8614</v>
      </c>
      <c r="G2639" s="49" t="s">
        <v>8585</v>
      </c>
      <c r="H2639" s="49" t="s">
        <v>14970</v>
      </c>
    </row>
    <row r="2640" spans="1:9" x14ac:dyDescent="0.3">
      <c r="A2640" s="551" t="s">
        <v>14971</v>
      </c>
      <c r="B2640" s="49" t="s">
        <v>14972</v>
      </c>
      <c r="C2640" s="49" t="s">
        <v>14973</v>
      </c>
      <c r="D2640" s="49" t="s">
        <v>8959</v>
      </c>
      <c r="E2640" s="49" t="s">
        <v>8960</v>
      </c>
      <c r="F2640" s="49" t="s">
        <v>8614</v>
      </c>
      <c r="G2640" s="49" t="s">
        <v>8585</v>
      </c>
      <c r="H2640" s="49" t="s">
        <v>14974</v>
      </c>
    </row>
    <row r="2641" spans="1:9" x14ac:dyDescent="0.3">
      <c r="A2641" s="551" t="s">
        <v>14975</v>
      </c>
      <c r="B2641" s="49" t="s">
        <v>14976</v>
      </c>
      <c r="C2641" s="49" t="s">
        <v>14977</v>
      </c>
      <c r="D2641" s="49" t="s">
        <v>8959</v>
      </c>
      <c r="E2641" s="49" t="s">
        <v>8960</v>
      </c>
      <c r="F2641" s="49" t="s">
        <v>8614</v>
      </c>
      <c r="G2641" s="49" t="s">
        <v>8585</v>
      </c>
      <c r="H2641" s="49" t="s">
        <v>14978</v>
      </c>
      <c r="I2641" s="49">
        <v>60</v>
      </c>
    </row>
    <row r="2642" spans="1:9" x14ac:dyDescent="0.3">
      <c r="A2642" s="551" t="s">
        <v>14979</v>
      </c>
      <c r="B2642" s="49" t="s">
        <v>14980</v>
      </c>
      <c r="C2642" s="49" t="s">
        <v>14981</v>
      </c>
      <c r="D2642" s="49" t="s">
        <v>8959</v>
      </c>
      <c r="E2642" s="49" t="s">
        <v>8960</v>
      </c>
      <c r="F2642" s="49" t="s">
        <v>8614</v>
      </c>
      <c r="G2642" s="49" t="s">
        <v>8585</v>
      </c>
      <c r="H2642" s="49" t="s">
        <v>14982</v>
      </c>
    </row>
    <row r="2643" spans="1:9" x14ac:dyDescent="0.3">
      <c r="A2643" s="551" t="s">
        <v>14983</v>
      </c>
      <c r="B2643" s="49" t="s">
        <v>14984</v>
      </c>
      <c r="C2643" s="49" t="s">
        <v>14985</v>
      </c>
      <c r="D2643" s="49" t="s">
        <v>8959</v>
      </c>
      <c r="E2643" s="49" t="s">
        <v>8960</v>
      </c>
      <c r="F2643" s="49" t="s">
        <v>8733</v>
      </c>
      <c r="G2643" s="49" t="s">
        <v>8609</v>
      </c>
      <c r="H2643" s="49" t="s">
        <v>14986</v>
      </c>
      <c r="I2643" s="49">
        <v>34</v>
      </c>
    </row>
    <row r="2644" spans="1:9" x14ac:dyDescent="0.3">
      <c r="A2644" s="551" t="s">
        <v>14987</v>
      </c>
      <c r="B2644" s="49" t="s">
        <v>14988</v>
      </c>
      <c r="C2644" s="49" t="s">
        <v>14989</v>
      </c>
      <c r="D2644" s="49" t="s">
        <v>8959</v>
      </c>
      <c r="E2644" s="49" t="s">
        <v>8960</v>
      </c>
      <c r="F2644" s="49" t="s">
        <v>8811</v>
      </c>
      <c r="G2644" s="49" t="s">
        <v>8585</v>
      </c>
      <c r="H2644" s="49" t="s">
        <v>14990</v>
      </c>
      <c r="I2644" s="49">
        <v>18</v>
      </c>
    </row>
    <row r="2645" spans="1:9" x14ac:dyDescent="0.3">
      <c r="A2645" s="551" t="s">
        <v>14991</v>
      </c>
      <c r="B2645" s="49" t="s">
        <v>14992</v>
      </c>
      <c r="C2645" s="49" t="s">
        <v>14993</v>
      </c>
      <c r="D2645" s="49" t="s">
        <v>8959</v>
      </c>
      <c r="E2645" s="49" t="s">
        <v>8960</v>
      </c>
      <c r="F2645" s="49" t="s">
        <v>8614</v>
      </c>
      <c r="G2645" s="49" t="s">
        <v>8585</v>
      </c>
      <c r="H2645" s="49" t="s">
        <v>14994</v>
      </c>
      <c r="I2645" s="49">
        <v>40</v>
      </c>
    </row>
    <row r="2646" spans="1:9" x14ac:dyDescent="0.3">
      <c r="A2646" s="551" t="s">
        <v>14995</v>
      </c>
      <c r="B2646" s="49" t="s">
        <v>14996</v>
      </c>
      <c r="C2646" s="49" t="s">
        <v>14997</v>
      </c>
      <c r="D2646" s="49" t="s">
        <v>8959</v>
      </c>
      <c r="E2646" s="49" t="s">
        <v>8960</v>
      </c>
      <c r="F2646" s="49" t="s">
        <v>8614</v>
      </c>
      <c r="G2646" s="49" t="s">
        <v>8585</v>
      </c>
      <c r="H2646" s="49" t="s">
        <v>14998</v>
      </c>
      <c r="I2646" s="49">
        <v>30</v>
      </c>
    </row>
    <row r="2647" spans="1:9" x14ac:dyDescent="0.3">
      <c r="A2647" s="551" t="s">
        <v>14999</v>
      </c>
      <c r="B2647" s="49" t="s">
        <v>15000</v>
      </c>
      <c r="C2647" s="49" t="s">
        <v>15001</v>
      </c>
      <c r="D2647" s="49" t="s">
        <v>8959</v>
      </c>
      <c r="E2647" s="49" t="s">
        <v>8960</v>
      </c>
      <c r="F2647" s="49" t="s">
        <v>8614</v>
      </c>
      <c r="G2647" s="49" t="s">
        <v>8585</v>
      </c>
      <c r="H2647" s="49" t="s">
        <v>15002</v>
      </c>
      <c r="I2647" s="49">
        <v>10</v>
      </c>
    </row>
    <row r="2648" spans="1:9" x14ac:dyDescent="0.3">
      <c r="A2648" s="551" t="s">
        <v>15003</v>
      </c>
      <c r="B2648" s="49" t="s">
        <v>15004</v>
      </c>
      <c r="C2648" s="49" t="s">
        <v>15005</v>
      </c>
      <c r="D2648" s="49" t="s">
        <v>8959</v>
      </c>
      <c r="E2648" s="49" t="s">
        <v>8960</v>
      </c>
      <c r="F2648" s="49" t="s">
        <v>8614</v>
      </c>
      <c r="G2648" s="49" t="s">
        <v>8585</v>
      </c>
      <c r="H2648" s="49" t="s">
        <v>15006</v>
      </c>
      <c r="I2648" s="49">
        <v>44</v>
      </c>
    </row>
    <row r="2649" spans="1:9" x14ac:dyDescent="0.3">
      <c r="A2649" s="551" t="s">
        <v>15007</v>
      </c>
      <c r="B2649" s="49" t="s">
        <v>15008</v>
      </c>
      <c r="C2649" s="49" t="s">
        <v>15009</v>
      </c>
      <c r="D2649" s="49" t="s">
        <v>8959</v>
      </c>
      <c r="E2649" s="49" t="s">
        <v>8960</v>
      </c>
      <c r="F2649" s="49" t="s">
        <v>9003</v>
      </c>
      <c r="G2649" s="49" t="s">
        <v>8585</v>
      </c>
      <c r="H2649" s="49" t="s">
        <v>15010</v>
      </c>
    </row>
    <row r="2650" spans="1:9" x14ac:dyDescent="0.3">
      <c r="A2650" s="551" t="s">
        <v>15011</v>
      </c>
      <c r="B2650" s="49" t="s">
        <v>15008</v>
      </c>
      <c r="C2650" s="49" t="s">
        <v>15009</v>
      </c>
      <c r="D2650" s="49" t="s">
        <v>8959</v>
      </c>
      <c r="E2650" s="49" t="s">
        <v>8960</v>
      </c>
      <c r="F2650" s="49" t="s">
        <v>8614</v>
      </c>
      <c r="G2650" s="49" t="s">
        <v>8585</v>
      </c>
      <c r="H2650" s="49" t="s">
        <v>15012</v>
      </c>
      <c r="I2650" s="49">
        <v>80</v>
      </c>
    </row>
    <row r="2651" spans="1:9" x14ac:dyDescent="0.3">
      <c r="A2651" s="551" t="s">
        <v>15013</v>
      </c>
      <c r="B2651" s="49" t="s">
        <v>15014</v>
      </c>
      <c r="C2651" s="49" t="s">
        <v>15015</v>
      </c>
      <c r="D2651" s="49" t="s">
        <v>8959</v>
      </c>
      <c r="E2651" s="49" t="s">
        <v>8960</v>
      </c>
      <c r="F2651" s="49" t="s">
        <v>8614</v>
      </c>
      <c r="G2651" s="49" t="s">
        <v>8585</v>
      </c>
      <c r="H2651" s="49" t="s">
        <v>15016</v>
      </c>
      <c r="I2651" s="49">
        <v>20</v>
      </c>
    </row>
    <row r="2652" spans="1:9" x14ac:dyDescent="0.3">
      <c r="A2652" s="551" t="s">
        <v>15017</v>
      </c>
      <c r="B2652" s="49" t="s">
        <v>15018</v>
      </c>
      <c r="C2652" s="49" t="s">
        <v>15019</v>
      </c>
      <c r="D2652" s="49" t="s">
        <v>8959</v>
      </c>
      <c r="E2652" s="49" t="s">
        <v>8960</v>
      </c>
      <c r="F2652" s="49" t="s">
        <v>8614</v>
      </c>
      <c r="G2652" s="49" t="s">
        <v>8585</v>
      </c>
      <c r="H2652" s="49" t="s">
        <v>15020</v>
      </c>
      <c r="I2652" s="49">
        <v>10</v>
      </c>
    </row>
    <row r="2653" spans="1:9" x14ac:dyDescent="0.3">
      <c r="A2653" s="551" t="s">
        <v>15021</v>
      </c>
      <c r="B2653" s="49" t="s">
        <v>15022</v>
      </c>
      <c r="C2653" s="49" t="s">
        <v>15023</v>
      </c>
      <c r="D2653" s="49" t="s">
        <v>8959</v>
      </c>
      <c r="E2653" s="49" t="s">
        <v>8960</v>
      </c>
      <c r="F2653" s="49" t="s">
        <v>8614</v>
      </c>
      <c r="G2653" s="49" t="s">
        <v>8585</v>
      </c>
      <c r="H2653" s="49" t="s">
        <v>15024</v>
      </c>
    </row>
    <row r="2654" spans="1:9" x14ac:dyDescent="0.3">
      <c r="A2654" s="551" t="s">
        <v>15025</v>
      </c>
      <c r="B2654" s="49" t="s">
        <v>15026</v>
      </c>
      <c r="C2654" s="49" t="s">
        <v>15027</v>
      </c>
      <c r="D2654" s="49" t="s">
        <v>8959</v>
      </c>
      <c r="E2654" s="49" t="s">
        <v>8960</v>
      </c>
      <c r="F2654" s="49" t="s">
        <v>8614</v>
      </c>
      <c r="G2654" s="49" t="s">
        <v>8585</v>
      </c>
      <c r="H2654" s="49" t="s">
        <v>15028</v>
      </c>
    </row>
    <row r="2655" spans="1:9" x14ac:dyDescent="0.3">
      <c r="A2655" s="551" t="s">
        <v>15029</v>
      </c>
      <c r="B2655" s="49" t="s">
        <v>15030</v>
      </c>
      <c r="C2655" s="49" t="s">
        <v>15031</v>
      </c>
      <c r="D2655" s="49" t="s">
        <v>8959</v>
      </c>
      <c r="E2655" s="49" t="s">
        <v>8960</v>
      </c>
      <c r="F2655" s="49" t="s">
        <v>8614</v>
      </c>
      <c r="G2655" s="49" t="s">
        <v>8585</v>
      </c>
      <c r="H2655" s="49" t="s">
        <v>15032</v>
      </c>
      <c r="I2655" s="49">
        <v>20</v>
      </c>
    </row>
    <row r="2656" spans="1:9" x14ac:dyDescent="0.3">
      <c r="A2656" s="551" t="s">
        <v>15033</v>
      </c>
      <c r="B2656" s="49" t="s">
        <v>15034</v>
      </c>
      <c r="C2656" s="49" t="s">
        <v>15035</v>
      </c>
      <c r="D2656" s="49" t="s">
        <v>8959</v>
      </c>
      <c r="E2656" s="49" t="s">
        <v>8960</v>
      </c>
      <c r="F2656" s="49" t="s">
        <v>9003</v>
      </c>
      <c r="G2656" s="49" t="s">
        <v>8585</v>
      </c>
      <c r="H2656" s="49" t="s">
        <v>15036</v>
      </c>
    </row>
    <row r="2657" spans="1:9" x14ac:dyDescent="0.3">
      <c r="A2657" s="551" t="s">
        <v>15037</v>
      </c>
      <c r="B2657" s="49" t="s">
        <v>15038</v>
      </c>
      <c r="C2657" s="49" t="s">
        <v>15039</v>
      </c>
      <c r="D2657" s="49" t="s">
        <v>8959</v>
      </c>
      <c r="E2657" s="49" t="s">
        <v>8960</v>
      </c>
      <c r="F2657" s="49" t="s">
        <v>8811</v>
      </c>
      <c r="G2657" s="49" t="s">
        <v>8585</v>
      </c>
      <c r="H2657" s="49" t="s">
        <v>15040</v>
      </c>
      <c r="I2657" s="49">
        <v>10</v>
      </c>
    </row>
    <row r="2658" spans="1:9" x14ac:dyDescent="0.3">
      <c r="A2658" s="551" t="s">
        <v>15041</v>
      </c>
      <c r="B2658" s="49" t="s">
        <v>15042</v>
      </c>
      <c r="C2658" s="49" t="s">
        <v>15043</v>
      </c>
      <c r="D2658" s="49" t="s">
        <v>8959</v>
      </c>
      <c r="E2658" s="49" t="s">
        <v>8960</v>
      </c>
      <c r="F2658" s="49" t="s">
        <v>8614</v>
      </c>
      <c r="G2658" s="49" t="s">
        <v>8585</v>
      </c>
      <c r="H2658" s="49" t="s">
        <v>15044</v>
      </c>
      <c r="I2658" s="49">
        <v>20</v>
      </c>
    </row>
    <row r="2659" spans="1:9" x14ac:dyDescent="0.3">
      <c r="A2659" s="551" t="s">
        <v>15045</v>
      </c>
      <c r="B2659" s="49" t="s">
        <v>15046</v>
      </c>
      <c r="C2659" s="49" t="s">
        <v>15047</v>
      </c>
      <c r="D2659" s="49" t="s">
        <v>8676</v>
      </c>
      <c r="E2659" s="49" t="s">
        <v>8677</v>
      </c>
      <c r="F2659" s="49" t="s">
        <v>8644</v>
      </c>
      <c r="G2659" s="49" t="s">
        <v>8609</v>
      </c>
      <c r="H2659" s="49" t="s">
        <v>15048</v>
      </c>
      <c r="I2659" s="49">
        <v>128</v>
      </c>
    </row>
    <row r="2660" spans="1:9" x14ac:dyDescent="0.3">
      <c r="A2660" s="551" t="s">
        <v>15049</v>
      </c>
      <c r="B2660" s="49" t="s">
        <v>15050</v>
      </c>
      <c r="C2660" s="49" t="s">
        <v>15051</v>
      </c>
      <c r="D2660" s="49" t="s">
        <v>8590</v>
      </c>
      <c r="E2660" s="49" t="s">
        <v>8583</v>
      </c>
      <c r="F2660" s="49" t="s">
        <v>8614</v>
      </c>
      <c r="G2660" s="49" t="s">
        <v>8585</v>
      </c>
      <c r="H2660" s="49" t="s">
        <v>15052</v>
      </c>
      <c r="I2660" s="49">
        <v>4</v>
      </c>
    </row>
    <row r="2661" spans="1:9" x14ac:dyDescent="0.3">
      <c r="A2661" s="551" t="s">
        <v>15053</v>
      </c>
      <c r="B2661" s="49" t="s">
        <v>15054</v>
      </c>
      <c r="C2661" s="49" t="s">
        <v>15055</v>
      </c>
      <c r="D2661" s="49" t="s">
        <v>8590</v>
      </c>
      <c r="E2661" s="49" t="s">
        <v>8583</v>
      </c>
      <c r="F2661" s="49" t="s">
        <v>8593</v>
      </c>
      <c r="G2661" s="49" t="s">
        <v>8585</v>
      </c>
      <c r="H2661" s="49" t="s">
        <v>15056</v>
      </c>
    </row>
    <row r="2662" spans="1:9" x14ac:dyDescent="0.3">
      <c r="A2662" s="551" t="s">
        <v>15057</v>
      </c>
      <c r="B2662" s="49" t="s">
        <v>15058</v>
      </c>
      <c r="C2662" s="49" t="s">
        <v>15059</v>
      </c>
      <c r="D2662" s="49" t="s">
        <v>8590</v>
      </c>
      <c r="E2662" s="49" t="s">
        <v>8583</v>
      </c>
      <c r="F2662" s="49" t="s">
        <v>8630</v>
      </c>
      <c r="G2662" s="49" t="s">
        <v>8585</v>
      </c>
      <c r="H2662" s="49" t="s">
        <v>15060</v>
      </c>
      <c r="I2662" s="49">
        <v>12</v>
      </c>
    </row>
    <row r="2663" spans="1:9" x14ac:dyDescent="0.3">
      <c r="A2663" s="551" t="s">
        <v>15061</v>
      </c>
      <c r="B2663" s="49" t="s">
        <v>15062</v>
      </c>
      <c r="C2663" s="49" t="s">
        <v>352</v>
      </c>
      <c r="D2663" s="49" t="s">
        <v>8582</v>
      </c>
      <c r="E2663" s="49" t="s">
        <v>8583</v>
      </c>
      <c r="F2663" s="49" t="s">
        <v>8608</v>
      </c>
      <c r="G2663" s="49" t="s">
        <v>8609</v>
      </c>
      <c r="H2663" s="49" t="s">
        <v>15063</v>
      </c>
      <c r="I2663" s="49">
        <v>78</v>
      </c>
    </row>
    <row r="2664" spans="1:9" x14ac:dyDescent="0.3">
      <c r="A2664" s="551" t="s">
        <v>15064</v>
      </c>
      <c r="B2664" s="49" t="s">
        <v>15062</v>
      </c>
      <c r="C2664" s="49" t="s">
        <v>352</v>
      </c>
      <c r="D2664" s="49" t="s">
        <v>8582</v>
      </c>
      <c r="E2664" s="49" t="s">
        <v>8583</v>
      </c>
      <c r="F2664" s="49" t="s">
        <v>8647</v>
      </c>
      <c r="G2664" s="49" t="s">
        <v>8609</v>
      </c>
      <c r="H2664" s="49" t="s">
        <v>15065</v>
      </c>
      <c r="I2664" s="49">
        <v>10</v>
      </c>
    </row>
    <row r="2665" spans="1:9" x14ac:dyDescent="0.3">
      <c r="A2665" s="551" t="s">
        <v>15066</v>
      </c>
      <c r="B2665" s="49" t="s">
        <v>15067</v>
      </c>
      <c r="C2665" s="49" t="s">
        <v>15068</v>
      </c>
      <c r="D2665" s="49" t="s">
        <v>8590</v>
      </c>
      <c r="E2665" s="49" t="s">
        <v>8583</v>
      </c>
      <c r="F2665" s="49" t="s">
        <v>8630</v>
      </c>
      <c r="G2665" s="49" t="s">
        <v>8585</v>
      </c>
      <c r="H2665" s="49" t="s">
        <v>15069</v>
      </c>
      <c r="I2665" s="49">
        <v>15</v>
      </c>
    </row>
    <row r="2666" spans="1:9" x14ac:dyDescent="0.3">
      <c r="A2666" s="551" t="s">
        <v>15070</v>
      </c>
      <c r="B2666" s="49" t="s">
        <v>15071</v>
      </c>
      <c r="C2666" s="49" t="s">
        <v>15072</v>
      </c>
      <c r="D2666" s="49" t="s">
        <v>8590</v>
      </c>
      <c r="E2666" s="49" t="s">
        <v>8583</v>
      </c>
      <c r="F2666" s="49" t="s">
        <v>8593</v>
      </c>
      <c r="G2666" s="49" t="s">
        <v>8585</v>
      </c>
      <c r="H2666" s="49" t="s">
        <v>15073</v>
      </c>
    </row>
    <row r="2667" spans="1:9" x14ac:dyDescent="0.3">
      <c r="A2667" s="551" t="s">
        <v>15074</v>
      </c>
      <c r="B2667" s="49" t="s">
        <v>15075</v>
      </c>
      <c r="C2667" s="49" t="s">
        <v>15076</v>
      </c>
      <c r="D2667" s="49" t="s">
        <v>9349</v>
      </c>
      <c r="E2667" s="49" t="s">
        <v>8583</v>
      </c>
      <c r="F2667" s="49" t="s">
        <v>8733</v>
      </c>
      <c r="G2667" s="49" t="s">
        <v>8609</v>
      </c>
      <c r="H2667" s="49" t="s">
        <v>15077</v>
      </c>
      <c r="I2667" s="49">
        <v>40</v>
      </c>
    </row>
    <row r="2668" spans="1:9" x14ac:dyDescent="0.3">
      <c r="A2668" s="551" t="s">
        <v>15078</v>
      </c>
      <c r="B2668" s="49" t="s">
        <v>15075</v>
      </c>
      <c r="C2668" s="49" t="s">
        <v>15076</v>
      </c>
      <c r="D2668" s="49" t="s">
        <v>9349</v>
      </c>
      <c r="E2668" s="49" t="s">
        <v>8583</v>
      </c>
      <c r="F2668" s="49" t="s">
        <v>8608</v>
      </c>
      <c r="G2668" s="49" t="s">
        <v>8609</v>
      </c>
      <c r="H2668" s="49" t="s">
        <v>15077</v>
      </c>
      <c r="I2668" s="49">
        <v>40</v>
      </c>
    </row>
    <row r="2669" spans="1:9" x14ac:dyDescent="0.3">
      <c r="A2669" s="551" t="s">
        <v>15079</v>
      </c>
      <c r="B2669" s="49" t="s">
        <v>15080</v>
      </c>
      <c r="C2669" s="49" t="s">
        <v>15081</v>
      </c>
      <c r="D2669" s="49" t="s">
        <v>9349</v>
      </c>
      <c r="E2669" s="49" t="s">
        <v>8583</v>
      </c>
      <c r="F2669" s="49" t="s">
        <v>8657</v>
      </c>
      <c r="G2669" s="49" t="s">
        <v>8585</v>
      </c>
      <c r="H2669" s="49" t="s">
        <v>15082</v>
      </c>
      <c r="I2669" s="49">
        <v>13</v>
      </c>
    </row>
    <row r="2670" spans="1:9" x14ac:dyDescent="0.3">
      <c r="A2670" s="551" t="s">
        <v>15083</v>
      </c>
      <c r="B2670" s="49" t="s">
        <v>15084</v>
      </c>
      <c r="C2670" s="49" t="s">
        <v>15085</v>
      </c>
      <c r="D2670" s="49" t="s">
        <v>8989</v>
      </c>
      <c r="E2670" s="49" t="s">
        <v>8583</v>
      </c>
      <c r="F2670" s="49" t="s">
        <v>8644</v>
      </c>
      <c r="G2670" s="49" t="s">
        <v>8609</v>
      </c>
      <c r="H2670" s="49" t="s">
        <v>15086</v>
      </c>
      <c r="I2670" s="49">
        <v>38</v>
      </c>
    </row>
    <row r="2671" spans="1:9" x14ac:dyDescent="0.3">
      <c r="A2671" s="551" t="s">
        <v>15087</v>
      </c>
      <c r="B2671" s="49" t="s">
        <v>15088</v>
      </c>
      <c r="C2671" s="49" t="s">
        <v>15089</v>
      </c>
      <c r="D2671" s="49" t="s">
        <v>8582</v>
      </c>
      <c r="E2671" s="49" t="s">
        <v>8583</v>
      </c>
      <c r="F2671" s="49" t="s">
        <v>8644</v>
      </c>
      <c r="G2671" s="49" t="s">
        <v>8609</v>
      </c>
      <c r="H2671" s="49" t="s">
        <v>14886</v>
      </c>
      <c r="I2671" s="49">
        <v>25</v>
      </c>
    </row>
    <row r="2672" spans="1:9" x14ac:dyDescent="0.3">
      <c r="A2672" s="551" t="s">
        <v>15090</v>
      </c>
      <c r="B2672" s="49" t="s">
        <v>15091</v>
      </c>
      <c r="C2672" s="49" t="s">
        <v>15092</v>
      </c>
      <c r="D2672" s="49" t="s">
        <v>8989</v>
      </c>
      <c r="E2672" s="49" t="s">
        <v>8765</v>
      </c>
      <c r="F2672" s="49" t="s">
        <v>8593</v>
      </c>
      <c r="G2672" s="49" t="s">
        <v>8585</v>
      </c>
      <c r="H2672" s="49" t="s">
        <v>15093</v>
      </c>
    </row>
    <row r="2673" spans="1:9" x14ac:dyDescent="0.3">
      <c r="A2673" s="551" t="s">
        <v>15094</v>
      </c>
      <c r="B2673" s="49" t="s">
        <v>15091</v>
      </c>
      <c r="C2673" s="49" t="s">
        <v>15092</v>
      </c>
      <c r="D2673" s="49" t="s">
        <v>8989</v>
      </c>
      <c r="E2673" s="49" t="s">
        <v>8765</v>
      </c>
      <c r="F2673" s="49" t="s">
        <v>8781</v>
      </c>
      <c r="G2673" s="49" t="s">
        <v>8609</v>
      </c>
      <c r="I2673" s="49">
        <v>44</v>
      </c>
    </row>
    <row r="2674" spans="1:9" x14ac:dyDescent="0.3">
      <c r="A2674" s="551" t="s">
        <v>15095</v>
      </c>
      <c r="B2674" s="49" t="s">
        <v>15091</v>
      </c>
      <c r="C2674" s="49" t="s">
        <v>15092</v>
      </c>
      <c r="D2674" s="49" t="s">
        <v>8989</v>
      </c>
      <c r="E2674" s="49" t="s">
        <v>8765</v>
      </c>
      <c r="F2674" s="49" t="s">
        <v>8729</v>
      </c>
      <c r="G2674" s="49" t="s">
        <v>8609</v>
      </c>
      <c r="H2674" s="49" t="s">
        <v>15096</v>
      </c>
      <c r="I2674" s="49">
        <v>58</v>
      </c>
    </row>
    <row r="2675" spans="1:9" x14ac:dyDescent="0.3">
      <c r="A2675" s="551" t="s">
        <v>15097</v>
      </c>
      <c r="B2675" s="49" t="s">
        <v>15091</v>
      </c>
      <c r="C2675" s="49" t="s">
        <v>15092</v>
      </c>
      <c r="D2675" s="49" t="s">
        <v>8989</v>
      </c>
      <c r="E2675" s="49" t="s">
        <v>8765</v>
      </c>
      <c r="F2675" s="49" t="s">
        <v>8584</v>
      </c>
      <c r="G2675" s="49" t="s">
        <v>8585</v>
      </c>
      <c r="H2675" s="49" t="s">
        <v>15093</v>
      </c>
    </row>
    <row r="2676" spans="1:9" x14ac:dyDescent="0.3">
      <c r="A2676" s="551" t="s">
        <v>15098</v>
      </c>
      <c r="B2676" s="49" t="s">
        <v>15091</v>
      </c>
      <c r="C2676" s="49" t="s">
        <v>15092</v>
      </c>
      <c r="D2676" s="49" t="s">
        <v>8989</v>
      </c>
      <c r="E2676" s="49" t="s">
        <v>8765</v>
      </c>
      <c r="F2676" s="49" t="s">
        <v>8614</v>
      </c>
      <c r="G2676" s="49" t="s">
        <v>8585</v>
      </c>
      <c r="H2676" s="49" t="s">
        <v>15096</v>
      </c>
      <c r="I2676" s="49">
        <v>20</v>
      </c>
    </row>
    <row r="2677" spans="1:9" x14ac:dyDescent="0.3">
      <c r="A2677" s="551" t="s">
        <v>15099</v>
      </c>
      <c r="B2677" s="49" t="s">
        <v>15091</v>
      </c>
      <c r="C2677" s="49" t="s">
        <v>15092</v>
      </c>
      <c r="D2677" s="49" t="s">
        <v>8989</v>
      </c>
      <c r="E2677" s="49" t="s">
        <v>8765</v>
      </c>
      <c r="F2677" s="49" t="s">
        <v>8811</v>
      </c>
      <c r="G2677" s="49" t="s">
        <v>8585</v>
      </c>
      <c r="H2677" s="49" t="s">
        <v>15100</v>
      </c>
      <c r="I2677" s="49">
        <v>12</v>
      </c>
    </row>
    <row r="2678" spans="1:9" x14ac:dyDescent="0.3">
      <c r="A2678" s="551" t="s">
        <v>15101</v>
      </c>
      <c r="B2678" s="49" t="s">
        <v>15102</v>
      </c>
      <c r="C2678" s="49" t="s">
        <v>15103</v>
      </c>
      <c r="D2678" s="49" t="s">
        <v>8656</v>
      </c>
      <c r="E2678" s="49" t="s">
        <v>8583</v>
      </c>
      <c r="F2678" s="49" t="s">
        <v>8630</v>
      </c>
      <c r="G2678" s="49" t="s">
        <v>8585</v>
      </c>
      <c r="H2678" s="49" t="s">
        <v>15104</v>
      </c>
      <c r="I2678" s="49">
        <v>15</v>
      </c>
    </row>
    <row r="2679" spans="1:9" x14ac:dyDescent="0.3">
      <c r="A2679" s="551" t="s">
        <v>15105</v>
      </c>
      <c r="B2679" s="49" t="s">
        <v>15106</v>
      </c>
      <c r="C2679" s="49" t="s">
        <v>15107</v>
      </c>
      <c r="D2679" s="49" t="s">
        <v>8656</v>
      </c>
      <c r="E2679" s="49" t="s">
        <v>8583</v>
      </c>
      <c r="F2679" s="49" t="s">
        <v>8630</v>
      </c>
      <c r="G2679" s="49" t="s">
        <v>8585</v>
      </c>
      <c r="H2679" s="49" t="s">
        <v>15108</v>
      </c>
      <c r="I2679" s="49">
        <v>13</v>
      </c>
    </row>
    <row r="2680" spans="1:9" x14ac:dyDescent="0.3">
      <c r="A2680" s="551" t="s">
        <v>15109</v>
      </c>
      <c r="B2680" s="49" t="s">
        <v>15110</v>
      </c>
      <c r="C2680" s="49" t="s">
        <v>15111</v>
      </c>
      <c r="D2680" s="49" t="s">
        <v>8656</v>
      </c>
      <c r="E2680" s="49" t="s">
        <v>8583</v>
      </c>
      <c r="F2680" s="49" t="s">
        <v>8630</v>
      </c>
      <c r="G2680" s="49" t="s">
        <v>8585</v>
      </c>
      <c r="H2680" s="49" t="s">
        <v>15112</v>
      </c>
      <c r="I2680" s="49">
        <v>15</v>
      </c>
    </row>
    <row r="2681" spans="1:9" x14ac:dyDescent="0.3">
      <c r="A2681" s="551" t="s">
        <v>15113</v>
      </c>
      <c r="B2681" s="49" t="s">
        <v>15114</v>
      </c>
      <c r="C2681" s="49" t="s">
        <v>15115</v>
      </c>
      <c r="D2681" s="49" t="s">
        <v>8676</v>
      </c>
      <c r="E2681" s="49" t="s">
        <v>8677</v>
      </c>
      <c r="F2681" s="49" t="s">
        <v>8644</v>
      </c>
      <c r="G2681" s="49" t="s">
        <v>8609</v>
      </c>
      <c r="H2681" s="49" t="s">
        <v>15116</v>
      </c>
      <c r="I2681" s="49">
        <v>55</v>
      </c>
    </row>
    <row r="2682" spans="1:9" x14ac:dyDescent="0.3">
      <c r="A2682" s="551" t="s">
        <v>15117</v>
      </c>
      <c r="B2682" s="49" t="s">
        <v>15118</v>
      </c>
      <c r="C2682" s="49" t="s">
        <v>15119</v>
      </c>
      <c r="D2682" s="49" t="s">
        <v>9349</v>
      </c>
      <c r="E2682" s="49" t="s">
        <v>8765</v>
      </c>
      <c r="F2682" s="49" t="s">
        <v>8733</v>
      </c>
      <c r="G2682" s="49" t="s">
        <v>8609</v>
      </c>
      <c r="H2682" s="49" t="s">
        <v>15120</v>
      </c>
      <c r="I2682" s="49">
        <v>12</v>
      </c>
    </row>
    <row r="2683" spans="1:9" x14ac:dyDescent="0.3">
      <c r="A2683" s="551" t="s">
        <v>15121</v>
      </c>
      <c r="B2683" s="49" t="s">
        <v>15118</v>
      </c>
      <c r="C2683" s="49" t="s">
        <v>15119</v>
      </c>
      <c r="D2683" s="49" t="s">
        <v>9349</v>
      </c>
      <c r="E2683" s="49" t="s">
        <v>8765</v>
      </c>
      <c r="F2683" s="49" t="s">
        <v>8608</v>
      </c>
      <c r="G2683" s="49" t="s">
        <v>8609</v>
      </c>
      <c r="H2683" s="49" t="s">
        <v>15120</v>
      </c>
      <c r="I2683" s="49">
        <v>12</v>
      </c>
    </row>
    <row r="2684" spans="1:9" x14ac:dyDescent="0.3">
      <c r="A2684" s="551" t="s">
        <v>15122</v>
      </c>
      <c r="B2684" s="49" t="s">
        <v>15123</v>
      </c>
      <c r="C2684" s="49" t="s">
        <v>15124</v>
      </c>
      <c r="D2684" s="49" t="s">
        <v>9349</v>
      </c>
      <c r="E2684" s="49" t="s">
        <v>8583</v>
      </c>
      <c r="F2684" s="49" t="s">
        <v>8702</v>
      </c>
      <c r="G2684" s="49" t="s">
        <v>8609</v>
      </c>
      <c r="H2684" s="49" t="s">
        <v>15125</v>
      </c>
      <c r="I2684" s="49">
        <v>13</v>
      </c>
    </row>
    <row r="2685" spans="1:9" x14ac:dyDescent="0.3">
      <c r="A2685" s="551" t="s">
        <v>15126</v>
      </c>
      <c r="B2685" s="49" t="s">
        <v>15123</v>
      </c>
      <c r="C2685" s="49" t="s">
        <v>15124</v>
      </c>
      <c r="D2685" s="49" t="s">
        <v>9349</v>
      </c>
      <c r="E2685" s="49" t="s">
        <v>8583</v>
      </c>
      <c r="F2685" s="49" t="s">
        <v>8733</v>
      </c>
      <c r="G2685" s="49" t="s">
        <v>8609</v>
      </c>
      <c r="H2685" s="49" t="s">
        <v>15127</v>
      </c>
      <c r="I2685" s="49">
        <v>40</v>
      </c>
    </row>
    <row r="2686" spans="1:9" x14ac:dyDescent="0.3">
      <c r="A2686" s="551" t="s">
        <v>15128</v>
      </c>
      <c r="B2686" s="49" t="s">
        <v>15129</v>
      </c>
      <c r="C2686" s="49" t="s">
        <v>15130</v>
      </c>
      <c r="D2686" s="49" t="s">
        <v>8590</v>
      </c>
      <c r="E2686" s="49" t="s">
        <v>8583</v>
      </c>
      <c r="F2686" s="49" t="s">
        <v>8979</v>
      </c>
      <c r="G2686" s="49" t="s">
        <v>8585</v>
      </c>
      <c r="H2686" s="49" t="s">
        <v>15131</v>
      </c>
      <c r="I2686" s="49">
        <v>12</v>
      </c>
    </row>
    <row r="2687" spans="1:9" x14ac:dyDescent="0.3">
      <c r="A2687" s="551" t="s">
        <v>15132</v>
      </c>
      <c r="B2687" s="49" t="s">
        <v>15133</v>
      </c>
      <c r="C2687" s="49" t="s">
        <v>15134</v>
      </c>
      <c r="D2687" s="49" t="s">
        <v>9349</v>
      </c>
      <c r="E2687" s="49" t="s">
        <v>8583</v>
      </c>
      <c r="F2687" s="49" t="s">
        <v>8608</v>
      </c>
      <c r="G2687" s="49" t="s">
        <v>8609</v>
      </c>
      <c r="H2687" s="49" t="s">
        <v>15135</v>
      </c>
      <c r="I2687" s="49">
        <v>31</v>
      </c>
    </row>
    <row r="2688" spans="1:9" x14ac:dyDescent="0.3">
      <c r="A2688" s="551" t="s">
        <v>15136</v>
      </c>
      <c r="B2688" s="49" t="s">
        <v>15137</v>
      </c>
      <c r="C2688" s="49" t="s">
        <v>15138</v>
      </c>
      <c r="D2688" s="49" t="s">
        <v>9349</v>
      </c>
      <c r="E2688" s="49" t="s">
        <v>8583</v>
      </c>
      <c r="F2688" s="49" t="s">
        <v>8647</v>
      </c>
      <c r="G2688" s="49" t="s">
        <v>8609</v>
      </c>
      <c r="H2688" s="49" t="s">
        <v>15139</v>
      </c>
      <c r="I2688" s="49">
        <v>8</v>
      </c>
    </row>
    <row r="2689" spans="1:9" x14ac:dyDescent="0.3">
      <c r="A2689" s="551" t="s">
        <v>15140</v>
      </c>
      <c r="B2689" s="49" t="s">
        <v>15137</v>
      </c>
      <c r="C2689" s="49" t="s">
        <v>15138</v>
      </c>
      <c r="D2689" s="49" t="s">
        <v>9349</v>
      </c>
      <c r="E2689" s="49" t="s">
        <v>8583</v>
      </c>
      <c r="F2689" s="49" t="s">
        <v>8608</v>
      </c>
      <c r="G2689" s="49" t="s">
        <v>8609</v>
      </c>
      <c r="H2689" s="49" t="s">
        <v>15139</v>
      </c>
      <c r="I2689" s="49">
        <v>8</v>
      </c>
    </row>
    <row r="2690" spans="1:9" x14ac:dyDescent="0.3">
      <c r="A2690" s="551" t="s">
        <v>15141</v>
      </c>
      <c r="B2690" s="49" t="s">
        <v>15142</v>
      </c>
      <c r="C2690" s="49" t="s">
        <v>341</v>
      </c>
      <c r="D2690" s="49" t="s">
        <v>9349</v>
      </c>
      <c r="E2690" s="49" t="s">
        <v>8583</v>
      </c>
      <c r="F2690" s="49" t="s">
        <v>8733</v>
      </c>
      <c r="G2690" s="49" t="s">
        <v>8609</v>
      </c>
      <c r="H2690" s="49" t="s">
        <v>15143</v>
      </c>
      <c r="I2690" s="49">
        <v>10</v>
      </c>
    </row>
    <row r="2691" spans="1:9" x14ac:dyDescent="0.3">
      <c r="A2691" s="551" t="s">
        <v>15144</v>
      </c>
      <c r="B2691" s="49" t="s">
        <v>15142</v>
      </c>
      <c r="C2691" s="49" t="s">
        <v>341</v>
      </c>
      <c r="D2691" s="49" t="s">
        <v>9349</v>
      </c>
      <c r="E2691" s="49" t="s">
        <v>8583</v>
      </c>
      <c r="F2691" s="49" t="s">
        <v>8608</v>
      </c>
      <c r="G2691" s="49" t="s">
        <v>8609</v>
      </c>
      <c r="H2691" s="49" t="s">
        <v>15143</v>
      </c>
      <c r="I2691" s="49">
        <v>30</v>
      </c>
    </row>
    <row r="2692" spans="1:9" x14ac:dyDescent="0.3">
      <c r="A2692" s="551" t="s">
        <v>15145</v>
      </c>
      <c r="B2692" s="49" t="s">
        <v>15142</v>
      </c>
      <c r="C2692" s="49" t="s">
        <v>341</v>
      </c>
      <c r="D2692" s="49" t="s">
        <v>9349</v>
      </c>
      <c r="E2692" s="49" t="s">
        <v>8583</v>
      </c>
      <c r="F2692" s="49" t="s">
        <v>8647</v>
      </c>
      <c r="G2692" s="49" t="s">
        <v>8609</v>
      </c>
      <c r="H2692" s="49" t="s">
        <v>15143</v>
      </c>
      <c r="I2692" s="49">
        <v>20</v>
      </c>
    </row>
    <row r="2693" spans="1:9" x14ac:dyDescent="0.3">
      <c r="A2693" s="551" t="s">
        <v>15146</v>
      </c>
      <c r="B2693" s="49" t="s">
        <v>15147</v>
      </c>
      <c r="C2693" s="49" t="s">
        <v>15148</v>
      </c>
      <c r="D2693" s="49" t="s">
        <v>8590</v>
      </c>
      <c r="E2693" s="49" t="s">
        <v>8583</v>
      </c>
      <c r="F2693" s="49" t="s">
        <v>8614</v>
      </c>
      <c r="G2693" s="49" t="s">
        <v>8585</v>
      </c>
      <c r="H2693" s="49" t="s">
        <v>14347</v>
      </c>
      <c r="I2693" s="49">
        <v>30</v>
      </c>
    </row>
    <row r="2694" spans="1:9" x14ac:dyDescent="0.3">
      <c r="A2694" s="551" t="s">
        <v>15149</v>
      </c>
      <c r="B2694" s="49" t="s">
        <v>15150</v>
      </c>
      <c r="C2694" s="49" t="s">
        <v>15151</v>
      </c>
      <c r="D2694" s="49" t="s">
        <v>8582</v>
      </c>
      <c r="E2694" s="49" t="s">
        <v>8583</v>
      </c>
      <c r="F2694" s="49" t="s">
        <v>8770</v>
      </c>
      <c r="G2694" s="49" t="s">
        <v>8585</v>
      </c>
      <c r="H2694" s="49" t="s">
        <v>15152</v>
      </c>
      <c r="I2694" s="49">
        <v>28</v>
      </c>
    </row>
    <row r="2695" spans="1:9" x14ac:dyDescent="0.3">
      <c r="A2695" s="551" t="s">
        <v>15153</v>
      </c>
      <c r="B2695" s="49" t="s">
        <v>15150</v>
      </c>
      <c r="C2695" s="49" t="s">
        <v>15151</v>
      </c>
      <c r="D2695" s="49" t="s">
        <v>8582</v>
      </c>
      <c r="E2695" s="49" t="s">
        <v>8583</v>
      </c>
      <c r="F2695" s="49" t="s">
        <v>8644</v>
      </c>
      <c r="G2695" s="49" t="s">
        <v>8585</v>
      </c>
      <c r="H2695" s="49" t="s">
        <v>15152</v>
      </c>
      <c r="I2695" s="49">
        <v>25</v>
      </c>
    </row>
    <row r="2696" spans="1:9" x14ac:dyDescent="0.3">
      <c r="A2696" s="551" t="s">
        <v>15154</v>
      </c>
      <c r="B2696" s="49" t="s">
        <v>15150</v>
      </c>
      <c r="C2696" s="49" t="s">
        <v>15151</v>
      </c>
      <c r="D2696" s="49" t="s">
        <v>8582</v>
      </c>
      <c r="E2696" s="49" t="s">
        <v>8583</v>
      </c>
      <c r="F2696" s="49" t="s">
        <v>8593</v>
      </c>
      <c r="G2696" s="49" t="s">
        <v>8585</v>
      </c>
      <c r="H2696" s="49" t="s">
        <v>15152</v>
      </c>
    </row>
    <row r="2697" spans="1:9" x14ac:dyDescent="0.3">
      <c r="A2697" s="551" t="s">
        <v>15155</v>
      </c>
      <c r="B2697" s="49" t="s">
        <v>15156</v>
      </c>
      <c r="C2697" s="49" t="s">
        <v>15157</v>
      </c>
      <c r="D2697" s="49" t="s">
        <v>8582</v>
      </c>
      <c r="E2697" s="49" t="s">
        <v>8583</v>
      </c>
      <c r="F2697" s="49" t="s">
        <v>8729</v>
      </c>
      <c r="G2697" s="49" t="s">
        <v>8609</v>
      </c>
      <c r="H2697" s="49" t="s">
        <v>15158</v>
      </c>
      <c r="I2697" s="49">
        <v>14</v>
      </c>
    </row>
    <row r="2698" spans="1:9" x14ac:dyDescent="0.3">
      <c r="A2698" s="551" t="s">
        <v>15159</v>
      </c>
      <c r="B2698" s="49" t="s">
        <v>1794</v>
      </c>
      <c r="C2698" s="49" t="s">
        <v>15160</v>
      </c>
      <c r="D2698" s="49" t="s">
        <v>8582</v>
      </c>
      <c r="E2698" s="49" t="s">
        <v>8583</v>
      </c>
      <c r="F2698" s="49" t="s">
        <v>8770</v>
      </c>
      <c r="G2698" s="49" t="s">
        <v>8585</v>
      </c>
      <c r="H2698" s="49" t="s">
        <v>15161</v>
      </c>
      <c r="I2698" s="49">
        <v>15</v>
      </c>
    </row>
    <row r="2699" spans="1:9" x14ac:dyDescent="0.3">
      <c r="A2699" s="551" t="s">
        <v>15162</v>
      </c>
      <c r="B2699" s="49" t="s">
        <v>1794</v>
      </c>
      <c r="C2699" s="49" t="s">
        <v>15160</v>
      </c>
      <c r="D2699" s="49" t="s">
        <v>8582</v>
      </c>
      <c r="E2699" s="49" t="s">
        <v>8583</v>
      </c>
      <c r="F2699" s="49" t="s">
        <v>8781</v>
      </c>
      <c r="G2699" s="49" t="s">
        <v>8609</v>
      </c>
      <c r="I2699" s="49">
        <v>20</v>
      </c>
    </row>
    <row r="2700" spans="1:9" x14ac:dyDescent="0.3">
      <c r="A2700" s="551" t="s">
        <v>15163</v>
      </c>
      <c r="B2700" s="49" t="s">
        <v>1794</v>
      </c>
      <c r="C2700" s="49" t="s">
        <v>15160</v>
      </c>
      <c r="D2700" s="49" t="s">
        <v>8582</v>
      </c>
      <c r="E2700" s="49" t="s">
        <v>8583</v>
      </c>
      <c r="F2700" s="49" t="s">
        <v>8733</v>
      </c>
      <c r="G2700" s="49" t="s">
        <v>8609</v>
      </c>
      <c r="H2700" s="49" t="s">
        <v>15164</v>
      </c>
      <c r="I2700" s="49">
        <v>12</v>
      </c>
    </row>
    <row r="2701" spans="1:9" x14ac:dyDescent="0.3">
      <c r="A2701" s="551" t="s">
        <v>15165</v>
      </c>
      <c r="B2701" s="49" t="s">
        <v>1794</v>
      </c>
      <c r="C2701" s="49" t="s">
        <v>15160</v>
      </c>
      <c r="D2701" s="49" t="s">
        <v>8582</v>
      </c>
      <c r="E2701" s="49" t="s">
        <v>8583</v>
      </c>
      <c r="F2701" s="49" t="s">
        <v>8647</v>
      </c>
      <c r="G2701" s="49" t="s">
        <v>8609</v>
      </c>
      <c r="H2701" s="49" t="s">
        <v>15166</v>
      </c>
      <c r="I2701" s="49">
        <v>12</v>
      </c>
    </row>
    <row r="2702" spans="1:9" x14ac:dyDescent="0.3">
      <c r="A2702" s="551" t="s">
        <v>15167</v>
      </c>
      <c r="B2702" s="49" t="s">
        <v>1794</v>
      </c>
      <c r="C2702" s="49" t="s">
        <v>15160</v>
      </c>
      <c r="D2702" s="49" t="s">
        <v>8582</v>
      </c>
      <c r="E2702" s="49" t="s">
        <v>8583</v>
      </c>
      <c r="F2702" s="49" t="s">
        <v>8770</v>
      </c>
      <c r="G2702" s="49" t="s">
        <v>8585</v>
      </c>
      <c r="H2702" s="49" t="s">
        <v>15168</v>
      </c>
      <c r="I2702" s="49">
        <v>45</v>
      </c>
    </row>
    <row r="2703" spans="1:9" x14ac:dyDescent="0.3">
      <c r="A2703" s="551" t="s">
        <v>15169</v>
      </c>
      <c r="B2703" s="49" t="s">
        <v>1794</v>
      </c>
      <c r="C2703" s="49" t="s">
        <v>15160</v>
      </c>
      <c r="D2703" s="49" t="s">
        <v>8582</v>
      </c>
      <c r="E2703" s="49" t="s">
        <v>8583</v>
      </c>
      <c r="F2703" s="49" t="s">
        <v>8647</v>
      </c>
      <c r="G2703" s="49" t="s">
        <v>8609</v>
      </c>
      <c r="H2703" s="49" t="s">
        <v>15168</v>
      </c>
      <c r="I2703" s="49">
        <v>15</v>
      </c>
    </row>
    <row r="2704" spans="1:9" x14ac:dyDescent="0.3">
      <c r="A2704" s="551" t="s">
        <v>15170</v>
      </c>
      <c r="B2704" s="49" t="s">
        <v>1794</v>
      </c>
      <c r="C2704" s="49" t="s">
        <v>15160</v>
      </c>
      <c r="D2704" s="49" t="s">
        <v>8582</v>
      </c>
      <c r="E2704" s="49" t="s">
        <v>8583</v>
      </c>
      <c r="F2704" s="49" t="s">
        <v>8733</v>
      </c>
      <c r="G2704" s="49" t="s">
        <v>8609</v>
      </c>
      <c r="H2704" s="49" t="s">
        <v>15168</v>
      </c>
      <c r="I2704" s="49">
        <v>30</v>
      </c>
    </row>
    <row r="2705" spans="1:9" x14ac:dyDescent="0.3">
      <c r="A2705" s="551" t="s">
        <v>15171</v>
      </c>
      <c r="B2705" s="49" t="s">
        <v>15172</v>
      </c>
      <c r="C2705" s="49" t="s">
        <v>15173</v>
      </c>
      <c r="D2705" s="49" t="s">
        <v>8582</v>
      </c>
      <c r="E2705" s="49" t="s">
        <v>8583</v>
      </c>
      <c r="F2705" s="49" t="s">
        <v>8770</v>
      </c>
      <c r="G2705" s="49" t="s">
        <v>8585</v>
      </c>
      <c r="H2705" s="49" t="s">
        <v>15174</v>
      </c>
    </row>
    <row r="2706" spans="1:9" x14ac:dyDescent="0.3">
      <c r="A2706" s="551" t="s">
        <v>15175</v>
      </c>
      <c r="B2706" s="49" t="s">
        <v>15172</v>
      </c>
      <c r="C2706" s="49" t="s">
        <v>15173</v>
      </c>
      <c r="D2706" s="49" t="s">
        <v>8582</v>
      </c>
      <c r="E2706" s="49" t="s">
        <v>8583</v>
      </c>
      <c r="F2706" s="49" t="s">
        <v>8595</v>
      </c>
      <c r="G2706" s="49" t="s">
        <v>8596</v>
      </c>
      <c r="H2706" s="49" t="s">
        <v>15176</v>
      </c>
    </row>
    <row r="2707" spans="1:9" x14ac:dyDescent="0.3">
      <c r="A2707" s="551" t="s">
        <v>15177</v>
      </c>
      <c r="B2707" s="49" t="s">
        <v>15172</v>
      </c>
      <c r="C2707" s="49" t="s">
        <v>15173</v>
      </c>
      <c r="D2707" s="49" t="s">
        <v>8582</v>
      </c>
      <c r="E2707" s="49" t="s">
        <v>8583</v>
      </c>
      <c r="F2707" s="49" t="s">
        <v>8661</v>
      </c>
      <c r="G2707" s="49" t="s">
        <v>8585</v>
      </c>
      <c r="H2707" s="49" t="s">
        <v>15176</v>
      </c>
    </row>
    <row r="2708" spans="1:9" x14ac:dyDescent="0.3">
      <c r="A2708" s="551" t="s">
        <v>15178</v>
      </c>
      <c r="B2708" s="49" t="s">
        <v>15172</v>
      </c>
      <c r="C2708" s="49" t="s">
        <v>15173</v>
      </c>
      <c r="D2708" s="49" t="s">
        <v>8582</v>
      </c>
      <c r="E2708" s="49" t="s">
        <v>8583</v>
      </c>
      <c r="F2708" s="49" t="s">
        <v>8733</v>
      </c>
      <c r="G2708" s="49" t="s">
        <v>8585</v>
      </c>
      <c r="H2708" s="49" t="s">
        <v>15176</v>
      </c>
      <c r="I2708" s="49">
        <v>9</v>
      </c>
    </row>
    <row r="2709" spans="1:9" x14ac:dyDescent="0.3">
      <c r="A2709" s="551" t="s">
        <v>15179</v>
      </c>
      <c r="B2709" s="49" t="s">
        <v>15172</v>
      </c>
      <c r="C2709" s="49" t="s">
        <v>15173</v>
      </c>
      <c r="D2709" s="49" t="s">
        <v>8582</v>
      </c>
      <c r="E2709" s="49" t="s">
        <v>8583</v>
      </c>
      <c r="F2709" s="49" t="s">
        <v>8644</v>
      </c>
      <c r="G2709" s="49" t="s">
        <v>8585</v>
      </c>
      <c r="H2709" s="49" t="s">
        <v>15176</v>
      </c>
      <c r="I2709" s="49">
        <v>20</v>
      </c>
    </row>
    <row r="2710" spans="1:9" x14ac:dyDescent="0.3">
      <c r="A2710" s="551" t="s">
        <v>15180</v>
      </c>
      <c r="B2710" s="49" t="s">
        <v>15181</v>
      </c>
      <c r="C2710" s="49" t="s">
        <v>15182</v>
      </c>
      <c r="D2710" s="49" t="s">
        <v>9349</v>
      </c>
      <c r="E2710" s="49" t="s">
        <v>8583</v>
      </c>
      <c r="F2710" s="49" t="s">
        <v>8702</v>
      </c>
      <c r="G2710" s="49" t="s">
        <v>8609</v>
      </c>
      <c r="H2710" s="49" t="s">
        <v>15183</v>
      </c>
      <c r="I2710" s="49">
        <v>4</v>
      </c>
    </row>
    <row r="2711" spans="1:9" x14ac:dyDescent="0.3">
      <c r="A2711" s="551" t="s">
        <v>15184</v>
      </c>
      <c r="B2711" s="49" t="s">
        <v>15181</v>
      </c>
      <c r="C2711" s="49" t="s">
        <v>15182</v>
      </c>
      <c r="D2711" s="49" t="s">
        <v>9349</v>
      </c>
      <c r="E2711" s="49" t="s">
        <v>8583</v>
      </c>
      <c r="F2711" s="49" t="s">
        <v>8644</v>
      </c>
      <c r="G2711" s="49" t="s">
        <v>8609</v>
      </c>
      <c r="H2711" s="49" t="s">
        <v>15185</v>
      </c>
      <c r="I2711" s="49">
        <v>14</v>
      </c>
    </row>
    <row r="2712" spans="1:9" x14ac:dyDescent="0.3">
      <c r="A2712" s="551" t="s">
        <v>15186</v>
      </c>
      <c r="B2712" s="49" t="s">
        <v>15181</v>
      </c>
      <c r="C2712" s="49" t="s">
        <v>15182</v>
      </c>
      <c r="D2712" s="49" t="s">
        <v>9349</v>
      </c>
      <c r="E2712" s="49" t="s">
        <v>8583</v>
      </c>
      <c r="F2712" s="49" t="s">
        <v>8644</v>
      </c>
      <c r="G2712" s="49" t="s">
        <v>8609</v>
      </c>
      <c r="H2712" s="49" t="s">
        <v>15187</v>
      </c>
      <c r="I2712" s="49">
        <v>6</v>
      </c>
    </row>
    <row r="2713" spans="1:9" x14ac:dyDescent="0.3">
      <c r="A2713" s="551" t="s">
        <v>15188</v>
      </c>
      <c r="B2713" s="49" t="s">
        <v>15181</v>
      </c>
      <c r="C2713" s="49" t="s">
        <v>15182</v>
      </c>
      <c r="D2713" s="49" t="s">
        <v>9349</v>
      </c>
      <c r="E2713" s="49" t="s">
        <v>8583</v>
      </c>
      <c r="F2713" s="49" t="s">
        <v>8702</v>
      </c>
      <c r="G2713" s="49" t="s">
        <v>8609</v>
      </c>
      <c r="H2713" s="49" t="s">
        <v>15187</v>
      </c>
      <c r="I2713" s="49">
        <v>11</v>
      </c>
    </row>
    <row r="2714" spans="1:9" x14ac:dyDescent="0.3">
      <c r="A2714" s="551" t="s">
        <v>15189</v>
      </c>
      <c r="B2714" s="49" t="s">
        <v>15190</v>
      </c>
      <c r="C2714" s="49" t="s">
        <v>15191</v>
      </c>
      <c r="D2714" s="49" t="s">
        <v>8590</v>
      </c>
      <c r="E2714" s="49" t="s">
        <v>8583</v>
      </c>
      <c r="F2714" s="49" t="s">
        <v>8661</v>
      </c>
      <c r="G2714" s="49" t="s">
        <v>8585</v>
      </c>
      <c r="H2714" s="49" t="s">
        <v>15192</v>
      </c>
    </row>
    <row r="2715" spans="1:9" x14ac:dyDescent="0.3">
      <c r="A2715" s="551" t="s">
        <v>15193</v>
      </c>
      <c r="B2715" s="49" t="s">
        <v>15190</v>
      </c>
      <c r="C2715" s="49" t="s">
        <v>15191</v>
      </c>
      <c r="D2715" s="49" t="s">
        <v>8590</v>
      </c>
      <c r="E2715" s="49" t="s">
        <v>8583</v>
      </c>
      <c r="F2715" s="49" t="s">
        <v>8584</v>
      </c>
      <c r="G2715" s="49" t="s">
        <v>8585</v>
      </c>
      <c r="H2715" s="49" t="s">
        <v>15192</v>
      </c>
    </row>
    <row r="2716" spans="1:9" x14ac:dyDescent="0.3">
      <c r="A2716" s="551" t="s">
        <v>15194</v>
      </c>
      <c r="B2716" s="49" t="s">
        <v>15190</v>
      </c>
      <c r="C2716" s="49" t="s">
        <v>15191</v>
      </c>
      <c r="D2716" s="49" t="s">
        <v>8590</v>
      </c>
      <c r="E2716" s="49" t="s">
        <v>8583</v>
      </c>
      <c r="F2716" s="49" t="s">
        <v>8593</v>
      </c>
      <c r="G2716" s="49" t="s">
        <v>8585</v>
      </c>
      <c r="H2716" s="49" t="s">
        <v>15192</v>
      </c>
    </row>
    <row r="2717" spans="1:9" x14ac:dyDescent="0.3">
      <c r="A2717" s="551" t="s">
        <v>15195</v>
      </c>
      <c r="B2717" s="49" t="s">
        <v>15190</v>
      </c>
      <c r="C2717" s="49" t="s">
        <v>15191</v>
      </c>
      <c r="D2717" s="49" t="s">
        <v>8590</v>
      </c>
      <c r="E2717" s="49" t="s">
        <v>8583</v>
      </c>
      <c r="F2717" s="49" t="s">
        <v>8961</v>
      </c>
      <c r="G2717" s="49" t="s">
        <v>8585</v>
      </c>
      <c r="H2717" s="49" t="s">
        <v>15192</v>
      </c>
    </row>
    <row r="2718" spans="1:9" x14ac:dyDescent="0.3">
      <c r="A2718" s="551" t="s">
        <v>15196</v>
      </c>
      <c r="B2718" s="49" t="s">
        <v>15197</v>
      </c>
      <c r="C2718" s="49" t="s">
        <v>15198</v>
      </c>
      <c r="D2718" s="49" t="s">
        <v>8656</v>
      </c>
      <c r="E2718" s="49" t="s">
        <v>8583</v>
      </c>
      <c r="F2718" s="49" t="s">
        <v>8608</v>
      </c>
      <c r="G2718" s="49" t="s">
        <v>8609</v>
      </c>
      <c r="H2718" s="49" t="s">
        <v>15199</v>
      </c>
      <c r="I2718" s="49">
        <v>15</v>
      </c>
    </row>
    <row r="2719" spans="1:9" x14ac:dyDescent="0.3">
      <c r="A2719" s="551" t="s">
        <v>15200</v>
      </c>
      <c r="B2719" s="49" t="s">
        <v>15197</v>
      </c>
      <c r="C2719" s="49" t="s">
        <v>15198</v>
      </c>
      <c r="D2719" s="49" t="s">
        <v>8656</v>
      </c>
      <c r="E2719" s="49" t="s">
        <v>8583</v>
      </c>
      <c r="F2719" s="49" t="s">
        <v>8593</v>
      </c>
      <c r="G2719" s="49" t="s">
        <v>8585</v>
      </c>
      <c r="H2719" s="49" t="s">
        <v>15201</v>
      </c>
    </row>
    <row r="2720" spans="1:9" x14ac:dyDescent="0.3">
      <c r="A2720" s="551" t="s">
        <v>15202</v>
      </c>
      <c r="B2720" s="49" t="s">
        <v>15197</v>
      </c>
      <c r="C2720" s="49" t="s">
        <v>15198</v>
      </c>
      <c r="D2720" s="49" t="s">
        <v>8656</v>
      </c>
      <c r="E2720" s="49" t="s">
        <v>8583</v>
      </c>
      <c r="F2720" s="49" t="s">
        <v>8593</v>
      </c>
      <c r="G2720" s="49" t="s">
        <v>8585</v>
      </c>
      <c r="H2720" s="49" t="s">
        <v>15203</v>
      </c>
    </row>
    <row r="2721" spans="1:9" x14ac:dyDescent="0.3">
      <c r="A2721" s="551" t="s">
        <v>15204</v>
      </c>
      <c r="B2721" s="49" t="s">
        <v>15197</v>
      </c>
      <c r="C2721" s="49" t="s">
        <v>15198</v>
      </c>
      <c r="D2721" s="49" t="s">
        <v>8656</v>
      </c>
      <c r="E2721" s="49" t="s">
        <v>8583</v>
      </c>
      <c r="F2721" s="49" t="s">
        <v>8702</v>
      </c>
      <c r="G2721" s="49" t="s">
        <v>8609</v>
      </c>
      <c r="H2721" s="49" t="s">
        <v>15205</v>
      </c>
      <c r="I2721" s="49">
        <v>1</v>
      </c>
    </row>
    <row r="2722" spans="1:9" x14ac:dyDescent="0.3">
      <c r="A2722" s="551" t="s">
        <v>15206</v>
      </c>
      <c r="B2722" s="49" t="s">
        <v>15197</v>
      </c>
      <c r="C2722" s="49" t="s">
        <v>15198</v>
      </c>
      <c r="D2722" s="49" t="s">
        <v>8656</v>
      </c>
      <c r="E2722" s="49" t="s">
        <v>8583</v>
      </c>
      <c r="F2722" s="49" t="s">
        <v>8644</v>
      </c>
      <c r="G2722" s="49" t="s">
        <v>8609</v>
      </c>
      <c r="H2722" s="49" t="s">
        <v>15207</v>
      </c>
      <c r="I2722" s="49">
        <v>3</v>
      </c>
    </row>
    <row r="2723" spans="1:9" x14ac:dyDescent="0.3">
      <c r="A2723" s="551" t="s">
        <v>15208</v>
      </c>
      <c r="B2723" s="49" t="s">
        <v>15197</v>
      </c>
      <c r="C2723" s="49" t="s">
        <v>15198</v>
      </c>
      <c r="D2723" s="49" t="s">
        <v>8656</v>
      </c>
      <c r="E2723" s="49" t="s">
        <v>8583</v>
      </c>
      <c r="F2723" s="49" t="s">
        <v>8593</v>
      </c>
      <c r="G2723" s="49" t="s">
        <v>8585</v>
      </c>
      <c r="H2723" s="49" t="s">
        <v>12554</v>
      </c>
    </row>
    <row r="2724" spans="1:9" x14ac:dyDescent="0.3">
      <c r="A2724" s="551" t="s">
        <v>15209</v>
      </c>
      <c r="B2724" s="49" t="s">
        <v>15197</v>
      </c>
      <c r="C2724" s="49" t="s">
        <v>15198</v>
      </c>
      <c r="D2724" s="49" t="s">
        <v>8656</v>
      </c>
      <c r="E2724" s="49" t="s">
        <v>8583</v>
      </c>
      <c r="F2724" s="49" t="s">
        <v>8608</v>
      </c>
      <c r="G2724" s="49" t="s">
        <v>8609</v>
      </c>
      <c r="H2724" s="49" t="s">
        <v>15210</v>
      </c>
      <c r="I2724" s="49">
        <v>35</v>
      </c>
    </row>
    <row r="2725" spans="1:9" x14ac:dyDescent="0.3">
      <c r="A2725" s="551" t="s">
        <v>15211</v>
      </c>
      <c r="B2725" s="49" t="s">
        <v>15197</v>
      </c>
      <c r="C2725" s="49" t="s">
        <v>15198</v>
      </c>
      <c r="D2725" s="49" t="s">
        <v>8656</v>
      </c>
      <c r="E2725" s="49" t="s">
        <v>8583</v>
      </c>
      <c r="F2725" s="49" t="s">
        <v>8770</v>
      </c>
      <c r="G2725" s="49" t="s">
        <v>8585</v>
      </c>
      <c r="H2725" s="49" t="s">
        <v>15212</v>
      </c>
      <c r="I2725" s="49">
        <v>1</v>
      </c>
    </row>
    <row r="2726" spans="1:9" x14ac:dyDescent="0.3">
      <c r="A2726" s="551" t="s">
        <v>15213</v>
      </c>
      <c r="B2726" s="49" t="s">
        <v>15197</v>
      </c>
      <c r="C2726" s="49" t="s">
        <v>15198</v>
      </c>
      <c r="D2726" s="49" t="s">
        <v>8656</v>
      </c>
      <c r="E2726" s="49" t="s">
        <v>8583</v>
      </c>
      <c r="F2726" s="49" t="s">
        <v>8811</v>
      </c>
      <c r="G2726" s="49" t="s">
        <v>8585</v>
      </c>
      <c r="H2726" s="49" t="s">
        <v>15214</v>
      </c>
      <c r="I2726" s="49">
        <v>12</v>
      </c>
    </row>
    <row r="2727" spans="1:9" x14ac:dyDescent="0.3">
      <c r="A2727" s="551" t="s">
        <v>15215</v>
      </c>
      <c r="B2727" s="49" t="s">
        <v>15197</v>
      </c>
      <c r="C2727" s="49" t="s">
        <v>15198</v>
      </c>
      <c r="D2727" s="49" t="s">
        <v>8656</v>
      </c>
      <c r="E2727" s="49" t="s">
        <v>8583</v>
      </c>
      <c r="F2727" s="49" t="s">
        <v>8781</v>
      </c>
      <c r="G2727" s="49" t="s">
        <v>8609</v>
      </c>
      <c r="I2727" s="49">
        <v>21</v>
      </c>
    </row>
    <row r="2728" spans="1:9" x14ac:dyDescent="0.3">
      <c r="A2728" s="551" t="s">
        <v>15216</v>
      </c>
      <c r="B2728" s="49" t="s">
        <v>15197</v>
      </c>
      <c r="C2728" s="49" t="s">
        <v>15198</v>
      </c>
      <c r="D2728" s="49" t="s">
        <v>8656</v>
      </c>
      <c r="E2728" s="49" t="s">
        <v>8583</v>
      </c>
      <c r="F2728" s="49" t="s">
        <v>8608</v>
      </c>
      <c r="G2728" s="49" t="s">
        <v>8609</v>
      </c>
      <c r="H2728" s="49" t="s">
        <v>15217</v>
      </c>
      <c r="I2728" s="49">
        <v>16</v>
      </c>
    </row>
    <row r="2729" spans="1:9" x14ac:dyDescent="0.3">
      <c r="A2729" s="551" t="s">
        <v>15218</v>
      </c>
      <c r="B2729" s="49" t="s">
        <v>15197</v>
      </c>
      <c r="C2729" s="49" t="s">
        <v>15198</v>
      </c>
      <c r="D2729" s="49" t="s">
        <v>8656</v>
      </c>
      <c r="E2729" s="49" t="s">
        <v>8583</v>
      </c>
      <c r="F2729" s="49" t="s">
        <v>8770</v>
      </c>
      <c r="G2729" s="49" t="s">
        <v>8585</v>
      </c>
      <c r="H2729" s="49" t="s">
        <v>15219</v>
      </c>
      <c r="I2729" s="49">
        <v>1</v>
      </c>
    </row>
    <row r="2730" spans="1:9" x14ac:dyDescent="0.3">
      <c r="A2730" s="551" t="s">
        <v>15220</v>
      </c>
      <c r="B2730" s="49" t="s">
        <v>15197</v>
      </c>
      <c r="C2730" s="49" t="s">
        <v>15198</v>
      </c>
      <c r="D2730" s="49" t="s">
        <v>8656</v>
      </c>
      <c r="E2730" s="49" t="s">
        <v>8583</v>
      </c>
      <c r="F2730" s="49" t="s">
        <v>8726</v>
      </c>
      <c r="G2730" s="49" t="s">
        <v>8609</v>
      </c>
      <c r="H2730" s="49" t="s">
        <v>15221</v>
      </c>
      <c r="I2730" s="49">
        <v>20</v>
      </c>
    </row>
    <row r="2731" spans="1:9" x14ac:dyDescent="0.3">
      <c r="A2731" s="551" t="s">
        <v>15222</v>
      </c>
      <c r="B2731" s="49" t="s">
        <v>15197</v>
      </c>
      <c r="C2731" s="49" t="s">
        <v>15198</v>
      </c>
      <c r="D2731" s="49" t="s">
        <v>8656</v>
      </c>
      <c r="E2731" s="49" t="s">
        <v>8583</v>
      </c>
      <c r="F2731" s="49" t="s">
        <v>8702</v>
      </c>
      <c r="G2731" s="49" t="s">
        <v>8609</v>
      </c>
      <c r="H2731" s="49" t="s">
        <v>15223</v>
      </c>
      <c r="I2731" s="49">
        <v>8</v>
      </c>
    </row>
    <row r="2732" spans="1:9" x14ac:dyDescent="0.3">
      <c r="A2732" s="551" t="s">
        <v>15224</v>
      </c>
      <c r="B2732" s="49" t="s">
        <v>15197</v>
      </c>
      <c r="C2732" s="49" t="s">
        <v>15198</v>
      </c>
      <c r="D2732" s="49" t="s">
        <v>8656</v>
      </c>
      <c r="E2732" s="49" t="s">
        <v>8583</v>
      </c>
      <c r="F2732" s="49" t="s">
        <v>8811</v>
      </c>
      <c r="G2732" s="49" t="s">
        <v>8585</v>
      </c>
      <c r="H2732" s="49" t="s">
        <v>15225</v>
      </c>
      <c r="I2732" s="49">
        <v>8</v>
      </c>
    </row>
    <row r="2733" spans="1:9" x14ac:dyDescent="0.3">
      <c r="A2733" s="551" t="s">
        <v>15226</v>
      </c>
      <c r="B2733" s="49" t="s">
        <v>15197</v>
      </c>
      <c r="C2733" s="49" t="s">
        <v>15198</v>
      </c>
      <c r="D2733" s="49" t="s">
        <v>8656</v>
      </c>
      <c r="E2733" s="49" t="s">
        <v>8583</v>
      </c>
      <c r="F2733" s="49" t="s">
        <v>8811</v>
      </c>
      <c r="G2733" s="49" t="s">
        <v>8585</v>
      </c>
      <c r="H2733" s="49" t="s">
        <v>15227</v>
      </c>
      <c r="I2733" s="49">
        <v>17</v>
      </c>
    </row>
    <row r="2734" spans="1:9" x14ac:dyDescent="0.3">
      <c r="A2734" s="551" t="s">
        <v>15228</v>
      </c>
      <c r="B2734" s="49" t="s">
        <v>15197</v>
      </c>
      <c r="C2734" s="49" t="s">
        <v>15198</v>
      </c>
      <c r="D2734" s="49" t="s">
        <v>8656</v>
      </c>
      <c r="E2734" s="49" t="s">
        <v>8583</v>
      </c>
      <c r="F2734" s="49" t="s">
        <v>8647</v>
      </c>
      <c r="G2734" s="49" t="s">
        <v>8609</v>
      </c>
      <c r="H2734" s="49" t="s">
        <v>15199</v>
      </c>
      <c r="I2734" s="49">
        <v>7</v>
      </c>
    </row>
    <row r="2735" spans="1:9" x14ac:dyDescent="0.3">
      <c r="A2735" s="551" t="s">
        <v>15229</v>
      </c>
      <c r="B2735" s="49" t="s">
        <v>15197</v>
      </c>
      <c r="C2735" s="49" t="s">
        <v>15198</v>
      </c>
      <c r="D2735" s="49" t="s">
        <v>8656</v>
      </c>
      <c r="E2735" s="49" t="s">
        <v>8583</v>
      </c>
      <c r="F2735" s="49" t="s">
        <v>8593</v>
      </c>
      <c r="G2735" s="49" t="s">
        <v>8585</v>
      </c>
      <c r="H2735" s="49" t="s">
        <v>15230</v>
      </c>
    </row>
    <row r="2736" spans="1:9" x14ac:dyDescent="0.3">
      <c r="A2736" s="551" t="s">
        <v>15231</v>
      </c>
      <c r="B2736" s="49" t="s">
        <v>15197</v>
      </c>
      <c r="C2736" s="49" t="s">
        <v>15198</v>
      </c>
      <c r="D2736" s="49" t="s">
        <v>8656</v>
      </c>
      <c r="E2736" s="49" t="s">
        <v>8583</v>
      </c>
      <c r="F2736" s="49" t="s">
        <v>8702</v>
      </c>
      <c r="G2736" s="49" t="s">
        <v>8609</v>
      </c>
      <c r="H2736" s="49" t="s">
        <v>15232</v>
      </c>
      <c r="I2736" s="49">
        <v>8</v>
      </c>
    </row>
    <row r="2737" spans="1:9" x14ac:dyDescent="0.3">
      <c r="A2737" s="551" t="s">
        <v>15233</v>
      </c>
      <c r="B2737" s="49" t="s">
        <v>15197</v>
      </c>
      <c r="C2737" s="49" t="s">
        <v>15198</v>
      </c>
      <c r="D2737" s="49" t="s">
        <v>8656</v>
      </c>
      <c r="E2737" s="49" t="s">
        <v>8583</v>
      </c>
      <c r="F2737" s="49" t="s">
        <v>8770</v>
      </c>
      <c r="G2737" s="49" t="s">
        <v>8585</v>
      </c>
      <c r="H2737" s="49" t="s">
        <v>15234</v>
      </c>
      <c r="I2737" s="49">
        <v>1</v>
      </c>
    </row>
    <row r="2738" spans="1:9" x14ac:dyDescent="0.3">
      <c r="A2738" s="551" t="s">
        <v>15235</v>
      </c>
      <c r="B2738" s="49" t="s">
        <v>15197</v>
      </c>
      <c r="C2738" s="49" t="s">
        <v>15198</v>
      </c>
      <c r="D2738" s="49" t="s">
        <v>8656</v>
      </c>
      <c r="E2738" s="49" t="s">
        <v>8583</v>
      </c>
      <c r="F2738" s="49" t="s">
        <v>8644</v>
      </c>
      <c r="G2738" s="49" t="s">
        <v>8609</v>
      </c>
      <c r="H2738" s="49" t="s">
        <v>15205</v>
      </c>
      <c r="I2738" s="49">
        <v>5</v>
      </c>
    </row>
    <row r="2739" spans="1:9" x14ac:dyDescent="0.3">
      <c r="A2739" s="551" t="s">
        <v>15236</v>
      </c>
      <c r="B2739" s="49" t="s">
        <v>15197</v>
      </c>
      <c r="C2739" s="49" t="s">
        <v>15198</v>
      </c>
      <c r="D2739" s="49" t="s">
        <v>8656</v>
      </c>
      <c r="E2739" s="49" t="s">
        <v>8583</v>
      </c>
      <c r="F2739" s="49" t="s">
        <v>8644</v>
      </c>
      <c r="G2739" s="49" t="s">
        <v>8609</v>
      </c>
      <c r="H2739" s="49" t="s">
        <v>15199</v>
      </c>
      <c r="I2739" s="49">
        <v>10</v>
      </c>
    </row>
    <row r="2740" spans="1:9" x14ac:dyDescent="0.3">
      <c r="A2740" s="551" t="s">
        <v>15237</v>
      </c>
      <c r="B2740" s="49" t="s">
        <v>15197</v>
      </c>
      <c r="C2740" s="49" t="s">
        <v>15198</v>
      </c>
      <c r="D2740" s="49" t="s">
        <v>8656</v>
      </c>
      <c r="E2740" s="49" t="s">
        <v>8583</v>
      </c>
      <c r="F2740" s="49" t="s">
        <v>8811</v>
      </c>
      <c r="G2740" s="49" t="s">
        <v>8585</v>
      </c>
      <c r="H2740" s="49" t="s">
        <v>15203</v>
      </c>
      <c r="I2740" s="49">
        <v>40</v>
      </c>
    </row>
    <row r="2741" spans="1:9" x14ac:dyDescent="0.3">
      <c r="A2741" s="551" t="s">
        <v>15238</v>
      </c>
      <c r="B2741" s="49" t="s">
        <v>15197</v>
      </c>
      <c r="C2741" s="49" t="s">
        <v>15198</v>
      </c>
      <c r="D2741" s="49" t="s">
        <v>8656</v>
      </c>
      <c r="E2741" s="49" t="s">
        <v>8583</v>
      </c>
      <c r="F2741" s="49" t="s">
        <v>8770</v>
      </c>
      <c r="G2741" s="49" t="s">
        <v>8585</v>
      </c>
      <c r="H2741" s="49" t="s">
        <v>15199</v>
      </c>
      <c r="I2741" s="49">
        <v>40</v>
      </c>
    </row>
    <row r="2742" spans="1:9" x14ac:dyDescent="0.3">
      <c r="A2742" s="551" t="s">
        <v>15239</v>
      </c>
      <c r="B2742" s="49" t="s">
        <v>15197</v>
      </c>
      <c r="C2742" s="49" t="s">
        <v>15198</v>
      </c>
      <c r="D2742" s="49" t="s">
        <v>8656</v>
      </c>
      <c r="E2742" s="49" t="s">
        <v>8583</v>
      </c>
      <c r="F2742" s="49" t="s">
        <v>8811</v>
      </c>
      <c r="G2742" s="49" t="s">
        <v>8585</v>
      </c>
      <c r="H2742" s="49" t="s">
        <v>15240</v>
      </c>
      <c r="I2742" s="49">
        <v>10</v>
      </c>
    </row>
    <row r="2743" spans="1:9" x14ac:dyDescent="0.3">
      <c r="A2743" s="551" t="s">
        <v>15241</v>
      </c>
      <c r="B2743" s="49" t="s">
        <v>15197</v>
      </c>
      <c r="C2743" s="49" t="s">
        <v>15198</v>
      </c>
      <c r="D2743" s="49" t="s">
        <v>8656</v>
      </c>
      <c r="E2743" s="49" t="s">
        <v>8583</v>
      </c>
      <c r="F2743" s="49" t="s">
        <v>8593</v>
      </c>
      <c r="G2743" s="49" t="s">
        <v>8585</v>
      </c>
      <c r="H2743" s="49" t="s">
        <v>15242</v>
      </c>
    </row>
    <row r="2744" spans="1:9" x14ac:dyDescent="0.3">
      <c r="A2744" s="551" t="s">
        <v>15243</v>
      </c>
      <c r="B2744" s="49" t="s">
        <v>15197</v>
      </c>
      <c r="C2744" s="49" t="s">
        <v>15198</v>
      </c>
      <c r="D2744" s="49" t="s">
        <v>8656</v>
      </c>
      <c r="E2744" s="49" t="s">
        <v>8583</v>
      </c>
      <c r="F2744" s="49" t="s">
        <v>8726</v>
      </c>
      <c r="G2744" s="49" t="s">
        <v>8609</v>
      </c>
      <c r="H2744" s="49" t="s">
        <v>15244</v>
      </c>
      <c r="I2744" s="49">
        <v>4</v>
      </c>
    </row>
    <row r="2745" spans="1:9" x14ac:dyDescent="0.3">
      <c r="A2745" s="551" t="s">
        <v>15245</v>
      </c>
      <c r="B2745" s="49" t="s">
        <v>15197</v>
      </c>
      <c r="C2745" s="49" t="s">
        <v>15198</v>
      </c>
      <c r="D2745" s="49" t="s">
        <v>8656</v>
      </c>
      <c r="E2745" s="49" t="s">
        <v>8583</v>
      </c>
      <c r="F2745" s="49" t="s">
        <v>8593</v>
      </c>
      <c r="G2745" s="49" t="s">
        <v>8585</v>
      </c>
      <c r="H2745" s="49" t="s">
        <v>15246</v>
      </c>
    </row>
    <row r="2746" spans="1:9" x14ac:dyDescent="0.3">
      <c r="A2746" s="551" t="s">
        <v>15247</v>
      </c>
      <c r="B2746" s="49" t="s">
        <v>15197</v>
      </c>
      <c r="C2746" s="49" t="s">
        <v>15198</v>
      </c>
      <c r="D2746" s="49" t="s">
        <v>8656</v>
      </c>
      <c r="E2746" s="49" t="s">
        <v>8583</v>
      </c>
      <c r="F2746" s="49" t="s">
        <v>8811</v>
      </c>
      <c r="G2746" s="49" t="s">
        <v>8585</v>
      </c>
      <c r="H2746" s="49" t="s">
        <v>15248</v>
      </c>
      <c r="I2746" s="49">
        <v>18</v>
      </c>
    </row>
    <row r="2747" spans="1:9" x14ac:dyDescent="0.3">
      <c r="A2747" s="551" t="s">
        <v>15249</v>
      </c>
      <c r="B2747" s="49" t="s">
        <v>15197</v>
      </c>
      <c r="C2747" s="49" t="s">
        <v>15198</v>
      </c>
      <c r="D2747" s="49" t="s">
        <v>8656</v>
      </c>
      <c r="E2747" s="49" t="s">
        <v>8583</v>
      </c>
      <c r="F2747" s="49" t="s">
        <v>8593</v>
      </c>
      <c r="G2747" s="49" t="s">
        <v>8585</v>
      </c>
      <c r="H2747" s="49" t="s">
        <v>15250</v>
      </c>
    </row>
    <row r="2748" spans="1:9" x14ac:dyDescent="0.3">
      <c r="A2748" s="551" t="s">
        <v>15251</v>
      </c>
      <c r="B2748" s="49" t="s">
        <v>15197</v>
      </c>
      <c r="C2748" s="49" t="s">
        <v>15198</v>
      </c>
      <c r="D2748" s="49" t="s">
        <v>8656</v>
      </c>
      <c r="E2748" s="49" t="s">
        <v>8583</v>
      </c>
      <c r="F2748" s="49" t="s">
        <v>8608</v>
      </c>
      <c r="G2748" s="49" t="s">
        <v>8609</v>
      </c>
      <c r="H2748" s="49" t="s">
        <v>15207</v>
      </c>
      <c r="I2748" s="49">
        <v>12</v>
      </c>
    </row>
    <row r="2749" spans="1:9" x14ac:dyDescent="0.3">
      <c r="A2749" s="551" t="s">
        <v>15252</v>
      </c>
      <c r="B2749" s="49" t="s">
        <v>15197</v>
      </c>
      <c r="C2749" s="49" t="s">
        <v>15198</v>
      </c>
      <c r="D2749" s="49" t="s">
        <v>8656</v>
      </c>
      <c r="E2749" s="49" t="s">
        <v>8583</v>
      </c>
      <c r="F2749" s="49" t="s">
        <v>8811</v>
      </c>
      <c r="G2749" s="49" t="s">
        <v>8585</v>
      </c>
      <c r="H2749" s="49" t="s">
        <v>15253</v>
      </c>
      <c r="I2749" s="49">
        <v>12</v>
      </c>
    </row>
    <row r="2750" spans="1:9" x14ac:dyDescent="0.3">
      <c r="A2750" s="551" t="s">
        <v>15254</v>
      </c>
      <c r="B2750" s="49" t="s">
        <v>15197</v>
      </c>
      <c r="C2750" s="49" t="s">
        <v>15198</v>
      </c>
      <c r="D2750" s="49" t="s">
        <v>8656</v>
      </c>
      <c r="E2750" s="49" t="s">
        <v>8583</v>
      </c>
      <c r="F2750" s="49" t="s">
        <v>8811</v>
      </c>
      <c r="G2750" s="49" t="s">
        <v>8585</v>
      </c>
      <c r="H2750" s="49" t="s">
        <v>15221</v>
      </c>
      <c r="I2750" s="49">
        <v>15</v>
      </c>
    </row>
    <row r="2751" spans="1:9" x14ac:dyDescent="0.3">
      <c r="A2751" s="551" t="s">
        <v>15255</v>
      </c>
      <c r="B2751" s="49" t="s">
        <v>15197</v>
      </c>
      <c r="C2751" s="49" t="s">
        <v>15198</v>
      </c>
      <c r="D2751" s="49" t="s">
        <v>8656</v>
      </c>
      <c r="E2751" s="49" t="s">
        <v>8583</v>
      </c>
      <c r="F2751" s="49" t="s">
        <v>8647</v>
      </c>
      <c r="G2751" s="49" t="s">
        <v>8609</v>
      </c>
      <c r="H2751" s="49" t="s">
        <v>15256</v>
      </c>
      <c r="I2751" s="49">
        <v>27</v>
      </c>
    </row>
    <row r="2752" spans="1:9" x14ac:dyDescent="0.3">
      <c r="A2752" s="551" t="s">
        <v>15257</v>
      </c>
      <c r="B2752" s="49" t="s">
        <v>15197</v>
      </c>
      <c r="C2752" s="49" t="s">
        <v>15198</v>
      </c>
      <c r="D2752" s="49" t="s">
        <v>8656</v>
      </c>
      <c r="E2752" s="49" t="s">
        <v>8583</v>
      </c>
      <c r="F2752" s="49" t="s">
        <v>8811</v>
      </c>
      <c r="G2752" s="49" t="s">
        <v>8585</v>
      </c>
      <c r="H2752" s="49" t="s">
        <v>15258</v>
      </c>
      <c r="I2752" s="49">
        <v>8</v>
      </c>
    </row>
    <row r="2753" spans="1:9" x14ac:dyDescent="0.3">
      <c r="A2753" s="551" t="s">
        <v>15259</v>
      </c>
      <c r="B2753" s="49" t="s">
        <v>15197</v>
      </c>
      <c r="C2753" s="49" t="s">
        <v>15198</v>
      </c>
      <c r="D2753" s="49" t="s">
        <v>8656</v>
      </c>
      <c r="E2753" s="49" t="s">
        <v>8583</v>
      </c>
      <c r="F2753" s="49" t="s">
        <v>8647</v>
      </c>
      <c r="G2753" s="49" t="s">
        <v>8609</v>
      </c>
      <c r="H2753" s="49" t="s">
        <v>15217</v>
      </c>
      <c r="I2753" s="49">
        <v>12</v>
      </c>
    </row>
    <row r="2754" spans="1:9" x14ac:dyDescent="0.3">
      <c r="A2754" s="551" t="s">
        <v>15260</v>
      </c>
      <c r="B2754" s="49" t="s">
        <v>15197</v>
      </c>
      <c r="C2754" s="49" t="s">
        <v>15198</v>
      </c>
      <c r="D2754" s="49" t="s">
        <v>8656</v>
      </c>
      <c r="E2754" s="49" t="s">
        <v>8583</v>
      </c>
      <c r="F2754" s="49" t="s">
        <v>8593</v>
      </c>
      <c r="G2754" s="49" t="s">
        <v>8585</v>
      </c>
      <c r="H2754" s="49" t="s">
        <v>15261</v>
      </c>
    </row>
    <row r="2755" spans="1:9" x14ac:dyDescent="0.3">
      <c r="A2755" s="551" t="s">
        <v>15262</v>
      </c>
      <c r="B2755" s="49" t="s">
        <v>15197</v>
      </c>
      <c r="C2755" s="49" t="s">
        <v>15198</v>
      </c>
      <c r="D2755" s="49" t="s">
        <v>8656</v>
      </c>
      <c r="E2755" s="49" t="s">
        <v>8583</v>
      </c>
      <c r="F2755" s="49" t="s">
        <v>8811</v>
      </c>
      <c r="G2755" s="49" t="s">
        <v>8585</v>
      </c>
      <c r="H2755" s="49" t="s">
        <v>15263</v>
      </c>
      <c r="I2755" s="49">
        <v>20</v>
      </c>
    </row>
    <row r="2756" spans="1:9" x14ac:dyDescent="0.3">
      <c r="A2756" s="551" t="s">
        <v>15264</v>
      </c>
      <c r="B2756" s="49" t="s">
        <v>15197</v>
      </c>
      <c r="C2756" s="49" t="s">
        <v>15198</v>
      </c>
      <c r="D2756" s="49" t="s">
        <v>8656</v>
      </c>
      <c r="E2756" s="49" t="s">
        <v>8583</v>
      </c>
      <c r="F2756" s="49" t="s">
        <v>8644</v>
      </c>
      <c r="G2756" s="49" t="s">
        <v>8609</v>
      </c>
      <c r="H2756" s="49" t="s">
        <v>15217</v>
      </c>
      <c r="I2756" s="49">
        <v>6</v>
      </c>
    </row>
    <row r="2757" spans="1:9" x14ac:dyDescent="0.3">
      <c r="A2757" s="551" t="s">
        <v>15265</v>
      </c>
      <c r="B2757" s="49" t="s">
        <v>15197</v>
      </c>
      <c r="C2757" s="49" t="s">
        <v>15198</v>
      </c>
      <c r="D2757" s="49" t="s">
        <v>8656</v>
      </c>
      <c r="E2757" s="49" t="s">
        <v>8583</v>
      </c>
      <c r="F2757" s="49" t="s">
        <v>8770</v>
      </c>
      <c r="G2757" s="49" t="s">
        <v>8585</v>
      </c>
      <c r="H2757" s="49" t="s">
        <v>15217</v>
      </c>
      <c r="I2757" s="49">
        <v>40</v>
      </c>
    </row>
    <row r="2758" spans="1:9" x14ac:dyDescent="0.3">
      <c r="A2758" s="551" t="s">
        <v>15266</v>
      </c>
      <c r="B2758" s="49" t="s">
        <v>15197</v>
      </c>
      <c r="C2758" s="49" t="s">
        <v>15198</v>
      </c>
      <c r="D2758" s="49" t="s">
        <v>8656</v>
      </c>
      <c r="E2758" s="49" t="s">
        <v>8583</v>
      </c>
      <c r="F2758" s="49" t="s">
        <v>8811</v>
      </c>
      <c r="G2758" s="49" t="s">
        <v>8585</v>
      </c>
      <c r="H2758" s="49" t="s">
        <v>15267</v>
      </c>
      <c r="I2758" s="49">
        <v>12</v>
      </c>
    </row>
    <row r="2759" spans="1:9" x14ac:dyDescent="0.3">
      <c r="A2759" s="551" t="s">
        <v>15268</v>
      </c>
      <c r="B2759" s="49" t="s">
        <v>15197</v>
      </c>
      <c r="C2759" s="49" t="s">
        <v>15198</v>
      </c>
      <c r="D2759" s="49" t="s">
        <v>8656</v>
      </c>
      <c r="E2759" s="49" t="s">
        <v>8583</v>
      </c>
      <c r="F2759" s="49" t="s">
        <v>8644</v>
      </c>
      <c r="G2759" s="49" t="s">
        <v>8609</v>
      </c>
      <c r="H2759" s="49" t="s">
        <v>15269</v>
      </c>
      <c r="I2759" s="49">
        <v>9</v>
      </c>
    </row>
    <row r="2760" spans="1:9" x14ac:dyDescent="0.3">
      <c r="A2760" s="551" t="s">
        <v>15270</v>
      </c>
      <c r="B2760" s="49" t="s">
        <v>15197</v>
      </c>
      <c r="C2760" s="49" t="s">
        <v>15198</v>
      </c>
      <c r="D2760" s="49" t="s">
        <v>8656</v>
      </c>
      <c r="E2760" s="49" t="s">
        <v>8583</v>
      </c>
      <c r="F2760" s="49" t="s">
        <v>8726</v>
      </c>
      <c r="G2760" s="49" t="s">
        <v>8609</v>
      </c>
      <c r="H2760" s="49" t="s">
        <v>15271</v>
      </c>
      <c r="I2760" s="49">
        <v>10</v>
      </c>
    </row>
    <row r="2761" spans="1:9" x14ac:dyDescent="0.3">
      <c r="A2761" s="551" t="s">
        <v>15272</v>
      </c>
      <c r="B2761" s="49" t="s">
        <v>15197</v>
      </c>
      <c r="C2761" s="49" t="s">
        <v>15198</v>
      </c>
      <c r="D2761" s="49" t="s">
        <v>8656</v>
      </c>
      <c r="E2761" s="49" t="s">
        <v>8583</v>
      </c>
      <c r="F2761" s="49" t="s">
        <v>8811</v>
      </c>
      <c r="G2761" s="49" t="s">
        <v>8585</v>
      </c>
      <c r="H2761" s="49" t="s">
        <v>15210</v>
      </c>
      <c r="I2761" s="49">
        <v>6</v>
      </c>
    </row>
    <row r="2762" spans="1:9" x14ac:dyDescent="0.3">
      <c r="A2762" s="551" t="s">
        <v>15273</v>
      </c>
      <c r="B2762" s="49" t="s">
        <v>15197</v>
      </c>
      <c r="C2762" s="49" t="s">
        <v>15198</v>
      </c>
      <c r="D2762" s="49" t="s">
        <v>8656</v>
      </c>
      <c r="E2762" s="49" t="s">
        <v>8583</v>
      </c>
      <c r="F2762" s="49" t="s">
        <v>8593</v>
      </c>
      <c r="G2762" s="49" t="s">
        <v>8585</v>
      </c>
      <c r="H2762" s="49" t="s">
        <v>15274</v>
      </c>
    </row>
    <row r="2763" spans="1:9" x14ac:dyDescent="0.3">
      <c r="A2763" s="551" t="s">
        <v>15275</v>
      </c>
      <c r="B2763" s="49" t="s">
        <v>15197</v>
      </c>
      <c r="C2763" s="49" t="s">
        <v>15198</v>
      </c>
      <c r="D2763" s="49" t="s">
        <v>8656</v>
      </c>
      <c r="E2763" s="49" t="s">
        <v>8583</v>
      </c>
      <c r="F2763" s="49" t="s">
        <v>8644</v>
      </c>
      <c r="G2763" s="49" t="s">
        <v>8609</v>
      </c>
      <c r="H2763" s="49" t="s">
        <v>15232</v>
      </c>
      <c r="I2763" s="49">
        <v>12</v>
      </c>
    </row>
    <row r="2764" spans="1:9" x14ac:dyDescent="0.3">
      <c r="A2764" s="551" t="s">
        <v>15276</v>
      </c>
      <c r="B2764" s="49" t="s">
        <v>15197</v>
      </c>
      <c r="C2764" s="49" t="s">
        <v>15198</v>
      </c>
      <c r="D2764" s="49" t="s">
        <v>8656</v>
      </c>
      <c r="E2764" s="49" t="s">
        <v>8583</v>
      </c>
      <c r="F2764" s="49" t="s">
        <v>8811</v>
      </c>
      <c r="G2764" s="49" t="s">
        <v>8585</v>
      </c>
      <c r="H2764" s="49" t="s">
        <v>15277</v>
      </c>
      <c r="I2764" s="49">
        <v>17</v>
      </c>
    </row>
    <row r="2765" spans="1:9" x14ac:dyDescent="0.3">
      <c r="A2765" s="551" t="s">
        <v>15278</v>
      </c>
      <c r="B2765" s="49" t="s">
        <v>15197</v>
      </c>
      <c r="C2765" s="49" t="s">
        <v>15198</v>
      </c>
      <c r="D2765" s="49" t="s">
        <v>8656</v>
      </c>
      <c r="E2765" s="49" t="s">
        <v>8583</v>
      </c>
      <c r="F2765" s="49" t="s">
        <v>8781</v>
      </c>
      <c r="G2765" s="49" t="s">
        <v>8609</v>
      </c>
      <c r="I2765" s="49">
        <v>10</v>
      </c>
    </row>
    <row r="2766" spans="1:9" x14ac:dyDescent="0.3">
      <c r="A2766" s="551" t="s">
        <v>15279</v>
      </c>
      <c r="B2766" s="49" t="s">
        <v>15197</v>
      </c>
      <c r="C2766" s="49" t="s">
        <v>15198</v>
      </c>
      <c r="D2766" s="49" t="s">
        <v>8656</v>
      </c>
      <c r="E2766" s="49" t="s">
        <v>8583</v>
      </c>
      <c r="F2766" s="49" t="s">
        <v>8608</v>
      </c>
      <c r="G2766" s="49" t="s">
        <v>8609</v>
      </c>
      <c r="H2766" s="49" t="s">
        <v>15205</v>
      </c>
      <c r="I2766" s="49">
        <v>32</v>
      </c>
    </row>
    <row r="2767" spans="1:9" x14ac:dyDescent="0.3">
      <c r="A2767" s="551" t="s">
        <v>15280</v>
      </c>
      <c r="B2767" s="49" t="s">
        <v>15281</v>
      </c>
      <c r="C2767" s="49" t="s">
        <v>15282</v>
      </c>
      <c r="D2767" s="49" t="s">
        <v>9349</v>
      </c>
      <c r="E2767" s="49" t="s">
        <v>8583</v>
      </c>
      <c r="F2767" s="49" t="s">
        <v>8595</v>
      </c>
      <c r="G2767" s="49" t="s">
        <v>8596</v>
      </c>
    </row>
    <row r="2768" spans="1:9" x14ac:dyDescent="0.3">
      <c r="A2768" s="551" t="s">
        <v>15283</v>
      </c>
      <c r="B2768" s="49" t="s">
        <v>15284</v>
      </c>
      <c r="C2768" s="49" t="s">
        <v>15285</v>
      </c>
      <c r="D2768" s="49" t="s">
        <v>8590</v>
      </c>
      <c r="E2768" s="49" t="s">
        <v>8583</v>
      </c>
      <c r="F2768" s="49" t="s">
        <v>8595</v>
      </c>
      <c r="G2768" s="49" t="s">
        <v>8596</v>
      </c>
      <c r="H2768" s="49" t="s">
        <v>15286</v>
      </c>
    </row>
    <row r="2769" spans="1:9" x14ac:dyDescent="0.3">
      <c r="A2769" s="551" t="s">
        <v>15287</v>
      </c>
      <c r="B2769" s="49" t="s">
        <v>15288</v>
      </c>
      <c r="C2769" s="49" t="s">
        <v>15289</v>
      </c>
      <c r="D2769" s="49" t="s">
        <v>8676</v>
      </c>
      <c r="E2769" s="49" t="s">
        <v>8765</v>
      </c>
      <c r="F2769" s="49" t="s">
        <v>8630</v>
      </c>
      <c r="G2769" s="49" t="s">
        <v>8585</v>
      </c>
      <c r="H2769" s="49" t="s">
        <v>15290</v>
      </c>
      <c r="I2769" s="49">
        <v>20</v>
      </c>
    </row>
    <row r="2770" spans="1:9" x14ac:dyDescent="0.3">
      <c r="A2770" s="551" t="s">
        <v>15291</v>
      </c>
      <c r="B2770" s="49" t="s">
        <v>15288</v>
      </c>
      <c r="C2770" s="49" t="s">
        <v>15289</v>
      </c>
      <c r="D2770" s="49" t="s">
        <v>8676</v>
      </c>
      <c r="E2770" s="49" t="s">
        <v>8765</v>
      </c>
      <c r="F2770" s="49" t="s">
        <v>8630</v>
      </c>
      <c r="G2770" s="49" t="s">
        <v>8585</v>
      </c>
      <c r="H2770" s="49" t="s">
        <v>15292</v>
      </c>
      <c r="I2770" s="49">
        <v>18</v>
      </c>
    </row>
    <row r="2771" spans="1:9" x14ac:dyDescent="0.3">
      <c r="A2771" s="551" t="s">
        <v>15293</v>
      </c>
      <c r="B2771" s="49" t="s">
        <v>15294</v>
      </c>
      <c r="C2771" s="49" t="s">
        <v>15295</v>
      </c>
      <c r="D2771" s="49" t="s">
        <v>8676</v>
      </c>
      <c r="E2771" s="49" t="s">
        <v>8765</v>
      </c>
      <c r="F2771" s="49" t="s">
        <v>10572</v>
      </c>
      <c r="G2771" s="49" t="s">
        <v>8596</v>
      </c>
      <c r="H2771" s="49" t="s">
        <v>15296</v>
      </c>
    </row>
    <row r="2772" spans="1:9" x14ac:dyDescent="0.3">
      <c r="A2772" s="551" t="s">
        <v>15297</v>
      </c>
      <c r="B2772" s="49" t="s">
        <v>15294</v>
      </c>
      <c r="C2772" s="49" t="s">
        <v>15295</v>
      </c>
      <c r="D2772" s="49" t="s">
        <v>8676</v>
      </c>
      <c r="E2772" s="49" t="s">
        <v>8765</v>
      </c>
      <c r="F2772" s="49" t="s">
        <v>8733</v>
      </c>
      <c r="G2772" s="49" t="s">
        <v>8609</v>
      </c>
      <c r="H2772" s="49" t="s">
        <v>15093</v>
      </c>
      <c r="I2772" s="49">
        <v>12</v>
      </c>
    </row>
    <row r="2773" spans="1:9" x14ac:dyDescent="0.3">
      <c r="A2773" s="551" t="s">
        <v>15298</v>
      </c>
      <c r="B2773" s="49" t="s">
        <v>15294</v>
      </c>
      <c r="C2773" s="49" t="s">
        <v>15295</v>
      </c>
      <c r="D2773" s="49" t="s">
        <v>8676</v>
      </c>
      <c r="E2773" s="49" t="s">
        <v>8765</v>
      </c>
      <c r="F2773" s="49" t="s">
        <v>8770</v>
      </c>
      <c r="G2773" s="49" t="s">
        <v>8585</v>
      </c>
      <c r="H2773" s="49" t="s">
        <v>15296</v>
      </c>
      <c r="I2773" s="49">
        <v>200</v>
      </c>
    </row>
    <row r="2774" spans="1:9" x14ac:dyDescent="0.3">
      <c r="A2774" s="551" t="s">
        <v>15299</v>
      </c>
      <c r="B2774" s="49" t="s">
        <v>15294</v>
      </c>
      <c r="C2774" s="49" t="s">
        <v>15295</v>
      </c>
      <c r="D2774" s="49" t="s">
        <v>8676</v>
      </c>
      <c r="E2774" s="49" t="s">
        <v>8765</v>
      </c>
      <c r="F2774" s="49" t="s">
        <v>8608</v>
      </c>
      <c r="G2774" s="49" t="s">
        <v>8609</v>
      </c>
      <c r="H2774" s="49" t="s">
        <v>15296</v>
      </c>
      <c r="I2774" s="49">
        <v>188</v>
      </c>
    </row>
    <row r="2775" spans="1:9" x14ac:dyDescent="0.3">
      <c r="A2775" s="551" t="s">
        <v>15300</v>
      </c>
      <c r="B2775" s="49" t="s">
        <v>15301</v>
      </c>
      <c r="C2775" s="49" t="s">
        <v>15302</v>
      </c>
      <c r="D2775" s="49" t="s">
        <v>8676</v>
      </c>
      <c r="E2775" s="49" t="s">
        <v>8677</v>
      </c>
      <c r="F2775" s="49" t="s">
        <v>8702</v>
      </c>
      <c r="G2775" s="49" t="s">
        <v>8609</v>
      </c>
      <c r="H2775" s="49" t="s">
        <v>15303</v>
      </c>
      <c r="I2775" s="49">
        <v>9</v>
      </c>
    </row>
    <row r="2776" spans="1:9" x14ac:dyDescent="0.3">
      <c r="A2776" s="551" t="s">
        <v>15304</v>
      </c>
      <c r="B2776" s="49" t="s">
        <v>15301</v>
      </c>
      <c r="C2776" s="49" t="s">
        <v>15302</v>
      </c>
      <c r="D2776" s="49" t="s">
        <v>8676</v>
      </c>
      <c r="E2776" s="49" t="s">
        <v>8677</v>
      </c>
      <c r="F2776" s="49" t="s">
        <v>8608</v>
      </c>
      <c r="G2776" s="49" t="s">
        <v>8609</v>
      </c>
      <c r="H2776" s="49" t="s">
        <v>15303</v>
      </c>
      <c r="I2776" s="49">
        <v>50</v>
      </c>
    </row>
    <row r="2777" spans="1:9" x14ac:dyDescent="0.3">
      <c r="A2777" s="551" t="s">
        <v>15305</v>
      </c>
      <c r="B2777" s="49" t="s">
        <v>15301</v>
      </c>
      <c r="C2777" s="49" t="s">
        <v>15302</v>
      </c>
      <c r="D2777" s="49" t="s">
        <v>8676</v>
      </c>
      <c r="E2777" s="49" t="s">
        <v>8677</v>
      </c>
      <c r="F2777" s="49" t="s">
        <v>8647</v>
      </c>
      <c r="G2777" s="49" t="s">
        <v>8609</v>
      </c>
      <c r="H2777" s="49" t="s">
        <v>15303</v>
      </c>
      <c r="I2777" s="49">
        <v>86</v>
      </c>
    </row>
    <row r="2778" spans="1:9" x14ac:dyDescent="0.3">
      <c r="A2778" s="551" t="s">
        <v>15306</v>
      </c>
      <c r="B2778" s="49" t="s">
        <v>15301</v>
      </c>
      <c r="C2778" s="49" t="s">
        <v>15302</v>
      </c>
      <c r="D2778" s="49" t="s">
        <v>8676</v>
      </c>
      <c r="E2778" s="49" t="s">
        <v>8677</v>
      </c>
      <c r="F2778" s="49" t="s">
        <v>8647</v>
      </c>
      <c r="G2778" s="49" t="s">
        <v>8585</v>
      </c>
      <c r="H2778" s="49" t="s">
        <v>15303</v>
      </c>
      <c r="I2778" s="49">
        <v>10</v>
      </c>
    </row>
    <row r="2779" spans="1:9" x14ac:dyDescent="0.3">
      <c r="A2779" s="551" t="s">
        <v>15307</v>
      </c>
      <c r="B2779" s="49" t="s">
        <v>15308</v>
      </c>
      <c r="C2779" s="49" t="s">
        <v>15309</v>
      </c>
      <c r="D2779" s="49" t="s">
        <v>9349</v>
      </c>
      <c r="E2779" s="49" t="s">
        <v>8583</v>
      </c>
      <c r="F2779" s="49" t="s">
        <v>8811</v>
      </c>
      <c r="G2779" s="49" t="s">
        <v>8585</v>
      </c>
      <c r="H2779" s="49" t="s">
        <v>15310</v>
      </c>
      <c r="I2779" s="49">
        <v>10</v>
      </c>
    </row>
    <row r="2780" spans="1:9" x14ac:dyDescent="0.3">
      <c r="A2780" s="551" t="s">
        <v>15311</v>
      </c>
      <c r="B2780" s="49" t="s">
        <v>15308</v>
      </c>
      <c r="C2780" s="49" t="s">
        <v>15309</v>
      </c>
      <c r="D2780" s="49" t="s">
        <v>9349</v>
      </c>
      <c r="E2780" s="49" t="s">
        <v>8583</v>
      </c>
      <c r="F2780" s="49" t="s">
        <v>8644</v>
      </c>
      <c r="G2780" s="49" t="s">
        <v>8609</v>
      </c>
      <c r="H2780" s="49" t="s">
        <v>15310</v>
      </c>
      <c r="I2780" s="49">
        <v>20</v>
      </c>
    </row>
    <row r="2781" spans="1:9" x14ac:dyDescent="0.3">
      <c r="A2781" s="551" t="s">
        <v>15312</v>
      </c>
      <c r="B2781" s="49" t="s">
        <v>15308</v>
      </c>
      <c r="C2781" s="49" t="s">
        <v>15309</v>
      </c>
      <c r="D2781" s="49" t="s">
        <v>9349</v>
      </c>
      <c r="E2781" s="49" t="s">
        <v>8583</v>
      </c>
      <c r="F2781" s="49" t="s">
        <v>8608</v>
      </c>
      <c r="G2781" s="49" t="s">
        <v>8609</v>
      </c>
      <c r="H2781" s="49" t="s">
        <v>15310</v>
      </c>
      <c r="I2781" s="49">
        <v>18</v>
      </c>
    </row>
    <row r="2782" spans="1:9" x14ac:dyDescent="0.3">
      <c r="A2782" s="551" t="s">
        <v>15313</v>
      </c>
      <c r="B2782" s="49" t="s">
        <v>15308</v>
      </c>
      <c r="C2782" s="49" t="s">
        <v>15309</v>
      </c>
      <c r="D2782" s="49" t="s">
        <v>9349</v>
      </c>
      <c r="E2782" s="49" t="s">
        <v>8583</v>
      </c>
      <c r="F2782" s="49" t="s">
        <v>8733</v>
      </c>
      <c r="G2782" s="49" t="s">
        <v>8609</v>
      </c>
      <c r="H2782" s="49" t="s">
        <v>15314</v>
      </c>
      <c r="I2782" s="49">
        <v>6</v>
      </c>
    </row>
    <row r="2783" spans="1:9" x14ac:dyDescent="0.3">
      <c r="A2783" s="551" t="s">
        <v>15315</v>
      </c>
      <c r="B2783" s="49" t="s">
        <v>15308</v>
      </c>
      <c r="C2783" s="49" t="s">
        <v>15309</v>
      </c>
      <c r="D2783" s="49" t="s">
        <v>9349</v>
      </c>
      <c r="E2783" s="49" t="s">
        <v>8583</v>
      </c>
      <c r="F2783" s="49" t="s">
        <v>8647</v>
      </c>
      <c r="G2783" s="49" t="s">
        <v>8609</v>
      </c>
      <c r="H2783" s="49" t="s">
        <v>15310</v>
      </c>
      <c r="I2783" s="49">
        <v>20</v>
      </c>
    </row>
    <row r="2784" spans="1:9" x14ac:dyDescent="0.3">
      <c r="A2784" s="551" t="s">
        <v>15316</v>
      </c>
      <c r="B2784" s="49" t="s">
        <v>15308</v>
      </c>
      <c r="C2784" s="49" t="s">
        <v>15309</v>
      </c>
      <c r="D2784" s="49" t="s">
        <v>9349</v>
      </c>
      <c r="E2784" s="49" t="s">
        <v>8583</v>
      </c>
      <c r="F2784" s="49" t="s">
        <v>8644</v>
      </c>
      <c r="G2784" s="49" t="s">
        <v>8609</v>
      </c>
      <c r="H2784" s="49" t="s">
        <v>15314</v>
      </c>
      <c r="I2784" s="49">
        <v>23</v>
      </c>
    </row>
    <row r="2785" spans="1:9" x14ac:dyDescent="0.3">
      <c r="A2785" s="551" t="s">
        <v>15317</v>
      </c>
      <c r="B2785" s="49" t="s">
        <v>15318</v>
      </c>
      <c r="C2785" s="49" t="s">
        <v>1087</v>
      </c>
      <c r="D2785" s="49" t="s">
        <v>9349</v>
      </c>
      <c r="E2785" s="49" t="s">
        <v>8583</v>
      </c>
      <c r="F2785" s="49" t="s">
        <v>8811</v>
      </c>
      <c r="G2785" s="49" t="s">
        <v>8585</v>
      </c>
      <c r="H2785" s="49" t="s">
        <v>15319</v>
      </c>
      <c r="I2785" s="49">
        <v>20</v>
      </c>
    </row>
    <row r="2786" spans="1:9" x14ac:dyDescent="0.3">
      <c r="A2786" s="551" t="s">
        <v>15320</v>
      </c>
      <c r="B2786" s="49" t="s">
        <v>15318</v>
      </c>
      <c r="C2786" s="49" t="s">
        <v>1087</v>
      </c>
      <c r="D2786" s="49" t="s">
        <v>9349</v>
      </c>
      <c r="E2786" s="49" t="s">
        <v>8583</v>
      </c>
      <c r="F2786" s="49" t="s">
        <v>8811</v>
      </c>
      <c r="G2786" s="49" t="s">
        <v>8585</v>
      </c>
      <c r="H2786" s="49" t="s">
        <v>15321</v>
      </c>
      <c r="I2786" s="49">
        <v>25</v>
      </c>
    </row>
    <row r="2787" spans="1:9" x14ac:dyDescent="0.3">
      <c r="A2787" s="551" t="s">
        <v>15322</v>
      </c>
      <c r="B2787" s="49" t="s">
        <v>15323</v>
      </c>
      <c r="C2787" s="49" t="s">
        <v>15324</v>
      </c>
      <c r="D2787" s="49" t="s">
        <v>9349</v>
      </c>
      <c r="E2787" s="49" t="s">
        <v>8583</v>
      </c>
      <c r="F2787" s="49" t="s">
        <v>8593</v>
      </c>
      <c r="G2787" s="49" t="s">
        <v>8585</v>
      </c>
      <c r="H2787" s="49" t="s">
        <v>15325</v>
      </c>
    </row>
    <row r="2788" spans="1:9" x14ac:dyDescent="0.3">
      <c r="A2788" s="551" t="s">
        <v>15326</v>
      </c>
      <c r="B2788" s="49" t="s">
        <v>15327</v>
      </c>
      <c r="C2788" s="49" t="s">
        <v>15328</v>
      </c>
      <c r="D2788" s="49" t="s">
        <v>8590</v>
      </c>
      <c r="E2788" s="49" t="s">
        <v>8583</v>
      </c>
      <c r="F2788" s="49" t="s">
        <v>8702</v>
      </c>
      <c r="G2788" s="49" t="s">
        <v>8609</v>
      </c>
      <c r="H2788" s="49" t="s">
        <v>15329</v>
      </c>
      <c r="I2788" s="49">
        <v>14</v>
      </c>
    </row>
    <row r="2789" spans="1:9" x14ac:dyDescent="0.3">
      <c r="A2789" s="551" t="s">
        <v>15330</v>
      </c>
      <c r="B2789" s="49" t="s">
        <v>15327</v>
      </c>
      <c r="C2789" s="49" t="s">
        <v>15328</v>
      </c>
      <c r="D2789" s="49" t="s">
        <v>8590</v>
      </c>
      <c r="E2789" s="49" t="s">
        <v>8583</v>
      </c>
      <c r="F2789" s="49" t="s">
        <v>8644</v>
      </c>
      <c r="G2789" s="49" t="s">
        <v>8609</v>
      </c>
      <c r="H2789" s="49" t="s">
        <v>15329</v>
      </c>
      <c r="I2789" s="49">
        <v>19</v>
      </c>
    </row>
    <row r="2790" spans="1:9" x14ac:dyDescent="0.3">
      <c r="A2790" s="551" t="s">
        <v>15331</v>
      </c>
      <c r="B2790" s="49" t="s">
        <v>15327</v>
      </c>
      <c r="C2790" s="49" t="s">
        <v>15328</v>
      </c>
      <c r="D2790" s="49" t="s">
        <v>8590</v>
      </c>
      <c r="E2790" s="49" t="s">
        <v>8583</v>
      </c>
      <c r="F2790" s="49" t="s">
        <v>8733</v>
      </c>
      <c r="G2790" s="49" t="s">
        <v>8609</v>
      </c>
      <c r="H2790" s="49" t="s">
        <v>15332</v>
      </c>
      <c r="I2790" s="49">
        <v>12</v>
      </c>
    </row>
    <row r="2791" spans="1:9" x14ac:dyDescent="0.3">
      <c r="A2791" s="551" t="s">
        <v>15333</v>
      </c>
      <c r="B2791" s="49" t="s">
        <v>15327</v>
      </c>
      <c r="C2791" s="49" t="s">
        <v>15328</v>
      </c>
      <c r="D2791" s="49" t="s">
        <v>8590</v>
      </c>
      <c r="E2791" s="49" t="s">
        <v>8583</v>
      </c>
      <c r="F2791" s="49" t="s">
        <v>8733</v>
      </c>
      <c r="G2791" s="49" t="s">
        <v>8609</v>
      </c>
      <c r="H2791" s="49" t="s">
        <v>15334</v>
      </c>
      <c r="I2791" s="49">
        <v>26</v>
      </c>
    </row>
    <row r="2792" spans="1:9" x14ac:dyDescent="0.3">
      <c r="A2792" s="551" t="s">
        <v>15335</v>
      </c>
      <c r="B2792" s="49" t="s">
        <v>15327</v>
      </c>
      <c r="C2792" s="49" t="s">
        <v>15328</v>
      </c>
      <c r="D2792" s="49" t="s">
        <v>8590</v>
      </c>
      <c r="E2792" s="49" t="s">
        <v>8583</v>
      </c>
      <c r="F2792" s="49" t="s">
        <v>8647</v>
      </c>
      <c r="G2792" s="49" t="s">
        <v>8609</v>
      </c>
      <c r="H2792" s="49" t="s">
        <v>15336</v>
      </c>
      <c r="I2792" s="49">
        <v>41</v>
      </c>
    </row>
    <row r="2793" spans="1:9" x14ac:dyDescent="0.3">
      <c r="A2793" s="551" t="s">
        <v>15337</v>
      </c>
      <c r="B2793" s="49" t="s">
        <v>15327</v>
      </c>
      <c r="C2793" s="49" t="s">
        <v>15328</v>
      </c>
      <c r="D2793" s="49" t="s">
        <v>8590</v>
      </c>
      <c r="E2793" s="49" t="s">
        <v>8583</v>
      </c>
      <c r="F2793" s="49" t="s">
        <v>8608</v>
      </c>
      <c r="G2793" s="49" t="s">
        <v>8609</v>
      </c>
      <c r="H2793" s="49" t="s">
        <v>15338</v>
      </c>
      <c r="I2793" s="49">
        <v>35</v>
      </c>
    </row>
    <row r="2794" spans="1:9" x14ac:dyDescent="0.3">
      <c r="A2794" s="551" t="s">
        <v>15339</v>
      </c>
      <c r="B2794" s="49" t="s">
        <v>15327</v>
      </c>
      <c r="C2794" s="49" t="s">
        <v>15328</v>
      </c>
      <c r="D2794" s="49" t="s">
        <v>8590</v>
      </c>
      <c r="E2794" s="49" t="s">
        <v>8583</v>
      </c>
      <c r="F2794" s="49" t="s">
        <v>8733</v>
      </c>
      <c r="G2794" s="49" t="s">
        <v>8609</v>
      </c>
      <c r="H2794" s="49" t="s">
        <v>14886</v>
      </c>
      <c r="I2794" s="49">
        <v>35</v>
      </c>
    </row>
    <row r="2795" spans="1:9" x14ac:dyDescent="0.3">
      <c r="A2795" s="551" t="s">
        <v>15340</v>
      </c>
      <c r="B2795" s="49" t="s">
        <v>15341</v>
      </c>
      <c r="C2795" s="49" t="s">
        <v>15342</v>
      </c>
      <c r="D2795" s="49" t="s">
        <v>9349</v>
      </c>
      <c r="E2795" s="49" t="s">
        <v>8765</v>
      </c>
      <c r="F2795" s="49" t="s">
        <v>8644</v>
      </c>
      <c r="G2795" s="49" t="s">
        <v>8585</v>
      </c>
      <c r="H2795" s="49" t="s">
        <v>15343</v>
      </c>
      <c r="I2795" s="49">
        <v>8</v>
      </c>
    </row>
    <row r="2796" spans="1:9" x14ac:dyDescent="0.3">
      <c r="A2796" s="551" t="s">
        <v>15344</v>
      </c>
      <c r="B2796" s="49" t="s">
        <v>15345</v>
      </c>
      <c r="C2796" s="49" t="s">
        <v>15346</v>
      </c>
      <c r="D2796" s="49" t="s">
        <v>8590</v>
      </c>
      <c r="E2796" s="49" t="s">
        <v>8583</v>
      </c>
      <c r="F2796" s="49" t="s">
        <v>8630</v>
      </c>
      <c r="G2796" s="49" t="s">
        <v>8585</v>
      </c>
      <c r="H2796" s="49" t="s">
        <v>15347</v>
      </c>
      <c r="I2796" s="49">
        <v>15</v>
      </c>
    </row>
    <row r="2797" spans="1:9" x14ac:dyDescent="0.3">
      <c r="A2797" s="551" t="s">
        <v>15348</v>
      </c>
      <c r="B2797" s="49" t="s">
        <v>15349</v>
      </c>
      <c r="C2797" s="49" t="s">
        <v>15350</v>
      </c>
      <c r="D2797" s="49" t="s">
        <v>8676</v>
      </c>
      <c r="E2797" s="49" t="s">
        <v>8677</v>
      </c>
      <c r="F2797" s="49" t="s">
        <v>8661</v>
      </c>
      <c r="G2797" s="49" t="s">
        <v>8585</v>
      </c>
      <c r="H2797" s="49" t="s">
        <v>15351</v>
      </c>
    </row>
    <row r="2798" spans="1:9" x14ac:dyDescent="0.3">
      <c r="A2798" s="551" t="s">
        <v>15352</v>
      </c>
      <c r="B2798" s="49" t="s">
        <v>15349</v>
      </c>
      <c r="C2798" s="49" t="s">
        <v>15350</v>
      </c>
      <c r="D2798" s="49" t="s">
        <v>8676</v>
      </c>
      <c r="E2798" s="49" t="s">
        <v>8677</v>
      </c>
      <c r="F2798" s="49" t="s">
        <v>8647</v>
      </c>
      <c r="G2798" s="49" t="s">
        <v>8585</v>
      </c>
      <c r="H2798" s="49" t="s">
        <v>15351</v>
      </c>
      <c r="I2798" s="49">
        <v>13</v>
      </c>
    </row>
    <row r="2799" spans="1:9" x14ac:dyDescent="0.3">
      <c r="A2799" s="551" t="s">
        <v>15353</v>
      </c>
      <c r="B2799" s="49" t="s">
        <v>15349</v>
      </c>
      <c r="C2799" s="49" t="s">
        <v>15350</v>
      </c>
      <c r="D2799" s="49" t="s">
        <v>8676</v>
      </c>
      <c r="E2799" s="49" t="s">
        <v>8677</v>
      </c>
      <c r="F2799" s="49" t="s">
        <v>8647</v>
      </c>
      <c r="G2799" s="49" t="s">
        <v>8609</v>
      </c>
      <c r="H2799" s="49" t="s">
        <v>15351</v>
      </c>
      <c r="I2799" s="49">
        <v>40</v>
      </c>
    </row>
    <row r="2800" spans="1:9" x14ac:dyDescent="0.3">
      <c r="A2800" s="551" t="s">
        <v>15354</v>
      </c>
      <c r="B2800" s="49" t="s">
        <v>15349</v>
      </c>
      <c r="C2800" s="49" t="s">
        <v>15350</v>
      </c>
      <c r="D2800" s="49" t="s">
        <v>8676</v>
      </c>
      <c r="E2800" s="49" t="s">
        <v>8677</v>
      </c>
      <c r="F2800" s="49" t="s">
        <v>8644</v>
      </c>
      <c r="G2800" s="49" t="s">
        <v>8609</v>
      </c>
      <c r="H2800" s="49" t="s">
        <v>15351</v>
      </c>
      <c r="I2800" s="49">
        <v>100</v>
      </c>
    </row>
    <row r="2801" spans="1:9" x14ac:dyDescent="0.3">
      <c r="A2801" s="551" t="s">
        <v>15355</v>
      </c>
      <c r="B2801" s="49" t="s">
        <v>15349</v>
      </c>
      <c r="C2801" s="49" t="s">
        <v>15350</v>
      </c>
      <c r="D2801" s="49" t="s">
        <v>8676</v>
      </c>
      <c r="E2801" s="49" t="s">
        <v>8677</v>
      </c>
      <c r="F2801" s="49" t="s">
        <v>8608</v>
      </c>
      <c r="G2801" s="49" t="s">
        <v>8609</v>
      </c>
      <c r="H2801" s="49" t="s">
        <v>15351</v>
      </c>
      <c r="I2801" s="49">
        <v>100</v>
      </c>
    </row>
    <row r="2802" spans="1:9" x14ac:dyDescent="0.3">
      <c r="A2802" s="551" t="s">
        <v>15356</v>
      </c>
      <c r="B2802" s="49" t="s">
        <v>15357</v>
      </c>
      <c r="C2802" s="49" t="s">
        <v>15358</v>
      </c>
      <c r="D2802" s="49" t="s">
        <v>8959</v>
      </c>
      <c r="E2802" s="49" t="s">
        <v>8960</v>
      </c>
      <c r="F2802" s="49" t="s">
        <v>8614</v>
      </c>
      <c r="G2802" s="49" t="s">
        <v>8585</v>
      </c>
      <c r="H2802" s="49" t="s">
        <v>15359</v>
      </c>
    </row>
    <row r="2803" spans="1:9" x14ac:dyDescent="0.3">
      <c r="A2803" s="551" t="s">
        <v>15360</v>
      </c>
      <c r="B2803" s="49" t="s">
        <v>15361</v>
      </c>
      <c r="C2803" s="49" t="s">
        <v>15362</v>
      </c>
      <c r="D2803" s="49" t="s">
        <v>9349</v>
      </c>
      <c r="E2803" s="49" t="s">
        <v>8583</v>
      </c>
      <c r="F2803" s="49" t="s">
        <v>8608</v>
      </c>
      <c r="G2803" s="49" t="s">
        <v>8609</v>
      </c>
      <c r="H2803" s="49" t="s">
        <v>15363</v>
      </c>
      <c r="I2803" s="49">
        <v>9</v>
      </c>
    </row>
    <row r="2804" spans="1:9" x14ac:dyDescent="0.3">
      <c r="A2804" s="551" t="s">
        <v>15364</v>
      </c>
      <c r="B2804" s="49" t="s">
        <v>15361</v>
      </c>
      <c r="C2804" s="49" t="s">
        <v>15362</v>
      </c>
      <c r="D2804" s="49" t="s">
        <v>9349</v>
      </c>
      <c r="E2804" s="49" t="s">
        <v>8583</v>
      </c>
      <c r="F2804" s="49" t="s">
        <v>8647</v>
      </c>
      <c r="G2804" s="49" t="s">
        <v>8609</v>
      </c>
      <c r="H2804" s="49" t="s">
        <v>15363</v>
      </c>
      <c r="I2804" s="49">
        <v>16</v>
      </c>
    </row>
    <row r="2805" spans="1:9" x14ac:dyDescent="0.3">
      <c r="A2805" s="551" t="s">
        <v>15365</v>
      </c>
      <c r="B2805" s="49" t="s">
        <v>15366</v>
      </c>
      <c r="C2805" s="49" t="s">
        <v>15367</v>
      </c>
      <c r="D2805" s="49" t="s">
        <v>9349</v>
      </c>
      <c r="E2805" s="49" t="s">
        <v>8583</v>
      </c>
      <c r="F2805" s="49" t="s">
        <v>8733</v>
      </c>
      <c r="G2805" s="49" t="s">
        <v>8609</v>
      </c>
      <c r="H2805" s="49" t="s">
        <v>15368</v>
      </c>
      <c r="I2805" s="49">
        <v>42</v>
      </c>
    </row>
    <row r="2806" spans="1:9" x14ac:dyDescent="0.3">
      <c r="A2806" s="551" t="s">
        <v>15369</v>
      </c>
      <c r="B2806" s="49" t="s">
        <v>15370</v>
      </c>
      <c r="C2806" s="49" t="s">
        <v>15371</v>
      </c>
      <c r="D2806" s="49" t="s">
        <v>8590</v>
      </c>
      <c r="E2806" s="49" t="s">
        <v>8583</v>
      </c>
      <c r="F2806" s="49" t="s">
        <v>8608</v>
      </c>
      <c r="G2806" s="49" t="s">
        <v>8609</v>
      </c>
      <c r="H2806" s="49" t="s">
        <v>15372</v>
      </c>
      <c r="I2806" s="49">
        <v>34</v>
      </c>
    </row>
    <row r="2807" spans="1:9" x14ac:dyDescent="0.3">
      <c r="A2807" s="551" t="s">
        <v>15373</v>
      </c>
      <c r="B2807" s="49" t="s">
        <v>15374</v>
      </c>
      <c r="C2807" s="49" t="s">
        <v>15375</v>
      </c>
      <c r="D2807" s="49" t="s">
        <v>8582</v>
      </c>
      <c r="E2807" s="49" t="s">
        <v>8583</v>
      </c>
      <c r="F2807" s="49" t="s">
        <v>8733</v>
      </c>
      <c r="G2807" s="49" t="s">
        <v>8609</v>
      </c>
      <c r="H2807" s="49" t="s">
        <v>15376</v>
      </c>
      <c r="I2807" s="49">
        <v>6</v>
      </c>
    </row>
    <row r="2808" spans="1:9" x14ac:dyDescent="0.3">
      <c r="A2808" s="551" t="s">
        <v>15377</v>
      </c>
      <c r="B2808" s="49" t="s">
        <v>15374</v>
      </c>
      <c r="C2808" s="49" t="s">
        <v>15375</v>
      </c>
      <c r="D2808" s="49" t="s">
        <v>8582</v>
      </c>
      <c r="E2808" s="49" t="s">
        <v>8583</v>
      </c>
      <c r="F2808" s="49" t="s">
        <v>8647</v>
      </c>
      <c r="G2808" s="49" t="s">
        <v>8609</v>
      </c>
      <c r="H2808" s="49" t="s">
        <v>15376</v>
      </c>
      <c r="I2808" s="49">
        <v>9</v>
      </c>
    </row>
    <row r="2809" spans="1:9" x14ac:dyDescent="0.3">
      <c r="A2809" s="551" t="s">
        <v>15378</v>
      </c>
      <c r="B2809" s="49" t="s">
        <v>15379</v>
      </c>
      <c r="C2809" s="49" t="s">
        <v>15380</v>
      </c>
      <c r="D2809" s="49" t="s">
        <v>8676</v>
      </c>
      <c r="E2809" s="49" t="s">
        <v>8765</v>
      </c>
      <c r="F2809" s="49" t="s">
        <v>8608</v>
      </c>
      <c r="G2809" s="49" t="s">
        <v>8609</v>
      </c>
      <c r="H2809" s="49" t="s">
        <v>15381</v>
      </c>
      <c r="I2809" s="49">
        <v>35</v>
      </c>
    </row>
    <row r="2810" spans="1:9" x14ac:dyDescent="0.3">
      <c r="A2810" s="551" t="s">
        <v>15382</v>
      </c>
      <c r="B2810" s="49" t="s">
        <v>15383</v>
      </c>
      <c r="C2810" s="49" t="s">
        <v>15384</v>
      </c>
      <c r="D2810" s="49" t="s">
        <v>9349</v>
      </c>
      <c r="E2810" s="49" t="s">
        <v>8583</v>
      </c>
      <c r="F2810" s="49" t="s">
        <v>8608</v>
      </c>
      <c r="G2810" s="49" t="s">
        <v>8609</v>
      </c>
      <c r="H2810" s="49" t="s">
        <v>15385</v>
      </c>
      <c r="I2810" s="49">
        <v>75</v>
      </c>
    </row>
    <row r="2811" spans="1:9" x14ac:dyDescent="0.3">
      <c r="A2811" s="551" t="s">
        <v>15386</v>
      </c>
      <c r="B2811" s="49" t="s">
        <v>15383</v>
      </c>
      <c r="C2811" s="49" t="s">
        <v>15384</v>
      </c>
      <c r="D2811" s="49" t="s">
        <v>9349</v>
      </c>
      <c r="E2811" s="49" t="s">
        <v>8583</v>
      </c>
      <c r="F2811" s="49" t="s">
        <v>8647</v>
      </c>
      <c r="G2811" s="49" t="s">
        <v>8609</v>
      </c>
      <c r="H2811" s="49" t="s">
        <v>15385</v>
      </c>
      <c r="I2811" s="49">
        <v>12</v>
      </c>
    </row>
    <row r="2812" spans="1:9" x14ac:dyDescent="0.3">
      <c r="A2812" s="551" t="s">
        <v>15387</v>
      </c>
      <c r="B2812" s="49" t="s">
        <v>15388</v>
      </c>
      <c r="C2812" s="49" t="s">
        <v>15389</v>
      </c>
      <c r="D2812" s="49" t="s">
        <v>9349</v>
      </c>
      <c r="E2812" s="49" t="s">
        <v>8583</v>
      </c>
      <c r="F2812" s="49" t="s">
        <v>8608</v>
      </c>
      <c r="G2812" s="49" t="s">
        <v>8609</v>
      </c>
      <c r="H2812" s="49" t="s">
        <v>15390</v>
      </c>
      <c r="I2812" s="49">
        <v>33</v>
      </c>
    </row>
    <row r="2813" spans="1:9" x14ac:dyDescent="0.3">
      <c r="A2813" s="551" t="s">
        <v>15391</v>
      </c>
      <c r="B2813" s="49" t="s">
        <v>15388</v>
      </c>
      <c r="C2813" s="49" t="s">
        <v>15389</v>
      </c>
      <c r="D2813" s="49" t="s">
        <v>9349</v>
      </c>
      <c r="E2813" s="49" t="s">
        <v>8583</v>
      </c>
      <c r="F2813" s="49" t="s">
        <v>8608</v>
      </c>
      <c r="G2813" s="49" t="s">
        <v>8609</v>
      </c>
      <c r="H2813" s="49" t="s">
        <v>15392</v>
      </c>
      <c r="I2813" s="49">
        <v>32</v>
      </c>
    </row>
    <row r="2814" spans="1:9" x14ac:dyDescent="0.3">
      <c r="A2814" s="551" t="s">
        <v>15393</v>
      </c>
      <c r="B2814" s="49" t="s">
        <v>15394</v>
      </c>
      <c r="C2814" s="49" t="s">
        <v>15395</v>
      </c>
      <c r="D2814" s="49" t="s">
        <v>8590</v>
      </c>
      <c r="E2814" s="49" t="s">
        <v>8583</v>
      </c>
      <c r="F2814" s="49" t="s">
        <v>8644</v>
      </c>
      <c r="G2814" s="49" t="s">
        <v>8609</v>
      </c>
      <c r="H2814" s="49" t="s">
        <v>15396</v>
      </c>
      <c r="I2814" s="49">
        <v>18</v>
      </c>
    </row>
    <row r="2815" spans="1:9" x14ac:dyDescent="0.3">
      <c r="A2815" s="551" t="s">
        <v>15397</v>
      </c>
      <c r="B2815" s="49" t="s">
        <v>15394</v>
      </c>
      <c r="C2815" s="49" t="s">
        <v>15395</v>
      </c>
      <c r="D2815" s="49" t="s">
        <v>8590</v>
      </c>
      <c r="E2815" s="49" t="s">
        <v>8583</v>
      </c>
      <c r="F2815" s="49" t="s">
        <v>8644</v>
      </c>
      <c r="G2815" s="49" t="s">
        <v>8585</v>
      </c>
      <c r="H2815" s="49" t="s">
        <v>15396</v>
      </c>
      <c r="I2815" s="49">
        <v>6</v>
      </c>
    </row>
    <row r="2816" spans="1:9" x14ac:dyDescent="0.3">
      <c r="A2816" s="551" t="s">
        <v>15398</v>
      </c>
      <c r="B2816" s="49" t="s">
        <v>15399</v>
      </c>
      <c r="C2816" s="49" t="s">
        <v>15400</v>
      </c>
      <c r="D2816" s="49" t="s">
        <v>8590</v>
      </c>
      <c r="E2816" s="49" t="s">
        <v>8583</v>
      </c>
      <c r="F2816" s="49" t="s">
        <v>8702</v>
      </c>
      <c r="G2816" s="49" t="s">
        <v>8609</v>
      </c>
      <c r="H2816" s="49" t="s">
        <v>15401</v>
      </c>
      <c r="I2816" s="49">
        <v>3</v>
      </c>
    </row>
    <row r="2817" spans="1:9" x14ac:dyDescent="0.3">
      <c r="A2817" s="551" t="s">
        <v>15402</v>
      </c>
      <c r="B2817" s="49" t="s">
        <v>15399</v>
      </c>
      <c r="C2817" s="49" t="s">
        <v>15400</v>
      </c>
      <c r="D2817" s="49" t="s">
        <v>8590</v>
      </c>
      <c r="E2817" s="49" t="s">
        <v>8583</v>
      </c>
      <c r="F2817" s="49" t="s">
        <v>8702</v>
      </c>
      <c r="G2817" s="49" t="s">
        <v>8609</v>
      </c>
      <c r="H2817" s="49" t="s">
        <v>15403</v>
      </c>
      <c r="I2817" s="49">
        <v>20</v>
      </c>
    </row>
    <row r="2818" spans="1:9" x14ac:dyDescent="0.3">
      <c r="A2818" s="551" t="s">
        <v>15404</v>
      </c>
      <c r="B2818" s="49" t="s">
        <v>15399</v>
      </c>
      <c r="C2818" s="49" t="s">
        <v>15400</v>
      </c>
      <c r="D2818" s="49" t="s">
        <v>8590</v>
      </c>
      <c r="E2818" s="49" t="s">
        <v>8583</v>
      </c>
      <c r="F2818" s="49" t="s">
        <v>8657</v>
      </c>
      <c r="G2818" s="49" t="s">
        <v>8585</v>
      </c>
      <c r="H2818" s="49" t="s">
        <v>15405</v>
      </c>
      <c r="I2818" s="49">
        <v>20</v>
      </c>
    </row>
    <row r="2819" spans="1:9" x14ac:dyDescent="0.3">
      <c r="A2819" s="551" t="s">
        <v>15406</v>
      </c>
      <c r="B2819" s="49" t="s">
        <v>15407</v>
      </c>
      <c r="C2819" s="49" t="s">
        <v>15408</v>
      </c>
      <c r="D2819" s="49" t="s">
        <v>8590</v>
      </c>
      <c r="E2819" s="49" t="s">
        <v>8583</v>
      </c>
      <c r="F2819" s="49" t="s">
        <v>8657</v>
      </c>
      <c r="G2819" s="49" t="s">
        <v>8585</v>
      </c>
      <c r="H2819" s="49" t="s">
        <v>15409</v>
      </c>
      <c r="I2819" s="49">
        <v>18</v>
      </c>
    </row>
    <row r="2820" spans="1:9" x14ac:dyDescent="0.3">
      <c r="A2820" s="551" t="s">
        <v>15410</v>
      </c>
      <c r="B2820" s="49" t="s">
        <v>15411</v>
      </c>
      <c r="C2820" s="49" t="s">
        <v>15412</v>
      </c>
      <c r="D2820" s="49" t="s">
        <v>9349</v>
      </c>
      <c r="E2820" s="49" t="s">
        <v>8583</v>
      </c>
      <c r="F2820" s="49" t="s">
        <v>8781</v>
      </c>
      <c r="G2820" s="49" t="s">
        <v>8609</v>
      </c>
      <c r="I2820" s="49">
        <v>10</v>
      </c>
    </row>
    <row r="2821" spans="1:9" x14ac:dyDescent="0.3">
      <c r="A2821" s="551" t="s">
        <v>15413</v>
      </c>
      <c r="B2821" s="49" t="s">
        <v>15411</v>
      </c>
      <c r="C2821" s="49" t="s">
        <v>15412</v>
      </c>
      <c r="D2821" s="49" t="s">
        <v>9349</v>
      </c>
      <c r="E2821" s="49" t="s">
        <v>8583</v>
      </c>
      <c r="F2821" s="49" t="s">
        <v>8781</v>
      </c>
      <c r="G2821" s="49" t="s">
        <v>8609</v>
      </c>
      <c r="I2821" s="49">
        <v>16</v>
      </c>
    </row>
    <row r="2822" spans="1:9" x14ac:dyDescent="0.3">
      <c r="A2822" s="551" t="s">
        <v>15414</v>
      </c>
      <c r="B2822" s="49" t="s">
        <v>15415</v>
      </c>
      <c r="C2822" s="49" t="s">
        <v>15416</v>
      </c>
      <c r="D2822" s="49" t="s">
        <v>9349</v>
      </c>
      <c r="E2822" s="49" t="s">
        <v>8583</v>
      </c>
      <c r="F2822" s="49" t="s">
        <v>8811</v>
      </c>
      <c r="G2822" s="49" t="s">
        <v>8585</v>
      </c>
      <c r="H2822" s="49" t="s">
        <v>15417</v>
      </c>
      <c r="I2822" s="49">
        <v>20</v>
      </c>
    </row>
    <row r="2823" spans="1:9" x14ac:dyDescent="0.3">
      <c r="A2823" s="551" t="s">
        <v>15418</v>
      </c>
      <c r="B2823" s="49" t="s">
        <v>15415</v>
      </c>
      <c r="C2823" s="49" t="s">
        <v>15416</v>
      </c>
      <c r="D2823" s="49" t="s">
        <v>9349</v>
      </c>
      <c r="E2823" s="49" t="s">
        <v>8583</v>
      </c>
      <c r="F2823" s="49" t="s">
        <v>8811</v>
      </c>
      <c r="G2823" s="49" t="s">
        <v>8585</v>
      </c>
      <c r="H2823" s="49" t="s">
        <v>15419</v>
      </c>
      <c r="I2823" s="49">
        <v>40</v>
      </c>
    </row>
    <row r="2824" spans="1:9" x14ac:dyDescent="0.3">
      <c r="A2824" s="551" t="s">
        <v>15420</v>
      </c>
      <c r="B2824" s="49" t="s">
        <v>15421</v>
      </c>
      <c r="C2824" s="49" t="s">
        <v>15422</v>
      </c>
      <c r="D2824" s="49" t="s">
        <v>9349</v>
      </c>
      <c r="E2824" s="49" t="s">
        <v>8583</v>
      </c>
      <c r="F2824" s="49" t="s">
        <v>8733</v>
      </c>
      <c r="G2824" s="49" t="s">
        <v>8609</v>
      </c>
      <c r="H2824" s="49" t="s">
        <v>15423</v>
      </c>
      <c r="I2824" s="49">
        <v>19</v>
      </c>
    </row>
    <row r="2825" spans="1:9" x14ac:dyDescent="0.3">
      <c r="A2825" s="551" t="s">
        <v>15424</v>
      </c>
      <c r="B2825" s="49" t="s">
        <v>15425</v>
      </c>
      <c r="C2825" s="49" t="s">
        <v>15426</v>
      </c>
      <c r="D2825" s="49" t="s">
        <v>9349</v>
      </c>
      <c r="E2825" s="49" t="s">
        <v>8583</v>
      </c>
      <c r="F2825" s="49" t="s">
        <v>8713</v>
      </c>
      <c r="G2825" s="49" t="s">
        <v>8585</v>
      </c>
      <c r="H2825" s="49" t="s">
        <v>15427</v>
      </c>
      <c r="I2825" s="49">
        <v>4</v>
      </c>
    </row>
    <row r="2826" spans="1:9" x14ac:dyDescent="0.3">
      <c r="A2826" s="551" t="s">
        <v>15428</v>
      </c>
      <c r="B2826" s="49" t="s">
        <v>15429</v>
      </c>
      <c r="C2826" s="49" t="s">
        <v>15430</v>
      </c>
      <c r="D2826" s="49" t="s">
        <v>9349</v>
      </c>
      <c r="E2826" s="49" t="s">
        <v>8583</v>
      </c>
      <c r="F2826" s="49" t="s">
        <v>8608</v>
      </c>
      <c r="G2826" s="49" t="s">
        <v>8609</v>
      </c>
      <c r="H2826" s="49" t="s">
        <v>15431</v>
      </c>
      <c r="I2826" s="49">
        <v>40</v>
      </c>
    </row>
    <row r="2827" spans="1:9" x14ac:dyDescent="0.3">
      <c r="A2827" s="551" t="s">
        <v>15432</v>
      </c>
      <c r="B2827" s="49" t="s">
        <v>15429</v>
      </c>
      <c r="C2827" s="49" t="s">
        <v>15430</v>
      </c>
      <c r="D2827" s="49" t="s">
        <v>9349</v>
      </c>
      <c r="E2827" s="49" t="s">
        <v>8583</v>
      </c>
      <c r="F2827" s="49" t="s">
        <v>8608</v>
      </c>
      <c r="G2827" s="49" t="s">
        <v>8609</v>
      </c>
      <c r="H2827" s="49" t="s">
        <v>15433</v>
      </c>
      <c r="I2827" s="49">
        <v>18</v>
      </c>
    </row>
    <row r="2828" spans="1:9" x14ac:dyDescent="0.3">
      <c r="A2828" s="551" t="s">
        <v>15434</v>
      </c>
      <c r="B2828" s="49" t="s">
        <v>15435</v>
      </c>
      <c r="C2828" s="49" t="s">
        <v>15436</v>
      </c>
      <c r="D2828" s="49" t="s">
        <v>8590</v>
      </c>
      <c r="E2828" s="49" t="s">
        <v>8583</v>
      </c>
      <c r="F2828" s="49" t="s">
        <v>8644</v>
      </c>
      <c r="G2828" s="49" t="s">
        <v>8585</v>
      </c>
      <c r="H2828" s="49" t="s">
        <v>15437</v>
      </c>
      <c r="I2828" s="49">
        <v>15</v>
      </c>
    </row>
    <row r="2829" spans="1:9" x14ac:dyDescent="0.3">
      <c r="A2829" s="551" t="s">
        <v>15438</v>
      </c>
      <c r="B2829" s="49" t="s">
        <v>15435</v>
      </c>
      <c r="C2829" s="49" t="s">
        <v>15436</v>
      </c>
      <c r="D2829" s="49" t="s">
        <v>8590</v>
      </c>
      <c r="E2829" s="49" t="s">
        <v>8583</v>
      </c>
      <c r="F2829" s="49" t="s">
        <v>8713</v>
      </c>
      <c r="G2829" s="49" t="s">
        <v>8585</v>
      </c>
      <c r="H2829" s="49" t="s">
        <v>15439</v>
      </c>
      <c r="I2829" s="49">
        <v>10</v>
      </c>
    </row>
    <row r="2830" spans="1:9" x14ac:dyDescent="0.3">
      <c r="A2830" s="551" t="s">
        <v>15440</v>
      </c>
      <c r="B2830" s="49" t="s">
        <v>15441</v>
      </c>
      <c r="C2830" s="49" t="s">
        <v>15442</v>
      </c>
      <c r="D2830" s="49" t="s">
        <v>9349</v>
      </c>
      <c r="E2830" s="49" t="s">
        <v>8583</v>
      </c>
      <c r="F2830" s="49" t="s">
        <v>8608</v>
      </c>
      <c r="G2830" s="49" t="s">
        <v>8609</v>
      </c>
      <c r="H2830" s="49" t="s">
        <v>15443</v>
      </c>
      <c r="I2830" s="49">
        <v>40</v>
      </c>
    </row>
    <row r="2831" spans="1:9" x14ac:dyDescent="0.3">
      <c r="A2831" s="551" t="s">
        <v>15444</v>
      </c>
      <c r="B2831" s="49" t="s">
        <v>15445</v>
      </c>
      <c r="C2831" s="49" t="s">
        <v>15446</v>
      </c>
      <c r="D2831" s="49" t="s">
        <v>9349</v>
      </c>
      <c r="E2831" s="49" t="s">
        <v>8583</v>
      </c>
      <c r="F2831" s="49" t="s">
        <v>8887</v>
      </c>
      <c r="G2831" s="49" t="s">
        <v>8609</v>
      </c>
      <c r="H2831" s="49" t="s">
        <v>15447</v>
      </c>
      <c r="I2831" s="49">
        <v>10</v>
      </c>
    </row>
    <row r="2832" spans="1:9" x14ac:dyDescent="0.3">
      <c r="A2832" s="551" t="s">
        <v>15448</v>
      </c>
      <c r="B2832" s="49" t="s">
        <v>15445</v>
      </c>
      <c r="C2832" s="49" t="s">
        <v>15446</v>
      </c>
      <c r="D2832" s="49" t="s">
        <v>9349</v>
      </c>
      <c r="E2832" s="49" t="s">
        <v>8583</v>
      </c>
      <c r="F2832" s="49" t="s">
        <v>8644</v>
      </c>
      <c r="G2832" s="49" t="s">
        <v>8609</v>
      </c>
      <c r="H2832" s="49" t="s">
        <v>15449</v>
      </c>
      <c r="I2832" s="49">
        <v>2</v>
      </c>
    </row>
    <row r="2833" spans="1:9" x14ac:dyDescent="0.3">
      <c r="A2833" s="551" t="s">
        <v>15450</v>
      </c>
      <c r="B2833" s="49" t="s">
        <v>15445</v>
      </c>
      <c r="C2833" s="49" t="s">
        <v>15446</v>
      </c>
      <c r="D2833" s="49" t="s">
        <v>9349</v>
      </c>
      <c r="E2833" s="49" t="s">
        <v>8583</v>
      </c>
      <c r="F2833" s="49" t="s">
        <v>8608</v>
      </c>
      <c r="G2833" s="49" t="s">
        <v>8609</v>
      </c>
      <c r="H2833" s="49" t="s">
        <v>15449</v>
      </c>
      <c r="I2833" s="49">
        <v>27</v>
      </c>
    </row>
    <row r="2834" spans="1:9" x14ac:dyDescent="0.3">
      <c r="A2834" s="551" t="s">
        <v>15451</v>
      </c>
      <c r="B2834" s="49" t="s">
        <v>15452</v>
      </c>
      <c r="C2834" s="49" t="s">
        <v>1142</v>
      </c>
      <c r="D2834" s="49" t="s">
        <v>9349</v>
      </c>
      <c r="E2834" s="49" t="s">
        <v>8583</v>
      </c>
      <c r="F2834" s="49" t="s">
        <v>8608</v>
      </c>
      <c r="G2834" s="49" t="s">
        <v>8609</v>
      </c>
      <c r="H2834" s="49" t="s">
        <v>15453</v>
      </c>
      <c r="I2834" s="49">
        <v>64</v>
      </c>
    </row>
    <row r="2835" spans="1:9" x14ac:dyDescent="0.3">
      <c r="A2835" s="551" t="s">
        <v>15454</v>
      </c>
      <c r="B2835" s="49" t="s">
        <v>15455</v>
      </c>
      <c r="C2835" s="49" t="s">
        <v>1020</v>
      </c>
      <c r="D2835" s="49" t="s">
        <v>8590</v>
      </c>
      <c r="E2835" s="49" t="s">
        <v>8583</v>
      </c>
      <c r="F2835" s="49" t="s">
        <v>8811</v>
      </c>
      <c r="G2835" s="49" t="s">
        <v>8585</v>
      </c>
      <c r="H2835" s="49" t="s">
        <v>15456</v>
      </c>
      <c r="I2835" s="49">
        <v>10</v>
      </c>
    </row>
    <row r="2836" spans="1:9" x14ac:dyDescent="0.3">
      <c r="A2836" s="551" t="s">
        <v>15457</v>
      </c>
      <c r="B2836" s="49" t="s">
        <v>15455</v>
      </c>
      <c r="C2836" s="49" t="s">
        <v>1020</v>
      </c>
      <c r="D2836" s="49" t="s">
        <v>8590</v>
      </c>
      <c r="E2836" s="49" t="s">
        <v>8583</v>
      </c>
      <c r="F2836" s="49" t="s">
        <v>8781</v>
      </c>
      <c r="G2836" s="49" t="s">
        <v>8609</v>
      </c>
      <c r="I2836" s="49">
        <v>10</v>
      </c>
    </row>
    <row r="2837" spans="1:9" x14ac:dyDescent="0.3">
      <c r="A2837" s="551" t="s">
        <v>15458</v>
      </c>
      <c r="B2837" s="49" t="s">
        <v>15455</v>
      </c>
      <c r="C2837" s="49" t="s">
        <v>1020</v>
      </c>
      <c r="D2837" s="49" t="s">
        <v>8590</v>
      </c>
      <c r="E2837" s="49" t="s">
        <v>8583</v>
      </c>
      <c r="F2837" s="49" t="s">
        <v>8970</v>
      </c>
      <c r="G2837" s="49" t="s">
        <v>8585</v>
      </c>
      <c r="H2837" s="49" t="s">
        <v>15456</v>
      </c>
    </row>
    <row r="2838" spans="1:9" x14ac:dyDescent="0.3">
      <c r="A2838" s="551" t="s">
        <v>15459</v>
      </c>
      <c r="B2838" s="49" t="s">
        <v>15455</v>
      </c>
      <c r="C2838" s="49" t="s">
        <v>1020</v>
      </c>
      <c r="D2838" s="49" t="s">
        <v>8590</v>
      </c>
      <c r="E2838" s="49" t="s">
        <v>8583</v>
      </c>
      <c r="F2838" s="49" t="s">
        <v>8593</v>
      </c>
      <c r="G2838" s="49" t="s">
        <v>8585</v>
      </c>
      <c r="H2838" s="49" t="s">
        <v>15456</v>
      </c>
    </row>
    <row r="2839" spans="1:9" x14ac:dyDescent="0.3">
      <c r="A2839" s="551" t="s">
        <v>15460</v>
      </c>
      <c r="B2839" s="49" t="s">
        <v>15455</v>
      </c>
      <c r="C2839" s="49" t="s">
        <v>1020</v>
      </c>
      <c r="D2839" s="49" t="s">
        <v>8590</v>
      </c>
      <c r="E2839" s="49" t="s">
        <v>8583</v>
      </c>
      <c r="F2839" s="49" t="s">
        <v>8584</v>
      </c>
      <c r="G2839" s="49" t="s">
        <v>8585</v>
      </c>
      <c r="H2839" s="49" t="s">
        <v>15456</v>
      </c>
    </row>
    <row r="2840" spans="1:9" x14ac:dyDescent="0.3">
      <c r="A2840" s="551" t="s">
        <v>15461</v>
      </c>
      <c r="B2840" s="49" t="s">
        <v>15455</v>
      </c>
      <c r="C2840" s="49" t="s">
        <v>1020</v>
      </c>
      <c r="D2840" s="49" t="s">
        <v>8590</v>
      </c>
      <c r="E2840" s="49" t="s">
        <v>8583</v>
      </c>
      <c r="F2840" s="49" t="s">
        <v>8781</v>
      </c>
      <c r="G2840" s="49" t="s">
        <v>8609</v>
      </c>
      <c r="I2840" s="49">
        <v>5</v>
      </c>
    </row>
    <row r="2841" spans="1:9" x14ac:dyDescent="0.3">
      <c r="A2841" s="551" t="s">
        <v>15462</v>
      </c>
      <c r="B2841" s="49" t="s">
        <v>15455</v>
      </c>
      <c r="C2841" s="49" t="s">
        <v>1020</v>
      </c>
      <c r="D2841" s="49" t="s">
        <v>8590</v>
      </c>
      <c r="E2841" s="49" t="s">
        <v>8583</v>
      </c>
      <c r="F2841" s="49" t="s">
        <v>8593</v>
      </c>
      <c r="G2841" s="49" t="s">
        <v>8585</v>
      </c>
      <c r="H2841" s="49" t="s">
        <v>15463</v>
      </c>
    </row>
    <row r="2842" spans="1:9" x14ac:dyDescent="0.3">
      <c r="A2842" s="551" t="s">
        <v>15464</v>
      </c>
      <c r="B2842" s="49" t="s">
        <v>15455</v>
      </c>
      <c r="C2842" s="49" t="s">
        <v>1020</v>
      </c>
      <c r="D2842" s="49" t="s">
        <v>8590</v>
      </c>
      <c r="E2842" s="49" t="s">
        <v>8583</v>
      </c>
      <c r="F2842" s="49" t="s">
        <v>8811</v>
      </c>
      <c r="G2842" s="49" t="s">
        <v>8585</v>
      </c>
      <c r="H2842" s="49" t="s">
        <v>15465</v>
      </c>
      <c r="I2842" s="49">
        <v>10</v>
      </c>
    </row>
    <row r="2843" spans="1:9" x14ac:dyDescent="0.3">
      <c r="A2843" s="551" t="s">
        <v>15466</v>
      </c>
      <c r="B2843" s="49" t="s">
        <v>15467</v>
      </c>
      <c r="C2843" s="49" t="s">
        <v>15468</v>
      </c>
      <c r="D2843" s="49" t="s">
        <v>9349</v>
      </c>
      <c r="E2843" s="49" t="s">
        <v>8583</v>
      </c>
      <c r="F2843" s="49" t="s">
        <v>8713</v>
      </c>
      <c r="G2843" s="49" t="s">
        <v>8585</v>
      </c>
      <c r="H2843" s="49" t="s">
        <v>15469</v>
      </c>
      <c r="I2843" s="49">
        <v>10</v>
      </c>
    </row>
    <row r="2844" spans="1:9" x14ac:dyDescent="0.3">
      <c r="A2844" s="551" t="s">
        <v>15470</v>
      </c>
      <c r="B2844" s="49" t="s">
        <v>15471</v>
      </c>
      <c r="C2844" s="49" t="s">
        <v>15472</v>
      </c>
      <c r="D2844" s="49" t="s">
        <v>8656</v>
      </c>
      <c r="E2844" s="49" t="s">
        <v>8583</v>
      </c>
      <c r="F2844" s="49" t="s">
        <v>8608</v>
      </c>
      <c r="G2844" s="49" t="s">
        <v>8609</v>
      </c>
      <c r="H2844" s="49" t="s">
        <v>15473</v>
      </c>
      <c r="I2844" s="49">
        <v>21</v>
      </c>
    </row>
    <row r="2845" spans="1:9" x14ac:dyDescent="0.3">
      <c r="A2845" s="551" t="s">
        <v>15474</v>
      </c>
      <c r="B2845" s="49" t="s">
        <v>15475</v>
      </c>
      <c r="C2845" s="49" t="s">
        <v>15476</v>
      </c>
      <c r="D2845" s="49" t="s">
        <v>8590</v>
      </c>
      <c r="E2845" s="49" t="s">
        <v>8583</v>
      </c>
      <c r="F2845" s="49" t="s">
        <v>8657</v>
      </c>
      <c r="G2845" s="49" t="s">
        <v>8585</v>
      </c>
      <c r="H2845" s="49" t="s">
        <v>15477</v>
      </c>
      <c r="I2845" s="49">
        <v>17</v>
      </c>
    </row>
    <row r="2846" spans="1:9" x14ac:dyDescent="0.3">
      <c r="A2846" s="551" t="s">
        <v>15478</v>
      </c>
      <c r="B2846" s="49" t="s">
        <v>15479</v>
      </c>
      <c r="C2846" s="49" t="s">
        <v>15480</v>
      </c>
      <c r="D2846" s="49" t="s">
        <v>9349</v>
      </c>
      <c r="E2846" s="49" t="s">
        <v>8583</v>
      </c>
      <c r="F2846" s="49" t="s">
        <v>8644</v>
      </c>
      <c r="G2846" s="49" t="s">
        <v>8585</v>
      </c>
      <c r="H2846" s="49" t="s">
        <v>15481</v>
      </c>
      <c r="I2846" s="49">
        <v>15</v>
      </c>
    </row>
    <row r="2847" spans="1:9" x14ac:dyDescent="0.3">
      <c r="A2847" s="551" t="s">
        <v>15482</v>
      </c>
      <c r="B2847" s="49" t="s">
        <v>15483</v>
      </c>
      <c r="C2847" s="49" t="s">
        <v>15484</v>
      </c>
      <c r="D2847" s="49" t="s">
        <v>8590</v>
      </c>
      <c r="E2847" s="49" t="s">
        <v>8583</v>
      </c>
      <c r="F2847" s="49" t="s">
        <v>8630</v>
      </c>
      <c r="G2847" s="49" t="s">
        <v>8585</v>
      </c>
      <c r="H2847" s="49" t="s">
        <v>15485</v>
      </c>
      <c r="I2847" s="49">
        <v>16</v>
      </c>
    </row>
    <row r="2848" spans="1:9" x14ac:dyDescent="0.3">
      <c r="A2848" s="551" t="s">
        <v>15486</v>
      </c>
      <c r="B2848" s="49" t="s">
        <v>15487</v>
      </c>
      <c r="C2848" s="49" t="s">
        <v>15488</v>
      </c>
      <c r="D2848" s="49" t="s">
        <v>9349</v>
      </c>
      <c r="E2848" s="49" t="s">
        <v>8583</v>
      </c>
      <c r="F2848" s="49" t="s">
        <v>8608</v>
      </c>
      <c r="G2848" s="49" t="s">
        <v>8609</v>
      </c>
      <c r="H2848" s="49" t="s">
        <v>15489</v>
      </c>
      <c r="I2848" s="49">
        <v>23</v>
      </c>
    </row>
    <row r="2849" spans="1:9" x14ac:dyDescent="0.3">
      <c r="A2849" s="551" t="s">
        <v>15490</v>
      </c>
      <c r="B2849" s="49" t="s">
        <v>15491</v>
      </c>
      <c r="C2849" s="49" t="s">
        <v>15492</v>
      </c>
      <c r="D2849" s="49" t="s">
        <v>8656</v>
      </c>
      <c r="E2849" s="49" t="s">
        <v>8583</v>
      </c>
      <c r="F2849" s="49" t="s">
        <v>8735</v>
      </c>
      <c r="G2849" s="49" t="s">
        <v>8585</v>
      </c>
      <c r="H2849" s="49" t="s">
        <v>15493</v>
      </c>
    </row>
    <row r="2850" spans="1:9" x14ac:dyDescent="0.3">
      <c r="A2850" s="551" t="s">
        <v>15494</v>
      </c>
      <c r="B2850" s="49" t="s">
        <v>15491</v>
      </c>
      <c r="C2850" s="49" t="s">
        <v>15492</v>
      </c>
      <c r="D2850" s="49" t="s">
        <v>8656</v>
      </c>
      <c r="E2850" s="49" t="s">
        <v>8583</v>
      </c>
      <c r="F2850" s="49" t="s">
        <v>8729</v>
      </c>
      <c r="G2850" s="49" t="s">
        <v>8609</v>
      </c>
      <c r="H2850" s="49" t="s">
        <v>15493</v>
      </c>
      <c r="I2850" s="49">
        <v>10</v>
      </c>
    </row>
    <row r="2851" spans="1:9" x14ac:dyDescent="0.3">
      <c r="A2851" s="551" t="s">
        <v>15495</v>
      </c>
      <c r="B2851" s="49" t="s">
        <v>15491</v>
      </c>
      <c r="C2851" s="49" t="s">
        <v>15492</v>
      </c>
      <c r="D2851" s="49" t="s">
        <v>8656</v>
      </c>
      <c r="E2851" s="49" t="s">
        <v>8583</v>
      </c>
      <c r="F2851" s="49" t="s">
        <v>8584</v>
      </c>
      <c r="G2851" s="49" t="s">
        <v>8585</v>
      </c>
      <c r="H2851" s="49" t="s">
        <v>15493</v>
      </c>
    </row>
    <row r="2852" spans="1:9" x14ac:dyDescent="0.3">
      <c r="A2852" s="551" t="s">
        <v>15496</v>
      </c>
      <c r="B2852" s="49" t="s">
        <v>15497</v>
      </c>
      <c r="C2852" s="49" t="s">
        <v>15498</v>
      </c>
      <c r="D2852" s="49" t="s">
        <v>9349</v>
      </c>
      <c r="E2852" s="49" t="s">
        <v>8583</v>
      </c>
      <c r="F2852" s="49" t="s">
        <v>8608</v>
      </c>
      <c r="G2852" s="49" t="s">
        <v>8609</v>
      </c>
      <c r="H2852" s="49" t="s">
        <v>15499</v>
      </c>
      <c r="I2852" s="49">
        <v>53</v>
      </c>
    </row>
    <row r="2853" spans="1:9" x14ac:dyDescent="0.3">
      <c r="A2853" s="551" t="s">
        <v>15500</v>
      </c>
      <c r="B2853" s="49" t="s">
        <v>15501</v>
      </c>
      <c r="C2853" s="49" t="s">
        <v>15502</v>
      </c>
      <c r="D2853" s="49" t="s">
        <v>8590</v>
      </c>
      <c r="E2853" s="49" t="s">
        <v>8583</v>
      </c>
      <c r="F2853" s="49" t="s">
        <v>8630</v>
      </c>
      <c r="G2853" s="49" t="s">
        <v>8585</v>
      </c>
      <c r="H2853" s="49" t="s">
        <v>15503</v>
      </c>
      <c r="I2853" s="49">
        <v>18</v>
      </c>
    </row>
    <row r="2854" spans="1:9" x14ac:dyDescent="0.3">
      <c r="A2854" s="551" t="s">
        <v>15504</v>
      </c>
      <c r="B2854" s="49" t="s">
        <v>15505</v>
      </c>
      <c r="C2854" s="49" t="s">
        <v>15506</v>
      </c>
      <c r="D2854" s="49" t="s">
        <v>9349</v>
      </c>
      <c r="E2854" s="49" t="s">
        <v>8583</v>
      </c>
      <c r="F2854" s="49" t="s">
        <v>8608</v>
      </c>
      <c r="G2854" s="49" t="s">
        <v>8609</v>
      </c>
      <c r="H2854" s="49" t="s">
        <v>15507</v>
      </c>
      <c r="I2854" s="49">
        <v>30</v>
      </c>
    </row>
    <row r="2855" spans="1:9" x14ac:dyDescent="0.3">
      <c r="A2855" s="551" t="s">
        <v>15508</v>
      </c>
      <c r="B2855" s="49" t="s">
        <v>15509</v>
      </c>
      <c r="C2855" s="49" t="s">
        <v>15510</v>
      </c>
      <c r="D2855" s="49" t="s">
        <v>9349</v>
      </c>
      <c r="E2855" s="49" t="s">
        <v>8583</v>
      </c>
      <c r="F2855" s="49" t="s">
        <v>8647</v>
      </c>
      <c r="G2855" s="49" t="s">
        <v>8609</v>
      </c>
      <c r="H2855" s="49" t="s">
        <v>15511</v>
      </c>
      <c r="I2855" s="49">
        <v>18</v>
      </c>
    </row>
    <row r="2856" spans="1:9" x14ac:dyDescent="0.3">
      <c r="A2856" s="551" t="s">
        <v>15512</v>
      </c>
      <c r="B2856" s="49" t="s">
        <v>15509</v>
      </c>
      <c r="C2856" s="49" t="s">
        <v>15510</v>
      </c>
      <c r="D2856" s="49" t="s">
        <v>9349</v>
      </c>
      <c r="E2856" s="49" t="s">
        <v>8583</v>
      </c>
      <c r="F2856" s="49" t="s">
        <v>8608</v>
      </c>
      <c r="G2856" s="49" t="s">
        <v>8609</v>
      </c>
      <c r="H2856" s="49" t="s">
        <v>15511</v>
      </c>
      <c r="I2856" s="49">
        <v>12</v>
      </c>
    </row>
    <row r="2857" spans="1:9" x14ac:dyDescent="0.3">
      <c r="A2857" s="551" t="s">
        <v>15513</v>
      </c>
      <c r="B2857" s="49" t="s">
        <v>15509</v>
      </c>
      <c r="C2857" s="49" t="s">
        <v>15510</v>
      </c>
      <c r="D2857" s="49" t="s">
        <v>9349</v>
      </c>
      <c r="E2857" s="49" t="s">
        <v>8583</v>
      </c>
      <c r="F2857" s="49" t="s">
        <v>8644</v>
      </c>
      <c r="G2857" s="49" t="s">
        <v>8609</v>
      </c>
      <c r="H2857" s="49" t="s">
        <v>15514</v>
      </c>
      <c r="I2857" s="49">
        <v>7</v>
      </c>
    </row>
    <row r="2858" spans="1:9" x14ac:dyDescent="0.3">
      <c r="A2858" s="551" t="s">
        <v>15515</v>
      </c>
      <c r="B2858" s="49" t="s">
        <v>15509</v>
      </c>
      <c r="C2858" s="49" t="s">
        <v>15510</v>
      </c>
      <c r="D2858" s="49" t="s">
        <v>9349</v>
      </c>
      <c r="E2858" s="49" t="s">
        <v>8583</v>
      </c>
      <c r="F2858" s="49" t="s">
        <v>8608</v>
      </c>
      <c r="G2858" s="49" t="s">
        <v>8609</v>
      </c>
      <c r="H2858" s="49" t="s">
        <v>15514</v>
      </c>
      <c r="I2858" s="49">
        <v>29</v>
      </c>
    </row>
    <row r="2859" spans="1:9" x14ac:dyDescent="0.3">
      <c r="A2859" s="551" t="s">
        <v>15516</v>
      </c>
      <c r="B2859" s="49" t="s">
        <v>15517</v>
      </c>
      <c r="C2859" s="49" t="s">
        <v>15518</v>
      </c>
      <c r="D2859" s="49" t="s">
        <v>9349</v>
      </c>
      <c r="E2859" s="49" t="s">
        <v>8583</v>
      </c>
      <c r="F2859" s="49" t="s">
        <v>8644</v>
      </c>
      <c r="G2859" s="49" t="s">
        <v>8609</v>
      </c>
      <c r="H2859" s="49" t="s">
        <v>15519</v>
      </c>
      <c r="I2859" s="49">
        <v>35</v>
      </c>
    </row>
    <row r="2860" spans="1:9" x14ac:dyDescent="0.3">
      <c r="A2860" s="551" t="s">
        <v>15520</v>
      </c>
      <c r="B2860" s="49" t="s">
        <v>15517</v>
      </c>
      <c r="C2860" s="49" t="s">
        <v>15518</v>
      </c>
      <c r="D2860" s="49" t="s">
        <v>9349</v>
      </c>
      <c r="E2860" s="49" t="s">
        <v>8583</v>
      </c>
      <c r="F2860" s="49" t="s">
        <v>8644</v>
      </c>
      <c r="G2860" s="49" t="s">
        <v>8686</v>
      </c>
      <c r="H2860" s="49" t="s">
        <v>15519</v>
      </c>
      <c r="I2860" s="49">
        <v>2</v>
      </c>
    </row>
    <row r="2861" spans="1:9" x14ac:dyDescent="0.3">
      <c r="A2861" s="551" t="s">
        <v>15521</v>
      </c>
      <c r="B2861" s="49" t="s">
        <v>15517</v>
      </c>
      <c r="C2861" s="49" t="s">
        <v>15518</v>
      </c>
      <c r="D2861" s="49" t="s">
        <v>9349</v>
      </c>
      <c r="E2861" s="49" t="s">
        <v>8583</v>
      </c>
      <c r="F2861" s="49" t="s">
        <v>8644</v>
      </c>
      <c r="G2861" s="49" t="s">
        <v>8585</v>
      </c>
      <c r="H2861" s="49" t="s">
        <v>15519</v>
      </c>
      <c r="I2861" s="49">
        <v>6</v>
      </c>
    </row>
    <row r="2862" spans="1:9" x14ac:dyDescent="0.3">
      <c r="A2862" s="551" t="s">
        <v>15522</v>
      </c>
      <c r="B2862" s="49" t="s">
        <v>15523</v>
      </c>
      <c r="C2862" s="49" t="s">
        <v>600</v>
      </c>
      <c r="D2862" s="49" t="s">
        <v>8676</v>
      </c>
      <c r="E2862" s="49" t="s">
        <v>8765</v>
      </c>
      <c r="F2862" s="49" t="s">
        <v>8608</v>
      </c>
      <c r="G2862" s="49" t="s">
        <v>8609</v>
      </c>
      <c r="H2862" s="49" t="s">
        <v>15524</v>
      </c>
      <c r="I2862" s="49">
        <v>48</v>
      </c>
    </row>
    <row r="2863" spans="1:9" x14ac:dyDescent="0.3">
      <c r="A2863" s="551" t="s">
        <v>15525</v>
      </c>
      <c r="B2863" s="49" t="s">
        <v>15526</v>
      </c>
      <c r="C2863" s="49" t="s">
        <v>859</v>
      </c>
      <c r="D2863" s="49" t="s">
        <v>8676</v>
      </c>
      <c r="E2863" s="49" t="s">
        <v>8677</v>
      </c>
      <c r="F2863" s="49" t="s">
        <v>8644</v>
      </c>
      <c r="G2863" s="49" t="s">
        <v>8609</v>
      </c>
      <c r="H2863" s="49" t="s">
        <v>15527</v>
      </c>
      <c r="I2863" s="49">
        <v>6</v>
      </c>
    </row>
    <row r="2864" spans="1:9" x14ac:dyDescent="0.3">
      <c r="A2864" s="551" t="s">
        <v>15528</v>
      </c>
      <c r="B2864" s="49" t="s">
        <v>15526</v>
      </c>
      <c r="C2864" s="49" t="s">
        <v>859</v>
      </c>
      <c r="D2864" s="49" t="s">
        <v>8676</v>
      </c>
      <c r="E2864" s="49" t="s">
        <v>8677</v>
      </c>
      <c r="F2864" s="49" t="s">
        <v>8608</v>
      </c>
      <c r="G2864" s="49" t="s">
        <v>8609</v>
      </c>
      <c r="H2864" s="49" t="s">
        <v>15527</v>
      </c>
      <c r="I2864" s="49">
        <v>43</v>
      </c>
    </row>
    <row r="2865" spans="1:9" x14ac:dyDescent="0.3">
      <c r="A2865" s="551" t="s">
        <v>15529</v>
      </c>
      <c r="B2865" s="49" t="s">
        <v>15526</v>
      </c>
      <c r="C2865" s="49" t="s">
        <v>859</v>
      </c>
      <c r="D2865" s="49" t="s">
        <v>8676</v>
      </c>
      <c r="E2865" s="49" t="s">
        <v>8677</v>
      </c>
      <c r="F2865" s="49" t="s">
        <v>8608</v>
      </c>
      <c r="G2865" s="49" t="s">
        <v>8609</v>
      </c>
      <c r="H2865" s="49" t="s">
        <v>15530</v>
      </c>
      <c r="I2865" s="49">
        <v>6</v>
      </c>
    </row>
    <row r="2866" spans="1:9" x14ac:dyDescent="0.3">
      <c r="A2866" s="551" t="s">
        <v>15531</v>
      </c>
      <c r="B2866" s="49" t="s">
        <v>15532</v>
      </c>
      <c r="C2866" s="49" t="s">
        <v>859</v>
      </c>
      <c r="D2866" s="49" t="s">
        <v>8676</v>
      </c>
      <c r="E2866" s="49" t="s">
        <v>8677</v>
      </c>
      <c r="F2866" s="49" t="s">
        <v>8644</v>
      </c>
      <c r="G2866" s="49" t="s">
        <v>8609</v>
      </c>
      <c r="H2866" s="49" t="s">
        <v>15533</v>
      </c>
      <c r="I2866" s="49">
        <v>26</v>
      </c>
    </row>
    <row r="2867" spans="1:9" x14ac:dyDescent="0.3">
      <c r="A2867" s="551" t="s">
        <v>15534</v>
      </c>
      <c r="B2867" s="49" t="s">
        <v>15532</v>
      </c>
      <c r="C2867" s="49" t="s">
        <v>859</v>
      </c>
      <c r="D2867" s="49" t="s">
        <v>8676</v>
      </c>
      <c r="E2867" s="49" t="s">
        <v>8677</v>
      </c>
      <c r="F2867" s="49" t="s">
        <v>8608</v>
      </c>
      <c r="G2867" s="49" t="s">
        <v>8609</v>
      </c>
      <c r="H2867" s="49" t="s">
        <v>15533</v>
      </c>
      <c r="I2867" s="49">
        <v>40</v>
      </c>
    </row>
    <row r="2868" spans="1:9" x14ac:dyDescent="0.3">
      <c r="A2868" s="551" t="s">
        <v>15535</v>
      </c>
      <c r="B2868" s="49" t="s">
        <v>15536</v>
      </c>
      <c r="C2868" s="49" t="s">
        <v>15537</v>
      </c>
      <c r="D2868" s="49" t="s">
        <v>8676</v>
      </c>
      <c r="E2868" s="49" t="s">
        <v>8677</v>
      </c>
      <c r="F2868" s="49" t="s">
        <v>8644</v>
      </c>
      <c r="G2868" s="49" t="s">
        <v>8609</v>
      </c>
      <c r="H2868" s="49" t="s">
        <v>15538</v>
      </c>
      <c r="I2868" s="49">
        <v>35</v>
      </c>
    </row>
    <row r="2869" spans="1:9" x14ac:dyDescent="0.3">
      <c r="A2869" s="551" t="s">
        <v>15539</v>
      </c>
      <c r="B2869" s="49" t="s">
        <v>15536</v>
      </c>
      <c r="C2869" s="49" t="s">
        <v>15537</v>
      </c>
      <c r="D2869" s="49" t="s">
        <v>8676</v>
      </c>
      <c r="E2869" s="49" t="s">
        <v>8677</v>
      </c>
      <c r="F2869" s="49" t="s">
        <v>8608</v>
      </c>
      <c r="G2869" s="49" t="s">
        <v>8609</v>
      </c>
      <c r="H2869" s="49" t="s">
        <v>15538</v>
      </c>
      <c r="I2869" s="49">
        <v>55</v>
      </c>
    </row>
    <row r="2870" spans="1:9" x14ac:dyDescent="0.3">
      <c r="A2870" s="551" t="s">
        <v>15540</v>
      </c>
      <c r="B2870" s="49" t="s">
        <v>15541</v>
      </c>
      <c r="C2870" s="49" t="s">
        <v>15542</v>
      </c>
      <c r="D2870" s="49" t="s">
        <v>8676</v>
      </c>
      <c r="E2870" s="49" t="s">
        <v>8677</v>
      </c>
      <c r="F2870" s="49" t="s">
        <v>8644</v>
      </c>
      <c r="G2870" s="49" t="s">
        <v>8609</v>
      </c>
      <c r="H2870" s="49" t="s">
        <v>15543</v>
      </c>
      <c r="I2870" s="49">
        <v>8</v>
      </c>
    </row>
    <row r="2871" spans="1:9" x14ac:dyDescent="0.3">
      <c r="A2871" s="551" t="s">
        <v>15544</v>
      </c>
      <c r="B2871" s="49" t="s">
        <v>15541</v>
      </c>
      <c r="C2871" s="49" t="s">
        <v>15542</v>
      </c>
      <c r="D2871" s="49" t="s">
        <v>8676</v>
      </c>
      <c r="E2871" s="49" t="s">
        <v>8677</v>
      </c>
      <c r="F2871" s="49" t="s">
        <v>8608</v>
      </c>
      <c r="G2871" s="49" t="s">
        <v>8609</v>
      </c>
      <c r="H2871" s="49" t="s">
        <v>15543</v>
      </c>
      <c r="I2871" s="49">
        <v>15</v>
      </c>
    </row>
    <row r="2872" spans="1:9" x14ac:dyDescent="0.3">
      <c r="A2872" s="551" t="s">
        <v>15545</v>
      </c>
      <c r="B2872" s="49" t="s">
        <v>15541</v>
      </c>
      <c r="C2872" s="49" t="s">
        <v>15542</v>
      </c>
      <c r="D2872" s="49" t="s">
        <v>8676</v>
      </c>
      <c r="E2872" s="49" t="s">
        <v>8677</v>
      </c>
      <c r="F2872" s="49" t="s">
        <v>8729</v>
      </c>
      <c r="G2872" s="49" t="s">
        <v>8609</v>
      </c>
      <c r="H2872" s="49" t="s">
        <v>15546</v>
      </c>
      <c r="I2872" s="49">
        <v>16</v>
      </c>
    </row>
    <row r="2873" spans="1:9" x14ac:dyDescent="0.3">
      <c r="A2873" s="551" t="s">
        <v>15547</v>
      </c>
      <c r="B2873" s="49" t="s">
        <v>15548</v>
      </c>
      <c r="C2873" s="49" t="s">
        <v>15549</v>
      </c>
      <c r="D2873" s="49" t="s">
        <v>8676</v>
      </c>
      <c r="E2873" s="49" t="s">
        <v>8677</v>
      </c>
      <c r="F2873" s="49" t="s">
        <v>8644</v>
      </c>
      <c r="G2873" s="49" t="s">
        <v>8609</v>
      </c>
      <c r="H2873" s="49" t="s">
        <v>15550</v>
      </c>
      <c r="I2873" s="49">
        <v>8</v>
      </c>
    </row>
    <row r="2874" spans="1:9" x14ac:dyDescent="0.3">
      <c r="A2874" s="551" t="s">
        <v>15551</v>
      </c>
      <c r="B2874" s="49" t="s">
        <v>15548</v>
      </c>
      <c r="C2874" s="49" t="s">
        <v>15549</v>
      </c>
      <c r="D2874" s="49" t="s">
        <v>8676</v>
      </c>
      <c r="E2874" s="49" t="s">
        <v>8677</v>
      </c>
      <c r="F2874" s="49" t="s">
        <v>8608</v>
      </c>
      <c r="G2874" s="49" t="s">
        <v>8609</v>
      </c>
      <c r="H2874" s="49" t="s">
        <v>15550</v>
      </c>
      <c r="I2874" s="49">
        <v>26</v>
      </c>
    </row>
    <row r="2875" spans="1:9" x14ac:dyDescent="0.3">
      <c r="A2875" s="551" t="s">
        <v>15552</v>
      </c>
      <c r="B2875" s="49" t="s">
        <v>15553</v>
      </c>
      <c r="C2875" s="49" t="s">
        <v>15554</v>
      </c>
      <c r="D2875" s="49" t="s">
        <v>8676</v>
      </c>
      <c r="E2875" s="49" t="s">
        <v>8677</v>
      </c>
      <c r="F2875" s="49" t="s">
        <v>8644</v>
      </c>
      <c r="G2875" s="49" t="s">
        <v>8609</v>
      </c>
      <c r="H2875" s="49" t="s">
        <v>15555</v>
      </c>
      <c r="I2875" s="49">
        <v>11</v>
      </c>
    </row>
    <row r="2876" spans="1:9" x14ac:dyDescent="0.3">
      <c r="A2876" s="551" t="s">
        <v>15556</v>
      </c>
      <c r="B2876" s="49" t="s">
        <v>15553</v>
      </c>
      <c r="C2876" s="49" t="s">
        <v>15554</v>
      </c>
      <c r="D2876" s="49" t="s">
        <v>8676</v>
      </c>
      <c r="E2876" s="49" t="s">
        <v>8677</v>
      </c>
      <c r="F2876" s="49" t="s">
        <v>8608</v>
      </c>
      <c r="G2876" s="49" t="s">
        <v>8609</v>
      </c>
      <c r="H2876" s="49" t="s">
        <v>15555</v>
      </c>
      <c r="I2876" s="49">
        <v>30</v>
      </c>
    </row>
    <row r="2877" spans="1:9" x14ac:dyDescent="0.3">
      <c r="A2877" s="551" t="s">
        <v>15557</v>
      </c>
      <c r="B2877" s="49" t="s">
        <v>15558</v>
      </c>
      <c r="C2877" s="49" t="s">
        <v>15559</v>
      </c>
      <c r="D2877" s="49" t="s">
        <v>8676</v>
      </c>
      <c r="E2877" s="49" t="s">
        <v>8677</v>
      </c>
      <c r="F2877" s="49" t="s">
        <v>8644</v>
      </c>
      <c r="G2877" s="49" t="s">
        <v>8609</v>
      </c>
      <c r="H2877" s="49" t="s">
        <v>15560</v>
      </c>
      <c r="I2877" s="49">
        <v>3</v>
      </c>
    </row>
    <row r="2878" spans="1:9" x14ac:dyDescent="0.3">
      <c r="A2878" s="551" t="s">
        <v>15561</v>
      </c>
      <c r="B2878" s="49" t="s">
        <v>15558</v>
      </c>
      <c r="C2878" s="49" t="s">
        <v>15559</v>
      </c>
      <c r="D2878" s="49" t="s">
        <v>8676</v>
      </c>
      <c r="E2878" s="49" t="s">
        <v>8677</v>
      </c>
      <c r="F2878" s="49" t="s">
        <v>8608</v>
      </c>
      <c r="G2878" s="49" t="s">
        <v>8609</v>
      </c>
      <c r="H2878" s="49" t="s">
        <v>15560</v>
      </c>
      <c r="I2878" s="49">
        <v>16</v>
      </c>
    </row>
    <row r="2879" spans="1:9" x14ac:dyDescent="0.3">
      <c r="A2879" s="551" t="s">
        <v>15562</v>
      </c>
      <c r="B2879" s="49" t="s">
        <v>15558</v>
      </c>
      <c r="C2879" s="49" t="s">
        <v>15559</v>
      </c>
      <c r="D2879" s="49" t="s">
        <v>8676</v>
      </c>
      <c r="E2879" s="49" t="s">
        <v>8677</v>
      </c>
      <c r="F2879" s="49" t="s">
        <v>8644</v>
      </c>
      <c r="G2879" s="49" t="s">
        <v>8609</v>
      </c>
      <c r="H2879" s="49" t="s">
        <v>15563</v>
      </c>
      <c r="I2879" s="49">
        <v>15</v>
      </c>
    </row>
    <row r="2880" spans="1:9" x14ac:dyDescent="0.3">
      <c r="A2880" s="551" t="s">
        <v>15564</v>
      </c>
      <c r="B2880" s="49" t="s">
        <v>15558</v>
      </c>
      <c r="C2880" s="49" t="s">
        <v>15559</v>
      </c>
      <c r="D2880" s="49" t="s">
        <v>8676</v>
      </c>
      <c r="E2880" s="49" t="s">
        <v>8677</v>
      </c>
      <c r="F2880" s="49" t="s">
        <v>8608</v>
      </c>
      <c r="G2880" s="49" t="s">
        <v>8609</v>
      </c>
      <c r="H2880" s="49" t="s">
        <v>15563</v>
      </c>
      <c r="I2880" s="49">
        <v>80</v>
      </c>
    </row>
    <row r="2881" spans="1:9" x14ac:dyDescent="0.3">
      <c r="A2881" s="551" t="s">
        <v>15565</v>
      </c>
      <c r="B2881" s="49" t="s">
        <v>15566</v>
      </c>
      <c r="C2881" s="49" t="s">
        <v>15567</v>
      </c>
      <c r="D2881" s="49" t="s">
        <v>8676</v>
      </c>
      <c r="E2881" s="49" t="s">
        <v>8677</v>
      </c>
      <c r="F2881" s="49" t="s">
        <v>8644</v>
      </c>
      <c r="G2881" s="49" t="s">
        <v>8609</v>
      </c>
      <c r="H2881" s="49" t="s">
        <v>15568</v>
      </c>
      <c r="I2881" s="49">
        <v>5</v>
      </c>
    </row>
    <row r="2882" spans="1:9" x14ac:dyDescent="0.3">
      <c r="A2882" s="551" t="s">
        <v>15569</v>
      </c>
      <c r="B2882" s="49" t="s">
        <v>15566</v>
      </c>
      <c r="C2882" s="49" t="s">
        <v>15567</v>
      </c>
      <c r="D2882" s="49" t="s">
        <v>8676</v>
      </c>
      <c r="E2882" s="49" t="s">
        <v>8677</v>
      </c>
      <c r="F2882" s="49" t="s">
        <v>8608</v>
      </c>
      <c r="G2882" s="49" t="s">
        <v>8609</v>
      </c>
      <c r="H2882" s="49" t="s">
        <v>15568</v>
      </c>
      <c r="I2882" s="49">
        <v>10</v>
      </c>
    </row>
    <row r="2883" spans="1:9" x14ac:dyDescent="0.3">
      <c r="A2883" s="551" t="s">
        <v>15570</v>
      </c>
      <c r="B2883" s="49" t="s">
        <v>15566</v>
      </c>
      <c r="C2883" s="49" t="s">
        <v>15567</v>
      </c>
      <c r="D2883" s="49" t="s">
        <v>8676</v>
      </c>
      <c r="E2883" s="49" t="s">
        <v>8677</v>
      </c>
      <c r="F2883" s="49" t="s">
        <v>8644</v>
      </c>
      <c r="G2883" s="49" t="s">
        <v>8609</v>
      </c>
      <c r="H2883" s="49" t="s">
        <v>15571</v>
      </c>
      <c r="I2883" s="49">
        <v>8</v>
      </c>
    </row>
    <row r="2884" spans="1:9" x14ac:dyDescent="0.3">
      <c r="A2884" s="551" t="s">
        <v>15572</v>
      </c>
      <c r="B2884" s="49" t="s">
        <v>15566</v>
      </c>
      <c r="C2884" s="49" t="s">
        <v>15567</v>
      </c>
      <c r="D2884" s="49" t="s">
        <v>8676</v>
      </c>
      <c r="E2884" s="49" t="s">
        <v>8677</v>
      </c>
      <c r="F2884" s="49" t="s">
        <v>8608</v>
      </c>
      <c r="G2884" s="49" t="s">
        <v>8609</v>
      </c>
      <c r="H2884" s="49" t="s">
        <v>15571</v>
      </c>
      <c r="I2884" s="49">
        <v>3</v>
      </c>
    </row>
    <row r="2885" spans="1:9" x14ac:dyDescent="0.3">
      <c r="A2885" s="551" t="s">
        <v>15573</v>
      </c>
      <c r="B2885" s="49" t="s">
        <v>15574</v>
      </c>
      <c r="C2885" s="49" t="s">
        <v>15575</v>
      </c>
      <c r="D2885" s="49" t="s">
        <v>8676</v>
      </c>
      <c r="E2885" s="49" t="s">
        <v>8677</v>
      </c>
      <c r="F2885" s="49" t="s">
        <v>8644</v>
      </c>
      <c r="G2885" s="49" t="s">
        <v>8609</v>
      </c>
      <c r="H2885" s="49" t="s">
        <v>15576</v>
      </c>
      <c r="I2885" s="49">
        <v>12</v>
      </c>
    </row>
    <row r="2886" spans="1:9" x14ac:dyDescent="0.3">
      <c r="A2886" s="551" t="s">
        <v>15577</v>
      </c>
      <c r="B2886" s="49" t="s">
        <v>15574</v>
      </c>
      <c r="C2886" s="49" t="s">
        <v>15575</v>
      </c>
      <c r="D2886" s="49" t="s">
        <v>8676</v>
      </c>
      <c r="E2886" s="49" t="s">
        <v>8677</v>
      </c>
      <c r="F2886" s="49" t="s">
        <v>8608</v>
      </c>
      <c r="G2886" s="49" t="s">
        <v>8609</v>
      </c>
      <c r="H2886" s="49" t="s">
        <v>15576</v>
      </c>
      <c r="I2886" s="49">
        <v>31</v>
      </c>
    </row>
    <row r="2887" spans="1:9" x14ac:dyDescent="0.3">
      <c r="A2887" s="551" t="s">
        <v>15578</v>
      </c>
      <c r="B2887" s="49" t="s">
        <v>15579</v>
      </c>
      <c r="C2887" s="49" t="s">
        <v>15580</v>
      </c>
      <c r="D2887" s="49" t="s">
        <v>8676</v>
      </c>
      <c r="E2887" s="49" t="s">
        <v>8677</v>
      </c>
      <c r="F2887" s="49" t="s">
        <v>8644</v>
      </c>
      <c r="G2887" s="49" t="s">
        <v>8609</v>
      </c>
      <c r="H2887" s="49" t="s">
        <v>15581</v>
      </c>
      <c r="I2887" s="49">
        <v>60</v>
      </c>
    </row>
    <row r="2888" spans="1:9" x14ac:dyDescent="0.3">
      <c r="A2888" s="551" t="s">
        <v>15582</v>
      </c>
      <c r="B2888" s="49" t="s">
        <v>15579</v>
      </c>
      <c r="C2888" s="49" t="s">
        <v>15580</v>
      </c>
      <c r="D2888" s="49" t="s">
        <v>8676</v>
      </c>
      <c r="E2888" s="49" t="s">
        <v>8677</v>
      </c>
      <c r="F2888" s="49" t="s">
        <v>8702</v>
      </c>
      <c r="G2888" s="49" t="s">
        <v>8609</v>
      </c>
      <c r="H2888" s="49" t="s">
        <v>15581</v>
      </c>
      <c r="I2888" s="49">
        <v>16</v>
      </c>
    </row>
    <row r="2889" spans="1:9" x14ac:dyDescent="0.3">
      <c r="A2889" s="551" t="s">
        <v>15583</v>
      </c>
      <c r="B2889" s="49" t="s">
        <v>15579</v>
      </c>
      <c r="C2889" s="49" t="s">
        <v>15580</v>
      </c>
      <c r="D2889" s="49" t="s">
        <v>8676</v>
      </c>
      <c r="E2889" s="49" t="s">
        <v>8677</v>
      </c>
      <c r="F2889" s="49" t="s">
        <v>8608</v>
      </c>
      <c r="G2889" s="49" t="s">
        <v>8609</v>
      </c>
      <c r="H2889" s="49" t="s">
        <v>15581</v>
      </c>
      <c r="I2889" s="49">
        <v>99</v>
      </c>
    </row>
    <row r="2890" spans="1:9" x14ac:dyDescent="0.3">
      <c r="A2890" s="551" t="s">
        <v>15584</v>
      </c>
      <c r="B2890" s="49" t="s">
        <v>15585</v>
      </c>
      <c r="C2890" s="49" t="s">
        <v>15586</v>
      </c>
      <c r="D2890" s="49" t="s">
        <v>8676</v>
      </c>
      <c r="E2890" s="49" t="s">
        <v>8677</v>
      </c>
      <c r="F2890" s="49" t="s">
        <v>8644</v>
      </c>
      <c r="G2890" s="49" t="s">
        <v>8609</v>
      </c>
      <c r="H2890" s="49" t="s">
        <v>15587</v>
      </c>
      <c r="I2890" s="49">
        <v>62</v>
      </c>
    </row>
    <row r="2891" spans="1:9" x14ac:dyDescent="0.3">
      <c r="A2891" s="551" t="s">
        <v>15588</v>
      </c>
      <c r="B2891" s="49" t="s">
        <v>15585</v>
      </c>
      <c r="C2891" s="49" t="s">
        <v>15586</v>
      </c>
      <c r="D2891" s="49" t="s">
        <v>8676</v>
      </c>
      <c r="E2891" s="49" t="s">
        <v>8677</v>
      </c>
      <c r="F2891" s="49" t="s">
        <v>8608</v>
      </c>
      <c r="G2891" s="49" t="s">
        <v>8609</v>
      </c>
      <c r="H2891" s="49" t="s">
        <v>15587</v>
      </c>
      <c r="I2891" s="49">
        <v>80</v>
      </c>
    </row>
    <row r="2892" spans="1:9" x14ac:dyDescent="0.3">
      <c r="A2892" s="551" t="s">
        <v>15589</v>
      </c>
      <c r="B2892" s="49" t="s">
        <v>15590</v>
      </c>
      <c r="C2892" s="49" t="s">
        <v>15591</v>
      </c>
      <c r="D2892" s="49" t="s">
        <v>8676</v>
      </c>
      <c r="E2892" s="49" t="s">
        <v>8677</v>
      </c>
      <c r="F2892" s="49" t="s">
        <v>8644</v>
      </c>
      <c r="G2892" s="49" t="s">
        <v>8609</v>
      </c>
      <c r="H2892" s="49" t="s">
        <v>15592</v>
      </c>
      <c r="I2892" s="49">
        <v>24</v>
      </c>
    </row>
    <row r="2893" spans="1:9" x14ac:dyDescent="0.3">
      <c r="A2893" s="551" t="s">
        <v>15593</v>
      </c>
      <c r="B2893" s="49" t="s">
        <v>15590</v>
      </c>
      <c r="C2893" s="49" t="s">
        <v>15591</v>
      </c>
      <c r="D2893" s="49" t="s">
        <v>8676</v>
      </c>
      <c r="E2893" s="49" t="s">
        <v>8677</v>
      </c>
      <c r="F2893" s="49" t="s">
        <v>8608</v>
      </c>
      <c r="G2893" s="49" t="s">
        <v>8609</v>
      </c>
      <c r="H2893" s="49" t="s">
        <v>15592</v>
      </c>
      <c r="I2893" s="49">
        <v>128</v>
      </c>
    </row>
    <row r="2894" spans="1:9" x14ac:dyDescent="0.3">
      <c r="A2894" s="551" t="s">
        <v>15594</v>
      </c>
      <c r="B2894" s="49" t="s">
        <v>15590</v>
      </c>
      <c r="C2894" s="49" t="s">
        <v>15591</v>
      </c>
      <c r="D2894" s="49" t="s">
        <v>8676</v>
      </c>
      <c r="E2894" s="49" t="s">
        <v>8677</v>
      </c>
      <c r="F2894" s="49" t="s">
        <v>8644</v>
      </c>
      <c r="G2894" s="49" t="s">
        <v>8609</v>
      </c>
      <c r="H2894" s="49" t="s">
        <v>15595</v>
      </c>
      <c r="I2894" s="49">
        <v>4</v>
      </c>
    </row>
    <row r="2895" spans="1:9" x14ac:dyDescent="0.3">
      <c r="A2895" s="551" t="s">
        <v>15596</v>
      </c>
      <c r="B2895" s="49" t="s">
        <v>15590</v>
      </c>
      <c r="C2895" s="49" t="s">
        <v>15591</v>
      </c>
      <c r="D2895" s="49" t="s">
        <v>8676</v>
      </c>
      <c r="E2895" s="49" t="s">
        <v>8677</v>
      </c>
      <c r="F2895" s="49" t="s">
        <v>8608</v>
      </c>
      <c r="G2895" s="49" t="s">
        <v>8609</v>
      </c>
      <c r="H2895" s="49" t="s">
        <v>15595</v>
      </c>
      <c r="I2895" s="49">
        <v>14</v>
      </c>
    </row>
    <row r="2896" spans="1:9" x14ac:dyDescent="0.3">
      <c r="A2896" s="551" t="s">
        <v>15597</v>
      </c>
      <c r="B2896" s="49" t="s">
        <v>15590</v>
      </c>
      <c r="C2896" s="49" t="s">
        <v>15591</v>
      </c>
      <c r="D2896" s="49" t="s">
        <v>8676</v>
      </c>
      <c r="E2896" s="49" t="s">
        <v>8677</v>
      </c>
      <c r="F2896" s="49" t="s">
        <v>8644</v>
      </c>
      <c r="G2896" s="49" t="s">
        <v>8609</v>
      </c>
      <c r="H2896" s="49" t="s">
        <v>15598</v>
      </c>
      <c r="I2896" s="49">
        <v>75</v>
      </c>
    </row>
    <row r="2897" spans="1:9" x14ac:dyDescent="0.3">
      <c r="A2897" s="551" t="s">
        <v>15599</v>
      </c>
      <c r="B2897" s="49" t="s">
        <v>15590</v>
      </c>
      <c r="C2897" s="49" t="s">
        <v>15591</v>
      </c>
      <c r="D2897" s="49" t="s">
        <v>8676</v>
      </c>
      <c r="E2897" s="49" t="s">
        <v>8677</v>
      </c>
      <c r="F2897" s="49" t="s">
        <v>8644</v>
      </c>
      <c r="G2897" s="49" t="s">
        <v>8686</v>
      </c>
      <c r="H2897" s="49" t="s">
        <v>15600</v>
      </c>
      <c r="I2897" s="49">
        <v>6</v>
      </c>
    </row>
    <row r="2898" spans="1:9" x14ac:dyDescent="0.3">
      <c r="A2898" s="551" t="s">
        <v>15601</v>
      </c>
      <c r="B2898" s="49" t="s">
        <v>15590</v>
      </c>
      <c r="C2898" s="49" t="s">
        <v>15591</v>
      </c>
      <c r="D2898" s="49" t="s">
        <v>8676</v>
      </c>
      <c r="E2898" s="49" t="s">
        <v>8677</v>
      </c>
      <c r="F2898" s="49" t="s">
        <v>8644</v>
      </c>
      <c r="G2898" s="49" t="s">
        <v>8585</v>
      </c>
      <c r="H2898" s="49" t="s">
        <v>15602</v>
      </c>
      <c r="I2898" s="49">
        <v>23</v>
      </c>
    </row>
    <row r="2899" spans="1:9" x14ac:dyDescent="0.3">
      <c r="A2899" s="551" t="s">
        <v>15603</v>
      </c>
      <c r="B2899" s="49" t="s">
        <v>15590</v>
      </c>
      <c r="C2899" s="49" t="s">
        <v>15591</v>
      </c>
      <c r="D2899" s="49" t="s">
        <v>8676</v>
      </c>
      <c r="E2899" s="49" t="s">
        <v>8677</v>
      </c>
      <c r="F2899" s="49" t="s">
        <v>8647</v>
      </c>
      <c r="G2899" s="49" t="s">
        <v>8585</v>
      </c>
      <c r="H2899" s="49" t="s">
        <v>15602</v>
      </c>
      <c r="I2899" s="49">
        <v>6</v>
      </c>
    </row>
    <row r="2900" spans="1:9" x14ac:dyDescent="0.3">
      <c r="A2900" s="551" t="s">
        <v>15604</v>
      </c>
      <c r="B2900" s="49" t="s">
        <v>15605</v>
      </c>
      <c r="C2900" s="49" t="s">
        <v>15606</v>
      </c>
      <c r="D2900" s="49" t="s">
        <v>8676</v>
      </c>
      <c r="E2900" s="49" t="s">
        <v>8677</v>
      </c>
      <c r="F2900" s="49" t="s">
        <v>8644</v>
      </c>
      <c r="G2900" s="49" t="s">
        <v>8609</v>
      </c>
      <c r="H2900" s="49" t="s">
        <v>15607</v>
      </c>
      <c r="I2900" s="49">
        <v>25</v>
      </c>
    </row>
    <row r="2901" spans="1:9" x14ac:dyDescent="0.3">
      <c r="A2901" s="551" t="s">
        <v>15608</v>
      </c>
      <c r="B2901" s="49" t="s">
        <v>15605</v>
      </c>
      <c r="C2901" s="49" t="s">
        <v>15606</v>
      </c>
      <c r="D2901" s="49" t="s">
        <v>8676</v>
      </c>
      <c r="E2901" s="49" t="s">
        <v>8677</v>
      </c>
      <c r="F2901" s="49" t="s">
        <v>8608</v>
      </c>
      <c r="G2901" s="49" t="s">
        <v>8609</v>
      </c>
      <c r="H2901" s="49" t="s">
        <v>15607</v>
      </c>
      <c r="I2901" s="49">
        <v>125</v>
      </c>
    </row>
    <row r="2902" spans="1:9" x14ac:dyDescent="0.3">
      <c r="A2902" s="551" t="s">
        <v>15609</v>
      </c>
      <c r="B2902" s="49" t="s">
        <v>15605</v>
      </c>
      <c r="C2902" s="49" t="s">
        <v>15606</v>
      </c>
      <c r="D2902" s="49" t="s">
        <v>8676</v>
      </c>
      <c r="E2902" s="49" t="s">
        <v>8677</v>
      </c>
      <c r="F2902" s="49" t="s">
        <v>8644</v>
      </c>
      <c r="G2902" s="49" t="s">
        <v>8585</v>
      </c>
      <c r="H2902" s="49" t="s">
        <v>15610</v>
      </c>
      <c r="I2902" s="49">
        <v>16</v>
      </c>
    </row>
    <row r="2903" spans="1:9" x14ac:dyDescent="0.3">
      <c r="A2903" s="551" t="s">
        <v>15611</v>
      </c>
      <c r="B2903" s="49" t="s">
        <v>15605</v>
      </c>
      <c r="C2903" s="49" t="s">
        <v>15606</v>
      </c>
      <c r="D2903" s="49" t="s">
        <v>8676</v>
      </c>
      <c r="E2903" s="49" t="s">
        <v>8677</v>
      </c>
      <c r="F2903" s="49" t="s">
        <v>8729</v>
      </c>
      <c r="G2903" s="49" t="s">
        <v>8609</v>
      </c>
      <c r="H2903" s="49" t="s">
        <v>15612</v>
      </c>
      <c r="I2903" s="49">
        <v>21</v>
      </c>
    </row>
    <row r="2904" spans="1:9" x14ac:dyDescent="0.3">
      <c r="A2904" s="551" t="s">
        <v>15613</v>
      </c>
      <c r="B2904" s="49" t="s">
        <v>15614</v>
      </c>
      <c r="C2904" s="49" t="s">
        <v>15615</v>
      </c>
      <c r="D2904" s="49" t="s">
        <v>8676</v>
      </c>
      <c r="E2904" s="49" t="s">
        <v>8677</v>
      </c>
      <c r="F2904" s="49" t="s">
        <v>8644</v>
      </c>
      <c r="G2904" s="49" t="s">
        <v>8609</v>
      </c>
      <c r="H2904" s="49" t="s">
        <v>15616</v>
      </c>
      <c r="I2904" s="49">
        <v>15</v>
      </c>
    </row>
    <row r="2905" spans="1:9" x14ac:dyDescent="0.3">
      <c r="A2905" s="551" t="s">
        <v>15617</v>
      </c>
      <c r="B2905" s="49" t="s">
        <v>15614</v>
      </c>
      <c r="C2905" s="49" t="s">
        <v>15615</v>
      </c>
      <c r="D2905" s="49" t="s">
        <v>8676</v>
      </c>
      <c r="E2905" s="49" t="s">
        <v>8677</v>
      </c>
      <c r="F2905" s="49" t="s">
        <v>8608</v>
      </c>
      <c r="G2905" s="49" t="s">
        <v>8609</v>
      </c>
      <c r="H2905" s="49" t="s">
        <v>15616</v>
      </c>
      <c r="I2905" s="49">
        <v>25</v>
      </c>
    </row>
    <row r="2906" spans="1:9" x14ac:dyDescent="0.3">
      <c r="A2906" s="551" t="s">
        <v>15618</v>
      </c>
      <c r="B2906" s="49" t="s">
        <v>15614</v>
      </c>
      <c r="C2906" s="49" t="s">
        <v>15615</v>
      </c>
      <c r="D2906" s="49" t="s">
        <v>8676</v>
      </c>
      <c r="E2906" s="49" t="s">
        <v>8677</v>
      </c>
      <c r="F2906" s="49" t="s">
        <v>8647</v>
      </c>
      <c r="G2906" s="49" t="s">
        <v>8609</v>
      </c>
      <c r="H2906" s="49" t="s">
        <v>15619</v>
      </c>
      <c r="I2906" s="49">
        <v>23</v>
      </c>
    </row>
    <row r="2907" spans="1:9" x14ac:dyDescent="0.3">
      <c r="A2907" s="551" t="s">
        <v>15620</v>
      </c>
      <c r="B2907" s="49" t="s">
        <v>15621</v>
      </c>
      <c r="C2907" s="49" t="s">
        <v>15622</v>
      </c>
      <c r="D2907" s="49" t="s">
        <v>8676</v>
      </c>
      <c r="E2907" s="49" t="s">
        <v>8677</v>
      </c>
      <c r="F2907" s="49" t="s">
        <v>8644</v>
      </c>
      <c r="G2907" s="49" t="s">
        <v>8609</v>
      </c>
      <c r="H2907" s="49" t="s">
        <v>15623</v>
      </c>
      <c r="I2907" s="49">
        <v>23</v>
      </c>
    </row>
    <row r="2908" spans="1:9" x14ac:dyDescent="0.3">
      <c r="A2908" s="551" t="s">
        <v>15624</v>
      </c>
      <c r="B2908" s="49" t="s">
        <v>15621</v>
      </c>
      <c r="C2908" s="49" t="s">
        <v>15622</v>
      </c>
      <c r="D2908" s="49" t="s">
        <v>8676</v>
      </c>
      <c r="E2908" s="49" t="s">
        <v>8677</v>
      </c>
      <c r="F2908" s="49" t="s">
        <v>8608</v>
      </c>
      <c r="G2908" s="49" t="s">
        <v>8609</v>
      </c>
      <c r="H2908" s="49" t="s">
        <v>15623</v>
      </c>
      <c r="I2908" s="49">
        <v>27</v>
      </c>
    </row>
    <row r="2909" spans="1:9" x14ac:dyDescent="0.3">
      <c r="A2909" s="551" t="s">
        <v>15625</v>
      </c>
      <c r="B2909" s="49" t="s">
        <v>15626</v>
      </c>
      <c r="C2909" s="49" t="s">
        <v>15627</v>
      </c>
      <c r="D2909" s="49" t="s">
        <v>8676</v>
      </c>
      <c r="E2909" s="49" t="s">
        <v>8677</v>
      </c>
      <c r="F2909" s="49" t="s">
        <v>8644</v>
      </c>
      <c r="G2909" s="49" t="s">
        <v>8609</v>
      </c>
      <c r="H2909" s="49" t="s">
        <v>15628</v>
      </c>
      <c r="I2909" s="49">
        <v>30</v>
      </c>
    </row>
    <row r="2910" spans="1:9" x14ac:dyDescent="0.3">
      <c r="A2910" s="551" t="s">
        <v>15629</v>
      </c>
      <c r="B2910" s="49" t="s">
        <v>15626</v>
      </c>
      <c r="C2910" s="49" t="s">
        <v>15627</v>
      </c>
      <c r="D2910" s="49" t="s">
        <v>8676</v>
      </c>
      <c r="E2910" s="49" t="s">
        <v>8677</v>
      </c>
      <c r="F2910" s="49" t="s">
        <v>8608</v>
      </c>
      <c r="G2910" s="49" t="s">
        <v>8609</v>
      </c>
      <c r="H2910" s="49" t="s">
        <v>15628</v>
      </c>
      <c r="I2910" s="49">
        <v>90</v>
      </c>
    </row>
    <row r="2911" spans="1:9" x14ac:dyDescent="0.3">
      <c r="A2911" s="551" t="s">
        <v>15630</v>
      </c>
      <c r="B2911" s="49" t="s">
        <v>15626</v>
      </c>
      <c r="C2911" s="49" t="s">
        <v>15627</v>
      </c>
      <c r="D2911" s="49" t="s">
        <v>8676</v>
      </c>
      <c r="E2911" s="49" t="s">
        <v>8677</v>
      </c>
      <c r="F2911" s="49" t="s">
        <v>8647</v>
      </c>
      <c r="G2911" s="49" t="s">
        <v>8609</v>
      </c>
      <c r="H2911" s="49" t="s">
        <v>15631</v>
      </c>
      <c r="I2911" s="49">
        <v>20</v>
      </c>
    </row>
    <row r="2912" spans="1:9" x14ac:dyDescent="0.3">
      <c r="A2912" s="551" t="s">
        <v>15632</v>
      </c>
      <c r="B2912" s="49" t="s">
        <v>15626</v>
      </c>
      <c r="C2912" s="49" t="s">
        <v>15627</v>
      </c>
      <c r="D2912" s="49" t="s">
        <v>8676</v>
      </c>
      <c r="E2912" s="49" t="s">
        <v>8677</v>
      </c>
      <c r="F2912" s="49" t="s">
        <v>8647</v>
      </c>
      <c r="G2912" s="49" t="s">
        <v>8585</v>
      </c>
      <c r="H2912" s="49" t="s">
        <v>15631</v>
      </c>
      <c r="I2912" s="49">
        <v>2</v>
      </c>
    </row>
    <row r="2913" spans="1:9" x14ac:dyDescent="0.3">
      <c r="A2913" s="551" t="s">
        <v>15633</v>
      </c>
      <c r="B2913" s="49" t="s">
        <v>15634</v>
      </c>
      <c r="C2913" s="49" t="s">
        <v>15635</v>
      </c>
      <c r="D2913" s="49" t="s">
        <v>8676</v>
      </c>
      <c r="E2913" s="49" t="s">
        <v>8677</v>
      </c>
      <c r="F2913" s="49" t="s">
        <v>8644</v>
      </c>
      <c r="G2913" s="49" t="s">
        <v>8609</v>
      </c>
      <c r="H2913" s="49" t="s">
        <v>15636</v>
      </c>
      <c r="I2913" s="49">
        <v>107</v>
      </c>
    </row>
    <row r="2914" spans="1:9" x14ac:dyDescent="0.3">
      <c r="A2914" s="551" t="s">
        <v>15637</v>
      </c>
      <c r="B2914" s="49" t="s">
        <v>15634</v>
      </c>
      <c r="C2914" s="49" t="s">
        <v>15635</v>
      </c>
      <c r="D2914" s="49" t="s">
        <v>8676</v>
      </c>
      <c r="E2914" s="49" t="s">
        <v>8677</v>
      </c>
      <c r="F2914" s="49" t="s">
        <v>8608</v>
      </c>
      <c r="G2914" s="49" t="s">
        <v>8609</v>
      </c>
      <c r="H2914" s="49" t="s">
        <v>15636</v>
      </c>
      <c r="I2914" s="49">
        <v>20</v>
      </c>
    </row>
    <row r="2915" spans="1:9" x14ac:dyDescent="0.3">
      <c r="A2915" s="551" t="s">
        <v>15638</v>
      </c>
      <c r="B2915" s="49" t="s">
        <v>15634</v>
      </c>
      <c r="C2915" s="49" t="s">
        <v>15635</v>
      </c>
      <c r="D2915" s="49" t="s">
        <v>8676</v>
      </c>
      <c r="E2915" s="49" t="s">
        <v>8677</v>
      </c>
      <c r="F2915" s="49" t="s">
        <v>8644</v>
      </c>
      <c r="G2915" s="49" t="s">
        <v>8585</v>
      </c>
      <c r="H2915" s="49" t="s">
        <v>15639</v>
      </c>
      <c r="I2915" s="49">
        <v>20</v>
      </c>
    </row>
    <row r="2916" spans="1:9" x14ac:dyDescent="0.3">
      <c r="A2916" s="551" t="s">
        <v>15640</v>
      </c>
      <c r="B2916" s="49" t="s">
        <v>15634</v>
      </c>
      <c r="C2916" s="49" t="s">
        <v>15635</v>
      </c>
      <c r="D2916" s="49" t="s">
        <v>8676</v>
      </c>
      <c r="E2916" s="49" t="s">
        <v>8677</v>
      </c>
      <c r="F2916" s="49" t="s">
        <v>8644</v>
      </c>
      <c r="G2916" s="49" t="s">
        <v>8585</v>
      </c>
      <c r="H2916" s="49" t="s">
        <v>15641</v>
      </c>
      <c r="I2916" s="49">
        <v>33</v>
      </c>
    </row>
    <row r="2917" spans="1:9" x14ac:dyDescent="0.3">
      <c r="A2917" s="551" t="s">
        <v>15642</v>
      </c>
      <c r="B2917" s="49" t="s">
        <v>15634</v>
      </c>
      <c r="C2917" s="49" t="s">
        <v>15635</v>
      </c>
      <c r="D2917" s="49" t="s">
        <v>8676</v>
      </c>
      <c r="E2917" s="49" t="s">
        <v>8677</v>
      </c>
      <c r="F2917" s="49" t="s">
        <v>8644</v>
      </c>
      <c r="G2917" s="49" t="s">
        <v>8686</v>
      </c>
      <c r="H2917" s="49" t="s">
        <v>15641</v>
      </c>
      <c r="I2917" s="49">
        <v>17</v>
      </c>
    </row>
    <row r="2918" spans="1:9" x14ac:dyDescent="0.3">
      <c r="A2918" s="551" t="s">
        <v>15643</v>
      </c>
      <c r="B2918" s="49" t="s">
        <v>15634</v>
      </c>
      <c r="C2918" s="49" t="s">
        <v>15635</v>
      </c>
      <c r="D2918" s="49" t="s">
        <v>8676</v>
      </c>
      <c r="E2918" s="49" t="s">
        <v>8677</v>
      </c>
      <c r="F2918" s="49" t="s">
        <v>8647</v>
      </c>
      <c r="G2918" s="49" t="s">
        <v>8609</v>
      </c>
      <c r="H2918" s="49" t="s">
        <v>15636</v>
      </c>
      <c r="I2918" s="49">
        <v>38</v>
      </c>
    </row>
    <row r="2919" spans="1:9" x14ac:dyDescent="0.3">
      <c r="A2919" s="551" t="s">
        <v>15644</v>
      </c>
      <c r="B2919" s="49" t="s">
        <v>15645</v>
      </c>
      <c r="C2919" s="49" t="s">
        <v>555</v>
      </c>
      <c r="D2919" s="49" t="s">
        <v>8676</v>
      </c>
      <c r="E2919" s="49" t="s">
        <v>8765</v>
      </c>
      <c r="F2919" s="49" t="s">
        <v>8608</v>
      </c>
      <c r="G2919" s="49" t="s">
        <v>8609</v>
      </c>
      <c r="H2919" s="49" t="s">
        <v>15646</v>
      </c>
      <c r="I2919" s="49">
        <v>22</v>
      </c>
    </row>
    <row r="2920" spans="1:9" x14ac:dyDescent="0.3">
      <c r="A2920" s="551" t="s">
        <v>15647</v>
      </c>
      <c r="B2920" s="49" t="s">
        <v>15648</v>
      </c>
      <c r="C2920" s="49" t="s">
        <v>15649</v>
      </c>
      <c r="D2920" s="49" t="s">
        <v>8676</v>
      </c>
      <c r="E2920" s="49" t="s">
        <v>8677</v>
      </c>
      <c r="F2920" s="49" t="s">
        <v>8644</v>
      </c>
      <c r="G2920" s="49" t="s">
        <v>8609</v>
      </c>
      <c r="H2920" s="49" t="s">
        <v>15650</v>
      </c>
      <c r="I2920" s="49">
        <v>30</v>
      </c>
    </row>
    <row r="2921" spans="1:9" x14ac:dyDescent="0.3">
      <c r="A2921" s="551" t="s">
        <v>15651</v>
      </c>
      <c r="B2921" s="49" t="s">
        <v>15648</v>
      </c>
      <c r="C2921" s="49" t="s">
        <v>15649</v>
      </c>
      <c r="D2921" s="49" t="s">
        <v>8676</v>
      </c>
      <c r="E2921" s="49" t="s">
        <v>8677</v>
      </c>
      <c r="F2921" s="49" t="s">
        <v>8702</v>
      </c>
      <c r="G2921" s="49" t="s">
        <v>8609</v>
      </c>
      <c r="H2921" s="49" t="s">
        <v>15650</v>
      </c>
      <c r="I2921" s="49">
        <v>10</v>
      </c>
    </row>
    <row r="2922" spans="1:9" x14ac:dyDescent="0.3">
      <c r="A2922" s="551" t="s">
        <v>15652</v>
      </c>
      <c r="B2922" s="49" t="s">
        <v>15648</v>
      </c>
      <c r="C2922" s="49" t="s">
        <v>15649</v>
      </c>
      <c r="D2922" s="49" t="s">
        <v>8676</v>
      </c>
      <c r="E2922" s="49" t="s">
        <v>8677</v>
      </c>
      <c r="F2922" s="49" t="s">
        <v>8608</v>
      </c>
      <c r="G2922" s="49" t="s">
        <v>8609</v>
      </c>
      <c r="H2922" s="49" t="s">
        <v>15650</v>
      </c>
      <c r="I2922" s="49">
        <v>30</v>
      </c>
    </row>
    <row r="2923" spans="1:9" x14ac:dyDescent="0.3">
      <c r="A2923" s="551" t="s">
        <v>15653</v>
      </c>
      <c r="B2923" s="49" t="s">
        <v>15648</v>
      </c>
      <c r="C2923" s="49" t="s">
        <v>15649</v>
      </c>
      <c r="D2923" s="49" t="s">
        <v>8676</v>
      </c>
      <c r="E2923" s="49" t="s">
        <v>8677</v>
      </c>
      <c r="F2923" s="49" t="s">
        <v>8644</v>
      </c>
      <c r="G2923" s="49" t="s">
        <v>8609</v>
      </c>
      <c r="H2923" s="49" t="s">
        <v>15654</v>
      </c>
      <c r="I2923" s="49">
        <v>27</v>
      </c>
    </row>
    <row r="2924" spans="1:9" x14ac:dyDescent="0.3">
      <c r="A2924" s="551" t="s">
        <v>15655</v>
      </c>
      <c r="B2924" s="49" t="s">
        <v>15648</v>
      </c>
      <c r="C2924" s="49" t="s">
        <v>15649</v>
      </c>
      <c r="D2924" s="49" t="s">
        <v>8676</v>
      </c>
      <c r="E2924" s="49" t="s">
        <v>8677</v>
      </c>
      <c r="F2924" s="49" t="s">
        <v>8647</v>
      </c>
      <c r="G2924" s="49" t="s">
        <v>8609</v>
      </c>
      <c r="H2924" s="49" t="s">
        <v>15656</v>
      </c>
      <c r="I2924" s="49">
        <v>45</v>
      </c>
    </row>
    <row r="2925" spans="1:9" x14ac:dyDescent="0.3">
      <c r="A2925" s="551" t="s">
        <v>15657</v>
      </c>
      <c r="B2925" s="49" t="s">
        <v>15658</v>
      </c>
      <c r="C2925" s="49" t="s">
        <v>668</v>
      </c>
      <c r="D2925" s="49" t="s">
        <v>9349</v>
      </c>
      <c r="E2925" s="49" t="s">
        <v>8583</v>
      </c>
      <c r="F2925" s="49" t="s">
        <v>8644</v>
      </c>
      <c r="G2925" s="49" t="s">
        <v>8609</v>
      </c>
      <c r="H2925" s="49" t="s">
        <v>15659</v>
      </c>
      <c r="I2925" s="49">
        <v>5</v>
      </c>
    </row>
    <row r="2926" spans="1:9" x14ac:dyDescent="0.3">
      <c r="A2926" s="551" t="s">
        <v>15660</v>
      </c>
      <c r="B2926" s="49" t="s">
        <v>15658</v>
      </c>
      <c r="C2926" s="49" t="s">
        <v>668</v>
      </c>
      <c r="D2926" s="49" t="s">
        <v>9349</v>
      </c>
      <c r="E2926" s="49" t="s">
        <v>8583</v>
      </c>
      <c r="F2926" s="49" t="s">
        <v>8702</v>
      </c>
      <c r="G2926" s="49" t="s">
        <v>8609</v>
      </c>
      <c r="H2926" s="49" t="s">
        <v>15661</v>
      </c>
      <c r="I2926" s="49">
        <v>24</v>
      </c>
    </row>
    <row r="2927" spans="1:9" x14ac:dyDescent="0.3">
      <c r="A2927" s="551" t="s">
        <v>15662</v>
      </c>
      <c r="B2927" s="49" t="s">
        <v>15658</v>
      </c>
      <c r="C2927" s="49" t="s">
        <v>668</v>
      </c>
      <c r="D2927" s="49" t="s">
        <v>9349</v>
      </c>
      <c r="E2927" s="49" t="s">
        <v>8583</v>
      </c>
      <c r="F2927" s="49" t="s">
        <v>8644</v>
      </c>
      <c r="G2927" s="49" t="s">
        <v>8609</v>
      </c>
      <c r="H2927" s="49" t="s">
        <v>15663</v>
      </c>
      <c r="I2927" s="49">
        <v>12</v>
      </c>
    </row>
    <row r="2928" spans="1:9" x14ac:dyDescent="0.3">
      <c r="A2928" s="551" t="s">
        <v>15664</v>
      </c>
      <c r="B2928" s="49" t="s">
        <v>15658</v>
      </c>
      <c r="C2928" s="49" t="s">
        <v>668</v>
      </c>
      <c r="D2928" s="49" t="s">
        <v>9349</v>
      </c>
      <c r="E2928" s="49" t="s">
        <v>8583</v>
      </c>
      <c r="F2928" s="49" t="s">
        <v>8644</v>
      </c>
      <c r="G2928" s="49" t="s">
        <v>8609</v>
      </c>
      <c r="H2928" s="49" t="s">
        <v>15665</v>
      </c>
      <c r="I2928" s="49">
        <v>18</v>
      </c>
    </row>
    <row r="2929" spans="1:9" x14ac:dyDescent="0.3">
      <c r="A2929" s="551" t="s">
        <v>15666</v>
      </c>
      <c r="B2929" s="49" t="s">
        <v>15658</v>
      </c>
      <c r="C2929" s="49" t="s">
        <v>668</v>
      </c>
      <c r="D2929" s="49" t="s">
        <v>9349</v>
      </c>
      <c r="E2929" s="49" t="s">
        <v>8583</v>
      </c>
      <c r="F2929" s="49" t="s">
        <v>8644</v>
      </c>
      <c r="G2929" s="49" t="s">
        <v>8609</v>
      </c>
      <c r="H2929" s="49" t="s">
        <v>15667</v>
      </c>
      <c r="I2929" s="49">
        <v>4</v>
      </c>
    </row>
    <row r="2930" spans="1:9" x14ac:dyDescent="0.3">
      <c r="A2930" s="551" t="s">
        <v>15668</v>
      </c>
      <c r="B2930" s="49" t="s">
        <v>15658</v>
      </c>
      <c r="C2930" s="49" t="s">
        <v>668</v>
      </c>
      <c r="D2930" s="49" t="s">
        <v>9349</v>
      </c>
      <c r="E2930" s="49" t="s">
        <v>8583</v>
      </c>
      <c r="F2930" s="49" t="s">
        <v>8644</v>
      </c>
      <c r="G2930" s="49" t="s">
        <v>8609</v>
      </c>
      <c r="H2930" s="49" t="s">
        <v>15669</v>
      </c>
      <c r="I2930" s="49">
        <v>13</v>
      </c>
    </row>
    <row r="2931" spans="1:9" x14ac:dyDescent="0.3">
      <c r="A2931" s="551" t="s">
        <v>15670</v>
      </c>
      <c r="B2931" s="49" t="s">
        <v>15658</v>
      </c>
      <c r="C2931" s="49" t="s">
        <v>668</v>
      </c>
      <c r="D2931" s="49" t="s">
        <v>9349</v>
      </c>
      <c r="E2931" s="49" t="s">
        <v>8583</v>
      </c>
      <c r="F2931" s="49" t="s">
        <v>8644</v>
      </c>
      <c r="G2931" s="49" t="s">
        <v>8609</v>
      </c>
      <c r="H2931" s="49" t="s">
        <v>15671</v>
      </c>
      <c r="I2931" s="49">
        <v>7</v>
      </c>
    </row>
    <row r="2932" spans="1:9" x14ac:dyDescent="0.3">
      <c r="A2932" s="551" t="s">
        <v>15672</v>
      </c>
      <c r="B2932" s="49" t="s">
        <v>15673</v>
      </c>
      <c r="C2932" s="49" t="s">
        <v>15674</v>
      </c>
      <c r="D2932" s="49" t="s">
        <v>9349</v>
      </c>
      <c r="E2932" s="49" t="s">
        <v>8765</v>
      </c>
      <c r="F2932" s="49" t="s">
        <v>8608</v>
      </c>
      <c r="G2932" s="49" t="s">
        <v>8609</v>
      </c>
      <c r="H2932" s="49" t="s">
        <v>15675</v>
      </c>
      <c r="I2932" s="49">
        <v>40</v>
      </c>
    </row>
    <row r="2933" spans="1:9" x14ac:dyDescent="0.3">
      <c r="A2933" s="551" t="s">
        <v>15676</v>
      </c>
      <c r="B2933" s="49" t="s">
        <v>15677</v>
      </c>
      <c r="C2933" s="49" t="s">
        <v>15678</v>
      </c>
      <c r="D2933" s="49" t="s">
        <v>8676</v>
      </c>
      <c r="E2933" s="49" t="s">
        <v>8765</v>
      </c>
      <c r="F2933" s="49" t="s">
        <v>8608</v>
      </c>
      <c r="G2933" s="49" t="s">
        <v>8609</v>
      </c>
      <c r="H2933" s="49" t="s">
        <v>15679</v>
      </c>
      <c r="I2933" s="49">
        <v>27</v>
      </c>
    </row>
    <row r="2934" spans="1:9" x14ac:dyDescent="0.3">
      <c r="A2934" s="551" t="s">
        <v>15680</v>
      </c>
      <c r="B2934" s="49" t="s">
        <v>15681</v>
      </c>
      <c r="C2934" s="49" t="s">
        <v>850</v>
      </c>
      <c r="D2934" s="49" t="s">
        <v>8676</v>
      </c>
      <c r="E2934" s="49" t="s">
        <v>8677</v>
      </c>
      <c r="F2934" s="49" t="s">
        <v>8644</v>
      </c>
      <c r="G2934" s="49" t="s">
        <v>8609</v>
      </c>
      <c r="H2934" s="49" t="s">
        <v>15682</v>
      </c>
      <c r="I2934" s="49">
        <v>50</v>
      </c>
    </row>
    <row r="2935" spans="1:9" x14ac:dyDescent="0.3">
      <c r="A2935" s="551" t="s">
        <v>15683</v>
      </c>
      <c r="B2935" s="49" t="s">
        <v>15684</v>
      </c>
      <c r="C2935" s="49" t="s">
        <v>850</v>
      </c>
      <c r="D2935" s="49" t="s">
        <v>8676</v>
      </c>
      <c r="E2935" s="49" t="s">
        <v>8677</v>
      </c>
      <c r="F2935" s="49" t="s">
        <v>8644</v>
      </c>
      <c r="G2935" s="49" t="s">
        <v>8609</v>
      </c>
      <c r="H2935" s="49" t="s">
        <v>15685</v>
      </c>
      <c r="I2935" s="49">
        <v>84</v>
      </c>
    </row>
    <row r="2936" spans="1:9" x14ac:dyDescent="0.3">
      <c r="A2936" s="551" t="s">
        <v>15686</v>
      </c>
      <c r="B2936" s="49" t="s">
        <v>15684</v>
      </c>
      <c r="C2936" s="49" t="s">
        <v>850</v>
      </c>
      <c r="D2936" s="49" t="s">
        <v>8676</v>
      </c>
      <c r="E2936" s="49" t="s">
        <v>8677</v>
      </c>
      <c r="F2936" s="49" t="s">
        <v>8644</v>
      </c>
      <c r="G2936" s="49" t="s">
        <v>8585</v>
      </c>
      <c r="H2936" s="49" t="s">
        <v>15685</v>
      </c>
      <c r="I2936" s="49">
        <v>2</v>
      </c>
    </row>
    <row r="2937" spans="1:9" x14ac:dyDescent="0.3">
      <c r="A2937" s="551" t="s">
        <v>15687</v>
      </c>
      <c r="B2937" s="49" t="s">
        <v>15684</v>
      </c>
      <c r="C2937" s="49" t="s">
        <v>850</v>
      </c>
      <c r="D2937" s="49" t="s">
        <v>8676</v>
      </c>
      <c r="E2937" s="49" t="s">
        <v>8677</v>
      </c>
      <c r="F2937" s="49" t="s">
        <v>8644</v>
      </c>
      <c r="G2937" s="49" t="s">
        <v>8609</v>
      </c>
      <c r="H2937" s="49" t="s">
        <v>15688</v>
      </c>
      <c r="I2937" s="49">
        <v>14</v>
      </c>
    </row>
    <row r="2938" spans="1:9" x14ac:dyDescent="0.3">
      <c r="A2938" s="551" t="s">
        <v>15689</v>
      </c>
      <c r="B2938" s="49" t="s">
        <v>15684</v>
      </c>
      <c r="C2938" s="49" t="s">
        <v>850</v>
      </c>
      <c r="D2938" s="49" t="s">
        <v>8676</v>
      </c>
      <c r="E2938" s="49" t="s">
        <v>8677</v>
      </c>
      <c r="F2938" s="49" t="s">
        <v>8644</v>
      </c>
      <c r="G2938" s="49" t="s">
        <v>8609</v>
      </c>
      <c r="H2938" s="49" t="s">
        <v>15690</v>
      </c>
      <c r="I2938" s="49">
        <v>15</v>
      </c>
    </row>
    <row r="2939" spans="1:9" x14ac:dyDescent="0.3">
      <c r="A2939" s="551" t="s">
        <v>15691</v>
      </c>
      <c r="B2939" s="49" t="s">
        <v>15684</v>
      </c>
      <c r="C2939" s="49" t="s">
        <v>850</v>
      </c>
      <c r="D2939" s="49" t="s">
        <v>8676</v>
      </c>
      <c r="E2939" s="49" t="s">
        <v>8677</v>
      </c>
      <c r="F2939" s="49" t="s">
        <v>8702</v>
      </c>
      <c r="G2939" s="49" t="s">
        <v>8609</v>
      </c>
      <c r="H2939" s="49" t="s">
        <v>15692</v>
      </c>
      <c r="I2939" s="49">
        <v>7</v>
      </c>
    </row>
    <row r="2940" spans="1:9" x14ac:dyDescent="0.3">
      <c r="A2940" s="551" t="s">
        <v>15693</v>
      </c>
      <c r="B2940" s="49" t="s">
        <v>15694</v>
      </c>
      <c r="C2940" s="49" t="s">
        <v>15695</v>
      </c>
      <c r="D2940" s="49" t="s">
        <v>8676</v>
      </c>
      <c r="E2940" s="49" t="s">
        <v>8677</v>
      </c>
      <c r="F2940" s="49" t="s">
        <v>8644</v>
      </c>
      <c r="G2940" s="49" t="s">
        <v>8609</v>
      </c>
      <c r="H2940" s="49" t="s">
        <v>15696</v>
      </c>
      <c r="I2940" s="49">
        <v>46</v>
      </c>
    </row>
    <row r="2941" spans="1:9" x14ac:dyDescent="0.3">
      <c r="A2941" s="551" t="s">
        <v>15697</v>
      </c>
      <c r="B2941" s="49" t="s">
        <v>15694</v>
      </c>
      <c r="C2941" s="49" t="s">
        <v>15695</v>
      </c>
      <c r="D2941" s="49" t="s">
        <v>8676</v>
      </c>
      <c r="E2941" s="49" t="s">
        <v>8677</v>
      </c>
      <c r="F2941" s="49" t="s">
        <v>8647</v>
      </c>
      <c r="G2941" s="49" t="s">
        <v>8609</v>
      </c>
      <c r="H2941" s="49" t="s">
        <v>15696</v>
      </c>
      <c r="I2941" s="49">
        <v>60</v>
      </c>
    </row>
    <row r="2942" spans="1:9" x14ac:dyDescent="0.3">
      <c r="A2942" s="551" t="s">
        <v>15698</v>
      </c>
      <c r="B2942" s="49" t="s">
        <v>15699</v>
      </c>
      <c r="C2942" s="49" t="s">
        <v>15700</v>
      </c>
      <c r="D2942" s="49" t="s">
        <v>8676</v>
      </c>
      <c r="E2942" s="49" t="s">
        <v>8677</v>
      </c>
      <c r="F2942" s="49" t="s">
        <v>8644</v>
      </c>
      <c r="G2942" s="49" t="s">
        <v>8686</v>
      </c>
      <c r="H2942" s="49" t="s">
        <v>15701</v>
      </c>
      <c r="I2942" s="49">
        <v>5</v>
      </c>
    </row>
    <row r="2943" spans="1:9" x14ac:dyDescent="0.3">
      <c r="A2943" s="551" t="s">
        <v>15702</v>
      </c>
      <c r="B2943" s="49" t="s">
        <v>15699</v>
      </c>
      <c r="C2943" s="49" t="s">
        <v>15700</v>
      </c>
      <c r="D2943" s="49" t="s">
        <v>8676</v>
      </c>
      <c r="E2943" s="49" t="s">
        <v>8677</v>
      </c>
      <c r="F2943" s="49" t="s">
        <v>8644</v>
      </c>
      <c r="G2943" s="49" t="s">
        <v>8585</v>
      </c>
      <c r="H2943" s="49" t="s">
        <v>15701</v>
      </c>
      <c r="I2943" s="49">
        <v>40</v>
      </c>
    </row>
    <row r="2944" spans="1:9" x14ac:dyDescent="0.3">
      <c r="A2944" s="551" t="s">
        <v>15703</v>
      </c>
      <c r="B2944" s="49" t="s">
        <v>15699</v>
      </c>
      <c r="C2944" s="49" t="s">
        <v>15700</v>
      </c>
      <c r="D2944" s="49" t="s">
        <v>8676</v>
      </c>
      <c r="E2944" s="49" t="s">
        <v>8677</v>
      </c>
      <c r="F2944" s="49" t="s">
        <v>8644</v>
      </c>
      <c r="G2944" s="49" t="s">
        <v>8609</v>
      </c>
      <c r="H2944" s="49" t="s">
        <v>15704</v>
      </c>
      <c r="I2944" s="49">
        <v>56</v>
      </c>
    </row>
    <row r="2945" spans="1:9" x14ac:dyDescent="0.3">
      <c r="A2945" s="551" t="s">
        <v>15705</v>
      </c>
      <c r="B2945" s="49" t="s">
        <v>15706</v>
      </c>
      <c r="C2945" s="49" t="s">
        <v>15707</v>
      </c>
      <c r="D2945" s="49" t="s">
        <v>8676</v>
      </c>
      <c r="E2945" s="49" t="s">
        <v>8677</v>
      </c>
      <c r="F2945" s="49" t="s">
        <v>8644</v>
      </c>
      <c r="G2945" s="49" t="s">
        <v>8609</v>
      </c>
      <c r="H2945" s="49" t="s">
        <v>15708</v>
      </c>
      <c r="I2945" s="49">
        <v>32</v>
      </c>
    </row>
    <row r="2946" spans="1:9" x14ac:dyDescent="0.3">
      <c r="A2946" s="551" t="s">
        <v>15709</v>
      </c>
      <c r="B2946" s="49" t="s">
        <v>15710</v>
      </c>
      <c r="C2946" s="49" t="s">
        <v>15711</v>
      </c>
      <c r="D2946" s="49" t="s">
        <v>9349</v>
      </c>
      <c r="E2946" s="49" t="s">
        <v>8583</v>
      </c>
      <c r="F2946" s="49" t="s">
        <v>8644</v>
      </c>
      <c r="G2946" s="49" t="s">
        <v>8609</v>
      </c>
      <c r="H2946" s="49" t="s">
        <v>15712</v>
      </c>
      <c r="I2946" s="49">
        <v>1</v>
      </c>
    </row>
    <row r="2947" spans="1:9" x14ac:dyDescent="0.3">
      <c r="A2947" s="551" t="s">
        <v>15713</v>
      </c>
      <c r="B2947" s="49" t="s">
        <v>15710</v>
      </c>
      <c r="C2947" s="49" t="s">
        <v>15711</v>
      </c>
      <c r="D2947" s="49" t="s">
        <v>9349</v>
      </c>
      <c r="E2947" s="49" t="s">
        <v>8583</v>
      </c>
      <c r="F2947" s="49" t="s">
        <v>8608</v>
      </c>
      <c r="G2947" s="49" t="s">
        <v>8609</v>
      </c>
      <c r="H2947" s="49" t="s">
        <v>15712</v>
      </c>
      <c r="I2947" s="49">
        <v>37</v>
      </c>
    </row>
    <row r="2948" spans="1:9" x14ac:dyDescent="0.3">
      <c r="A2948" s="551" t="s">
        <v>15714</v>
      </c>
      <c r="B2948" s="49" t="s">
        <v>15715</v>
      </c>
      <c r="C2948" s="49" t="s">
        <v>15716</v>
      </c>
      <c r="D2948" s="49" t="s">
        <v>8676</v>
      </c>
      <c r="E2948" s="49" t="s">
        <v>8677</v>
      </c>
      <c r="F2948" s="49" t="s">
        <v>8644</v>
      </c>
      <c r="G2948" s="49" t="s">
        <v>8609</v>
      </c>
      <c r="H2948" s="49" t="s">
        <v>15717</v>
      </c>
      <c r="I2948" s="49">
        <v>15</v>
      </c>
    </row>
    <row r="2949" spans="1:9" x14ac:dyDescent="0.3">
      <c r="A2949" s="551" t="s">
        <v>15718</v>
      </c>
      <c r="B2949" s="49" t="s">
        <v>15715</v>
      </c>
      <c r="C2949" s="49" t="s">
        <v>15716</v>
      </c>
      <c r="D2949" s="49" t="s">
        <v>8676</v>
      </c>
      <c r="E2949" s="49" t="s">
        <v>8677</v>
      </c>
      <c r="F2949" s="49" t="s">
        <v>8644</v>
      </c>
      <c r="G2949" s="49" t="s">
        <v>8609</v>
      </c>
      <c r="H2949" s="49" t="s">
        <v>15719</v>
      </c>
      <c r="I2949" s="49">
        <v>9</v>
      </c>
    </row>
    <row r="2950" spans="1:9" x14ac:dyDescent="0.3">
      <c r="A2950" s="551" t="s">
        <v>15720</v>
      </c>
      <c r="B2950" s="49" t="s">
        <v>15715</v>
      </c>
      <c r="C2950" s="49" t="s">
        <v>15716</v>
      </c>
      <c r="D2950" s="49" t="s">
        <v>8676</v>
      </c>
      <c r="E2950" s="49" t="s">
        <v>8677</v>
      </c>
      <c r="F2950" s="49" t="s">
        <v>8644</v>
      </c>
      <c r="G2950" s="49" t="s">
        <v>8609</v>
      </c>
      <c r="H2950" s="49" t="s">
        <v>15721</v>
      </c>
      <c r="I2950" s="49">
        <v>0</v>
      </c>
    </row>
    <row r="2951" spans="1:9" x14ac:dyDescent="0.3">
      <c r="A2951" s="551" t="s">
        <v>15722</v>
      </c>
      <c r="B2951" s="49" t="s">
        <v>15715</v>
      </c>
      <c r="C2951" s="49" t="s">
        <v>15716</v>
      </c>
      <c r="D2951" s="49" t="s">
        <v>8676</v>
      </c>
      <c r="E2951" s="49" t="s">
        <v>8677</v>
      </c>
      <c r="F2951" s="49" t="s">
        <v>8702</v>
      </c>
      <c r="G2951" s="49" t="s">
        <v>8609</v>
      </c>
      <c r="H2951" s="49" t="s">
        <v>15723</v>
      </c>
      <c r="I2951" s="49">
        <v>10</v>
      </c>
    </row>
    <row r="2952" spans="1:9" x14ac:dyDescent="0.3">
      <c r="A2952" s="551" t="s">
        <v>15724</v>
      </c>
      <c r="B2952" s="49" t="s">
        <v>15715</v>
      </c>
      <c r="C2952" s="49" t="s">
        <v>15716</v>
      </c>
      <c r="D2952" s="49" t="s">
        <v>8676</v>
      </c>
      <c r="E2952" s="49" t="s">
        <v>8677</v>
      </c>
      <c r="F2952" s="49" t="s">
        <v>8644</v>
      </c>
      <c r="G2952" s="49" t="s">
        <v>8686</v>
      </c>
      <c r="H2952" s="49" t="s">
        <v>15725</v>
      </c>
      <c r="I2952" s="49">
        <v>0</v>
      </c>
    </row>
    <row r="2953" spans="1:9" x14ac:dyDescent="0.3">
      <c r="A2953" s="551" t="s">
        <v>15726</v>
      </c>
      <c r="B2953" s="49" t="s">
        <v>15715</v>
      </c>
      <c r="C2953" s="49" t="s">
        <v>15716</v>
      </c>
      <c r="D2953" s="49" t="s">
        <v>8676</v>
      </c>
      <c r="E2953" s="49" t="s">
        <v>8677</v>
      </c>
      <c r="F2953" s="49" t="s">
        <v>8644</v>
      </c>
      <c r="G2953" s="49" t="s">
        <v>8585</v>
      </c>
      <c r="H2953" s="49" t="s">
        <v>15725</v>
      </c>
      <c r="I2953" s="49">
        <v>0</v>
      </c>
    </row>
    <row r="2954" spans="1:9" x14ac:dyDescent="0.3">
      <c r="A2954" s="551" t="s">
        <v>15727</v>
      </c>
      <c r="B2954" s="49" t="s">
        <v>15715</v>
      </c>
      <c r="C2954" s="49" t="s">
        <v>15716</v>
      </c>
      <c r="D2954" s="49" t="s">
        <v>8676</v>
      </c>
      <c r="E2954" s="49" t="s">
        <v>8677</v>
      </c>
      <c r="F2954" s="49" t="s">
        <v>8702</v>
      </c>
      <c r="G2954" s="49" t="s">
        <v>8609</v>
      </c>
      <c r="H2954" s="49" t="s">
        <v>15728</v>
      </c>
      <c r="I2954" s="49">
        <v>0</v>
      </c>
    </row>
    <row r="2955" spans="1:9" x14ac:dyDescent="0.3">
      <c r="A2955" s="551" t="s">
        <v>15729</v>
      </c>
      <c r="B2955" s="49" t="s">
        <v>15715</v>
      </c>
      <c r="C2955" s="49" t="s">
        <v>15716</v>
      </c>
      <c r="D2955" s="49" t="s">
        <v>8676</v>
      </c>
      <c r="E2955" s="49" t="s">
        <v>8677</v>
      </c>
      <c r="F2955" s="49" t="s">
        <v>8729</v>
      </c>
      <c r="G2955" s="49" t="s">
        <v>8609</v>
      </c>
      <c r="H2955" s="49" t="s">
        <v>15730</v>
      </c>
      <c r="I2955" s="49">
        <v>17</v>
      </c>
    </row>
    <row r="2956" spans="1:9" x14ac:dyDescent="0.3">
      <c r="A2956" s="551" t="s">
        <v>15731</v>
      </c>
      <c r="B2956" s="49" t="s">
        <v>15715</v>
      </c>
      <c r="C2956" s="49" t="s">
        <v>15716</v>
      </c>
      <c r="D2956" s="49" t="s">
        <v>8676</v>
      </c>
      <c r="E2956" s="49" t="s">
        <v>8677</v>
      </c>
      <c r="F2956" s="49" t="s">
        <v>8644</v>
      </c>
      <c r="G2956" s="49" t="s">
        <v>8609</v>
      </c>
      <c r="H2956" s="49" t="s">
        <v>15732</v>
      </c>
      <c r="I2956" s="49">
        <v>15</v>
      </c>
    </row>
    <row r="2957" spans="1:9" x14ac:dyDescent="0.3">
      <c r="A2957" s="551" t="s">
        <v>15733</v>
      </c>
      <c r="B2957" s="49" t="s">
        <v>15715</v>
      </c>
      <c r="C2957" s="49" t="s">
        <v>15716</v>
      </c>
      <c r="D2957" s="49" t="s">
        <v>8676</v>
      </c>
      <c r="E2957" s="49" t="s">
        <v>8677</v>
      </c>
      <c r="F2957" s="49" t="s">
        <v>8644</v>
      </c>
      <c r="G2957" s="49" t="s">
        <v>8686</v>
      </c>
      <c r="H2957" s="49" t="s">
        <v>15732</v>
      </c>
      <c r="I2957" s="49">
        <v>10</v>
      </c>
    </row>
    <row r="2958" spans="1:9" x14ac:dyDescent="0.3">
      <c r="A2958" s="551" t="s">
        <v>15734</v>
      </c>
      <c r="B2958" s="49" t="s">
        <v>15715</v>
      </c>
      <c r="C2958" s="49" t="s">
        <v>15716</v>
      </c>
      <c r="D2958" s="49" t="s">
        <v>8676</v>
      </c>
      <c r="E2958" s="49" t="s">
        <v>8677</v>
      </c>
      <c r="F2958" s="49" t="s">
        <v>8644</v>
      </c>
      <c r="G2958" s="49" t="s">
        <v>8585</v>
      </c>
      <c r="H2958" s="49" t="s">
        <v>15732</v>
      </c>
      <c r="I2958" s="49">
        <v>4</v>
      </c>
    </row>
    <row r="2959" spans="1:9" x14ac:dyDescent="0.3">
      <c r="A2959" s="551" t="s">
        <v>15735</v>
      </c>
      <c r="B2959" s="49" t="s">
        <v>15715</v>
      </c>
      <c r="C2959" s="49" t="s">
        <v>15716</v>
      </c>
      <c r="D2959" s="49" t="s">
        <v>8676</v>
      </c>
      <c r="E2959" s="49" t="s">
        <v>8677</v>
      </c>
      <c r="F2959" s="49" t="s">
        <v>8702</v>
      </c>
      <c r="G2959" s="49" t="s">
        <v>8609</v>
      </c>
      <c r="H2959" s="49" t="s">
        <v>15732</v>
      </c>
      <c r="I2959" s="49">
        <v>6</v>
      </c>
    </row>
    <row r="2960" spans="1:9" x14ac:dyDescent="0.3">
      <c r="A2960" s="551" t="s">
        <v>15736</v>
      </c>
      <c r="B2960" s="49" t="s">
        <v>15737</v>
      </c>
      <c r="C2960" s="49" t="s">
        <v>15738</v>
      </c>
      <c r="D2960" s="49" t="s">
        <v>8676</v>
      </c>
      <c r="E2960" s="49" t="s">
        <v>8677</v>
      </c>
      <c r="F2960" s="49" t="s">
        <v>8644</v>
      </c>
      <c r="G2960" s="49" t="s">
        <v>8609</v>
      </c>
      <c r="H2960" s="49" t="s">
        <v>15739</v>
      </c>
      <c r="I2960" s="49">
        <v>38</v>
      </c>
    </row>
    <row r="2961" spans="1:9" x14ac:dyDescent="0.3">
      <c r="A2961" s="551" t="s">
        <v>15740</v>
      </c>
      <c r="B2961" s="49" t="s">
        <v>15737</v>
      </c>
      <c r="C2961" s="49" t="s">
        <v>15738</v>
      </c>
      <c r="D2961" s="49" t="s">
        <v>8676</v>
      </c>
      <c r="E2961" s="49" t="s">
        <v>8677</v>
      </c>
      <c r="F2961" s="49" t="s">
        <v>8644</v>
      </c>
      <c r="G2961" s="49" t="s">
        <v>8585</v>
      </c>
      <c r="H2961" s="49" t="s">
        <v>15739</v>
      </c>
      <c r="I2961" s="49">
        <v>17</v>
      </c>
    </row>
    <row r="2962" spans="1:9" x14ac:dyDescent="0.3">
      <c r="A2962" s="551" t="s">
        <v>15741</v>
      </c>
      <c r="B2962" s="49" t="s">
        <v>15737</v>
      </c>
      <c r="C2962" s="49" t="s">
        <v>15738</v>
      </c>
      <c r="D2962" s="49" t="s">
        <v>8676</v>
      </c>
      <c r="E2962" s="49" t="s">
        <v>8677</v>
      </c>
      <c r="F2962" s="49" t="s">
        <v>8644</v>
      </c>
      <c r="G2962" s="49" t="s">
        <v>8686</v>
      </c>
      <c r="H2962" s="49" t="s">
        <v>15739</v>
      </c>
      <c r="I2962" s="49">
        <v>28</v>
      </c>
    </row>
    <row r="2963" spans="1:9" x14ac:dyDescent="0.3">
      <c r="A2963" s="551" t="s">
        <v>15742</v>
      </c>
      <c r="B2963" s="49" t="s">
        <v>15737</v>
      </c>
      <c r="C2963" s="49" t="s">
        <v>15738</v>
      </c>
      <c r="D2963" s="49" t="s">
        <v>8676</v>
      </c>
      <c r="E2963" s="49" t="s">
        <v>8677</v>
      </c>
      <c r="F2963" s="49" t="s">
        <v>8657</v>
      </c>
      <c r="G2963" s="49" t="s">
        <v>8585</v>
      </c>
      <c r="H2963" s="49" t="s">
        <v>15739</v>
      </c>
      <c r="I2963" s="49">
        <v>7</v>
      </c>
    </row>
    <row r="2964" spans="1:9" x14ac:dyDescent="0.3">
      <c r="A2964" s="551" t="s">
        <v>15743</v>
      </c>
      <c r="B2964" s="49" t="s">
        <v>15737</v>
      </c>
      <c r="C2964" s="49" t="s">
        <v>15738</v>
      </c>
      <c r="D2964" s="49" t="s">
        <v>8676</v>
      </c>
      <c r="E2964" s="49" t="s">
        <v>8677</v>
      </c>
      <c r="F2964" s="49" t="s">
        <v>8647</v>
      </c>
      <c r="G2964" s="49" t="s">
        <v>8686</v>
      </c>
      <c r="H2964" s="49" t="s">
        <v>15739</v>
      </c>
      <c r="I2964" s="49">
        <v>6</v>
      </c>
    </row>
    <row r="2965" spans="1:9" x14ac:dyDescent="0.3">
      <c r="A2965" s="551" t="s">
        <v>15744</v>
      </c>
      <c r="B2965" s="49" t="s">
        <v>15737</v>
      </c>
      <c r="C2965" s="49" t="s">
        <v>15738</v>
      </c>
      <c r="D2965" s="49" t="s">
        <v>8676</v>
      </c>
      <c r="E2965" s="49" t="s">
        <v>8677</v>
      </c>
      <c r="F2965" s="49" t="s">
        <v>8647</v>
      </c>
      <c r="G2965" s="49" t="s">
        <v>8609</v>
      </c>
      <c r="H2965" s="49" t="s">
        <v>15739</v>
      </c>
      <c r="I2965" s="49">
        <v>25</v>
      </c>
    </row>
    <row r="2966" spans="1:9" x14ac:dyDescent="0.3">
      <c r="A2966" s="551" t="s">
        <v>15745</v>
      </c>
      <c r="B2966" s="49" t="s">
        <v>15737</v>
      </c>
      <c r="C2966" s="49" t="s">
        <v>15738</v>
      </c>
      <c r="D2966" s="49" t="s">
        <v>8676</v>
      </c>
      <c r="E2966" s="49" t="s">
        <v>8677</v>
      </c>
      <c r="F2966" s="49" t="s">
        <v>8647</v>
      </c>
      <c r="G2966" s="49" t="s">
        <v>8585</v>
      </c>
      <c r="H2966" s="49" t="s">
        <v>15739</v>
      </c>
      <c r="I2966" s="49">
        <v>3</v>
      </c>
    </row>
    <row r="2967" spans="1:9" x14ac:dyDescent="0.3">
      <c r="A2967" s="551" t="s">
        <v>15746</v>
      </c>
      <c r="B2967" s="49" t="s">
        <v>15737</v>
      </c>
      <c r="C2967" s="49" t="s">
        <v>15738</v>
      </c>
      <c r="D2967" s="49" t="s">
        <v>8676</v>
      </c>
      <c r="E2967" s="49" t="s">
        <v>8677</v>
      </c>
      <c r="F2967" s="49" t="s">
        <v>8702</v>
      </c>
      <c r="G2967" s="49" t="s">
        <v>8609</v>
      </c>
      <c r="H2967" s="49" t="s">
        <v>15739</v>
      </c>
      <c r="I2967" s="49">
        <v>4</v>
      </c>
    </row>
    <row r="2968" spans="1:9" x14ac:dyDescent="0.3">
      <c r="A2968" s="551" t="s">
        <v>15747</v>
      </c>
      <c r="B2968" s="49" t="s">
        <v>15737</v>
      </c>
      <c r="C2968" s="49" t="s">
        <v>15738</v>
      </c>
      <c r="D2968" s="49" t="s">
        <v>8676</v>
      </c>
      <c r="E2968" s="49" t="s">
        <v>8677</v>
      </c>
      <c r="F2968" s="49" t="s">
        <v>8608</v>
      </c>
      <c r="G2968" s="49" t="s">
        <v>8609</v>
      </c>
      <c r="H2968" s="49" t="s">
        <v>15748</v>
      </c>
      <c r="I2968" s="49">
        <v>20</v>
      </c>
    </row>
    <row r="2969" spans="1:9" x14ac:dyDescent="0.3">
      <c r="A2969" s="551" t="s">
        <v>15749</v>
      </c>
      <c r="B2969" s="49" t="s">
        <v>15750</v>
      </c>
      <c r="C2969" s="49" t="s">
        <v>15751</v>
      </c>
      <c r="D2969" s="49" t="s">
        <v>8676</v>
      </c>
      <c r="E2969" s="49" t="s">
        <v>8677</v>
      </c>
      <c r="F2969" s="49" t="s">
        <v>8644</v>
      </c>
      <c r="G2969" s="49" t="s">
        <v>8609</v>
      </c>
      <c r="H2969" s="49" t="s">
        <v>15752</v>
      </c>
      <c r="I2969" s="49">
        <v>96</v>
      </c>
    </row>
    <row r="2970" spans="1:9" x14ac:dyDescent="0.3">
      <c r="A2970" s="551" t="s">
        <v>15753</v>
      </c>
      <c r="B2970" s="49" t="s">
        <v>15754</v>
      </c>
      <c r="C2970" s="49" t="s">
        <v>15755</v>
      </c>
      <c r="D2970" s="49" t="s">
        <v>9349</v>
      </c>
      <c r="E2970" s="49" t="s">
        <v>8765</v>
      </c>
      <c r="F2970" s="49" t="s">
        <v>8608</v>
      </c>
      <c r="G2970" s="49" t="s">
        <v>8609</v>
      </c>
      <c r="H2970" s="49" t="s">
        <v>15756</v>
      </c>
      <c r="I2970" s="49">
        <v>30</v>
      </c>
    </row>
    <row r="2971" spans="1:9" x14ac:dyDescent="0.3">
      <c r="A2971" s="551" t="s">
        <v>15757</v>
      </c>
      <c r="B2971" s="49" t="s">
        <v>15758</v>
      </c>
      <c r="C2971" s="49" t="s">
        <v>15759</v>
      </c>
      <c r="D2971" s="49" t="s">
        <v>9349</v>
      </c>
      <c r="E2971" s="49" t="s">
        <v>8583</v>
      </c>
      <c r="F2971" s="49" t="s">
        <v>8608</v>
      </c>
      <c r="G2971" s="49" t="s">
        <v>8609</v>
      </c>
      <c r="H2971" s="49" t="s">
        <v>15760</v>
      </c>
      <c r="I2971" s="49">
        <v>40</v>
      </c>
    </row>
    <row r="2972" spans="1:9" x14ac:dyDescent="0.3">
      <c r="A2972" s="551" t="s">
        <v>15761</v>
      </c>
      <c r="B2972" s="49" t="s">
        <v>15762</v>
      </c>
      <c r="C2972" s="49" t="s">
        <v>15763</v>
      </c>
      <c r="D2972" s="49" t="s">
        <v>8590</v>
      </c>
      <c r="E2972" s="49" t="s">
        <v>8583</v>
      </c>
      <c r="F2972" s="49" t="s">
        <v>8608</v>
      </c>
      <c r="G2972" s="49" t="s">
        <v>8609</v>
      </c>
      <c r="H2972" s="49" t="s">
        <v>15764</v>
      </c>
      <c r="I2972" s="49">
        <v>28</v>
      </c>
    </row>
    <row r="2973" spans="1:9" x14ac:dyDescent="0.3">
      <c r="A2973" s="551" t="s">
        <v>15765</v>
      </c>
      <c r="B2973" s="49" t="s">
        <v>15766</v>
      </c>
      <c r="C2973" s="49" t="s">
        <v>15767</v>
      </c>
      <c r="D2973" s="49" t="s">
        <v>8590</v>
      </c>
      <c r="E2973" s="49" t="s">
        <v>8583</v>
      </c>
      <c r="F2973" s="49" t="s">
        <v>8729</v>
      </c>
      <c r="G2973" s="49" t="s">
        <v>8609</v>
      </c>
      <c r="H2973" s="49" t="s">
        <v>15768</v>
      </c>
      <c r="I2973" s="49">
        <v>10</v>
      </c>
    </row>
    <row r="2974" spans="1:9" x14ac:dyDescent="0.3">
      <c r="A2974" s="551" t="s">
        <v>15769</v>
      </c>
      <c r="B2974" s="49" t="s">
        <v>15766</v>
      </c>
      <c r="C2974" s="49" t="s">
        <v>15767</v>
      </c>
      <c r="D2974" s="49" t="s">
        <v>8590</v>
      </c>
      <c r="E2974" s="49" t="s">
        <v>8583</v>
      </c>
      <c r="F2974" s="49" t="s">
        <v>8729</v>
      </c>
      <c r="G2974" s="49" t="s">
        <v>8609</v>
      </c>
      <c r="H2974" s="49" t="s">
        <v>15770</v>
      </c>
      <c r="I2974" s="49">
        <v>20</v>
      </c>
    </row>
    <row r="2975" spans="1:9" x14ac:dyDescent="0.3">
      <c r="A2975" s="551" t="s">
        <v>15771</v>
      </c>
      <c r="B2975" s="49" t="s">
        <v>15766</v>
      </c>
      <c r="C2975" s="49" t="s">
        <v>15767</v>
      </c>
      <c r="D2975" s="49" t="s">
        <v>8590</v>
      </c>
      <c r="E2975" s="49" t="s">
        <v>8583</v>
      </c>
      <c r="F2975" s="49" t="s">
        <v>8729</v>
      </c>
      <c r="G2975" s="49" t="s">
        <v>8609</v>
      </c>
      <c r="H2975" s="49" t="s">
        <v>15772</v>
      </c>
      <c r="I2975" s="49">
        <v>10</v>
      </c>
    </row>
    <row r="2976" spans="1:9" x14ac:dyDescent="0.3">
      <c r="A2976" s="551" t="s">
        <v>15773</v>
      </c>
      <c r="B2976" s="49" t="s">
        <v>15766</v>
      </c>
      <c r="C2976" s="49" t="s">
        <v>15767</v>
      </c>
      <c r="D2976" s="49" t="s">
        <v>8590</v>
      </c>
      <c r="E2976" s="49" t="s">
        <v>8583</v>
      </c>
      <c r="F2976" s="49" t="s">
        <v>8887</v>
      </c>
      <c r="G2976" s="49" t="s">
        <v>8609</v>
      </c>
      <c r="H2976" s="49" t="s">
        <v>15774</v>
      </c>
      <c r="I2976" s="49">
        <v>8</v>
      </c>
    </row>
    <row r="2977" spans="1:9" x14ac:dyDescent="0.3">
      <c r="A2977" s="551" t="s">
        <v>15775</v>
      </c>
      <c r="B2977" s="49" t="s">
        <v>15766</v>
      </c>
      <c r="C2977" s="49" t="s">
        <v>15767</v>
      </c>
      <c r="D2977" s="49" t="s">
        <v>8590</v>
      </c>
      <c r="E2977" s="49" t="s">
        <v>8583</v>
      </c>
      <c r="F2977" s="49" t="s">
        <v>8729</v>
      </c>
      <c r="G2977" s="49" t="s">
        <v>8609</v>
      </c>
      <c r="H2977" s="49" t="s">
        <v>15776</v>
      </c>
      <c r="I2977" s="49">
        <v>7</v>
      </c>
    </row>
    <row r="2978" spans="1:9" x14ac:dyDescent="0.3">
      <c r="A2978" s="551" t="s">
        <v>15777</v>
      </c>
      <c r="B2978" s="49" t="s">
        <v>15778</v>
      </c>
      <c r="C2978" s="49" t="s">
        <v>15779</v>
      </c>
      <c r="D2978" s="49" t="s">
        <v>8676</v>
      </c>
      <c r="E2978" s="49" t="s">
        <v>8677</v>
      </c>
      <c r="F2978" s="49" t="s">
        <v>8644</v>
      </c>
      <c r="G2978" s="49" t="s">
        <v>8609</v>
      </c>
      <c r="H2978" s="49" t="s">
        <v>15780</v>
      </c>
      <c r="I2978" s="49">
        <v>100</v>
      </c>
    </row>
    <row r="2979" spans="1:9" x14ac:dyDescent="0.3">
      <c r="A2979" s="551" t="s">
        <v>15781</v>
      </c>
      <c r="B2979" s="49" t="s">
        <v>15782</v>
      </c>
      <c r="C2979" s="49" t="s">
        <v>15783</v>
      </c>
      <c r="D2979" s="49" t="s">
        <v>9349</v>
      </c>
      <c r="E2979" s="49" t="s">
        <v>8583</v>
      </c>
      <c r="F2979" s="49" t="s">
        <v>8630</v>
      </c>
      <c r="G2979" s="49" t="s">
        <v>8585</v>
      </c>
      <c r="H2979" s="49" t="s">
        <v>15784</v>
      </c>
      <c r="I2979" s="49">
        <v>7</v>
      </c>
    </row>
    <row r="2980" spans="1:9" x14ac:dyDescent="0.3">
      <c r="A2980" s="551" t="s">
        <v>15785</v>
      </c>
      <c r="B2980" s="49" t="s">
        <v>15786</v>
      </c>
      <c r="C2980" s="49" t="s">
        <v>15787</v>
      </c>
      <c r="D2980" s="49" t="s">
        <v>9349</v>
      </c>
      <c r="E2980" s="49" t="s">
        <v>8583</v>
      </c>
      <c r="F2980" s="49" t="s">
        <v>8644</v>
      </c>
      <c r="G2980" s="49" t="s">
        <v>8609</v>
      </c>
      <c r="H2980" s="49" t="s">
        <v>15788</v>
      </c>
      <c r="I2980" s="49">
        <v>60</v>
      </c>
    </row>
    <row r="2981" spans="1:9" x14ac:dyDescent="0.3">
      <c r="A2981" s="551" t="s">
        <v>15789</v>
      </c>
      <c r="B2981" s="49" t="s">
        <v>15790</v>
      </c>
      <c r="C2981" s="49" t="s">
        <v>15791</v>
      </c>
      <c r="D2981" s="49" t="s">
        <v>9349</v>
      </c>
      <c r="E2981" s="49" t="s">
        <v>8583</v>
      </c>
      <c r="F2981" s="49" t="s">
        <v>8647</v>
      </c>
      <c r="G2981" s="49" t="s">
        <v>8609</v>
      </c>
      <c r="H2981" s="49" t="s">
        <v>15792</v>
      </c>
      <c r="I2981" s="49">
        <v>40</v>
      </c>
    </row>
    <row r="2982" spans="1:9" x14ac:dyDescent="0.3">
      <c r="A2982" s="551" t="s">
        <v>15793</v>
      </c>
      <c r="B2982" s="49" t="s">
        <v>15794</v>
      </c>
      <c r="C2982" s="49" t="s">
        <v>15795</v>
      </c>
      <c r="D2982" s="49" t="s">
        <v>9349</v>
      </c>
      <c r="E2982" s="49" t="s">
        <v>8583</v>
      </c>
      <c r="F2982" s="49" t="s">
        <v>8608</v>
      </c>
      <c r="G2982" s="49" t="s">
        <v>8609</v>
      </c>
      <c r="H2982" s="49" t="s">
        <v>15796</v>
      </c>
      <c r="I2982" s="49">
        <v>33</v>
      </c>
    </row>
    <row r="2983" spans="1:9" x14ac:dyDescent="0.3">
      <c r="A2983" s="551" t="s">
        <v>15797</v>
      </c>
      <c r="B2983" s="49" t="s">
        <v>15794</v>
      </c>
      <c r="C2983" s="49" t="s">
        <v>15795</v>
      </c>
      <c r="D2983" s="49" t="s">
        <v>9349</v>
      </c>
      <c r="E2983" s="49" t="s">
        <v>8583</v>
      </c>
      <c r="F2983" s="49" t="s">
        <v>8608</v>
      </c>
      <c r="G2983" s="49" t="s">
        <v>8609</v>
      </c>
      <c r="H2983" s="49" t="s">
        <v>15798</v>
      </c>
      <c r="I2983" s="49">
        <v>13</v>
      </c>
    </row>
    <row r="2984" spans="1:9" x14ac:dyDescent="0.3">
      <c r="A2984" s="551" t="s">
        <v>15799</v>
      </c>
      <c r="B2984" s="49" t="s">
        <v>15800</v>
      </c>
      <c r="C2984" s="49" t="s">
        <v>15801</v>
      </c>
      <c r="D2984" s="49" t="s">
        <v>9349</v>
      </c>
      <c r="E2984" s="49" t="s">
        <v>8583</v>
      </c>
      <c r="F2984" s="49" t="s">
        <v>8584</v>
      </c>
      <c r="G2984" s="49" t="s">
        <v>8585</v>
      </c>
      <c r="H2984" s="49" t="s">
        <v>15802</v>
      </c>
    </row>
    <row r="2985" spans="1:9" x14ac:dyDescent="0.3">
      <c r="A2985" s="551" t="s">
        <v>15803</v>
      </c>
      <c r="B2985" s="49" t="s">
        <v>15800</v>
      </c>
      <c r="C2985" s="49" t="s">
        <v>15801</v>
      </c>
      <c r="D2985" s="49" t="s">
        <v>9349</v>
      </c>
      <c r="E2985" s="49" t="s">
        <v>8583</v>
      </c>
      <c r="F2985" s="49" t="s">
        <v>8770</v>
      </c>
      <c r="G2985" s="49" t="s">
        <v>8585</v>
      </c>
      <c r="H2985" s="49" t="s">
        <v>15802</v>
      </c>
      <c r="I2985" s="49">
        <v>30</v>
      </c>
    </row>
    <row r="2986" spans="1:9" x14ac:dyDescent="0.3">
      <c r="A2986" s="551" t="s">
        <v>15804</v>
      </c>
      <c r="B2986" s="49" t="s">
        <v>15800</v>
      </c>
      <c r="C2986" s="49" t="s">
        <v>15801</v>
      </c>
      <c r="D2986" s="49" t="s">
        <v>9349</v>
      </c>
      <c r="E2986" s="49" t="s">
        <v>8583</v>
      </c>
      <c r="F2986" s="49" t="s">
        <v>8735</v>
      </c>
      <c r="G2986" s="49" t="s">
        <v>8585</v>
      </c>
      <c r="H2986" s="49" t="s">
        <v>15802</v>
      </c>
    </row>
    <row r="2987" spans="1:9" x14ac:dyDescent="0.3">
      <c r="A2987" s="551" t="s">
        <v>15805</v>
      </c>
      <c r="B2987" s="49" t="s">
        <v>15800</v>
      </c>
      <c r="C2987" s="49" t="s">
        <v>15801</v>
      </c>
      <c r="D2987" s="49" t="s">
        <v>9349</v>
      </c>
      <c r="E2987" s="49" t="s">
        <v>8583</v>
      </c>
      <c r="F2987" s="49" t="s">
        <v>9003</v>
      </c>
      <c r="G2987" s="49" t="s">
        <v>8585</v>
      </c>
      <c r="H2987" s="49" t="s">
        <v>15802</v>
      </c>
    </row>
    <row r="2988" spans="1:9" x14ac:dyDescent="0.3">
      <c r="A2988" s="551" t="s">
        <v>15806</v>
      </c>
      <c r="B2988" s="49" t="s">
        <v>15807</v>
      </c>
      <c r="C2988" s="49" t="s">
        <v>15808</v>
      </c>
      <c r="D2988" s="49" t="s">
        <v>8635</v>
      </c>
      <c r="E2988" s="49" t="s">
        <v>8583</v>
      </c>
      <c r="F2988" s="49" t="s">
        <v>8630</v>
      </c>
      <c r="G2988" s="49" t="s">
        <v>8585</v>
      </c>
      <c r="H2988" s="49" t="s">
        <v>15809</v>
      </c>
      <c r="I2988" s="49">
        <v>12</v>
      </c>
    </row>
    <row r="2989" spans="1:9" x14ac:dyDescent="0.3">
      <c r="A2989" s="551" t="s">
        <v>15810</v>
      </c>
      <c r="B2989" s="49" t="s">
        <v>15811</v>
      </c>
      <c r="C2989" s="49" t="s">
        <v>15812</v>
      </c>
      <c r="D2989" s="49" t="s">
        <v>9349</v>
      </c>
      <c r="E2989" s="49" t="s">
        <v>8583</v>
      </c>
      <c r="F2989" s="49" t="s">
        <v>8614</v>
      </c>
      <c r="G2989" s="49" t="s">
        <v>8585</v>
      </c>
      <c r="H2989" s="49" t="s">
        <v>15813</v>
      </c>
      <c r="I2989" s="49">
        <v>35</v>
      </c>
    </row>
    <row r="2990" spans="1:9" x14ac:dyDescent="0.3">
      <c r="A2990" s="551" t="s">
        <v>15814</v>
      </c>
      <c r="B2990" s="49" t="s">
        <v>15811</v>
      </c>
      <c r="C2990" s="49" t="s">
        <v>15812</v>
      </c>
      <c r="D2990" s="49" t="s">
        <v>9349</v>
      </c>
      <c r="E2990" s="49" t="s">
        <v>8583</v>
      </c>
      <c r="F2990" s="49" t="s">
        <v>8614</v>
      </c>
      <c r="G2990" s="49" t="s">
        <v>8585</v>
      </c>
      <c r="H2990" s="49" t="s">
        <v>15815</v>
      </c>
      <c r="I2990" s="49">
        <v>60</v>
      </c>
    </row>
    <row r="2991" spans="1:9" x14ac:dyDescent="0.3">
      <c r="A2991" s="551" t="s">
        <v>15816</v>
      </c>
      <c r="B2991" s="49" t="s">
        <v>15817</v>
      </c>
      <c r="C2991" s="49" t="s">
        <v>15818</v>
      </c>
      <c r="D2991" s="49" t="s">
        <v>9349</v>
      </c>
      <c r="E2991" s="49" t="s">
        <v>8583</v>
      </c>
      <c r="F2991" s="49" t="s">
        <v>8608</v>
      </c>
      <c r="G2991" s="49" t="s">
        <v>8609</v>
      </c>
      <c r="H2991" s="49" t="s">
        <v>15819</v>
      </c>
      <c r="I2991" s="49">
        <v>31</v>
      </c>
    </row>
    <row r="2992" spans="1:9" x14ac:dyDescent="0.3">
      <c r="A2992" s="551" t="s">
        <v>15820</v>
      </c>
      <c r="B2992" s="49" t="s">
        <v>15821</v>
      </c>
      <c r="C2992" s="49" t="s">
        <v>15822</v>
      </c>
      <c r="D2992" s="49" t="s">
        <v>8590</v>
      </c>
      <c r="E2992" s="49" t="s">
        <v>8583</v>
      </c>
      <c r="F2992" s="49" t="s">
        <v>8614</v>
      </c>
      <c r="G2992" s="49" t="s">
        <v>8585</v>
      </c>
      <c r="H2992" s="49" t="s">
        <v>15823</v>
      </c>
      <c r="I2992" s="49">
        <v>14</v>
      </c>
    </row>
    <row r="2993" spans="1:9" x14ac:dyDescent="0.3">
      <c r="A2993" s="551" t="s">
        <v>15824</v>
      </c>
      <c r="B2993" s="49" t="s">
        <v>15825</v>
      </c>
      <c r="C2993" s="49" t="s">
        <v>15826</v>
      </c>
      <c r="D2993" s="49" t="s">
        <v>8590</v>
      </c>
      <c r="E2993" s="49" t="s">
        <v>8583</v>
      </c>
      <c r="F2993" s="49" t="s">
        <v>8584</v>
      </c>
      <c r="G2993" s="49" t="s">
        <v>8585</v>
      </c>
      <c r="H2993" s="49" t="s">
        <v>15463</v>
      </c>
    </row>
    <row r="2994" spans="1:9" x14ac:dyDescent="0.3">
      <c r="A2994" s="551" t="s">
        <v>15827</v>
      </c>
      <c r="B2994" s="49" t="s">
        <v>15828</v>
      </c>
      <c r="C2994" s="49" t="s">
        <v>15829</v>
      </c>
      <c r="D2994" s="49" t="s">
        <v>9349</v>
      </c>
      <c r="E2994" s="49" t="s">
        <v>8583</v>
      </c>
      <c r="F2994" s="49" t="s">
        <v>8729</v>
      </c>
      <c r="G2994" s="49" t="s">
        <v>8609</v>
      </c>
      <c r="H2994" s="49" t="s">
        <v>15830</v>
      </c>
      <c r="I2994" s="49">
        <v>50</v>
      </c>
    </row>
    <row r="2995" spans="1:9" x14ac:dyDescent="0.3">
      <c r="A2995" s="551" t="s">
        <v>15831</v>
      </c>
      <c r="B2995" s="49" t="s">
        <v>15832</v>
      </c>
      <c r="C2995" s="49" t="s">
        <v>15833</v>
      </c>
      <c r="D2995" s="49" t="s">
        <v>8590</v>
      </c>
      <c r="E2995" s="49" t="s">
        <v>8583</v>
      </c>
      <c r="F2995" s="49" t="s">
        <v>8614</v>
      </c>
      <c r="G2995" s="49" t="s">
        <v>8585</v>
      </c>
      <c r="H2995" s="49" t="s">
        <v>15834</v>
      </c>
      <c r="I2995" s="49">
        <v>10</v>
      </c>
    </row>
    <row r="2996" spans="1:9" x14ac:dyDescent="0.3">
      <c r="A2996" s="551" t="s">
        <v>15835</v>
      </c>
      <c r="B2996" s="49" t="s">
        <v>15836</v>
      </c>
      <c r="C2996" s="49" t="s">
        <v>15837</v>
      </c>
      <c r="D2996" s="49" t="s">
        <v>8590</v>
      </c>
      <c r="E2996" s="49" t="s">
        <v>8583</v>
      </c>
      <c r="F2996" s="49" t="s">
        <v>8811</v>
      </c>
      <c r="G2996" s="49" t="s">
        <v>8585</v>
      </c>
      <c r="H2996" s="49" t="s">
        <v>15838</v>
      </c>
      <c r="I2996" s="49">
        <v>20</v>
      </c>
    </row>
    <row r="2997" spans="1:9" x14ac:dyDescent="0.3">
      <c r="A2997" s="551" t="s">
        <v>15839</v>
      </c>
      <c r="B2997" s="49" t="s">
        <v>15840</v>
      </c>
      <c r="C2997" s="49" t="s">
        <v>15841</v>
      </c>
      <c r="D2997" s="49" t="s">
        <v>8635</v>
      </c>
      <c r="E2997" s="49" t="s">
        <v>8583</v>
      </c>
      <c r="F2997" s="49" t="s">
        <v>8630</v>
      </c>
      <c r="G2997" s="49" t="s">
        <v>8585</v>
      </c>
      <c r="H2997" s="49" t="s">
        <v>15842</v>
      </c>
      <c r="I2997" s="49">
        <v>15</v>
      </c>
    </row>
    <row r="2998" spans="1:9" x14ac:dyDescent="0.3">
      <c r="A2998" s="551" t="s">
        <v>15843</v>
      </c>
      <c r="B2998" s="49" t="s">
        <v>15844</v>
      </c>
      <c r="C2998" s="49" t="s">
        <v>15845</v>
      </c>
      <c r="D2998" s="49" t="s">
        <v>8590</v>
      </c>
      <c r="E2998" s="49" t="s">
        <v>8583</v>
      </c>
      <c r="F2998" s="49" t="s">
        <v>8584</v>
      </c>
      <c r="G2998" s="49" t="s">
        <v>8585</v>
      </c>
      <c r="H2998" s="49" t="s">
        <v>15846</v>
      </c>
    </row>
    <row r="2999" spans="1:9" x14ac:dyDescent="0.3">
      <c r="A2999" s="551" t="s">
        <v>15847</v>
      </c>
      <c r="B2999" s="49" t="s">
        <v>15844</v>
      </c>
      <c r="C2999" s="49" t="s">
        <v>15845</v>
      </c>
      <c r="D2999" s="49" t="s">
        <v>8590</v>
      </c>
      <c r="E2999" s="49" t="s">
        <v>8583</v>
      </c>
      <c r="F2999" s="49" t="s">
        <v>8729</v>
      </c>
      <c r="G2999" s="49" t="s">
        <v>8609</v>
      </c>
      <c r="H2999" s="49" t="s">
        <v>15848</v>
      </c>
      <c r="I2999" s="49">
        <v>8</v>
      </c>
    </row>
    <row r="3000" spans="1:9" x14ac:dyDescent="0.3">
      <c r="A3000" s="551" t="s">
        <v>15849</v>
      </c>
      <c r="B3000" s="49" t="s">
        <v>15850</v>
      </c>
      <c r="C3000" s="49" t="s">
        <v>15851</v>
      </c>
      <c r="D3000" s="49" t="s">
        <v>8959</v>
      </c>
      <c r="E3000" s="49" t="s">
        <v>8960</v>
      </c>
      <c r="F3000" s="49" t="s">
        <v>8733</v>
      </c>
      <c r="G3000" s="49" t="s">
        <v>8686</v>
      </c>
      <c r="H3000" s="49" t="s">
        <v>15852</v>
      </c>
      <c r="I3000" s="49">
        <v>22</v>
      </c>
    </row>
    <row r="3001" spans="1:9" x14ac:dyDescent="0.3">
      <c r="A3001" s="551" t="s">
        <v>15853</v>
      </c>
      <c r="B3001" s="49" t="s">
        <v>15850</v>
      </c>
      <c r="C3001" s="49" t="s">
        <v>15851</v>
      </c>
      <c r="D3001" s="49" t="s">
        <v>8959</v>
      </c>
      <c r="E3001" s="49" t="s">
        <v>8960</v>
      </c>
      <c r="F3001" s="49" t="s">
        <v>8770</v>
      </c>
      <c r="G3001" s="49" t="s">
        <v>8585</v>
      </c>
      <c r="H3001" s="49" t="s">
        <v>15854</v>
      </c>
      <c r="I3001" s="49">
        <v>10</v>
      </c>
    </row>
    <row r="3002" spans="1:9" x14ac:dyDescent="0.3">
      <c r="A3002" s="551" t="s">
        <v>15855</v>
      </c>
      <c r="B3002" s="49" t="s">
        <v>15850</v>
      </c>
      <c r="C3002" s="49" t="s">
        <v>15851</v>
      </c>
      <c r="D3002" s="49" t="s">
        <v>8959</v>
      </c>
      <c r="E3002" s="49" t="s">
        <v>8960</v>
      </c>
      <c r="F3002" s="49" t="s">
        <v>8733</v>
      </c>
      <c r="G3002" s="49" t="s">
        <v>8609</v>
      </c>
      <c r="H3002" s="49" t="s">
        <v>15856</v>
      </c>
      <c r="I3002" s="49">
        <v>6</v>
      </c>
    </row>
    <row r="3003" spans="1:9" x14ac:dyDescent="0.3">
      <c r="A3003" s="551" t="s">
        <v>15857</v>
      </c>
      <c r="B3003" s="49" t="s">
        <v>15850</v>
      </c>
      <c r="C3003" s="49" t="s">
        <v>15851</v>
      </c>
      <c r="D3003" s="49" t="s">
        <v>8959</v>
      </c>
      <c r="E3003" s="49" t="s">
        <v>8960</v>
      </c>
      <c r="F3003" s="49" t="s">
        <v>8608</v>
      </c>
      <c r="G3003" s="49" t="s">
        <v>8609</v>
      </c>
      <c r="H3003" s="49" t="s">
        <v>15856</v>
      </c>
      <c r="I3003" s="49">
        <v>16</v>
      </c>
    </row>
    <row r="3004" spans="1:9" x14ac:dyDescent="0.3">
      <c r="A3004" s="551" t="s">
        <v>15858</v>
      </c>
      <c r="B3004" s="49" t="s">
        <v>15850</v>
      </c>
      <c r="C3004" s="49" t="s">
        <v>15851</v>
      </c>
      <c r="D3004" s="49" t="s">
        <v>8959</v>
      </c>
      <c r="E3004" s="49" t="s">
        <v>8960</v>
      </c>
      <c r="F3004" s="49" t="s">
        <v>8961</v>
      </c>
      <c r="G3004" s="49" t="s">
        <v>8585</v>
      </c>
      <c r="H3004" s="49" t="s">
        <v>15859</v>
      </c>
      <c r="I3004" s="49">
        <v>12</v>
      </c>
    </row>
    <row r="3005" spans="1:9" x14ac:dyDescent="0.3">
      <c r="A3005" s="551" t="s">
        <v>15860</v>
      </c>
      <c r="B3005" s="49" t="s">
        <v>15850</v>
      </c>
      <c r="C3005" s="49" t="s">
        <v>15851</v>
      </c>
      <c r="D3005" s="49" t="s">
        <v>8959</v>
      </c>
      <c r="E3005" s="49" t="s">
        <v>8960</v>
      </c>
      <c r="F3005" s="49" t="s">
        <v>8961</v>
      </c>
      <c r="G3005" s="49" t="s">
        <v>8585</v>
      </c>
      <c r="H3005" s="49" t="s">
        <v>15861</v>
      </c>
      <c r="I3005" s="49">
        <v>8</v>
      </c>
    </row>
    <row r="3006" spans="1:9" x14ac:dyDescent="0.3">
      <c r="A3006" s="551" t="s">
        <v>15862</v>
      </c>
      <c r="B3006" s="49" t="s">
        <v>15850</v>
      </c>
      <c r="C3006" s="49" t="s">
        <v>15851</v>
      </c>
      <c r="D3006" s="49" t="s">
        <v>8959</v>
      </c>
      <c r="E3006" s="49" t="s">
        <v>8960</v>
      </c>
      <c r="F3006" s="49" t="s">
        <v>9003</v>
      </c>
      <c r="G3006" s="49" t="s">
        <v>8585</v>
      </c>
      <c r="H3006" s="49" t="s">
        <v>9539</v>
      </c>
    </row>
    <row r="3007" spans="1:9" x14ac:dyDescent="0.3">
      <c r="A3007" s="551" t="s">
        <v>15863</v>
      </c>
      <c r="B3007" s="49" t="s">
        <v>15850</v>
      </c>
      <c r="C3007" s="49" t="s">
        <v>15851</v>
      </c>
      <c r="D3007" s="49" t="s">
        <v>8959</v>
      </c>
      <c r="E3007" s="49" t="s">
        <v>8960</v>
      </c>
      <c r="F3007" s="49" t="s">
        <v>8729</v>
      </c>
      <c r="G3007" s="49" t="s">
        <v>8609</v>
      </c>
      <c r="H3007" s="49" t="s">
        <v>15861</v>
      </c>
      <c r="I3007" s="49">
        <v>28</v>
      </c>
    </row>
    <row r="3008" spans="1:9" x14ac:dyDescent="0.3">
      <c r="A3008" s="551" t="s">
        <v>15864</v>
      </c>
      <c r="B3008" s="49" t="s">
        <v>15850</v>
      </c>
      <c r="C3008" s="49" t="s">
        <v>15851</v>
      </c>
      <c r="D3008" s="49" t="s">
        <v>8959</v>
      </c>
      <c r="E3008" s="49" t="s">
        <v>8960</v>
      </c>
      <c r="F3008" s="49" t="s">
        <v>8733</v>
      </c>
      <c r="G3008" s="49" t="s">
        <v>8609</v>
      </c>
      <c r="H3008" s="49" t="s">
        <v>15865</v>
      </c>
      <c r="I3008" s="49">
        <v>11</v>
      </c>
    </row>
    <row r="3009" spans="1:9" x14ac:dyDescent="0.3">
      <c r="A3009" s="551" t="s">
        <v>15866</v>
      </c>
      <c r="B3009" s="49" t="s">
        <v>15850</v>
      </c>
      <c r="C3009" s="49" t="s">
        <v>15851</v>
      </c>
      <c r="D3009" s="49" t="s">
        <v>8959</v>
      </c>
      <c r="E3009" s="49" t="s">
        <v>8960</v>
      </c>
      <c r="F3009" s="49" t="s">
        <v>8702</v>
      </c>
      <c r="G3009" s="49" t="s">
        <v>8609</v>
      </c>
      <c r="H3009" s="49" t="s">
        <v>9539</v>
      </c>
      <c r="I3009" s="49">
        <v>10</v>
      </c>
    </row>
    <row r="3010" spans="1:9" x14ac:dyDescent="0.3">
      <c r="A3010" s="551" t="s">
        <v>15867</v>
      </c>
      <c r="B3010" s="49" t="s">
        <v>15850</v>
      </c>
      <c r="C3010" s="49" t="s">
        <v>15851</v>
      </c>
      <c r="D3010" s="49" t="s">
        <v>8959</v>
      </c>
      <c r="E3010" s="49" t="s">
        <v>8960</v>
      </c>
      <c r="F3010" s="49" t="s">
        <v>8608</v>
      </c>
      <c r="G3010" s="49" t="s">
        <v>8609</v>
      </c>
      <c r="H3010" s="49" t="s">
        <v>9539</v>
      </c>
      <c r="I3010" s="49">
        <v>81</v>
      </c>
    </row>
    <row r="3011" spans="1:9" x14ac:dyDescent="0.3">
      <c r="A3011" s="551" t="s">
        <v>15868</v>
      </c>
      <c r="B3011" s="49" t="s">
        <v>15850</v>
      </c>
      <c r="C3011" s="49" t="s">
        <v>15851</v>
      </c>
      <c r="D3011" s="49" t="s">
        <v>8959</v>
      </c>
      <c r="E3011" s="49" t="s">
        <v>8960</v>
      </c>
      <c r="F3011" s="49" t="s">
        <v>10572</v>
      </c>
      <c r="G3011" s="49" t="s">
        <v>8596</v>
      </c>
    </row>
    <row r="3012" spans="1:9" x14ac:dyDescent="0.3">
      <c r="A3012" s="551" t="s">
        <v>15869</v>
      </c>
      <c r="B3012" s="49" t="s">
        <v>15850</v>
      </c>
      <c r="C3012" s="49" t="s">
        <v>15851</v>
      </c>
      <c r="D3012" s="49" t="s">
        <v>8959</v>
      </c>
      <c r="E3012" s="49" t="s">
        <v>8960</v>
      </c>
      <c r="F3012" s="49" t="s">
        <v>8702</v>
      </c>
      <c r="G3012" s="49" t="s">
        <v>8609</v>
      </c>
      <c r="H3012" s="49" t="s">
        <v>15870</v>
      </c>
      <c r="I3012" s="49">
        <v>2</v>
      </c>
    </row>
    <row r="3013" spans="1:9" x14ac:dyDescent="0.3">
      <c r="A3013" s="551" t="s">
        <v>15871</v>
      </c>
      <c r="B3013" s="49" t="s">
        <v>15850</v>
      </c>
      <c r="C3013" s="49" t="s">
        <v>15851</v>
      </c>
      <c r="D3013" s="49" t="s">
        <v>8959</v>
      </c>
      <c r="E3013" s="49" t="s">
        <v>8960</v>
      </c>
      <c r="F3013" s="49" t="s">
        <v>8608</v>
      </c>
      <c r="G3013" s="49" t="s">
        <v>8609</v>
      </c>
      <c r="H3013" s="49" t="s">
        <v>15870</v>
      </c>
      <c r="I3013" s="49">
        <v>16</v>
      </c>
    </row>
    <row r="3014" spans="1:9" x14ac:dyDescent="0.3">
      <c r="A3014" s="551" t="s">
        <v>15872</v>
      </c>
      <c r="B3014" s="49" t="s">
        <v>15850</v>
      </c>
      <c r="C3014" s="49" t="s">
        <v>15851</v>
      </c>
      <c r="D3014" s="49" t="s">
        <v>8959</v>
      </c>
      <c r="E3014" s="49" t="s">
        <v>8960</v>
      </c>
      <c r="F3014" s="49" t="s">
        <v>8702</v>
      </c>
      <c r="G3014" s="49" t="s">
        <v>8609</v>
      </c>
      <c r="H3014" s="49" t="s">
        <v>15873</v>
      </c>
      <c r="I3014" s="49">
        <v>1</v>
      </c>
    </row>
    <row r="3015" spans="1:9" x14ac:dyDescent="0.3">
      <c r="A3015" s="551" t="s">
        <v>15874</v>
      </c>
      <c r="B3015" s="49" t="s">
        <v>15850</v>
      </c>
      <c r="C3015" s="49" t="s">
        <v>15851</v>
      </c>
      <c r="D3015" s="49" t="s">
        <v>8959</v>
      </c>
      <c r="E3015" s="49" t="s">
        <v>8960</v>
      </c>
      <c r="F3015" s="49" t="s">
        <v>8733</v>
      </c>
      <c r="G3015" s="49" t="s">
        <v>8609</v>
      </c>
      <c r="H3015" s="49" t="s">
        <v>15873</v>
      </c>
      <c r="I3015" s="49">
        <v>7</v>
      </c>
    </row>
    <row r="3016" spans="1:9" x14ac:dyDescent="0.3">
      <c r="A3016" s="551" t="s">
        <v>15875</v>
      </c>
      <c r="B3016" s="49" t="s">
        <v>15850</v>
      </c>
      <c r="C3016" s="49" t="s">
        <v>15851</v>
      </c>
      <c r="D3016" s="49" t="s">
        <v>8959</v>
      </c>
      <c r="E3016" s="49" t="s">
        <v>8960</v>
      </c>
      <c r="F3016" s="49" t="s">
        <v>8608</v>
      </c>
      <c r="G3016" s="49" t="s">
        <v>8609</v>
      </c>
      <c r="H3016" s="49" t="s">
        <v>15876</v>
      </c>
      <c r="I3016" s="49">
        <v>16</v>
      </c>
    </row>
    <row r="3017" spans="1:9" x14ac:dyDescent="0.3">
      <c r="A3017" s="551" t="s">
        <v>15877</v>
      </c>
      <c r="B3017" s="49" t="s">
        <v>15850</v>
      </c>
      <c r="C3017" s="49" t="s">
        <v>15851</v>
      </c>
      <c r="D3017" s="49" t="s">
        <v>8959</v>
      </c>
      <c r="E3017" s="49" t="s">
        <v>8960</v>
      </c>
      <c r="F3017" s="49" t="s">
        <v>8608</v>
      </c>
      <c r="G3017" s="49" t="s">
        <v>8609</v>
      </c>
      <c r="H3017" s="49" t="s">
        <v>15878</v>
      </c>
      <c r="I3017" s="49">
        <v>16</v>
      </c>
    </row>
    <row r="3018" spans="1:9" x14ac:dyDescent="0.3">
      <c r="A3018" s="551" t="s">
        <v>15879</v>
      </c>
      <c r="B3018" s="49" t="s">
        <v>15850</v>
      </c>
      <c r="C3018" s="49" t="s">
        <v>15851</v>
      </c>
      <c r="D3018" s="49" t="s">
        <v>8959</v>
      </c>
      <c r="E3018" s="49" t="s">
        <v>8960</v>
      </c>
      <c r="F3018" s="49" t="s">
        <v>8608</v>
      </c>
      <c r="G3018" s="49" t="s">
        <v>8609</v>
      </c>
      <c r="H3018" s="49" t="s">
        <v>15880</v>
      </c>
      <c r="I3018" s="49">
        <v>16</v>
      </c>
    </row>
    <row r="3019" spans="1:9" x14ac:dyDescent="0.3">
      <c r="A3019" s="551" t="s">
        <v>15881</v>
      </c>
      <c r="B3019" s="49" t="s">
        <v>15850</v>
      </c>
      <c r="C3019" s="49" t="s">
        <v>15851</v>
      </c>
      <c r="D3019" s="49" t="s">
        <v>8959</v>
      </c>
      <c r="E3019" s="49" t="s">
        <v>8960</v>
      </c>
      <c r="F3019" s="49" t="s">
        <v>8608</v>
      </c>
      <c r="G3019" s="49" t="s">
        <v>8609</v>
      </c>
      <c r="H3019" s="49" t="s">
        <v>15873</v>
      </c>
      <c r="I3019" s="49">
        <v>16</v>
      </c>
    </row>
    <row r="3020" spans="1:9" x14ac:dyDescent="0.3">
      <c r="A3020" s="551" t="s">
        <v>15882</v>
      </c>
      <c r="B3020" s="49" t="s">
        <v>15850</v>
      </c>
      <c r="C3020" s="49" t="s">
        <v>15851</v>
      </c>
      <c r="D3020" s="49" t="s">
        <v>8959</v>
      </c>
      <c r="E3020" s="49" t="s">
        <v>8960</v>
      </c>
      <c r="F3020" s="49" t="s">
        <v>8961</v>
      </c>
      <c r="G3020" s="49" t="s">
        <v>8585</v>
      </c>
      <c r="H3020" s="49" t="s">
        <v>15883</v>
      </c>
      <c r="I3020" s="49">
        <v>8</v>
      </c>
    </row>
    <row r="3021" spans="1:9" x14ac:dyDescent="0.3">
      <c r="A3021" s="551" t="s">
        <v>15884</v>
      </c>
      <c r="B3021" s="49" t="s">
        <v>15850</v>
      </c>
      <c r="C3021" s="49" t="s">
        <v>15851</v>
      </c>
      <c r="D3021" s="49" t="s">
        <v>8959</v>
      </c>
      <c r="E3021" s="49" t="s">
        <v>8960</v>
      </c>
      <c r="F3021" s="49" t="s">
        <v>8630</v>
      </c>
      <c r="G3021" s="49" t="s">
        <v>8585</v>
      </c>
      <c r="H3021" s="49" t="s">
        <v>15885</v>
      </c>
      <c r="I3021" s="49">
        <v>73</v>
      </c>
    </row>
    <row r="3022" spans="1:9" x14ac:dyDescent="0.3">
      <c r="A3022" s="551" t="s">
        <v>15886</v>
      </c>
      <c r="B3022" s="49" t="s">
        <v>15850</v>
      </c>
      <c r="C3022" s="49" t="s">
        <v>15851</v>
      </c>
      <c r="D3022" s="49" t="s">
        <v>8959</v>
      </c>
      <c r="E3022" s="49" t="s">
        <v>8960</v>
      </c>
      <c r="F3022" s="49" t="s">
        <v>9039</v>
      </c>
      <c r="G3022" s="49" t="s">
        <v>8585</v>
      </c>
      <c r="H3022" s="49" t="s">
        <v>15854</v>
      </c>
      <c r="I3022" s="49">
        <v>40</v>
      </c>
    </row>
    <row r="3023" spans="1:9" x14ac:dyDescent="0.3">
      <c r="A3023" s="551" t="s">
        <v>15887</v>
      </c>
      <c r="B3023" s="49" t="s">
        <v>15850</v>
      </c>
      <c r="C3023" s="49" t="s">
        <v>15851</v>
      </c>
      <c r="D3023" s="49" t="s">
        <v>8959</v>
      </c>
      <c r="E3023" s="49" t="s">
        <v>8960</v>
      </c>
      <c r="F3023" s="49" t="s">
        <v>9039</v>
      </c>
      <c r="G3023" s="49" t="s">
        <v>8585</v>
      </c>
      <c r="H3023" s="49" t="s">
        <v>9539</v>
      </c>
      <c r="I3023" s="49">
        <v>20</v>
      </c>
    </row>
    <row r="3024" spans="1:9" x14ac:dyDescent="0.3">
      <c r="A3024" s="551" t="s">
        <v>15888</v>
      </c>
      <c r="B3024" s="49" t="s">
        <v>15850</v>
      </c>
      <c r="C3024" s="49" t="s">
        <v>15851</v>
      </c>
      <c r="D3024" s="49" t="s">
        <v>8959</v>
      </c>
      <c r="E3024" s="49" t="s">
        <v>8960</v>
      </c>
      <c r="F3024" s="49" t="s">
        <v>9039</v>
      </c>
      <c r="G3024" s="49" t="s">
        <v>8585</v>
      </c>
      <c r="H3024" s="49" t="s">
        <v>15889</v>
      </c>
      <c r="I3024" s="49">
        <v>40</v>
      </c>
    </row>
    <row r="3025" spans="1:9" x14ac:dyDescent="0.3">
      <c r="A3025" s="551" t="s">
        <v>15890</v>
      </c>
      <c r="B3025" s="49" t="s">
        <v>15850</v>
      </c>
      <c r="C3025" s="49" t="s">
        <v>15851</v>
      </c>
      <c r="D3025" s="49" t="s">
        <v>8959</v>
      </c>
      <c r="E3025" s="49" t="s">
        <v>8960</v>
      </c>
      <c r="F3025" s="49" t="s">
        <v>9039</v>
      </c>
      <c r="G3025" s="49" t="s">
        <v>8585</v>
      </c>
      <c r="H3025" s="49" t="s">
        <v>15463</v>
      </c>
      <c r="I3025" s="49">
        <v>40</v>
      </c>
    </row>
    <row r="3026" spans="1:9" x14ac:dyDescent="0.3">
      <c r="A3026" s="551" t="s">
        <v>15891</v>
      </c>
      <c r="B3026" s="49" t="s">
        <v>15850</v>
      </c>
      <c r="C3026" s="49" t="s">
        <v>15851</v>
      </c>
      <c r="D3026" s="49" t="s">
        <v>8959</v>
      </c>
      <c r="E3026" s="49" t="s">
        <v>8960</v>
      </c>
      <c r="F3026" s="49" t="s">
        <v>9039</v>
      </c>
      <c r="G3026" s="49" t="s">
        <v>8585</v>
      </c>
      <c r="H3026" s="49" t="s">
        <v>15892</v>
      </c>
      <c r="I3026" s="49">
        <v>30</v>
      </c>
    </row>
    <row r="3027" spans="1:9" x14ac:dyDescent="0.3">
      <c r="A3027" s="551" t="s">
        <v>15893</v>
      </c>
      <c r="B3027" s="49" t="s">
        <v>15850</v>
      </c>
      <c r="C3027" s="49" t="s">
        <v>15851</v>
      </c>
      <c r="D3027" s="49" t="s">
        <v>8959</v>
      </c>
      <c r="E3027" s="49" t="s">
        <v>8960</v>
      </c>
      <c r="F3027" s="49" t="s">
        <v>9039</v>
      </c>
      <c r="G3027" s="49" t="s">
        <v>8585</v>
      </c>
      <c r="H3027" s="49" t="s">
        <v>15894</v>
      </c>
      <c r="I3027" s="49">
        <v>60</v>
      </c>
    </row>
    <row r="3028" spans="1:9" x14ac:dyDescent="0.3">
      <c r="A3028" s="551" t="s">
        <v>15895</v>
      </c>
      <c r="B3028" s="49" t="s">
        <v>15850</v>
      </c>
      <c r="C3028" s="49" t="s">
        <v>15851</v>
      </c>
      <c r="D3028" s="49" t="s">
        <v>8959</v>
      </c>
      <c r="E3028" s="49" t="s">
        <v>8960</v>
      </c>
      <c r="F3028" s="49" t="s">
        <v>9039</v>
      </c>
      <c r="G3028" s="49" t="s">
        <v>8585</v>
      </c>
      <c r="H3028" s="49" t="s">
        <v>15896</v>
      </c>
      <c r="I3028" s="49">
        <v>30</v>
      </c>
    </row>
    <row r="3029" spans="1:9" x14ac:dyDescent="0.3">
      <c r="A3029" s="551" t="s">
        <v>15897</v>
      </c>
      <c r="B3029" s="49" t="s">
        <v>15850</v>
      </c>
      <c r="C3029" s="49" t="s">
        <v>15851</v>
      </c>
      <c r="D3029" s="49" t="s">
        <v>8959</v>
      </c>
      <c r="E3029" s="49" t="s">
        <v>8960</v>
      </c>
      <c r="F3029" s="49" t="s">
        <v>9039</v>
      </c>
      <c r="G3029" s="49" t="s">
        <v>8585</v>
      </c>
      <c r="H3029" s="49" t="s">
        <v>15898</v>
      </c>
      <c r="I3029" s="49">
        <v>20</v>
      </c>
    </row>
    <row r="3030" spans="1:9" x14ac:dyDescent="0.3">
      <c r="A3030" s="551" t="s">
        <v>15899</v>
      </c>
      <c r="B3030" s="49" t="s">
        <v>15850</v>
      </c>
      <c r="C3030" s="49" t="s">
        <v>15851</v>
      </c>
      <c r="D3030" s="49" t="s">
        <v>8959</v>
      </c>
      <c r="E3030" s="49" t="s">
        <v>8960</v>
      </c>
      <c r="F3030" s="49" t="s">
        <v>8811</v>
      </c>
      <c r="G3030" s="49" t="s">
        <v>8585</v>
      </c>
      <c r="H3030" s="49" t="s">
        <v>15854</v>
      </c>
      <c r="I3030" s="49">
        <v>10</v>
      </c>
    </row>
    <row r="3031" spans="1:9" x14ac:dyDescent="0.3">
      <c r="A3031" s="551" t="s">
        <v>15900</v>
      </c>
      <c r="B3031" s="49" t="s">
        <v>15850</v>
      </c>
      <c r="C3031" s="49" t="s">
        <v>15851</v>
      </c>
      <c r="D3031" s="49" t="s">
        <v>8959</v>
      </c>
      <c r="E3031" s="49" t="s">
        <v>8960</v>
      </c>
      <c r="F3031" s="49" t="s">
        <v>8608</v>
      </c>
      <c r="G3031" s="49" t="s">
        <v>8609</v>
      </c>
      <c r="H3031" s="49" t="s">
        <v>15852</v>
      </c>
      <c r="I3031" s="49">
        <v>14</v>
      </c>
    </row>
    <row r="3032" spans="1:9" x14ac:dyDescent="0.3">
      <c r="A3032" s="551" t="s">
        <v>15901</v>
      </c>
      <c r="B3032" s="49" t="s">
        <v>15902</v>
      </c>
      <c r="C3032" s="49" t="s">
        <v>15903</v>
      </c>
      <c r="D3032" s="49" t="s">
        <v>8959</v>
      </c>
      <c r="E3032" s="49" t="s">
        <v>8960</v>
      </c>
      <c r="F3032" s="49" t="s">
        <v>9039</v>
      </c>
      <c r="G3032" s="49" t="s">
        <v>8585</v>
      </c>
      <c r="H3032" s="49" t="s">
        <v>15904</v>
      </c>
      <c r="I3032" s="49">
        <v>40</v>
      </c>
    </row>
    <row r="3033" spans="1:9" x14ac:dyDescent="0.3">
      <c r="A3033" s="551" t="s">
        <v>15905</v>
      </c>
      <c r="B3033" s="49" t="s">
        <v>15902</v>
      </c>
      <c r="C3033" s="49" t="s">
        <v>15903</v>
      </c>
      <c r="D3033" s="49" t="s">
        <v>8959</v>
      </c>
      <c r="E3033" s="49" t="s">
        <v>8960</v>
      </c>
      <c r="F3033" s="49" t="s">
        <v>9039</v>
      </c>
      <c r="G3033" s="49" t="s">
        <v>8585</v>
      </c>
      <c r="H3033" s="49" t="s">
        <v>15906</v>
      </c>
      <c r="I3033" s="49">
        <v>40</v>
      </c>
    </row>
    <row r="3034" spans="1:9" x14ac:dyDescent="0.3">
      <c r="A3034" s="551" t="s">
        <v>15907</v>
      </c>
      <c r="B3034" s="49" t="s">
        <v>15902</v>
      </c>
      <c r="C3034" s="49" t="s">
        <v>15903</v>
      </c>
      <c r="D3034" s="49" t="s">
        <v>8959</v>
      </c>
      <c r="E3034" s="49" t="s">
        <v>8960</v>
      </c>
      <c r="F3034" s="49" t="s">
        <v>8614</v>
      </c>
      <c r="G3034" s="49" t="s">
        <v>8585</v>
      </c>
      <c r="H3034" s="49" t="s">
        <v>15908</v>
      </c>
      <c r="I3034" s="49">
        <v>20</v>
      </c>
    </row>
    <row r="3035" spans="1:9" x14ac:dyDescent="0.3">
      <c r="A3035" s="551" t="s">
        <v>15909</v>
      </c>
      <c r="B3035" s="49" t="s">
        <v>15910</v>
      </c>
      <c r="C3035" s="49" t="s">
        <v>15911</v>
      </c>
      <c r="D3035" s="49" t="s">
        <v>8959</v>
      </c>
      <c r="E3035" s="49" t="s">
        <v>8960</v>
      </c>
      <c r="F3035" s="49" t="s">
        <v>9039</v>
      </c>
      <c r="G3035" s="49" t="s">
        <v>8585</v>
      </c>
      <c r="H3035" s="49" t="s">
        <v>15912</v>
      </c>
      <c r="I3035" s="49">
        <v>60</v>
      </c>
    </row>
    <row r="3036" spans="1:9" x14ac:dyDescent="0.3">
      <c r="A3036" s="551" t="s">
        <v>15913</v>
      </c>
      <c r="B3036" s="49" t="s">
        <v>15910</v>
      </c>
      <c r="C3036" s="49" t="s">
        <v>15911</v>
      </c>
      <c r="D3036" s="49" t="s">
        <v>8959</v>
      </c>
      <c r="E3036" s="49" t="s">
        <v>8960</v>
      </c>
      <c r="F3036" s="49" t="s">
        <v>8738</v>
      </c>
      <c r="G3036" s="49" t="s">
        <v>8585</v>
      </c>
      <c r="H3036" s="49" t="s">
        <v>15914</v>
      </c>
      <c r="I3036" s="49">
        <v>12</v>
      </c>
    </row>
    <row r="3037" spans="1:9" x14ac:dyDescent="0.3">
      <c r="A3037" s="551" t="s">
        <v>15915</v>
      </c>
      <c r="B3037" s="49" t="s">
        <v>15910</v>
      </c>
      <c r="C3037" s="49" t="s">
        <v>15911</v>
      </c>
      <c r="D3037" s="49" t="s">
        <v>8959</v>
      </c>
      <c r="E3037" s="49" t="s">
        <v>8960</v>
      </c>
      <c r="F3037" s="49" t="s">
        <v>8726</v>
      </c>
      <c r="G3037" s="49" t="s">
        <v>8609</v>
      </c>
      <c r="H3037" s="49" t="s">
        <v>15914</v>
      </c>
      <c r="I3037" s="49">
        <v>24</v>
      </c>
    </row>
    <row r="3038" spans="1:9" x14ac:dyDescent="0.3">
      <c r="A3038" s="551" t="s">
        <v>15916</v>
      </c>
      <c r="B3038" s="49" t="s">
        <v>15910</v>
      </c>
      <c r="C3038" s="49" t="s">
        <v>15911</v>
      </c>
      <c r="D3038" s="49" t="s">
        <v>8959</v>
      </c>
      <c r="E3038" s="49" t="s">
        <v>8960</v>
      </c>
      <c r="F3038" s="49" t="s">
        <v>10572</v>
      </c>
      <c r="G3038" s="49" t="s">
        <v>8596</v>
      </c>
    </row>
    <row r="3039" spans="1:9" x14ac:dyDescent="0.3">
      <c r="A3039" s="551" t="s">
        <v>15917</v>
      </c>
      <c r="B3039" s="49" t="s">
        <v>15910</v>
      </c>
      <c r="C3039" s="49" t="s">
        <v>15911</v>
      </c>
      <c r="D3039" s="49" t="s">
        <v>8959</v>
      </c>
      <c r="E3039" s="49" t="s">
        <v>8960</v>
      </c>
      <c r="F3039" s="49" t="s">
        <v>8608</v>
      </c>
      <c r="G3039" s="49" t="s">
        <v>8609</v>
      </c>
      <c r="H3039" s="49" t="s">
        <v>15918</v>
      </c>
      <c r="I3039" s="49">
        <v>40</v>
      </c>
    </row>
    <row r="3040" spans="1:9" x14ac:dyDescent="0.3">
      <c r="A3040" s="551" t="s">
        <v>15919</v>
      </c>
      <c r="B3040" s="49" t="s">
        <v>15910</v>
      </c>
      <c r="C3040" s="49" t="s">
        <v>15911</v>
      </c>
      <c r="D3040" s="49" t="s">
        <v>8959</v>
      </c>
      <c r="E3040" s="49" t="s">
        <v>8960</v>
      </c>
      <c r="F3040" s="49" t="s">
        <v>8811</v>
      </c>
      <c r="G3040" s="49" t="s">
        <v>8585</v>
      </c>
      <c r="H3040" s="49" t="s">
        <v>15918</v>
      </c>
      <c r="I3040" s="49">
        <v>10</v>
      </c>
    </row>
    <row r="3041" spans="1:9" x14ac:dyDescent="0.3">
      <c r="A3041" s="551" t="s">
        <v>15920</v>
      </c>
      <c r="B3041" s="49" t="s">
        <v>15921</v>
      </c>
      <c r="C3041" s="49" t="s">
        <v>15922</v>
      </c>
      <c r="D3041" s="49" t="s">
        <v>8959</v>
      </c>
      <c r="E3041" s="49" t="s">
        <v>8960</v>
      </c>
      <c r="F3041" s="49" t="s">
        <v>8614</v>
      </c>
      <c r="G3041" s="49" t="s">
        <v>8585</v>
      </c>
      <c r="H3041" s="49" t="s">
        <v>15923</v>
      </c>
      <c r="I3041" s="49">
        <v>28</v>
      </c>
    </row>
    <row r="3042" spans="1:9" x14ac:dyDescent="0.3">
      <c r="A3042" s="551" t="s">
        <v>15924</v>
      </c>
      <c r="B3042" s="49" t="s">
        <v>15925</v>
      </c>
      <c r="C3042" s="49" t="s">
        <v>15926</v>
      </c>
      <c r="D3042" s="49" t="s">
        <v>8959</v>
      </c>
      <c r="E3042" s="49" t="s">
        <v>8960</v>
      </c>
      <c r="F3042" s="49" t="s">
        <v>9039</v>
      </c>
      <c r="G3042" s="49" t="s">
        <v>8585</v>
      </c>
      <c r="H3042" s="49" t="s">
        <v>15927</v>
      </c>
      <c r="I3042" s="49">
        <v>26</v>
      </c>
    </row>
    <row r="3043" spans="1:9" x14ac:dyDescent="0.3">
      <c r="A3043" s="551" t="s">
        <v>15928</v>
      </c>
      <c r="B3043" s="49" t="s">
        <v>15925</v>
      </c>
      <c r="C3043" s="49" t="s">
        <v>15926</v>
      </c>
      <c r="D3043" s="49" t="s">
        <v>8959</v>
      </c>
      <c r="E3043" s="49" t="s">
        <v>8960</v>
      </c>
      <c r="F3043" s="49" t="s">
        <v>9039</v>
      </c>
      <c r="G3043" s="49" t="s">
        <v>8585</v>
      </c>
      <c r="H3043" s="49" t="s">
        <v>15929</v>
      </c>
      <c r="I3043" s="49">
        <v>18</v>
      </c>
    </row>
    <row r="3044" spans="1:9" x14ac:dyDescent="0.3">
      <c r="A3044" s="551" t="s">
        <v>15930</v>
      </c>
      <c r="B3044" s="49" t="s">
        <v>15931</v>
      </c>
      <c r="C3044" s="49" t="s">
        <v>15932</v>
      </c>
      <c r="D3044" s="49" t="s">
        <v>8959</v>
      </c>
      <c r="E3044" s="49" t="s">
        <v>8960</v>
      </c>
      <c r="F3044" s="49" t="s">
        <v>8733</v>
      </c>
      <c r="G3044" s="49" t="s">
        <v>8609</v>
      </c>
      <c r="H3044" s="49" t="s">
        <v>15933</v>
      </c>
      <c r="I3044" s="49">
        <v>14</v>
      </c>
    </row>
    <row r="3045" spans="1:9" x14ac:dyDescent="0.3">
      <c r="A3045" s="551" t="s">
        <v>15934</v>
      </c>
      <c r="B3045" s="49" t="s">
        <v>15931</v>
      </c>
      <c r="C3045" s="49" t="s">
        <v>15932</v>
      </c>
      <c r="D3045" s="49" t="s">
        <v>8959</v>
      </c>
      <c r="E3045" s="49" t="s">
        <v>8960</v>
      </c>
      <c r="F3045" s="49" t="s">
        <v>8614</v>
      </c>
      <c r="G3045" s="49" t="s">
        <v>8585</v>
      </c>
      <c r="H3045" s="49" t="s">
        <v>15935</v>
      </c>
      <c r="I3045" s="49">
        <v>87</v>
      </c>
    </row>
    <row r="3046" spans="1:9" x14ac:dyDescent="0.3">
      <c r="A3046" s="551" t="s">
        <v>15936</v>
      </c>
      <c r="B3046" s="49" t="s">
        <v>15931</v>
      </c>
      <c r="C3046" s="49" t="s">
        <v>15932</v>
      </c>
      <c r="D3046" s="49" t="s">
        <v>8959</v>
      </c>
      <c r="E3046" s="49" t="s">
        <v>8960</v>
      </c>
      <c r="F3046" s="49" t="s">
        <v>8811</v>
      </c>
      <c r="G3046" s="49" t="s">
        <v>8585</v>
      </c>
      <c r="H3046" s="49" t="s">
        <v>15937</v>
      </c>
      <c r="I3046" s="49">
        <v>40</v>
      </c>
    </row>
    <row r="3047" spans="1:9" x14ac:dyDescent="0.3">
      <c r="A3047" s="551" t="s">
        <v>15938</v>
      </c>
      <c r="B3047" s="49" t="s">
        <v>15939</v>
      </c>
      <c r="C3047" s="49" t="s">
        <v>15940</v>
      </c>
      <c r="D3047" s="49" t="s">
        <v>8959</v>
      </c>
      <c r="E3047" s="49" t="s">
        <v>8960</v>
      </c>
      <c r="F3047" s="49" t="s">
        <v>9039</v>
      </c>
      <c r="G3047" s="49" t="s">
        <v>8585</v>
      </c>
      <c r="H3047" s="49" t="s">
        <v>15941</v>
      </c>
      <c r="I3047" s="49">
        <v>80</v>
      </c>
    </row>
    <row r="3048" spans="1:9" x14ac:dyDescent="0.3">
      <c r="A3048" s="551" t="s">
        <v>15942</v>
      </c>
      <c r="B3048" s="49" t="s">
        <v>15939</v>
      </c>
      <c r="C3048" s="49" t="s">
        <v>15940</v>
      </c>
      <c r="D3048" s="49" t="s">
        <v>8959</v>
      </c>
      <c r="E3048" s="49" t="s">
        <v>8960</v>
      </c>
      <c r="F3048" s="49" t="s">
        <v>9039</v>
      </c>
      <c r="G3048" s="49" t="s">
        <v>8585</v>
      </c>
      <c r="H3048" s="49" t="s">
        <v>15943</v>
      </c>
      <c r="I3048" s="49">
        <v>50</v>
      </c>
    </row>
    <row r="3049" spans="1:9" x14ac:dyDescent="0.3">
      <c r="A3049" s="551" t="s">
        <v>15944</v>
      </c>
      <c r="B3049" s="49" t="s">
        <v>15939</v>
      </c>
      <c r="C3049" s="49" t="s">
        <v>15940</v>
      </c>
      <c r="D3049" s="49" t="s">
        <v>8959</v>
      </c>
      <c r="E3049" s="49" t="s">
        <v>8960</v>
      </c>
      <c r="F3049" s="49" t="s">
        <v>8726</v>
      </c>
      <c r="G3049" s="49" t="s">
        <v>8609</v>
      </c>
      <c r="H3049" s="49" t="s">
        <v>15941</v>
      </c>
      <c r="I3049" s="49">
        <v>15</v>
      </c>
    </row>
    <row r="3050" spans="1:9" x14ac:dyDescent="0.3">
      <c r="A3050" s="551" t="s">
        <v>15945</v>
      </c>
      <c r="B3050" s="49" t="s">
        <v>15939</v>
      </c>
      <c r="C3050" s="49" t="s">
        <v>15940</v>
      </c>
      <c r="D3050" s="49" t="s">
        <v>8959</v>
      </c>
      <c r="E3050" s="49" t="s">
        <v>8960</v>
      </c>
      <c r="F3050" s="49" t="s">
        <v>9003</v>
      </c>
      <c r="G3050" s="49" t="s">
        <v>8585</v>
      </c>
      <c r="H3050" s="49" t="s">
        <v>15941</v>
      </c>
    </row>
    <row r="3051" spans="1:9" x14ac:dyDescent="0.3">
      <c r="A3051" s="551" t="s">
        <v>15946</v>
      </c>
      <c r="B3051" s="49" t="s">
        <v>15939</v>
      </c>
      <c r="C3051" s="49" t="s">
        <v>15940</v>
      </c>
      <c r="D3051" s="49" t="s">
        <v>8959</v>
      </c>
      <c r="E3051" s="49" t="s">
        <v>8960</v>
      </c>
      <c r="F3051" s="49" t="s">
        <v>8735</v>
      </c>
      <c r="G3051" s="49" t="s">
        <v>8585</v>
      </c>
      <c r="H3051" s="49" t="s">
        <v>15941</v>
      </c>
    </row>
    <row r="3052" spans="1:9" x14ac:dyDescent="0.3">
      <c r="A3052" s="551" t="s">
        <v>15947</v>
      </c>
      <c r="B3052" s="49" t="s">
        <v>15939</v>
      </c>
      <c r="C3052" s="49" t="s">
        <v>15940</v>
      </c>
      <c r="D3052" s="49" t="s">
        <v>8959</v>
      </c>
      <c r="E3052" s="49" t="s">
        <v>8960</v>
      </c>
      <c r="F3052" s="49" t="s">
        <v>8614</v>
      </c>
      <c r="G3052" s="49" t="s">
        <v>8585</v>
      </c>
      <c r="H3052" s="49" t="s">
        <v>15948</v>
      </c>
      <c r="I3052" s="49">
        <v>10</v>
      </c>
    </row>
    <row r="3053" spans="1:9" x14ac:dyDescent="0.3">
      <c r="A3053" s="551" t="s">
        <v>15949</v>
      </c>
      <c r="B3053" s="49" t="s">
        <v>15939</v>
      </c>
      <c r="C3053" s="49" t="s">
        <v>15940</v>
      </c>
      <c r="D3053" s="49" t="s">
        <v>8959</v>
      </c>
      <c r="E3053" s="49" t="s">
        <v>8960</v>
      </c>
      <c r="F3053" s="49" t="s">
        <v>10572</v>
      </c>
      <c r="G3053" s="49" t="s">
        <v>8596</v>
      </c>
    </row>
    <row r="3054" spans="1:9" x14ac:dyDescent="0.3">
      <c r="A3054" s="551" t="s">
        <v>15950</v>
      </c>
      <c r="B3054" s="49" t="s">
        <v>15939</v>
      </c>
      <c r="C3054" s="49" t="s">
        <v>15940</v>
      </c>
      <c r="D3054" s="49" t="s">
        <v>8959</v>
      </c>
      <c r="E3054" s="49" t="s">
        <v>8960</v>
      </c>
      <c r="F3054" s="49" t="s">
        <v>8630</v>
      </c>
      <c r="G3054" s="49" t="s">
        <v>8585</v>
      </c>
      <c r="H3054" s="49" t="s">
        <v>15951</v>
      </c>
      <c r="I3054" s="49">
        <v>40</v>
      </c>
    </row>
    <row r="3055" spans="1:9" x14ac:dyDescent="0.3">
      <c r="A3055" s="551" t="s">
        <v>15952</v>
      </c>
      <c r="B3055" s="49" t="s">
        <v>15939</v>
      </c>
      <c r="C3055" s="49" t="s">
        <v>15940</v>
      </c>
      <c r="D3055" s="49" t="s">
        <v>8959</v>
      </c>
      <c r="E3055" s="49" t="s">
        <v>8960</v>
      </c>
      <c r="F3055" s="49" t="s">
        <v>8614</v>
      </c>
      <c r="G3055" s="49" t="s">
        <v>8585</v>
      </c>
      <c r="H3055" s="49" t="s">
        <v>15953</v>
      </c>
      <c r="I3055" s="49">
        <v>20</v>
      </c>
    </row>
    <row r="3056" spans="1:9" x14ac:dyDescent="0.3">
      <c r="A3056" s="551" t="s">
        <v>15954</v>
      </c>
      <c r="B3056" s="49" t="s">
        <v>15955</v>
      </c>
      <c r="C3056" s="49" t="s">
        <v>15956</v>
      </c>
      <c r="D3056" s="49" t="s">
        <v>8959</v>
      </c>
      <c r="E3056" s="49" t="s">
        <v>8960</v>
      </c>
      <c r="F3056" s="49" t="s">
        <v>8614</v>
      </c>
      <c r="G3056" s="49" t="s">
        <v>8585</v>
      </c>
      <c r="H3056" s="49" t="s">
        <v>15957</v>
      </c>
      <c r="I3056" s="49">
        <v>23</v>
      </c>
    </row>
    <row r="3057" spans="1:9" x14ac:dyDescent="0.3">
      <c r="A3057" s="551" t="s">
        <v>15958</v>
      </c>
      <c r="B3057" s="49" t="s">
        <v>15959</v>
      </c>
      <c r="C3057" s="49" t="s">
        <v>15960</v>
      </c>
      <c r="D3057" s="49" t="s">
        <v>8959</v>
      </c>
      <c r="E3057" s="49" t="s">
        <v>8960</v>
      </c>
      <c r="F3057" s="49" t="s">
        <v>8733</v>
      </c>
      <c r="G3057" s="49" t="s">
        <v>8609</v>
      </c>
      <c r="H3057" s="49" t="s">
        <v>15961</v>
      </c>
      <c r="I3057" s="49">
        <v>78</v>
      </c>
    </row>
    <row r="3058" spans="1:9" x14ac:dyDescent="0.3">
      <c r="A3058" s="551" t="s">
        <v>15962</v>
      </c>
      <c r="B3058" s="49" t="s">
        <v>15963</v>
      </c>
      <c r="C3058" s="49" t="s">
        <v>15964</v>
      </c>
      <c r="D3058" s="49" t="s">
        <v>8959</v>
      </c>
      <c r="E3058" s="49" t="s">
        <v>8960</v>
      </c>
      <c r="F3058" s="49" t="s">
        <v>8726</v>
      </c>
      <c r="G3058" s="49" t="s">
        <v>8609</v>
      </c>
      <c r="H3058" s="49" t="s">
        <v>15965</v>
      </c>
      <c r="I3058" s="49">
        <v>4</v>
      </c>
    </row>
    <row r="3059" spans="1:9" x14ac:dyDescent="0.3">
      <c r="A3059" s="551" t="s">
        <v>15966</v>
      </c>
      <c r="B3059" s="49" t="s">
        <v>15963</v>
      </c>
      <c r="C3059" s="49" t="s">
        <v>15964</v>
      </c>
      <c r="D3059" s="49" t="s">
        <v>8959</v>
      </c>
      <c r="E3059" s="49" t="s">
        <v>8960</v>
      </c>
      <c r="F3059" s="49" t="s">
        <v>8726</v>
      </c>
      <c r="G3059" s="49" t="s">
        <v>8609</v>
      </c>
      <c r="H3059" s="49" t="s">
        <v>15967</v>
      </c>
      <c r="I3059" s="49">
        <v>13</v>
      </c>
    </row>
    <row r="3060" spans="1:9" x14ac:dyDescent="0.3">
      <c r="A3060" s="551" t="s">
        <v>15968</v>
      </c>
      <c r="B3060" s="49" t="s">
        <v>15963</v>
      </c>
      <c r="C3060" s="49" t="s">
        <v>15964</v>
      </c>
      <c r="D3060" s="49" t="s">
        <v>8959</v>
      </c>
      <c r="E3060" s="49" t="s">
        <v>8960</v>
      </c>
      <c r="F3060" s="49" t="s">
        <v>9003</v>
      </c>
      <c r="G3060" s="49" t="s">
        <v>8585</v>
      </c>
      <c r="H3060" s="49" t="s">
        <v>15969</v>
      </c>
    </row>
    <row r="3061" spans="1:9" x14ac:dyDescent="0.3">
      <c r="A3061" s="551" t="s">
        <v>15970</v>
      </c>
      <c r="B3061" s="49" t="s">
        <v>15963</v>
      </c>
      <c r="C3061" s="49" t="s">
        <v>15964</v>
      </c>
      <c r="D3061" s="49" t="s">
        <v>8959</v>
      </c>
      <c r="E3061" s="49" t="s">
        <v>8960</v>
      </c>
      <c r="F3061" s="49" t="s">
        <v>8735</v>
      </c>
      <c r="G3061" s="49" t="s">
        <v>8585</v>
      </c>
      <c r="H3061" s="49" t="s">
        <v>15969</v>
      </c>
    </row>
    <row r="3062" spans="1:9" x14ac:dyDescent="0.3">
      <c r="A3062" s="551" t="s">
        <v>15971</v>
      </c>
      <c r="B3062" s="49" t="s">
        <v>15972</v>
      </c>
      <c r="C3062" s="49" t="s">
        <v>15973</v>
      </c>
      <c r="D3062" s="49" t="s">
        <v>8959</v>
      </c>
      <c r="E3062" s="49" t="s">
        <v>8960</v>
      </c>
      <c r="F3062" s="49" t="s">
        <v>8811</v>
      </c>
      <c r="G3062" s="49" t="s">
        <v>8585</v>
      </c>
      <c r="H3062" s="49" t="s">
        <v>15974</v>
      </c>
      <c r="I3062" s="49">
        <v>1</v>
      </c>
    </row>
    <row r="3063" spans="1:9" x14ac:dyDescent="0.3">
      <c r="A3063" s="551" t="s">
        <v>15975</v>
      </c>
      <c r="B3063" s="49" t="s">
        <v>15972</v>
      </c>
      <c r="C3063" s="49" t="s">
        <v>15973</v>
      </c>
      <c r="D3063" s="49" t="s">
        <v>8959</v>
      </c>
      <c r="E3063" s="49" t="s">
        <v>8960</v>
      </c>
      <c r="F3063" s="49" t="s">
        <v>8608</v>
      </c>
      <c r="G3063" s="49" t="s">
        <v>8609</v>
      </c>
      <c r="H3063" s="49" t="s">
        <v>15974</v>
      </c>
      <c r="I3063" s="49">
        <v>31</v>
      </c>
    </row>
    <row r="3064" spans="1:9" x14ac:dyDescent="0.3">
      <c r="A3064" s="551" t="s">
        <v>15976</v>
      </c>
      <c r="B3064" s="49" t="s">
        <v>15977</v>
      </c>
      <c r="C3064" s="49" t="s">
        <v>15978</v>
      </c>
      <c r="D3064" s="49" t="s">
        <v>8959</v>
      </c>
      <c r="E3064" s="49" t="s">
        <v>8960</v>
      </c>
      <c r="F3064" s="49" t="s">
        <v>9039</v>
      </c>
      <c r="G3064" s="49" t="s">
        <v>8585</v>
      </c>
      <c r="H3064" s="49" t="s">
        <v>15979</v>
      </c>
      <c r="I3064" s="49">
        <v>43</v>
      </c>
    </row>
    <row r="3065" spans="1:9" x14ac:dyDescent="0.3">
      <c r="A3065" s="551" t="s">
        <v>15980</v>
      </c>
      <c r="B3065" s="49" t="s">
        <v>15977</v>
      </c>
      <c r="C3065" s="49" t="s">
        <v>15978</v>
      </c>
      <c r="D3065" s="49" t="s">
        <v>8959</v>
      </c>
      <c r="E3065" s="49" t="s">
        <v>8960</v>
      </c>
      <c r="F3065" s="49" t="s">
        <v>8614</v>
      </c>
      <c r="G3065" s="49" t="s">
        <v>8585</v>
      </c>
      <c r="H3065" s="49" t="s">
        <v>15981</v>
      </c>
      <c r="I3065" s="49">
        <v>20</v>
      </c>
    </row>
    <row r="3066" spans="1:9" x14ac:dyDescent="0.3">
      <c r="A3066" s="551" t="s">
        <v>15982</v>
      </c>
      <c r="B3066" s="49" t="s">
        <v>15983</v>
      </c>
      <c r="C3066" s="49" t="s">
        <v>15984</v>
      </c>
      <c r="D3066" s="49" t="s">
        <v>8959</v>
      </c>
      <c r="E3066" s="49" t="s">
        <v>8960</v>
      </c>
      <c r="F3066" s="49" t="s">
        <v>8735</v>
      </c>
      <c r="G3066" s="49" t="s">
        <v>8585</v>
      </c>
      <c r="H3066" s="49" t="s">
        <v>15985</v>
      </c>
    </row>
    <row r="3067" spans="1:9" x14ac:dyDescent="0.3">
      <c r="A3067" s="551" t="s">
        <v>15986</v>
      </c>
      <c r="B3067" s="49" t="s">
        <v>15983</v>
      </c>
      <c r="C3067" s="49" t="s">
        <v>15984</v>
      </c>
      <c r="D3067" s="49" t="s">
        <v>8959</v>
      </c>
      <c r="E3067" s="49" t="s">
        <v>8960</v>
      </c>
      <c r="F3067" s="49" t="s">
        <v>8614</v>
      </c>
      <c r="G3067" s="49" t="s">
        <v>8585</v>
      </c>
      <c r="H3067" s="49" t="s">
        <v>15985</v>
      </c>
      <c r="I3067" s="49">
        <v>30</v>
      </c>
    </row>
    <row r="3068" spans="1:9" x14ac:dyDescent="0.3">
      <c r="A3068" s="551" t="s">
        <v>15987</v>
      </c>
      <c r="B3068" s="49" t="s">
        <v>15983</v>
      </c>
      <c r="C3068" s="49" t="s">
        <v>15984</v>
      </c>
      <c r="D3068" s="49" t="s">
        <v>8959</v>
      </c>
      <c r="E3068" s="49" t="s">
        <v>8960</v>
      </c>
      <c r="F3068" s="49" t="s">
        <v>8729</v>
      </c>
      <c r="G3068" s="49" t="s">
        <v>8609</v>
      </c>
      <c r="H3068" s="49" t="s">
        <v>15988</v>
      </c>
      <c r="I3068" s="49">
        <v>22</v>
      </c>
    </row>
    <row r="3069" spans="1:9" x14ac:dyDescent="0.3">
      <c r="A3069" s="551" t="s">
        <v>15989</v>
      </c>
      <c r="B3069" s="49" t="s">
        <v>15983</v>
      </c>
      <c r="C3069" s="49" t="s">
        <v>15984</v>
      </c>
      <c r="D3069" s="49" t="s">
        <v>8959</v>
      </c>
      <c r="E3069" s="49" t="s">
        <v>8960</v>
      </c>
      <c r="F3069" s="49" t="s">
        <v>8630</v>
      </c>
      <c r="G3069" s="49" t="s">
        <v>8585</v>
      </c>
      <c r="H3069" s="49" t="s">
        <v>15990</v>
      </c>
      <c r="I3069" s="49">
        <v>27</v>
      </c>
    </row>
    <row r="3070" spans="1:9" x14ac:dyDescent="0.3">
      <c r="A3070" s="551" t="s">
        <v>15991</v>
      </c>
      <c r="B3070" s="49" t="s">
        <v>15992</v>
      </c>
      <c r="C3070" s="49" t="s">
        <v>15993</v>
      </c>
      <c r="D3070" s="49" t="s">
        <v>8959</v>
      </c>
      <c r="E3070" s="49" t="s">
        <v>8960</v>
      </c>
      <c r="F3070" s="49" t="s">
        <v>9039</v>
      </c>
      <c r="G3070" s="49" t="s">
        <v>8585</v>
      </c>
      <c r="H3070" s="49" t="s">
        <v>15994</v>
      </c>
      <c r="I3070" s="49">
        <v>60</v>
      </c>
    </row>
    <row r="3071" spans="1:9" x14ac:dyDescent="0.3">
      <c r="A3071" s="551" t="s">
        <v>15995</v>
      </c>
      <c r="B3071" s="49" t="s">
        <v>15996</v>
      </c>
      <c r="C3071" s="49" t="s">
        <v>15997</v>
      </c>
      <c r="D3071" s="49" t="s">
        <v>8959</v>
      </c>
      <c r="E3071" s="49" t="s">
        <v>8960</v>
      </c>
      <c r="F3071" s="49" t="s">
        <v>8614</v>
      </c>
      <c r="G3071" s="49" t="s">
        <v>8585</v>
      </c>
      <c r="H3071" s="49" t="s">
        <v>15998</v>
      </c>
      <c r="I3071" s="49">
        <v>3</v>
      </c>
    </row>
    <row r="3072" spans="1:9" x14ac:dyDescent="0.3">
      <c r="A3072" s="551" t="s">
        <v>15999</v>
      </c>
      <c r="B3072" s="49" t="s">
        <v>15996</v>
      </c>
      <c r="C3072" s="49" t="s">
        <v>15997</v>
      </c>
      <c r="D3072" s="49" t="s">
        <v>8959</v>
      </c>
      <c r="E3072" s="49" t="s">
        <v>8960</v>
      </c>
      <c r="F3072" s="49" t="s">
        <v>8630</v>
      </c>
      <c r="G3072" s="49" t="s">
        <v>8585</v>
      </c>
      <c r="H3072" s="49" t="s">
        <v>16000</v>
      </c>
      <c r="I3072" s="49">
        <v>20</v>
      </c>
    </row>
    <row r="3073" spans="1:9" x14ac:dyDescent="0.3">
      <c r="A3073" s="551" t="s">
        <v>16001</v>
      </c>
      <c r="B3073" s="49" t="s">
        <v>15996</v>
      </c>
      <c r="C3073" s="49" t="s">
        <v>15997</v>
      </c>
      <c r="D3073" s="49" t="s">
        <v>8959</v>
      </c>
      <c r="E3073" s="49" t="s">
        <v>8960</v>
      </c>
      <c r="F3073" s="49" t="s">
        <v>8735</v>
      </c>
      <c r="G3073" s="49" t="s">
        <v>8585</v>
      </c>
      <c r="H3073" s="49" t="s">
        <v>16002</v>
      </c>
    </row>
    <row r="3074" spans="1:9" x14ac:dyDescent="0.3">
      <c r="A3074" s="551" t="s">
        <v>16003</v>
      </c>
      <c r="B3074" s="49" t="s">
        <v>15996</v>
      </c>
      <c r="C3074" s="49" t="s">
        <v>15997</v>
      </c>
      <c r="D3074" s="49" t="s">
        <v>8959</v>
      </c>
      <c r="E3074" s="49" t="s">
        <v>8960</v>
      </c>
      <c r="F3074" s="49" t="s">
        <v>9003</v>
      </c>
      <c r="G3074" s="49" t="s">
        <v>8585</v>
      </c>
      <c r="H3074" s="49" t="s">
        <v>16002</v>
      </c>
    </row>
    <row r="3075" spans="1:9" x14ac:dyDescent="0.3">
      <c r="A3075" s="551" t="s">
        <v>16004</v>
      </c>
      <c r="B3075" s="49" t="s">
        <v>16005</v>
      </c>
      <c r="C3075" s="49" t="s">
        <v>16006</v>
      </c>
      <c r="D3075" s="49" t="s">
        <v>8635</v>
      </c>
      <c r="E3075" s="49" t="s">
        <v>8583</v>
      </c>
      <c r="F3075" s="49" t="s">
        <v>8630</v>
      </c>
      <c r="G3075" s="49" t="s">
        <v>8585</v>
      </c>
      <c r="H3075" s="49" t="s">
        <v>16007</v>
      </c>
      <c r="I3075" s="49">
        <v>14</v>
      </c>
    </row>
    <row r="3076" spans="1:9" x14ac:dyDescent="0.3">
      <c r="A3076" s="551" t="s">
        <v>16008</v>
      </c>
      <c r="B3076" s="49" t="s">
        <v>16009</v>
      </c>
      <c r="C3076" s="49" t="s">
        <v>16010</v>
      </c>
      <c r="D3076" s="49" t="s">
        <v>8635</v>
      </c>
      <c r="E3076" s="49" t="s">
        <v>8583</v>
      </c>
      <c r="F3076" s="49" t="s">
        <v>8630</v>
      </c>
      <c r="G3076" s="49" t="s">
        <v>8585</v>
      </c>
      <c r="H3076" s="49" t="s">
        <v>16011</v>
      </c>
      <c r="I3076" s="49">
        <v>10</v>
      </c>
    </row>
    <row r="3077" spans="1:9" x14ac:dyDescent="0.3">
      <c r="A3077" s="551" t="s">
        <v>16012</v>
      </c>
      <c r="B3077" s="49" t="s">
        <v>16013</v>
      </c>
      <c r="C3077" s="49" t="s">
        <v>16014</v>
      </c>
      <c r="D3077" s="49" t="s">
        <v>8635</v>
      </c>
      <c r="E3077" s="49" t="s">
        <v>8583</v>
      </c>
      <c r="F3077" s="49" t="s">
        <v>8630</v>
      </c>
      <c r="G3077" s="49" t="s">
        <v>8585</v>
      </c>
      <c r="H3077" s="49" t="s">
        <v>16015</v>
      </c>
      <c r="I3077" s="49">
        <v>8</v>
      </c>
    </row>
    <row r="3078" spans="1:9" x14ac:dyDescent="0.3">
      <c r="A3078" s="551" t="s">
        <v>16016</v>
      </c>
      <c r="B3078" s="49" t="s">
        <v>16017</v>
      </c>
      <c r="C3078" s="49" t="s">
        <v>1215</v>
      </c>
      <c r="D3078" s="49" t="s">
        <v>16018</v>
      </c>
      <c r="E3078" s="49" t="s">
        <v>8765</v>
      </c>
      <c r="F3078" s="49" t="s">
        <v>8644</v>
      </c>
      <c r="G3078" s="49" t="s">
        <v>8609</v>
      </c>
      <c r="H3078" s="49" t="s">
        <v>16019</v>
      </c>
      <c r="I3078" s="49">
        <v>9</v>
      </c>
    </row>
    <row r="3079" spans="1:9" x14ac:dyDescent="0.3">
      <c r="A3079" s="551" t="s">
        <v>16020</v>
      </c>
      <c r="B3079" s="49" t="s">
        <v>16017</v>
      </c>
      <c r="C3079" s="49" t="s">
        <v>1215</v>
      </c>
      <c r="D3079" s="49" t="s">
        <v>16018</v>
      </c>
      <c r="E3079" s="49" t="s">
        <v>8765</v>
      </c>
      <c r="F3079" s="49" t="s">
        <v>8644</v>
      </c>
      <c r="G3079" s="49" t="s">
        <v>8585</v>
      </c>
      <c r="H3079" s="49" t="s">
        <v>16019</v>
      </c>
      <c r="I3079" s="49">
        <v>3</v>
      </c>
    </row>
    <row r="3080" spans="1:9" x14ac:dyDescent="0.3">
      <c r="A3080" s="551" t="s">
        <v>16021</v>
      </c>
      <c r="B3080" s="49" t="s">
        <v>16022</v>
      </c>
      <c r="C3080" s="49" t="s">
        <v>16023</v>
      </c>
      <c r="D3080" s="49" t="s">
        <v>8635</v>
      </c>
      <c r="E3080" s="49" t="s">
        <v>8583</v>
      </c>
      <c r="F3080" s="49" t="s">
        <v>8630</v>
      </c>
      <c r="G3080" s="49" t="s">
        <v>8585</v>
      </c>
      <c r="H3080" s="49" t="s">
        <v>16024</v>
      </c>
      <c r="I3080" s="49">
        <v>10</v>
      </c>
    </row>
    <row r="3081" spans="1:9" x14ac:dyDescent="0.3">
      <c r="A3081" s="551" t="s">
        <v>16025</v>
      </c>
      <c r="B3081" s="49" t="s">
        <v>16026</v>
      </c>
      <c r="C3081" s="49" t="s">
        <v>16027</v>
      </c>
      <c r="D3081" s="49" t="s">
        <v>9349</v>
      </c>
      <c r="E3081" s="49" t="s">
        <v>8583</v>
      </c>
      <c r="F3081" s="49" t="s">
        <v>8713</v>
      </c>
      <c r="G3081" s="49" t="s">
        <v>8585</v>
      </c>
      <c r="H3081" s="49" t="s">
        <v>16028</v>
      </c>
      <c r="I3081" s="49">
        <v>10</v>
      </c>
    </row>
    <row r="3082" spans="1:9" x14ac:dyDescent="0.3">
      <c r="A3082" s="551" t="s">
        <v>16029</v>
      </c>
      <c r="B3082" s="49" t="s">
        <v>16026</v>
      </c>
      <c r="C3082" s="49" t="s">
        <v>16027</v>
      </c>
      <c r="D3082" s="49" t="s">
        <v>9349</v>
      </c>
      <c r="E3082" s="49" t="s">
        <v>8583</v>
      </c>
      <c r="F3082" s="49" t="s">
        <v>8630</v>
      </c>
      <c r="G3082" s="49" t="s">
        <v>8585</v>
      </c>
      <c r="H3082" s="49" t="s">
        <v>16028</v>
      </c>
      <c r="I3082" s="49">
        <v>8</v>
      </c>
    </row>
    <row r="3083" spans="1:9" x14ac:dyDescent="0.3">
      <c r="A3083" s="551" t="s">
        <v>16030</v>
      </c>
      <c r="B3083" s="49" t="s">
        <v>16026</v>
      </c>
      <c r="C3083" s="49" t="s">
        <v>16027</v>
      </c>
      <c r="D3083" s="49" t="s">
        <v>9349</v>
      </c>
      <c r="E3083" s="49" t="s">
        <v>8583</v>
      </c>
      <c r="F3083" s="49" t="s">
        <v>8961</v>
      </c>
      <c r="G3083" s="49" t="s">
        <v>8585</v>
      </c>
      <c r="H3083" s="49" t="s">
        <v>16028</v>
      </c>
      <c r="I3083" s="49">
        <v>10</v>
      </c>
    </row>
    <row r="3084" spans="1:9" x14ac:dyDescent="0.3">
      <c r="A3084" s="551" t="s">
        <v>16031</v>
      </c>
      <c r="B3084" s="49" t="s">
        <v>16032</v>
      </c>
      <c r="C3084" s="49" t="s">
        <v>16033</v>
      </c>
      <c r="D3084" s="49" t="s">
        <v>8590</v>
      </c>
      <c r="E3084" s="49" t="s">
        <v>8583</v>
      </c>
      <c r="F3084" s="49" t="s">
        <v>8608</v>
      </c>
      <c r="G3084" s="49" t="s">
        <v>8609</v>
      </c>
      <c r="H3084" s="49" t="s">
        <v>16034</v>
      </c>
      <c r="I3084" s="49">
        <v>20</v>
      </c>
    </row>
    <row r="3085" spans="1:9" x14ac:dyDescent="0.3">
      <c r="A3085" s="551" t="s">
        <v>16035</v>
      </c>
      <c r="B3085" s="49" t="s">
        <v>16036</v>
      </c>
      <c r="C3085" s="49" t="s">
        <v>16037</v>
      </c>
      <c r="D3085" s="49" t="s">
        <v>8590</v>
      </c>
      <c r="E3085" s="49" t="s">
        <v>8583</v>
      </c>
      <c r="F3085" s="49" t="s">
        <v>8614</v>
      </c>
      <c r="G3085" s="49" t="s">
        <v>8585</v>
      </c>
      <c r="H3085" s="49" t="s">
        <v>15898</v>
      </c>
      <c r="I3085" s="49">
        <v>23</v>
      </c>
    </row>
    <row r="3086" spans="1:9" x14ac:dyDescent="0.3">
      <c r="A3086" s="551" t="s">
        <v>16038</v>
      </c>
      <c r="B3086" s="49" t="s">
        <v>16039</v>
      </c>
      <c r="C3086" s="49" t="s">
        <v>16040</v>
      </c>
      <c r="D3086" s="49" t="s">
        <v>9349</v>
      </c>
      <c r="E3086" s="49" t="s">
        <v>8765</v>
      </c>
      <c r="F3086" s="49" t="s">
        <v>8770</v>
      </c>
      <c r="G3086" s="49" t="s">
        <v>8585</v>
      </c>
      <c r="H3086" s="49" t="s">
        <v>16041</v>
      </c>
      <c r="I3086" s="49">
        <v>30</v>
      </c>
    </row>
    <row r="3087" spans="1:9" x14ac:dyDescent="0.3">
      <c r="A3087" s="551" t="s">
        <v>16042</v>
      </c>
      <c r="B3087" s="49" t="s">
        <v>16039</v>
      </c>
      <c r="C3087" s="49" t="s">
        <v>16040</v>
      </c>
      <c r="D3087" s="49" t="s">
        <v>9349</v>
      </c>
      <c r="E3087" s="49" t="s">
        <v>8765</v>
      </c>
      <c r="F3087" s="49" t="s">
        <v>8733</v>
      </c>
      <c r="G3087" s="49" t="s">
        <v>8609</v>
      </c>
      <c r="H3087" s="49" t="s">
        <v>16041</v>
      </c>
      <c r="I3087" s="49">
        <v>8</v>
      </c>
    </row>
    <row r="3088" spans="1:9" x14ac:dyDescent="0.3">
      <c r="A3088" s="551" t="s">
        <v>16043</v>
      </c>
      <c r="B3088" s="49" t="s">
        <v>16039</v>
      </c>
      <c r="C3088" s="49" t="s">
        <v>16040</v>
      </c>
      <c r="D3088" s="49" t="s">
        <v>9349</v>
      </c>
      <c r="E3088" s="49" t="s">
        <v>8765</v>
      </c>
      <c r="F3088" s="49" t="s">
        <v>8608</v>
      </c>
      <c r="G3088" s="49" t="s">
        <v>8609</v>
      </c>
      <c r="H3088" s="49" t="s">
        <v>16041</v>
      </c>
      <c r="I3088" s="49">
        <v>45</v>
      </c>
    </row>
    <row r="3089" spans="1:9" x14ac:dyDescent="0.3">
      <c r="A3089" s="551" t="s">
        <v>16044</v>
      </c>
      <c r="B3089" s="49" t="s">
        <v>16045</v>
      </c>
      <c r="C3089" s="49" t="s">
        <v>16046</v>
      </c>
      <c r="D3089" s="49" t="s">
        <v>9349</v>
      </c>
      <c r="E3089" s="49" t="s">
        <v>8583</v>
      </c>
      <c r="F3089" s="49" t="s">
        <v>8608</v>
      </c>
      <c r="G3089" s="49" t="s">
        <v>8609</v>
      </c>
      <c r="H3089" s="49" t="s">
        <v>16047</v>
      </c>
      <c r="I3089" s="49">
        <v>10</v>
      </c>
    </row>
    <row r="3090" spans="1:9" x14ac:dyDescent="0.3">
      <c r="A3090" s="551" t="s">
        <v>16048</v>
      </c>
      <c r="B3090" s="49" t="s">
        <v>16049</v>
      </c>
      <c r="C3090" s="49" t="s">
        <v>16050</v>
      </c>
      <c r="D3090" s="49" t="s">
        <v>8590</v>
      </c>
      <c r="E3090" s="49" t="s">
        <v>8583</v>
      </c>
      <c r="F3090" s="49" t="s">
        <v>8614</v>
      </c>
      <c r="G3090" s="49" t="s">
        <v>8585</v>
      </c>
      <c r="H3090" s="49" t="s">
        <v>16051</v>
      </c>
      <c r="I3090" s="49">
        <v>20</v>
      </c>
    </row>
    <row r="3091" spans="1:9" x14ac:dyDescent="0.3">
      <c r="A3091" s="551" t="s">
        <v>16052</v>
      </c>
      <c r="B3091" s="49" t="s">
        <v>16053</v>
      </c>
      <c r="C3091" s="49" t="s">
        <v>16054</v>
      </c>
      <c r="D3091" s="49" t="s">
        <v>8590</v>
      </c>
      <c r="E3091" s="49" t="s">
        <v>8583</v>
      </c>
      <c r="F3091" s="49" t="s">
        <v>8608</v>
      </c>
      <c r="G3091" s="49" t="s">
        <v>8609</v>
      </c>
      <c r="H3091" s="49" t="s">
        <v>16055</v>
      </c>
      <c r="I3091" s="49">
        <v>38</v>
      </c>
    </row>
    <row r="3092" spans="1:9" x14ac:dyDescent="0.3">
      <c r="A3092" s="551" t="s">
        <v>16056</v>
      </c>
      <c r="B3092" s="49" t="s">
        <v>16057</v>
      </c>
      <c r="C3092" s="49" t="s">
        <v>16058</v>
      </c>
      <c r="D3092" s="49" t="s">
        <v>8590</v>
      </c>
      <c r="E3092" s="49" t="s">
        <v>8583</v>
      </c>
      <c r="F3092" s="49" t="s">
        <v>8644</v>
      </c>
      <c r="G3092" s="49" t="s">
        <v>8609</v>
      </c>
      <c r="H3092" s="49" t="s">
        <v>16059</v>
      </c>
      <c r="I3092" s="49">
        <v>10</v>
      </c>
    </row>
    <row r="3093" spans="1:9" x14ac:dyDescent="0.3">
      <c r="A3093" s="551" t="s">
        <v>16060</v>
      </c>
      <c r="B3093" s="49" t="s">
        <v>16057</v>
      </c>
      <c r="C3093" s="49" t="s">
        <v>16058</v>
      </c>
      <c r="D3093" s="49" t="s">
        <v>8590</v>
      </c>
      <c r="E3093" s="49" t="s">
        <v>8583</v>
      </c>
      <c r="F3093" s="49" t="s">
        <v>8644</v>
      </c>
      <c r="G3093" s="49" t="s">
        <v>8585</v>
      </c>
      <c r="H3093" s="49" t="s">
        <v>16059</v>
      </c>
      <c r="I3093" s="49">
        <v>3</v>
      </c>
    </row>
    <row r="3094" spans="1:9" x14ac:dyDescent="0.3">
      <c r="A3094" s="551" t="s">
        <v>16061</v>
      </c>
      <c r="B3094" s="49" t="s">
        <v>16057</v>
      </c>
      <c r="C3094" s="49" t="s">
        <v>16058</v>
      </c>
      <c r="D3094" s="49" t="s">
        <v>8590</v>
      </c>
      <c r="E3094" s="49" t="s">
        <v>8583</v>
      </c>
      <c r="F3094" s="49" t="s">
        <v>8608</v>
      </c>
      <c r="G3094" s="49" t="s">
        <v>8609</v>
      </c>
      <c r="H3094" s="49" t="s">
        <v>16059</v>
      </c>
      <c r="I3094" s="49">
        <v>24</v>
      </c>
    </row>
    <row r="3095" spans="1:9" x14ac:dyDescent="0.3">
      <c r="A3095" s="551" t="s">
        <v>16062</v>
      </c>
      <c r="B3095" s="49" t="s">
        <v>16063</v>
      </c>
      <c r="C3095" s="49" t="s">
        <v>16064</v>
      </c>
      <c r="D3095" s="49" t="s">
        <v>8959</v>
      </c>
      <c r="E3095" s="49" t="s">
        <v>8960</v>
      </c>
      <c r="F3095" s="49" t="s">
        <v>8614</v>
      </c>
      <c r="G3095" s="49" t="s">
        <v>8585</v>
      </c>
      <c r="H3095" s="49" t="s">
        <v>16065</v>
      </c>
      <c r="I3095" s="49">
        <v>50</v>
      </c>
    </row>
    <row r="3096" spans="1:9" x14ac:dyDescent="0.3">
      <c r="A3096" s="551" t="s">
        <v>16066</v>
      </c>
      <c r="B3096" s="49" t="s">
        <v>16067</v>
      </c>
      <c r="C3096" s="49" t="s">
        <v>16068</v>
      </c>
      <c r="D3096" s="49" t="s">
        <v>8959</v>
      </c>
      <c r="E3096" s="49" t="s">
        <v>8960</v>
      </c>
      <c r="F3096" s="49" t="s">
        <v>8614</v>
      </c>
      <c r="G3096" s="49" t="s">
        <v>8585</v>
      </c>
      <c r="H3096" s="49" t="s">
        <v>16069</v>
      </c>
      <c r="I3096" s="49">
        <v>25</v>
      </c>
    </row>
    <row r="3097" spans="1:9" x14ac:dyDescent="0.3">
      <c r="A3097" s="551" t="s">
        <v>16070</v>
      </c>
      <c r="B3097" s="49" t="s">
        <v>16071</v>
      </c>
      <c r="C3097" s="49" t="s">
        <v>16072</v>
      </c>
      <c r="D3097" s="49" t="s">
        <v>8959</v>
      </c>
      <c r="E3097" s="49" t="s">
        <v>8960</v>
      </c>
      <c r="F3097" s="49" t="s">
        <v>8811</v>
      </c>
      <c r="G3097" s="49" t="s">
        <v>8585</v>
      </c>
      <c r="H3097" s="49" t="s">
        <v>16073</v>
      </c>
      <c r="I3097" s="49">
        <v>15</v>
      </c>
    </row>
    <row r="3098" spans="1:9" x14ac:dyDescent="0.3">
      <c r="A3098" s="551" t="s">
        <v>16074</v>
      </c>
      <c r="B3098" s="49" t="s">
        <v>16075</v>
      </c>
      <c r="C3098" s="49" t="s">
        <v>16076</v>
      </c>
      <c r="D3098" s="49" t="s">
        <v>8959</v>
      </c>
      <c r="E3098" s="49" t="s">
        <v>8960</v>
      </c>
      <c r="F3098" s="49" t="s">
        <v>9039</v>
      </c>
      <c r="G3098" s="49" t="s">
        <v>8585</v>
      </c>
      <c r="H3098" s="49" t="s">
        <v>16077</v>
      </c>
      <c r="I3098" s="49">
        <v>50</v>
      </c>
    </row>
    <row r="3099" spans="1:9" x14ac:dyDescent="0.3">
      <c r="A3099" s="551" t="s">
        <v>16078</v>
      </c>
      <c r="B3099" s="49" t="s">
        <v>16079</v>
      </c>
      <c r="C3099" s="49" t="s">
        <v>16080</v>
      </c>
      <c r="D3099" s="49" t="s">
        <v>8959</v>
      </c>
      <c r="E3099" s="49" t="s">
        <v>8960</v>
      </c>
      <c r="F3099" s="49" t="s">
        <v>8608</v>
      </c>
      <c r="G3099" s="49" t="s">
        <v>8609</v>
      </c>
      <c r="H3099" s="49" t="s">
        <v>16081</v>
      </c>
      <c r="I3099" s="49">
        <v>40</v>
      </c>
    </row>
    <row r="3100" spans="1:9" x14ac:dyDescent="0.3">
      <c r="A3100" s="551" t="s">
        <v>16082</v>
      </c>
      <c r="B3100" s="49" t="s">
        <v>16083</v>
      </c>
      <c r="C3100" s="49" t="s">
        <v>16084</v>
      </c>
      <c r="D3100" s="49" t="s">
        <v>8959</v>
      </c>
      <c r="E3100" s="49" t="s">
        <v>8960</v>
      </c>
      <c r="F3100" s="49" t="s">
        <v>8811</v>
      </c>
      <c r="G3100" s="49" t="s">
        <v>8585</v>
      </c>
      <c r="H3100" s="49" t="s">
        <v>16085</v>
      </c>
      <c r="I3100" s="49">
        <v>15</v>
      </c>
    </row>
    <row r="3101" spans="1:9" x14ac:dyDescent="0.3">
      <c r="A3101" s="551" t="s">
        <v>16086</v>
      </c>
      <c r="B3101" s="49" t="s">
        <v>16087</v>
      </c>
      <c r="C3101" s="49" t="s">
        <v>16088</v>
      </c>
      <c r="D3101" s="49" t="s">
        <v>8959</v>
      </c>
      <c r="E3101" s="49" t="s">
        <v>8960</v>
      </c>
      <c r="F3101" s="49" t="s">
        <v>8614</v>
      </c>
      <c r="G3101" s="49" t="s">
        <v>8585</v>
      </c>
      <c r="H3101" s="49" t="s">
        <v>16089</v>
      </c>
      <c r="I3101" s="49">
        <v>47</v>
      </c>
    </row>
    <row r="3102" spans="1:9" x14ac:dyDescent="0.3">
      <c r="A3102" s="551" t="s">
        <v>16090</v>
      </c>
      <c r="B3102" s="49" t="s">
        <v>16091</v>
      </c>
      <c r="C3102" s="49" t="s">
        <v>16092</v>
      </c>
      <c r="D3102" s="49" t="s">
        <v>8959</v>
      </c>
      <c r="E3102" s="49" t="s">
        <v>8960</v>
      </c>
      <c r="F3102" s="49" t="s">
        <v>9039</v>
      </c>
      <c r="G3102" s="49" t="s">
        <v>8585</v>
      </c>
      <c r="H3102" s="49" t="s">
        <v>16093</v>
      </c>
      <c r="I3102" s="49">
        <v>16</v>
      </c>
    </row>
    <row r="3103" spans="1:9" x14ac:dyDescent="0.3">
      <c r="A3103" s="551" t="s">
        <v>16094</v>
      </c>
      <c r="B3103" s="49" t="s">
        <v>16095</v>
      </c>
      <c r="C3103" s="49" t="s">
        <v>16096</v>
      </c>
      <c r="D3103" s="49" t="s">
        <v>8959</v>
      </c>
      <c r="E3103" s="49" t="s">
        <v>8960</v>
      </c>
      <c r="F3103" s="49" t="s">
        <v>8811</v>
      </c>
      <c r="G3103" s="49" t="s">
        <v>8585</v>
      </c>
      <c r="H3103" s="49" t="s">
        <v>16097</v>
      </c>
      <c r="I3103" s="49">
        <v>18</v>
      </c>
    </row>
    <row r="3104" spans="1:9" x14ac:dyDescent="0.3">
      <c r="A3104" s="551" t="s">
        <v>16098</v>
      </c>
      <c r="B3104" s="49" t="s">
        <v>16095</v>
      </c>
      <c r="C3104" s="49" t="s">
        <v>16096</v>
      </c>
      <c r="D3104" s="49" t="s">
        <v>8959</v>
      </c>
      <c r="E3104" s="49" t="s">
        <v>8960</v>
      </c>
      <c r="F3104" s="49" t="s">
        <v>9039</v>
      </c>
      <c r="G3104" s="49" t="s">
        <v>8585</v>
      </c>
      <c r="H3104" s="49" t="s">
        <v>16099</v>
      </c>
      <c r="I3104" s="49">
        <v>18</v>
      </c>
    </row>
    <row r="3105" spans="1:9" x14ac:dyDescent="0.3">
      <c r="A3105" s="551" t="s">
        <v>16100</v>
      </c>
      <c r="B3105" s="49" t="s">
        <v>16101</v>
      </c>
      <c r="C3105" s="49" t="s">
        <v>16102</v>
      </c>
      <c r="D3105" s="49" t="s">
        <v>8959</v>
      </c>
      <c r="E3105" s="49" t="s">
        <v>8960</v>
      </c>
      <c r="F3105" s="49" t="s">
        <v>8811</v>
      </c>
      <c r="G3105" s="49" t="s">
        <v>8585</v>
      </c>
      <c r="H3105" s="49" t="s">
        <v>16103</v>
      </c>
      <c r="I3105" s="49">
        <v>16</v>
      </c>
    </row>
    <row r="3106" spans="1:9" x14ac:dyDescent="0.3">
      <c r="A3106" s="551" t="s">
        <v>16104</v>
      </c>
      <c r="B3106" s="49" t="s">
        <v>16101</v>
      </c>
      <c r="C3106" s="49" t="s">
        <v>16102</v>
      </c>
      <c r="D3106" s="49" t="s">
        <v>8959</v>
      </c>
      <c r="E3106" s="49" t="s">
        <v>8960</v>
      </c>
      <c r="F3106" s="49" t="s">
        <v>8614</v>
      </c>
      <c r="G3106" s="49" t="s">
        <v>8585</v>
      </c>
      <c r="H3106" s="49" t="s">
        <v>16105</v>
      </c>
      <c r="I3106" s="49">
        <v>32</v>
      </c>
    </row>
    <row r="3107" spans="1:9" x14ac:dyDescent="0.3">
      <c r="A3107" s="551" t="s">
        <v>16106</v>
      </c>
      <c r="B3107" s="49" t="s">
        <v>16107</v>
      </c>
      <c r="C3107" s="49" t="s">
        <v>16108</v>
      </c>
      <c r="D3107" s="49" t="s">
        <v>8959</v>
      </c>
      <c r="E3107" s="49" t="s">
        <v>8960</v>
      </c>
      <c r="F3107" s="49" t="s">
        <v>8608</v>
      </c>
      <c r="G3107" s="49" t="s">
        <v>8609</v>
      </c>
      <c r="H3107" s="49" t="s">
        <v>16109</v>
      </c>
      <c r="I3107" s="49">
        <v>28</v>
      </c>
    </row>
    <row r="3108" spans="1:9" x14ac:dyDescent="0.3">
      <c r="A3108" s="551" t="s">
        <v>16110</v>
      </c>
      <c r="B3108" s="49" t="s">
        <v>16107</v>
      </c>
      <c r="C3108" s="49" t="s">
        <v>16108</v>
      </c>
      <c r="D3108" s="49" t="s">
        <v>8959</v>
      </c>
      <c r="E3108" s="49" t="s">
        <v>8960</v>
      </c>
      <c r="F3108" s="49" t="s">
        <v>8647</v>
      </c>
      <c r="G3108" s="49" t="s">
        <v>8609</v>
      </c>
      <c r="H3108" s="49" t="s">
        <v>16111</v>
      </c>
      <c r="I3108" s="49">
        <v>10</v>
      </c>
    </row>
    <row r="3109" spans="1:9" x14ac:dyDescent="0.3">
      <c r="A3109" s="551" t="s">
        <v>16112</v>
      </c>
      <c r="B3109" s="49" t="s">
        <v>16107</v>
      </c>
      <c r="C3109" s="49" t="s">
        <v>16108</v>
      </c>
      <c r="D3109" s="49" t="s">
        <v>8959</v>
      </c>
      <c r="E3109" s="49" t="s">
        <v>8960</v>
      </c>
      <c r="F3109" s="49" t="s">
        <v>8647</v>
      </c>
      <c r="G3109" s="49" t="s">
        <v>8609</v>
      </c>
      <c r="H3109" s="49" t="s">
        <v>16109</v>
      </c>
      <c r="I3109" s="49">
        <v>33</v>
      </c>
    </row>
    <row r="3110" spans="1:9" x14ac:dyDescent="0.3">
      <c r="A3110" s="551" t="s">
        <v>16113</v>
      </c>
      <c r="B3110" s="49" t="s">
        <v>16114</v>
      </c>
      <c r="C3110" s="49" t="s">
        <v>16115</v>
      </c>
      <c r="D3110" s="49" t="s">
        <v>8959</v>
      </c>
      <c r="E3110" s="49" t="s">
        <v>8960</v>
      </c>
      <c r="F3110" s="49" t="s">
        <v>8614</v>
      </c>
      <c r="G3110" s="49" t="s">
        <v>8585</v>
      </c>
      <c r="H3110" s="49" t="s">
        <v>16116</v>
      </c>
      <c r="I3110" s="49">
        <v>20</v>
      </c>
    </row>
    <row r="3111" spans="1:9" x14ac:dyDescent="0.3">
      <c r="A3111" s="551" t="s">
        <v>16117</v>
      </c>
      <c r="B3111" s="49" t="s">
        <v>16118</v>
      </c>
      <c r="C3111" s="49" t="s">
        <v>16119</v>
      </c>
      <c r="D3111" s="49" t="s">
        <v>8959</v>
      </c>
      <c r="E3111" s="49" t="s">
        <v>8960</v>
      </c>
      <c r="F3111" s="49" t="s">
        <v>8811</v>
      </c>
      <c r="G3111" s="49" t="s">
        <v>8585</v>
      </c>
      <c r="H3111" s="49" t="s">
        <v>16120</v>
      </c>
      <c r="I3111" s="49">
        <v>15</v>
      </c>
    </row>
    <row r="3112" spans="1:9" x14ac:dyDescent="0.3">
      <c r="A3112" s="551" t="s">
        <v>16121</v>
      </c>
      <c r="B3112" s="49" t="s">
        <v>16122</v>
      </c>
      <c r="C3112" s="49" t="s">
        <v>16123</v>
      </c>
      <c r="D3112" s="49" t="s">
        <v>8959</v>
      </c>
      <c r="E3112" s="49" t="s">
        <v>8960</v>
      </c>
      <c r="F3112" s="49" t="s">
        <v>8614</v>
      </c>
      <c r="G3112" s="49" t="s">
        <v>8585</v>
      </c>
      <c r="H3112" s="49" t="s">
        <v>16124</v>
      </c>
      <c r="I3112" s="49">
        <v>12</v>
      </c>
    </row>
    <row r="3113" spans="1:9" x14ac:dyDescent="0.3">
      <c r="A3113" s="551" t="s">
        <v>16125</v>
      </c>
      <c r="B3113" s="49" t="s">
        <v>16126</v>
      </c>
      <c r="C3113" s="49" t="s">
        <v>16127</v>
      </c>
      <c r="D3113" s="49" t="s">
        <v>8959</v>
      </c>
      <c r="E3113" s="49" t="s">
        <v>8960</v>
      </c>
      <c r="F3113" s="49" t="s">
        <v>8614</v>
      </c>
      <c r="G3113" s="49" t="s">
        <v>8585</v>
      </c>
      <c r="H3113" s="49" t="s">
        <v>16019</v>
      </c>
      <c r="I3113" s="49">
        <v>30</v>
      </c>
    </row>
    <row r="3114" spans="1:9" x14ac:dyDescent="0.3">
      <c r="A3114" s="551" t="s">
        <v>16128</v>
      </c>
      <c r="B3114" s="49" t="s">
        <v>16126</v>
      </c>
      <c r="C3114" s="49" t="s">
        <v>16127</v>
      </c>
      <c r="D3114" s="49" t="s">
        <v>8959</v>
      </c>
      <c r="E3114" s="49" t="s">
        <v>8960</v>
      </c>
      <c r="F3114" s="49" t="s">
        <v>9003</v>
      </c>
      <c r="G3114" s="49" t="s">
        <v>8585</v>
      </c>
      <c r="H3114" s="49" t="s">
        <v>16129</v>
      </c>
    </row>
    <row r="3115" spans="1:9" x14ac:dyDescent="0.3">
      <c r="A3115" s="551" t="s">
        <v>16130</v>
      </c>
      <c r="B3115" s="49" t="s">
        <v>16131</v>
      </c>
      <c r="C3115" s="49" t="s">
        <v>16132</v>
      </c>
      <c r="D3115" s="49" t="s">
        <v>8959</v>
      </c>
      <c r="E3115" s="49" t="s">
        <v>8960</v>
      </c>
      <c r="F3115" s="49" t="s">
        <v>8614</v>
      </c>
      <c r="G3115" s="49" t="s">
        <v>8585</v>
      </c>
      <c r="H3115" s="49" t="s">
        <v>16133</v>
      </c>
      <c r="I3115" s="49">
        <v>11</v>
      </c>
    </row>
    <row r="3116" spans="1:9" x14ac:dyDescent="0.3">
      <c r="A3116" s="551" t="s">
        <v>16134</v>
      </c>
      <c r="B3116" s="49" t="s">
        <v>16135</v>
      </c>
      <c r="C3116" s="49" t="s">
        <v>16136</v>
      </c>
      <c r="D3116" s="49" t="s">
        <v>8959</v>
      </c>
      <c r="E3116" s="49" t="s">
        <v>8960</v>
      </c>
      <c r="F3116" s="49" t="s">
        <v>8614</v>
      </c>
      <c r="G3116" s="49" t="s">
        <v>8585</v>
      </c>
      <c r="H3116" s="49" t="s">
        <v>16137</v>
      </c>
      <c r="I3116" s="49">
        <v>41</v>
      </c>
    </row>
    <row r="3117" spans="1:9" x14ac:dyDescent="0.3">
      <c r="A3117" s="551" t="s">
        <v>16138</v>
      </c>
      <c r="B3117" s="49" t="s">
        <v>16139</v>
      </c>
      <c r="C3117" s="49" t="s">
        <v>16140</v>
      </c>
      <c r="D3117" s="49" t="s">
        <v>8959</v>
      </c>
      <c r="E3117" s="49" t="s">
        <v>8960</v>
      </c>
      <c r="F3117" s="49" t="s">
        <v>8614</v>
      </c>
      <c r="G3117" s="49" t="s">
        <v>8585</v>
      </c>
      <c r="H3117" s="49" t="s">
        <v>16141</v>
      </c>
      <c r="I3117" s="49">
        <v>5</v>
      </c>
    </row>
    <row r="3118" spans="1:9" x14ac:dyDescent="0.3">
      <c r="A3118" s="551" t="s">
        <v>16142</v>
      </c>
      <c r="B3118" s="49" t="s">
        <v>16143</v>
      </c>
      <c r="C3118" s="49" t="s">
        <v>16144</v>
      </c>
      <c r="D3118" s="49" t="s">
        <v>8959</v>
      </c>
      <c r="E3118" s="49" t="s">
        <v>8960</v>
      </c>
      <c r="F3118" s="49" t="s">
        <v>8811</v>
      </c>
      <c r="G3118" s="49" t="s">
        <v>8585</v>
      </c>
      <c r="H3118" s="49" t="s">
        <v>16145</v>
      </c>
      <c r="I3118" s="49">
        <v>18</v>
      </c>
    </row>
    <row r="3119" spans="1:9" x14ac:dyDescent="0.3">
      <c r="A3119" s="551" t="s">
        <v>16146</v>
      </c>
      <c r="B3119" s="49" t="s">
        <v>16147</v>
      </c>
      <c r="C3119" s="49" t="s">
        <v>16148</v>
      </c>
      <c r="D3119" s="49" t="s">
        <v>8959</v>
      </c>
      <c r="E3119" s="49" t="s">
        <v>8960</v>
      </c>
      <c r="F3119" s="49" t="s">
        <v>8811</v>
      </c>
      <c r="G3119" s="49" t="s">
        <v>8585</v>
      </c>
      <c r="H3119" s="49" t="s">
        <v>16149</v>
      </c>
      <c r="I3119" s="49">
        <v>12</v>
      </c>
    </row>
    <row r="3120" spans="1:9" x14ac:dyDescent="0.3">
      <c r="A3120" s="551" t="s">
        <v>16150</v>
      </c>
      <c r="B3120" s="49" t="s">
        <v>16151</v>
      </c>
      <c r="C3120" s="49" t="s">
        <v>16152</v>
      </c>
      <c r="D3120" s="49" t="s">
        <v>8959</v>
      </c>
      <c r="E3120" s="49" t="s">
        <v>8960</v>
      </c>
      <c r="F3120" s="49" t="s">
        <v>8811</v>
      </c>
      <c r="G3120" s="49" t="s">
        <v>8585</v>
      </c>
      <c r="H3120" s="49" t="s">
        <v>16153</v>
      </c>
      <c r="I3120" s="49">
        <v>12</v>
      </c>
    </row>
    <row r="3121" spans="1:9" x14ac:dyDescent="0.3">
      <c r="A3121" s="551" t="s">
        <v>16154</v>
      </c>
      <c r="B3121" s="49" t="s">
        <v>16155</v>
      </c>
      <c r="C3121" s="49" t="s">
        <v>16156</v>
      </c>
      <c r="D3121" s="49" t="s">
        <v>8959</v>
      </c>
      <c r="E3121" s="49" t="s">
        <v>8960</v>
      </c>
      <c r="F3121" s="49" t="s">
        <v>8614</v>
      </c>
      <c r="G3121" s="49" t="s">
        <v>8585</v>
      </c>
      <c r="H3121" s="49" t="s">
        <v>16157</v>
      </c>
      <c r="I3121" s="49">
        <v>30</v>
      </c>
    </row>
    <row r="3122" spans="1:9" x14ac:dyDescent="0.3">
      <c r="A3122" s="551" t="s">
        <v>16158</v>
      </c>
      <c r="B3122" s="49" t="s">
        <v>16159</v>
      </c>
      <c r="C3122" s="49" t="s">
        <v>16160</v>
      </c>
      <c r="D3122" s="49" t="s">
        <v>8959</v>
      </c>
      <c r="E3122" s="49" t="s">
        <v>8960</v>
      </c>
      <c r="F3122" s="49" t="s">
        <v>8614</v>
      </c>
      <c r="G3122" s="49" t="s">
        <v>8585</v>
      </c>
      <c r="H3122" s="49" t="s">
        <v>16161</v>
      </c>
      <c r="I3122" s="49">
        <v>20</v>
      </c>
    </row>
    <row r="3123" spans="1:9" x14ac:dyDescent="0.3">
      <c r="A3123" s="551" t="s">
        <v>16162</v>
      </c>
      <c r="B3123" s="49" t="s">
        <v>16163</v>
      </c>
      <c r="C3123" s="49" t="s">
        <v>16164</v>
      </c>
      <c r="D3123" s="49" t="s">
        <v>8959</v>
      </c>
      <c r="E3123" s="49" t="s">
        <v>8960</v>
      </c>
      <c r="F3123" s="49" t="s">
        <v>8614</v>
      </c>
      <c r="G3123" s="49" t="s">
        <v>8585</v>
      </c>
      <c r="H3123" s="49" t="s">
        <v>16165</v>
      </c>
      <c r="I3123" s="49">
        <v>100</v>
      </c>
    </row>
    <row r="3124" spans="1:9" x14ac:dyDescent="0.3">
      <c r="A3124" s="551" t="s">
        <v>16166</v>
      </c>
      <c r="B3124" s="49" t="s">
        <v>16163</v>
      </c>
      <c r="C3124" s="49" t="s">
        <v>16164</v>
      </c>
      <c r="D3124" s="49" t="s">
        <v>8959</v>
      </c>
      <c r="E3124" s="49" t="s">
        <v>8960</v>
      </c>
      <c r="F3124" s="49" t="s">
        <v>8733</v>
      </c>
      <c r="G3124" s="49" t="s">
        <v>8609</v>
      </c>
      <c r="H3124" s="49" t="s">
        <v>16167</v>
      </c>
      <c r="I3124" s="49">
        <v>10</v>
      </c>
    </row>
    <row r="3125" spans="1:9" x14ac:dyDescent="0.3">
      <c r="A3125" s="551" t="s">
        <v>16168</v>
      </c>
      <c r="B3125" s="49" t="s">
        <v>16163</v>
      </c>
      <c r="C3125" s="49" t="s">
        <v>16164</v>
      </c>
      <c r="D3125" s="49" t="s">
        <v>8959</v>
      </c>
      <c r="E3125" s="49" t="s">
        <v>8960</v>
      </c>
      <c r="F3125" s="49" t="s">
        <v>8608</v>
      </c>
      <c r="G3125" s="49" t="s">
        <v>8609</v>
      </c>
      <c r="H3125" s="49" t="s">
        <v>16167</v>
      </c>
      <c r="I3125" s="49">
        <v>30</v>
      </c>
    </row>
    <row r="3126" spans="1:9" x14ac:dyDescent="0.3">
      <c r="A3126" s="551" t="s">
        <v>16169</v>
      </c>
      <c r="B3126" s="49" t="s">
        <v>16163</v>
      </c>
      <c r="C3126" s="49" t="s">
        <v>16164</v>
      </c>
      <c r="D3126" s="49" t="s">
        <v>8959</v>
      </c>
      <c r="E3126" s="49" t="s">
        <v>8960</v>
      </c>
      <c r="F3126" s="49" t="s">
        <v>8811</v>
      </c>
      <c r="G3126" s="49" t="s">
        <v>8585</v>
      </c>
      <c r="H3126" s="49" t="s">
        <v>16170</v>
      </c>
      <c r="I3126" s="49">
        <v>20</v>
      </c>
    </row>
    <row r="3127" spans="1:9" x14ac:dyDescent="0.3">
      <c r="A3127" s="551" t="s">
        <v>16171</v>
      </c>
      <c r="B3127" s="49" t="s">
        <v>16172</v>
      </c>
      <c r="C3127" s="49" t="s">
        <v>16173</v>
      </c>
      <c r="D3127" s="49" t="s">
        <v>8959</v>
      </c>
      <c r="E3127" s="49" t="s">
        <v>8960</v>
      </c>
      <c r="F3127" s="49" t="s">
        <v>8733</v>
      </c>
      <c r="G3127" s="49" t="s">
        <v>8609</v>
      </c>
      <c r="H3127" s="49" t="s">
        <v>16174</v>
      </c>
      <c r="I3127" s="49">
        <v>7</v>
      </c>
    </row>
    <row r="3128" spans="1:9" x14ac:dyDescent="0.3">
      <c r="A3128" s="551" t="s">
        <v>16175</v>
      </c>
      <c r="B3128" s="49" t="s">
        <v>16172</v>
      </c>
      <c r="C3128" s="49" t="s">
        <v>16173</v>
      </c>
      <c r="D3128" s="49" t="s">
        <v>8959</v>
      </c>
      <c r="E3128" s="49" t="s">
        <v>8960</v>
      </c>
      <c r="F3128" s="49" t="s">
        <v>8608</v>
      </c>
      <c r="G3128" s="49" t="s">
        <v>8609</v>
      </c>
      <c r="H3128" s="49" t="s">
        <v>16174</v>
      </c>
      <c r="I3128" s="49">
        <v>19</v>
      </c>
    </row>
    <row r="3129" spans="1:9" x14ac:dyDescent="0.3">
      <c r="A3129" s="551" t="s">
        <v>16176</v>
      </c>
      <c r="B3129" s="49" t="s">
        <v>16177</v>
      </c>
      <c r="C3129" s="49" t="s">
        <v>16178</v>
      </c>
      <c r="D3129" s="49" t="s">
        <v>8959</v>
      </c>
      <c r="E3129" s="49" t="s">
        <v>8960</v>
      </c>
      <c r="F3129" s="49" t="s">
        <v>8614</v>
      </c>
      <c r="G3129" s="49" t="s">
        <v>8585</v>
      </c>
      <c r="H3129" s="49" t="s">
        <v>16179</v>
      </c>
      <c r="I3129" s="49">
        <v>24</v>
      </c>
    </row>
    <row r="3130" spans="1:9" x14ac:dyDescent="0.3">
      <c r="A3130" s="551" t="s">
        <v>16180</v>
      </c>
      <c r="B3130" s="49" t="s">
        <v>16181</v>
      </c>
      <c r="C3130" s="49" t="s">
        <v>16182</v>
      </c>
      <c r="D3130" s="49" t="s">
        <v>8959</v>
      </c>
      <c r="E3130" s="49" t="s">
        <v>8960</v>
      </c>
      <c r="F3130" s="49" t="s">
        <v>8614</v>
      </c>
      <c r="G3130" s="49" t="s">
        <v>8585</v>
      </c>
      <c r="H3130" s="49" t="s">
        <v>16183</v>
      </c>
      <c r="I3130" s="49">
        <v>20</v>
      </c>
    </row>
    <row r="3131" spans="1:9" x14ac:dyDescent="0.3">
      <c r="A3131" s="551" t="s">
        <v>16184</v>
      </c>
      <c r="B3131" s="49" t="s">
        <v>16181</v>
      </c>
      <c r="C3131" s="49" t="s">
        <v>16182</v>
      </c>
      <c r="D3131" s="49" t="s">
        <v>8959</v>
      </c>
      <c r="E3131" s="49" t="s">
        <v>8960</v>
      </c>
      <c r="F3131" s="49" t="s">
        <v>8735</v>
      </c>
      <c r="G3131" s="49" t="s">
        <v>8585</v>
      </c>
      <c r="H3131" s="49" t="s">
        <v>16183</v>
      </c>
    </row>
    <row r="3132" spans="1:9" x14ac:dyDescent="0.3">
      <c r="A3132" s="551" t="s">
        <v>16185</v>
      </c>
      <c r="B3132" s="49" t="s">
        <v>16186</v>
      </c>
      <c r="C3132" s="49" t="s">
        <v>16187</v>
      </c>
      <c r="D3132" s="49" t="s">
        <v>8959</v>
      </c>
      <c r="E3132" s="49" t="s">
        <v>8960</v>
      </c>
      <c r="F3132" s="49" t="s">
        <v>8608</v>
      </c>
      <c r="G3132" s="49" t="s">
        <v>8609</v>
      </c>
      <c r="H3132" s="49" t="s">
        <v>16188</v>
      </c>
      <c r="I3132" s="49">
        <v>21</v>
      </c>
    </row>
    <row r="3133" spans="1:9" x14ac:dyDescent="0.3">
      <c r="A3133" s="551" t="s">
        <v>16189</v>
      </c>
      <c r="B3133" s="49" t="s">
        <v>16186</v>
      </c>
      <c r="C3133" s="49" t="s">
        <v>16187</v>
      </c>
      <c r="D3133" s="49" t="s">
        <v>8959</v>
      </c>
      <c r="E3133" s="49" t="s">
        <v>8960</v>
      </c>
      <c r="F3133" s="49" t="s">
        <v>8733</v>
      </c>
      <c r="G3133" s="49" t="s">
        <v>8609</v>
      </c>
      <c r="H3133" s="49" t="s">
        <v>16188</v>
      </c>
      <c r="I3133" s="49">
        <v>3</v>
      </c>
    </row>
    <row r="3134" spans="1:9" x14ac:dyDescent="0.3">
      <c r="A3134" s="551" t="s">
        <v>16190</v>
      </c>
      <c r="B3134" s="49" t="s">
        <v>16191</v>
      </c>
      <c r="C3134" s="49" t="s">
        <v>16192</v>
      </c>
      <c r="D3134" s="49" t="s">
        <v>8959</v>
      </c>
      <c r="E3134" s="49" t="s">
        <v>8960</v>
      </c>
      <c r="F3134" s="49" t="s">
        <v>9039</v>
      </c>
      <c r="G3134" s="49" t="s">
        <v>8585</v>
      </c>
      <c r="H3134" s="49" t="s">
        <v>16193</v>
      </c>
      <c r="I3134" s="49">
        <v>20</v>
      </c>
    </row>
    <row r="3135" spans="1:9" x14ac:dyDescent="0.3">
      <c r="A3135" s="551" t="s">
        <v>16194</v>
      </c>
      <c r="B3135" s="49" t="s">
        <v>16191</v>
      </c>
      <c r="C3135" s="49" t="s">
        <v>16192</v>
      </c>
      <c r="D3135" s="49" t="s">
        <v>8959</v>
      </c>
      <c r="E3135" s="49" t="s">
        <v>8960</v>
      </c>
      <c r="F3135" s="49" t="s">
        <v>8614</v>
      </c>
      <c r="G3135" s="49" t="s">
        <v>8585</v>
      </c>
      <c r="H3135" s="49" t="s">
        <v>16195</v>
      </c>
      <c r="I3135" s="49">
        <v>30</v>
      </c>
    </row>
    <row r="3136" spans="1:9" x14ac:dyDescent="0.3">
      <c r="A3136" s="551" t="s">
        <v>16196</v>
      </c>
      <c r="B3136" s="49" t="s">
        <v>16197</v>
      </c>
      <c r="C3136" s="49" t="s">
        <v>16198</v>
      </c>
      <c r="D3136" s="49" t="s">
        <v>8959</v>
      </c>
      <c r="E3136" s="49" t="s">
        <v>8960</v>
      </c>
      <c r="F3136" s="49" t="s">
        <v>8614</v>
      </c>
      <c r="G3136" s="49" t="s">
        <v>8585</v>
      </c>
      <c r="H3136" s="49" t="s">
        <v>16199</v>
      </c>
      <c r="I3136" s="49">
        <v>8</v>
      </c>
    </row>
    <row r="3137" spans="1:9" x14ac:dyDescent="0.3">
      <c r="A3137" s="551" t="s">
        <v>16200</v>
      </c>
      <c r="B3137" s="49" t="s">
        <v>16201</v>
      </c>
      <c r="C3137" s="49" t="s">
        <v>16202</v>
      </c>
      <c r="D3137" s="49" t="s">
        <v>8959</v>
      </c>
      <c r="E3137" s="49" t="s">
        <v>8960</v>
      </c>
      <c r="F3137" s="49" t="s">
        <v>8811</v>
      </c>
      <c r="G3137" s="49" t="s">
        <v>8585</v>
      </c>
      <c r="H3137" s="49" t="s">
        <v>16203</v>
      </c>
      <c r="I3137" s="49">
        <v>10</v>
      </c>
    </row>
    <row r="3138" spans="1:9" x14ac:dyDescent="0.3">
      <c r="A3138" s="551" t="s">
        <v>16204</v>
      </c>
      <c r="B3138" s="49" t="s">
        <v>16205</v>
      </c>
      <c r="C3138" s="49" t="s">
        <v>16206</v>
      </c>
      <c r="D3138" s="49" t="s">
        <v>8959</v>
      </c>
      <c r="E3138" s="49" t="s">
        <v>8960</v>
      </c>
      <c r="F3138" s="49" t="s">
        <v>8614</v>
      </c>
      <c r="G3138" s="49" t="s">
        <v>8585</v>
      </c>
      <c r="H3138" s="49" t="s">
        <v>16207</v>
      </c>
      <c r="I3138" s="49">
        <v>16</v>
      </c>
    </row>
    <row r="3139" spans="1:9" x14ac:dyDescent="0.3">
      <c r="A3139" s="551" t="s">
        <v>16208</v>
      </c>
      <c r="B3139" s="49" t="s">
        <v>16209</v>
      </c>
      <c r="C3139" s="49" t="s">
        <v>16210</v>
      </c>
      <c r="D3139" s="49" t="s">
        <v>8959</v>
      </c>
      <c r="E3139" s="49" t="s">
        <v>8960</v>
      </c>
      <c r="F3139" s="49" t="s">
        <v>8614</v>
      </c>
      <c r="G3139" s="49" t="s">
        <v>8585</v>
      </c>
      <c r="H3139" s="49" t="s">
        <v>16211</v>
      </c>
      <c r="I3139" s="49">
        <v>30</v>
      </c>
    </row>
    <row r="3140" spans="1:9" x14ac:dyDescent="0.3">
      <c r="A3140" s="551" t="s">
        <v>16212</v>
      </c>
      <c r="B3140" s="49" t="s">
        <v>16213</v>
      </c>
      <c r="C3140" s="49" t="s">
        <v>16214</v>
      </c>
      <c r="D3140" s="49" t="s">
        <v>8590</v>
      </c>
      <c r="E3140" s="49" t="s">
        <v>8583</v>
      </c>
      <c r="F3140" s="49" t="s">
        <v>8584</v>
      </c>
      <c r="G3140" s="49" t="s">
        <v>8585</v>
      </c>
      <c r="H3140" s="49" t="s">
        <v>16215</v>
      </c>
    </row>
    <row r="3141" spans="1:9" x14ac:dyDescent="0.3">
      <c r="A3141" s="551" t="s">
        <v>16216</v>
      </c>
      <c r="B3141" s="49" t="s">
        <v>16217</v>
      </c>
      <c r="C3141" s="49" t="s">
        <v>16218</v>
      </c>
      <c r="D3141" s="49" t="s">
        <v>8635</v>
      </c>
      <c r="E3141" s="49" t="s">
        <v>8583</v>
      </c>
      <c r="F3141" s="49" t="s">
        <v>8630</v>
      </c>
      <c r="G3141" s="49" t="s">
        <v>8585</v>
      </c>
      <c r="H3141" s="49" t="s">
        <v>16219</v>
      </c>
      <c r="I3141" s="49">
        <v>15</v>
      </c>
    </row>
    <row r="3142" spans="1:9" x14ac:dyDescent="0.3">
      <c r="A3142" s="551" t="s">
        <v>16220</v>
      </c>
      <c r="B3142" s="49" t="s">
        <v>16221</v>
      </c>
      <c r="C3142" s="49" t="s">
        <v>16222</v>
      </c>
      <c r="D3142" s="49" t="s">
        <v>9349</v>
      </c>
      <c r="E3142" s="49" t="s">
        <v>8583</v>
      </c>
      <c r="F3142" s="49" t="s">
        <v>8647</v>
      </c>
      <c r="G3142" s="49" t="s">
        <v>8609</v>
      </c>
      <c r="H3142" s="49" t="s">
        <v>16223</v>
      </c>
      <c r="I3142" s="49">
        <v>22</v>
      </c>
    </row>
    <row r="3143" spans="1:9" x14ac:dyDescent="0.3">
      <c r="A3143" s="551" t="s">
        <v>16224</v>
      </c>
      <c r="B3143" s="49" t="s">
        <v>3169</v>
      </c>
      <c r="C3143" s="49" t="s">
        <v>3168</v>
      </c>
      <c r="D3143" s="49" t="s">
        <v>9349</v>
      </c>
      <c r="E3143" s="49" t="s">
        <v>8765</v>
      </c>
      <c r="F3143" s="49" t="s">
        <v>8584</v>
      </c>
      <c r="G3143" s="49" t="s">
        <v>8585</v>
      </c>
      <c r="H3143" s="49" t="s">
        <v>16225</v>
      </c>
    </row>
    <row r="3144" spans="1:9" x14ac:dyDescent="0.3">
      <c r="A3144" s="551" t="s">
        <v>16226</v>
      </c>
      <c r="B3144" s="49" t="s">
        <v>16227</v>
      </c>
      <c r="C3144" s="49" t="s">
        <v>16228</v>
      </c>
      <c r="D3144" s="49" t="s">
        <v>9349</v>
      </c>
      <c r="E3144" s="49" t="s">
        <v>8583</v>
      </c>
      <c r="F3144" s="49" t="s">
        <v>8608</v>
      </c>
      <c r="G3144" s="49" t="s">
        <v>8609</v>
      </c>
      <c r="H3144" s="49" t="s">
        <v>16229</v>
      </c>
      <c r="I3144" s="49">
        <v>13</v>
      </c>
    </row>
    <row r="3145" spans="1:9" x14ac:dyDescent="0.3">
      <c r="A3145" s="551" t="s">
        <v>16230</v>
      </c>
      <c r="B3145" s="49" t="s">
        <v>16231</v>
      </c>
      <c r="C3145" s="49" t="s">
        <v>16232</v>
      </c>
      <c r="D3145" s="49" t="s">
        <v>9349</v>
      </c>
      <c r="E3145" s="49" t="s">
        <v>8583</v>
      </c>
      <c r="F3145" s="49" t="s">
        <v>8811</v>
      </c>
      <c r="G3145" s="49" t="s">
        <v>8585</v>
      </c>
      <c r="H3145" s="49" t="s">
        <v>16233</v>
      </c>
      <c r="I3145" s="49">
        <v>5</v>
      </c>
    </row>
    <row r="3146" spans="1:9" x14ac:dyDescent="0.3">
      <c r="A3146" s="551" t="s">
        <v>16234</v>
      </c>
      <c r="B3146" s="49" t="s">
        <v>16231</v>
      </c>
      <c r="C3146" s="49" t="s">
        <v>16232</v>
      </c>
      <c r="D3146" s="49" t="s">
        <v>9349</v>
      </c>
      <c r="E3146" s="49" t="s">
        <v>8583</v>
      </c>
      <c r="F3146" s="49" t="s">
        <v>8647</v>
      </c>
      <c r="G3146" s="49" t="s">
        <v>8609</v>
      </c>
      <c r="H3146" s="49" t="s">
        <v>16233</v>
      </c>
      <c r="I3146" s="49">
        <v>6</v>
      </c>
    </row>
    <row r="3147" spans="1:9" x14ac:dyDescent="0.3">
      <c r="A3147" s="551" t="s">
        <v>16235</v>
      </c>
      <c r="B3147" s="49" t="s">
        <v>16231</v>
      </c>
      <c r="C3147" s="49" t="s">
        <v>16232</v>
      </c>
      <c r="D3147" s="49" t="s">
        <v>9349</v>
      </c>
      <c r="E3147" s="49" t="s">
        <v>8583</v>
      </c>
      <c r="F3147" s="49" t="s">
        <v>8733</v>
      </c>
      <c r="G3147" s="49" t="s">
        <v>8609</v>
      </c>
      <c r="H3147" s="49" t="s">
        <v>16236</v>
      </c>
      <c r="I3147" s="49">
        <v>6</v>
      </c>
    </row>
    <row r="3148" spans="1:9" x14ac:dyDescent="0.3">
      <c r="A3148" s="551" t="s">
        <v>16237</v>
      </c>
      <c r="B3148" s="49" t="s">
        <v>16231</v>
      </c>
      <c r="C3148" s="49" t="s">
        <v>16232</v>
      </c>
      <c r="D3148" s="49" t="s">
        <v>9349</v>
      </c>
      <c r="E3148" s="49" t="s">
        <v>8583</v>
      </c>
      <c r="F3148" s="49" t="s">
        <v>8608</v>
      </c>
      <c r="G3148" s="49" t="s">
        <v>8609</v>
      </c>
      <c r="H3148" s="49" t="s">
        <v>16233</v>
      </c>
      <c r="I3148" s="49">
        <v>15</v>
      </c>
    </row>
    <row r="3149" spans="1:9" x14ac:dyDescent="0.3">
      <c r="A3149" s="551" t="s">
        <v>16238</v>
      </c>
      <c r="B3149" s="49" t="s">
        <v>16239</v>
      </c>
      <c r="C3149" s="49" t="s">
        <v>16240</v>
      </c>
      <c r="D3149" s="49" t="s">
        <v>9349</v>
      </c>
      <c r="E3149" s="49" t="s">
        <v>8583</v>
      </c>
      <c r="F3149" s="49" t="s">
        <v>8644</v>
      </c>
      <c r="G3149" s="49" t="s">
        <v>8609</v>
      </c>
      <c r="H3149" s="49" t="s">
        <v>16241</v>
      </c>
      <c r="I3149" s="49">
        <v>3</v>
      </c>
    </row>
    <row r="3150" spans="1:9" x14ac:dyDescent="0.3">
      <c r="A3150" s="551" t="s">
        <v>16242</v>
      </c>
      <c r="B3150" s="49" t="s">
        <v>16239</v>
      </c>
      <c r="C3150" s="49" t="s">
        <v>16240</v>
      </c>
      <c r="D3150" s="49" t="s">
        <v>9349</v>
      </c>
      <c r="E3150" s="49" t="s">
        <v>8583</v>
      </c>
      <c r="F3150" s="49" t="s">
        <v>8608</v>
      </c>
      <c r="G3150" s="49" t="s">
        <v>8609</v>
      </c>
      <c r="H3150" s="49" t="s">
        <v>16241</v>
      </c>
      <c r="I3150" s="49">
        <v>87</v>
      </c>
    </row>
    <row r="3151" spans="1:9" x14ac:dyDescent="0.3">
      <c r="A3151" s="551" t="s">
        <v>16243</v>
      </c>
      <c r="B3151" s="49" t="s">
        <v>16244</v>
      </c>
      <c r="C3151" s="49" t="s">
        <v>16245</v>
      </c>
      <c r="D3151" s="49" t="s">
        <v>9349</v>
      </c>
      <c r="E3151" s="49" t="s">
        <v>8583</v>
      </c>
      <c r="F3151" s="49" t="s">
        <v>8608</v>
      </c>
      <c r="G3151" s="49" t="s">
        <v>8609</v>
      </c>
      <c r="H3151" s="49" t="s">
        <v>16246</v>
      </c>
      <c r="I3151" s="49">
        <v>12</v>
      </c>
    </row>
    <row r="3152" spans="1:9" x14ac:dyDescent="0.3">
      <c r="A3152" s="551" t="s">
        <v>16247</v>
      </c>
      <c r="B3152" s="49" t="s">
        <v>16244</v>
      </c>
      <c r="C3152" s="49" t="s">
        <v>16245</v>
      </c>
      <c r="D3152" s="49" t="s">
        <v>9349</v>
      </c>
      <c r="E3152" s="49" t="s">
        <v>8583</v>
      </c>
      <c r="F3152" s="49" t="s">
        <v>8608</v>
      </c>
      <c r="G3152" s="49" t="s">
        <v>8609</v>
      </c>
      <c r="H3152" s="49" t="s">
        <v>16248</v>
      </c>
      <c r="I3152" s="49">
        <v>12</v>
      </c>
    </row>
    <row r="3153" spans="1:9" x14ac:dyDescent="0.3">
      <c r="A3153" s="551" t="s">
        <v>16249</v>
      </c>
      <c r="B3153" s="49" t="s">
        <v>16250</v>
      </c>
      <c r="C3153" s="49" t="s">
        <v>16251</v>
      </c>
      <c r="D3153" s="49" t="s">
        <v>9349</v>
      </c>
      <c r="E3153" s="49" t="s">
        <v>8583</v>
      </c>
      <c r="F3153" s="49" t="s">
        <v>8608</v>
      </c>
      <c r="G3153" s="49" t="s">
        <v>8609</v>
      </c>
      <c r="H3153" s="49" t="s">
        <v>16252</v>
      </c>
      <c r="I3153" s="49">
        <v>40</v>
      </c>
    </row>
    <row r="3154" spans="1:9" x14ac:dyDescent="0.3">
      <c r="A3154" s="551" t="s">
        <v>16253</v>
      </c>
      <c r="B3154" s="49" t="s">
        <v>16254</v>
      </c>
      <c r="C3154" s="49" t="s">
        <v>1063</v>
      </c>
      <c r="D3154" s="49" t="s">
        <v>9349</v>
      </c>
      <c r="E3154" s="49" t="s">
        <v>8583</v>
      </c>
      <c r="F3154" s="49" t="s">
        <v>8608</v>
      </c>
      <c r="G3154" s="49" t="s">
        <v>8609</v>
      </c>
      <c r="H3154" s="49" t="s">
        <v>16255</v>
      </c>
      <c r="I3154" s="49">
        <v>40</v>
      </c>
    </row>
    <row r="3155" spans="1:9" x14ac:dyDescent="0.3">
      <c r="A3155" s="551" t="s">
        <v>16256</v>
      </c>
      <c r="B3155" s="49" t="s">
        <v>16257</v>
      </c>
      <c r="C3155" s="49" t="s">
        <v>16258</v>
      </c>
      <c r="D3155" s="49" t="s">
        <v>9349</v>
      </c>
      <c r="E3155" s="49" t="s">
        <v>8583</v>
      </c>
      <c r="F3155" s="49" t="s">
        <v>8608</v>
      </c>
      <c r="G3155" s="49" t="s">
        <v>8609</v>
      </c>
      <c r="H3155" s="49" t="s">
        <v>16259</v>
      </c>
      <c r="I3155" s="49">
        <v>20</v>
      </c>
    </row>
    <row r="3156" spans="1:9" x14ac:dyDescent="0.3">
      <c r="A3156" s="551" t="s">
        <v>16260</v>
      </c>
      <c r="B3156" s="49" t="s">
        <v>16261</v>
      </c>
      <c r="C3156" s="49" t="s">
        <v>16262</v>
      </c>
      <c r="D3156" s="49" t="s">
        <v>8590</v>
      </c>
      <c r="E3156" s="49" t="s">
        <v>8583</v>
      </c>
      <c r="F3156" s="49" t="s">
        <v>8614</v>
      </c>
      <c r="G3156" s="49" t="s">
        <v>8585</v>
      </c>
      <c r="H3156" s="49" t="s">
        <v>16263</v>
      </c>
      <c r="I3156" s="49">
        <v>7</v>
      </c>
    </row>
    <row r="3157" spans="1:9" x14ac:dyDescent="0.3">
      <c r="A3157" s="551" t="s">
        <v>16264</v>
      </c>
      <c r="B3157" s="49" t="s">
        <v>16261</v>
      </c>
      <c r="C3157" s="49" t="s">
        <v>16262</v>
      </c>
      <c r="D3157" s="49" t="s">
        <v>8590</v>
      </c>
      <c r="E3157" s="49" t="s">
        <v>8583</v>
      </c>
      <c r="F3157" s="49" t="s">
        <v>8729</v>
      </c>
      <c r="G3157" s="49" t="s">
        <v>8609</v>
      </c>
      <c r="H3157" s="49" t="s">
        <v>16265</v>
      </c>
      <c r="I3157" s="49">
        <v>30</v>
      </c>
    </row>
    <row r="3158" spans="1:9" x14ac:dyDescent="0.3">
      <c r="A3158" s="551" t="s">
        <v>16266</v>
      </c>
      <c r="B3158" s="49" t="s">
        <v>16267</v>
      </c>
      <c r="C3158" s="49" t="s">
        <v>16268</v>
      </c>
      <c r="D3158" s="49" t="s">
        <v>8582</v>
      </c>
      <c r="E3158" s="49" t="s">
        <v>8583</v>
      </c>
      <c r="F3158" s="49" t="s">
        <v>8726</v>
      </c>
      <c r="G3158" s="49" t="s">
        <v>8609</v>
      </c>
      <c r="H3158" s="49" t="s">
        <v>16269</v>
      </c>
      <c r="I3158" s="49">
        <v>20</v>
      </c>
    </row>
    <row r="3159" spans="1:9" x14ac:dyDescent="0.3">
      <c r="A3159" s="551" t="s">
        <v>16270</v>
      </c>
      <c r="B3159" s="49" t="s">
        <v>16267</v>
      </c>
      <c r="C3159" s="49" t="s">
        <v>16268</v>
      </c>
      <c r="D3159" s="49" t="s">
        <v>8582</v>
      </c>
      <c r="E3159" s="49" t="s">
        <v>8583</v>
      </c>
      <c r="F3159" s="49" t="s">
        <v>8729</v>
      </c>
      <c r="G3159" s="49" t="s">
        <v>8609</v>
      </c>
      <c r="H3159" s="49" t="s">
        <v>16271</v>
      </c>
      <c r="I3159" s="49">
        <v>44</v>
      </c>
    </row>
    <row r="3160" spans="1:9" x14ac:dyDescent="0.3">
      <c r="A3160" s="551" t="s">
        <v>16272</v>
      </c>
      <c r="B3160" s="49" t="s">
        <v>16267</v>
      </c>
      <c r="C3160" s="49" t="s">
        <v>16268</v>
      </c>
      <c r="D3160" s="49" t="s">
        <v>8582</v>
      </c>
      <c r="E3160" s="49" t="s">
        <v>8583</v>
      </c>
      <c r="F3160" s="49" t="s">
        <v>8729</v>
      </c>
      <c r="G3160" s="49" t="s">
        <v>8609</v>
      </c>
      <c r="H3160" s="49" t="s">
        <v>16273</v>
      </c>
      <c r="I3160" s="49">
        <v>20</v>
      </c>
    </row>
    <row r="3161" spans="1:9" x14ac:dyDescent="0.3">
      <c r="A3161" s="551" t="s">
        <v>16274</v>
      </c>
      <c r="B3161" s="49" t="s">
        <v>16275</v>
      </c>
      <c r="C3161" s="49" t="s">
        <v>16276</v>
      </c>
      <c r="D3161" s="49" t="s">
        <v>8582</v>
      </c>
      <c r="E3161" s="49" t="s">
        <v>8583</v>
      </c>
      <c r="F3161" s="49" t="s">
        <v>8644</v>
      </c>
      <c r="G3161" s="49" t="s">
        <v>8585</v>
      </c>
      <c r="H3161" s="49" t="s">
        <v>15838</v>
      </c>
      <c r="I3161" s="49">
        <v>15</v>
      </c>
    </row>
    <row r="3162" spans="1:9" x14ac:dyDescent="0.3">
      <c r="A3162" s="551" t="s">
        <v>16277</v>
      </c>
      <c r="B3162" s="49" t="s">
        <v>16278</v>
      </c>
      <c r="C3162" s="49" t="s">
        <v>16279</v>
      </c>
      <c r="D3162" s="49" t="s">
        <v>8582</v>
      </c>
      <c r="E3162" s="49" t="s">
        <v>8583</v>
      </c>
      <c r="F3162" s="49" t="s">
        <v>8584</v>
      </c>
      <c r="G3162" s="49" t="s">
        <v>8596</v>
      </c>
    </row>
    <row r="3163" spans="1:9" x14ac:dyDescent="0.3">
      <c r="A3163" s="551" t="s">
        <v>16280</v>
      </c>
      <c r="B3163" s="49" t="s">
        <v>16278</v>
      </c>
      <c r="C3163" s="49" t="s">
        <v>16279</v>
      </c>
      <c r="D3163" s="49" t="s">
        <v>8582</v>
      </c>
      <c r="E3163" s="49" t="s">
        <v>8583</v>
      </c>
      <c r="F3163" s="49" t="s">
        <v>8584</v>
      </c>
      <c r="G3163" s="49" t="s">
        <v>8596</v>
      </c>
    </row>
    <row r="3164" spans="1:9" x14ac:dyDescent="0.3">
      <c r="A3164" s="551" t="s">
        <v>16281</v>
      </c>
      <c r="B3164" s="49" t="s">
        <v>16282</v>
      </c>
      <c r="C3164" s="49" t="s">
        <v>16283</v>
      </c>
      <c r="D3164" s="49" t="s">
        <v>8590</v>
      </c>
      <c r="E3164" s="49" t="s">
        <v>8583</v>
      </c>
      <c r="F3164" s="49" t="s">
        <v>8593</v>
      </c>
      <c r="G3164" s="49" t="s">
        <v>8585</v>
      </c>
      <c r="H3164" s="49" t="s">
        <v>16284</v>
      </c>
    </row>
    <row r="3165" spans="1:9" x14ac:dyDescent="0.3">
      <c r="A3165" s="551" t="s">
        <v>16285</v>
      </c>
      <c r="B3165" s="49" t="s">
        <v>16282</v>
      </c>
      <c r="C3165" s="49" t="s">
        <v>16283</v>
      </c>
      <c r="D3165" s="49" t="s">
        <v>8590</v>
      </c>
      <c r="E3165" s="49" t="s">
        <v>8583</v>
      </c>
      <c r="F3165" s="49" t="s">
        <v>8584</v>
      </c>
      <c r="G3165" s="49" t="s">
        <v>8585</v>
      </c>
      <c r="H3165" s="49" t="s">
        <v>16284</v>
      </c>
    </row>
    <row r="3166" spans="1:9" x14ac:dyDescent="0.3">
      <c r="A3166" s="551" t="s">
        <v>16286</v>
      </c>
      <c r="B3166" s="49" t="s">
        <v>16287</v>
      </c>
      <c r="C3166" s="49" t="s">
        <v>16288</v>
      </c>
      <c r="D3166" s="49" t="s">
        <v>8590</v>
      </c>
      <c r="E3166" s="49" t="s">
        <v>8583</v>
      </c>
      <c r="F3166" s="49" t="s">
        <v>8811</v>
      </c>
      <c r="G3166" s="49" t="s">
        <v>8585</v>
      </c>
      <c r="H3166" s="49" t="s">
        <v>16289</v>
      </c>
      <c r="I3166" s="49">
        <v>12</v>
      </c>
    </row>
    <row r="3167" spans="1:9" x14ac:dyDescent="0.3">
      <c r="A3167" s="551" t="s">
        <v>16290</v>
      </c>
      <c r="B3167" s="49" t="s">
        <v>16291</v>
      </c>
      <c r="C3167" s="49" t="s">
        <v>16292</v>
      </c>
      <c r="D3167" s="49" t="s">
        <v>9349</v>
      </c>
      <c r="E3167" s="49" t="s">
        <v>8583</v>
      </c>
      <c r="F3167" s="49" t="s">
        <v>8644</v>
      </c>
      <c r="G3167" s="49" t="s">
        <v>8585</v>
      </c>
      <c r="H3167" s="49" t="s">
        <v>16293</v>
      </c>
      <c r="I3167" s="49">
        <v>17</v>
      </c>
    </row>
    <row r="3168" spans="1:9" x14ac:dyDescent="0.3">
      <c r="A3168" s="551" t="s">
        <v>16294</v>
      </c>
      <c r="B3168" s="49" t="s">
        <v>16295</v>
      </c>
      <c r="C3168" s="49" t="s">
        <v>16296</v>
      </c>
      <c r="D3168" s="49" t="s">
        <v>8656</v>
      </c>
      <c r="E3168" s="49" t="s">
        <v>8583</v>
      </c>
      <c r="F3168" s="49" t="s">
        <v>8608</v>
      </c>
      <c r="G3168" s="49" t="s">
        <v>8609</v>
      </c>
      <c r="H3168" s="49" t="s">
        <v>16297</v>
      </c>
      <c r="I3168" s="49">
        <v>34</v>
      </c>
    </row>
    <row r="3169" spans="1:9" x14ac:dyDescent="0.3">
      <c r="A3169" s="551" t="s">
        <v>16298</v>
      </c>
      <c r="B3169" s="49" t="s">
        <v>16299</v>
      </c>
      <c r="C3169" s="49" t="s">
        <v>16300</v>
      </c>
      <c r="D3169" s="49" t="s">
        <v>8656</v>
      </c>
      <c r="E3169" s="49" t="s">
        <v>8583</v>
      </c>
      <c r="F3169" s="49" t="s">
        <v>8729</v>
      </c>
      <c r="G3169" s="49" t="s">
        <v>8609</v>
      </c>
      <c r="H3169" s="49" t="s">
        <v>16301</v>
      </c>
      <c r="I3169" s="49">
        <v>17</v>
      </c>
    </row>
    <row r="3170" spans="1:9" x14ac:dyDescent="0.3">
      <c r="A3170" s="551" t="s">
        <v>16302</v>
      </c>
      <c r="B3170" s="49" t="s">
        <v>16303</v>
      </c>
      <c r="C3170" s="49" t="s">
        <v>16304</v>
      </c>
      <c r="D3170" s="49" t="s">
        <v>9349</v>
      </c>
      <c r="E3170" s="49" t="s">
        <v>8583</v>
      </c>
      <c r="F3170" s="49" t="s">
        <v>8608</v>
      </c>
      <c r="G3170" s="49" t="s">
        <v>8609</v>
      </c>
      <c r="H3170" s="49" t="s">
        <v>16305</v>
      </c>
      <c r="I3170" s="49">
        <v>24</v>
      </c>
    </row>
    <row r="3171" spans="1:9" x14ac:dyDescent="0.3">
      <c r="A3171" s="551" t="s">
        <v>16306</v>
      </c>
      <c r="B3171" s="49" t="s">
        <v>16307</v>
      </c>
      <c r="C3171" s="49" t="s">
        <v>16308</v>
      </c>
      <c r="D3171" s="49" t="s">
        <v>9349</v>
      </c>
      <c r="E3171" s="49" t="s">
        <v>8765</v>
      </c>
      <c r="F3171" s="49" t="s">
        <v>8608</v>
      </c>
      <c r="G3171" s="49" t="s">
        <v>8609</v>
      </c>
      <c r="H3171" s="49" t="s">
        <v>16309</v>
      </c>
      <c r="I3171" s="49">
        <v>32</v>
      </c>
    </row>
    <row r="3172" spans="1:9" x14ac:dyDescent="0.3">
      <c r="A3172" s="551" t="s">
        <v>16310</v>
      </c>
      <c r="B3172" s="49" t="s">
        <v>16311</v>
      </c>
      <c r="C3172" s="49" t="s">
        <v>16312</v>
      </c>
      <c r="D3172" s="49" t="s">
        <v>8590</v>
      </c>
      <c r="E3172" s="49" t="s">
        <v>8583</v>
      </c>
      <c r="F3172" s="49" t="s">
        <v>8614</v>
      </c>
      <c r="G3172" s="49" t="s">
        <v>8585</v>
      </c>
      <c r="H3172" s="49" t="s">
        <v>16313</v>
      </c>
      <c r="I3172" s="49">
        <v>20</v>
      </c>
    </row>
    <row r="3173" spans="1:9" x14ac:dyDescent="0.3">
      <c r="A3173" s="551" t="s">
        <v>16314</v>
      </c>
      <c r="B3173" s="49" t="s">
        <v>16311</v>
      </c>
      <c r="C3173" s="49" t="s">
        <v>16312</v>
      </c>
      <c r="D3173" s="49" t="s">
        <v>8590</v>
      </c>
      <c r="E3173" s="49" t="s">
        <v>8583</v>
      </c>
      <c r="F3173" s="49" t="s">
        <v>8614</v>
      </c>
      <c r="G3173" s="49" t="s">
        <v>8585</v>
      </c>
      <c r="H3173" s="49" t="s">
        <v>16315</v>
      </c>
      <c r="I3173" s="49">
        <v>26</v>
      </c>
    </row>
    <row r="3174" spans="1:9" x14ac:dyDescent="0.3">
      <c r="A3174" s="551" t="s">
        <v>16316</v>
      </c>
      <c r="B3174" s="49" t="s">
        <v>16317</v>
      </c>
      <c r="C3174" s="49" t="s">
        <v>855</v>
      </c>
      <c r="D3174" s="49" t="s">
        <v>8676</v>
      </c>
      <c r="E3174" s="49" t="s">
        <v>8677</v>
      </c>
      <c r="F3174" s="49" t="s">
        <v>8647</v>
      </c>
      <c r="G3174" s="49" t="s">
        <v>8609</v>
      </c>
      <c r="H3174" s="49" t="s">
        <v>16318</v>
      </c>
      <c r="I3174" s="49">
        <v>54</v>
      </c>
    </row>
    <row r="3175" spans="1:9" x14ac:dyDescent="0.3">
      <c r="A3175" s="551" t="s">
        <v>16319</v>
      </c>
      <c r="B3175" s="49" t="s">
        <v>16320</v>
      </c>
      <c r="C3175" s="49" t="s">
        <v>16321</v>
      </c>
      <c r="D3175" s="49" t="s">
        <v>8582</v>
      </c>
      <c r="E3175" s="49" t="s">
        <v>8583</v>
      </c>
      <c r="F3175" s="49" t="s">
        <v>8608</v>
      </c>
      <c r="G3175" s="49" t="s">
        <v>8609</v>
      </c>
      <c r="H3175" s="49" t="s">
        <v>16322</v>
      </c>
      <c r="I3175" s="49">
        <v>26</v>
      </c>
    </row>
    <row r="3176" spans="1:9" x14ac:dyDescent="0.3">
      <c r="A3176" s="551" t="s">
        <v>16323</v>
      </c>
      <c r="B3176" s="49" t="s">
        <v>16324</v>
      </c>
      <c r="C3176" s="49" t="s">
        <v>16325</v>
      </c>
      <c r="D3176" s="49" t="s">
        <v>9349</v>
      </c>
      <c r="E3176" s="49" t="s">
        <v>8583</v>
      </c>
      <c r="F3176" s="49" t="s">
        <v>8738</v>
      </c>
      <c r="G3176" s="49" t="s">
        <v>8585</v>
      </c>
      <c r="H3176" s="49" t="s">
        <v>16326</v>
      </c>
      <c r="I3176" s="49">
        <v>15</v>
      </c>
    </row>
    <row r="3177" spans="1:9" x14ac:dyDescent="0.3">
      <c r="A3177" s="551" t="s">
        <v>16327</v>
      </c>
      <c r="B3177" s="49" t="s">
        <v>16328</v>
      </c>
      <c r="C3177" s="49" t="s">
        <v>16329</v>
      </c>
      <c r="D3177" s="49" t="s">
        <v>9349</v>
      </c>
      <c r="E3177" s="49" t="s">
        <v>8583</v>
      </c>
      <c r="F3177" s="49" t="s">
        <v>8608</v>
      </c>
      <c r="G3177" s="49" t="s">
        <v>8609</v>
      </c>
      <c r="H3177" s="49" t="s">
        <v>16330</v>
      </c>
      <c r="I3177" s="49">
        <v>14</v>
      </c>
    </row>
    <row r="3178" spans="1:9" x14ac:dyDescent="0.3">
      <c r="A3178" s="551" t="s">
        <v>16331</v>
      </c>
      <c r="B3178" s="49" t="s">
        <v>16332</v>
      </c>
      <c r="C3178" s="49" t="s">
        <v>16333</v>
      </c>
      <c r="D3178" s="49" t="s">
        <v>8590</v>
      </c>
      <c r="E3178" s="49" t="s">
        <v>8583</v>
      </c>
      <c r="F3178" s="49" t="s">
        <v>8729</v>
      </c>
      <c r="G3178" s="49" t="s">
        <v>8609</v>
      </c>
      <c r="H3178" s="49" t="s">
        <v>16334</v>
      </c>
      <c r="I3178" s="49">
        <v>60</v>
      </c>
    </row>
    <row r="3179" spans="1:9" x14ac:dyDescent="0.3">
      <c r="A3179" s="551" t="s">
        <v>16335</v>
      </c>
      <c r="B3179" s="49" t="s">
        <v>16336</v>
      </c>
      <c r="C3179" s="49" t="s">
        <v>16337</v>
      </c>
      <c r="D3179" s="49" t="s">
        <v>8676</v>
      </c>
      <c r="E3179" s="49" t="s">
        <v>8765</v>
      </c>
      <c r="F3179" s="49" t="s">
        <v>8733</v>
      </c>
      <c r="G3179" s="49" t="s">
        <v>8609</v>
      </c>
      <c r="H3179" s="49" t="s">
        <v>16338</v>
      </c>
      <c r="I3179" s="49">
        <v>12</v>
      </c>
    </row>
    <row r="3180" spans="1:9" x14ac:dyDescent="0.3">
      <c r="A3180" s="551" t="s">
        <v>16339</v>
      </c>
      <c r="B3180" s="49" t="s">
        <v>16336</v>
      </c>
      <c r="C3180" s="49" t="s">
        <v>16337</v>
      </c>
      <c r="D3180" s="49" t="s">
        <v>8676</v>
      </c>
      <c r="E3180" s="49" t="s">
        <v>8765</v>
      </c>
      <c r="F3180" s="49" t="s">
        <v>8608</v>
      </c>
      <c r="G3180" s="49" t="s">
        <v>8609</v>
      </c>
      <c r="H3180" s="49" t="s">
        <v>16338</v>
      </c>
      <c r="I3180" s="49">
        <v>32</v>
      </c>
    </row>
    <row r="3181" spans="1:9" x14ac:dyDescent="0.3">
      <c r="A3181" s="551" t="s">
        <v>16340</v>
      </c>
      <c r="B3181" s="49" t="s">
        <v>16341</v>
      </c>
      <c r="C3181" s="49" t="s">
        <v>16342</v>
      </c>
      <c r="D3181" s="49" t="s">
        <v>8676</v>
      </c>
      <c r="E3181" s="49" t="s">
        <v>8677</v>
      </c>
      <c r="F3181" s="49" t="s">
        <v>8608</v>
      </c>
      <c r="G3181" s="49" t="s">
        <v>8609</v>
      </c>
      <c r="H3181" s="49" t="s">
        <v>16343</v>
      </c>
      <c r="I3181" s="49">
        <v>44</v>
      </c>
    </row>
    <row r="3182" spans="1:9" x14ac:dyDescent="0.3">
      <c r="A3182" s="551" t="s">
        <v>16344</v>
      </c>
      <c r="B3182" s="49" t="s">
        <v>16341</v>
      </c>
      <c r="C3182" s="49" t="s">
        <v>16342</v>
      </c>
      <c r="D3182" s="49" t="s">
        <v>8676</v>
      </c>
      <c r="E3182" s="49" t="s">
        <v>8677</v>
      </c>
      <c r="F3182" s="49" t="s">
        <v>8608</v>
      </c>
      <c r="G3182" s="49" t="s">
        <v>8609</v>
      </c>
      <c r="H3182" s="49" t="s">
        <v>16345</v>
      </c>
      <c r="I3182" s="49">
        <v>38</v>
      </c>
    </row>
    <row r="3183" spans="1:9" x14ac:dyDescent="0.3">
      <c r="A3183" s="551" t="s">
        <v>16346</v>
      </c>
      <c r="B3183" s="49" t="s">
        <v>16341</v>
      </c>
      <c r="C3183" s="49" t="s">
        <v>16342</v>
      </c>
      <c r="D3183" s="49" t="s">
        <v>8676</v>
      </c>
      <c r="E3183" s="49" t="s">
        <v>8677</v>
      </c>
      <c r="F3183" s="49" t="s">
        <v>8644</v>
      </c>
      <c r="G3183" s="49" t="s">
        <v>8609</v>
      </c>
      <c r="H3183" s="49" t="s">
        <v>16343</v>
      </c>
      <c r="I3183" s="49">
        <v>7</v>
      </c>
    </row>
    <row r="3184" spans="1:9" x14ac:dyDescent="0.3">
      <c r="A3184" s="551" t="s">
        <v>16347</v>
      </c>
      <c r="B3184" s="49" t="s">
        <v>16341</v>
      </c>
      <c r="C3184" s="49" t="s">
        <v>16342</v>
      </c>
      <c r="D3184" s="49" t="s">
        <v>8676</v>
      </c>
      <c r="E3184" s="49" t="s">
        <v>8677</v>
      </c>
      <c r="F3184" s="49" t="s">
        <v>8644</v>
      </c>
      <c r="G3184" s="49" t="s">
        <v>8609</v>
      </c>
      <c r="H3184" s="49" t="s">
        <v>16345</v>
      </c>
      <c r="I3184" s="49">
        <v>18</v>
      </c>
    </row>
    <row r="3185" spans="1:9" x14ac:dyDescent="0.3">
      <c r="A3185" s="551" t="s">
        <v>16348</v>
      </c>
      <c r="B3185" s="49" t="s">
        <v>16349</v>
      </c>
      <c r="C3185" s="49" t="s">
        <v>16350</v>
      </c>
      <c r="D3185" s="49" t="s">
        <v>8676</v>
      </c>
      <c r="E3185" s="49" t="s">
        <v>8677</v>
      </c>
      <c r="F3185" s="49" t="s">
        <v>8608</v>
      </c>
      <c r="G3185" s="49" t="s">
        <v>8609</v>
      </c>
      <c r="H3185" s="49" t="s">
        <v>16351</v>
      </c>
      <c r="I3185" s="49">
        <v>17</v>
      </c>
    </row>
    <row r="3186" spans="1:9" x14ac:dyDescent="0.3">
      <c r="A3186" s="551" t="s">
        <v>16352</v>
      </c>
      <c r="B3186" s="49" t="s">
        <v>16349</v>
      </c>
      <c r="C3186" s="49" t="s">
        <v>16350</v>
      </c>
      <c r="D3186" s="49" t="s">
        <v>8676</v>
      </c>
      <c r="E3186" s="49" t="s">
        <v>8677</v>
      </c>
      <c r="F3186" s="49" t="s">
        <v>8608</v>
      </c>
      <c r="G3186" s="49" t="s">
        <v>8609</v>
      </c>
      <c r="H3186" s="49" t="s">
        <v>16353</v>
      </c>
      <c r="I3186" s="49">
        <v>81</v>
      </c>
    </row>
    <row r="3187" spans="1:9" x14ac:dyDescent="0.3">
      <c r="A3187" s="551" t="s">
        <v>16354</v>
      </c>
      <c r="B3187" s="49" t="s">
        <v>16349</v>
      </c>
      <c r="C3187" s="49" t="s">
        <v>16350</v>
      </c>
      <c r="D3187" s="49" t="s">
        <v>8676</v>
      </c>
      <c r="E3187" s="49" t="s">
        <v>8677</v>
      </c>
      <c r="F3187" s="49" t="s">
        <v>8644</v>
      </c>
      <c r="G3187" s="49" t="s">
        <v>8609</v>
      </c>
      <c r="H3187" s="49" t="s">
        <v>16351</v>
      </c>
      <c r="I3187" s="49">
        <v>17</v>
      </c>
    </row>
    <row r="3188" spans="1:9" x14ac:dyDescent="0.3">
      <c r="A3188" s="551" t="s">
        <v>16355</v>
      </c>
      <c r="B3188" s="49" t="s">
        <v>16349</v>
      </c>
      <c r="C3188" s="49" t="s">
        <v>16350</v>
      </c>
      <c r="D3188" s="49" t="s">
        <v>8676</v>
      </c>
      <c r="E3188" s="49" t="s">
        <v>8677</v>
      </c>
      <c r="F3188" s="49" t="s">
        <v>8644</v>
      </c>
      <c r="G3188" s="49" t="s">
        <v>8609</v>
      </c>
      <c r="H3188" s="49" t="s">
        <v>16353</v>
      </c>
      <c r="I3188" s="49">
        <v>33</v>
      </c>
    </row>
    <row r="3189" spans="1:9" x14ac:dyDescent="0.3">
      <c r="A3189" s="551" t="s">
        <v>16356</v>
      </c>
      <c r="B3189" s="49" t="s">
        <v>16349</v>
      </c>
      <c r="C3189" s="49" t="s">
        <v>16350</v>
      </c>
      <c r="D3189" s="49" t="s">
        <v>8676</v>
      </c>
      <c r="E3189" s="49" t="s">
        <v>8677</v>
      </c>
      <c r="F3189" s="49" t="s">
        <v>8702</v>
      </c>
      <c r="G3189" s="49" t="s">
        <v>8609</v>
      </c>
      <c r="H3189" s="49" t="s">
        <v>16353</v>
      </c>
      <c r="I3189" s="49">
        <v>8</v>
      </c>
    </row>
    <row r="3190" spans="1:9" x14ac:dyDescent="0.3">
      <c r="A3190" s="551" t="s">
        <v>16357</v>
      </c>
      <c r="B3190" s="49" t="s">
        <v>16358</v>
      </c>
      <c r="C3190" s="49" t="s">
        <v>16359</v>
      </c>
      <c r="D3190" s="49" t="s">
        <v>8590</v>
      </c>
      <c r="E3190" s="49" t="s">
        <v>8583</v>
      </c>
      <c r="F3190" s="49" t="s">
        <v>8887</v>
      </c>
      <c r="G3190" s="49" t="s">
        <v>8609</v>
      </c>
      <c r="H3190" s="49" t="s">
        <v>16360</v>
      </c>
      <c r="I3190" s="49">
        <v>10</v>
      </c>
    </row>
    <row r="3191" spans="1:9" x14ac:dyDescent="0.3">
      <c r="A3191" s="551" t="s">
        <v>16361</v>
      </c>
      <c r="B3191" s="49" t="s">
        <v>16358</v>
      </c>
      <c r="C3191" s="49" t="s">
        <v>16359</v>
      </c>
      <c r="D3191" s="49" t="s">
        <v>8590</v>
      </c>
      <c r="E3191" s="49" t="s">
        <v>8583</v>
      </c>
      <c r="F3191" s="49" t="s">
        <v>8729</v>
      </c>
      <c r="G3191" s="49" t="s">
        <v>8609</v>
      </c>
      <c r="H3191" s="49" t="s">
        <v>16362</v>
      </c>
      <c r="I3191" s="49">
        <v>7</v>
      </c>
    </row>
    <row r="3192" spans="1:9" x14ac:dyDescent="0.3">
      <c r="A3192" s="551" t="s">
        <v>16363</v>
      </c>
      <c r="B3192" s="49" t="s">
        <v>16358</v>
      </c>
      <c r="C3192" s="49" t="s">
        <v>16359</v>
      </c>
      <c r="D3192" s="49" t="s">
        <v>8590</v>
      </c>
      <c r="E3192" s="49" t="s">
        <v>8583</v>
      </c>
      <c r="F3192" s="49" t="s">
        <v>8729</v>
      </c>
      <c r="G3192" s="49" t="s">
        <v>8609</v>
      </c>
      <c r="H3192" s="49" t="s">
        <v>16364</v>
      </c>
      <c r="I3192" s="49">
        <v>14</v>
      </c>
    </row>
    <row r="3193" spans="1:9" x14ac:dyDescent="0.3">
      <c r="A3193" s="551" t="s">
        <v>16365</v>
      </c>
      <c r="B3193" s="49" t="s">
        <v>16366</v>
      </c>
      <c r="C3193" s="49" t="s">
        <v>16367</v>
      </c>
      <c r="D3193" s="49" t="s">
        <v>8590</v>
      </c>
      <c r="E3193" s="49" t="s">
        <v>8583</v>
      </c>
      <c r="F3193" s="49" t="s">
        <v>8614</v>
      </c>
      <c r="G3193" s="49" t="s">
        <v>8585</v>
      </c>
      <c r="H3193" s="49" t="s">
        <v>16368</v>
      </c>
      <c r="I3193" s="49">
        <v>20</v>
      </c>
    </row>
    <row r="3194" spans="1:9" x14ac:dyDescent="0.3">
      <c r="A3194" s="551" t="s">
        <v>16369</v>
      </c>
      <c r="B3194" s="49" t="s">
        <v>16366</v>
      </c>
      <c r="C3194" s="49" t="s">
        <v>16367</v>
      </c>
      <c r="D3194" s="49" t="s">
        <v>8590</v>
      </c>
      <c r="E3194" s="49" t="s">
        <v>8583</v>
      </c>
      <c r="F3194" s="49" t="s">
        <v>8961</v>
      </c>
      <c r="G3194" s="49" t="s">
        <v>8585</v>
      </c>
      <c r="H3194" s="49" t="s">
        <v>16368</v>
      </c>
      <c r="I3194" s="49">
        <v>20</v>
      </c>
    </row>
    <row r="3195" spans="1:9" x14ac:dyDescent="0.3">
      <c r="A3195" s="551" t="s">
        <v>16370</v>
      </c>
      <c r="B3195" s="49" t="s">
        <v>16371</v>
      </c>
      <c r="C3195" s="49" t="s">
        <v>16372</v>
      </c>
      <c r="D3195" s="49" t="s">
        <v>16018</v>
      </c>
      <c r="E3195" s="49" t="s">
        <v>8583</v>
      </c>
      <c r="F3195" s="49" t="s">
        <v>8608</v>
      </c>
      <c r="G3195" s="49" t="s">
        <v>8609</v>
      </c>
      <c r="H3195" s="49" t="s">
        <v>16373</v>
      </c>
      <c r="I3195" s="49">
        <v>28</v>
      </c>
    </row>
    <row r="3196" spans="1:9" x14ac:dyDescent="0.3">
      <c r="A3196" s="551" t="s">
        <v>16374</v>
      </c>
      <c r="B3196" s="49" t="s">
        <v>16375</v>
      </c>
      <c r="C3196" s="49" t="s">
        <v>16376</v>
      </c>
      <c r="D3196" s="49" t="s">
        <v>8590</v>
      </c>
      <c r="E3196" s="49" t="s">
        <v>8583</v>
      </c>
      <c r="F3196" s="49" t="s">
        <v>8811</v>
      </c>
      <c r="G3196" s="49" t="s">
        <v>8585</v>
      </c>
      <c r="H3196" s="49" t="s">
        <v>16377</v>
      </c>
      <c r="I3196" s="49">
        <v>17</v>
      </c>
    </row>
    <row r="3197" spans="1:9" x14ac:dyDescent="0.3">
      <c r="A3197" s="551" t="s">
        <v>16378</v>
      </c>
      <c r="B3197" s="49" t="s">
        <v>16375</v>
      </c>
      <c r="C3197" s="49" t="s">
        <v>16376</v>
      </c>
      <c r="D3197" s="49" t="s">
        <v>8590</v>
      </c>
      <c r="E3197" s="49" t="s">
        <v>8583</v>
      </c>
      <c r="F3197" s="49" t="s">
        <v>8657</v>
      </c>
      <c r="G3197" s="49" t="s">
        <v>8585</v>
      </c>
      <c r="H3197" s="49" t="s">
        <v>16377</v>
      </c>
      <c r="I3197" s="49">
        <v>5</v>
      </c>
    </row>
    <row r="3198" spans="1:9" x14ac:dyDescent="0.3">
      <c r="A3198" s="551" t="s">
        <v>16379</v>
      </c>
      <c r="B3198" s="49" t="s">
        <v>16375</v>
      </c>
      <c r="C3198" s="49" t="s">
        <v>16376</v>
      </c>
      <c r="D3198" s="49" t="s">
        <v>8590</v>
      </c>
      <c r="E3198" s="49" t="s">
        <v>8583</v>
      </c>
      <c r="F3198" s="49" t="s">
        <v>8702</v>
      </c>
      <c r="G3198" s="49" t="s">
        <v>8609</v>
      </c>
      <c r="H3198" s="49" t="s">
        <v>16377</v>
      </c>
      <c r="I3198" s="49">
        <v>14</v>
      </c>
    </row>
    <row r="3199" spans="1:9" x14ac:dyDescent="0.3">
      <c r="A3199" s="551" t="s">
        <v>16380</v>
      </c>
      <c r="B3199" s="49" t="s">
        <v>16381</v>
      </c>
      <c r="C3199" s="49" t="s">
        <v>16382</v>
      </c>
      <c r="D3199" s="49" t="s">
        <v>8590</v>
      </c>
      <c r="E3199" s="49" t="s">
        <v>8583</v>
      </c>
      <c r="F3199" s="49" t="s">
        <v>8644</v>
      </c>
      <c r="G3199" s="49" t="s">
        <v>8585</v>
      </c>
      <c r="H3199" s="49" t="s">
        <v>16383</v>
      </c>
      <c r="I3199" s="49">
        <v>18</v>
      </c>
    </row>
    <row r="3200" spans="1:9" x14ac:dyDescent="0.3">
      <c r="A3200" s="551" t="s">
        <v>16384</v>
      </c>
      <c r="B3200" s="49" t="s">
        <v>16385</v>
      </c>
      <c r="C3200" s="49" t="s">
        <v>16386</v>
      </c>
      <c r="D3200" s="49" t="s">
        <v>8959</v>
      </c>
      <c r="E3200" s="49" t="s">
        <v>8960</v>
      </c>
      <c r="F3200" s="49" t="s">
        <v>9039</v>
      </c>
      <c r="G3200" s="49" t="s">
        <v>8585</v>
      </c>
      <c r="H3200" s="49" t="s">
        <v>16387</v>
      </c>
      <c r="I3200" s="49">
        <v>25</v>
      </c>
    </row>
    <row r="3201" spans="1:9" x14ac:dyDescent="0.3">
      <c r="A3201" s="551" t="s">
        <v>16388</v>
      </c>
      <c r="B3201" s="49" t="s">
        <v>16389</v>
      </c>
      <c r="C3201" s="49" t="s">
        <v>16390</v>
      </c>
      <c r="D3201" s="49" t="s">
        <v>9349</v>
      </c>
      <c r="E3201" s="49" t="s">
        <v>8583</v>
      </c>
      <c r="F3201" s="49" t="s">
        <v>8608</v>
      </c>
      <c r="G3201" s="49" t="s">
        <v>8609</v>
      </c>
      <c r="H3201" s="49" t="s">
        <v>16391</v>
      </c>
      <c r="I3201" s="49">
        <v>48</v>
      </c>
    </row>
    <row r="3202" spans="1:9" x14ac:dyDescent="0.3">
      <c r="A3202" s="551" t="s">
        <v>16392</v>
      </c>
      <c r="B3202" s="49" t="s">
        <v>16393</v>
      </c>
      <c r="C3202" s="49" t="s">
        <v>16394</v>
      </c>
      <c r="D3202" s="49" t="s">
        <v>8590</v>
      </c>
      <c r="E3202" s="49" t="s">
        <v>8583</v>
      </c>
      <c r="F3202" s="49" t="s">
        <v>8630</v>
      </c>
      <c r="G3202" s="49" t="s">
        <v>8585</v>
      </c>
      <c r="H3202" s="49" t="s">
        <v>16395</v>
      </c>
      <c r="I3202" s="49">
        <v>20</v>
      </c>
    </row>
    <row r="3203" spans="1:9" x14ac:dyDescent="0.3">
      <c r="A3203" s="551" t="s">
        <v>16396</v>
      </c>
      <c r="B3203" s="49" t="s">
        <v>11607</v>
      </c>
      <c r="C3203" s="49" t="s">
        <v>11608</v>
      </c>
      <c r="D3203" s="49" t="s">
        <v>8590</v>
      </c>
      <c r="E3203" s="49" t="s">
        <v>8583</v>
      </c>
      <c r="F3203" s="49" t="s">
        <v>8593</v>
      </c>
      <c r="G3203" s="49" t="s">
        <v>8585</v>
      </c>
      <c r="H3203" s="49" t="s">
        <v>16397</v>
      </c>
    </row>
    <row r="3204" spans="1:9" x14ac:dyDescent="0.3">
      <c r="A3204" s="551" t="s">
        <v>16398</v>
      </c>
      <c r="B3204" s="49" t="s">
        <v>16399</v>
      </c>
      <c r="C3204" s="49" t="s">
        <v>16400</v>
      </c>
      <c r="D3204" s="49" t="s">
        <v>8959</v>
      </c>
      <c r="E3204" s="49" t="s">
        <v>8960</v>
      </c>
      <c r="F3204" s="49" t="s">
        <v>8614</v>
      </c>
      <c r="G3204" s="49" t="s">
        <v>8585</v>
      </c>
      <c r="H3204" s="49" t="s">
        <v>16401</v>
      </c>
      <c r="I3204" s="49">
        <v>20</v>
      </c>
    </row>
    <row r="3205" spans="1:9" x14ac:dyDescent="0.3">
      <c r="A3205" s="551" t="s">
        <v>16402</v>
      </c>
      <c r="B3205" s="49" t="s">
        <v>16403</v>
      </c>
      <c r="C3205" s="49" t="s">
        <v>16404</v>
      </c>
      <c r="D3205" s="49" t="s">
        <v>8959</v>
      </c>
      <c r="E3205" s="49" t="s">
        <v>8960</v>
      </c>
      <c r="F3205" s="49" t="s">
        <v>8630</v>
      </c>
      <c r="G3205" s="49" t="s">
        <v>8585</v>
      </c>
      <c r="H3205" s="49" t="s">
        <v>16405</v>
      </c>
      <c r="I3205" s="49">
        <v>12</v>
      </c>
    </row>
    <row r="3206" spans="1:9" x14ac:dyDescent="0.3">
      <c r="A3206" s="551" t="s">
        <v>16406</v>
      </c>
      <c r="B3206" s="49" t="s">
        <v>15811</v>
      </c>
      <c r="C3206" s="49" t="s">
        <v>15812</v>
      </c>
      <c r="D3206" s="49" t="s">
        <v>9349</v>
      </c>
      <c r="E3206" s="49" t="s">
        <v>8583</v>
      </c>
      <c r="F3206" s="49" t="s">
        <v>8584</v>
      </c>
      <c r="G3206" s="49" t="s">
        <v>8585</v>
      </c>
      <c r="H3206" s="49" t="s">
        <v>15815</v>
      </c>
    </row>
    <row r="3207" spans="1:9" x14ac:dyDescent="0.3">
      <c r="A3207" s="551" t="s">
        <v>16407</v>
      </c>
      <c r="B3207" s="49" t="s">
        <v>14443</v>
      </c>
      <c r="C3207" s="49" t="s">
        <v>14444</v>
      </c>
      <c r="D3207" s="49" t="s">
        <v>8656</v>
      </c>
      <c r="E3207" s="49" t="s">
        <v>8583</v>
      </c>
      <c r="F3207" s="49" t="s">
        <v>8584</v>
      </c>
      <c r="G3207" s="49" t="s">
        <v>8585</v>
      </c>
      <c r="H3207" s="49" t="s">
        <v>16408</v>
      </c>
    </row>
    <row r="3208" spans="1:9" x14ac:dyDescent="0.3">
      <c r="A3208" s="551" t="s">
        <v>16409</v>
      </c>
      <c r="B3208" s="49" t="s">
        <v>9401</v>
      </c>
      <c r="C3208" s="49" t="s">
        <v>9402</v>
      </c>
      <c r="D3208" s="49" t="s">
        <v>8590</v>
      </c>
      <c r="E3208" s="49" t="s">
        <v>8583</v>
      </c>
      <c r="F3208" s="49" t="s">
        <v>8647</v>
      </c>
      <c r="G3208" s="49" t="s">
        <v>8609</v>
      </c>
      <c r="H3208" s="49" t="s">
        <v>16410</v>
      </c>
      <c r="I3208" s="49">
        <v>5</v>
      </c>
    </row>
    <row r="3209" spans="1:9" x14ac:dyDescent="0.3">
      <c r="A3209" s="551" t="s">
        <v>16411</v>
      </c>
      <c r="B3209" s="49" t="s">
        <v>9347</v>
      </c>
      <c r="C3209" s="49" t="s">
        <v>9348</v>
      </c>
      <c r="D3209" s="49" t="s">
        <v>9349</v>
      </c>
      <c r="E3209" s="49" t="s">
        <v>8583</v>
      </c>
      <c r="F3209" s="49" t="s">
        <v>8584</v>
      </c>
      <c r="G3209" s="49" t="s">
        <v>8585</v>
      </c>
      <c r="H3209" s="49" t="s">
        <v>16412</v>
      </c>
    </row>
    <row r="3210" spans="1:9" x14ac:dyDescent="0.3">
      <c r="A3210" s="551" t="s">
        <v>16413</v>
      </c>
      <c r="B3210" s="49" t="s">
        <v>16414</v>
      </c>
      <c r="C3210" s="49" t="s">
        <v>16415</v>
      </c>
      <c r="D3210" s="49" t="s">
        <v>8656</v>
      </c>
      <c r="E3210" s="49" t="s">
        <v>8583</v>
      </c>
      <c r="F3210" s="49" t="s">
        <v>8584</v>
      </c>
      <c r="G3210" s="49" t="s">
        <v>8585</v>
      </c>
      <c r="H3210" s="49" t="s">
        <v>16416</v>
      </c>
    </row>
    <row r="3211" spans="1:9" x14ac:dyDescent="0.3">
      <c r="A3211" s="551" t="s">
        <v>16417</v>
      </c>
      <c r="B3211" s="49" t="s">
        <v>16418</v>
      </c>
      <c r="C3211" s="49" t="s">
        <v>16419</v>
      </c>
      <c r="D3211" s="49" t="s">
        <v>8590</v>
      </c>
      <c r="E3211" s="49" t="s">
        <v>8583</v>
      </c>
      <c r="F3211" s="49" t="s">
        <v>8961</v>
      </c>
      <c r="G3211" s="49" t="s">
        <v>8585</v>
      </c>
      <c r="H3211" s="49" t="s">
        <v>16420</v>
      </c>
      <c r="I3211" s="49">
        <v>47</v>
      </c>
    </row>
    <row r="3212" spans="1:9" x14ac:dyDescent="0.3">
      <c r="A3212" s="551" t="s">
        <v>16421</v>
      </c>
      <c r="B3212" s="49" t="s">
        <v>9439</v>
      </c>
      <c r="C3212" s="49" t="s">
        <v>9440</v>
      </c>
      <c r="D3212" s="49" t="s">
        <v>8590</v>
      </c>
      <c r="E3212" s="49" t="s">
        <v>8583</v>
      </c>
      <c r="F3212" s="49" t="s">
        <v>8608</v>
      </c>
      <c r="G3212" s="49" t="s">
        <v>8609</v>
      </c>
      <c r="H3212" s="49" t="s">
        <v>16422</v>
      </c>
      <c r="I3212" s="49">
        <v>12</v>
      </c>
    </row>
    <row r="3213" spans="1:9" x14ac:dyDescent="0.3">
      <c r="A3213" s="551" t="s">
        <v>16423</v>
      </c>
      <c r="B3213" s="49" t="s">
        <v>9439</v>
      </c>
      <c r="C3213" s="49" t="s">
        <v>9440</v>
      </c>
      <c r="D3213" s="49" t="s">
        <v>8590</v>
      </c>
      <c r="E3213" s="49" t="s">
        <v>8583</v>
      </c>
      <c r="F3213" s="49" t="s">
        <v>8733</v>
      </c>
      <c r="G3213" s="49" t="s">
        <v>8609</v>
      </c>
      <c r="H3213" s="49" t="s">
        <v>16422</v>
      </c>
      <c r="I3213" s="49">
        <v>12</v>
      </c>
    </row>
    <row r="3214" spans="1:9" x14ac:dyDescent="0.3">
      <c r="A3214" s="551" t="s">
        <v>16424</v>
      </c>
      <c r="B3214" s="49" t="s">
        <v>14548</v>
      </c>
      <c r="C3214" s="49" t="s">
        <v>14549</v>
      </c>
      <c r="D3214" s="49" t="s">
        <v>9349</v>
      </c>
      <c r="E3214" s="49" t="s">
        <v>8583</v>
      </c>
      <c r="F3214" s="49" t="s">
        <v>8657</v>
      </c>
      <c r="G3214" s="49" t="s">
        <v>8585</v>
      </c>
      <c r="H3214" s="49" t="s">
        <v>14550</v>
      </c>
      <c r="I3214" s="49">
        <v>10</v>
      </c>
    </row>
    <row r="3215" spans="1:9" x14ac:dyDescent="0.3">
      <c r="A3215" s="551" t="s">
        <v>16425</v>
      </c>
      <c r="B3215" s="49" t="s">
        <v>12195</v>
      </c>
      <c r="C3215" s="49" t="s">
        <v>12196</v>
      </c>
      <c r="D3215" s="49" t="s">
        <v>8959</v>
      </c>
      <c r="E3215" s="49" t="s">
        <v>8960</v>
      </c>
      <c r="F3215" s="49" t="s">
        <v>8614</v>
      </c>
      <c r="G3215" s="49" t="s">
        <v>8585</v>
      </c>
      <c r="H3215" s="49" t="s">
        <v>16426</v>
      </c>
      <c r="I3215" s="49">
        <v>6</v>
      </c>
    </row>
    <row r="3216" spans="1:9" x14ac:dyDescent="0.3">
      <c r="A3216" s="551" t="s">
        <v>16427</v>
      </c>
      <c r="B3216" s="49" t="s">
        <v>16428</v>
      </c>
      <c r="C3216" s="49" t="s">
        <v>16429</v>
      </c>
      <c r="D3216" s="49" t="s">
        <v>8959</v>
      </c>
      <c r="E3216" s="49" t="s">
        <v>8960</v>
      </c>
      <c r="F3216" s="49" t="s">
        <v>8614</v>
      </c>
      <c r="G3216" s="49" t="s">
        <v>8585</v>
      </c>
      <c r="H3216" s="49" t="s">
        <v>16430</v>
      </c>
      <c r="I3216" s="49">
        <v>20</v>
      </c>
    </row>
    <row r="3217" spans="1:9" x14ac:dyDescent="0.3">
      <c r="A3217" s="551" t="s">
        <v>16431</v>
      </c>
      <c r="B3217" s="49" t="s">
        <v>9804</v>
      </c>
      <c r="C3217" s="49" t="s">
        <v>466</v>
      </c>
      <c r="D3217" s="49" t="s">
        <v>8582</v>
      </c>
      <c r="E3217" s="49" t="s">
        <v>8765</v>
      </c>
      <c r="F3217" s="49" t="s">
        <v>9003</v>
      </c>
      <c r="G3217" s="49" t="s">
        <v>8585</v>
      </c>
      <c r="H3217" s="49" t="s">
        <v>9807</v>
      </c>
    </row>
    <row r="3218" spans="1:9" x14ac:dyDescent="0.3">
      <c r="A3218" s="551" t="s">
        <v>16432</v>
      </c>
      <c r="B3218" s="49" t="s">
        <v>8924</v>
      </c>
      <c r="C3218" s="49" t="s">
        <v>8925</v>
      </c>
      <c r="D3218" s="49" t="s">
        <v>8590</v>
      </c>
      <c r="E3218" s="49" t="s">
        <v>8583</v>
      </c>
      <c r="F3218" s="49" t="s">
        <v>8584</v>
      </c>
      <c r="G3218" s="49" t="s">
        <v>8585</v>
      </c>
      <c r="H3218" s="49" t="s">
        <v>16412</v>
      </c>
    </row>
    <row r="3219" spans="1:9" x14ac:dyDescent="0.3">
      <c r="A3219" s="551" t="s">
        <v>16433</v>
      </c>
      <c r="B3219" s="49" t="s">
        <v>8924</v>
      </c>
      <c r="C3219" s="49" t="s">
        <v>8925</v>
      </c>
      <c r="D3219" s="49" t="s">
        <v>8590</v>
      </c>
      <c r="E3219" s="49" t="s">
        <v>8583</v>
      </c>
      <c r="F3219" s="49" t="s">
        <v>8584</v>
      </c>
      <c r="G3219" s="49" t="s">
        <v>8585</v>
      </c>
      <c r="H3219" s="49" t="s">
        <v>16434</v>
      </c>
    </row>
    <row r="3220" spans="1:9" x14ac:dyDescent="0.3">
      <c r="A3220" s="551" t="s">
        <v>16435</v>
      </c>
      <c r="B3220" s="49" t="s">
        <v>8924</v>
      </c>
      <c r="C3220" s="49" t="s">
        <v>8925</v>
      </c>
      <c r="D3220" s="49" t="s">
        <v>8590</v>
      </c>
      <c r="E3220" s="49" t="s">
        <v>8583</v>
      </c>
      <c r="F3220" s="49" t="s">
        <v>8584</v>
      </c>
      <c r="G3220" s="49" t="s">
        <v>8585</v>
      </c>
      <c r="H3220" s="49" t="s">
        <v>16436</v>
      </c>
    </row>
    <row r="3221" spans="1:9" x14ac:dyDescent="0.3">
      <c r="A3221" s="551" t="s">
        <v>16437</v>
      </c>
      <c r="B3221" s="49" t="s">
        <v>12611</v>
      </c>
      <c r="C3221" s="49" t="s">
        <v>12612</v>
      </c>
      <c r="D3221" s="49" t="s">
        <v>8590</v>
      </c>
      <c r="E3221" s="49" t="s">
        <v>8583</v>
      </c>
      <c r="F3221" s="49" t="s">
        <v>8647</v>
      </c>
      <c r="G3221" s="49" t="s">
        <v>8585</v>
      </c>
      <c r="H3221" s="49" t="s">
        <v>11411</v>
      </c>
      <c r="I3221" s="49">
        <v>5</v>
      </c>
    </row>
    <row r="3222" spans="1:9" x14ac:dyDescent="0.3">
      <c r="A3222" s="551" t="s">
        <v>16438</v>
      </c>
      <c r="B3222" s="49" t="s">
        <v>16439</v>
      </c>
      <c r="C3222" s="49" t="s">
        <v>16440</v>
      </c>
      <c r="D3222" s="49" t="s">
        <v>8590</v>
      </c>
      <c r="E3222" s="49" t="s">
        <v>8583</v>
      </c>
      <c r="F3222" s="49" t="s">
        <v>8713</v>
      </c>
      <c r="G3222" s="49" t="s">
        <v>8585</v>
      </c>
      <c r="H3222" s="49" t="s">
        <v>12074</v>
      </c>
      <c r="I3222" s="49">
        <v>5</v>
      </c>
    </row>
    <row r="3223" spans="1:9" x14ac:dyDescent="0.3">
      <c r="A3223" s="551" t="s">
        <v>16441</v>
      </c>
      <c r="B3223" s="49" t="s">
        <v>9139</v>
      </c>
      <c r="C3223" s="49" t="s">
        <v>9140</v>
      </c>
      <c r="D3223" s="49" t="s">
        <v>8959</v>
      </c>
      <c r="E3223" s="49" t="s">
        <v>8960</v>
      </c>
      <c r="F3223" s="49" t="s">
        <v>9039</v>
      </c>
      <c r="G3223" s="49" t="s">
        <v>8585</v>
      </c>
      <c r="H3223" s="49" t="s">
        <v>16442</v>
      </c>
      <c r="I3223" s="49">
        <v>10</v>
      </c>
    </row>
    <row r="3224" spans="1:9" x14ac:dyDescent="0.3">
      <c r="A3224" s="551" t="s">
        <v>16443</v>
      </c>
      <c r="B3224" s="49" t="s">
        <v>15467</v>
      </c>
      <c r="C3224" s="49" t="s">
        <v>15468</v>
      </c>
      <c r="D3224" s="49" t="s">
        <v>9349</v>
      </c>
      <c r="E3224" s="49" t="s">
        <v>8583</v>
      </c>
      <c r="F3224" s="49" t="s">
        <v>8713</v>
      </c>
      <c r="G3224" s="49" t="s">
        <v>8585</v>
      </c>
      <c r="H3224" s="49" t="s">
        <v>16444</v>
      </c>
      <c r="I3224" s="49">
        <v>7</v>
      </c>
    </row>
    <row r="3225" spans="1:9" x14ac:dyDescent="0.3">
      <c r="A3225" s="551" t="s">
        <v>16445</v>
      </c>
      <c r="B3225" s="49" t="s">
        <v>10288</v>
      </c>
      <c r="C3225" s="49" t="s">
        <v>10289</v>
      </c>
      <c r="D3225" s="49" t="s">
        <v>8582</v>
      </c>
      <c r="E3225" s="49" t="s">
        <v>8583</v>
      </c>
      <c r="F3225" s="49" t="s">
        <v>8713</v>
      </c>
      <c r="G3225" s="49" t="s">
        <v>8585</v>
      </c>
      <c r="H3225" s="49" t="s">
        <v>16446</v>
      </c>
      <c r="I3225" s="49">
        <v>18</v>
      </c>
    </row>
    <row r="3226" spans="1:9" x14ac:dyDescent="0.3">
      <c r="A3226" s="551" t="s">
        <v>16447</v>
      </c>
      <c r="B3226" s="49" t="s">
        <v>16448</v>
      </c>
      <c r="C3226" s="49" t="s">
        <v>16449</v>
      </c>
      <c r="D3226" s="49" t="s">
        <v>8590</v>
      </c>
      <c r="E3226" s="49" t="s">
        <v>8583</v>
      </c>
      <c r="F3226" s="49" t="s">
        <v>8918</v>
      </c>
      <c r="G3226" s="49" t="s">
        <v>8596</v>
      </c>
    </row>
    <row r="3227" spans="1:9" x14ac:dyDescent="0.3">
      <c r="A3227" s="551" t="s">
        <v>16450</v>
      </c>
      <c r="B3227" s="49" t="s">
        <v>16448</v>
      </c>
      <c r="C3227" s="49" t="s">
        <v>16449</v>
      </c>
      <c r="D3227" s="49" t="s">
        <v>8590</v>
      </c>
      <c r="E3227" s="49" t="s">
        <v>8583</v>
      </c>
      <c r="F3227" s="49" t="s">
        <v>8918</v>
      </c>
      <c r="G3227" s="49" t="s">
        <v>8596</v>
      </c>
    </row>
    <row r="3228" spans="1:9" x14ac:dyDescent="0.3">
      <c r="A3228" s="551" t="s">
        <v>16451</v>
      </c>
      <c r="B3228" s="49" t="s">
        <v>12818</v>
      </c>
      <c r="C3228" s="49" t="s">
        <v>12819</v>
      </c>
      <c r="D3228" s="49" t="s">
        <v>8989</v>
      </c>
      <c r="E3228" s="49" t="s">
        <v>8677</v>
      </c>
      <c r="F3228" s="49" t="s">
        <v>8593</v>
      </c>
      <c r="G3228" s="49" t="s">
        <v>8585</v>
      </c>
      <c r="H3228" s="49" t="s">
        <v>12826</v>
      </c>
    </row>
    <row r="3229" spans="1:9" x14ac:dyDescent="0.3">
      <c r="A3229" s="551" t="s">
        <v>16452</v>
      </c>
      <c r="B3229" s="49" t="s">
        <v>16453</v>
      </c>
      <c r="C3229" s="49" t="s">
        <v>16454</v>
      </c>
      <c r="D3229" s="49" t="s">
        <v>8590</v>
      </c>
      <c r="E3229" s="49" t="s">
        <v>8583</v>
      </c>
      <c r="F3229" s="49" t="s">
        <v>8644</v>
      </c>
      <c r="G3229" s="49" t="s">
        <v>8585</v>
      </c>
      <c r="H3229" s="49" t="s">
        <v>16455</v>
      </c>
      <c r="I3229" s="49">
        <v>20</v>
      </c>
    </row>
    <row r="3230" spans="1:9" x14ac:dyDescent="0.3">
      <c r="A3230" s="551" t="s">
        <v>16456</v>
      </c>
      <c r="B3230" s="49" t="s">
        <v>13056</v>
      </c>
      <c r="C3230" s="49" t="s">
        <v>13057</v>
      </c>
      <c r="D3230" s="49" t="s">
        <v>8989</v>
      </c>
      <c r="E3230" s="49" t="s">
        <v>8677</v>
      </c>
      <c r="F3230" s="49" t="s">
        <v>8770</v>
      </c>
      <c r="G3230" s="49" t="s">
        <v>8585</v>
      </c>
      <c r="H3230" s="49" t="s">
        <v>13058</v>
      </c>
      <c r="I3230" s="49">
        <v>24</v>
      </c>
    </row>
    <row r="3231" spans="1:9" x14ac:dyDescent="0.3">
      <c r="A3231" s="551" t="s">
        <v>16457</v>
      </c>
      <c r="B3231" s="49" t="s">
        <v>16458</v>
      </c>
      <c r="C3231" s="49" t="s">
        <v>16459</v>
      </c>
      <c r="D3231" s="49" t="s">
        <v>8959</v>
      </c>
      <c r="E3231" s="49" t="s">
        <v>8960</v>
      </c>
      <c r="F3231" s="49" t="s">
        <v>8614</v>
      </c>
      <c r="G3231" s="49" t="s">
        <v>8585</v>
      </c>
      <c r="H3231" s="49" t="s">
        <v>16460</v>
      </c>
      <c r="I3231" s="49">
        <v>55</v>
      </c>
    </row>
    <row r="3232" spans="1:9" x14ac:dyDescent="0.3">
      <c r="A3232" s="551" t="s">
        <v>16461</v>
      </c>
      <c r="B3232" s="49" t="s">
        <v>16462</v>
      </c>
      <c r="C3232" s="49" t="s">
        <v>16463</v>
      </c>
      <c r="D3232" s="49" t="s">
        <v>8959</v>
      </c>
      <c r="E3232" s="49" t="s">
        <v>8960</v>
      </c>
      <c r="F3232" s="49" t="s">
        <v>8614</v>
      </c>
      <c r="G3232" s="49" t="s">
        <v>8585</v>
      </c>
      <c r="H3232" s="49" t="s">
        <v>16464</v>
      </c>
      <c r="I3232" s="49">
        <v>30</v>
      </c>
    </row>
    <row r="3233" spans="1:9" x14ac:dyDescent="0.3">
      <c r="A3233" s="551" t="s">
        <v>16465</v>
      </c>
      <c r="B3233" s="49" t="s">
        <v>16448</v>
      </c>
      <c r="C3233" s="49" t="s">
        <v>16449</v>
      </c>
      <c r="D3233" s="49" t="s">
        <v>8590</v>
      </c>
      <c r="E3233" s="49" t="s">
        <v>8583</v>
      </c>
      <c r="F3233" s="49" t="s">
        <v>8918</v>
      </c>
      <c r="G3233" s="49" t="s">
        <v>8596</v>
      </c>
    </row>
    <row r="3234" spans="1:9" x14ac:dyDescent="0.3">
      <c r="A3234" s="551" t="s">
        <v>16466</v>
      </c>
      <c r="B3234" s="49" t="s">
        <v>12868</v>
      </c>
      <c r="C3234" s="49" t="s">
        <v>12869</v>
      </c>
      <c r="D3234" s="49" t="s">
        <v>8989</v>
      </c>
      <c r="E3234" s="49" t="s">
        <v>8677</v>
      </c>
      <c r="F3234" s="49" t="s">
        <v>8770</v>
      </c>
      <c r="G3234" s="49" t="s">
        <v>8585</v>
      </c>
      <c r="H3234" s="49" t="s">
        <v>12870</v>
      </c>
      <c r="I3234" s="49">
        <v>30</v>
      </c>
    </row>
    <row r="3235" spans="1:9" x14ac:dyDescent="0.3">
      <c r="A3235" s="551" t="s">
        <v>16467</v>
      </c>
      <c r="B3235" s="49" t="s">
        <v>16448</v>
      </c>
      <c r="C3235" s="49" t="s">
        <v>16449</v>
      </c>
      <c r="D3235" s="49" t="s">
        <v>8590</v>
      </c>
      <c r="E3235" s="49" t="s">
        <v>8583</v>
      </c>
      <c r="F3235" s="49" t="s">
        <v>8918</v>
      </c>
      <c r="G3235" s="49" t="s">
        <v>8596</v>
      </c>
    </row>
    <row r="3236" spans="1:9" x14ac:dyDescent="0.3">
      <c r="A3236" s="551" t="s">
        <v>16468</v>
      </c>
      <c r="B3236" s="49" t="s">
        <v>16448</v>
      </c>
      <c r="C3236" s="49" t="s">
        <v>16449</v>
      </c>
      <c r="D3236" s="49" t="s">
        <v>8590</v>
      </c>
      <c r="E3236" s="49" t="s">
        <v>8583</v>
      </c>
      <c r="F3236" s="49" t="s">
        <v>8918</v>
      </c>
      <c r="G3236" s="49" t="s">
        <v>8596</v>
      </c>
    </row>
    <row r="3237" spans="1:9" x14ac:dyDescent="0.3">
      <c r="A3237" s="551" t="s">
        <v>16469</v>
      </c>
      <c r="B3237" s="49" t="s">
        <v>16470</v>
      </c>
      <c r="C3237" s="49" t="s">
        <v>16471</v>
      </c>
      <c r="D3237" s="49" t="s">
        <v>8959</v>
      </c>
      <c r="E3237" s="49" t="s">
        <v>8960</v>
      </c>
      <c r="F3237" s="49" t="s">
        <v>8614</v>
      </c>
      <c r="G3237" s="49" t="s">
        <v>8585</v>
      </c>
      <c r="H3237" s="49" t="s">
        <v>16472</v>
      </c>
      <c r="I3237" s="49">
        <v>35</v>
      </c>
    </row>
    <row r="3238" spans="1:9" x14ac:dyDescent="0.3">
      <c r="A3238" s="551" t="s">
        <v>16473</v>
      </c>
      <c r="B3238" s="49" t="s">
        <v>16448</v>
      </c>
      <c r="C3238" s="49" t="s">
        <v>16449</v>
      </c>
      <c r="D3238" s="49" t="s">
        <v>8590</v>
      </c>
      <c r="E3238" s="49" t="s">
        <v>8583</v>
      </c>
      <c r="F3238" s="49" t="s">
        <v>8918</v>
      </c>
      <c r="G3238" s="49" t="s">
        <v>8596</v>
      </c>
    </row>
    <row r="3239" spans="1:9" x14ac:dyDescent="0.3">
      <c r="A3239" s="551" t="s">
        <v>16474</v>
      </c>
      <c r="B3239" s="49" t="s">
        <v>16448</v>
      </c>
      <c r="C3239" s="49" t="s">
        <v>16449</v>
      </c>
      <c r="D3239" s="49" t="s">
        <v>8590</v>
      </c>
      <c r="E3239" s="49" t="s">
        <v>8583</v>
      </c>
      <c r="F3239" s="49" t="s">
        <v>8918</v>
      </c>
      <c r="G3239" s="49" t="s">
        <v>8596</v>
      </c>
    </row>
    <row r="3240" spans="1:9" x14ac:dyDescent="0.3">
      <c r="A3240" s="551" t="s">
        <v>16475</v>
      </c>
      <c r="B3240" s="49" t="s">
        <v>16476</v>
      </c>
      <c r="C3240" s="49" t="s">
        <v>16477</v>
      </c>
      <c r="D3240" s="49" t="s">
        <v>8656</v>
      </c>
      <c r="E3240" s="49" t="s">
        <v>8583</v>
      </c>
      <c r="F3240" s="49" t="s">
        <v>8630</v>
      </c>
      <c r="G3240" s="49" t="s">
        <v>8585</v>
      </c>
      <c r="H3240" s="49" t="s">
        <v>16478</v>
      </c>
      <c r="I3240" s="49">
        <v>24</v>
      </c>
    </row>
    <row r="3241" spans="1:9" x14ac:dyDescent="0.3">
      <c r="A3241" s="551" t="s">
        <v>16479</v>
      </c>
      <c r="B3241" s="49" t="s">
        <v>16480</v>
      </c>
      <c r="C3241" s="49" t="s">
        <v>16481</v>
      </c>
      <c r="D3241" s="49" t="s">
        <v>8959</v>
      </c>
      <c r="E3241" s="49" t="s">
        <v>8960</v>
      </c>
      <c r="F3241" s="49" t="s">
        <v>8614</v>
      </c>
      <c r="G3241" s="49" t="s">
        <v>8585</v>
      </c>
      <c r="H3241" s="49" t="s">
        <v>16482</v>
      </c>
      <c r="I3241" s="49">
        <v>25</v>
      </c>
    </row>
    <row r="3242" spans="1:9" x14ac:dyDescent="0.3">
      <c r="A3242" s="551" t="s">
        <v>16483</v>
      </c>
      <c r="B3242" s="49" t="s">
        <v>12149</v>
      </c>
      <c r="C3242" s="49" t="s">
        <v>12150</v>
      </c>
      <c r="D3242" s="49" t="s">
        <v>8959</v>
      </c>
      <c r="E3242" s="49" t="s">
        <v>8960</v>
      </c>
      <c r="F3242" s="49" t="s">
        <v>8614</v>
      </c>
      <c r="G3242" s="49" t="s">
        <v>8585</v>
      </c>
      <c r="H3242" s="49" t="s">
        <v>16484</v>
      </c>
      <c r="I3242" s="49">
        <v>180</v>
      </c>
    </row>
    <row r="3243" spans="1:9" x14ac:dyDescent="0.3">
      <c r="A3243" s="551" t="s">
        <v>16485</v>
      </c>
      <c r="B3243" s="49" t="s">
        <v>12149</v>
      </c>
      <c r="C3243" s="49" t="s">
        <v>12150</v>
      </c>
      <c r="D3243" s="49" t="s">
        <v>8959</v>
      </c>
      <c r="E3243" s="49" t="s">
        <v>8960</v>
      </c>
      <c r="F3243" s="49" t="s">
        <v>9003</v>
      </c>
      <c r="G3243" s="49" t="s">
        <v>8585</v>
      </c>
      <c r="H3243" s="49" t="s">
        <v>16484</v>
      </c>
    </row>
    <row r="3244" spans="1:9" x14ac:dyDescent="0.3">
      <c r="A3244" s="551" t="s">
        <v>16486</v>
      </c>
      <c r="B3244" s="49" t="s">
        <v>12149</v>
      </c>
      <c r="C3244" s="49" t="s">
        <v>12150</v>
      </c>
      <c r="D3244" s="49" t="s">
        <v>8959</v>
      </c>
      <c r="E3244" s="49" t="s">
        <v>8960</v>
      </c>
      <c r="F3244" s="49" t="s">
        <v>8735</v>
      </c>
      <c r="G3244" s="49" t="s">
        <v>8585</v>
      </c>
      <c r="H3244" s="49" t="s">
        <v>16484</v>
      </c>
    </row>
    <row r="3245" spans="1:9" x14ac:dyDescent="0.3">
      <c r="A3245" s="551" t="s">
        <v>16487</v>
      </c>
      <c r="B3245" s="49" t="s">
        <v>16488</v>
      </c>
      <c r="C3245" s="49" t="s">
        <v>16489</v>
      </c>
      <c r="D3245" s="49" t="s">
        <v>9349</v>
      </c>
      <c r="E3245" s="49" t="s">
        <v>8583</v>
      </c>
      <c r="F3245" s="49" t="s">
        <v>8608</v>
      </c>
      <c r="G3245" s="49" t="s">
        <v>8609</v>
      </c>
      <c r="H3245" s="49" t="s">
        <v>16490</v>
      </c>
      <c r="I3245" s="49">
        <v>37</v>
      </c>
    </row>
    <row r="3246" spans="1:9" x14ac:dyDescent="0.3">
      <c r="A3246" s="551" t="s">
        <v>16491</v>
      </c>
      <c r="B3246" s="49" t="s">
        <v>16492</v>
      </c>
      <c r="C3246" s="49" t="s">
        <v>16493</v>
      </c>
      <c r="D3246" s="49" t="s">
        <v>9349</v>
      </c>
      <c r="E3246" s="49" t="s">
        <v>8583</v>
      </c>
      <c r="F3246" s="49" t="s">
        <v>8595</v>
      </c>
      <c r="G3246" s="49" t="s">
        <v>8596</v>
      </c>
    </row>
    <row r="3247" spans="1:9" x14ac:dyDescent="0.3">
      <c r="A3247" s="551" t="s">
        <v>16494</v>
      </c>
      <c r="B3247" s="49" t="s">
        <v>16488</v>
      </c>
      <c r="C3247" s="49" t="s">
        <v>16489</v>
      </c>
      <c r="D3247" s="49" t="s">
        <v>9349</v>
      </c>
      <c r="E3247" s="49" t="s">
        <v>8583</v>
      </c>
      <c r="F3247" s="49" t="s">
        <v>8608</v>
      </c>
      <c r="G3247" s="49" t="s">
        <v>8609</v>
      </c>
      <c r="H3247" s="49" t="s">
        <v>16495</v>
      </c>
      <c r="I3247" s="49">
        <v>38</v>
      </c>
    </row>
    <row r="3248" spans="1:9" x14ac:dyDescent="0.3">
      <c r="A3248" s="551" t="s">
        <v>16496</v>
      </c>
      <c r="B3248" s="49" t="s">
        <v>16488</v>
      </c>
      <c r="C3248" s="49" t="s">
        <v>16489</v>
      </c>
      <c r="D3248" s="49" t="s">
        <v>9349</v>
      </c>
      <c r="E3248" s="49" t="s">
        <v>8583</v>
      </c>
      <c r="F3248" s="49" t="s">
        <v>8608</v>
      </c>
      <c r="G3248" s="49" t="s">
        <v>8609</v>
      </c>
      <c r="H3248" s="49" t="s">
        <v>16497</v>
      </c>
      <c r="I3248" s="49">
        <v>24</v>
      </c>
    </row>
    <row r="3249" spans="1:9" x14ac:dyDescent="0.3">
      <c r="A3249" s="551" t="s">
        <v>16498</v>
      </c>
      <c r="B3249" s="49" t="s">
        <v>16499</v>
      </c>
      <c r="C3249" s="49" t="s">
        <v>16500</v>
      </c>
      <c r="D3249" s="49" t="s">
        <v>8590</v>
      </c>
      <c r="E3249" s="49" t="s">
        <v>8583</v>
      </c>
      <c r="F3249" s="49" t="s">
        <v>8630</v>
      </c>
      <c r="G3249" s="49" t="s">
        <v>8585</v>
      </c>
      <c r="H3249" s="49" t="s">
        <v>16501</v>
      </c>
      <c r="I3249" s="49">
        <v>10</v>
      </c>
    </row>
    <row r="3250" spans="1:9" x14ac:dyDescent="0.3">
      <c r="A3250" s="551" t="s">
        <v>16502</v>
      </c>
      <c r="B3250" s="49" t="s">
        <v>16488</v>
      </c>
      <c r="C3250" s="49" t="s">
        <v>16489</v>
      </c>
      <c r="D3250" s="49" t="s">
        <v>9349</v>
      </c>
      <c r="E3250" s="49" t="s">
        <v>8583</v>
      </c>
      <c r="F3250" s="49" t="s">
        <v>8644</v>
      </c>
      <c r="G3250" s="49" t="s">
        <v>8609</v>
      </c>
      <c r="H3250" s="49" t="s">
        <v>16490</v>
      </c>
      <c r="I3250" s="49">
        <v>31</v>
      </c>
    </row>
    <row r="3251" spans="1:9" x14ac:dyDescent="0.3">
      <c r="A3251" s="551" t="s">
        <v>16503</v>
      </c>
      <c r="B3251" s="49" t="s">
        <v>16488</v>
      </c>
      <c r="C3251" s="49" t="s">
        <v>16489</v>
      </c>
      <c r="D3251" s="49" t="s">
        <v>9349</v>
      </c>
      <c r="E3251" s="49" t="s">
        <v>8583</v>
      </c>
      <c r="F3251" s="49" t="s">
        <v>8644</v>
      </c>
      <c r="G3251" s="49" t="s">
        <v>8609</v>
      </c>
      <c r="H3251" s="49" t="s">
        <v>16495</v>
      </c>
      <c r="I3251" s="49">
        <v>23</v>
      </c>
    </row>
    <row r="3252" spans="1:9" x14ac:dyDescent="0.3">
      <c r="A3252" s="551" t="s">
        <v>16504</v>
      </c>
      <c r="B3252" s="49" t="s">
        <v>16499</v>
      </c>
      <c r="C3252" s="49" t="s">
        <v>16500</v>
      </c>
      <c r="D3252" s="49" t="s">
        <v>8590</v>
      </c>
      <c r="E3252" s="49" t="s">
        <v>8583</v>
      </c>
      <c r="F3252" s="49" t="s">
        <v>8630</v>
      </c>
      <c r="G3252" s="49" t="s">
        <v>8585</v>
      </c>
      <c r="H3252" s="49" t="s">
        <v>16505</v>
      </c>
      <c r="I3252" s="49">
        <v>10</v>
      </c>
    </row>
    <row r="3253" spans="1:9" x14ac:dyDescent="0.3">
      <c r="A3253" s="551" t="s">
        <v>16506</v>
      </c>
      <c r="B3253" s="49" t="s">
        <v>16507</v>
      </c>
      <c r="C3253" s="49" t="s">
        <v>16508</v>
      </c>
      <c r="D3253" s="49" t="s">
        <v>8959</v>
      </c>
      <c r="E3253" s="49" t="s">
        <v>8960</v>
      </c>
      <c r="F3253" s="49" t="s">
        <v>8614</v>
      </c>
      <c r="G3253" s="49" t="s">
        <v>8585</v>
      </c>
      <c r="H3253" s="49" t="s">
        <v>16509</v>
      </c>
      <c r="I3253" s="49">
        <v>50</v>
      </c>
    </row>
    <row r="3254" spans="1:9" x14ac:dyDescent="0.3">
      <c r="A3254" s="551" t="s">
        <v>16510</v>
      </c>
      <c r="B3254" s="49" t="s">
        <v>16448</v>
      </c>
      <c r="C3254" s="49" t="s">
        <v>16449</v>
      </c>
      <c r="D3254" s="49" t="s">
        <v>8590</v>
      </c>
      <c r="E3254" s="49" t="s">
        <v>8583</v>
      </c>
      <c r="F3254" s="49" t="s">
        <v>8918</v>
      </c>
      <c r="G3254" s="49" t="s">
        <v>8596</v>
      </c>
    </row>
    <row r="3255" spans="1:9" x14ac:dyDescent="0.3">
      <c r="A3255" s="551" t="s">
        <v>16511</v>
      </c>
      <c r="B3255" s="49" t="s">
        <v>16039</v>
      </c>
      <c r="C3255" s="49" t="s">
        <v>16040</v>
      </c>
      <c r="D3255" s="49" t="s">
        <v>9349</v>
      </c>
      <c r="E3255" s="49" t="s">
        <v>8765</v>
      </c>
      <c r="F3255" s="49" t="s">
        <v>8811</v>
      </c>
      <c r="G3255" s="49" t="s">
        <v>8585</v>
      </c>
      <c r="H3255" s="49" t="s">
        <v>16512</v>
      </c>
      <c r="I3255" s="49">
        <v>10</v>
      </c>
    </row>
    <row r="3256" spans="1:9" x14ac:dyDescent="0.3">
      <c r="A3256" s="551" t="s">
        <v>16513</v>
      </c>
      <c r="B3256" s="49" t="s">
        <v>10525</v>
      </c>
      <c r="C3256" s="49" t="s">
        <v>10526</v>
      </c>
      <c r="D3256" s="49" t="s">
        <v>8676</v>
      </c>
      <c r="E3256" s="49" t="s">
        <v>8677</v>
      </c>
      <c r="F3256" s="49" t="s">
        <v>8713</v>
      </c>
      <c r="G3256" s="49" t="s">
        <v>8585</v>
      </c>
      <c r="H3256" s="49" t="s">
        <v>16514</v>
      </c>
      <c r="I3256" s="49">
        <v>30</v>
      </c>
    </row>
    <row r="3257" spans="1:9" x14ac:dyDescent="0.3">
      <c r="A3257" s="551" t="s">
        <v>16515</v>
      </c>
      <c r="B3257" s="49" t="s">
        <v>10568</v>
      </c>
      <c r="C3257" s="49" t="s">
        <v>10569</v>
      </c>
      <c r="D3257" s="49" t="s">
        <v>8582</v>
      </c>
      <c r="E3257" s="49" t="s">
        <v>8765</v>
      </c>
      <c r="F3257" s="49" t="s">
        <v>8608</v>
      </c>
      <c r="G3257" s="49" t="s">
        <v>8609</v>
      </c>
      <c r="H3257" s="49" t="s">
        <v>16516</v>
      </c>
      <c r="I3257" s="49">
        <v>40</v>
      </c>
    </row>
    <row r="3258" spans="1:9" x14ac:dyDescent="0.3">
      <c r="A3258" s="551" t="s">
        <v>16517</v>
      </c>
      <c r="B3258" s="49" t="s">
        <v>10929</v>
      </c>
      <c r="C3258" s="49" t="s">
        <v>10930</v>
      </c>
      <c r="D3258" s="49" t="s">
        <v>8959</v>
      </c>
      <c r="E3258" s="49" t="s">
        <v>8960</v>
      </c>
      <c r="F3258" s="49" t="s">
        <v>8614</v>
      </c>
      <c r="G3258" s="49" t="s">
        <v>8585</v>
      </c>
      <c r="H3258" s="49" t="s">
        <v>16518</v>
      </c>
      <c r="I3258" s="49">
        <v>26</v>
      </c>
    </row>
    <row r="3259" spans="1:9" x14ac:dyDescent="0.3">
      <c r="A3259" s="551" t="s">
        <v>16519</v>
      </c>
      <c r="B3259" s="49" t="s">
        <v>16520</v>
      </c>
      <c r="C3259" s="49" t="s">
        <v>16521</v>
      </c>
      <c r="D3259" s="49" t="s">
        <v>8635</v>
      </c>
      <c r="E3259" s="49" t="s">
        <v>8583</v>
      </c>
      <c r="F3259" s="49" t="s">
        <v>8979</v>
      </c>
      <c r="G3259" s="49" t="s">
        <v>8585</v>
      </c>
      <c r="H3259" s="49" t="s">
        <v>16522</v>
      </c>
    </row>
    <row r="3260" spans="1:9" x14ac:dyDescent="0.3">
      <c r="A3260" s="551" t="s">
        <v>16523</v>
      </c>
      <c r="B3260" s="49" t="s">
        <v>14111</v>
      </c>
      <c r="C3260" s="49" t="s">
        <v>14112</v>
      </c>
      <c r="D3260" s="49" t="s">
        <v>8582</v>
      </c>
      <c r="E3260" s="49" t="s">
        <v>8583</v>
      </c>
      <c r="F3260" s="49" t="s">
        <v>8608</v>
      </c>
      <c r="G3260" s="49" t="s">
        <v>8609</v>
      </c>
      <c r="H3260" s="49" t="s">
        <v>16524</v>
      </c>
      <c r="I3260" s="49">
        <v>28</v>
      </c>
    </row>
    <row r="3261" spans="1:9" x14ac:dyDescent="0.3">
      <c r="A3261" s="551" t="s">
        <v>16525</v>
      </c>
      <c r="B3261" s="49" t="s">
        <v>16526</v>
      </c>
      <c r="C3261" s="49" t="s">
        <v>16527</v>
      </c>
      <c r="D3261" s="49" t="s">
        <v>8590</v>
      </c>
      <c r="E3261" s="49" t="s">
        <v>8583</v>
      </c>
      <c r="F3261" s="49" t="s">
        <v>8647</v>
      </c>
      <c r="G3261" s="49" t="s">
        <v>8585</v>
      </c>
      <c r="H3261" s="49" t="s">
        <v>16528</v>
      </c>
      <c r="I3261" s="49">
        <v>10</v>
      </c>
    </row>
    <row r="3262" spans="1:9" x14ac:dyDescent="0.3">
      <c r="A3262" s="551" t="s">
        <v>16529</v>
      </c>
      <c r="B3262" s="49" t="s">
        <v>16530</v>
      </c>
      <c r="C3262" s="49" t="s">
        <v>16531</v>
      </c>
      <c r="D3262" s="49" t="s">
        <v>9349</v>
      </c>
      <c r="E3262" s="49" t="s">
        <v>8583</v>
      </c>
      <c r="F3262" s="49" t="s">
        <v>8630</v>
      </c>
      <c r="G3262" s="49" t="s">
        <v>8585</v>
      </c>
      <c r="H3262" s="49" t="s">
        <v>16532</v>
      </c>
      <c r="I3262" s="49">
        <v>10</v>
      </c>
    </row>
    <row r="3263" spans="1:9" x14ac:dyDescent="0.3">
      <c r="A3263" s="551" t="s">
        <v>16533</v>
      </c>
      <c r="B3263" s="49" t="s">
        <v>15415</v>
      </c>
      <c r="C3263" s="49" t="s">
        <v>15416</v>
      </c>
      <c r="D3263" s="49" t="s">
        <v>9349</v>
      </c>
      <c r="E3263" s="49" t="s">
        <v>8583</v>
      </c>
      <c r="F3263" s="49" t="s">
        <v>8733</v>
      </c>
      <c r="G3263" s="49" t="s">
        <v>8609</v>
      </c>
      <c r="H3263" s="49" t="s">
        <v>16534</v>
      </c>
      <c r="I3263" s="49">
        <v>13</v>
      </c>
    </row>
    <row r="3264" spans="1:9" x14ac:dyDescent="0.3">
      <c r="A3264" s="551" t="s">
        <v>16535</v>
      </c>
      <c r="B3264" s="49" t="s">
        <v>16439</v>
      </c>
      <c r="C3264" s="49" t="s">
        <v>16440</v>
      </c>
      <c r="D3264" s="49" t="s">
        <v>8590</v>
      </c>
      <c r="E3264" s="49" t="s">
        <v>8583</v>
      </c>
      <c r="F3264" s="49" t="s">
        <v>8593</v>
      </c>
      <c r="G3264" s="49" t="s">
        <v>8585</v>
      </c>
      <c r="H3264" s="49" t="s">
        <v>16536</v>
      </c>
    </row>
    <row r="3265" spans="1:9" x14ac:dyDescent="0.3">
      <c r="A3265" s="551" t="s">
        <v>16537</v>
      </c>
      <c r="B3265" s="49" t="s">
        <v>16538</v>
      </c>
      <c r="C3265" s="49" t="s">
        <v>16539</v>
      </c>
      <c r="D3265" s="49" t="s">
        <v>8959</v>
      </c>
      <c r="E3265" s="49" t="s">
        <v>8960</v>
      </c>
      <c r="F3265" s="49" t="s">
        <v>8614</v>
      </c>
      <c r="G3265" s="49" t="s">
        <v>8585</v>
      </c>
      <c r="H3265" s="49" t="s">
        <v>16540</v>
      </c>
      <c r="I3265" s="49">
        <v>20</v>
      </c>
    </row>
    <row r="3266" spans="1:9" x14ac:dyDescent="0.3">
      <c r="A3266" s="551" t="s">
        <v>16541</v>
      </c>
      <c r="B3266" s="49" t="s">
        <v>11062</v>
      </c>
      <c r="C3266" s="49" t="s">
        <v>11063</v>
      </c>
      <c r="D3266" s="49" t="s">
        <v>8582</v>
      </c>
      <c r="E3266" s="49" t="s">
        <v>8583</v>
      </c>
      <c r="F3266" s="49" t="s">
        <v>8647</v>
      </c>
      <c r="G3266" s="49" t="s">
        <v>8609</v>
      </c>
      <c r="H3266" s="49" t="s">
        <v>11064</v>
      </c>
      <c r="I3266" s="49">
        <v>20</v>
      </c>
    </row>
    <row r="3267" spans="1:9" x14ac:dyDescent="0.3">
      <c r="A3267" s="551" t="s">
        <v>16542</v>
      </c>
      <c r="B3267" s="49" t="s">
        <v>15817</v>
      </c>
      <c r="C3267" s="49" t="s">
        <v>15818</v>
      </c>
      <c r="D3267" s="49" t="s">
        <v>9349</v>
      </c>
      <c r="E3267" s="49" t="s">
        <v>8583</v>
      </c>
      <c r="F3267" s="49" t="s">
        <v>8647</v>
      </c>
      <c r="G3267" s="49" t="s">
        <v>8609</v>
      </c>
      <c r="H3267" s="49" t="s">
        <v>15819</v>
      </c>
      <c r="I3267" s="49">
        <v>7</v>
      </c>
    </row>
    <row r="3268" spans="1:9" x14ac:dyDescent="0.3">
      <c r="A3268" s="551" t="s">
        <v>16543</v>
      </c>
      <c r="B3268" s="49" t="s">
        <v>13341</v>
      </c>
      <c r="C3268" s="49" t="s">
        <v>13342</v>
      </c>
      <c r="D3268" s="49" t="s">
        <v>8959</v>
      </c>
      <c r="E3268" s="49" t="s">
        <v>8960</v>
      </c>
      <c r="F3268" s="49" t="s">
        <v>8647</v>
      </c>
      <c r="G3268" s="49" t="s">
        <v>8609</v>
      </c>
      <c r="H3268" s="49" t="s">
        <v>13343</v>
      </c>
      <c r="I3268" s="49">
        <v>10</v>
      </c>
    </row>
    <row r="3269" spans="1:9" x14ac:dyDescent="0.3">
      <c r="A3269" s="551" t="s">
        <v>16544</v>
      </c>
      <c r="B3269" s="49" t="s">
        <v>16545</v>
      </c>
      <c r="C3269" s="49" t="s">
        <v>16546</v>
      </c>
      <c r="D3269" s="49" t="s">
        <v>9349</v>
      </c>
      <c r="E3269" s="49" t="s">
        <v>8583</v>
      </c>
      <c r="F3269" s="49" t="s">
        <v>8584</v>
      </c>
      <c r="G3269" s="49" t="s">
        <v>8585</v>
      </c>
      <c r="H3269" s="49" t="s">
        <v>16547</v>
      </c>
    </row>
    <row r="3270" spans="1:9" x14ac:dyDescent="0.3">
      <c r="A3270" s="551" t="s">
        <v>16548</v>
      </c>
      <c r="B3270" s="49" t="s">
        <v>9895</v>
      </c>
      <c r="C3270" s="49" t="s">
        <v>9896</v>
      </c>
      <c r="D3270" s="49" t="s">
        <v>8582</v>
      </c>
      <c r="E3270" s="49" t="s">
        <v>8765</v>
      </c>
      <c r="F3270" s="49" t="s">
        <v>8608</v>
      </c>
      <c r="G3270" s="49" t="s">
        <v>8585</v>
      </c>
      <c r="H3270" s="49" t="s">
        <v>9897</v>
      </c>
      <c r="I3270" s="49">
        <v>2</v>
      </c>
    </row>
    <row r="3271" spans="1:9" x14ac:dyDescent="0.3">
      <c r="A3271" s="551" t="s">
        <v>16549</v>
      </c>
      <c r="B3271" s="49" t="s">
        <v>16550</v>
      </c>
      <c r="C3271" s="49" t="s">
        <v>16551</v>
      </c>
      <c r="D3271" s="49" t="s">
        <v>8959</v>
      </c>
      <c r="E3271" s="49" t="s">
        <v>8960</v>
      </c>
      <c r="F3271" s="49" t="s">
        <v>8608</v>
      </c>
      <c r="G3271" s="49" t="s">
        <v>8609</v>
      </c>
      <c r="H3271" s="49" t="s">
        <v>15748</v>
      </c>
      <c r="I3271" s="49">
        <v>20</v>
      </c>
    </row>
    <row r="3272" spans="1:9" x14ac:dyDescent="0.3">
      <c r="A3272" s="551" t="s">
        <v>16552</v>
      </c>
      <c r="B3272" s="49" t="s">
        <v>16553</v>
      </c>
      <c r="C3272" s="49" t="s">
        <v>16554</v>
      </c>
      <c r="D3272" s="49" t="s">
        <v>9349</v>
      </c>
      <c r="E3272" s="49" t="s">
        <v>8583</v>
      </c>
      <c r="F3272" s="49" t="s">
        <v>8608</v>
      </c>
      <c r="G3272" s="49" t="s">
        <v>8609</v>
      </c>
      <c r="H3272" s="49" t="s">
        <v>16555</v>
      </c>
      <c r="I3272" s="49">
        <v>12</v>
      </c>
    </row>
    <row r="3273" spans="1:9" x14ac:dyDescent="0.3">
      <c r="A3273" s="551" t="s">
        <v>16556</v>
      </c>
      <c r="B3273" s="49" t="s">
        <v>9924</v>
      </c>
      <c r="C3273" s="49" t="s">
        <v>9925</v>
      </c>
      <c r="D3273" s="49" t="s">
        <v>8590</v>
      </c>
      <c r="E3273" s="49" t="s">
        <v>8583</v>
      </c>
      <c r="F3273" s="49" t="s">
        <v>8647</v>
      </c>
      <c r="G3273" s="49" t="s">
        <v>8609</v>
      </c>
      <c r="H3273" s="49" t="s">
        <v>13032</v>
      </c>
      <c r="I3273" s="49">
        <v>10</v>
      </c>
    </row>
    <row r="3274" spans="1:9" x14ac:dyDescent="0.3">
      <c r="A3274" s="551" t="s">
        <v>16557</v>
      </c>
      <c r="B3274" s="49" t="s">
        <v>9924</v>
      </c>
      <c r="C3274" s="49" t="s">
        <v>9925</v>
      </c>
      <c r="D3274" s="49" t="s">
        <v>8590</v>
      </c>
      <c r="E3274" s="49" t="s">
        <v>8583</v>
      </c>
      <c r="F3274" s="49" t="s">
        <v>8608</v>
      </c>
      <c r="G3274" s="49" t="s">
        <v>8609</v>
      </c>
      <c r="H3274" s="49" t="s">
        <v>16558</v>
      </c>
      <c r="I3274" s="49">
        <v>12</v>
      </c>
    </row>
    <row r="3275" spans="1:9" x14ac:dyDescent="0.3">
      <c r="A3275" s="551" t="s">
        <v>16559</v>
      </c>
      <c r="B3275" s="49" t="s">
        <v>11721</v>
      </c>
      <c r="C3275" s="49" t="s">
        <v>11722</v>
      </c>
      <c r="D3275" s="49" t="s">
        <v>8590</v>
      </c>
      <c r="E3275" s="49" t="s">
        <v>8583</v>
      </c>
      <c r="F3275" s="49" t="s">
        <v>8647</v>
      </c>
      <c r="G3275" s="49" t="s">
        <v>8609</v>
      </c>
      <c r="H3275" s="49" t="s">
        <v>11729</v>
      </c>
      <c r="I3275" s="49">
        <v>10</v>
      </c>
    </row>
    <row r="3276" spans="1:9" x14ac:dyDescent="0.3">
      <c r="A3276" s="551" t="s">
        <v>16560</v>
      </c>
      <c r="B3276" s="49" t="s">
        <v>16561</v>
      </c>
      <c r="C3276" s="49" t="s">
        <v>16562</v>
      </c>
      <c r="D3276" s="49" t="s">
        <v>8959</v>
      </c>
      <c r="E3276" s="49" t="s">
        <v>8960</v>
      </c>
      <c r="F3276" s="49" t="s">
        <v>8630</v>
      </c>
      <c r="G3276" s="49" t="s">
        <v>8585</v>
      </c>
      <c r="H3276" s="49" t="s">
        <v>16563</v>
      </c>
      <c r="I3276" s="49">
        <v>15</v>
      </c>
    </row>
    <row r="3277" spans="1:9" x14ac:dyDescent="0.3">
      <c r="A3277" s="551" t="s">
        <v>16564</v>
      </c>
      <c r="B3277" s="49" t="s">
        <v>16565</v>
      </c>
      <c r="C3277" s="49" t="s">
        <v>16566</v>
      </c>
      <c r="D3277" s="49" t="s">
        <v>8590</v>
      </c>
      <c r="E3277" s="49" t="s">
        <v>8583</v>
      </c>
      <c r="F3277" s="49" t="s">
        <v>8811</v>
      </c>
      <c r="G3277" s="49" t="s">
        <v>8585</v>
      </c>
      <c r="H3277" s="49" t="s">
        <v>10222</v>
      </c>
      <c r="I3277" s="49">
        <v>20</v>
      </c>
    </row>
    <row r="3278" spans="1:9" x14ac:dyDescent="0.3">
      <c r="A3278" s="551" t="s">
        <v>16567</v>
      </c>
      <c r="B3278" s="49" t="s">
        <v>10670</v>
      </c>
      <c r="C3278" s="49" t="s">
        <v>10671</v>
      </c>
      <c r="D3278" s="49" t="s">
        <v>8582</v>
      </c>
      <c r="E3278" s="49" t="s">
        <v>8583</v>
      </c>
      <c r="F3278" s="49" t="s">
        <v>8647</v>
      </c>
      <c r="G3278" s="49" t="s">
        <v>8585</v>
      </c>
      <c r="H3278" s="49" t="s">
        <v>16568</v>
      </c>
      <c r="I3278" s="49">
        <v>40</v>
      </c>
    </row>
    <row r="3279" spans="1:9" x14ac:dyDescent="0.3">
      <c r="A3279" s="551" t="s">
        <v>16569</v>
      </c>
      <c r="B3279" s="49" t="s">
        <v>16570</v>
      </c>
      <c r="C3279" s="49" t="s">
        <v>16571</v>
      </c>
      <c r="D3279" s="49" t="s">
        <v>8959</v>
      </c>
      <c r="E3279" s="49" t="s">
        <v>8960</v>
      </c>
      <c r="F3279" s="49" t="s">
        <v>8608</v>
      </c>
      <c r="G3279" s="49" t="s">
        <v>8609</v>
      </c>
      <c r="H3279" s="49" t="s">
        <v>16572</v>
      </c>
      <c r="I3279" s="49">
        <v>12</v>
      </c>
    </row>
    <row r="3280" spans="1:9" x14ac:dyDescent="0.3">
      <c r="A3280" s="551" t="s">
        <v>16573</v>
      </c>
      <c r="B3280" s="49" t="s">
        <v>15197</v>
      </c>
      <c r="C3280" s="49" t="s">
        <v>15198</v>
      </c>
      <c r="D3280" s="49" t="s">
        <v>8656</v>
      </c>
      <c r="E3280" s="49" t="s">
        <v>8583</v>
      </c>
      <c r="F3280" s="49" t="s">
        <v>8811</v>
      </c>
      <c r="G3280" s="49" t="s">
        <v>8585</v>
      </c>
      <c r="H3280" s="49" t="s">
        <v>16574</v>
      </c>
      <c r="I3280" s="49">
        <v>10</v>
      </c>
    </row>
    <row r="3281" spans="1:9" x14ac:dyDescent="0.3">
      <c r="A3281" s="551" t="s">
        <v>16575</v>
      </c>
      <c r="B3281" s="49" t="s">
        <v>9604</v>
      </c>
      <c r="C3281" s="49" t="s">
        <v>9605</v>
      </c>
      <c r="D3281" s="49" t="s">
        <v>8676</v>
      </c>
      <c r="E3281" s="49" t="s">
        <v>8677</v>
      </c>
      <c r="F3281" s="49" t="s">
        <v>8647</v>
      </c>
      <c r="G3281" s="49" t="s">
        <v>8609</v>
      </c>
      <c r="H3281" s="49" t="s">
        <v>9606</v>
      </c>
      <c r="I3281" s="49">
        <v>6</v>
      </c>
    </row>
    <row r="3282" spans="1:9" x14ac:dyDescent="0.3">
      <c r="A3282" s="551" t="s">
        <v>16576</v>
      </c>
      <c r="B3282" s="49" t="s">
        <v>16577</v>
      </c>
      <c r="C3282" s="49" t="s">
        <v>16578</v>
      </c>
      <c r="D3282" s="49" t="s">
        <v>9349</v>
      </c>
      <c r="E3282" s="49" t="s">
        <v>8583</v>
      </c>
      <c r="F3282" s="49" t="s">
        <v>8647</v>
      </c>
      <c r="G3282" s="49" t="s">
        <v>8609</v>
      </c>
      <c r="H3282" s="49" t="s">
        <v>16579</v>
      </c>
      <c r="I3282" s="49">
        <v>12</v>
      </c>
    </row>
    <row r="3283" spans="1:9" x14ac:dyDescent="0.3">
      <c r="A3283" s="551" t="s">
        <v>16580</v>
      </c>
      <c r="B3283" s="49" t="s">
        <v>16581</v>
      </c>
      <c r="C3283" s="49" t="s">
        <v>16582</v>
      </c>
      <c r="D3283" s="49" t="s">
        <v>8582</v>
      </c>
      <c r="E3283" s="49" t="s">
        <v>8583</v>
      </c>
      <c r="F3283" s="49" t="s">
        <v>8608</v>
      </c>
      <c r="G3283" s="49" t="s">
        <v>8609</v>
      </c>
      <c r="H3283" s="49" t="s">
        <v>16583</v>
      </c>
      <c r="I3283" s="49">
        <v>40</v>
      </c>
    </row>
    <row r="3284" spans="1:9" x14ac:dyDescent="0.3">
      <c r="A3284" s="551" t="s">
        <v>16584</v>
      </c>
      <c r="B3284" s="49" t="s">
        <v>12563</v>
      </c>
      <c r="C3284" s="49" t="s">
        <v>12564</v>
      </c>
      <c r="D3284" s="49" t="s">
        <v>8582</v>
      </c>
      <c r="E3284" s="49" t="s">
        <v>8583</v>
      </c>
      <c r="F3284" s="49" t="s">
        <v>8608</v>
      </c>
      <c r="G3284" s="49" t="s">
        <v>8609</v>
      </c>
      <c r="H3284" s="49" t="s">
        <v>16585</v>
      </c>
      <c r="I3284" s="49">
        <v>12</v>
      </c>
    </row>
    <row r="3285" spans="1:9" x14ac:dyDescent="0.3">
      <c r="A3285" s="551" t="s">
        <v>16586</v>
      </c>
      <c r="B3285" s="49" t="s">
        <v>12563</v>
      </c>
      <c r="C3285" s="49" t="s">
        <v>12564</v>
      </c>
      <c r="D3285" s="49" t="s">
        <v>8582</v>
      </c>
      <c r="E3285" s="49" t="s">
        <v>8583</v>
      </c>
      <c r="F3285" s="49" t="s">
        <v>8811</v>
      </c>
      <c r="G3285" s="49" t="s">
        <v>8585</v>
      </c>
      <c r="H3285" s="49" t="s">
        <v>16585</v>
      </c>
      <c r="I3285" s="49">
        <v>15</v>
      </c>
    </row>
    <row r="3286" spans="1:9" x14ac:dyDescent="0.3">
      <c r="A3286" s="551" t="s">
        <v>16587</v>
      </c>
      <c r="B3286" s="49" t="s">
        <v>16588</v>
      </c>
      <c r="C3286" s="49" t="s">
        <v>16589</v>
      </c>
      <c r="D3286" s="49" t="s">
        <v>8959</v>
      </c>
      <c r="E3286" s="49" t="s">
        <v>8960</v>
      </c>
      <c r="F3286" s="49" t="s">
        <v>8608</v>
      </c>
      <c r="G3286" s="49" t="s">
        <v>8609</v>
      </c>
      <c r="H3286" s="49" t="s">
        <v>16590</v>
      </c>
      <c r="I3286" s="49">
        <v>28</v>
      </c>
    </row>
    <row r="3287" spans="1:9" x14ac:dyDescent="0.3">
      <c r="A3287" s="551" t="s">
        <v>16591</v>
      </c>
      <c r="B3287" s="49" t="s">
        <v>16588</v>
      </c>
      <c r="C3287" s="49" t="s">
        <v>16589</v>
      </c>
      <c r="D3287" s="49" t="s">
        <v>8959</v>
      </c>
      <c r="E3287" s="49" t="s">
        <v>8960</v>
      </c>
      <c r="F3287" s="49" t="s">
        <v>8811</v>
      </c>
      <c r="G3287" s="49" t="s">
        <v>8585</v>
      </c>
      <c r="H3287" s="49" t="s">
        <v>16590</v>
      </c>
      <c r="I3287" s="49">
        <v>6</v>
      </c>
    </row>
    <row r="3288" spans="1:9" x14ac:dyDescent="0.3">
      <c r="A3288" s="551" t="s">
        <v>16592</v>
      </c>
      <c r="B3288" s="49" t="s">
        <v>16593</v>
      </c>
      <c r="C3288" s="49" t="s">
        <v>16594</v>
      </c>
      <c r="D3288" s="49" t="s">
        <v>8590</v>
      </c>
      <c r="E3288" s="49" t="s">
        <v>8583</v>
      </c>
      <c r="F3288" s="49" t="s">
        <v>8647</v>
      </c>
      <c r="G3288" s="49" t="s">
        <v>8585</v>
      </c>
      <c r="H3288" s="49" t="s">
        <v>16595</v>
      </c>
      <c r="I3288" s="49">
        <v>10</v>
      </c>
    </row>
    <row r="3289" spans="1:9" x14ac:dyDescent="0.3">
      <c r="A3289" s="551" t="s">
        <v>16596</v>
      </c>
      <c r="B3289" s="49" t="s">
        <v>16597</v>
      </c>
      <c r="C3289" s="49" t="s">
        <v>16598</v>
      </c>
      <c r="D3289" s="49" t="s">
        <v>9349</v>
      </c>
      <c r="E3289" s="49" t="s">
        <v>8583</v>
      </c>
      <c r="F3289" s="49" t="s">
        <v>8608</v>
      </c>
      <c r="G3289" s="49" t="s">
        <v>8609</v>
      </c>
      <c r="H3289" s="49" t="s">
        <v>16599</v>
      </c>
      <c r="I3289" s="49">
        <v>40</v>
      </c>
    </row>
    <row r="3290" spans="1:9" x14ac:dyDescent="0.3">
      <c r="A3290" s="551" t="s">
        <v>16600</v>
      </c>
      <c r="B3290" s="49" t="s">
        <v>16597</v>
      </c>
      <c r="C3290" s="49" t="s">
        <v>16598</v>
      </c>
      <c r="D3290" s="49" t="s">
        <v>9349</v>
      </c>
      <c r="E3290" s="49" t="s">
        <v>8583</v>
      </c>
      <c r="F3290" s="49" t="s">
        <v>8608</v>
      </c>
      <c r="G3290" s="49" t="s">
        <v>8609</v>
      </c>
      <c r="H3290" s="49" t="s">
        <v>16601</v>
      </c>
      <c r="I3290" s="49">
        <v>40</v>
      </c>
    </row>
    <row r="3291" spans="1:9" x14ac:dyDescent="0.3">
      <c r="A3291" s="551" t="s">
        <v>16602</v>
      </c>
      <c r="B3291" s="49" t="s">
        <v>16603</v>
      </c>
      <c r="C3291" s="49" t="s">
        <v>16604</v>
      </c>
      <c r="D3291" s="49" t="s">
        <v>8590</v>
      </c>
      <c r="E3291" s="49" t="s">
        <v>8583</v>
      </c>
      <c r="F3291" s="49" t="s">
        <v>8608</v>
      </c>
      <c r="G3291" s="49" t="s">
        <v>8609</v>
      </c>
      <c r="H3291" s="49" t="s">
        <v>16605</v>
      </c>
      <c r="I3291" s="49">
        <v>40</v>
      </c>
    </row>
    <row r="3292" spans="1:9" x14ac:dyDescent="0.3">
      <c r="A3292" s="551" t="s">
        <v>16606</v>
      </c>
      <c r="B3292" s="49" t="s">
        <v>16577</v>
      </c>
      <c r="C3292" s="49" t="s">
        <v>16578</v>
      </c>
      <c r="D3292" s="49" t="s">
        <v>9349</v>
      </c>
      <c r="E3292" s="49" t="s">
        <v>8583</v>
      </c>
      <c r="F3292" s="49" t="s">
        <v>8608</v>
      </c>
      <c r="G3292" s="49" t="s">
        <v>8609</v>
      </c>
      <c r="H3292" s="49" t="s">
        <v>16579</v>
      </c>
      <c r="I3292" s="49">
        <v>24</v>
      </c>
    </row>
    <row r="3293" spans="1:9" x14ac:dyDescent="0.3">
      <c r="A3293" s="551" t="s">
        <v>16607</v>
      </c>
      <c r="B3293" s="49" t="s">
        <v>11457</v>
      </c>
      <c r="C3293" s="49" t="s">
        <v>11458</v>
      </c>
      <c r="D3293" s="49" t="s">
        <v>8582</v>
      </c>
      <c r="E3293" s="49" t="s">
        <v>8583</v>
      </c>
      <c r="F3293" s="49" t="s">
        <v>8608</v>
      </c>
      <c r="G3293" s="49" t="s">
        <v>8609</v>
      </c>
      <c r="H3293" s="49" t="s">
        <v>16608</v>
      </c>
      <c r="I3293" s="49">
        <v>40</v>
      </c>
    </row>
    <row r="3294" spans="1:9" x14ac:dyDescent="0.3">
      <c r="A3294" s="551" t="s">
        <v>16609</v>
      </c>
      <c r="B3294" s="49" t="s">
        <v>12597</v>
      </c>
      <c r="C3294" s="49" t="s">
        <v>12598</v>
      </c>
      <c r="D3294" s="49" t="s">
        <v>8590</v>
      </c>
      <c r="E3294" s="49" t="s">
        <v>8583</v>
      </c>
      <c r="F3294" s="49" t="s">
        <v>8644</v>
      </c>
      <c r="G3294" s="49" t="s">
        <v>8585</v>
      </c>
      <c r="H3294" s="49" t="s">
        <v>16610</v>
      </c>
      <c r="I3294" s="49">
        <v>30</v>
      </c>
    </row>
    <row r="3295" spans="1:9" x14ac:dyDescent="0.3">
      <c r="A3295" s="551" t="s">
        <v>16611</v>
      </c>
      <c r="B3295" s="49" t="s">
        <v>12597</v>
      </c>
      <c r="C3295" s="49" t="s">
        <v>12598</v>
      </c>
      <c r="D3295" s="49" t="s">
        <v>8590</v>
      </c>
      <c r="E3295" s="49" t="s">
        <v>8583</v>
      </c>
      <c r="F3295" s="49" t="s">
        <v>8713</v>
      </c>
      <c r="G3295" s="49" t="s">
        <v>8585</v>
      </c>
      <c r="H3295" s="49" t="s">
        <v>16610</v>
      </c>
      <c r="I3295" s="49">
        <v>10</v>
      </c>
    </row>
    <row r="3296" spans="1:9" x14ac:dyDescent="0.3">
      <c r="A3296" s="551" t="s">
        <v>16612</v>
      </c>
      <c r="B3296" s="49" t="s">
        <v>16613</v>
      </c>
      <c r="C3296" s="49" t="s">
        <v>16614</v>
      </c>
      <c r="D3296" s="49" t="s">
        <v>9349</v>
      </c>
      <c r="E3296" s="49" t="s">
        <v>8583</v>
      </c>
      <c r="F3296" s="49" t="s">
        <v>8608</v>
      </c>
      <c r="G3296" s="49" t="s">
        <v>8609</v>
      </c>
      <c r="H3296" s="49" t="s">
        <v>16615</v>
      </c>
      <c r="I3296" s="49">
        <v>35</v>
      </c>
    </row>
    <row r="3297" spans="1:9" x14ac:dyDescent="0.3">
      <c r="A3297" s="551" t="s">
        <v>16616</v>
      </c>
      <c r="B3297" s="49" t="s">
        <v>12597</v>
      </c>
      <c r="C3297" s="49" t="s">
        <v>12598</v>
      </c>
      <c r="D3297" s="49" t="s">
        <v>8590</v>
      </c>
      <c r="E3297" s="49" t="s">
        <v>8583</v>
      </c>
      <c r="F3297" s="49" t="s">
        <v>8657</v>
      </c>
      <c r="G3297" s="49" t="s">
        <v>8585</v>
      </c>
      <c r="H3297" s="49" t="s">
        <v>16610</v>
      </c>
      <c r="I3297" s="49">
        <v>10</v>
      </c>
    </row>
    <row r="3298" spans="1:9" x14ac:dyDescent="0.3">
      <c r="A3298" s="551" t="s">
        <v>16617</v>
      </c>
      <c r="B3298" s="49" t="s">
        <v>16618</v>
      </c>
      <c r="C3298" s="49" t="s">
        <v>16619</v>
      </c>
      <c r="D3298" s="49" t="s">
        <v>8590</v>
      </c>
      <c r="E3298" s="49" t="s">
        <v>8583</v>
      </c>
      <c r="F3298" s="49" t="s">
        <v>8608</v>
      </c>
      <c r="G3298" s="49" t="s">
        <v>8609</v>
      </c>
      <c r="H3298" s="49" t="s">
        <v>16620</v>
      </c>
      <c r="I3298" s="49">
        <v>19</v>
      </c>
    </row>
    <row r="3299" spans="1:9" x14ac:dyDescent="0.3">
      <c r="A3299" s="551" t="s">
        <v>16621</v>
      </c>
      <c r="B3299" s="49" t="s">
        <v>14613</v>
      </c>
      <c r="C3299" s="49" t="s">
        <v>14614</v>
      </c>
      <c r="D3299" s="49" t="s">
        <v>9349</v>
      </c>
      <c r="E3299" s="49" t="s">
        <v>8583</v>
      </c>
      <c r="F3299" s="49" t="s">
        <v>8647</v>
      </c>
      <c r="G3299" s="49" t="s">
        <v>8609</v>
      </c>
      <c r="H3299" s="49" t="s">
        <v>14615</v>
      </c>
      <c r="I3299" s="49">
        <v>15</v>
      </c>
    </row>
    <row r="3300" spans="1:9" x14ac:dyDescent="0.3">
      <c r="A3300" s="551" t="s">
        <v>16622</v>
      </c>
      <c r="B3300" s="49" t="s">
        <v>14716</v>
      </c>
      <c r="C3300" s="49" t="s">
        <v>14717</v>
      </c>
      <c r="D3300" s="49" t="s">
        <v>8959</v>
      </c>
      <c r="E3300" s="49" t="s">
        <v>8960</v>
      </c>
      <c r="F3300" s="49" t="s">
        <v>8811</v>
      </c>
      <c r="G3300" s="49" t="s">
        <v>8585</v>
      </c>
      <c r="H3300" s="49" t="s">
        <v>14725</v>
      </c>
      <c r="I3300" s="49">
        <v>5</v>
      </c>
    </row>
    <row r="3301" spans="1:9" x14ac:dyDescent="0.3">
      <c r="A3301" s="551" t="s">
        <v>16623</v>
      </c>
      <c r="B3301" s="49" t="s">
        <v>16624</v>
      </c>
      <c r="C3301" s="49" t="s">
        <v>16625</v>
      </c>
      <c r="D3301" s="49" t="s">
        <v>8590</v>
      </c>
      <c r="E3301" s="49" t="s">
        <v>8583</v>
      </c>
      <c r="F3301" s="49" t="s">
        <v>8644</v>
      </c>
      <c r="G3301" s="49" t="s">
        <v>8585</v>
      </c>
      <c r="H3301" s="49" t="s">
        <v>9224</v>
      </c>
      <c r="I3301" s="49">
        <v>15</v>
      </c>
    </row>
    <row r="3302" spans="1:9" x14ac:dyDescent="0.3">
      <c r="A3302" s="551" t="s">
        <v>16626</v>
      </c>
      <c r="B3302" s="49" t="s">
        <v>14564</v>
      </c>
      <c r="C3302" s="49" t="s">
        <v>14565</v>
      </c>
      <c r="D3302" s="49" t="s">
        <v>9349</v>
      </c>
      <c r="E3302" s="49" t="s">
        <v>8583</v>
      </c>
      <c r="F3302" s="49" t="s">
        <v>8647</v>
      </c>
      <c r="G3302" s="49" t="s">
        <v>8609</v>
      </c>
      <c r="H3302" s="49" t="s">
        <v>14566</v>
      </c>
      <c r="I3302" s="49">
        <v>21</v>
      </c>
    </row>
    <row r="3303" spans="1:9" x14ac:dyDescent="0.3">
      <c r="A3303" s="551" t="s">
        <v>16627</v>
      </c>
      <c r="B3303" s="49" t="s">
        <v>10206</v>
      </c>
      <c r="C3303" s="49" t="s">
        <v>10207</v>
      </c>
      <c r="D3303" s="49" t="s">
        <v>8959</v>
      </c>
      <c r="E3303" s="49" t="s">
        <v>8960</v>
      </c>
      <c r="F3303" s="49" t="s">
        <v>8726</v>
      </c>
      <c r="G3303" s="49" t="s">
        <v>8609</v>
      </c>
      <c r="H3303" s="49" t="s">
        <v>16628</v>
      </c>
      <c r="I3303" s="49">
        <v>10</v>
      </c>
    </row>
    <row r="3304" spans="1:9" x14ac:dyDescent="0.3">
      <c r="A3304" s="551" t="s">
        <v>16629</v>
      </c>
      <c r="B3304" s="49" t="s">
        <v>16630</v>
      </c>
      <c r="C3304" s="49" t="s">
        <v>16631</v>
      </c>
      <c r="D3304" s="49" t="s">
        <v>9349</v>
      </c>
      <c r="E3304" s="49" t="s">
        <v>8583</v>
      </c>
      <c r="F3304" s="49" t="s">
        <v>8608</v>
      </c>
      <c r="G3304" s="49" t="s">
        <v>8609</v>
      </c>
      <c r="H3304" s="49" t="s">
        <v>16632</v>
      </c>
      <c r="I3304" s="49">
        <v>36</v>
      </c>
    </row>
    <row r="3305" spans="1:9" x14ac:dyDescent="0.3">
      <c r="A3305" s="551" t="s">
        <v>16633</v>
      </c>
      <c r="B3305" s="49" t="s">
        <v>9924</v>
      </c>
      <c r="C3305" s="49" t="s">
        <v>9925</v>
      </c>
      <c r="D3305" s="49" t="s">
        <v>8590</v>
      </c>
      <c r="E3305" s="49" t="s">
        <v>8583</v>
      </c>
      <c r="F3305" s="49" t="s">
        <v>8608</v>
      </c>
      <c r="G3305" s="49" t="s">
        <v>8609</v>
      </c>
      <c r="H3305" s="49" t="s">
        <v>16634</v>
      </c>
      <c r="I3305" s="49">
        <v>12</v>
      </c>
    </row>
    <row r="3306" spans="1:9" x14ac:dyDescent="0.3">
      <c r="A3306" s="551" t="s">
        <v>16635</v>
      </c>
      <c r="B3306" s="49" t="s">
        <v>9924</v>
      </c>
      <c r="C3306" s="49" t="s">
        <v>9925</v>
      </c>
      <c r="D3306" s="49" t="s">
        <v>8590</v>
      </c>
      <c r="E3306" s="49" t="s">
        <v>8583</v>
      </c>
      <c r="F3306" s="49" t="s">
        <v>8608</v>
      </c>
      <c r="G3306" s="49" t="s">
        <v>8609</v>
      </c>
      <c r="H3306" s="49" t="s">
        <v>16636</v>
      </c>
      <c r="I3306" s="49">
        <v>12</v>
      </c>
    </row>
    <row r="3307" spans="1:9" x14ac:dyDescent="0.3">
      <c r="A3307" s="551" t="s">
        <v>16637</v>
      </c>
      <c r="B3307" s="49" t="s">
        <v>16638</v>
      </c>
      <c r="C3307" s="49" t="s">
        <v>16639</v>
      </c>
      <c r="D3307" s="49" t="s">
        <v>9349</v>
      </c>
      <c r="E3307" s="49" t="s">
        <v>8583</v>
      </c>
      <c r="F3307" s="49" t="s">
        <v>8608</v>
      </c>
      <c r="G3307" s="49" t="s">
        <v>8609</v>
      </c>
      <c r="H3307" s="49" t="s">
        <v>16640</v>
      </c>
      <c r="I3307" s="49">
        <v>24</v>
      </c>
    </row>
    <row r="3308" spans="1:9" x14ac:dyDescent="0.3">
      <c r="A3308" s="551" t="s">
        <v>16641</v>
      </c>
      <c r="B3308" s="49" t="s">
        <v>16638</v>
      </c>
      <c r="C3308" s="49" t="s">
        <v>16639</v>
      </c>
      <c r="D3308" s="49" t="s">
        <v>9349</v>
      </c>
      <c r="E3308" s="49" t="s">
        <v>8583</v>
      </c>
      <c r="F3308" s="49" t="s">
        <v>8733</v>
      </c>
      <c r="G3308" s="49" t="s">
        <v>8609</v>
      </c>
      <c r="H3308" s="49" t="s">
        <v>16640</v>
      </c>
      <c r="I3308" s="49">
        <v>3</v>
      </c>
    </row>
    <row r="3309" spans="1:9" x14ac:dyDescent="0.3">
      <c r="A3309" s="551" t="s">
        <v>16642</v>
      </c>
      <c r="B3309" s="49" t="s">
        <v>8964</v>
      </c>
      <c r="C3309" s="49" t="s">
        <v>8965</v>
      </c>
      <c r="D3309" s="49" t="s">
        <v>8582</v>
      </c>
      <c r="E3309" s="49" t="s">
        <v>8583</v>
      </c>
      <c r="F3309" s="49" t="s">
        <v>8811</v>
      </c>
      <c r="G3309" s="49" t="s">
        <v>8585</v>
      </c>
      <c r="H3309" s="49" t="s">
        <v>16643</v>
      </c>
      <c r="I3309" s="49">
        <v>8</v>
      </c>
    </row>
    <row r="3310" spans="1:9" x14ac:dyDescent="0.3">
      <c r="A3310" s="551" t="s">
        <v>16644</v>
      </c>
      <c r="B3310" s="49" t="s">
        <v>14297</v>
      </c>
      <c r="C3310" s="49" t="s">
        <v>14298</v>
      </c>
      <c r="D3310" s="49" t="s">
        <v>8590</v>
      </c>
      <c r="E3310" s="49" t="s">
        <v>8583</v>
      </c>
      <c r="F3310" s="49" t="s">
        <v>8593</v>
      </c>
      <c r="G3310" s="49" t="s">
        <v>8585</v>
      </c>
      <c r="H3310" s="49" t="s">
        <v>13964</v>
      </c>
    </row>
    <row r="3311" spans="1:9" x14ac:dyDescent="0.3">
      <c r="A3311" s="551" t="s">
        <v>16645</v>
      </c>
      <c r="B3311" s="49" t="s">
        <v>16646</v>
      </c>
      <c r="C3311" s="49" t="s">
        <v>16647</v>
      </c>
      <c r="D3311" s="49" t="s">
        <v>8959</v>
      </c>
      <c r="E3311" s="49" t="s">
        <v>8960</v>
      </c>
      <c r="F3311" s="49" t="s">
        <v>8614</v>
      </c>
      <c r="G3311" s="49" t="s">
        <v>8585</v>
      </c>
      <c r="H3311" s="49" t="s">
        <v>16648</v>
      </c>
      <c r="I3311" s="49">
        <v>10</v>
      </c>
    </row>
    <row r="3312" spans="1:9" x14ac:dyDescent="0.3">
      <c r="A3312" s="551" t="s">
        <v>16649</v>
      </c>
      <c r="B3312" s="49" t="s">
        <v>16650</v>
      </c>
      <c r="C3312" s="49" t="s">
        <v>16651</v>
      </c>
      <c r="D3312" s="49" t="s">
        <v>9349</v>
      </c>
      <c r="E3312" s="49" t="s">
        <v>8583</v>
      </c>
      <c r="F3312" s="49" t="s">
        <v>8595</v>
      </c>
      <c r="G3312" s="49" t="s">
        <v>8596</v>
      </c>
    </row>
    <row r="3313" spans="1:9" x14ac:dyDescent="0.3">
      <c r="A3313" s="551" t="s">
        <v>16652</v>
      </c>
      <c r="B3313" s="49" t="s">
        <v>16653</v>
      </c>
      <c r="C3313" s="49" t="s">
        <v>16654</v>
      </c>
      <c r="D3313" s="49" t="s">
        <v>8590</v>
      </c>
      <c r="E3313" s="49" t="s">
        <v>8583</v>
      </c>
      <c r="F3313" s="49" t="s">
        <v>8713</v>
      </c>
      <c r="G3313" s="49" t="s">
        <v>8585</v>
      </c>
      <c r="H3313" s="49" t="s">
        <v>16655</v>
      </c>
      <c r="I3313" s="49">
        <v>5</v>
      </c>
    </row>
    <row r="3314" spans="1:9" x14ac:dyDescent="0.3">
      <c r="A3314" s="551" t="s">
        <v>16656</v>
      </c>
      <c r="B3314" s="49" t="s">
        <v>16657</v>
      </c>
      <c r="C3314" s="49" t="s">
        <v>16658</v>
      </c>
      <c r="D3314" s="49" t="s">
        <v>9349</v>
      </c>
      <c r="E3314" s="49" t="s">
        <v>8583</v>
      </c>
      <c r="F3314" s="49" t="s">
        <v>8584</v>
      </c>
      <c r="G3314" s="49" t="s">
        <v>8596</v>
      </c>
    </row>
    <row r="3315" spans="1:9" x14ac:dyDescent="0.3">
      <c r="A3315" s="551" t="s">
        <v>16659</v>
      </c>
      <c r="B3315" s="49" t="s">
        <v>16660</v>
      </c>
      <c r="C3315" s="49" t="s">
        <v>16661</v>
      </c>
      <c r="D3315" s="49" t="s">
        <v>8959</v>
      </c>
      <c r="E3315" s="49" t="s">
        <v>8960</v>
      </c>
      <c r="F3315" s="49" t="s">
        <v>8614</v>
      </c>
      <c r="G3315" s="49" t="s">
        <v>8585</v>
      </c>
      <c r="H3315" s="49" t="s">
        <v>16662</v>
      </c>
      <c r="I3315" s="49">
        <v>25</v>
      </c>
    </row>
    <row r="3316" spans="1:9" x14ac:dyDescent="0.3">
      <c r="A3316" s="551" t="s">
        <v>16663</v>
      </c>
      <c r="B3316" s="49" t="s">
        <v>14759</v>
      </c>
      <c r="C3316" s="49" t="s">
        <v>14760</v>
      </c>
      <c r="D3316" s="49" t="s">
        <v>8959</v>
      </c>
      <c r="E3316" s="49" t="s">
        <v>8960</v>
      </c>
      <c r="F3316" s="49" t="s">
        <v>8630</v>
      </c>
      <c r="G3316" s="49" t="s">
        <v>8585</v>
      </c>
      <c r="H3316" s="49" t="s">
        <v>16664</v>
      </c>
      <c r="I3316" s="49">
        <v>15</v>
      </c>
    </row>
    <row r="3317" spans="1:9" x14ac:dyDescent="0.3">
      <c r="A3317" s="551" t="s">
        <v>16665</v>
      </c>
      <c r="B3317" s="49" t="s">
        <v>16666</v>
      </c>
      <c r="C3317" s="49" t="s">
        <v>16667</v>
      </c>
      <c r="D3317" s="49" t="s">
        <v>8635</v>
      </c>
      <c r="E3317" s="49" t="s">
        <v>8583</v>
      </c>
      <c r="F3317" s="49" t="s">
        <v>8630</v>
      </c>
      <c r="G3317" s="49" t="s">
        <v>8585</v>
      </c>
      <c r="H3317" s="49" t="s">
        <v>14907</v>
      </c>
      <c r="I3317" s="49">
        <v>15</v>
      </c>
    </row>
    <row r="3318" spans="1:9" x14ac:dyDescent="0.3">
      <c r="A3318" s="551" t="s">
        <v>16668</v>
      </c>
      <c r="B3318" s="49" t="s">
        <v>16669</v>
      </c>
      <c r="C3318" s="49" t="s">
        <v>16670</v>
      </c>
      <c r="D3318" s="49" t="s">
        <v>8635</v>
      </c>
      <c r="E3318" s="49" t="s">
        <v>8583</v>
      </c>
      <c r="F3318" s="49" t="s">
        <v>8630</v>
      </c>
      <c r="G3318" s="49" t="s">
        <v>8585</v>
      </c>
      <c r="H3318" s="49" t="s">
        <v>16671</v>
      </c>
      <c r="I3318" s="49">
        <v>14</v>
      </c>
    </row>
    <row r="3319" spans="1:9" x14ac:dyDescent="0.3">
      <c r="A3319" s="551" t="s">
        <v>16672</v>
      </c>
      <c r="B3319" s="49" t="s">
        <v>16673</v>
      </c>
      <c r="C3319" s="49" t="s">
        <v>16674</v>
      </c>
      <c r="D3319" s="49" t="s">
        <v>9349</v>
      </c>
      <c r="E3319" s="49" t="s">
        <v>8583</v>
      </c>
      <c r="F3319" s="49" t="s">
        <v>8608</v>
      </c>
      <c r="G3319" s="49" t="s">
        <v>8609</v>
      </c>
      <c r="H3319" s="49" t="s">
        <v>16675</v>
      </c>
      <c r="I3319" s="49">
        <v>40</v>
      </c>
    </row>
    <row r="3320" spans="1:9" x14ac:dyDescent="0.3">
      <c r="A3320" s="551" t="s">
        <v>16676</v>
      </c>
      <c r="B3320" s="49" t="s">
        <v>16677</v>
      </c>
      <c r="C3320" s="49" t="s">
        <v>16678</v>
      </c>
      <c r="D3320" s="49" t="s">
        <v>8590</v>
      </c>
      <c r="E3320" s="49" t="s">
        <v>8583</v>
      </c>
      <c r="F3320" s="49" t="s">
        <v>8630</v>
      </c>
      <c r="G3320" s="49" t="s">
        <v>8585</v>
      </c>
      <c r="H3320" s="49" t="s">
        <v>16679</v>
      </c>
      <c r="I3320" s="49">
        <v>15</v>
      </c>
    </row>
    <row r="3321" spans="1:9" x14ac:dyDescent="0.3">
      <c r="A3321" s="551" t="s">
        <v>16680</v>
      </c>
      <c r="B3321" s="49" t="s">
        <v>16681</v>
      </c>
      <c r="C3321" s="49" t="s">
        <v>16682</v>
      </c>
      <c r="D3321" s="49" t="s">
        <v>8590</v>
      </c>
      <c r="E3321" s="49" t="s">
        <v>8583</v>
      </c>
      <c r="F3321" s="49" t="s">
        <v>8608</v>
      </c>
      <c r="G3321" s="49" t="s">
        <v>8609</v>
      </c>
      <c r="H3321" s="49" t="s">
        <v>16683</v>
      </c>
      <c r="I3321" s="49">
        <v>12</v>
      </c>
    </row>
    <row r="3322" spans="1:9" x14ac:dyDescent="0.3">
      <c r="A3322" s="551" t="s">
        <v>16684</v>
      </c>
      <c r="B3322" s="49" t="s">
        <v>16685</v>
      </c>
      <c r="C3322" s="49" t="s">
        <v>16686</v>
      </c>
      <c r="D3322" s="49" t="s">
        <v>8656</v>
      </c>
      <c r="E3322" s="49" t="s">
        <v>8583</v>
      </c>
      <c r="F3322" s="49" t="s">
        <v>8593</v>
      </c>
      <c r="G3322" s="49" t="s">
        <v>8585</v>
      </c>
      <c r="H3322" s="49" t="s">
        <v>16687</v>
      </c>
    </row>
    <row r="3323" spans="1:9" x14ac:dyDescent="0.3">
      <c r="A3323" s="551" t="s">
        <v>16688</v>
      </c>
      <c r="B3323" s="49" t="s">
        <v>9347</v>
      </c>
      <c r="C3323" s="49" t="s">
        <v>9348</v>
      </c>
      <c r="D3323" s="49" t="s">
        <v>9349</v>
      </c>
      <c r="E3323" s="49" t="s">
        <v>8583</v>
      </c>
      <c r="F3323" s="49" t="s">
        <v>8584</v>
      </c>
      <c r="G3323" s="49" t="s">
        <v>8585</v>
      </c>
      <c r="H3323" s="49" t="s">
        <v>15463</v>
      </c>
    </row>
    <row r="3324" spans="1:9" x14ac:dyDescent="0.3">
      <c r="A3324" s="551" t="s">
        <v>16689</v>
      </c>
      <c r="B3324" s="49" t="s">
        <v>9347</v>
      </c>
      <c r="C3324" s="49" t="s">
        <v>9348</v>
      </c>
      <c r="D3324" s="49" t="s">
        <v>9349</v>
      </c>
      <c r="E3324" s="49" t="s">
        <v>8583</v>
      </c>
      <c r="F3324" s="49" t="s">
        <v>8584</v>
      </c>
      <c r="G3324" s="49" t="s">
        <v>8596</v>
      </c>
    </row>
    <row r="3325" spans="1:9" x14ac:dyDescent="0.3">
      <c r="A3325" s="551" t="s">
        <v>16690</v>
      </c>
      <c r="B3325" s="49" t="s">
        <v>16691</v>
      </c>
      <c r="C3325" s="49" t="s">
        <v>16692</v>
      </c>
      <c r="D3325" s="49" t="s">
        <v>8590</v>
      </c>
      <c r="E3325" s="49" t="s">
        <v>8583</v>
      </c>
      <c r="F3325" s="49" t="s">
        <v>8713</v>
      </c>
      <c r="G3325" s="49" t="s">
        <v>8585</v>
      </c>
      <c r="H3325" s="49" t="s">
        <v>16693</v>
      </c>
      <c r="I3325" s="49">
        <v>8</v>
      </c>
    </row>
    <row r="3326" spans="1:9" x14ac:dyDescent="0.3">
      <c r="A3326" s="551" t="s">
        <v>16694</v>
      </c>
      <c r="B3326" s="49" t="s">
        <v>16695</v>
      </c>
      <c r="C3326" s="49" t="s">
        <v>16696</v>
      </c>
      <c r="D3326" s="49" t="s">
        <v>8959</v>
      </c>
      <c r="E3326" s="49" t="s">
        <v>8960</v>
      </c>
      <c r="F3326" s="49" t="s">
        <v>9039</v>
      </c>
      <c r="G3326" s="49" t="s">
        <v>8585</v>
      </c>
      <c r="H3326" s="49" t="s">
        <v>16697</v>
      </c>
      <c r="I3326" s="49">
        <v>30</v>
      </c>
    </row>
    <row r="3327" spans="1:9" x14ac:dyDescent="0.3">
      <c r="A3327" s="551" t="s">
        <v>16698</v>
      </c>
      <c r="B3327" s="49" t="s">
        <v>12303</v>
      </c>
      <c r="C3327" s="49" t="s">
        <v>12304</v>
      </c>
      <c r="D3327" s="49" t="s">
        <v>8959</v>
      </c>
      <c r="E3327" s="49" t="s">
        <v>8960</v>
      </c>
      <c r="F3327" s="49" t="s">
        <v>8614</v>
      </c>
      <c r="G3327" s="49" t="s">
        <v>8585</v>
      </c>
      <c r="H3327" s="49" t="s">
        <v>16699</v>
      </c>
      <c r="I3327" s="49">
        <v>50</v>
      </c>
    </row>
    <row r="3328" spans="1:9" x14ac:dyDescent="0.3">
      <c r="A3328" s="551" t="s">
        <v>16700</v>
      </c>
      <c r="B3328" s="49" t="s">
        <v>16701</v>
      </c>
      <c r="C3328" s="49" t="s">
        <v>16702</v>
      </c>
      <c r="D3328" s="49" t="s">
        <v>8590</v>
      </c>
      <c r="E3328" s="49" t="s">
        <v>8583</v>
      </c>
      <c r="F3328" s="49" t="s">
        <v>8593</v>
      </c>
      <c r="G3328" s="49" t="s">
        <v>8585</v>
      </c>
      <c r="H3328" s="49" t="s">
        <v>16703</v>
      </c>
    </row>
  </sheetData>
  <autoFilter ref="A1:L3328" xr:uid="{00000000-0009-0000-0000-000000000000}"/>
  <dataValidations count="4">
    <dataValidation type="list" allowBlank="1" showInputMessage="1" showErrorMessage="1" sqref="G2" xr:uid="{BA130823-9188-476F-A5FD-BAE0F54F47A1}">
      <formula1>rozsah</formula1>
    </dataValidation>
    <dataValidation type="list" allowBlank="1" showInputMessage="1" showErrorMessage="1" sqref="B2" xr:uid="{6B282D82-5E62-4079-A9DE-1D7B02C4FEB8}">
      <formula1>druhSS</formula1>
    </dataValidation>
    <dataValidation type="list" allowBlank="1" showInputMessage="1" showErrorMessage="1" sqref="H2" xr:uid="{56E84CEF-A92E-420D-BD10-9577AC21880A}">
      <formula1>forma</formula1>
    </dataValidation>
    <dataValidation type="list" allowBlank="1" showInputMessage="1" showErrorMessage="1" sqref="F2" xr:uid="{252E5251-B107-4087-8154-A798AE817499}">
      <formula1>poskytovateľ</formula1>
    </dataValidation>
  </dataValidations>
  <pageMargins left="0.23622047244094491" right="0.19685039370078741" top="0.47244094488188981" bottom="0.98425196850393704" header="0.47244094488188981" footer="0.51181102362204722"/>
  <pageSetup paperSize="8" scale="67"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360E0-2BE3-4DD9-96FE-26CC0570A7E7}">
  <sheetPr>
    <tabColor rgb="FF0070C0"/>
  </sheetPr>
  <dimension ref="A1:AC999"/>
  <sheetViews>
    <sheetView zoomScale="70" zoomScaleNormal="70" workbookViewId="0">
      <selection activeCell="G27" sqref="G27"/>
    </sheetView>
  </sheetViews>
  <sheetFormatPr defaultRowHeight="14.5" x14ac:dyDescent="0.35"/>
  <cols>
    <col min="1" max="1" width="23.08984375" customWidth="1"/>
    <col min="2" max="2" width="22.08984375" style="446" customWidth="1"/>
    <col min="3" max="3" width="23.453125" style="446" customWidth="1"/>
    <col min="4" max="4" width="26.90625" customWidth="1"/>
    <col min="5" max="5" width="23.6328125" customWidth="1"/>
    <col min="6" max="6" width="56.6328125" customWidth="1"/>
    <col min="7" max="7" width="15.453125" customWidth="1"/>
    <col min="8" max="11" width="39.08984375" customWidth="1"/>
    <col min="12" max="12" width="29.90625" customWidth="1"/>
    <col min="13" max="13" width="20.54296875" customWidth="1"/>
    <col min="14" max="14" width="25.6328125" customWidth="1"/>
    <col min="15" max="15" width="21.08984375" customWidth="1"/>
    <col min="16" max="16" width="41.36328125" bestFit="1" customWidth="1"/>
    <col min="17" max="17" width="34.6328125" customWidth="1"/>
    <col min="18" max="18" width="26" customWidth="1"/>
    <col min="19" max="19" width="26.453125" customWidth="1"/>
    <col min="20" max="20" width="37.453125" customWidth="1"/>
    <col min="21" max="21" width="53.54296875" customWidth="1"/>
    <col min="22" max="23" width="33.453125" customWidth="1"/>
    <col min="24" max="24" width="18.453125" customWidth="1"/>
    <col min="25" max="25" width="40" customWidth="1"/>
    <col min="26" max="26" width="45.90625" bestFit="1" customWidth="1"/>
    <col min="27" max="27" width="40.6328125" bestFit="1" customWidth="1"/>
    <col min="28" max="28" width="45.6328125" bestFit="1" customWidth="1"/>
    <col min="29" max="29" width="34.90625" bestFit="1" customWidth="1"/>
  </cols>
  <sheetData>
    <row r="1" spans="1:29" ht="40" customHeight="1" x14ac:dyDescent="0.35">
      <c r="A1" s="424" t="s">
        <v>2467</v>
      </c>
      <c r="B1" s="425" t="s">
        <v>2468</v>
      </c>
      <c r="C1" s="425" t="s">
        <v>2469</v>
      </c>
      <c r="D1" s="425" t="s">
        <v>2470</v>
      </c>
      <c r="E1" s="425" t="s">
        <v>2471</v>
      </c>
      <c r="F1" s="425" t="s">
        <v>2472</v>
      </c>
      <c r="G1" s="426" t="s">
        <v>2422</v>
      </c>
      <c r="H1" s="425" t="s">
        <v>2473</v>
      </c>
      <c r="I1" s="424" t="s">
        <v>2474</v>
      </c>
      <c r="J1" s="424" t="s">
        <v>2475</v>
      </c>
      <c r="K1" s="424" t="s">
        <v>2476</v>
      </c>
      <c r="L1" s="424" t="s">
        <v>2477</v>
      </c>
      <c r="M1" s="424" t="s">
        <v>2478</v>
      </c>
      <c r="N1" s="424" t="s">
        <v>2479</v>
      </c>
      <c r="O1" s="424" t="s">
        <v>2480</v>
      </c>
      <c r="P1" s="424" t="s">
        <v>2481</v>
      </c>
      <c r="Q1" s="424" t="s">
        <v>2482</v>
      </c>
      <c r="R1" s="424" t="s">
        <v>2483</v>
      </c>
      <c r="S1" s="424" t="s">
        <v>2484</v>
      </c>
      <c r="T1" s="424" t="s">
        <v>2485</v>
      </c>
      <c r="U1" s="424" t="s">
        <v>2486</v>
      </c>
      <c r="V1" s="425" t="s">
        <v>2487</v>
      </c>
      <c r="W1" s="425" t="s">
        <v>2488</v>
      </c>
      <c r="X1" s="424" t="s">
        <v>2489</v>
      </c>
      <c r="Y1" s="424" t="s">
        <v>2490</v>
      </c>
      <c r="Z1" s="424" t="s">
        <v>2491</v>
      </c>
      <c r="AA1" s="424" t="s">
        <v>2492</v>
      </c>
      <c r="AB1" s="424" t="s">
        <v>2493</v>
      </c>
      <c r="AC1" s="424" t="s">
        <v>2494</v>
      </c>
    </row>
    <row r="2" spans="1:29" ht="40" customHeight="1" x14ac:dyDescent="0.35">
      <c r="A2" s="424" t="s">
        <v>2495</v>
      </c>
      <c r="B2" s="427">
        <v>43360</v>
      </c>
      <c r="C2" s="427"/>
      <c r="D2" s="428"/>
      <c r="E2" s="425" t="s">
        <v>2496</v>
      </c>
      <c r="F2" s="106" t="s">
        <v>2497</v>
      </c>
      <c r="G2" s="426" t="s">
        <v>2498</v>
      </c>
      <c r="H2" s="106" t="s">
        <v>2499</v>
      </c>
      <c r="I2" s="429" t="s">
        <v>2500</v>
      </c>
      <c r="J2" s="429"/>
      <c r="K2" s="429">
        <v>10</v>
      </c>
      <c r="L2" s="429" t="s">
        <v>2501</v>
      </c>
      <c r="M2" s="429" t="s">
        <v>2502</v>
      </c>
      <c r="N2" s="429" t="s">
        <v>1079</v>
      </c>
      <c r="O2" s="106" t="s">
        <v>2503</v>
      </c>
      <c r="P2" s="429" t="s">
        <v>2504</v>
      </c>
      <c r="Q2" s="429" t="s">
        <v>2501</v>
      </c>
      <c r="R2" s="429" t="s">
        <v>2502</v>
      </c>
      <c r="S2" s="429" t="s">
        <v>2505</v>
      </c>
      <c r="T2" s="429" t="s">
        <v>2506</v>
      </c>
      <c r="U2" s="429" t="s">
        <v>2507</v>
      </c>
      <c r="V2" s="425" t="s">
        <v>2508</v>
      </c>
      <c r="W2" s="425" t="s">
        <v>2509</v>
      </c>
      <c r="X2" s="430">
        <v>1</v>
      </c>
      <c r="Y2" s="424" t="s">
        <v>2510</v>
      </c>
      <c r="Z2" s="424" t="s">
        <v>2511</v>
      </c>
      <c r="AA2" s="426" t="s">
        <v>2512</v>
      </c>
      <c r="AB2" s="431"/>
      <c r="AC2" s="424" t="s">
        <v>2513</v>
      </c>
    </row>
    <row r="3" spans="1:29" ht="40" customHeight="1" x14ac:dyDescent="0.35">
      <c r="A3" s="424" t="s">
        <v>2514</v>
      </c>
      <c r="B3" s="427">
        <v>43374</v>
      </c>
      <c r="C3" s="427"/>
      <c r="D3" s="429"/>
      <c r="E3" s="425" t="s">
        <v>2496</v>
      </c>
      <c r="F3" s="106" t="s">
        <v>2515</v>
      </c>
      <c r="G3" s="426" t="s">
        <v>2516</v>
      </c>
      <c r="H3" s="106" t="s">
        <v>2517</v>
      </c>
      <c r="I3" s="429" t="s">
        <v>2518</v>
      </c>
      <c r="J3" s="429"/>
      <c r="K3" s="429">
        <v>153</v>
      </c>
      <c r="L3" s="429" t="s">
        <v>123</v>
      </c>
      <c r="M3" s="429" t="s">
        <v>2519</v>
      </c>
      <c r="N3" s="429" t="s">
        <v>123</v>
      </c>
      <c r="O3" s="106" t="s">
        <v>2520</v>
      </c>
      <c r="P3" s="429" t="s">
        <v>2521</v>
      </c>
      <c r="Q3" s="429" t="s">
        <v>123</v>
      </c>
      <c r="R3" s="429" t="s">
        <v>2519</v>
      </c>
      <c r="S3" s="429" t="s">
        <v>2522</v>
      </c>
      <c r="T3" s="429" t="s">
        <v>2523</v>
      </c>
      <c r="U3" s="429" t="s">
        <v>2524</v>
      </c>
      <c r="V3" s="425" t="s">
        <v>2508</v>
      </c>
      <c r="W3" s="425" t="s">
        <v>2509</v>
      </c>
      <c r="X3" s="430">
        <v>1</v>
      </c>
      <c r="Y3" s="424" t="s">
        <v>2525</v>
      </c>
      <c r="Z3" s="425" t="s">
        <v>2526</v>
      </c>
      <c r="AA3" s="426" t="s">
        <v>2527</v>
      </c>
      <c r="AB3" s="431"/>
      <c r="AC3" s="424" t="s">
        <v>2513</v>
      </c>
    </row>
    <row r="4" spans="1:29" ht="40" customHeight="1" x14ac:dyDescent="0.35">
      <c r="A4" s="424" t="s">
        <v>2528</v>
      </c>
      <c r="B4" s="427">
        <v>43435</v>
      </c>
      <c r="C4" s="427"/>
      <c r="D4" s="429"/>
      <c r="E4" s="425" t="s">
        <v>2496</v>
      </c>
      <c r="F4" s="106" t="s">
        <v>2529</v>
      </c>
      <c r="G4" s="426" t="s">
        <v>2530</v>
      </c>
      <c r="H4" s="106" t="s">
        <v>2517</v>
      </c>
      <c r="I4" s="429" t="s">
        <v>2531</v>
      </c>
      <c r="J4" s="429"/>
      <c r="K4" s="429">
        <v>4</v>
      </c>
      <c r="L4" s="429" t="s">
        <v>2532</v>
      </c>
      <c r="M4" s="429" t="s">
        <v>2533</v>
      </c>
      <c r="N4" s="429" t="s">
        <v>2534</v>
      </c>
      <c r="O4" s="106" t="s">
        <v>2535</v>
      </c>
      <c r="P4" s="429" t="s">
        <v>2536</v>
      </c>
      <c r="Q4" s="429" t="s">
        <v>2537</v>
      </c>
      <c r="R4" s="429" t="s">
        <v>2533</v>
      </c>
      <c r="S4" s="429" t="s">
        <v>2538</v>
      </c>
      <c r="T4" s="429" t="s">
        <v>2539</v>
      </c>
      <c r="U4" s="429" t="s">
        <v>2540</v>
      </c>
      <c r="V4" s="425" t="s">
        <v>2508</v>
      </c>
      <c r="W4" s="425" t="s">
        <v>2509</v>
      </c>
      <c r="X4" s="430">
        <v>1</v>
      </c>
      <c r="Y4" s="425" t="s">
        <v>2541</v>
      </c>
      <c r="Z4" s="425" t="s">
        <v>2542</v>
      </c>
      <c r="AA4" s="109" t="s">
        <v>2543</v>
      </c>
      <c r="AB4" s="431"/>
      <c r="AC4" s="424" t="s">
        <v>2513</v>
      </c>
    </row>
    <row r="5" spans="1:29" ht="40" customHeight="1" x14ac:dyDescent="0.35">
      <c r="A5" s="424" t="s">
        <v>2544</v>
      </c>
      <c r="B5" s="427">
        <v>43435</v>
      </c>
      <c r="C5" s="427"/>
      <c r="D5" s="429"/>
      <c r="E5" s="425" t="s">
        <v>2496</v>
      </c>
      <c r="F5" s="106" t="s">
        <v>2545</v>
      </c>
      <c r="G5" s="426" t="s">
        <v>2546</v>
      </c>
      <c r="H5" s="106" t="s">
        <v>2499</v>
      </c>
      <c r="I5" s="429" t="s">
        <v>2547</v>
      </c>
      <c r="J5" s="429">
        <v>6568</v>
      </c>
      <c r="K5" s="429">
        <v>71</v>
      </c>
      <c r="L5" s="429" t="s">
        <v>267</v>
      </c>
      <c r="M5" s="429" t="s">
        <v>2548</v>
      </c>
      <c r="N5" s="429" t="s">
        <v>267</v>
      </c>
      <c r="O5" s="106" t="s">
        <v>2535</v>
      </c>
      <c r="P5" s="429" t="s">
        <v>2549</v>
      </c>
      <c r="Q5" s="429" t="s">
        <v>267</v>
      </c>
      <c r="R5" s="429" t="s">
        <v>2548</v>
      </c>
      <c r="S5" s="429" t="s">
        <v>2550</v>
      </c>
      <c r="T5" s="429" t="s">
        <v>2551</v>
      </c>
      <c r="U5" s="429" t="s">
        <v>2552</v>
      </c>
      <c r="V5" s="425" t="s">
        <v>2508</v>
      </c>
      <c r="W5" s="425" t="s">
        <v>2509</v>
      </c>
      <c r="X5" s="430" t="s">
        <v>2553</v>
      </c>
      <c r="Y5" s="424" t="s">
        <v>2554</v>
      </c>
      <c r="Z5" s="424" t="s">
        <v>2555</v>
      </c>
      <c r="AA5" s="426" t="s">
        <v>2556</v>
      </c>
      <c r="AB5" s="431"/>
      <c r="AC5" s="424" t="s">
        <v>2513</v>
      </c>
    </row>
    <row r="6" spans="1:29" ht="40" customHeight="1" x14ac:dyDescent="0.35">
      <c r="A6" s="424" t="s">
        <v>2557</v>
      </c>
      <c r="B6" s="427">
        <v>43435</v>
      </c>
      <c r="C6" s="427"/>
      <c r="D6" s="429"/>
      <c r="E6" s="425" t="s">
        <v>2496</v>
      </c>
      <c r="F6" s="106" t="s">
        <v>2558</v>
      </c>
      <c r="G6" s="426" t="s">
        <v>2559</v>
      </c>
      <c r="H6" s="106" t="s">
        <v>2499</v>
      </c>
      <c r="I6" s="429" t="s">
        <v>2560</v>
      </c>
      <c r="J6" s="429"/>
      <c r="K6" s="429">
        <v>33</v>
      </c>
      <c r="L6" s="429" t="s">
        <v>2560</v>
      </c>
      <c r="M6" s="429" t="s">
        <v>2561</v>
      </c>
      <c r="N6" s="429" t="s">
        <v>379</v>
      </c>
      <c r="O6" s="106" t="s">
        <v>2503</v>
      </c>
      <c r="P6" s="429" t="s">
        <v>2562</v>
      </c>
      <c r="Q6" s="429" t="s">
        <v>2560</v>
      </c>
      <c r="R6" s="429" t="s">
        <v>2561</v>
      </c>
      <c r="S6" s="429" t="s">
        <v>2563</v>
      </c>
      <c r="T6" s="429" t="s">
        <v>2564</v>
      </c>
      <c r="U6" s="429" t="s">
        <v>2565</v>
      </c>
      <c r="V6" s="425" t="s">
        <v>2508</v>
      </c>
      <c r="W6" s="425" t="s">
        <v>2509</v>
      </c>
      <c r="X6" s="430" t="s">
        <v>2553</v>
      </c>
      <c r="Y6" s="424" t="s">
        <v>2566</v>
      </c>
      <c r="Z6" s="424" t="s">
        <v>2555</v>
      </c>
      <c r="AA6" s="426" t="s">
        <v>2567</v>
      </c>
      <c r="AB6" s="431"/>
      <c r="AC6" s="424" t="s">
        <v>2513</v>
      </c>
    </row>
    <row r="7" spans="1:29" ht="40" customHeight="1" x14ac:dyDescent="0.35">
      <c r="A7" s="424" t="s">
        <v>2568</v>
      </c>
      <c r="B7" s="427">
        <v>43465</v>
      </c>
      <c r="C7" s="427"/>
      <c r="D7" s="429"/>
      <c r="E7" s="425" t="s">
        <v>2496</v>
      </c>
      <c r="F7" s="106" t="s">
        <v>2569</v>
      </c>
      <c r="G7" s="426" t="s">
        <v>2570</v>
      </c>
      <c r="H7" s="106" t="s">
        <v>2499</v>
      </c>
      <c r="I7" s="429" t="s">
        <v>2571</v>
      </c>
      <c r="J7" s="429"/>
      <c r="K7" s="429">
        <v>154</v>
      </c>
      <c r="L7" s="429" t="s">
        <v>2572</v>
      </c>
      <c r="M7" s="429" t="s">
        <v>2573</v>
      </c>
      <c r="N7" s="429" t="s">
        <v>935</v>
      </c>
      <c r="O7" s="106" t="s">
        <v>2503</v>
      </c>
      <c r="P7" s="429" t="s">
        <v>2574</v>
      </c>
      <c r="Q7" s="429" t="s">
        <v>2572</v>
      </c>
      <c r="R7" s="429" t="s">
        <v>2575</v>
      </c>
      <c r="S7" s="429" t="s">
        <v>2576</v>
      </c>
      <c r="T7" s="429" t="s">
        <v>2577</v>
      </c>
      <c r="U7" s="429" t="s">
        <v>2578</v>
      </c>
      <c r="V7" s="425" t="s">
        <v>2508</v>
      </c>
      <c r="W7" s="425" t="s">
        <v>2509</v>
      </c>
      <c r="X7" s="430">
        <v>1</v>
      </c>
      <c r="Y7" s="424" t="s">
        <v>2579</v>
      </c>
      <c r="Z7" s="424" t="s">
        <v>2555</v>
      </c>
      <c r="AA7" s="426" t="s">
        <v>2580</v>
      </c>
      <c r="AB7" s="431"/>
      <c r="AC7" s="424" t="s">
        <v>2513</v>
      </c>
    </row>
    <row r="8" spans="1:29" ht="40" customHeight="1" x14ac:dyDescent="0.35">
      <c r="A8" s="424" t="s">
        <v>2581</v>
      </c>
      <c r="B8" s="427">
        <v>43465</v>
      </c>
      <c r="C8" s="427"/>
      <c r="D8" s="429"/>
      <c r="E8" s="425" t="s">
        <v>2496</v>
      </c>
      <c r="F8" s="106" t="s">
        <v>2582</v>
      </c>
      <c r="G8" s="426" t="s">
        <v>2583</v>
      </c>
      <c r="H8" s="106" t="s">
        <v>2499</v>
      </c>
      <c r="I8" s="429" t="s">
        <v>2584</v>
      </c>
      <c r="J8" s="429">
        <v>8</v>
      </c>
      <c r="K8" s="429">
        <v>12</v>
      </c>
      <c r="L8" s="429" t="s">
        <v>2585</v>
      </c>
      <c r="M8" s="429" t="s">
        <v>2586</v>
      </c>
      <c r="N8" s="429" t="s">
        <v>2587</v>
      </c>
      <c r="O8" s="106" t="s">
        <v>2535</v>
      </c>
      <c r="P8" s="429" t="s">
        <v>2588</v>
      </c>
      <c r="Q8" s="429" t="s">
        <v>2585</v>
      </c>
      <c r="R8" s="429" t="s">
        <v>2589</v>
      </c>
      <c r="S8" s="429" t="s">
        <v>2590</v>
      </c>
      <c r="T8" s="429" t="s">
        <v>2591</v>
      </c>
      <c r="U8" s="429" t="s">
        <v>2592</v>
      </c>
      <c r="V8" s="425" t="s">
        <v>2508</v>
      </c>
      <c r="W8" s="425" t="s">
        <v>2509</v>
      </c>
      <c r="X8" s="430">
        <v>1</v>
      </c>
      <c r="Y8" s="425" t="s">
        <v>2593</v>
      </c>
      <c r="Z8" s="424" t="s">
        <v>2555</v>
      </c>
      <c r="AA8" s="426" t="s">
        <v>2594</v>
      </c>
      <c r="AB8" s="431"/>
      <c r="AC8" s="424" t="s">
        <v>2513</v>
      </c>
    </row>
    <row r="9" spans="1:29" ht="40" customHeight="1" x14ac:dyDescent="0.35">
      <c r="A9" s="424" t="s">
        <v>2595</v>
      </c>
      <c r="B9" s="427">
        <v>43502</v>
      </c>
      <c r="C9" s="427"/>
      <c r="D9" s="429"/>
      <c r="E9" s="425" t="s">
        <v>2496</v>
      </c>
      <c r="F9" s="106" t="s">
        <v>2596</v>
      </c>
      <c r="G9" s="426" t="s">
        <v>2597</v>
      </c>
      <c r="H9" s="106" t="s">
        <v>2499</v>
      </c>
      <c r="I9" s="429" t="s">
        <v>2598</v>
      </c>
      <c r="J9" s="429"/>
      <c r="K9" s="429">
        <v>208</v>
      </c>
      <c r="L9" s="429" t="s">
        <v>2598</v>
      </c>
      <c r="M9" s="429" t="s">
        <v>2599</v>
      </c>
      <c r="N9" s="429" t="s">
        <v>650</v>
      </c>
      <c r="O9" s="106" t="s">
        <v>2503</v>
      </c>
      <c r="P9" s="429" t="s">
        <v>2600</v>
      </c>
      <c r="Q9" s="429" t="s">
        <v>2598</v>
      </c>
      <c r="R9" s="429" t="s">
        <v>2601</v>
      </c>
      <c r="S9" s="429" t="s">
        <v>2602</v>
      </c>
      <c r="T9" s="429" t="s">
        <v>2603</v>
      </c>
      <c r="U9" s="429" t="s">
        <v>2604</v>
      </c>
      <c r="V9" s="425" t="s">
        <v>2508</v>
      </c>
      <c r="W9" s="425" t="s">
        <v>2509</v>
      </c>
      <c r="X9" s="430">
        <v>1</v>
      </c>
      <c r="Y9" s="424" t="s">
        <v>2605</v>
      </c>
      <c r="Z9" s="424" t="s">
        <v>2555</v>
      </c>
      <c r="AA9" s="426" t="s">
        <v>2606</v>
      </c>
      <c r="AB9" s="431"/>
      <c r="AC9" s="424" t="s">
        <v>2513</v>
      </c>
    </row>
    <row r="10" spans="1:29" ht="40" customHeight="1" x14ac:dyDescent="0.35">
      <c r="A10" s="424" t="s">
        <v>2607</v>
      </c>
      <c r="B10" s="427">
        <v>43556</v>
      </c>
      <c r="C10" s="427"/>
      <c r="D10" s="429"/>
      <c r="E10" s="425" t="s">
        <v>2496</v>
      </c>
      <c r="F10" s="106" t="s">
        <v>2608</v>
      </c>
      <c r="G10" s="426" t="s">
        <v>2609</v>
      </c>
      <c r="H10" s="106" t="s">
        <v>2499</v>
      </c>
      <c r="I10" s="429" t="s">
        <v>2610</v>
      </c>
      <c r="J10" s="429">
        <v>2622</v>
      </c>
      <c r="K10" s="429">
        <v>48</v>
      </c>
      <c r="L10" s="429" t="s">
        <v>140</v>
      </c>
      <c r="M10" s="429" t="s">
        <v>2611</v>
      </c>
      <c r="N10" s="429" t="s">
        <v>140</v>
      </c>
      <c r="O10" s="106" t="s">
        <v>2612</v>
      </c>
      <c r="P10" s="429" t="s">
        <v>2613</v>
      </c>
      <c r="Q10" s="429" t="s">
        <v>140</v>
      </c>
      <c r="R10" s="429" t="s">
        <v>2611</v>
      </c>
      <c r="S10" s="429" t="s">
        <v>2614</v>
      </c>
      <c r="T10" s="429" t="s">
        <v>2615</v>
      </c>
      <c r="U10" s="429" t="s">
        <v>2616</v>
      </c>
      <c r="V10" s="425" t="s">
        <v>2508</v>
      </c>
      <c r="W10" s="425" t="s">
        <v>2509</v>
      </c>
      <c r="X10" s="430">
        <v>1</v>
      </c>
      <c r="Y10" s="424" t="s">
        <v>2617</v>
      </c>
      <c r="Z10" s="424" t="s">
        <v>2511</v>
      </c>
      <c r="AA10" s="426" t="s">
        <v>2618</v>
      </c>
      <c r="AB10" s="431"/>
      <c r="AC10" s="424" t="s">
        <v>2513</v>
      </c>
    </row>
    <row r="11" spans="1:29" ht="40" customHeight="1" x14ac:dyDescent="0.35">
      <c r="A11" s="424" t="s">
        <v>2619</v>
      </c>
      <c r="B11" s="427">
        <v>43587</v>
      </c>
      <c r="C11" s="427"/>
      <c r="D11" s="429"/>
      <c r="E11" s="425" t="s">
        <v>2496</v>
      </c>
      <c r="F11" s="106" t="s">
        <v>2620</v>
      </c>
      <c r="G11" s="426" t="s">
        <v>2621</v>
      </c>
      <c r="H11" s="106" t="s">
        <v>2622</v>
      </c>
      <c r="I11" s="429" t="s">
        <v>2623</v>
      </c>
      <c r="J11" s="429"/>
      <c r="K11" s="429">
        <v>10</v>
      </c>
      <c r="L11" s="429" t="s">
        <v>2624</v>
      </c>
      <c r="M11" s="429" t="s">
        <v>2625</v>
      </c>
      <c r="N11" s="429" t="s">
        <v>773</v>
      </c>
      <c r="O11" s="106" t="s">
        <v>2626</v>
      </c>
      <c r="P11" s="429" t="s">
        <v>2627</v>
      </c>
      <c r="Q11" s="429" t="s">
        <v>2624</v>
      </c>
      <c r="R11" s="429" t="s">
        <v>2628</v>
      </c>
      <c r="S11" s="429" t="s">
        <v>2629</v>
      </c>
      <c r="T11" s="429" t="s">
        <v>2630</v>
      </c>
      <c r="U11" s="429" t="s">
        <v>2631</v>
      </c>
      <c r="V11" s="425" t="s">
        <v>2508</v>
      </c>
      <c r="W11" s="425" t="s">
        <v>2509</v>
      </c>
      <c r="X11" s="430">
        <v>1</v>
      </c>
      <c r="Y11" s="424" t="s">
        <v>2632</v>
      </c>
      <c r="Z11" s="424" t="s">
        <v>2633</v>
      </c>
      <c r="AA11" s="426" t="s">
        <v>2580</v>
      </c>
      <c r="AB11" s="424"/>
      <c r="AC11" s="424" t="s">
        <v>2513</v>
      </c>
    </row>
    <row r="12" spans="1:29" ht="40" customHeight="1" x14ac:dyDescent="0.35">
      <c r="A12" s="424" t="s">
        <v>2634</v>
      </c>
      <c r="B12" s="427">
        <v>43617</v>
      </c>
      <c r="C12" s="427"/>
      <c r="D12" s="429"/>
      <c r="E12" s="425" t="s">
        <v>2496</v>
      </c>
      <c r="F12" s="106" t="s">
        <v>2635</v>
      </c>
      <c r="G12" s="426" t="s">
        <v>2636</v>
      </c>
      <c r="H12" s="106" t="s">
        <v>2499</v>
      </c>
      <c r="I12" s="429" t="s">
        <v>2637</v>
      </c>
      <c r="J12" s="429">
        <v>14585</v>
      </c>
      <c r="K12" s="429" t="s">
        <v>2638</v>
      </c>
      <c r="L12" s="429" t="s">
        <v>249</v>
      </c>
      <c r="M12" s="429" t="s">
        <v>2639</v>
      </c>
      <c r="N12" s="429" t="s">
        <v>249</v>
      </c>
      <c r="O12" s="106" t="s">
        <v>2626</v>
      </c>
      <c r="P12" s="429" t="s">
        <v>2640</v>
      </c>
      <c r="Q12" s="429" t="s">
        <v>773</v>
      </c>
      <c r="R12" s="429" t="s">
        <v>2641</v>
      </c>
      <c r="S12" s="429" t="s">
        <v>2642</v>
      </c>
      <c r="T12" s="429" t="s">
        <v>2643</v>
      </c>
      <c r="U12" s="429" t="s">
        <v>2644</v>
      </c>
      <c r="V12" s="425" t="s">
        <v>2508</v>
      </c>
      <c r="W12" s="425" t="s">
        <v>2509</v>
      </c>
      <c r="X12" s="430">
        <v>1</v>
      </c>
      <c r="Y12" s="424" t="s">
        <v>2645</v>
      </c>
      <c r="Z12" s="424" t="s">
        <v>2555</v>
      </c>
      <c r="AA12" s="426" t="s">
        <v>2646</v>
      </c>
      <c r="AB12" s="424"/>
      <c r="AC12" s="424" t="s">
        <v>2513</v>
      </c>
    </row>
    <row r="13" spans="1:29" ht="40" customHeight="1" x14ac:dyDescent="0.35">
      <c r="A13" s="424" t="s">
        <v>2647</v>
      </c>
      <c r="B13" s="427">
        <v>43617</v>
      </c>
      <c r="C13" s="427"/>
      <c r="D13" s="429"/>
      <c r="E13" s="425" t="s">
        <v>2496</v>
      </c>
      <c r="F13" s="106" t="s">
        <v>2648</v>
      </c>
      <c r="G13" s="426" t="s">
        <v>2649</v>
      </c>
      <c r="H13" s="106" t="s">
        <v>2499</v>
      </c>
      <c r="I13" s="429" t="s">
        <v>2650</v>
      </c>
      <c r="J13" s="429"/>
      <c r="K13" s="429">
        <v>24</v>
      </c>
      <c r="L13" s="429" t="s">
        <v>2651</v>
      </c>
      <c r="M13" s="429" t="s">
        <v>2652</v>
      </c>
      <c r="N13" s="429" t="s">
        <v>2534</v>
      </c>
      <c r="O13" s="106" t="s">
        <v>2535</v>
      </c>
      <c r="P13" s="429" t="s">
        <v>2653</v>
      </c>
      <c r="Q13" s="429" t="s">
        <v>2651</v>
      </c>
      <c r="R13" s="429" t="s">
        <v>2654</v>
      </c>
      <c r="S13" s="429" t="s">
        <v>2655</v>
      </c>
      <c r="T13" s="429" t="s">
        <v>2656</v>
      </c>
      <c r="U13" s="429" t="s">
        <v>2657</v>
      </c>
      <c r="V13" s="425" t="s">
        <v>2508</v>
      </c>
      <c r="W13" s="425" t="s">
        <v>2509</v>
      </c>
      <c r="X13" s="430">
        <v>1</v>
      </c>
      <c r="Y13" s="425" t="s">
        <v>2658</v>
      </c>
      <c r="Z13" s="424" t="s">
        <v>2511</v>
      </c>
      <c r="AA13" s="426" t="s">
        <v>2659</v>
      </c>
      <c r="AB13" s="424"/>
      <c r="AC13" s="424" t="s">
        <v>2513</v>
      </c>
    </row>
    <row r="14" spans="1:29" ht="40" customHeight="1" x14ac:dyDescent="0.35">
      <c r="A14" s="424" t="s">
        <v>2660</v>
      </c>
      <c r="B14" s="427">
        <v>43617</v>
      </c>
      <c r="C14" s="427"/>
      <c r="D14" s="429"/>
      <c r="E14" s="425" t="s">
        <v>2496</v>
      </c>
      <c r="F14" s="106" t="s">
        <v>2661</v>
      </c>
      <c r="G14" s="426" t="s">
        <v>2662</v>
      </c>
      <c r="H14" s="106" t="s">
        <v>2499</v>
      </c>
      <c r="I14" s="429" t="s">
        <v>2663</v>
      </c>
      <c r="J14" s="429"/>
      <c r="K14" s="429">
        <v>129</v>
      </c>
      <c r="L14" s="429" t="s">
        <v>2663</v>
      </c>
      <c r="M14" s="429" t="s">
        <v>2664</v>
      </c>
      <c r="N14" s="429" t="s">
        <v>998</v>
      </c>
      <c r="O14" s="106" t="s">
        <v>2503</v>
      </c>
      <c r="P14" s="429" t="s">
        <v>2665</v>
      </c>
      <c r="Q14" s="429" t="s">
        <v>2663</v>
      </c>
      <c r="R14" s="429" t="s">
        <v>2664</v>
      </c>
      <c r="S14" s="429" t="s">
        <v>2666</v>
      </c>
      <c r="T14" s="429" t="s">
        <v>2667</v>
      </c>
      <c r="U14" s="429" t="s">
        <v>2668</v>
      </c>
      <c r="V14" s="425" t="s">
        <v>2508</v>
      </c>
      <c r="W14" s="425" t="s">
        <v>2509</v>
      </c>
      <c r="X14" s="430">
        <v>1</v>
      </c>
      <c r="Y14" s="425" t="s">
        <v>2669</v>
      </c>
      <c r="Z14" s="425" t="s">
        <v>2670</v>
      </c>
      <c r="AA14" s="426" t="s">
        <v>2659</v>
      </c>
      <c r="AB14" s="424"/>
      <c r="AC14" s="424" t="s">
        <v>2513</v>
      </c>
    </row>
    <row r="15" spans="1:29" ht="40" customHeight="1" x14ac:dyDescent="0.35">
      <c r="A15" s="424" t="s">
        <v>2671</v>
      </c>
      <c r="B15" s="427">
        <v>43617</v>
      </c>
      <c r="C15" s="427"/>
      <c r="D15" s="429"/>
      <c r="E15" s="425" t="s">
        <v>2496</v>
      </c>
      <c r="F15" s="106" t="s">
        <v>2672</v>
      </c>
      <c r="G15" s="426" t="s">
        <v>2673</v>
      </c>
      <c r="H15" s="106" t="s">
        <v>2499</v>
      </c>
      <c r="I15" s="429" t="s">
        <v>2674</v>
      </c>
      <c r="J15" s="429"/>
      <c r="K15" s="429">
        <v>2</v>
      </c>
      <c r="L15" s="429" t="s">
        <v>2674</v>
      </c>
      <c r="M15" s="429" t="s">
        <v>2675</v>
      </c>
      <c r="N15" s="429" t="s">
        <v>551</v>
      </c>
      <c r="O15" s="106" t="s">
        <v>2503</v>
      </c>
      <c r="P15" s="106" t="s">
        <v>2676</v>
      </c>
      <c r="Q15" s="106" t="s">
        <v>2677</v>
      </c>
      <c r="R15" s="106" t="s">
        <v>2678</v>
      </c>
      <c r="S15" s="429" t="s">
        <v>2679</v>
      </c>
      <c r="T15" s="429" t="s">
        <v>2680</v>
      </c>
      <c r="U15" s="429" t="s">
        <v>2681</v>
      </c>
      <c r="V15" s="425" t="s">
        <v>2508</v>
      </c>
      <c r="W15" s="425" t="s">
        <v>2509</v>
      </c>
      <c r="X15" s="430">
        <v>1</v>
      </c>
      <c r="Y15" s="424" t="s">
        <v>2682</v>
      </c>
      <c r="Z15" s="424" t="s">
        <v>2555</v>
      </c>
      <c r="AA15" s="426" t="s">
        <v>2683</v>
      </c>
      <c r="AB15" s="424"/>
      <c r="AC15" s="424" t="s">
        <v>2513</v>
      </c>
    </row>
    <row r="16" spans="1:29" ht="40" customHeight="1" x14ac:dyDescent="0.35">
      <c r="A16" s="424" t="s">
        <v>2684</v>
      </c>
      <c r="B16" s="427">
        <v>43620</v>
      </c>
      <c r="C16" s="427"/>
      <c r="D16" s="429"/>
      <c r="E16" s="425" t="s">
        <v>2496</v>
      </c>
      <c r="F16" s="106" t="s">
        <v>2685</v>
      </c>
      <c r="G16" s="426" t="s">
        <v>2686</v>
      </c>
      <c r="H16" s="106" t="s">
        <v>2499</v>
      </c>
      <c r="I16" s="429" t="s">
        <v>2687</v>
      </c>
      <c r="J16" s="429"/>
      <c r="K16" s="429">
        <v>2</v>
      </c>
      <c r="L16" s="429" t="s">
        <v>267</v>
      </c>
      <c r="M16" s="429" t="s">
        <v>2548</v>
      </c>
      <c r="N16" s="429" t="s">
        <v>267</v>
      </c>
      <c r="O16" s="106" t="s">
        <v>2535</v>
      </c>
      <c r="P16" s="429" t="s">
        <v>2688</v>
      </c>
      <c r="Q16" s="429" t="s">
        <v>267</v>
      </c>
      <c r="R16" s="429" t="s">
        <v>2689</v>
      </c>
      <c r="S16" s="429" t="s">
        <v>2690</v>
      </c>
      <c r="T16" s="429" t="s">
        <v>2691</v>
      </c>
      <c r="U16" s="429" t="s">
        <v>2692</v>
      </c>
      <c r="V16" s="425" t="s">
        <v>2508</v>
      </c>
      <c r="W16" s="425" t="s">
        <v>2509</v>
      </c>
      <c r="X16" s="430">
        <v>0.51</v>
      </c>
      <c r="Y16" s="424" t="s">
        <v>2693</v>
      </c>
      <c r="Z16" s="424" t="s">
        <v>2511</v>
      </c>
      <c r="AA16" s="426" t="s">
        <v>2694</v>
      </c>
      <c r="AB16" s="431"/>
      <c r="AC16" s="424" t="s">
        <v>2513</v>
      </c>
    </row>
    <row r="17" spans="1:29" ht="40" customHeight="1" x14ac:dyDescent="0.35">
      <c r="A17" s="424" t="s">
        <v>2695</v>
      </c>
      <c r="B17" s="427">
        <v>43622</v>
      </c>
      <c r="C17" s="427"/>
      <c r="D17" s="429"/>
      <c r="E17" s="425" t="s">
        <v>2496</v>
      </c>
      <c r="F17" s="106" t="s">
        <v>2696</v>
      </c>
      <c r="G17" s="426" t="s">
        <v>2697</v>
      </c>
      <c r="H17" s="106" t="s">
        <v>2499</v>
      </c>
      <c r="I17" s="429" t="s">
        <v>2698</v>
      </c>
      <c r="J17" s="429"/>
      <c r="K17" s="429">
        <v>153</v>
      </c>
      <c r="L17" s="429" t="s">
        <v>2699</v>
      </c>
      <c r="M17" s="429" t="s">
        <v>2700</v>
      </c>
      <c r="N17" s="429" t="s">
        <v>943</v>
      </c>
      <c r="O17" s="106" t="s">
        <v>2503</v>
      </c>
      <c r="P17" s="429" t="s">
        <v>2701</v>
      </c>
      <c r="Q17" s="429" t="s">
        <v>2702</v>
      </c>
      <c r="R17" s="429" t="s">
        <v>2703</v>
      </c>
      <c r="S17" s="429" t="s">
        <v>2704</v>
      </c>
      <c r="T17" s="429" t="s">
        <v>2705</v>
      </c>
      <c r="U17" s="429" t="s">
        <v>2706</v>
      </c>
      <c r="V17" s="425" t="s">
        <v>2508</v>
      </c>
      <c r="W17" s="425" t="s">
        <v>2509</v>
      </c>
      <c r="X17" s="430">
        <v>1</v>
      </c>
      <c r="Y17" s="424" t="s">
        <v>2707</v>
      </c>
      <c r="Z17" s="424" t="s">
        <v>2511</v>
      </c>
      <c r="AA17" s="426" t="s">
        <v>2708</v>
      </c>
      <c r="AB17" s="424"/>
      <c r="AC17" s="424" t="s">
        <v>2513</v>
      </c>
    </row>
    <row r="18" spans="1:29" ht="40" customHeight="1" x14ac:dyDescent="0.35">
      <c r="A18" s="424" t="s">
        <v>2709</v>
      </c>
      <c r="B18" s="427">
        <v>43630</v>
      </c>
      <c r="C18" s="427"/>
      <c r="D18" s="429"/>
      <c r="E18" s="425" t="s">
        <v>2496</v>
      </c>
      <c r="F18" s="106" t="s">
        <v>2710</v>
      </c>
      <c r="G18" s="426" t="s">
        <v>2711</v>
      </c>
      <c r="H18" s="106" t="s">
        <v>2499</v>
      </c>
      <c r="I18" s="429" t="s">
        <v>2712</v>
      </c>
      <c r="J18" s="429"/>
      <c r="K18" s="429">
        <v>83</v>
      </c>
      <c r="L18" s="429" t="s">
        <v>2712</v>
      </c>
      <c r="M18" s="429" t="s">
        <v>2713</v>
      </c>
      <c r="N18" s="429" t="s">
        <v>792</v>
      </c>
      <c r="O18" s="106" t="s">
        <v>2535</v>
      </c>
      <c r="P18" s="429" t="s">
        <v>2714</v>
      </c>
      <c r="Q18" s="429" t="s">
        <v>2712</v>
      </c>
      <c r="R18" s="429" t="s">
        <v>2713</v>
      </c>
      <c r="S18" s="429" t="s">
        <v>2715</v>
      </c>
      <c r="T18" s="429" t="s">
        <v>2716</v>
      </c>
      <c r="U18" s="429" t="s">
        <v>2717</v>
      </c>
      <c r="V18" s="425" t="s">
        <v>2508</v>
      </c>
      <c r="W18" s="425" t="s">
        <v>2509</v>
      </c>
      <c r="X18" s="430">
        <v>1</v>
      </c>
      <c r="Y18" s="424" t="s">
        <v>2718</v>
      </c>
      <c r="Z18" s="424" t="s">
        <v>2555</v>
      </c>
      <c r="AA18" s="426" t="s">
        <v>2719</v>
      </c>
      <c r="AB18" s="424"/>
      <c r="AC18" s="424" t="s">
        <v>2513</v>
      </c>
    </row>
    <row r="19" spans="1:29" ht="40" customHeight="1" x14ac:dyDescent="0.35">
      <c r="A19" s="424" t="s">
        <v>2720</v>
      </c>
      <c r="B19" s="427">
        <v>43647</v>
      </c>
      <c r="C19" s="427"/>
      <c r="D19" s="429"/>
      <c r="E19" s="425" t="s">
        <v>2496</v>
      </c>
      <c r="F19" s="106" t="s">
        <v>2721</v>
      </c>
      <c r="G19" s="426" t="s">
        <v>2722</v>
      </c>
      <c r="H19" s="106" t="s">
        <v>2499</v>
      </c>
      <c r="I19" s="429" t="s">
        <v>2723</v>
      </c>
      <c r="J19" s="429"/>
      <c r="K19" s="429">
        <v>19</v>
      </c>
      <c r="L19" s="429" t="s">
        <v>2723</v>
      </c>
      <c r="M19" s="429" t="s">
        <v>2724</v>
      </c>
      <c r="N19" s="429" t="s">
        <v>2725</v>
      </c>
      <c r="O19" s="106" t="s">
        <v>2535</v>
      </c>
      <c r="P19" s="429" t="s">
        <v>2726</v>
      </c>
      <c r="Q19" s="429" t="s">
        <v>2723</v>
      </c>
      <c r="R19" s="429" t="s">
        <v>2724</v>
      </c>
      <c r="S19" s="429" t="s">
        <v>2727</v>
      </c>
      <c r="T19" s="429" t="s">
        <v>2728</v>
      </c>
      <c r="U19" s="429" t="s">
        <v>2729</v>
      </c>
      <c r="V19" s="425" t="s">
        <v>2508</v>
      </c>
      <c r="W19" s="425" t="s">
        <v>2509</v>
      </c>
      <c r="X19" s="430">
        <v>1</v>
      </c>
      <c r="Y19" s="424" t="s">
        <v>2730</v>
      </c>
      <c r="Z19" s="424" t="s">
        <v>2555</v>
      </c>
      <c r="AA19" s="426" t="s">
        <v>2731</v>
      </c>
      <c r="AB19" s="431"/>
      <c r="AC19" s="424" t="s">
        <v>2513</v>
      </c>
    </row>
    <row r="20" spans="1:29" ht="40" customHeight="1" x14ac:dyDescent="0.35">
      <c r="A20" s="424" t="s">
        <v>2732</v>
      </c>
      <c r="B20" s="427">
        <v>43647</v>
      </c>
      <c r="C20" s="427"/>
      <c r="D20" s="429"/>
      <c r="E20" s="425" t="s">
        <v>2496</v>
      </c>
      <c r="F20" s="106" t="s">
        <v>2733</v>
      </c>
      <c r="G20" s="426" t="s">
        <v>2734</v>
      </c>
      <c r="H20" s="106" t="s">
        <v>2499</v>
      </c>
      <c r="I20" s="429" t="s">
        <v>2735</v>
      </c>
      <c r="J20" s="429">
        <v>410</v>
      </c>
      <c r="K20" s="429" t="s">
        <v>2736</v>
      </c>
      <c r="L20" s="429" t="s">
        <v>2737</v>
      </c>
      <c r="M20" s="429" t="s">
        <v>2738</v>
      </c>
      <c r="N20" s="429" t="s">
        <v>149</v>
      </c>
      <c r="O20" s="106" t="s">
        <v>2535</v>
      </c>
      <c r="P20" s="429" t="s">
        <v>2739</v>
      </c>
      <c r="Q20" s="429" t="s">
        <v>149</v>
      </c>
      <c r="R20" s="429" t="s">
        <v>2738</v>
      </c>
      <c r="S20" s="429" t="s">
        <v>2740</v>
      </c>
      <c r="T20" s="429" t="s">
        <v>2741</v>
      </c>
      <c r="U20" s="429" t="s">
        <v>2742</v>
      </c>
      <c r="V20" s="425" t="s">
        <v>2743</v>
      </c>
      <c r="W20" s="425" t="s">
        <v>2509</v>
      </c>
      <c r="X20" s="430">
        <v>1</v>
      </c>
      <c r="Y20" s="424" t="s">
        <v>2744</v>
      </c>
      <c r="Z20" s="424" t="s">
        <v>2555</v>
      </c>
      <c r="AA20" s="426" t="s">
        <v>2659</v>
      </c>
      <c r="AB20" s="431"/>
      <c r="AC20" s="424" t="s">
        <v>2513</v>
      </c>
    </row>
    <row r="21" spans="1:29" ht="40" customHeight="1" x14ac:dyDescent="0.35">
      <c r="A21" s="424" t="s">
        <v>2745</v>
      </c>
      <c r="B21" s="427">
        <v>43647</v>
      </c>
      <c r="C21" s="427"/>
      <c r="D21" s="429"/>
      <c r="E21" s="425" t="s">
        <v>2496</v>
      </c>
      <c r="F21" s="106" t="s">
        <v>2746</v>
      </c>
      <c r="G21" s="109" t="s">
        <v>2747</v>
      </c>
      <c r="H21" s="106" t="s">
        <v>2499</v>
      </c>
      <c r="I21" s="429" t="s">
        <v>2748</v>
      </c>
      <c r="J21" s="429"/>
      <c r="K21" s="429">
        <v>285</v>
      </c>
      <c r="L21" s="429" t="s">
        <v>2748</v>
      </c>
      <c r="M21" s="429" t="s">
        <v>2749</v>
      </c>
      <c r="N21" s="429" t="s">
        <v>140</v>
      </c>
      <c r="O21" s="106" t="s">
        <v>2612</v>
      </c>
      <c r="P21" s="429" t="s">
        <v>2750</v>
      </c>
      <c r="Q21" s="429" t="s">
        <v>2748</v>
      </c>
      <c r="R21" s="429" t="s">
        <v>2749</v>
      </c>
      <c r="S21" s="429" t="s">
        <v>2751</v>
      </c>
      <c r="T21" s="429" t="s">
        <v>2752</v>
      </c>
      <c r="U21" s="429" t="s">
        <v>2753</v>
      </c>
      <c r="V21" s="425" t="s">
        <v>2508</v>
      </c>
      <c r="W21" s="425" t="s">
        <v>2509</v>
      </c>
      <c r="X21" s="430">
        <v>1</v>
      </c>
      <c r="Y21" s="425" t="s">
        <v>2754</v>
      </c>
      <c r="Z21" s="425" t="s">
        <v>2755</v>
      </c>
      <c r="AA21" s="109" t="s">
        <v>2756</v>
      </c>
      <c r="AB21" s="424"/>
      <c r="AC21" s="424" t="s">
        <v>2513</v>
      </c>
    </row>
    <row r="22" spans="1:29" ht="40" customHeight="1" x14ac:dyDescent="0.35">
      <c r="A22" s="424" t="s">
        <v>2757</v>
      </c>
      <c r="B22" s="427">
        <v>43647</v>
      </c>
      <c r="C22" s="427"/>
      <c r="D22" s="429"/>
      <c r="E22" s="425" t="s">
        <v>2496</v>
      </c>
      <c r="F22" s="106" t="s">
        <v>2758</v>
      </c>
      <c r="G22" s="426" t="s">
        <v>2759</v>
      </c>
      <c r="H22" s="106" t="s">
        <v>2499</v>
      </c>
      <c r="I22" s="429" t="s">
        <v>2760</v>
      </c>
      <c r="J22" s="429">
        <v>56</v>
      </c>
      <c r="K22" s="429">
        <v>10</v>
      </c>
      <c r="L22" s="429" t="s">
        <v>2761</v>
      </c>
      <c r="M22" s="429" t="s">
        <v>2762</v>
      </c>
      <c r="N22" s="429" t="s">
        <v>279</v>
      </c>
      <c r="O22" s="106" t="s">
        <v>2763</v>
      </c>
      <c r="P22" s="429" t="s">
        <v>2764</v>
      </c>
      <c r="Q22" s="429" t="s">
        <v>2761</v>
      </c>
      <c r="R22" s="429" t="s">
        <v>2765</v>
      </c>
      <c r="S22" s="429" t="s">
        <v>2766</v>
      </c>
      <c r="T22" s="429" t="s">
        <v>2767</v>
      </c>
      <c r="U22" s="429" t="s">
        <v>2768</v>
      </c>
      <c r="V22" s="425" t="s">
        <v>2508</v>
      </c>
      <c r="W22" s="425" t="s">
        <v>2509</v>
      </c>
      <c r="X22" s="430">
        <v>1</v>
      </c>
      <c r="Y22" s="424" t="s">
        <v>2769</v>
      </c>
      <c r="Z22" s="424" t="s">
        <v>2555</v>
      </c>
      <c r="AA22" s="426" t="s">
        <v>2770</v>
      </c>
      <c r="AB22" s="431"/>
      <c r="AC22" s="424" t="s">
        <v>2513</v>
      </c>
    </row>
    <row r="23" spans="1:29" ht="40" customHeight="1" x14ac:dyDescent="0.35">
      <c r="A23" s="425" t="s">
        <v>2771</v>
      </c>
      <c r="B23" s="432">
        <v>43657</v>
      </c>
      <c r="C23" s="427"/>
      <c r="D23" s="429"/>
      <c r="E23" s="425" t="s">
        <v>2772</v>
      </c>
      <c r="F23" s="106" t="s">
        <v>2773</v>
      </c>
      <c r="G23" s="426" t="s">
        <v>2774</v>
      </c>
      <c r="H23" s="106" t="s">
        <v>2499</v>
      </c>
      <c r="I23" s="429" t="s">
        <v>2775</v>
      </c>
      <c r="J23" s="429"/>
      <c r="K23" s="429">
        <v>165</v>
      </c>
      <c r="L23" s="429" t="s">
        <v>2776</v>
      </c>
      <c r="M23" s="429" t="s">
        <v>2777</v>
      </c>
      <c r="N23" s="429" t="s">
        <v>340</v>
      </c>
      <c r="O23" s="106" t="s">
        <v>2535</v>
      </c>
      <c r="P23" s="429" t="s">
        <v>2778</v>
      </c>
      <c r="Q23" s="429" t="s">
        <v>2775</v>
      </c>
      <c r="R23" s="429" t="s">
        <v>2777</v>
      </c>
      <c r="S23" s="429" t="s">
        <v>2779</v>
      </c>
      <c r="T23" s="429" t="s">
        <v>2780</v>
      </c>
      <c r="U23" s="429" t="s">
        <v>2781</v>
      </c>
      <c r="V23" s="425" t="s">
        <v>2782</v>
      </c>
      <c r="W23" s="425" t="s">
        <v>2509</v>
      </c>
      <c r="X23" s="430">
        <v>1</v>
      </c>
      <c r="Y23" s="424" t="s">
        <v>2783</v>
      </c>
      <c r="Z23" s="424" t="s">
        <v>2555</v>
      </c>
      <c r="AA23" s="426" t="s">
        <v>2784</v>
      </c>
      <c r="AB23" s="431"/>
      <c r="AC23" s="424" t="s">
        <v>2513</v>
      </c>
    </row>
    <row r="24" spans="1:29" ht="40" customHeight="1" x14ac:dyDescent="0.35">
      <c r="A24" s="424" t="s">
        <v>2785</v>
      </c>
      <c r="B24" s="427">
        <v>43657</v>
      </c>
      <c r="C24" s="427">
        <v>44197</v>
      </c>
      <c r="D24" s="429" t="s">
        <v>2786</v>
      </c>
      <c r="E24" s="425" t="s">
        <v>2496</v>
      </c>
      <c r="F24" s="106" t="s">
        <v>2787</v>
      </c>
      <c r="G24" s="109" t="s">
        <v>2788</v>
      </c>
      <c r="H24" s="106" t="s">
        <v>2499</v>
      </c>
      <c r="I24" s="429" t="s">
        <v>2789</v>
      </c>
      <c r="J24" s="429"/>
      <c r="K24" s="429">
        <v>449</v>
      </c>
      <c r="L24" s="429" t="s">
        <v>2789</v>
      </c>
      <c r="M24" s="429" t="s">
        <v>2790</v>
      </c>
      <c r="N24" s="429" t="s">
        <v>212</v>
      </c>
      <c r="O24" s="106" t="s">
        <v>2791</v>
      </c>
      <c r="P24" s="429" t="s">
        <v>2792</v>
      </c>
      <c r="Q24" s="429" t="s">
        <v>2789</v>
      </c>
      <c r="R24" s="429" t="s">
        <v>2790</v>
      </c>
      <c r="S24" s="429"/>
      <c r="T24" s="429"/>
      <c r="U24" s="429"/>
      <c r="V24" s="106"/>
      <c r="W24" s="106"/>
      <c r="X24" s="429"/>
      <c r="Y24" s="429"/>
      <c r="Z24" s="429"/>
      <c r="AA24" s="429"/>
      <c r="AB24" s="429"/>
      <c r="AC24" s="424"/>
    </row>
    <row r="25" spans="1:29" ht="40" customHeight="1" x14ac:dyDescent="0.35">
      <c r="A25" s="424" t="s">
        <v>2793</v>
      </c>
      <c r="B25" s="427">
        <v>43657</v>
      </c>
      <c r="C25" s="427"/>
      <c r="D25" s="429"/>
      <c r="E25" s="425" t="s">
        <v>2496</v>
      </c>
      <c r="F25" s="106" t="s">
        <v>2794</v>
      </c>
      <c r="G25" s="426" t="s">
        <v>2795</v>
      </c>
      <c r="H25" s="106" t="s">
        <v>2499</v>
      </c>
      <c r="I25" s="429" t="s">
        <v>2796</v>
      </c>
      <c r="J25" s="429"/>
      <c r="K25" s="429">
        <v>113</v>
      </c>
      <c r="L25" s="429" t="s">
        <v>2796</v>
      </c>
      <c r="M25" s="429" t="s">
        <v>2797</v>
      </c>
      <c r="N25" s="429" t="s">
        <v>340</v>
      </c>
      <c r="O25" s="106" t="s">
        <v>2535</v>
      </c>
      <c r="P25" s="429" t="s">
        <v>2798</v>
      </c>
      <c r="Q25" s="429" t="s">
        <v>2796</v>
      </c>
      <c r="R25" s="429" t="s">
        <v>2797</v>
      </c>
      <c r="S25" s="429" t="s">
        <v>2799</v>
      </c>
      <c r="T25" s="429" t="s">
        <v>2800</v>
      </c>
      <c r="U25" s="429" t="s">
        <v>2801</v>
      </c>
      <c r="V25" s="425" t="s">
        <v>2508</v>
      </c>
      <c r="W25" s="425" t="s">
        <v>2509</v>
      </c>
      <c r="X25" s="430">
        <v>1</v>
      </c>
      <c r="Y25" s="424" t="s">
        <v>2802</v>
      </c>
      <c r="Z25" s="424" t="s">
        <v>2555</v>
      </c>
      <c r="AA25" s="426" t="s">
        <v>2803</v>
      </c>
      <c r="AB25" s="431"/>
      <c r="AC25" s="424" t="s">
        <v>2513</v>
      </c>
    </row>
    <row r="26" spans="1:29" ht="40" customHeight="1" x14ac:dyDescent="0.35">
      <c r="A26" s="424" t="s">
        <v>2804</v>
      </c>
      <c r="B26" s="427">
        <v>43692</v>
      </c>
      <c r="C26" s="427"/>
      <c r="D26" s="429"/>
      <c r="E26" s="425" t="s">
        <v>2496</v>
      </c>
      <c r="F26" s="106" t="s">
        <v>2805</v>
      </c>
      <c r="G26" s="426" t="s">
        <v>2806</v>
      </c>
      <c r="H26" s="106" t="s">
        <v>2499</v>
      </c>
      <c r="I26" s="429" t="s">
        <v>2807</v>
      </c>
      <c r="J26" s="429"/>
      <c r="K26" s="429">
        <v>244</v>
      </c>
      <c r="L26" s="429" t="s">
        <v>2808</v>
      </c>
      <c r="M26" s="429" t="s">
        <v>2809</v>
      </c>
      <c r="N26" s="429" t="s">
        <v>340</v>
      </c>
      <c r="O26" s="106" t="s">
        <v>2535</v>
      </c>
      <c r="P26" s="429" t="s">
        <v>2810</v>
      </c>
      <c r="Q26" s="429" t="s">
        <v>2808</v>
      </c>
      <c r="R26" s="429" t="s">
        <v>2809</v>
      </c>
      <c r="S26" s="429" t="s">
        <v>2811</v>
      </c>
      <c r="T26" s="429" t="s">
        <v>2812</v>
      </c>
      <c r="U26" s="429" t="s">
        <v>2813</v>
      </c>
      <c r="V26" s="425" t="s">
        <v>2508</v>
      </c>
      <c r="W26" s="425" t="s">
        <v>2509</v>
      </c>
      <c r="X26" s="430">
        <v>1</v>
      </c>
      <c r="Y26" s="425" t="s">
        <v>2814</v>
      </c>
      <c r="Z26" s="425" t="s">
        <v>2815</v>
      </c>
      <c r="AA26" s="426" t="s">
        <v>2816</v>
      </c>
      <c r="AB26" s="431"/>
      <c r="AC26" s="424" t="s">
        <v>2513</v>
      </c>
    </row>
    <row r="27" spans="1:29" ht="40" customHeight="1" x14ac:dyDescent="0.35">
      <c r="A27" s="424" t="s">
        <v>2817</v>
      </c>
      <c r="B27" s="427">
        <v>43692</v>
      </c>
      <c r="C27" s="427"/>
      <c r="D27" s="429"/>
      <c r="E27" s="425" t="s">
        <v>2496</v>
      </c>
      <c r="F27" s="106" t="s">
        <v>2818</v>
      </c>
      <c r="G27" s="426" t="s">
        <v>2819</v>
      </c>
      <c r="H27" s="106" t="s">
        <v>2499</v>
      </c>
      <c r="I27" s="429" t="s">
        <v>2820</v>
      </c>
      <c r="J27" s="429"/>
      <c r="K27" s="429">
        <v>21</v>
      </c>
      <c r="L27" s="429" t="s">
        <v>2821</v>
      </c>
      <c r="M27" s="429" t="s">
        <v>2822</v>
      </c>
      <c r="N27" s="429" t="s">
        <v>998</v>
      </c>
      <c r="O27" s="106" t="s">
        <v>2503</v>
      </c>
      <c r="P27" s="429" t="s">
        <v>2823</v>
      </c>
      <c r="Q27" s="429" t="s">
        <v>2821</v>
      </c>
      <c r="R27" s="429" t="s">
        <v>2822</v>
      </c>
      <c r="S27" s="429" t="s">
        <v>2824</v>
      </c>
      <c r="T27" s="429" t="s">
        <v>2825</v>
      </c>
      <c r="U27" s="429" t="s">
        <v>2826</v>
      </c>
      <c r="V27" s="425" t="s">
        <v>2508</v>
      </c>
      <c r="W27" s="425" t="s">
        <v>2509</v>
      </c>
      <c r="X27" s="430">
        <v>1</v>
      </c>
      <c r="Y27" s="424" t="s">
        <v>2827</v>
      </c>
      <c r="Z27" s="424" t="s">
        <v>2555</v>
      </c>
      <c r="AA27" s="426" t="s">
        <v>2828</v>
      </c>
      <c r="AB27" s="424"/>
      <c r="AC27" s="424" t="s">
        <v>2513</v>
      </c>
    </row>
    <row r="28" spans="1:29" ht="40" customHeight="1" x14ac:dyDescent="0.35">
      <c r="A28" s="424" t="s">
        <v>2829</v>
      </c>
      <c r="B28" s="427">
        <v>43709</v>
      </c>
      <c r="C28" s="427">
        <v>44515</v>
      </c>
      <c r="D28" s="429" t="s">
        <v>2786</v>
      </c>
      <c r="E28" s="425" t="s">
        <v>2496</v>
      </c>
      <c r="F28" s="106" t="s">
        <v>2830</v>
      </c>
      <c r="G28" s="426" t="s">
        <v>2831</v>
      </c>
      <c r="H28" s="106" t="s">
        <v>2499</v>
      </c>
      <c r="I28" s="429" t="s">
        <v>2832</v>
      </c>
      <c r="J28" s="429"/>
      <c r="K28" s="429">
        <v>343</v>
      </c>
      <c r="L28" s="429" t="s">
        <v>2832</v>
      </c>
      <c r="M28" s="429" t="s">
        <v>2833</v>
      </c>
      <c r="N28" s="429" t="s">
        <v>2834</v>
      </c>
      <c r="O28" s="106" t="s">
        <v>2791</v>
      </c>
      <c r="P28" s="429"/>
      <c r="Q28" s="429"/>
      <c r="R28" s="429"/>
      <c r="S28" s="429"/>
      <c r="T28" s="429"/>
      <c r="U28" s="429"/>
      <c r="V28" s="106"/>
      <c r="W28" s="106"/>
      <c r="X28" s="429"/>
      <c r="Y28" s="429"/>
      <c r="Z28" s="429"/>
      <c r="AA28" s="429"/>
      <c r="AB28" s="429"/>
      <c r="AC28" s="424"/>
    </row>
    <row r="29" spans="1:29" ht="40" customHeight="1" x14ac:dyDescent="0.35">
      <c r="A29" s="424" t="s">
        <v>2835</v>
      </c>
      <c r="B29" s="427">
        <v>43709</v>
      </c>
      <c r="C29" s="427"/>
      <c r="D29" s="429"/>
      <c r="E29" s="425" t="s">
        <v>2496</v>
      </c>
      <c r="F29" s="106" t="s">
        <v>2836</v>
      </c>
      <c r="G29" s="426" t="s">
        <v>2837</v>
      </c>
      <c r="H29" s="106" t="s">
        <v>2622</v>
      </c>
      <c r="I29" s="429" t="s">
        <v>2838</v>
      </c>
      <c r="J29" s="429"/>
      <c r="K29" s="429">
        <v>2238</v>
      </c>
      <c r="L29" s="429" t="s">
        <v>279</v>
      </c>
      <c r="M29" s="429" t="s">
        <v>2839</v>
      </c>
      <c r="N29" s="429" t="s">
        <v>279</v>
      </c>
      <c r="O29" s="106" t="s">
        <v>2763</v>
      </c>
      <c r="P29" s="429" t="s">
        <v>2840</v>
      </c>
      <c r="Q29" s="429" t="s">
        <v>279</v>
      </c>
      <c r="R29" s="429" t="s">
        <v>2841</v>
      </c>
      <c r="S29" s="429" t="s">
        <v>2842</v>
      </c>
      <c r="T29" s="429" t="s">
        <v>2843</v>
      </c>
      <c r="U29" s="429" t="s">
        <v>2844</v>
      </c>
      <c r="V29" s="425" t="s">
        <v>2508</v>
      </c>
      <c r="W29" s="425" t="s">
        <v>2509</v>
      </c>
      <c r="X29" s="430">
        <v>1</v>
      </c>
      <c r="Y29" s="425" t="s">
        <v>2845</v>
      </c>
      <c r="Z29" s="425" t="s">
        <v>2846</v>
      </c>
      <c r="AA29" s="426" t="s">
        <v>2847</v>
      </c>
      <c r="AB29" s="424"/>
      <c r="AC29" s="424" t="s">
        <v>2513</v>
      </c>
    </row>
    <row r="30" spans="1:29" ht="40" customHeight="1" x14ac:dyDescent="0.35">
      <c r="A30" s="424" t="s">
        <v>2848</v>
      </c>
      <c r="B30" s="427">
        <v>43709</v>
      </c>
      <c r="C30" s="427"/>
      <c r="D30" s="429"/>
      <c r="E30" s="425" t="s">
        <v>2496</v>
      </c>
      <c r="F30" s="106" t="s">
        <v>2849</v>
      </c>
      <c r="G30" s="426" t="s">
        <v>2850</v>
      </c>
      <c r="H30" s="106" t="s">
        <v>2499</v>
      </c>
      <c r="I30" s="429" t="s">
        <v>2851</v>
      </c>
      <c r="J30" s="429">
        <v>861</v>
      </c>
      <c r="K30" s="429">
        <v>59</v>
      </c>
      <c r="L30" s="429" t="s">
        <v>2852</v>
      </c>
      <c r="M30" s="429" t="s">
        <v>2749</v>
      </c>
      <c r="N30" s="429" t="s">
        <v>140</v>
      </c>
      <c r="O30" s="106" t="s">
        <v>2612</v>
      </c>
      <c r="P30" s="429" t="s">
        <v>2853</v>
      </c>
      <c r="Q30" s="429" t="s">
        <v>2852</v>
      </c>
      <c r="R30" s="429" t="s">
        <v>2854</v>
      </c>
      <c r="S30" s="429" t="s">
        <v>2855</v>
      </c>
      <c r="T30" s="429" t="s">
        <v>2856</v>
      </c>
      <c r="U30" s="429" t="s">
        <v>2857</v>
      </c>
      <c r="V30" s="425" t="s">
        <v>2508</v>
      </c>
      <c r="W30" s="425" t="s">
        <v>2509</v>
      </c>
      <c r="X30" s="430">
        <v>1</v>
      </c>
      <c r="Y30" s="424" t="s">
        <v>2858</v>
      </c>
      <c r="Z30" s="424" t="s">
        <v>2555</v>
      </c>
      <c r="AA30" s="426" t="s">
        <v>2859</v>
      </c>
      <c r="AB30" s="424"/>
      <c r="AC30" s="424" t="s">
        <v>2513</v>
      </c>
    </row>
    <row r="31" spans="1:29" ht="40" customHeight="1" x14ac:dyDescent="0.35">
      <c r="A31" s="424" t="s">
        <v>2860</v>
      </c>
      <c r="B31" s="427">
        <v>43709</v>
      </c>
      <c r="C31" s="427"/>
      <c r="D31" s="429"/>
      <c r="E31" s="425" t="s">
        <v>2496</v>
      </c>
      <c r="F31" s="106" t="s">
        <v>2861</v>
      </c>
      <c r="G31" s="426" t="s">
        <v>2862</v>
      </c>
      <c r="H31" s="106" t="s">
        <v>2499</v>
      </c>
      <c r="I31" s="429" t="s">
        <v>2863</v>
      </c>
      <c r="J31" s="429"/>
      <c r="K31" s="429">
        <v>614</v>
      </c>
      <c r="L31" s="429" t="s">
        <v>2864</v>
      </c>
      <c r="M31" s="429" t="s">
        <v>2865</v>
      </c>
      <c r="N31" s="429" t="s">
        <v>814</v>
      </c>
      <c r="O31" s="106" t="s">
        <v>2612</v>
      </c>
      <c r="P31" s="429" t="s">
        <v>2866</v>
      </c>
      <c r="Q31" s="429" t="s">
        <v>2867</v>
      </c>
      <c r="R31" s="429" t="s">
        <v>2868</v>
      </c>
      <c r="S31" s="429" t="s">
        <v>2869</v>
      </c>
      <c r="T31" s="429" t="s">
        <v>2870</v>
      </c>
      <c r="U31" s="429" t="s">
        <v>2871</v>
      </c>
      <c r="V31" s="425" t="s">
        <v>2508</v>
      </c>
      <c r="W31" s="425" t="s">
        <v>2509</v>
      </c>
      <c r="X31" s="430">
        <v>1</v>
      </c>
      <c r="Y31" s="425" t="s">
        <v>2872</v>
      </c>
      <c r="Z31" s="425" t="s">
        <v>2873</v>
      </c>
      <c r="AA31" s="109" t="s">
        <v>2874</v>
      </c>
      <c r="AB31" s="424"/>
      <c r="AC31" s="424" t="s">
        <v>2513</v>
      </c>
    </row>
    <row r="32" spans="1:29" ht="40" customHeight="1" x14ac:dyDescent="0.35">
      <c r="A32" s="424" t="s">
        <v>2875</v>
      </c>
      <c r="B32" s="427">
        <v>43709</v>
      </c>
      <c r="C32" s="427"/>
      <c r="D32" s="429"/>
      <c r="E32" s="425" t="s">
        <v>2496</v>
      </c>
      <c r="F32" s="106" t="s">
        <v>2876</v>
      </c>
      <c r="G32" s="426" t="s">
        <v>2877</v>
      </c>
      <c r="H32" s="106" t="s">
        <v>2499</v>
      </c>
      <c r="I32" s="429" t="s">
        <v>2878</v>
      </c>
      <c r="J32" s="429"/>
      <c r="K32" s="429">
        <v>1</v>
      </c>
      <c r="L32" s="429" t="s">
        <v>792</v>
      </c>
      <c r="M32" s="429" t="s">
        <v>2713</v>
      </c>
      <c r="N32" s="429" t="s">
        <v>792</v>
      </c>
      <c r="O32" s="106" t="s">
        <v>2535</v>
      </c>
      <c r="P32" s="429" t="s">
        <v>2879</v>
      </c>
      <c r="Q32" s="429" t="s">
        <v>792</v>
      </c>
      <c r="R32" s="429" t="s">
        <v>2713</v>
      </c>
      <c r="S32" s="106" t="s">
        <v>2880</v>
      </c>
      <c r="T32" s="429" t="s">
        <v>2881</v>
      </c>
      <c r="U32" s="429" t="s">
        <v>2882</v>
      </c>
      <c r="V32" s="425" t="s">
        <v>2508</v>
      </c>
      <c r="W32" s="425" t="s">
        <v>2509</v>
      </c>
      <c r="X32" s="430">
        <v>1</v>
      </c>
      <c r="Y32" s="424" t="s">
        <v>2883</v>
      </c>
      <c r="Z32" s="424" t="s">
        <v>2555</v>
      </c>
      <c r="AA32" s="426" t="s">
        <v>2567</v>
      </c>
      <c r="AB32" s="424"/>
      <c r="AC32" s="424" t="s">
        <v>2513</v>
      </c>
    </row>
    <row r="33" spans="1:29" ht="40" customHeight="1" x14ac:dyDescent="0.35">
      <c r="A33" s="424" t="s">
        <v>2884</v>
      </c>
      <c r="B33" s="427">
        <v>43709</v>
      </c>
      <c r="C33" s="427"/>
      <c r="D33" s="429"/>
      <c r="E33" s="425" t="s">
        <v>2496</v>
      </c>
      <c r="F33" s="106" t="s">
        <v>2885</v>
      </c>
      <c r="G33" s="426" t="s">
        <v>2886</v>
      </c>
      <c r="H33" s="106" t="s">
        <v>2499</v>
      </c>
      <c r="I33" s="429" t="s">
        <v>2887</v>
      </c>
      <c r="J33" s="429"/>
      <c r="K33" s="429">
        <v>63</v>
      </c>
      <c r="L33" s="429" t="s">
        <v>2888</v>
      </c>
      <c r="M33" s="429" t="s">
        <v>2889</v>
      </c>
      <c r="N33" s="429" t="s">
        <v>495</v>
      </c>
      <c r="O33" s="106" t="s">
        <v>2626</v>
      </c>
      <c r="P33" s="429" t="s">
        <v>2890</v>
      </c>
      <c r="Q33" s="429" t="s">
        <v>2888</v>
      </c>
      <c r="R33" s="429" t="s">
        <v>2891</v>
      </c>
      <c r="S33" s="429" t="s">
        <v>2892</v>
      </c>
      <c r="T33" s="429" t="s">
        <v>2893</v>
      </c>
      <c r="U33" s="429" t="s">
        <v>2894</v>
      </c>
      <c r="V33" s="425" t="s">
        <v>2508</v>
      </c>
      <c r="W33" s="425" t="s">
        <v>2509</v>
      </c>
      <c r="X33" s="430">
        <v>1</v>
      </c>
      <c r="Y33" s="424" t="s">
        <v>2895</v>
      </c>
      <c r="Z33" s="424" t="s">
        <v>2511</v>
      </c>
      <c r="AA33" s="426" t="s">
        <v>2896</v>
      </c>
      <c r="AB33" s="424"/>
      <c r="AC33" s="424" t="s">
        <v>2513</v>
      </c>
    </row>
    <row r="34" spans="1:29" ht="40" customHeight="1" x14ac:dyDescent="0.35">
      <c r="A34" s="424" t="s">
        <v>2897</v>
      </c>
      <c r="B34" s="427">
        <v>43709</v>
      </c>
      <c r="C34" s="427"/>
      <c r="D34" s="429"/>
      <c r="E34" s="425" t="s">
        <v>2496</v>
      </c>
      <c r="F34" s="106" t="s">
        <v>2898</v>
      </c>
      <c r="G34" s="426" t="s">
        <v>2899</v>
      </c>
      <c r="H34" s="106" t="s">
        <v>2499</v>
      </c>
      <c r="I34" s="429" t="s">
        <v>2900</v>
      </c>
      <c r="J34" s="429">
        <v>454</v>
      </c>
      <c r="K34" s="429">
        <v>3</v>
      </c>
      <c r="L34" s="429" t="s">
        <v>2901</v>
      </c>
      <c r="M34" s="429" t="s">
        <v>2902</v>
      </c>
      <c r="N34" s="429" t="s">
        <v>156</v>
      </c>
      <c r="O34" s="106" t="s">
        <v>2503</v>
      </c>
      <c r="P34" s="429" t="s">
        <v>2903</v>
      </c>
      <c r="Q34" s="429" t="s">
        <v>2901</v>
      </c>
      <c r="R34" s="429" t="s">
        <v>2902</v>
      </c>
      <c r="S34" s="106" t="s">
        <v>2904</v>
      </c>
      <c r="T34" s="429" t="s">
        <v>2905</v>
      </c>
      <c r="U34" s="429" t="s">
        <v>2906</v>
      </c>
      <c r="V34" s="425" t="s">
        <v>2508</v>
      </c>
      <c r="W34" s="425" t="s">
        <v>2509</v>
      </c>
      <c r="X34" s="430">
        <v>1</v>
      </c>
      <c r="Y34" s="424" t="s">
        <v>2907</v>
      </c>
      <c r="Z34" s="424" t="s">
        <v>2555</v>
      </c>
      <c r="AA34" s="426" t="s">
        <v>2556</v>
      </c>
      <c r="AB34" s="424"/>
      <c r="AC34" s="424" t="s">
        <v>2513</v>
      </c>
    </row>
    <row r="35" spans="1:29" ht="40" customHeight="1" x14ac:dyDescent="0.35">
      <c r="A35" s="424" t="s">
        <v>2908</v>
      </c>
      <c r="B35" s="427">
        <v>43739</v>
      </c>
      <c r="C35" s="427"/>
      <c r="D35" s="429"/>
      <c r="E35" s="425" t="s">
        <v>2496</v>
      </c>
      <c r="F35" s="106" t="s">
        <v>2909</v>
      </c>
      <c r="G35" s="426" t="s">
        <v>2910</v>
      </c>
      <c r="H35" s="106" t="s">
        <v>2499</v>
      </c>
      <c r="I35" s="429" t="s">
        <v>2911</v>
      </c>
      <c r="J35" s="429">
        <v>2215</v>
      </c>
      <c r="K35" s="429">
        <v>17</v>
      </c>
      <c r="L35" s="429" t="s">
        <v>2587</v>
      </c>
      <c r="M35" s="429" t="s">
        <v>2912</v>
      </c>
      <c r="N35" s="429" t="s">
        <v>2587</v>
      </c>
      <c r="O35" s="106" t="s">
        <v>2535</v>
      </c>
      <c r="P35" s="429" t="s">
        <v>2913</v>
      </c>
      <c r="Q35" s="429" t="s">
        <v>2587</v>
      </c>
      <c r="R35" s="429" t="s">
        <v>2912</v>
      </c>
      <c r="S35" s="429" t="s">
        <v>2914</v>
      </c>
      <c r="T35" s="429" t="s">
        <v>2915</v>
      </c>
      <c r="U35" s="429" t="s">
        <v>2916</v>
      </c>
      <c r="V35" s="425" t="s">
        <v>2508</v>
      </c>
      <c r="W35" s="425" t="s">
        <v>2509</v>
      </c>
      <c r="X35" s="430">
        <v>1</v>
      </c>
      <c r="Y35" s="424" t="s">
        <v>2917</v>
      </c>
      <c r="Z35" s="424" t="s">
        <v>2555</v>
      </c>
      <c r="AA35" s="426" t="s">
        <v>2918</v>
      </c>
      <c r="AB35" s="424"/>
      <c r="AC35" s="424" t="s">
        <v>2513</v>
      </c>
    </row>
    <row r="36" spans="1:29" ht="40" customHeight="1" x14ac:dyDescent="0.35">
      <c r="A36" s="424" t="s">
        <v>2919</v>
      </c>
      <c r="B36" s="427">
        <v>43739</v>
      </c>
      <c r="C36" s="427"/>
      <c r="D36" s="429"/>
      <c r="E36" s="425" t="s">
        <v>2496</v>
      </c>
      <c r="F36" s="106" t="s">
        <v>2920</v>
      </c>
      <c r="G36" s="426" t="s">
        <v>2921</v>
      </c>
      <c r="H36" s="106" t="s">
        <v>2499</v>
      </c>
      <c r="I36" s="429" t="s">
        <v>2922</v>
      </c>
      <c r="J36" s="429">
        <v>2060</v>
      </c>
      <c r="K36" s="429">
        <v>95</v>
      </c>
      <c r="L36" s="429" t="s">
        <v>223</v>
      </c>
      <c r="M36" s="429" t="s">
        <v>2923</v>
      </c>
      <c r="N36" s="429" t="s">
        <v>223</v>
      </c>
      <c r="O36" s="106" t="s">
        <v>2503</v>
      </c>
      <c r="P36" s="429" t="s">
        <v>2924</v>
      </c>
      <c r="Q36" s="429" t="s">
        <v>223</v>
      </c>
      <c r="R36" s="429" t="s">
        <v>2923</v>
      </c>
      <c r="S36" s="429">
        <v>948374471</v>
      </c>
      <c r="T36" s="429" t="s">
        <v>2925</v>
      </c>
      <c r="U36" s="429" t="s">
        <v>2926</v>
      </c>
      <c r="V36" s="425" t="s">
        <v>2508</v>
      </c>
      <c r="W36" s="425" t="s">
        <v>2509</v>
      </c>
      <c r="X36" s="430">
        <v>1</v>
      </c>
      <c r="Y36" s="424" t="s">
        <v>2927</v>
      </c>
      <c r="Z36" s="424" t="s">
        <v>2555</v>
      </c>
      <c r="AA36" s="426" t="s">
        <v>2928</v>
      </c>
      <c r="AB36" s="424"/>
      <c r="AC36" s="424" t="s">
        <v>2513</v>
      </c>
    </row>
    <row r="37" spans="1:29" ht="40" customHeight="1" x14ac:dyDescent="0.35">
      <c r="A37" s="424" t="s">
        <v>2929</v>
      </c>
      <c r="B37" s="427">
        <v>43739</v>
      </c>
      <c r="C37" s="427"/>
      <c r="D37" s="429"/>
      <c r="E37" s="425" t="s">
        <v>2496</v>
      </c>
      <c r="F37" s="106" t="s">
        <v>2930</v>
      </c>
      <c r="G37" s="426" t="s">
        <v>2931</v>
      </c>
      <c r="H37" s="106" t="s">
        <v>2499</v>
      </c>
      <c r="I37" s="429" t="s">
        <v>2932</v>
      </c>
      <c r="J37" s="429"/>
      <c r="K37" s="429">
        <v>1</v>
      </c>
      <c r="L37" s="429" t="s">
        <v>2933</v>
      </c>
      <c r="M37" s="429" t="s">
        <v>2934</v>
      </c>
      <c r="N37" s="429" t="s">
        <v>2935</v>
      </c>
      <c r="O37" s="106" t="s">
        <v>2535</v>
      </c>
      <c r="P37" s="429" t="s">
        <v>2936</v>
      </c>
      <c r="Q37" s="429" t="s">
        <v>2933</v>
      </c>
      <c r="R37" s="429" t="s">
        <v>2937</v>
      </c>
      <c r="S37" s="429" t="s">
        <v>2938</v>
      </c>
      <c r="T37" s="429" t="s">
        <v>2939</v>
      </c>
      <c r="U37" s="429" t="s">
        <v>2940</v>
      </c>
      <c r="V37" s="425" t="s">
        <v>2508</v>
      </c>
      <c r="W37" s="425" t="s">
        <v>2509</v>
      </c>
      <c r="X37" s="430">
        <v>1</v>
      </c>
      <c r="Y37" s="424" t="s">
        <v>2941</v>
      </c>
      <c r="Z37" s="424" t="s">
        <v>2555</v>
      </c>
      <c r="AA37" s="426" t="s">
        <v>2918</v>
      </c>
      <c r="AB37" s="431"/>
      <c r="AC37" s="424" t="s">
        <v>2513</v>
      </c>
    </row>
    <row r="38" spans="1:29" ht="40" customHeight="1" x14ac:dyDescent="0.35">
      <c r="A38" s="424" t="s">
        <v>2942</v>
      </c>
      <c r="B38" s="427">
        <v>43739</v>
      </c>
      <c r="C38" s="427"/>
      <c r="D38" s="429"/>
      <c r="E38" s="425" t="s">
        <v>2496</v>
      </c>
      <c r="F38" s="106" t="s">
        <v>2943</v>
      </c>
      <c r="G38" s="426" t="s">
        <v>2944</v>
      </c>
      <c r="H38" s="106" t="s">
        <v>2499</v>
      </c>
      <c r="I38" s="429" t="s">
        <v>2945</v>
      </c>
      <c r="J38" s="429"/>
      <c r="K38" s="429">
        <v>131</v>
      </c>
      <c r="L38" s="429" t="s">
        <v>2945</v>
      </c>
      <c r="M38" s="429" t="s">
        <v>2946</v>
      </c>
      <c r="N38" s="429" t="s">
        <v>1133</v>
      </c>
      <c r="O38" s="106" t="s">
        <v>2535</v>
      </c>
      <c r="P38" s="429" t="s">
        <v>2947</v>
      </c>
      <c r="Q38" s="429" t="s">
        <v>2945</v>
      </c>
      <c r="R38" s="429" t="s">
        <v>2946</v>
      </c>
      <c r="S38" s="106" t="s">
        <v>2948</v>
      </c>
      <c r="T38" s="429" t="s">
        <v>2949</v>
      </c>
      <c r="U38" s="429" t="s">
        <v>2950</v>
      </c>
      <c r="V38" s="425" t="s">
        <v>2508</v>
      </c>
      <c r="W38" s="425" t="s">
        <v>2509</v>
      </c>
      <c r="X38" s="430">
        <v>1</v>
      </c>
      <c r="Y38" s="424" t="s">
        <v>2951</v>
      </c>
      <c r="Z38" s="424" t="s">
        <v>2555</v>
      </c>
      <c r="AA38" s="426" t="s">
        <v>2918</v>
      </c>
      <c r="AB38" s="424"/>
      <c r="AC38" s="424" t="s">
        <v>2513</v>
      </c>
    </row>
    <row r="39" spans="1:29" ht="40" customHeight="1" x14ac:dyDescent="0.35">
      <c r="A39" s="424" t="s">
        <v>2952</v>
      </c>
      <c r="B39" s="427">
        <v>43739</v>
      </c>
      <c r="C39" s="427">
        <v>44456</v>
      </c>
      <c r="D39" s="429" t="s">
        <v>2786</v>
      </c>
      <c r="E39" s="425" t="s">
        <v>2496</v>
      </c>
      <c r="F39" s="106" t="s">
        <v>2953</v>
      </c>
      <c r="G39" s="426" t="s">
        <v>2954</v>
      </c>
      <c r="H39" s="106" t="s">
        <v>2499</v>
      </c>
      <c r="I39" s="429" t="s">
        <v>2547</v>
      </c>
      <c r="J39" s="429">
        <v>6568</v>
      </c>
      <c r="K39" s="429">
        <v>71</v>
      </c>
      <c r="L39" s="429" t="s">
        <v>267</v>
      </c>
      <c r="M39" s="429" t="s">
        <v>2548</v>
      </c>
      <c r="N39" s="429" t="s">
        <v>267</v>
      </c>
      <c r="O39" s="106" t="s">
        <v>2535</v>
      </c>
      <c r="P39" s="429"/>
      <c r="Q39" s="429"/>
      <c r="R39" s="429"/>
      <c r="S39" s="429"/>
      <c r="T39" s="429"/>
      <c r="U39" s="429"/>
      <c r="V39" s="106"/>
      <c r="W39" s="106"/>
      <c r="X39" s="429"/>
      <c r="Y39" s="429"/>
      <c r="Z39" s="429"/>
      <c r="AA39" s="429"/>
      <c r="AB39" s="429"/>
      <c r="AC39" s="424"/>
    </row>
    <row r="40" spans="1:29" ht="40" customHeight="1" x14ac:dyDescent="0.35">
      <c r="A40" s="424" t="s">
        <v>2955</v>
      </c>
      <c r="B40" s="427">
        <v>43749</v>
      </c>
      <c r="C40" s="427"/>
      <c r="D40" s="429"/>
      <c r="E40" s="425" t="s">
        <v>2496</v>
      </c>
      <c r="F40" s="106" t="s">
        <v>2956</v>
      </c>
      <c r="G40" s="426" t="s">
        <v>2957</v>
      </c>
      <c r="H40" s="106" t="s">
        <v>2499</v>
      </c>
      <c r="I40" s="429" t="s">
        <v>2623</v>
      </c>
      <c r="J40" s="429"/>
      <c r="K40" s="429" t="s">
        <v>2958</v>
      </c>
      <c r="L40" s="429" t="s">
        <v>155</v>
      </c>
      <c r="M40" s="429" t="s">
        <v>2959</v>
      </c>
      <c r="N40" s="429" t="s">
        <v>155</v>
      </c>
      <c r="O40" s="106" t="s">
        <v>2960</v>
      </c>
      <c r="P40" s="429" t="s">
        <v>2961</v>
      </c>
      <c r="Q40" s="429" t="s">
        <v>155</v>
      </c>
      <c r="R40" s="429" t="s">
        <v>2959</v>
      </c>
      <c r="S40" s="429" t="s">
        <v>2962</v>
      </c>
      <c r="T40" s="429" t="s">
        <v>2963</v>
      </c>
      <c r="U40" s="429" t="s">
        <v>2964</v>
      </c>
      <c r="V40" s="425" t="s">
        <v>2508</v>
      </c>
      <c r="W40" s="425" t="s">
        <v>2509</v>
      </c>
      <c r="X40" s="430">
        <v>1</v>
      </c>
      <c r="Y40" s="425" t="s">
        <v>2965</v>
      </c>
      <c r="Z40" s="425" t="s">
        <v>2966</v>
      </c>
      <c r="AA40" s="109" t="s">
        <v>2967</v>
      </c>
      <c r="AB40" s="424"/>
      <c r="AC40" s="424" t="s">
        <v>2513</v>
      </c>
    </row>
    <row r="41" spans="1:29" ht="40" customHeight="1" x14ac:dyDescent="0.35">
      <c r="A41" s="424" t="s">
        <v>2968</v>
      </c>
      <c r="B41" s="427">
        <v>43749</v>
      </c>
      <c r="C41" s="427"/>
      <c r="D41" s="429"/>
      <c r="E41" s="425" t="s">
        <v>2496</v>
      </c>
      <c r="F41" s="106" t="s">
        <v>2969</v>
      </c>
      <c r="G41" s="426" t="s">
        <v>2970</v>
      </c>
      <c r="H41" s="106" t="s">
        <v>2622</v>
      </c>
      <c r="I41" s="429" t="s">
        <v>2971</v>
      </c>
      <c r="J41" s="429"/>
      <c r="K41" s="429">
        <v>185</v>
      </c>
      <c r="L41" s="429" t="s">
        <v>2971</v>
      </c>
      <c r="M41" s="429" t="s">
        <v>2972</v>
      </c>
      <c r="N41" s="429" t="s">
        <v>264</v>
      </c>
      <c r="O41" s="106" t="s">
        <v>2503</v>
      </c>
      <c r="P41" s="429" t="s">
        <v>2973</v>
      </c>
      <c r="Q41" s="429" t="s">
        <v>2971</v>
      </c>
      <c r="R41" s="429" t="s">
        <v>2972</v>
      </c>
      <c r="S41" s="106" t="s">
        <v>2974</v>
      </c>
      <c r="T41" s="429" t="s">
        <v>2975</v>
      </c>
      <c r="U41" s="429" t="s">
        <v>2976</v>
      </c>
      <c r="V41" s="425" t="s">
        <v>2508</v>
      </c>
      <c r="W41" s="425" t="s">
        <v>2509</v>
      </c>
      <c r="X41" s="430">
        <v>1</v>
      </c>
      <c r="Y41" s="425" t="s">
        <v>2977</v>
      </c>
      <c r="Z41" s="425" t="s">
        <v>2755</v>
      </c>
      <c r="AA41" s="109" t="s">
        <v>2978</v>
      </c>
      <c r="AB41" s="424"/>
      <c r="AC41" s="424" t="s">
        <v>2513</v>
      </c>
    </row>
    <row r="42" spans="1:29" ht="40" customHeight="1" x14ac:dyDescent="0.35">
      <c r="A42" s="424" t="s">
        <v>2979</v>
      </c>
      <c r="B42" s="427">
        <v>43770</v>
      </c>
      <c r="C42" s="427">
        <v>44553</v>
      </c>
      <c r="D42" s="429" t="s">
        <v>2786</v>
      </c>
      <c r="E42" s="425" t="s">
        <v>2496</v>
      </c>
      <c r="F42" s="106" t="s">
        <v>2980</v>
      </c>
      <c r="G42" s="426" t="s">
        <v>2981</v>
      </c>
      <c r="H42" s="106" t="s">
        <v>2499</v>
      </c>
      <c r="I42" s="429" t="s">
        <v>2982</v>
      </c>
      <c r="J42" s="429"/>
      <c r="K42" s="429">
        <v>218</v>
      </c>
      <c r="L42" s="429" t="s">
        <v>2982</v>
      </c>
      <c r="M42" s="429" t="s">
        <v>2983</v>
      </c>
      <c r="N42" s="429" t="s">
        <v>2725</v>
      </c>
      <c r="O42" s="106" t="s">
        <v>2535</v>
      </c>
      <c r="P42" s="429"/>
      <c r="Q42" s="429"/>
      <c r="R42" s="429"/>
      <c r="S42" s="429"/>
      <c r="T42" s="429"/>
      <c r="U42" s="429"/>
      <c r="V42" s="106"/>
      <c r="W42" s="106"/>
      <c r="X42" s="429"/>
      <c r="Y42" s="429"/>
      <c r="Z42" s="429"/>
      <c r="AA42" s="429"/>
      <c r="AB42" s="429"/>
      <c r="AC42" s="424"/>
    </row>
    <row r="43" spans="1:29" ht="40" customHeight="1" x14ac:dyDescent="0.35">
      <c r="A43" s="424" t="s">
        <v>2984</v>
      </c>
      <c r="B43" s="427">
        <v>43770</v>
      </c>
      <c r="C43" s="427">
        <v>44433</v>
      </c>
      <c r="D43" s="429" t="s">
        <v>2786</v>
      </c>
      <c r="E43" s="425" t="s">
        <v>2496</v>
      </c>
      <c r="F43" s="106" t="s">
        <v>2985</v>
      </c>
      <c r="G43" s="109" t="s">
        <v>2986</v>
      </c>
      <c r="H43" s="106" t="s">
        <v>2499</v>
      </c>
      <c r="I43" s="429" t="s">
        <v>2987</v>
      </c>
      <c r="J43" s="429">
        <v>712</v>
      </c>
      <c r="K43" s="429">
        <v>38</v>
      </c>
      <c r="L43" s="429" t="s">
        <v>2988</v>
      </c>
      <c r="M43" s="429" t="s">
        <v>2738</v>
      </c>
      <c r="N43" s="429" t="s">
        <v>2989</v>
      </c>
      <c r="O43" s="106" t="s">
        <v>2535</v>
      </c>
      <c r="P43" s="429"/>
      <c r="Q43" s="429"/>
      <c r="R43" s="429"/>
      <c r="S43" s="429"/>
      <c r="T43" s="429"/>
      <c r="U43" s="429"/>
      <c r="V43" s="106"/>
      <c r="W43" s="106"/>
      <c r="X43" s="429"/>
      <c r="Y43" s="429"/>
      <c r="Z43" s="429"/>
      <c r="AA43" s="429"/>
      <c r="AB43" s="429"/>
      <c r="AC43" s="424"/>
    </row>
    <row r="44" spans="1:29" ht="40" customHeight="1" x14ac:dyDescent="0.35">
      <c r="A44" s="425" t="s">
        <v>2990</v>
      </c>
      <c r="B44" s="427">
        <v>43770</v>
      </c>
      <c r="C44" s="427"/>
      <c r="D44" s="429"/>
      <c r="E44" s="425" t="s">
        <v>2496</v>
      </c>
      <c r="F44" s="106" t="s">
        <v>2991</v>
      </c>
      <c r="G44" s="426" t="s">
        <v>2992</v>
      </c>
      <c r="H44" s="106" t="s">
        <v>2499</v>
      </c>
      <c r="I44" s="429" t="s">
        <v>2993</v>
      </c>
      <c r="J44" s="429"/>
      <c r="K44" s="429">
        <v>146</v>
      </c>
      <c r="L44" s="429" t="s">
        <v>2993</v>
      </c>
      <c r="M44" s="429" t="s">
        <v>2994</v>
      </c>
      <c r="N44" s="429" t="s">
        <v>844</v>
      </c>
      <c r="O44" s="106" t="s">
        <v>2626</v>
      </c>
      <c r="P44" s="429" t="s">
        <v>2995</v>
      </c>
      <c r="Q44" s="429" t="s">
        <v>2993</v>
      </c>
      <c r="R44" s="429" t="s">
        <v>2994</v>
      </c>
      <c r="S44" s="106" t="s">
        <v>2996</v>
      </c>
      <c r="T44" s="429" t="s">
        <v>2997</v>
      </c>
      <c r="U44" s="429" t="s">
        <v>2998</v>
      </c>
      <c r="V44" s="425" t="s">
        <v>2508</v>
      </c>
      <c r="W44" s="425" t="s">
        <v>2509</v>
      </c>
      <c r="X44" s="430">
        <v>1</v>
      </c>
      <c r="Y44" s="425" t="s">
        <v>2999</v>
      </c>
      <c r="Z44" s="425" t="s">
        <v>2555</v>
      </c>
      <c r="AA44" s="426" t="s">
        <v>3000</v>
      </c>
      <c r="AB44" s="112"/>
      <c r="AC44" s="425" t="s">
        <v>2513</v>
      </c>
    </row>
    <row r="45" spans="1:29" ht="40" customHeight="1" x14ac:dyDescent="0.35">
      <c r="A45" s="425" t="s">
        <v>3001</v>
      </c>
      <c r="B45" s="427">
        <v>43770</v>
      </c>
      <c r="C45" s="427"/>
      <c r="D45" s="429"/>
      <c r="E45" s="425" t="s">
        <v>2496</v>
      </c>
      <c r="F45" s="106" t="s">
        <v>3002</v>
      </c>
      <c r="G45" s="426" t="s">
        <v>3003</v>
      </c>
      <c r="H45" s="106" t="s">
        <v>2499</v>
      </c>
      <c r="I45" s="429" t="s">
        <v>3004</v>
      </c>
      <c r="J45" s="429">
        <v>956</v>
      </c>
      <c r="K45" s="429">
        <v>26</v>
      </c>
      <c r="L45" s="429" t="s">
        <v>683</v>
      </c>
      <c r="M45" s="429" t="s">
        <v>3005</v>
      </c>
      <c r="N45" s="429" t="s">
        <v>267</v>
      </c>
      <c r="O45" s="106" t="s">
        <v>2535</v>
      </c>
      <c r="P45" s="429" t="s">
        <v>3006</v>
      </c>
      <c r="Q45" s="429" t="s">
        <v>683</v>
      </c>
      <c r="R45" s="429" t="s">
        <v>3007</v>
      </c>
      <c r="S45" s="429" t="s">
        <v>3008</v>
      </c>
      <c r="T45" s="429" t="s">
        <v>3009</v>
      </c>
      <c r="U45" s="429" t="s">
        <v>3010</v>
      </c>
      <c r="V45" s="425" t="s">
        <v>2508</v>
      </c>
      <c r="W45" s="425" t="s">
        <v>2509</v>
      </c>
      <c r="X45" s="430">
        <v>1</v>
      </c>
      <c r="Y45" s="425" t="s">
        <v>3011</v>
      </c>
      <c r="Z45" s="425" t="s">
        <v>2815</v>
      </c>
      <c r="AA45" s="425" t="s">
        <v>3012</v>
      </c>
      <c r="AB45" s="112"/>
      <c r="AC45" s="425" t="s">
        <v>2513</v>
      </c>
    </row>
    <row r="46" spans="1:29" ht="40" customHeight="1" x14ac:dyDescent="0.35">
      <c r="A46" s="424" t="s">
        <v>3013</v>
      </c>
      <c r="B46" s="427">
        <v>43770</v>
      </c>
      <c r="C46" s="427"/>
      <c r="D46" s="429"/>
      <c r="E46" s="425" t="s">
        <v>2496</v>
      </c>
      <c r="F46" s="106" t="s">
        <v>3014</v>
      </c>
      <c r="G46" s="426" t="s">
        <v>3015</v>
      </c>
      <c r="H46" s="106" t="s">
        <v>2499</v>
      </c>
      <c r="I46" s="429" t="s">
        <v>3016</v>
      </c>
      <c r="J46" s="429"/>
      <c r="K46" s="429">
        <v>31</v>
      </c>
      <c r="L46" s="429" t="s">
        <v>1190</v>
      </c>
      <c r="M46" s="429" t="s">
        <v>3017</v>
      </c>
      <c r="N46" s="429" t="s">
        <v>379</v>
      </c>
      <c r="O46" s="106" t="s">
        <v>2503</v>
      </c>
      <c r="P46" s="429" t="s">
        <v>3018</v>
      </c>
      <c r="Q46" s="429" t="s">
        <v>1190</v>
      </c>
      <c r="R46" s="429" t="s">
        <v>3019</v>
      </c>
      <c r="S46" s="429" t="s">
        <v>3020</v>
      </c>
      <c r="T46" s="429" t="s">
        <v>3021</v>
      </c>
      <c r="U46" s="429" t="s">
        <v>3022</v>
      </c>
      <c r="V46" s="425" t="s">
        <v>2508</v>
      </c>
      <c r="W46" s="425" t="s">
        <v>2509</v>
      </c>
      <c r="X46" s="430">
        <v>1</v>
      </c>
      <c r="Y46" s="425" t="s">
        <v>3023</v>
      </c>
      <c r="Z46" s="424" t="s">
        <v>2555</v>
      </c>
      <c r="AA46" s="426" t="s">
        <v>3024</v>
      </c>
      <c r="AB46" s="424"/>
      <c r="AC46" s="424" t="s">
        <v>2513</v>
      </c>
    </row>
    <row r="47" spans="1:29" ht="40" customHeight="1" x14ac:dyDescent="0.35">
      <c r="A47" s="424" t="s">
        <v>3025</v>
      </c>
      <c r="B47" s="427">
        <v>43770</v>
      </c>
      <c r="C47" s="427">
        <v>44690</v>
      </c>
      <c r="D47" s="429" t="s">
        <v>3026</v>
      </c>
      <c r="E47" s="425" t="s">
        <v>2496</v>
      </c>
      <c r="F47" s="106" t="s">
        <v>3027</v>
      </c>
      <c r="G47" s="426" t="s">
        <v>3028</v>
      </c>
      <c r="H47" s="106" t="s">
        <v>2499</v>
      </c>
      <c r="I47" s="429" t="s">
        <v>3029</v>
      </c>
      <c r="J47" s="429"/>
      <c r="K47" s="429">
        <v>537</v>
      </c>
      <c r="L47" s="429" t="s">
        <v>3029</v>
      </c>
      <c r="M47" s="429" t="s">
        <v>3030</v>
      </c>
      <c r="N47" s="429" t="s">
        <v>212</v>
      </c>
      <c r="O47" s="106" t="s">
        <v>2791</v>
      </c>
      <c r="P47" s="429"/>
      <c r="Q47" s="429"/>
      <c r="R47" s="429"/>
      <c r="S47" s="429"/>
      <c r="T47" s="429"/>
      <c r="U47" s="429"/>
      <c r="V47" s="106"/>
      <c r="W47" s="106"/>
      <c r="X47" s="429"/>
      <c r="Y47" s="429"/>
      <c r="Z47" s="429"/>
      <c r="AA47" s="429"/>
      <c r="AB47" s="429"/>
      <c r="AC47" s="424"/>
    </row>
    <row r="48" spans="1:29" ht="40" customHeight="1" x14ac:dyDescent="0.35">
      <c r="A48" s="425" t="s">
        <v>3031</v>
      </c>
      <c r="B48" s="432">
        <v>43800</v>
      </c>
      <c r="C48" s="427"/>
      <c r="D48" s="429"/>
      <c r="E48" s="425" t="s">
        <v>2496</v>
      </c>
      <c r="F48" s="106" t="s">
        <v>3032</v>
      </c>
      <c r="G48" s="426" t="s">
        <v>3033</v>
      </c>
      <c r="H48" s="106" t="s">
        <v>2499</v>
      </c>
      <c r="I48" s="429" t="s">
        <v>3034</v>
      </c>
      <c r="J48" s="429"/>
      <c r="K48" s="429">
        <v>179</v>
      </c>
      <c r="L48" s="429" t="s">
        <v>3034</v>
      </c>
      <c r="M48" s="429" t="s">
        <v>3035</v>
      </c>
      <c r="N48" s="429" t="s">
        <v>267</v>
      </c>
      <c r="O48" s="106" t="s">
        <v>2535</v>
      </c>
      <c r="P48" s="429" t="s">
        <v>3036</v>
      </c>
      <c r="Q48" s="429" t="s">
        <v>149</v>
      </c>
      <c r="R48" s="429" t="s">
        <v>3037</v>
      </c>
      <c r="S48" s="429" t="s">
        <v>3038</v>
      </c>
      <c r="T48" s="429" t="s">
        <v>3039</v>
      </c>
      <c r="U48" s="429" t="s">
        <v>3040</v>
      </c>
      <c r="V48" s="425" t="s">
        <v>2508</v>
      </c>
      <c r="W48" s="425" t="s">
        <v>2509</v>
      </c>
      <c r="X48" s="430">
        <v>1</v>
      </c>
      <c r="Y48" s="425" t="s">
        <v>3041</v>
      </c>
      <c r="Z48" s="425" t="s">
        <v>2555</v>
      </c>
      <c r="AA48" s="426" t="s">
        <v>3042</v>
      </c>
      <c r="AB48" s="112"/>
      <c r="AC48" s="425" t="s">
        <v>2513</v>
      </c>
    </row>
    <row r="49" spans="1:29" ht="40" customHeight="1" x14ac:dyDescent="0.35">
      <c r="A49" s="425" t="s">
        <v>3043</v>
      </c>
      <c r="B49" s="432">
        <v>43812</v>
      </c>
      <c r="C49" s="427"/>
      <c r="D49" s="429"/>
      <c r="E49" s="425" t="s">
        <v>2496</v>
      </c>
      <c r="F49" s="106" t="s">
        <v>3044</v>
      </c>
      <c r="G49" s="426" t="s">
        <v>3045</v>
      </c>
      <c r="H49" s="106" t="s">
        <v>2499</v>
      </c>
      <c r="I49" s="429" t="s">
        <v>3046</v>
      </c>
      <c r="J49" s="429">
        <v>218</v>
      </c>
      <c r="K49" s="429">
        <v>6</v>
      </c>
      <c r="L49" s="429" t="s">
        <v>3047</v>
      </c>
      <c r="M49" s="429" t="s">
        <v>2738</v>
      </c>
      <c r="N49" s="429" t="s">
        <v>149</v>
      </c>
      <c r="O49" s="106" t="s">
        <v>2535</v>
      </c>
      <c r="P49" s="429" t="s">
        <v>3048</v>
      </c>
      <c r="Q49" s="429" t="s">
        <v>149</v>
      </c>
      <c r="R49" s="429" t="s">
        <v>2738</v>
      </c>
      <c r="S49" s="429" t="s">
        <v>3049</v>
      </c>
      <c r="T49" s="429" t="s">
        <v>3050</v>
      </c>
      <c r="U49" s="429" t="s">
        <v>3051</v>
      </c>
      <c r="V49" s="425" t="s">
        <v>2508</v>
      </c>
      <c r="W49" s="425" t="s">
        <v>2509</v>
      </c>
      <c r="X49" s="430">
        <v>1</v>
      </c>
      <c r="Y49" s="425" t="s">
        <v>3052</v>
      </c>
      <c r="Z49" s="425" t="s">
        <v>2555</v>
      </c>
      <c r="AA49" s="426" t="s">
        <v>2784</v>
      </c>
      <c r="AB49" s="112"/>
      <c r="AC49" s="425" t="s">
        <v>2513</v>
      </c>
    </row>
    <row r="50" spans="1:29" ht="40" customHeight="1" x14ac:dyDescent="0.35">
      <c r="A50" s="424" t="s">
        <v>3053</v>
      </c>
      <c r="B50" s="427">
        <v>43818</v>
      </c>
      <c r="C50" s="427">
        <v>44183</v>
      </c>
      <c r="D50" s="429" t="s">
        <v>2786</v>
      </c>
      <c r="E50" s="425" t="s">
        <v>2496</v>
      </c>
      <c r="F50" s="106" t="s">
        <v>3054</v>
      </c>
      <c r="G50" s="109" t="s">
        <v>3055</v>
      </c>
      <c r="H50" s="106" t="s">
        <v>2499</v>
      </c>
      <c r="I50" s="429" t="s">
        <v>3056</v>
      </c>
      <c r="J50" s="429"/>
      <c r="K50" s="429">
        <v>114</v>
      </c>
      <c r="L50" s="429" t="s">
        <v>3056</v>
      </c>
      <c r="M50" s="429" t="s">
        <v>3057</v>
      </c>
      <c r="N50" s="429" t="s">
        <v>720</v>
      </c>
      <c r="O50" s="106" t="s">
        <v>2626</v>
      </c>
      <c r="P50" s="429"/>
      <c r="Q50" s="429"/>
      <c r="R50" s="429"/>
      <c r="S50" s="429"/>
      <c r="T50" s="429"/>
      <c r="U50" s="429"/>
      <c r="V50" s="106"/>
      <c r="W50" s="106"/>
      <c r="X50" s="429"/>
      <c r="Y50" s="429"/>
      <c r="Z50" s="429"/>
      <c r="AA50" s="429"/>
      <c r="AB50" s="429"/>
      <c r="AC50" s="424"/>
    </row>
    <row r="51" spans="1:29" ht="40" customHeight="1" x14ac:dyDescent="0.35">
      <c r="A51" s="424" t="s">
        <v>3058</v>
      </c>
      <c r="B51" s="427">
        <v>43818</v>
      </c>
      <c r="C51" s="427">
        <v>44183</v>
      </c>
      <c r="D51" s="429" t="s">
        <v>2786</v>
      </c>
      <c r="E51" s="425" t="s">
        <v>3059</v>
      </c>
      <c r="F51" s="106" t="s">
        <v>3054</v>
      </c>
      <c r="G51" s="109" t="s">
        <v>3055</v>
      </c>
      <c r="H51" s="106" t="s">
        <v>2499</v>
      </c>
      <c r="I51" s="429" t="s">
        <v>3056</v>
      </c>
      <c r="J51" s="429"/>
      <c r="K51" s="429">
        <v>114</v>
      </c>
      <c r="L51" s="429" t="s">
        <v>3056</v>
      </c>
      <c r="M51" s="429" t="s">
        <v>3057</v>
      </c>
      <c r="N51" s="429" t="s">
        <v>720</v>
      </c>
      <c r="O51" s="106" t="s">
        <v>2626</v>
      </c>
      <c r="P51" s="429"/>
      <c r="Q51" s="429"/>
      <c r="R51" s="429"/>
      <c r="S51" s="429"/>
      <c r="T51" s="429"/>
      <c r="U51" s="429"/>
      <c r="V51" s="106"/>
      <c r="W51" s="106"/>
      <c r="X51" s="429"/>
      <c r="Y51" s="429"/>
      <c r="Z51" s="429"/>
      <c r="AA51" s="429"/>
      <c r="AB51" s="429"/>
      <c r="AC51" s="424"/>
    </row>
    <row r="52" spans="1:29" ht="40" customHeight="1" x14ac:dyDescent="0.35">
      <c r="A52" s="424" t="s">
        <v>3060</v>
      </c>
      <c r="B52" s="427">
        <v>43818</v>
      </c>
      <c r="C52" s="427">
        <v>44279</v>
      </c>
      <c r="D52" s="429" t="s">
        <v>2786</v>
      </c>
      <c r="E52" s="425" t="s">
        <v>2496</v>
      </c>
      <c r="F52" s="106" t="s">
        <v>3061</v>
      </c>
      <c r="G52" s="109" t="s">
        <v>3062</v>
      </c>
      <c r="H52" s="106" t="s">
        <v>2499</v>
      </c>
      <c r="I52" s="429" t="s">
        <v>3063</v>
      </c>
      <c r="J52" s="429"/>
      <c r="K52" s="429">
        <v>174</v>
      </c>
      <c r="L52" s="429" t="s">
        <v>3063</v>
      </c>
      <c r="M52" s="429" t="s">
        <v>3064</v>
      </c>
      <c r="N52" s="429" t="s">
        <v>340</v>
      </c>
      <c r="O52" s="106" t="s">
        <v>2535</v>
      </c>
      <c r="P52" s="429"/>
      <c r="Q52" s="429"/>
      <c r="R52" s="429"/>
      <c r="S52" s="429"/>
      <c r="T52" s="429"/>
      <c r="U52" s="429"/>
      <c r="V52" s="106"/>
      <c r="W52" s="106"/>
      <c r="X52" s="429"/>
      <c r="Y52" s="429"/>
      <c r="Z52" s="429"/>
      <c r="AA52" s="429"/>
      <c r="AB52" s="429"/>
      <c r="AC52" s="424"/>
    </row>
    <row r="53" spans="1:29" ht="40" customHeight="1" x14ac:dyDescent="0.35">
      <c r="A53" s="424" t="s">
        <v>3065</v>
      </c>
      <c r="B53" s="427">
        <v>43818</v>
      </c>
      <c r="C53" s="427"/>
      <c r="D53" s="429"/>
      <c r="E53" s="425" t="s">
        <v>2496</v>
      </c>
      <c r="F53" s="106" t="s">
        <v>3066</v>
      </c>
      <c r="G53" s="426" t="s">
        <v>3067</v>
      </c>
      <c r="H53" s="106" t="s">
        <v>2499</v>
      </c>
      <c r="I53" s="429" t="s">
        <v>3068</v>
      </c>
      <c r="J53" s="429">
        <v>144</v>
      </c>
      <c r="K53" s="429">
        <v>31</v>
      </c>
      <c r="L53" s="429" t="s">
        <v>3069</v>
      </c>
      <c r="M53" s="429" t="s">
        <v>3070</v>
      </c>
      <c r="N53" s="429" t="s">
        <v>127</v>
      </c>
      <c r="O53" s="106" t="s">
        <v>2612</v>
      </c>
      <c r="P53" s="429" t="s">
        <v>3071</v>
      </c>
      <c r="Q53" s="429" t="s">
        <v>127</v>
      </c>
      <c r="R53" s="429" t="s">
        <v>3072</v>
      </c>
      <c r="S53" s="429" t="s">
        <v>3073</v>
      </c>
      <c r="T53" s="429" t="s">
        <v>3074</v>
      </c>
      <c r="U53" s="429" t="s">
        <v>3075</v>
      </c>
      <c r="V53" s="425" t="s">
        <v>2508</v>
      </c>
      <c r="W53" s="425" t="s">
        <v>2509</v>
      </c>
      <c r="X53" s="430">
        <v>1</v>
      </c>
      <c r="Y53" s="424" t="s">
        <v>3076</v>
      </c>
      <c r="Z53" s="425" t="s">
        <v>2555</v>
      </c>
      <c r="AA53" s="426" t="s">
        <v>3077</v>
      </c>
      <c r="AB53" s="431"/>
      <c r="AC53" s="424" t="s">
        <v>2513</v>
      </c>
    </row>
    <row r="54" spans="1:29" ht="40" customHeight="1" x14ac:dyDescent="0.35">
      <c r="A54" s="425" t="s">
        <v>3078</v>
      </c>
      <c r="B54" s="427">
        <v>43831</v>
      </c>
      <c r="C54" s="427"/>
      <c r="D54" s="429"/>
      <c r="E54" s="425" t="s">
        <v>2496</v>
      </c>
      <c r="F54" s="106" t="s">
        <v>3079</v>
      </c>
      <c r="G54" s="426" t="s">
        <v>3080</v>
      </c>
      <c r="H54" s="106" t="s">
        <v>2499</v>
      </c>
      <c r="I54" s="429" t="s">
        <v>3081</v>
      </c>
      <c r="J54" s="429">
        <v>257</v>
      </c>
      <c r="K54" s="429">
        <v>28</v>
      </c>
      <c r="L54" s="429" t="s">
        <v>847</v>
      </c>
      <c r="M54" s="429" t="s">
        <v>3082</v>
      </c>
      <c r="N54" s="429" t="s">
        <v>279</v>
      </c>
      <c r="O54" s="106" t="s">
        <v>2763</v>
      </c>
      <c r="P54" s="429" t="s">
        <v>3083</v>
      </c>
      <c r="Q54" s="429" t="s">
        <v>847</v>
      </c>
      <c r="R54" s="429" t="s">
        <v>3082</v>
      </c>
      <c r="S54" s="429" t="s">
        <v>3084</v>
      </c>
      <c r="T54" s="429" t="s">
        <v>3085</v>
      </c>
      <c r="U54" s="429" t="s">
        <v>3086</v>
      </c>
      <c r="V54" s="425" t="s">
        <v>2508</v>
      </c>
      <c r="W54" s="425" t="s">
        <v>2509</v>
      </c>
      <c r="X54" s="430">
        <v>1</v>
      </c>
      <c r="Y54" s="424" t="s">
        <v>3087</v>
      </c>
      <c r="Z54" s="424" t="s">
        <v>2555</v>
      </c>
      <c r="AA54" s="426" t="s">
        <v>3088</v>
      </c>
      <c r="AB54" s="431"/>
      <c r="AC54" s="424" t="s">
        <v>2513</v>
      </c>
    </row>
    <row r="55" spans="1:29" ht="40" customHeight="1" x14ac:dyDescent="0.35">
      <c r="A55" s="424" t="s">
        <v>3089</v>
      </c>
      <c r="B55" s="427">
        <v>43831</v>
      </c>
      <c r="C55" s="427"/>
      <c r="D55" s="429"/>
      <c r="E55" s="425" t="s">
        <v>2496</v>
      </c>
      <c r="F55" s="106" t="s">
        <v>3090</v>
      </c>
      <c r="G55" s="426" t="s">
        <v>3091</v>
      </c>
      <c r="H55" s="106" t="s">
        <v>2499</v>
      </c>
      <c r="I55" s="429" t="s">
        <v>2687</v>
      </c>
      <c r="J55" s="429"/>
      <c r="K55" s="429">
        <v>2</v>
      </c>
      <c r="L55" s="429" t="s">
        <v>267</v>
      </c>
      <c r="M55" s="429" t="s">
        <v>2548</v>
      </c>
      <c r="N55" s="429" t="s">
        <v>267</v>
      </c>
      <c r="O55" s="106" t="s">
        <v>2535</v>
      </c>
      <c r="P55" s="429" t="s">
        <v>2688</v>
      </c>
      <c r="Q55" s="429" t="s">
        <v>267</v>
      </c>
      <c r="R55" s="429" t="s">
        <v>2548</v>
      </c>
      <c r="S55" s="429" t="s">
        <v>3092</v>
      </c>
      <c r="T55" s="429" t="s">
        <v>2691</v>
      </c>
      <c r="U55" s="429" t="s">
        <v>3093</v>
      </c>
      <c r="V55" s="425" t="s">
        <v>2508</v>
      </c>
      <c r="W55" s="425" t="s">
        <v>2509</v>
      </c>
      <c r="X55" s="430">
        <v>0.51</v>
      </c>
      <c r="Y55" s="424" t="s">
        <v>3094</v>
      </c>
      <c r="Z55" s="424" t="s">
        <v>2555</v>
      </c>
      <c r="AA55" s="426" t="s">
        <v>3095</v>
      </c>
      <c r="AB55" s="431"/>
      <c r="AC55" s="424" t="s">
        <v>2513</v>
      </c>
    </row>
    <row r="56" spans="1:29" ht="40" customHeight="1" x14ac:dyDescent="0.35">
      <c r="A56" s="424" t="s">
        <v>3096</v>
      </c>
      <c r="B56" s="427">
        <v>43831</v>
      </c>
      <c r="C56" s="427"/>
      <c r="D56" s="429"/>
      <c r="E56" s="425" t="s">
        <v>2496</v>
      </c>
      <c r="F56" s="106" t="s">
        <v>3097</v>
      </c>
      <c r="G56" s="426" t="s">
        <v>3098</v>
      </c>
      <c r="H56" s="106" t="s">
        <v>2499</v>
      </c>
      <c r="I56" s="429" t="s">
        <v>3099</v>
      </c>
      <c r="J56" s="429"/>
      <c r="K56" s="429">
        <v>2</v>
      </c>
      <c r="L56" s="429" t="s">
        <v>249</v>
      </c>
      <c r="M56" s="429" t="s">
        <v>3100</v>
      </c>
      <c r="N56" s="429" t="s">
        <v>249</v>
      </c>
      <c r="O56" s="106" t="s">
        <v>2626</v>
      </c>
      <c r="P56" s="429" t="s">
        <v>3101</v>
      </c>
      <c r="Q56" s="429" t="s">
        <v>3102</v>
      </c>
      <c r="R56" s="429" t="s">
        <v>3103</v>
      </c>
      <c r="S56" s="429" t="s">
        <v>3104</v>
      </c>
      <c r="T56" s="429" t="s">
        <v>3105</v>
      </c>
      <c r="U56" s="429" t="s">
        <v>3106</v>
      </c>
      <c r="V56" s="425" t="s">
        <v>2508</v>
      </c>
      <c r="W56" s="425" t="s">
        <v>2509</v>
      </c>
      <c r="X56" s="430">
        <v>1</v>
      </c>
      <c r="Y56" s="425" t="s">
        <v>3107</v>
      </c>
      <c r="Z56" s="425" t="s">
        <v>2555</v>
      </c>
      <c r="AA56" s="426" t="s">
        <v>3108</v>
      </c>
      <c r="AB56" s="431"/>
      <c r="AC56" s="424" t="s">
        <v>2513</v>
      </c>
    </row>
    <row r="57" spans="1:29" ht="40" customHeight="1" x14ac:dyDescent="0.35">
      <c r="A57" s="424" t="s">
        <v>3109</v>
      </c>
      <c r="B57" s="427">
        <v>43831</v>
      </c>
      <c r="C57" s="427"/>
      <c r="D57" s="429"/>
      <c r="E57" s="425" t="s">
        <v>2496</v>
      </c>
      <c r="F57" s="106" t="s">
        <v>3110</v>
      </c>
      <c r="G57" s="426" t="s">
        <v>3111</v>
      </c>
      <c r="H57" s="106" t="s">
        <v>2517</v>
      </c>
      <c r="I57" s="429" t="s">
        <v>2571</v>
      </c>
      <c r="J57" s="429"/>
      <c r="K57" s="429">
        <v>39</v>
      </c>
      <c r="L57" s="429" t="s">
        <v>3112</v>
      </c>
      <c r="M57" s="429" t="s">
        <v>3113</v>
      </c>
      <c r="N57" s="429" t="s">
        <v>710</v>
      </c>
      <c r="O57" s="106" t="s">
        <v>2626</v>
      </c>
      <c r="P57" s="429" t="s">
        <v>3114</v>
      </c>
      <c r="Q57" s="429" t="s">
        <v>3112</v>
      </c>
      <c r="R57" s="429" t="s">
        <v>3115</v>
      </c>
      <c r="S57" s="429" t="s">
        <v>3116</v>
      </c>
      <c r="T57" s="429" t="s">
        <v>3117</v>
      </c>
      <c r="U57" s="429" t="s">
        <v>3118</v>
      </c>
      <c r="V57" s="425" t="s">
        <v>2508</v>
      </c>
      <c r="W57" s="425" t="s">
        <v>2509</v>
      </c>
      <c r="X57" s="430">
        <v>1</v>
      </c>
      <c r="Y57" s="424" t="s">
        <v>3119</v>
      </c>
      <c r="Z57" s="424" t="s">
        <v>2633</v>
      </c>
      <c r="AA57" s="426" t="s">
        <v>3088</v>
      </c>
      <c r="AB57" s="431"/>
      <c r="AC57" s="424" t="s">
        <v>2513</v>
      </c>
    </row>
    <row r="58" spans="1:29" ht="40" customHeight="1" x14ac:dyDescent="0.35">
      <c r="A58" s="424" t="s">
        <v>3120</v>
      </c>
      <c r="B58" s="427">
        <v>43831</v>
      </c>
      <c r="C58" s="427"/>
      <c r="D58" s="429"/>
      <c r="E58" s="425" t="s">
        <v>2496</v>
      </c>
      <c r="F58" s="106" t="s">
        <v>3121</v>
      </c>
      <c r="G58" s="426" t="s">
        <v>3122</v>
      </c>
      <c r="H58" s="106" t="s">
        <v>3123</v>
      </c>
      <c r="I58" s="429" t="s">
        <v>2887</v>
      </c>
      <c r="J58" s="429"/>
      <c r="K58" s="429">
        <v>16</v>
      </c>
      <c r="L58" s="429" t="s">
        <v>3124</v>
      </c>
      <c r="M58" s="429" t="s">
        <v>3125</v>
      </c>
      <c r="N58" s="429" t="s">
        <v>140</v>
      </c>
      <c r="O58" s="106" t="s">
        <v>2612</v>
      </c>
      <c r="P58" s="429" t="s">
        <v>3126</v>
      </c>
      <c r="Q58" s="429" t="s">
        <v>3127</v>
      </c>
      <c r="R58" s="429" t="s">
        <v>3128</v>
      </c>
      <c r="S58" s="429" t="s">
        <v>3129</v>
      </c>
      <c r="T58" s="429" t="s">
        <v>3130</v>
      </c>
      <c r="U58" s="429" t="s">
        <v>3131</v>
      </c>
      <c r="V58" s="425" t="s">
        <v>2508</v>
      </c>
      <c r="W58" s="425" t="s">
        <v>2509</v>
      </c>
      <c r="X58" s="430">
        <v>1</v>
      </c>
      <c r="Y58" s="425" t="s">
        <v>3132</v>
      </c>
      <c r="Z58" s="424" t="s">
        <v>3133</v>
      </c>
      <c r="AA58" s="109" t="s">
        <v>3134</v>
      </c>
      <c r="AB58" s="424"/>
      <c r="AC58" s="424" t="s">
        <v>2513</v>
      </c>
    </row>
    <row r="59" spans="1:29" ht="40" customHeight="1" x14ac:dyDescent="0.35">
      <c r="A59" s="424" t="s">
        <v>3135</v>
      </c>
      <c r="B59" s="427">
        <v>43831</v>
      </c>
      <c r="C59" s="427"/>
      <c r="D59" s="429"/>
      <c r="E59" s="425" t="s">
        <v>2496</v>
      </c>
      <c r="F59" s="106" t="s">
        <v>3136</v>
      </c>
      <c r="G59" s="426" t="s">
        <v>3137</v>
      </c>
      <c r="H59" s="106" t="s">
        <v>2499</v>
      </c>
      <c r="I59" s="429" t="s">
        <v>3138</v>
      </c>
      <c r="J59" s="429">
        <v>175</v>
      </c>
      <c r="K59" s="429">
        <v>66</v>
      </c>
      <c r="L59" s="429" t="s">
        <v>484</v>
      </c>
      <c r="M59" s="429" t="s">
        <v>3139</v>
      </c>
      <c r="N59" s="429" t="s">
        <v>484</v>
      </c>
      <c r="O59" s="106" t="s">
        <v>2763</v>
      </c>
      <c r="P59" s="429" t="s">
        <v>3140</v>
      </c>
      <c r="Q59" s="429" t="s">
        <v>484</v>
      </c>
      <c r="R59" s="429" t="s">
        <v>3139</v>
      </c>
      <c r="S59" s="429" t="s">
        <v>3141</v>
      </c>
      <c r="T59" s="429" t="s">
        <v>3142</v>
      </c>
      <c r="U59" s="429" t="s">
        <v>3143</v>
      </c>
      <c r="V59" s="425" t="s">
        <v>2508</v>
      </c>
      <c r="W59" s="425" t="s">
        <v>2509</v>
      </c>
      <c r="X59" s="430">
        <v>1</v>
      </c>
      <c r="Y59" s="424" t="s">
        <v>3144</v>
      </c>
      <c r="Z59" s="424" t="s">
        <v>2555</v>
      </c>
      <c r="AA59" s="426" t="s">
        <v>2847</v>
      </c>
      <c r="AB59" s="431"/>
      <c r="AC59" s="424" t="s">
        <v>2513</v>
      </c>
    </row>
    <row r="60" spans="1:29" ht="40" customHeight="1" x14ac:dyDescent="0.35">
      <c r="A60" s="424" t="s">
        <v>3145</v>
      </c>
      <c r="B60" s="427">
        <v>43831</v>
      </c>
      <c r="C60" s="427"/>
      <c r="D60" s="429"/>
      <c r="E60" s="425" t="s">
        <v>2496</v>
      </c>
      <c r="F60" s="106" t="s">
        <v>3146</v>
      </c>
      <c r="G60" s="426" t="s">
        <v>3147</v>
      </c>
      <c r="H60" s="106" t="s">
        <v>2499</v>
      </c>
      <c r="I60" s="429" t="s">
        <v>3148</v>
      </c>
      <c r="J60" s="429"/>
      <c r="K60" s="429">
        <v>67</v>
      </c>
      <c r="L60" s="429" t="s">
        <v>3149</v>
      </c>
      <c r="M60" s="429" t="s">
        <v>3150</v>
      </c>
      <c r="N60" s="429" t="s">
        <v>340</v>
      </c>
      <c r="O60" s="106" t="s">
        <v>2535</v>
      </c>
      <c r="P60" s="429" t="s">
        <v>3151</v>
      </c>
      <c r="Q60" s="429" t="s">
        <v>3149</v>
      </c>
      <c r="R60" s="429" t="s">
        <v>3152</v>
      </c>
      <c r="S60" s="429">
        <v>905854884</v>
      </c>
      <c r="T60" s="429" t="s">
        <v>3153</v>
      </c>
      <c r="U60" s="429" t="s">
        <v>3154</v>
      </c>
      <c r="V60" s="425" t="s">
        <v>2508</v>
      </c>
      <c r="W60" s="425" t="s">
        <v>2509</v>
      </c>
      <c r="X60" s="430">
        <v>1</v>
      </c>
      <c r="Y60" s="425" t="s">
        <v>3155</v>
      </c>
      <c r="Z60" s="425" t="s">
        <v>2555</v>
      </c>
      <c r="AA60" s="426" t="s">
        <v>2567</v>
      </c>
      <c r="AB60" s="431"/>
      <c r="AC60" s="424" t="s">
        <v>2513</v>
      </c>
    </row>
    <row r="61" spans="1:29" ht="40" customHeight="1" x14ac:dyDescent="0.35">
      <c r="A61" s="424" t="s">
        <v>3156</v>
      </c>
      <c r="B61" s="427">
        <v>43831</v>
      </c>
      <c r="C61" s="427"/>
      <c r="D61" s="429"/>
      <c r="E61" s="425" t="s">
        <v>2496</v>
      </c>
      <c r="F61" s="106" t="s">
        <v>3157</v>
      </c>
      <c r="G61" s="426" t="s">
        <v>3158</v>
      </c>
      <c r="H61" s="106" t="s">
        <v>2499</v>
      </c>
      <c r="I61" s="429" t="s">
        <v>3159</v>
      </c>
      <c r="J61" s="429"/>
      <c r="K61" s="429">
        <v>100</v>
      </c>
      <c r="L61" s="429" t="s">
        <v>3160</v>
      </c>
      <c r="M61" s="429" t="s">
        <v>3037</v>
      </c>
      <c r="N61" s="429" t="s">
        <v>149</v>
      </c>
      <c r="O61" s="106" t="s">
        <v>2535</v>
      </c>
      <c r="P61" s="429" t="s">
        <v>3161</v>
      </c>
      <c r="Q61" s="429" t="s">
        <v>3160</v>
      </c>
      <c r="R61" s="429" t="s">
        <v>3037</v>
      </c>
      <c r="S61" s="429" t="s">
        <v>3162</v>
      </c>
      <c r="T61" s="429" t="s">
        <v>3163</v>
      </c>
      <c r="U61" s="429" t="s">
        <v>3164</v>
      </c>
      <c r="V61" s="425" t="s">
        <v>2508</v>
      </c>
      <c r="W61" s="425" t="s">
        <v>2509</v>
      </c>
      <c r="X61" s="430">
        <v>1</v>
      </c>
      <c r="Y61" s="424" t="s">
        <v>3165</v>
      </c>
      <c r="Z61" s="425" t="s">
        <v>2555</v>
      </c>
      <c r="AA61" s="426" t="s">
        <v>3166</v>
      </c>
      <c r="AB61" s="431"/>
      <c r="AC61" s="424" t="s">
        <v>2513</v>
      </c>
    </row>
    <row r="62" spans="1:29" ht="40" customHeight="1" x14ac:dyDescent="0.35">
      <c r="A62" s="424" t="s">
        <v>3167</v>
      </c>
      <c r="B62" s="427">
        <v>43831</v>
      </c>
      <c r="C62" s="427"/>
      <c r="D62" s="429"/>
      <c r="E62" s="425" t="s">
        <v>2496</v>
      </c>
      <c r="F62" s="106" t="s">
        <v>3168</v>
      </c>
      <c r="G62" s="426" t="s">
        <v>3169</v>
      </c>
      <c r="H62" s="106" t="s">
        <v>3123</v>
      </c>
      <c r="I62" s="429" t="s">
        <v>3170</v>
      </c>
      <c r="J62" s="429"/>
      <c r="K62" s="429">
        <v>16</v>
      </c>
      <c r="L62" s="429" t="s">
        <v>249</v>
      </c>
      <c r="M62" s="429" t="s">
        <v>3171</v>
      </c>
      <c r="N62" s="429" t="s">
        <v>249</v>
      </c>
      <c r="O62" s="106" t="s">
        <v>2626</v>
      </c>
      <c r="P62" s="429" t="s">
        <v>3172</v>
      </c>
      <c r="Q62" s="429" t="s">
        <v>249</v>
      </c>
      <c r="R62" s="429" t="s">
        <v>3171</v>
      </c>
      <c r="S62" s="429" t="s">
        <v>3173</v>
      </c>
      <c r="T62" s="429" t="s">
        <v>3174</v>
      </c>
      <c r="U62" s="429" t="s">
        <v>3175</v>
      </c>
      <c r="V62" s="425" t="s">
        <v>2508</v>
      </c>
      <c r="W62" s="425" t="s">
        <v>2509</v>
      </c>
      <c r="X62" s="430">
        <v>1</v>
      </c>
      <c r="Y62" s="425" t="s">
        <v>3176</v>
      </c>
      <c r="Z62" s="425" t="s">
        <v>3177</v>
      </c>
      <c r="AA62" s="426" t="s">
        <v>3178</v>
      </c>
      <c r="AB62" s="431"/>
      <c r="AC62" s="424" t="s">
        <v>2513</v>
      </c>
    </row>
    <row r="63" spans="1:29" ht="40" customHeight="1" x14ac:dyDescent="0.35">
      <c r="A63" s="424" t="s">
        <v>3179</v>
      </c>
      <c r="B63" s="427">
        <v>43831</v>
      </c>
      <c r="C63" s="427"/>
      <c r="D63" s="429"/>
      <c r="E63" s="425" t="s">
        <v>2496</v>
      </c>
      <c r="F63" s="106" t="s">
        <v>3180</v>
      </c>
      <c r="G63" s="426" t="s">
        <v>3181</v>
      </c>
      <c r="H63" s="106" t="s">
        <v>2499</v>
      </c>
      <c r="I63" s="429" t="s">
        <v>3182</v>
      </c>
      <c r="J63" s="429"/>
      <c r="K63" s="429">
        <v>76</v>
      </c>
      <c r="L63" s="429" t="s">
        <v>267</v>
      </c>
      <c r="M63" s="429" t="s">
        <v>2548</v>
      </c>
      <c r="N63" s="429" t="s">
        <v>267</v>
      </c>
      <c r="O63" s="106" t="s">
        <v>2535</v>
      </c>
      <c r="P63" s="429" t="s">
        <v>3183</v>
      </c>
      <c r="Q63" s="429" t="s">
        <v>267</v>
      </c>
      <c r="R63" s="429" t="s">
        <v>2548</v>
      </c>
      <c r="S63" s="429" t="s">
        <v>3184</v>
      </c>
      <c r="T63" s="429" t="s">
        <v>3185</v>
      </c>
      <c r="U63" s="429" t="s">
        <v>3186</v>
      </c>
      <c r="V63" s="425" t="s">
        <v>2508</v>
      </c>
      <c r="W63" s="425" t="s">
        <v>2509</v>
      </c>
      <c r="X63" s="430">
        <v>1</v>
      </c>
      <c r="Y63" s="425" t="s">
        <v>3187</v>
      </c>
      <c r="Z63" s="425" t="s">
        <v>2555</v>
      </c>
      <c r="AA63" s="426" t="s">
        <v>3188</v>
      </c>
      <c r="AB63" s="431"/>
      <c r="AC63" s="424" t="s">
        <v>2513</v>
      </c>
    </row>
    <row r="64" spans="1:29" ht="40" customHeight="1" x14ac:dyDescent="0.35">
      <c r="A64" s="424" t="s">
        <v>3189</v>
      </c>
      <c r="B64" s="427">
        <v>43831</v>
      </c>
      <c r="C64" s="427"/>
      <c r="D64" s="429"/>
      <c r="E64" s="425" t="s">
        <v>2496</v>
      </c>
      <c r="F64" s="106" t="s">
        <v>3190</v>
      </c>
      <c r="G64" s="426" t="s">
        <v>3191</v>
      </c>
      <c r="H64" s="106" t="s">
        <v>2499</v>
      </c>
      <c r="I64" s="429" t="s">
        <v>3192</v>
      </c>
      <c r="J64" s="429"/>
      <c r="K64" s="429">
        <v>55</v>
      </c>
      <c r="L64" s="429" t="s">
        <v>3193</v>
      </c>
      <c r="M64" s="429" t="s">
        <v>3194</v>
      </c>
      <c r="N64" s="429" t="s">
        <v>279</v>
      </c>
      <c r="O64" s="106" t="s">
        <v>2763</v>
      </c>
      <c r="P64" s="429" t="s">
        <v>3195</v>
      </c>
      <c r="Q64" s="429" t="s">
        <v>3193</v>
      </c>
      <c r="R64" s="429" t="s">
        <v>3194</v>
      </c>
      <c r="S64" s="429" t="s">
        <v>3196</v>
      </c>
      <c r="T64" s="429" t="s">
        <v>3197</v>
      </c>
      <c r="U64" s="429" t="s">
        <v>3198</v>
      </c>
      <c r="V64" s="425" t="s">
        <v>2508</v>
      </c>
      <c r="W64" s="425" t="s">
        <v>2509</v>
      </c>
      <c r="X64" s="430">
        <v>1</v>
      </c>
      <c r="Y64" s="425" t="s">
        <v>3199</v>
      </c>
      <c r="Z64" s="425" t="s">
        <v>3200</v>
      </c>
      <c r="AA64" s="109" t="s">
        <v>3201</v>
      </c>
      <c r="AB64" s="112"/>
      <c r="AC64" s="425" t="s">
        <v>2513</v>
      </c>
    </row>
    <row r="65" spans="1:29" ht="40" customHeight="1" x14ac:dyDescent="0.35">
      <c r="A65" s="424" t="s">
        <v>3202</v>
      </c>
      <c r="B65" s="427">
        <v>43831</v>
      </c>
      <c r="C65" s="427"/>
      <c r="D65" s="429"/>
      <c r="E65" s="425" t="s">
        <v>2496</v>
      </c>
      <c r="F65" s="106" t="s">
        <v>3203</v>
      </c>
      <c r="G65" s="426" t="s">
        <v>3204</v>
      </c>
      <c r="H65" s="106" t="s">
        <v>2499</v>
      </c>
      <c r="I65" s="429" t="s">
        <v>3205</v>
      </c>
      <c r="J65" s="429"/>
      <c r="K65" s="429">
        <v>58</v>
      </c>
      <c r="L65" s="429" t="s">
        <v>3205</v>
      </c>
      <c r="M65" s="429" t="s">
        <v>3206</v>
      </c>
      <c r="N65" s="429" t="s">
        <v>792</v>
      </c>
      <c r="O65" s="106" t="s">
        <v>2535</v>
      </c>
      <c r="P65" s="429" t="s">
        <v>3207</v>
      </c>
      <c r="Q65" s="429" t="s">
        <v>3205</v>
      </c>
      <c r="R65" s="429" t="s">
        <v>3206</v>
      </c>
      <c r="S65" s="429" t="s">
        <v>3208</v>
      </c>
      <c r="T65" s="433" t="s">
        <v>3209</v>
      </c>
      <c r="U65" s="429" t="s">
        <v>3210</v>
      </c>
      <c r="V65" s="425" t="s">
        <v>2508</v>
      </c>
      <c r="W65" s="425" t="s">
        <v>2509</v>
      </c>
      <c r="X65" s="430">
        <v>1</v>
      </c>
      <c r="Y65" s="424" t="s">
        <v>3211</v>
      </c>
      <c r="Z65" s="425" t="s">
        <v>2555</v>
      </c>
      <c r="AA65" s="426" t="s">
        <v>3212</v>
      </c>
      <c r="AB65" s="431"/>
      <c r="AC65" s="424" t="s">
        <v>2513</v>
      </c>
    </row>
    <row r="66" spans="1:29" ht="40" customHeight="1" x14ac:dyDescent="0.35">
      <c r="A66" s="424" t="s">
        <v>3213</v>
      </c>
      <c r="B66" s="427">
        <v>43831</v>
      </c>
      <c r="C66" s="427"/>
      <c r="D66" s="429"/>
      <c r="E66" s="425" t="s">
        <v>2496</v>
      </c>
      <c r="F66" s="106" t="s">
        <v>3214</v>
      </c>
      <c r="G66" s="426" t="s">
        <v>3215</v>
      </c>
      <c r="H66" s="106" t="s">
        <v>2499</v>
      </c>
      <c r="I66" s="429" t="s">
        <v>3216</v>
      </c>
      <c r="J66" s="429"/>
      <c r="K66" s="429">
        <v>145</v>
      </c>
      <c r="L66" s="429" t="s">
        <v>3217</v>
      </c>
      <c r="M66" s="429" t="s">
        <v>3218</v>
      </c>
      <c r="N66" s="429" t="s">
        <v>2725</v>
      </c>
      <c r="O66" s="106" t="s">
        <v>2535</v>
      </c>
      <c r="P66" s="429" t="s">
        <v>3219</v>
      </c>
      <c r="Q66" s="429" t="s">
        <v>149</v>
      </c>
      <c r="R66" s="429" t="s">
        <v>2738</v>
      </c>
      <c r="S66" s="429" t="s">
        <v>3220</v>
      </c>
      <c r="T66" s="429" t="s">
        <v>3221</v>
      </c>
      <c r="U66" s="429" t="s">
        <v>3222</v>
      </c>
      <c r="V66" s="425" t="s">
        <v>2508</v>
      </c>
      <c r="W66" s="425" t="s">
        <v>2509</v>
      </c>
      <c r="X66" s="430">
        <v>1</v>
      </c>
      <c r="Y66" s="425" t="s">
        <v>3223</v>
      </c>
      <c r="Z66" s="424" t="s">
        <v>2511</v>
      </c>
      <c r="AA66" s="426" t="s">
        <v>3224</v>
      </c>
      <c r="AB66" s="431"/>
      <c r="AC66" s="424" t="s">
        <v>2513</v>
      </c>
    </row>
    <row r="67" spans="1:29" ht="40" customHeight="1" x14ac:dyDescent="0.35">
      <c r="A67" s="424" t="s">
        <v>3225</v>
      </c>
      <c r="B67" s="427">
        <v>43831</v>
      </c>
      <c r="C67" s="427"/>
      <c r="D67" s="429"/>
      <c r="E67" s="425" t="s">
        <v>2496</v>
      </c>
      <c r="F67" s="106" t="s">
        <v>3226</v>
      </c>
      <c r="G67" s="426" t="s">
        <v>3227</v>
      </c>
      <c r="H67" s="106" t="s">
        <v>2499</v>
      </c>
      <c r="I67" s="429" t="s">
        <v>3228</v>
      </c>
      <c r="J67" s="429">
        <v>756</v>
      </c>
      <c r="K67" s="429">
        <v>20</v>
      </c>
      <c r="L67" s="429" t="s">
        <v>673</v>
      </c>
      <c r="M67" s="429" t="s">
        <v>3229</v>
      </c>
      <c r="N67" s="429" t="s">
        <v>673</v>
      </c>
      <c r="O67" s="106" t="s">
        <v>2626</v>
      </c>
      <c r="P67" s="429" t="s">
        <v>3230</v>
      </c>
      <c r="Q67" s="429" t="s">
        <v>673</v>
      </c>
      <c r="R67" s="429" t="s">
        <v>3229</v>
      </c>
      <c r="S67" s="429">
        <v>905627466</v>
      </c>
      <c r="T67" s="429" t="s">
        <v>3231</v>
      </c>
      <c r="U67" s="429" t="s">
        <v>3232</v>
      </c>
      <c r="V67" s="425" t="s">
        <v>2508</v>
      </c>
      <c r="W67" s="425" t="s">
        <v>2509</v>
      </c>
      <c r="X67" s="430">
        <v>1</v>
      </c>
      <c r="Y67" s="424" t="s">
        <v>3233</v>
      </c>
      <c r="Z67" s="424" t="s">
        <v>2555</v>
      </c>
      <c r="AA67" s="426" t="s">
        <v>3212</v>
      </c>
      <c r="AB67" s="431"/>
      <c r="AC67" s="424" t="s">
        <v>2513</v>
      </c>
    </row>
    <row r="68" spans="1:29" ht="40" customHeight="1" x14ac:dyDescent="0.35">
      <c r="A68" s="424" t="s">
        <v>3234</v>
      </c>
      <c r="B68" s="427">
        <v>43831</v>
      </c>
      <c r="C68" s="427"/>
      <c r="D68" s="429"/>
      <c r="E68" s="425" t="s">
        <v>2496</v>
      </c>
      <c r="F68" s="106" t="s">
        <v>3235</v>
      </c>
      <c r="G68" s="426" t="s">
        <v>3236</v>
      </c>
      <c r="H68" s="106" t="s">
        <v>2499</v>
      </c>
      <c r="I68" s="429" t="s">
        <v>3237</v>
      </c>
      <c r="J68" s="429"/>
      <c r="K68" s="429" t="s">
        <v>3238</v>
      </c>
      <c r="L68" s="429" t="s">
        <v>249</v>
      </c>
      <c r="M68" s="429" t="s">
        <v>3239</v>
      </c>
      <c r="N68" s="429" t="s">
        <v>249</v>
      </c>
      <c r="O68" s="106" t="s">
        <v>2626</v>
      </c>
      <c r="P68" s="429" t="s">
        <v>3240</v>
      </c>
      <c r="Q68" s="429" t="s">
        <v>249</v>
      </c>
      <c r="R68" s="429" t="s">
        <v>3239</v>
      </c>
      <c r="S68" s="429" t="s">
        <v>3241</v>
      </c>
      <c r="T68" s="429" t="s">
        <v>3242</v>
      </c>
      <c r="U68" s="429" t="s">
        <v>3243</v>
      </c>
      <c r="V68" s="425" t="s">
        <v>2508</v>
      </c>
      <c r="W68" s="425" t="s">
        <v>2509</v>
      </c>
      <c r="X68" s="430">
        <v>0.51</v>
      </c>
      <c r="Y68" s="425" t="s">
        <v>3244</v>
      </c>
      <c r="Z68" s="425" t="s">
        <v>3245</v>
      </c>
      <c r="AA68" s="425" t="s">
        <v>3246</v>
      </c>
      <c r="AB68" s="431"/>
      <c r="AC68" s="424" t="s">
        <v>2513</v>
      </c>
    </row>
    <row r="69" spans="1:29" ht="40" customHeight="1" x14ac:dyDescent="0.35">
      <c r="A69" s="425" t="s">
        <v>3247</v>
      </c>
      <c r="B69" s="427">
        <v>43831</v>
      </c>
      <c r="C69" s="427"/>
      <c r="D69" s="429"/>
      <c r="E69" s="425" t="s">
        <v>3059</v>
      </c>
      <c r="F69" s="106" t="s">
        <v>3079</v>
      </c>
      <c r="G69" s="426" t="s">
        <v>3080</v>
      </c>
      <c r="H69" s="106" t="s">
        <v>2499</v>
      </c>
      <c r="I69" s="429" t="s">
        <v>3081</v>
      </c>
      <c r="J69" s="429">
        <v>257</v>
      </c>
      <c r="K69" s="429">
        <v>28</v>
      </c>
      <c r="L69" s="429" t="s">
        <v>847</v>
      </c>
      <c r="M69" s="429" t="s">
        <v>3082</v>
      </c>
      <c r="N69" s="429" t="s">
        <v>279</v>
      </c>
      <c r="O69" s="106" t="s">
        <v>2763</v>
      </c>
      <c r="P69" s="429" t="s">
        <v>3083</v>
      </c>
      <c r="Q69" s="429" t="s">
        <v>847</v>
      </c>
      <c r="R69" s="429" t="s">
        <v>3082</v>
      </c>
      <c r="S69" s="429" t="s">
        <v>3084</v>
      </c>
      <c r="T69" s="429" t="s">
        <v>3085</v>
      </c>
      <c r="U69" s="429" t="s">
        <v>3086</v>
      </c>
      <c r="V69" s="425" t="s">
        <v>3248</v>
      </c>
      <c r="W69" s="425" t="s">
        <v>2509</v>
      </c>
      <c r="X69" s="430">
        <v>1</v>
      </c>
      <c r="Y69" s="424" t="s">
        <v>3087</v>
      </c>
      <c r="Z69" s="424" t="s">
        <v>2555</v>
      </c>
      <c r="AA69" s="426" t="s">
        <v>3088</v>
      </c>
      <c r="AB69" s="431"/>
      <c r="AC69" s="424" t="s">
        <v>2513</v>
      </c>
    </row>
    <row r="70" spans="1:29" ht="40" customHeight="1" x14ac:dyDescent="0.35">
      <c r="A70" s="425" t="s">
        <v>3249</v>
      </c>
      <c r="B70" s="427">
        <v>43840</v>
      </c>
      <c r="C70" s="427"/>
      <c r="D70" s="429"/>
      <c r="E70" s="425" t="s">
        <v>2496</v>
      </c>
      <c r="F70" s="106" t="s">
        <v>3250</v>
      </c>
      <c r="G70" s="426" t="s">
        <v>3251</v>
      </c>
      <c r="H70" s="106" t="s">
        <v>2499</v>
      </c>
      <c r="I70" s="429" t="s">
        <v>3252</v>
      </c>
      <c r="J70" s="429"/>
      <c r="K70" s="429">
        <v>52</v>
      </c>
      <c r="L70" s="429" t="s">
        <v>3253</v>
      </c>
      <c r="M70" s="429" t="s">
        <v>3254</v>
      </c>
      <c r="N70" s="429" t="s">
        <v>149</v>
      </c>
      <c r="O70" s="106" t="s">
        <v>2535</v>
      </c>
      <c r="P70" s="429" t="s">
        <v>3255</v>
      </c>
      <c r="Q70" s="429" t="s">
        <v>3253</v>
      </c>
      <c r="R70" s="429" t="s">
        <v>3254</v>
      </c>
      <c r="S70" s="429" t="s">
        <v>3256</v>
      </c>
      <c r="T70" s="429" t="s">
        <v>3257</v>
      </c>
      <c r="U70" s="429" t="s">
        <v>3258</v>
      </c>
      <c r="V70" s="425" t="s">
        <v>2508</v>
      </c>
      <c r="W70" s="425" t="s">
        <v>2509</v>
      </c>
      <c r="X70" s="430">
        <v>1</v>
      </c>
      <c r="Y70" s="424" t="s">
        <v>3259</v>
      </c>
      <c r="Z70" s="424" t="s">
        <v>2555</v>
      </c>
      <c r="AA70" s="426" t="s">
        <v>3088</v>
      </c>
      <c r="AB70" s="431"/>
      <c r="AC70" s="425" t="s">
        <v>2513</v>
      </c>
    </row>
    <row r="71" spans="1:29" ht="40" customHeight="1" x14ac:dyDescent="0.35">
      <c r="A71" s="424" t="s">
        <v>3260</v>
      </c>
      <c r="B71" s="427">
        <v>43840</v>
      </c>
      <c r="C71" s="427">
        <v>44564</v>
      </c>
      <c r="D71" s="429" t="s">
        <v>2786</v>
      </c>
      <c r="E71" s="425" t="s">
        <v>3261</v>
      </c>
      <c r="F71" s="106" t="s">
        <v>3250</v>
      </c>
      <c r="G71" s="426" t="s">
        <v>3251</v>
      </c>
      <c r="H71" s="106" t="s">
        <v>2499</v>
      </c>
      <c r="I71" s="429" t="s">
        <v>3252</v>
      </c>
      <c r="J71" s="429"/>
      <c r="K71" s="429">
        <v>52</v>
      </c>
      <c r="L71" s="429" t="s">
        <v>3253</v>
      </c>
      <c r="M71" s="429" t="s">
        <v>3254</v>
      </c>
      <c r="N71" s="429" t="s">
        <v>149</v>
      </c>
      <c r="O71" s="106" t="s">
        <v>2535</v>
      </c>
      <c r="P71" s="429"/>
      <c r="Q71" s="429"/>
      <c r="R71" s="429"/>
      <c r="S71" s="429"/>
      <c r="T71" s="429"/>
      <c r="U71" s="429"/>
      <c r="V71" s="106"/>
      <c r="W71" s="106"/>
      <c r="X71" s="429"/>
      <c r="Y71" s="429"/>
      <c r="Z71" s="429"/>
      <c r="AA71" s="429"/>
      <c r="AB71" s="429"/>
      <c r="AC71" s="424"/>
    </row>
    <row r="72" spans="1:29" ht="40" customHeight="1" x14ac:dyDescent="0.35">
      <c r="A72" s="425" t="s">
        <v>3262</v>
      </c>
      <c r="B72" s="427">
        <v>43844</v>
      </c>
      <c r="C72" s="427"/>
      <c r="D72" s="429"/>
      <c r="E72" s="425" t="s">
        <v>2496</v>
      </c>
      <c r="F72" s="106" t="s">
        <v>3263</v>
      </c>
      <c r="G72" s="426" t="s">
        <v>3264</v>
      </c>
      <c r="H72" s="106" t="s">
        <v>2499</v>
      </c>
      <c r="I72" s="429" t="s">
        <v>3265</v>
      </c>
      <c r="J72" s="429"/>
      <c r="K72" s="429">
        <v>29</v>
      </c>
      <c r="L72" s="429" t="s">
        <v>3266</v>
      </c>
      <c r="M72" s="429" t="s">
        <v>3267</v>
      </c>
      <c r="N72" s="429" t="s">
        <v>605</v>
      </c>
      <c r="O72" s="106" t="s">
        <v>2960</v>
      </c>
      <c r="P72" s="429" t="s">
        <v>3268</v>
      </c>
      <c r="Q72" s="429" t="s">
        <v>605</v>
      </c>
      <c r="R72" s="429" t="s">
        <v>3267</v>
      </c>
      <c r="S72" s="429">
        <v>903322103</v>
      </c>
      <c r="T72" s="429" t="s">
        <v>3269</v>
      </c>
      <c r="U72" s="429" t="s">
        <v>3270</v>
      </c>
      <c r="V72" s="425" t="s">
        <v>2508</v>
      </c>
      <c r="W72" s="425" t="s">
        <v>2509</v>
      </c>
      <c r="X72" s="430">
        <v>1</v>
      </c>
      <c r="Y72" s="112" t="s">
        <v>3271</v>
      </c>
      <c r="Z72" s="425" t="s">
        <v>3272</v>
      </c>
      <c r="AA72" s="109" t="s">
        <v>3273</v>
      </c>
      <c r="AB72" s="431"/>
      <c r="AC72" s="425" t="s">
        <v>2513</v>
      </c>
    </row>
    <row r="73" spans="1:29" ht="40" customHeight="1" x14ac:dyDescent="0.35">
      <c r="A73" s="425" t="s">
        <v>3274</v>
      </c>
      <c r="B73" s="427">
        <v>43853</v>
      </c>
      <c r="C73" s="427"/>
      <c r="D73" s="429"/>
      <c r="E73" s="425" t="s">
        <v>2496</v>
      </c>
      <c r="F73" s="106" t="s">
        <v>3275</v>
      </c>
      <c r="G73" s="426" t="s">
        <v>3276</v>
      </c>
      <c r="H73" s="106" t="s">
        <v>2499</v>
      </c>
      <c r="I73" s="429" t="s">
        <v>3277</v>
      </c>
      <c r="J73" s="429"/>
      <c r="K73" s="429">
        <v>167</v>
      </c>
      <c r="L73" s="429" t="s">
        <v>3277</v>
      </c>
      <c r="M73" s="429" t="s">
        <v>3278</v>
      </c>
      <c r="N73" s="429" t="s">
        <v>267</v>
      </c>
      <c r="O73" s="106" t="s">
        <v>2535</v>
      </c>
      <c r="P73" s="429" t="s">
        <v>3279</v>
      </c>
      <c r="Q73" s="429" t="s">
        <v>3277</v>
      </c>
      <c r="R73" s="429" t="s">
        <v>3280</v>
      </c>
      <c r="S73" s="429" t="s">
        <v>3281</v>
      </c>
      <c r="T73" s="429" t="s">
        <v>3282</v>
      </c>
      <c r="U73" s="429" t="s">
        <v>3283</v>
      </c>
      <c r="V73" s="425" t="s">
        <v>2508</v>
      </c>
      <c r="W73" s="425" t="s">
        <v>2509</v>
      </c>
      <c r="X73" s="430">
        <v>1</v>
      </c>
      <c r="Y73" s="425" t="s">
        <v>3284</v>
      </c>
      <c r="Z73" s="424" t="s">
        <v>2511</v>
      </c>
      <c r="AA73" s="109" t="s">
        <v>3188</v>
      </c>
      <c r="AB73" s="112"/>
      <c r="AC73" s="425" t="s">
        <v>2513</v>
      </c>
    </row>
    <row r="74" spans="1:29" ht="40" customHeight="1" x14ac:dyDescent="0.35">
      <c r="A74" s="425" t="s">
        <v>3285</v>
      </c>
      <c r="B74" s="427">
        <v>43853</v>
      </c>
      <c r="C74" s="427"/>
      <c r="D74" s="429"/>
      <c r="E74" s="425" t="s">
        <v>2496</v>
      </c>
      <c r="F74" s="106" t="s">
        <v>3286</v>
      </c>
      <c r="G74" s="426" t="s">
        <v>3287</v>
      </c>
      <c r="H74" s="106" t="s">
        <v>2499</v>
      </c>
      <c r="I74" s="429" t="s">
        <v>3277</v>
      </c>
      <c r="J74" s="429"/>
      <c r="K74" s="429">
        <v>167</v>
      </c>
      <c r="L74" s="429" t="s">
        <v>3277</v>
      </c>
      <c r="M74" s="429" t="s">
        <v>3278</v>
      </c>
      <c r="N74" s="429" t="s">
        <v>267</v>
      </c>
      <c r="O74" s="106" t="s">
        <v>2535</v>
      </c>
      <c r="P74" s="429" t="s">
        <v>3279</v>
      </c>
      <c r="Q74" s="429" t="s">
        <v>3277</v>
      </c>
      <c r="R74" s="429" t="s">
        <v>3280</v>
      </c>
      <c r="S74" s="429" t="s">
        <v>3281</v>
      </c>
      <c r="T74" s="429" t="s">
        <v>3288</v>
      </c>
      <c r="U74" s="429" t="s">
        <v>3289</v>
      </c>
      <c r="V74" s="425" t="s">
        <v>2508</v>
      </c>
      <c r="W74" s="425" t="s">
        <v>2509</v>
      </c>
      <c r="X74" s="430">
        <v>1</v>
      </c>
      <c r="Y74" s="425" t="s">
        <v>3290</v>
      </c>
      <c r="Z74" s="424" t="s">
        <v>2511</v>
      </c>
      <c r="AA74" s="109" t="s">
        <v>3188</v>
      </c>
      <c r="AB74" s="431"/>
      <c r="AC74" s="425" t="s">
        <v>2513</v>
      </c>
    </row>
    <row r="75" spans="1:29" ht="40" customHeight="1" x14ac:dyDescent="0.35">
      <c r="A75" s="425" t="s">
        <v>3291</v>
      </c>
      <c r="B75" s="427">
        <v>43853</v>
      </c>
      <c r="C75" s="427"/>
      <c r="D75" s="429"/>
      <c r="E75" s="425" t="s">
        <v>2496</v>
      </c>
      <c r="F75" s="106" t="s">
        <v>3292</v>
      </c>
      <c r="G75" s="426" t="s">
        <v>3293</v>
      </c>
      <c r="H75" s="106" t="s">
        <v>2622</v>
      </c>
      <c r="I75" s="429" t="s">
        <v>3294</v>
      </c>
      <c r="J75" s="429"/>
      <c r="K75" s="429">
        <v>73</v>
      </c>
      <c r="L75" s="429" t="s">
        <v>3295</v>
      </c>
      <c r="M75" s="429" t="s">
        <v>2946</v>
      </c>
      <c r="N75" s="429" t="s">
        <v>3295</v>
      </c>
      <c r="O75" s="106" t="s">
        <v>2535</v>
      </c>
      <c r="P75" s="429" t="s">
        <v>3296</v>
      </c>
      <c r="Q75" s="429" t="s">
        <v>3295</v>
      </c>
      <c r="R75" s="429" t="s">
        <v>3297</v>
      </c>
      <c r="S75" s="429" t="s">
        <v>3298</v>
      </c>
      <c r="T75" s="429" t="s">
        <v>3299</v>
      </c>
      <c r="U75" s="429" t="s">
        <v>3300</v>
      </c>
      <c r="V75" s="425" t="s">
        <v>2508</v>
      </c>
      <c r="W75" s="425" t="s">
        <v>2509</v>
      </c>
      <c r="X75" s="430" t="s">
        <v>2553</v>
      </c>
      <c r="Y75" s="425" t="s">
        <v>3301</v>
      </c>
      <c r="Z75" s="424" t="s">
        <v>2633</v>
      </c>
      <c r="AA75" s="109" t="s">
        <v>3212</v>
      </c>
      <c r="AB75" s="112"/>
      <c r="AC75" s="425" t="s">
        <v>2513</v>
      </c>
    </row>
    <row r="76" spans="1:29" ht="40" customHeight="1" x14ac:dyDescent="0.35">
      <c r="A76" s="425" t="s">
        <v>3302</v>
      </c>
      <c r="B76" s="427">
        <v>43853</v>
      </c>
      <c r="C76" s="427"/>
      <c r="D76" s="429"/>
      <c r="E76" s="425" t="s">
        <v>3303</v>
      </c>
      <c r="F76" s="106" t="s">
        <v>3304</v>
      </c>
      <c r="G76" s="426" t="s">
        <v>3305</v>
      </c>
      <c r="H76" s="106" t="s">
        <v>2499</v>
      </c>
      <c r="I76" s="429" t="s">
        <v>3306</v>
      </c>
      <c r="J76" s="429">
        <v>2266</v>
      </c>
      <c r="K76" s="429">
        <v>6</v>
      </c>
      <c r="L76" s="429" t="s">
        <v>3307</v>
      </c>
      <c r="M76" s="429" t="s">
        <v>3308</v>
      </c>
      <c r="N76" s="429" t="s">
        <v>3307</v>
      </c>
      <c r="O76" s="106" t="s">
        <v>2626</v>
      </c>
      <c r="P76" s="429" t="s">
        <v>3309</v>
      </c>
      <c r="Q76" s="429" t="s">
        <v>3307</v>
      </c>
      <c r="R76" s="429" t="s">
        <v>3310</v>
      </c>
      <c r="S76" s="429" t="s">
        <v>3311</v>
      </c>
      <c r="T76" s="429" t="s">
        <v>3312</v>
      </c>
      <c r="U76" s="429" t="s">
        <v>3313</v>
      </c>
      <c r="V76" s="425" t="s">
        <v>3314</v>
      </c>
      <c r="W76" s="425" t="s">
        <v>2509</v>
      </c>
      <c r="X76" s="430">
        <v>1</v>
      </c>
      <c r="Y76" s="425" t="s">
        <v>3315</v>
      </c>
      <c r="Z76" s="424" t="s">
        <v>2555</v>
      </c>
      <c r="AA76" s="109" t="s">
        <v>3188</v>
      </c>
      <c r="AB76" s="112"/>
      <c r="AC76" s="425" t="s">
        <v>2513</v>
      </c>
    </row>
    <row r="77" spans="1:29" ht="40" customHeight="1" x14ac:dyDescent="0.35">
      <c r="A77" s="425" t="s">
        <v>3316</v>
      </c>
      <c r="B77" s="427">
        <v>43857</v>
      </c>
      <c r="C77" s="427"/>
      <c r="D77" s="429"/>
      <c r="E77" s="425" t="s">
        <v>2496</v>
      </c>
      <c r="F77" s="106" t="s">
        <v>3317</v>
      </c>
      <c r="G77" s="426" t="s">
        <v>3318</v>
      </c>
      <c r="H77" s="106" t="s">
        <v>2622</v>
      </c>
      <c r="I77" s="429" t="s">
        <v>3319</v>
      </c>
      <c r="J77" s="429"/>
      <c r="K77" s="429">
        <v>73</v>
      </c>
      <c r="L77" s="429" t="s">
        <v>3320</v>
      </c>
      <c r="M77" s="429" t="s">
        <v>2639</v>
      </c>
      <c r="N77" s="429" t="s">
        <v>3320</v>
      </c>
      <c r="O77" s="106" t="s">
        <v>2626</v>
      </c>
      <c r="P77" s="429" t="s">
        <v>3321</v>
      </c>
      <c r="Q77" s="429" t="s">
        <v>3320</v>
      </c>
      <c r="R77" s="429" t="s">
        <v>2639</v>
      </c>
      <c r="S77" s="429">
        <v>903701577</v>
      </c>
      <c r="T77" s="429" t="s">
        <v>3322</v>
      </c>
      <c r="U77" s="429" t="s">
        <v>3323</v>
      </c>
      <c r="V77" s="425" t="s">
        <v>2508</v>
      </c>
      <c r="W77" s="425" t="s">
        <v>2509</v>
      </c>
      <c r="X77" s="430">
        <v>1</v>
      </c>
      <c r="Y77" s="109" t="s">
        <v>3324</v>
      </c>
      <c r="Z77" s="109" t="s">
        <v>3325</v>
      </c>
      <c r="AA77" s="434" t="s">
        <v>3326</v>
      </c>
      <c r="AB77" s="431"/>
      <c r="AC77" s="425" t="s">
        <v>2513</v>
      </c>
    </row>
    <row r="78" spans="1:29" ht="40" customHeight="1" x14ac:dyDescent="0.35">
      <c r="A78" s="424" t="s">
        <v>3327</v>
      </c>
      <c r="B78" s="427">
        <v>43862</v>
      </c>
      <c r="C78" s="427"/>
      <c r="D78" s="429"/>
      <c r="E78" s="425" t="s">
        <v>2496</v>
      </c>
      <c r="F78" s="106" t="s">
        <v>3328</v>
      </c>
      <c r="G78" s="426" t="s">
        <v>3329</v>
      </c>
      <c r="H78" s="106" t="s">
        <v>2499</v>
      </c>
      <c r="I78" s="429" t="s">
        <v>206</v>
      </c>
      <c r="J78" s="429"/>
      <c r="K78" s="429">
        <v>2</v>
      </c>
      <c r="L78" s="429" t="s">
        <v>206</v>
      </c>
      <c r="M78" s="429" t="s">
        <v>3330</v>
      </c>
      <c r="N78" s="429" t="s">
        <v>279</v>
      </c>
      <c r="O78" s="106" t="s">
        <v>2763</v>
      </c>
      <c r="P78" s="429" t="s">
        <v>3331</v>
      </c>
      <c r="Q78" s="429" t="s">
        <v>206</v>
      </c>
      <c r="R78" s="429" t="s">
        <v>3330</v>
      </c>
      <c r="S78" s="429" t="s">
        <v>3332</v>
      </c>
      <c r="T78" s="429" t="s">
        <v>3333</v>
      </c>
      <c r="U78" s="429" t="s">
        <v>3334</v>
      </c>
      <c r="V78" s="425" t="s">
        <v>2508</v>
      </c>
      <c r="W78" s="425" t="s">
        <v>2509</v>
      </c>
      <c r="X78" s="430">
        <v>1</v>
      </c>
      <c r="Y78" s="424" t="s">
        <v>3335</v>
      </c>
      <c r="Z78" s="424" t="s">
        <v>2555</v>
      </c>
      <c r="AA78" s="426" t="s">
        <v>3188</v>
      </c>
      <c r="AB78" s="424"/>
      <c r="AC78" s="424" t="s">
        <v>2513</v>
      </c>
    </row>
    <row r="79" spans="1:29" ht="40" customHeight="1" x14ac:dyDescent="0.35">
      <c r="A79" s="435" t="s">
        <v>3336</v>
      </c>
      <c r="B79" s="427">
        <v>43862</v>
      </c>
      <c r="C79" s="427"/>
      <c r="D79" s="429"/>
      <c r="E79" s="425" t="s">
        <v>2496</v>
      </c>
      <c r="F79" s="106" t="s">
        <v>3337</v>
      </c>
      <c r="G79" s="426" t="s">
        <v>3338</v>
      </c>
      <c r="H79" s="106" t="s">
        <v>2499</v>
      </c>
      <c r="I79" s="429" t="s">
        <v>3339</v>
      </c>
      <c r="J79" s="429"/>
      <c r="K79" s="429">
        <v>513</v>
      </c>
      <c r="L79" s="429" t="s">
        <v>3340</v>
      </c>
      <c r="M79" s="429" t="s">
        <v>3341</v>
      </c>
      <c r="N79" s="429" t="s">
        <v>340</v>
      </c>
      <c r="O79" s="106" t="s">
        <v>2535</v>
      </c>
      <c r="P79" s="429" t="s">
        <v>3342</v>
      </c>
      <c r="Q79" s="429" t="s">
        <v>3340</v>
      </c>
      <c r="R79" s="429" t="s">
        <v>3341</v>
      </c>
      <c r="S79" s="429" t="s">
        <v>3343</v>
      </c>
      <c r="T79" s="429" t="s">
        <v>3344</v>
      </c>
      <c r="U79" s="429" t="s">
        <v>3345</v>
      </c>
      <c r="V79" s="425" t="s">
        <v>2508</v>
      </c>
      <c r="W79" s="430" t="s">
        <v>2509</v>
      </c>
      <c r="X79" s="430">
        <v>1</v>
      </c>
      <c r="Y79" s="425" t="s">
        <v>3346</v>
      </c>
      <c r="Z79" s="109" t="s">
        <v>2815</v>
      </c>
      <c r="AA79" s="109" t="s">
        <v>3347</v>
      </c>
      <c r="AB79" s="431"/>
      <c r="AC79" s="424" t="s">
        <v>2513</v>
      </c>
    </row>
    <row r="80" spans="1:29" ht="40" customHeight="1" x14ac:dyDescent="0.35">
      <c r="A80" s="424" t="s">
        <v>3348</v>
      </c>
      <c r="B80" s="427">
        <v>43862</v>
      </c>
      <c r="C80" s="427"/>
      <c r="D80" s="429"/>
      <c r="E80" s="425" t="s">
        <v>2496</v>
      </c>
      <c r="F80" s="106" t="s">
        <v>3349</v>
      </c>
      <c r="G80" s="426" t="s">
        <v>3350</v>
      </c>
      <c r="H80" s="106" t="s">
        <v>2499</v>
      </c>
      <c r="I80" s="429" t="s">
        <v>3351</v>
      </c>
      <c r="J80" s="429">
        <v>1463</v>
      </c>
      <c r="K80" s="429">
        <v>56</v>
      </c>
      <c r="L80" s="429" t="s">
        <v>127</v>
      </c>
      <c r="M80" s="429" t="s">
        <v>3072</v>
      </c>
      <c r="N80" s="429" t="s">
        <v>127</v>
      </c>
      <c r="O80" s="106" t="s">
        <v>2612</v>
      </c>
      <c r="P80" s="429" t="s">
        <v>3352</v>
      </c>
      <c r="Q80" s="429" t="s">
        <v>127</v>
      </c>
      <c r="R80" s="429" t="s">
        <v>3072</v>
      </c>
      <c r="S80" s="429" t="s">
        <v>3353</v>
      </c>
      <c r="T80" s="429" t="s">
        <v>3354</v>
      </c>
      <c r="U80" s="429" t="s">
        <v>3355</v>
      </c>
      <c r="V80" s="425" t="s">
        <v>2508</v>
      </c>
      <c r="W80" s="425" t="s">
        <v>2509</v>
      </c>
      <c r="X80" s="430">
        <v>1</v>
      </c>
      <c r="Y80" s="425" t="s">
        <v>3356</v>
      </c>
      <c r="Z80" s="424" t="s">
        <v>2555</v>
      </c>
      <c r="AA80" s="426" t="s">
        <v>3357</v>
      </c>
      <c r="AB80" s="431"/>
      <c r="AC80" s="424" t="s">
        <v>2513</v>
      </c>
    </row>
    <row r="81" spans="1:29" ht="40" customHeight="1" x14ac:dyDescent="0.35">
      <c r="A81" s="424" t="s">
        <v>3358</v>
      </c>
      <c r="B81" s="427">
        <v>43862</v>
      </c>
      <c r="C81" s="427"/>
      <c r="D81" s="429"/>
      <c r="E81" s="425" t="s">
        <v>2496</v>
      </c>
      <c r="F81" s="106" t="s">
        <v>3359</v>
      </c>
      <c r="G81" s="426" t="s">
        <v>3360</v>
      </c>
      <c r="H81" s="106" t="s">
        <v>2499</v>
      </c>
      <c r="I81" s="429" t="s">
        <v>3361</v>
      </c>
      <c r="J81" s="429"/>
      <c r="K81" s="429">
        <v>440</v>
      </c>
      <c r="L81" s="429" t="s">
        <v>3361</v>
      </c>
      <c r="M81" s="429" t="s">
        <v>3362</v>
      </c>
      <c r="N81" s="429" t="s">
        <v>763</v>
      </c>
      <c r="O81" s="106" t="s">
        <v>2612</v>
      </c>
      <c r="P81" s="429" t="s">
        <v>3363</v>
      </c>
      <c r="Q81" s="429" t="s">
        <v>3364</v>
      </c>
      <c r="R81" s="429" t="s">
        <v>3365</v>
      </c>
      <c r="S81" s="429" t="s">
        <v>3366</v>
      </c>
      <c r="T81" s="429" t="s">
        <v>3367</v>
      </c>
      <c r="U81" s="429" t="s">
        <v>3368</v>
      </c>
      <c r="V81" s="425" t="s">
        <v>2508</v>
      </c>
      <c r="W81" s="425" t="s">
        <v>2509</v>
      </c>
      <c r="X81" s="430">
        <v>0.51</v>
      </c>
      <c r="Y81" s="424" t="s">
        <v>3369</v>
      </c>
      <c r="Z81" s="424" t="s">
        <v>2555</v>
      </c>
      <c r="AA81" s="426" t="s">
        <v>3370</v>
      </c>
      <c r="AB81" s="431"/>
      <c r="AC81" s="424" t="s">
        <v>2513</v>
      </c>
    </row>
    <row r="82" spans="1:29" ht="40" customHeight="1" x14ac:dyDescent="0.35">
      <c r="A82" s="435" t="s">
        <v>3371</v>
      </c>
      <c r="B82" s="427">
        <v>43862</v>
      </c>
      <c r="C82" s="427"/>
      <c r="D82" s="429"/>
      <c r="E82" s="425" t="s">
        <v>2496</v>
      </c>
      <c r="F82" s="106" t="s">
        <v>3372</v>
      </c>
      <c r="G82" s="426" t="s">
        <v>3373</v>
      </c>
      <c r="H82" s="106" t="s">
        <v>2622</v>
      </c>
      <c r="I82" s="429" t="s">
        <v>3374</v>
      </c>
      <c r="J82" s="429"/>
      <c r="K82" s="429">
        <v>1958</v>
      </c>
      <c r="L82" s="429" t="s">
        <v>704</v>
      </c>
      <c r="M82" s="429" t="s">
        <v>3375</v>
      </c>
      <c r="N82" s="429" t="s">
        <v>766</v>
      </c>
      <c r="O82" s="106" t="s">
        <v>2626</v>
      </c>
      <c r="P82" s="429" t="s">
        <v>3376</v>
      </c>
      <c r="Q82" s="429" t="s">
        <v>704</v>
      </c>
      <c r="R82" s="429" t="s">
        <v>3375</v>
      </c>
      <c r="S82" s="429" t="s">
        <v>3377</v>
      </c>
      <c r="T82" s="429" t="s">
        <v>3378</v>
      </c>
      <c r="U82" s="429" t="s">
        <v>3379</v>
      </c>
      <c r="V82" s="425" t="s">
        <v>2508</v>
      </c>
      <c r="W82" s="430" t="s">
        <v>2509</v>
      </c>
      <c r="X82" s="430">
        <v>1</v>
      </c>
      <c r="Y82" s="425" t="s">
        <v>3380</v>
      </c>
      <c r="Z82" s="424" t="s">
        <v>3381</v>
      </c>
      <c r="AA82" s="426" t="s">
        <v>3382</v>
      </c>
      <c r="AB82" s="431"/>
      <c r="AC82" s="424" t="s">
        <v>2513</v>
      </c>
    </row>
    <row r="83" spans="1:29" ht="40" customHeight="1" x14ac:dyDescent="0.35">
      <c r="A83" s="424" t="s">
        <v>3383</v>
      </c>
      <c r="B83" s="427">
        <v>43862</v>
      </c>
      <c r="C83" s="427"/>
      <c r="D83" s="429"/>
      <c r="E83" s="425" t="s">
        <v>2496</v>
      </c>
      <c r="F83" s="106" t="s">
        <v>3384</v>
      </c>
      <c r="G83" s="426" t="s">
        <v>3385</v>
      </c>
      <c r="H83" s="106" t="s">
        <v>2499</v>
      </c>
      <c r="I83" s="429" t="s">
        <v>3386</v>
      </c>
      <c r="J83" s="429"/>
      <c r="K83" s="429">
        <v>10</v>
      </c>
      <c r="L83" s="429" t="s">
        <v>267</v>
      </c>
      <c r="M83" s="429" t="s">
        <v>2548</v>
      </c>
      <c r="N83" s="429" t="s">
        <v>267</v>
      </c>
      <c r="O83" s="106" t="s">
        <v>2535</v>
      </c>
      <c r="P83" s="429" t="s">
        <v>3387</v>
      </c>
      <c r="Q83" s="429" t="s">
        <v>267</v>
      </c>
      <c r="R83" s="429" t="s">
        <v>2548</v>
      </c>
      <c r="S83" s="429" t="s">
        <v>3388</v>
      </c>
      <c r="T83" s="429" t="s">
        <v>3389</v>
      </c>
      <c r="U83" s="429" t="s">
        <v>3390</v>
      </c>
      <c r="V83" s="425" t="s">
        <v>2508</v>
      </c>
      <c r="W83" s="425" t="s">
        <v>2509</v>
      </c>
      <c r="X83" s="430">
        <v>1</v>
      </c>
      <c r="Y83" s="424" t="s">
        <v>3391</v>
      </c>
      <c r="Z83" s="424" t="s">
        <v>2555</v>
      </c>
      <c r="AA83" s="426" t="s">
        <v>3392</v>
      </c>
      <c r="AB83" s="424"/>
      <c r="AC83" s="424" t="s">
        <v>2513</v>
      </c>
    </row>
    <row r="84" spans="1:29" ht="40" customHeight="1" x14ac:dyDescent="0.35">
      <c r="A84" s="435" t="s">
        <v>3393</v>
      </c>
      <c r="B84" s="427">
        <v>43862</v>
      </c>
      <c r="C84" s="427"/>
      <c r="D84" s="429"/>
      <c r="E84" s="425" t="s">
        <v>2496</v>
      </c>
      <c r="F84" s="106" t="s">
        <v>3394</v>
      </c>
      <c r="G84" s="426" t="s">
        <v>3395</v>
      </c>
      <c r="H84" s="106" t="s">
        <v>2499</v>
      </c>
      <c r="I84" s="429" t="s">
        <v>3396</v>
      </c>
      <c r="J84" s="429">
        <v>732</v>
      </c>
      <c r="K84" s="429">
        <v>1</v>
      </c>
      <c r="L84" s="429" t="s">
        <v>3397</v>
      </c>
      <c r="M84" s="429" t="s">
        <v>3398</v>
      </c>
      <c r="N84" s="429" t="s">
        <v>3399</v>
      </c>
      <c r="O84" s="106" t="s">
        <v>2791</v>
      </c>
      <c r="P84" s="429" t="s">
        <v>3400</v>
      </c>
      <c r="Q84" s="429" t="s">
        <v>3401</v>
      </c>
      <c r="R84" s="429" t="s">
        <v>3398</v>
      </c>
      <c r="S84" s="429">
        <v>421327430452</v>
      </c>
      <c r="T84" s="429" t="s">
        <v>3402</v>
      </c>
      <c r="U84" s="429" t="s">
        <v>3403</v>
      </c>
      <c r="V84" s="425" t="s">
        <v>2508</v>
      </c>
      <c r="W84" s="430" t="s">
        <v>2509</v>
      </c>
      <c r="X84" s="430">
        <v>1</v>
      </c>
      <c r="Y84" s="425" t="s">
        <v>3404</v>
      </c>
      <c r="Z84" s="109" t="s">
        <v>2815</v>
      </c>
      <c r="AA84" s="425" t="s">
        <v>3405</v>
      </c>
      <c r="AB84" s="424"/>
      <c r="AC84" s="424" t="s">
        <v>2513</v>
      </c>
    </row>
    <row r="85" spans="1:29" ht="40" customHeight="1" x14ac:dyDescent="0.35">
      <c r="A85" s="425" t="s">
        <v>3406</v>
      </c>
      <c r="B85" s="427">
        <v>43862</v>
      </c>
      <c r="C85" s="427"/>
      <c r="D85" s="429"/>
      <c r="E85" s="425" t="s">
        <v>2496</v>
      </c>
      <c r="F85" s="106" t="s">
        <v>3407</v>
      </c>
      <c r="G85" s="426" t="s">
        <v>3408</v>
      </c>
      <c r="H85" s="106" t="s">
        <v>2499</v>
      </c>
      <c r="I85" s="429" t="s">
        <v>3409</v>
      </c>
      <c r="J85" s="429"/>
      <c r="K85" s="429">
        <v>234</v>
      </c>
      <c r="L85" s="429" t="s">
        <v>3410</v>
      </c>
      <c r="M85" s="429" t="s">
        <v>3411</v>
      </c>
      <c r="N85" s="429" t="s">
        <v>792</v>
      </c>
      <c r="O85" s="106" t="s">
        <v>2535</v>
      </c>
      <c r="P85" s="429" t="s">
        <v>3412</v>
      </c>
      <c r="Q85" s="429" t="s">
        <v>3410</v>
      </c>
      <c r="R85" s="429" t="s">
        <v>3413</v>
      </c>
      <c r="S85" s="429" t="s">
        <v>3414</v>
      </c>
      <c r="T85" s="429" t="s">
        <v>3415</v>
      </c>
      <c r="U85" s="429" t="s">
        <v>3416</v>
      </c>
      <c r="V85" s="425" t="s">
        <v>3417</v>
      </c>
      <c r="W85" s="430" t="s">
        <v>2509</v>
      </c>
      <c r="X85" s="430">
        <v>1</v>
      </c>
      <c r="Y85" s="425" t="s">
        <v>3418</v>
      </c>
      <c r="Z85" s="424" t="s">
        <v>2555</v>
      </c>
      <c r="AA85" s="426" t="s">
        <v>3188</v>
      </c>
      <c r="AB85" s="112"/>
      <c r="AC85" s="424" t="s">
        <v>2513</v>
      </c>
    </row>
    <row r="86" spans="1:29" ht="40" customHeight="1" x14ac:dyDescent="0.35">
      <c r="A86" s="424" t="s">
        <v>3419</v>
      </c>
      <c r="B86" s="427">
        <v>43862</v>
      </c>
      <c r="C86" s="427">
        <v>44225</v>
      </c>
      <c r="D86" s="429" t="s">
        <v>2786</v>
      </c>
      <c r="E86" s="425" t="s">
        <v>3420</v>
      </c>
      <c r="F86" s="429" t="s">
        <v>3407</v>
      </c>
      <c r="G86" s="426" t="s">
        <v>3408</v>
      </c>
      <c r="H86" s="106" t="s">
        <v>2499</v>
      </c>
      <c r="I86" s="429" t="s">
        <v>3409</v>
      </c>
      <c r="J86" s="429"/>
      <c r="K86" s="429">
        <v>234</v>
      </c>
      <c r="L86" s="429" t="s">
        <v>3410</v>
      </c>
      <c r="M86" s="429" t="s">
        <v>3411</v>
      </c>
      <c r="N86" s="429" t="s">
        <v>792</v>
      </c>
      <c r="O86" s="106" t="s">
        <v>2535</v>
      </c>
      <c r="P86" s="429"/>
      <c r="Q86" s="429"/>
      <c r="R86" s="429"/>
      <c r="S86" s="429"/>
      <c r="T86" s="429"/>
      <c r="U86" s="429"/>
      <c r="V86" s="106"/>
      <c r="W86" s="106"/>
      <c r="X86" s="429"/>
      <c r="Y86" s="429"/>
      <c r="Z86" s="429"/>
      <c r="AA86" s="429"/>
      <c r="AB86" s="429"/>
      <c r="AC86" s="424"/>
    </row>
    <row r="87" spans="1:29" ht="40" customHeight="1" x14ac:dyDescent="0.35">
      <c r="A87" s="424" t="s">
        <v>3421</v>
      </c>
      <c r="B87" s="427">
        <v>43862</v>
      </c>
      <c r="C87" s="427"/>
      <c r="D87" s="429"/>
      <c r="E87" s="425" t="s">
        <v>2496</v>
      </c>
      <c r="F87" s="106" t="s">
        <v>3422</v>
      </c>
      <c r="G87" s="426" t="s">
        <v>3423</v>
      </c>
      <c r="H87" s="106" t="s">
        <v>2499</v>
      </c>
      <c r="I87" s="429" t="s">
        <v>3424</v>
      </c>
      <c r="J87" s="429"/>
      <c r="K87" s="429">
        <v>592</v>
      </c>
      <c r="L87" s="429" t="s">
        <v>3425</v>
      </c>
      <c r="M87" s="429" t="s">
        <v>3426</v>
      </c>
      <c r="N87" s="429" t="s">
        <v>3397</v>
      </c>
      <c r="O87" s="106" t="s">
        <v>2791</v>
      </c>
      <c r="P87" s="429" t="s">
        <v>3427</v>
      </c>
      <c r="Q87" s="429" t="s">
        <v>3428</v>
      </c>
      <c r="R87" s="429" t="s">
        <v>3398</v>
      </c>
      <c r="S87" s="429" t="s">
        <v>3429</v>
      </c>
      <c r="T87" s="429" t="s">
        <v>3430</v>
      </c>
      <c r="U87" s="429" t="s">
        <v>3431</v>
      </c>
      <c r="V87" s="425" t="s">
        <v>2508</v>
      </c>
      <c r="W87" s="425" t="s">
        <v>2509</v>
      </c>
      <c r="X87" s="430">
        <v>0.51</v>
      </c>
      <c r="Y87" s="425" t="s">
        <v>3432</v>
      </c>
      <c r="Z87" s="425" t="s">
        <v>3433</v>
      </c>
      <c r="AA87" s="425" t="s">
        <v>3434</v>
      </c>
      <c r="AB87" s="431"/>
      <c r="AC87" s="424" t="s">
        <v>2513</v>
      </c>
    </row>
    <row r="88" spans="1:29" ht="40" customHeight="1" x14ac:dyDescent="0.35">
      <c r="A88" s="424" t="s">
        <v>3435</v>
      </c>
      <c r="B88" s="427">
        <v>43862</v>
      </c>
      <c r="C88" s="427"/>
      <c r="D88" s="429"/>
      <c r="E88" s="425" t="s">
        <v>2496</v>
      </c>
      <c r="F88" s="106" t="s">
        <v>3436</v>
      </c>
      <c r="G88" s="426" t="s">
        <v>3437</v>
      </c>
      <c r="H88" s="106" t="s">
        <v>2499</v>
      </c>
      <c r="I88" s="429" t="s">
        <v>3438</v>
      </c>
      <c r="J88" s="429">
        <v>5254</v>
      </c>
      <c r="K88" s="429">
        <v>1</v>
      </c>
      <c r="L88" s="429" t="s">
        <v>127</v>
      </c>
      <c r="M88" s="429" t="s">
        <v>3072</v>
      </c>
      <c r="N88" s="429" t="s">
        <v>127</v>
      </c>
      <c r="O88" s="106" t="s">
        <v>2612</v>
      </c>
      <c r="P88" s="429" t="s">
        <v>3439</v>
      </c>
      <c r="Q88" s="429" t="s">
        <v>149</v>
      </c>
      <c r="R88" s="429" t="s">
        <v>3440</v>
      </c>
      <c r="S88" s="436" t="s">
        <v>3441</v>
      </c>
      <c r="T88" s="429" t="s">
        <v>3442</v>
      </c>
      <c r="U88" s="429" t="s">
        <v>3443</v>
      </c>
      <c r="V88" s="425" t="s">
        <v>2508</v>
      </c>
      <c r="W88" s="425" t="s">
        <v>2509</v>
      </c>
      <c r="X88" s="430">
        <v>1</v>
      </c>
      <c r="Y88" s="424" t="s">
        <v>3444</v>
      </c>
      <c r="Z88" s="424" t="s">
        <v>2555</v>
      </c>
      <c r="AA88" s="426" t="s">
        <v>2896</v>
      </c>
      <c r="AB88" s="424"/>
      <c r="AC88" s="424" t="s">
        <v>2513</v>
      </c>
    </row>
    <row r="89" spans="1:29" ht="40" customHeight="1" x14ac:dyDescent="0.35">
      <c r="A89" s="425" t="s">
        <v>3445</v>
      </c>
      <c r="B89" s="427">
        <v>43868</v>
      </c>
      <c r="C89" s="427"/>
      <c r="D89" s="429"/>
      <c r="E89" s="425" t="s">
        <v>2496</v>
      </c>
      <c r="F89" s="106" t="s">
        <v>3446</v>
      </c>
      <c r="G89" s="426" t="s">
        <v>3447</v>
      </c>
      <c r="H89" s="106" t="s">
        <v>2499</v>
      </c>
      <c r="I89" s="429" t="s">
        <v>3448</v>
      </c>
      <c r="J89" s="429">
        <v>2746</v>
      </c>
      <c r="K89" s="429">
        <v>12</v>
      </c>
      <c r="L89" s="429" t="s">
        <v>3266</v>
      </c>
      <c r="M89" s="429" t="s">
        <v>3267</v>
      </c>
      <c r="N89" s="429" t="s">
        <v>605</v>
      </c>
      <c r="O89" s="106" t="s">
        <v>2960</v>
      </c>
      <c r="P89" s="429" t="s">
        <v>3449</v>
      </c>
      <c r="Q89" s="429" t="s">
        <v>605</v>
      </c>
      <c r="R89" s="429" t="s">
        <v>3267</v>
      </c>
      <c r="S89" s="429" t="s">
        <v>3450</v>
      </c>
      <c r="T89" s="429" t="s">
        <v>3451</v>
      </c>
      <c r="U89" s="429" t="s">
        <v>3452</v>
      </c>
      <c r="V89" s="425" t="s">
        <v>2508</v>
      </c>
      <c r="W89" s="430" t="s">
        <v>2509</v>
      </c>
      <c r="X89" s="430">
        <v>0.7</v>
      </c>
      <c r="Y89" s="425" t="s">
        <v>3453</v>
      </c>
      <c r="Z89" s="424" t="s">
        <v>2555</v>
      </c>
      <c r="AA89" s="426" t="s">
        <v>3454</v>
      </c>
      <c r="AB89" s="425"/>
      <c r="AC89" s="424" t="s">
        <v>2513</v>
      </c>
    </row>
    <row r="90" spans="1:29" ht="40" customHeight="1" x14ac:dyDescent="0.35">
      <c r="A90" s="425" t="s">
        <v>3455</v>
      </c>
      <c r="B90" s="427">
        <v>43871</v>
      </c>
      <c r="C90" s="427"/>
      <c r="D90" s="429"/>
      <c r="E90" s="425" t="s">
        <v>2496</v>
      </c>
      <c r="F90" s="106" t="s">
        <v>3456</v>
      </c>
      <c r="G90" s="426" t="s">
        <v>3457</v>
      </c>
      <c r="H90" s="106" t="s">
        <v>2499</v>
      </c>
      <c r="I90" s="429" t="s">
        <v>3216</v>
      </c>
      <c r="J90" s="429"/>
      <c r="K90" s="429">
        <v>145</v>
      </c>
      <c r="L90" s="429" t="s">
        <v>3216</v>
      </c>
      <c r="M90" s="429" t="s">
        <v>3218</v>
      </c>
      <c r="N90" s="429" t="s">
        <v>2725</v>
      </c>
      <c r="O90" s="106" t="s">
        <v>2535</v>
      </c>
      <c r="P90" s="429" t="s">
        <v>3458</v>
      </c>
      <c r="Q90" s="429" t="s">
        <v>149</v>
      </c>
      <c r="R90" s="429" t="s">
        <v>3459</v>
      </c>
      <c r="S90" s="429" t="s">
        <v>3460</v>
      </c>
      <c r="T90" s="429" t="s">
        <v>3461</v>
      </c>
      <c r="U90" s="429" t="s">
        <v>3462</v>
      </c>
      <c r="V90" s="425" t="s">
        <v>2508</v>
      </c>
      <c r="W90" s="430" t="s">
        <v>2509</v>
      </c>
      <c r="X90" s="430">
        <v>1</v>
      </c>
      <c r="Y90" s="425" t="s">
        <v>3463</v>
      </c>
      <c r="Z90" s="424" t="s">
        <v>2511</v>
      </c>
      <c r="AA90" s="426" t="s">
        <v>3464</v>
      </c>
      <c r="AB90" s="425"/>
      <c r="AC90" s="424" t="s">
        <v>2513</v>
      </c>
    </row>
    <row r="91" spans="1:29" ht="40" customHeight="1" x14ac:dyDescent="0.35">
      <c r="A91" s="425" t="s">
        <v>3465</v>
      </c>
      <c r="B91" s="427">
        <v>43871</v>
      </c>
      <c r="C91" s="427"/>
      <c r="D91" s="429"/>
      <c r="E91" s="425" t="s">
        <v>2496</v>
      </c>
      <c r="F91" s="106" t="s">
        <v>3466</v>
      </c>
      <c r="G91" s="426" t="s">
        <v>3467</v>
      </c>
      <c r="H91" s="106" t="s">
        <v>2499</v>
      </c>
      <c r="I91" s="429" t="s">
        <v>3468</v>
      </c>
      <c r="J91" s="429"/>
      <c r="K91" s="429">
        <v>42</v>
      </c>
      <c r="L91" s="429" t="s">
        <v>3469</v>
      </c>
      <c r="M91" s="429" t="s">
        <v>3470</v>
      </c>
      <c r="N91" s="429" t="s">
        <v>832</v>
      </c>
      <c r="O91" s="106" t="s">
        <v>2520</v>
      </c>
      <c r="P91" s="429" t="s">
        <v>3471</v>
      </c>
      <c r="Q91" s="429" t="s">
        <v>3469</v>
      </c>
      <c r="R91" s="429" t="s">
        <v>3470</v>
      </c>
      <c r="S91" s="429" t="s">
        <v>3472</v>
      </c>
      <c r="T91" s="429" t="s">
        <v>3473</v>
      </c>
      <c r="U91" s="429" t="s">
        <v>3474</v>
      </c>
      <c r="V91" s="425" t="s">
        <v>2508</v>
      </c>
      <c r="W91" s="430" t="s">
        <v>2509</v>
      </c>
      <c r="X91" s="430">
        <v>1</v>
      </c>
      <c r="Y91" s="425" t="s">
        <v>3475</v>
      </c>
      <c r="Z91" s="424" t="s">
        <v>2555</v>
      </c>
      <c r="AA91" s="426" t="s">
        <v>3476</v>
      </c>
      <c r="AB91" s="112"/>
      <c r="AC91" s="424" t="s">
        <v>2513</v>
      </c>
    </row>
    <row r="92" spans="1:29" ht="40" customHeight="1" x14ac:dyDescent="0.35">
      <c r="A92" s="425" t="s">
        <v>3477</v>
      </c>
      <c r="B92" s="427">
        <v>43878</v>
      </c>
      <c r="C92" s="427"/>
      <c r="D92" s="429"/>
      <c r="E92" s="425" t="s">
        <v>2496</v>
      </c>
      <c r="F92" s="106" t="s">
        <v>3478</v>
      </c>
      <c r="G92" s="426" t="s">
        <v>3479</v>
      </c>
      <c r="H92" s="106" t="s">
        <v>2499</v>
      </c>
      <c r="I92" s="429" t="s">
        <v>3480</v>
      </c>
      <c r="J92" s="429">
        <v>552</v>
      </c>
      <c r="K92" s="429">
        <v>62</v>
      </c>
      <c r="L92" s="429" t="s">
        <v>453</v>
      </c>
      <c r="M92" s="429" t="s">
        <v>3481</v>
      </c>
      <c r="N92" s="429" t="s">
        <v>249</v>
      </c>
      <c r="O92" s="106" t="s">
        <v>2626</v>
      </c>
      <c r="P92" s="429" t="s">
        <v>3482</v>
      </c>
      <c r="Q92" s="429" t="s">
        <v>453</v>
      </c>
      <c r="R92" s="429" t="s">
        <v>3481</v>
      </c>
      <c r="S92" s="429" t="s">
        <v>3483</v>
      </c>
      <c r="T92" s="429" t="s">
        <v>3484</v>
      </c>
      <c r="U92" s="429" t="s">
        <v>3485</v>
      </c>
      <c r="V92" s="425" t="s">
        <v>2508</v>
      </c>
      <c r="W92" s="430" t="s">
        <v>2509</v>
      </c>
      <c r="X92" s="430">
        <v>1</v>
      </c>
      <c r="Y92" s="425" t="s">
        <v>3486</v>
      </c>
      <c r="Z92" s="109" t="s">
        <v>3245</v>
      </c>
      <c r="AA92" s="425" t="s">
        <v>3487</v>
      </c>
      <c r="AB92" s="431"/>
      <c r="AC92" s="424" t="s">
        <v>2513</v>
      </c>
    </row>
    <row r="93" spans="1:29" ht="40" customHeight="1" x14ac:dyDescent="0.35">
      <c r="A93" s="425" t="s">
        <v>3488</v>
      </c>
      <c r="B93" s="427">
        <v>43879</v>
      </c>
      <c r="C93" s="427"/>
      <c r="D93" s="429"/>
      <c r="E93" s="425" t="s">
        <v>2496</v>
      </c>
      <c r="F93" s="106" t="s">
        <v>3489</v>
      </c>
      <c r="G93" s="426" t="s">
        <v>3490</v>
      </c>
      <c r="H93" s="106" t="s">
        <v>2499</v>
      </c>
      <c r="I93" s="429" t="s">
        <v>3491</v>
      </c>
      <c r="J93" s="429"/>
      <c r="K93" s="429">
        <v>175</v>
      </c>
      <c r="L93" s="429" t="s">
        <v>3492</v>
      </c>
      <c r="M93" s="429" t="s">
        <v>3493</v>
      </c>
      <c r="N93" s="429" t="s">
        <v>935</v>
      </c>
      <c r="O93" s="106" t="s">
        <v>2503</v>
      </c>
      <c r="P93" s="429" t="s">
        <v>3494</v>
      </c>
      <c r="Q93" s="429" t="s">
        <v>3492</v>
      </c>
      <c r="R93" s="429" t="s">
        <v>3493</v>
      </c>
      <c r="S93" s="429" t="s">
        <v>3495</v>
      </c>
      <c r="T93" s="429" t="s">
        <v>3496</v>
      </c>
      <c r="U93" s="429" t="s">
        <v>3497</v>
      </c>
      <c r="V93" s="425" t="s">
        <v>2508</v>
      </c>
      <c r="W93" s="430" t="s">
        <v>2509</v>
      </c>
      <c r="X93" s="430">
        <v>1</v>
      </c>
      <c r="Y93" s="425" t="s">
        <v>3498</v>
      </c>
      <c r="Z93" s="424" t="s">
        <v>2555</v>
      </c>
      <c r="AA93" s="109" t="s">
        <v>3499</v>
      </c>
      <c r="AB93" s="112"/>
      <c r="AC93" s="425" t="s">
        <v>2513</v>
      </c>
    </row>
    <row r="94" spans="1:29" ht="40" customHeight="1" x14ac:dyDescent="0.35">
      <c r="A94" s="425" t="s">
        <v>3500</v>
      </c>
      <c r="B94" s="427">
        <v>43885</v>
      </c>
      <c r="C94" s="427"/>
      <c r="D94" s="429"/>
      <c r="E94" s="425" t="s">
        <v>2496</v>
      </c>
      <c r="F94" s="106" t="s">
        <v>3501</v>
      </c>
      <c r="G94" s="426" t="s">
        <v>3502</v>
      </c>
      <c r="H94" s="106" t="s">
        <v>2499</v>
      </c>
      <c r="I94" s="429" t="s">
        <v>3503</v>
      </c>
      <c r="J94" s="429">
        <v>242</v>
      </c>
      <c r="K94" s="429">
        <v>93</v>
      </c>
      <c r="L94" s="429" t="s">
        <v>3504</v>
      </c>
      <c r="M94" s="429" t="s">
        <v>3505</v>
      </c>
      <c r="N94" s="429" t="s">
        <v>710</v>
      </c>
      <c r="O94" s="106" t="s">
        <v>2626</v>
      </c>
      <c r="P94" s="429" t="s">
        <v>3506</v>
      </c>
      <c r="Q94" s="429" t="s">
        <v>3504</v>
      </c>
      <c r="R94" s="429" t="s">
        <v>3505</v>
      </c>
      <c r="S94" s="429" t="s">
        <v>3507</v>
      </c>
      <c r="T94" s="429" t="s">
        <v>3508</v>
      </c>
      <c r="U94" s="429" t="s">
        <v>3509</v>
      </c>
      <c r="V94" s="425" t="s">
        <v>2508</v>
      </c>
      <c r="W94" s="430" t="s">
        <v>2509</v>
      </c>
      <c r="X94" s="430">
        <v>1</v>
      </c>
      <c r="Y94" s="425" t="s">
        <v>3510</v>
      </c>
      <c r="Z94" s="109" t="s">
        <v>2815</v>
      </c>
      <c r="AA94" s="425" t="s">
        <v>3511</v>
      </c>
      <c r="AB94" s="112"/>
      <c r="AC94" s="425" t="s">
        <v>2513</v>
      </c>
    </row>
    <row r="95" spans="1:29" ht="40" customHeight="1" x14ac:dyDescent="0.35">
      <c r="A95" s="425" t="s">
        <v>3512</v>
      </c>
      <c r="B95" s="427">
        <v>43886</v>
      </c>
      <c r="C95" s="427"/>
      <c r="D95" s="429"/>
      <c r="E95" s="425" t="s">
        <v>2496</v>
      </c>
      <c r="F95" s="106" t="s">
        <v>3513</v>
      </c>
      <c r="G95" s="426" t="s">
        <v>3514</v>
      </c>
      <c r="H95" s="106" t="s">
        <v>2499</v>
      </c>
      <c r="I95" s="429" t="s">
        <v>3515</v>
      </c>
      <c r="J95" s="429">
        <v>1877</v>
      </c>
      <c r="K95" s="429">
        <v>15</v>
      </c>
      <c r="L95" s="429" t="s">
        <v>3516</v>
      </c>
      <c r="M95" s="429" t="s">
        <v>3517</v>
      </c>
      <c r="N95" s="429" t="s">
        <v>127</v>
      </c>
      <c r="O95" s="106" t="s">
        <v>2612</v>
      </c>
      <c r="P95" s="429" t="s">
        <v>3518</v>
      </c>
      <c r="Q95" s="429" t="s">
        <v>3516</v>
      </c>
      <c r="R95" s="429" t="s">
        <v>3519</v>
      </c>
      <c r="S95" s="429" t="s">
        <v>3520</v>
      </c>
      <c r="T95" s="429" t="s">
        <v>3521</v>
      </c>
      <c r="U95" s="429" t="s">
        <v>3522</v>
      </c>
      <c r="V95" s="425" t="s">
        <v>2508</v>
      </c>
      <c r="W95" s="430" t="s">
        <v>2509</v>
      </c>
      <c r="X95" s="430">
        <v>1</v>
      </c>
      <c r="Y95" s="425" t="s">
        <v>3523</v>
      </c>
      <c r="Z95" s="424" t="s">
        <v>2555</v>
      </c>
      <c r="AA95" s="426" t="s">
        <v>3188</v>
      </c>
      <c r="AB95" s="425"/>
      <c r="AC95" s="424" t="s">
        <v>2513</v>
      </c>
    </row>
    <row r="96" spans="1:29" ht="40" customHeight="1" x14ac:dyDescent="0.35">
      <c r="A96" s="425" t="s">
        <v>3524</v>
      </c>
      <c r="B96" s="427">
        <v>43891</v>
      </c>
      <c r="C96" s="427"/>
      <c r="D96" s="429"/>
      <c r="E96" s="425" t="s">
        <v>2496</v>
      </c>
      <c r="F96" s="106" t="s">
        <v>3525</v>
      </c>
      <c r="G96" s="426" t="s">
        <v>3526</v>
      </c>
      <c r="H96" s="106" t="s">
        <v>3527</v>
      </c>
      <c r="I96" s="429" t="s">
        <v>3528</v>
      </c>
      <c r="J96" s="429"/>
      <c r="K96" s="429">
        <v>145</v>
      </c>
      <c r="L96" s="429" t="s">
        <v>3529</v>
      </c>
      <c r="M96" s="429" t="s">
        <v>3530</v>
      </c>
      <c r="N96" s="429" t="s">
        <v>393</v>
      </c>
      <c r="O96" s="106" t="s">
        <v>2503</v>
      </c>
      <c r="P96" s="429" t="s">
        <v>3531</v>
      </c>
      <c r="Q96" s="429" t="s">
        <v>393</v>
      </c>
      <c r="R96" s="429" t="s">
        <v>3532</v>
      </c>
      <c r="S96" s="429" t="s">
        <v>3533</v>
      </c>
      <c r="T96" s="429" t="s">
        <v>3534</v>
      </c>
      <c r="U96" s="429" t="s">
        <v>3535</v>
      </c>
      <c r="V96" s="425" t="s">
        <v>2508</v>
      </c>
      <c r="W96" s="430" t="s">
        <v>2509</v>
      </c>
      <c r="X96" s="437">
        <v>0.51</v>
      </c>
      <c r="Y96" s="425" t="s">
        <v>3536</v>
      </c>
      <c r="Z96" s="425" t="s">
        <v>3537</v>
      </c>
      <c r="AA96" s="109" t="s">
        <v>2816</v>
      </c>
      <c r="AB96" s="425"/>
      <c r="AC96" s="425" t="s">
        <v>2513</v>
      </c>
    </row>
    <row r="97" spans="1:29" ht="40" customHeight="1" x14ac:dyDescent="0.35">
      <c r="A97" s="425" t="s">
        <v>3538</v>
      </c>
      <c r="B97" s="427">
        <v>43899</v>
      </c>
      <c r="C97" s="427"/>
      <c r="D97" s="429"/>
      <c r="E97" s="425" t="s">
        <v>2496</v>
      </c>
      <c r="F97" s="106" t="s">
        <v>3539</v>
      </c>
      <c r="G97" s="426" t="s">
        <v>3540</v>
      </c>
      <c r="H97" s="106" t="s">
        <v>2499</v>
      </c>
      <c r="I97" s="429" t="s">
        <v>3541</v>
      </c>
      <c r="J97" s="429">
        <v>15689</v>
      </c>
      <c r="K97" s="429">
        <v>1</v>
      </c>
      <c r="L97" s="429" t="s">
        <v>249</v>
      </c>
      <c r="M97" s="429" t="s">
        <v>3100</v>
      </c>
      <c r="N97" s="429" t="s">
        <v>249</v>
      </c>
      <c r="O97" s="106" t="s">
        <v>2626</v>
      </c>
      <c r="P97" s="429" t="s">
        <v>3542</v>
      </c>
      <c r="Q97" s="429" t="s">
        <v>3543</v>
      </c>
      <c r="R97" s="429" t="s">
        <v>3544</v>
      </c>
      <c r="S97" s="429" t="s">
        <v>3545</v>
      </c>
      <c r="T97" s="429" t="s">
        <v>3546</v>
      </c>
      <c r="U97" s="429" t="s">
        <v>3547</v>
      </c>
      <c r="V97" s="425" t="s">
        <v>2508</v>
      </c>
      <c r="W97" s="430" t="s">
        <v>2509</v>
      </c>
      <c r="X97" s="430">
        <v>1</v>
      </c>
      <c r="Y97" s="425" t="s">
        <v>3548</v>
      </c>
      <c r="Z97" s="109" t="s">
        <v>2815</v>
      </c>
      <c r="AA97" s="425" t="s">
        <v>3549</v>
      </c>
      <c r="AB97" s="425"/>
      <c r="AC97" s="425" t="s">
        <v>2513</v>
      </c>
    </row>
    <row r="98" spans="1:29" ht="40" customHeight="1" x14ac:dyDescent="0.35">
      <c r="A98" s="425" t="s">
        <v>3550</v>
      </c>
      <c r="B98" s="432">
        <v>43899</v>
      </c>
      <c r="C98" s="427"/>
      <c r="D98" s="429"/>
      <c r="E98" s="425" t="s">
        <v>2496</v>
      </c>
      <c r="F98" s="106" t="s">
        <v>3551</v>
      </c>
      <c r="G98" s="426" t="s">
        <v>3552</v>
      </c>
      <c r="H98" s="106" t="s">
        <v>2499</v>
      </c>
      <c r="I98" s="429" t="s">
        <v>3553</v>
      </c>
      <c r="J98" s="429"/>
      <c r="K98" s="429">
        <v>68</v>
      </c>
      <c r="L98" s="429" t="s">
        <v>3554</v>
      </c>
      <c r="M98" s="429" t="s">
        <v>3555</v>
      </c>
      <c r="N98" s="429" t="s">
        <v>998</v>
      </c>
      <c r="O98" s="106" t="s">
        <v>2503</v>
      </c>
      <c r="P98" s="429" t="s">
        <v>3556</v>
      </c>
      <c r="Q98" s="429" t="s">
        <v>3554</v>
      </c>
      <c r="R98" s="429" t="s">
        <v>3557</v>
      </c>
      <c r="S98" s="429" t="s">
        <v>3558</v>
      </c>
      <c r="T98" s="429" t="s">
        <v>3559</v>
      </c>
      <c r="U98" s="429" t="s">
        <v>3560</v>
      </c>
      <c r="V98" s="425" t="s">
        <v>2508</v>
      </c>
      <c r="W98" s="430" t="s">
        <v>2509</v>
      </c>
      <c r="X98" s="430">
        <v>1</v>
      </c>
      <c r="Y98" s="425" t="s">
        <v>3561</v>
      </c>
      <c r="Z98" s="424" t="s">
        <v>2555</v>
      </c>
      <c r="AA98" s="109" t="s">
        <v>3464</v>
      </c>
      <c r="AB98" s="112"/>
      <c r="AC98" s="425" t="s">
        <v>2513</v>
      </c>
    </row>
    <row r="99" spans="1:29" ht="40" customHeight="1" x14ac:dyDescent="0.35">
      <c r="A99" s="425" t="s">
        <v>3562</v>
      </c>
      <c r="B99" s="432">
        <v>43914</v>
      </c>
      <c r="C99" s="427"/>
      <c r="D99" s="429"/>
      <c r="E99" s="425" t="s">
        <v>2496</v>
      </c>
      <c r="F99" s="106" t="s">
        <v>3563</v>
      </c>
      <c r="G99" s="426" t="s">
        <v>3564</v>
      </c>
      <c r="H99" s="106" t="s">
        <v>2499</v>
      </c>
      <c r="I99" s="429" t="s">
        <v>3565</v>
      </c>
      <c r="J99" s="429">
        <v>1633</v>
      </c>
      <c r="K99" s="429">
        <v>15</v>
      </c>
      <c r="L99" s="429" t="s">
        <v>357</v>
      </c>
      <c r="M99" s="429" t="s">
        <v>3566</v>
      </c>
      <c r="N99" s="429" t="s">
        <v>357</v>
      </c>
      <c r="O99" s="106" t="s">
        <v>2791</v>
      </c>
      <c r="P99" s="429" t="s">
        <v>3567</v>
      </c>
      <c r="Q99" s="429" t="s">
        <v>357</v>
      </c>
      <c r="R99" s="429" t="s">
        <v>3566</v>
      </c>
      <c r="S99" s="429" t="s">
        <v>3568</v>
      </c>
      <c r="T99" s="429" t="s">
        <v>3569</v>
      </c>
      <c r="U99" s="429" t="s">
        <v>3570</v>
      </c>
      <c r="V99" s="425" t="s">
        <v>2508</v>
      </c>
      <c r="W99" s="430" t="s">
        <v>2509</v>
      </c>
      <c r="X99" s="430">
        <v>1</v>
      </c>
      <c r="Y99" s="425" t="s">
        <v>3571</v>
      </c>
      <c r="Z99" s="424" t="s">
        <v>2555</v>
      </c>
      <c r="AA99" s="109" t="s">
        <v>3572</v>
      </c>
      <c r="AB99" s="425"/>
      <c r="AC99" s="425" t="s">
        <v>2513</v>
      </c>
    </row>
    <row r="100" spans="1:29" ht="40" customHeight="1" x14ac:dyDescent="0.35">
      <c r="A100" s="425" t="s">
        <v>3573</v>
      </c>
      <c r="B100" s="427">
        <v>43922</v>
      </c>
      <c r="C100" s="427">
        <v>44802</v>
      </c>
      <c r="D100" s="429" t="s">
        <v>3026</v>
      </c>
      <c r="E100" s="425" t="s">
        <v>2496</v>
      </c>
      <c r="F100" s="106" t="s">
        <v>3574</v>
      </c>
      <c r="G100" s="109" t="s">
        <v>3575</v>
      </c>
      <c r="H100" s="106" t="s">
        <v>2499</v>
      </c>
      <c r="I100" s="429" t="s">
        <v>3576</v>
      </c>
      <c r="J100" s="429"/>
      <c r="K100" s="429">
        <v>7</v>
      </c>
      <c r="L100" s="429" t="s">
        <v>2988</v>
      </c>
      <c r="M100" s="429" t="s">
        <v>3037</v>
      </c>
      <c r="N100" s="429" t="s">
        <v>2989</v>
      </c>
      <c r="O100" s="106" t="s">
        <v>2535</v>
      </c>
      <c r="P100" s="429"/>
      <c r="Q100" s="429"/>
      <c r="R100" s="429"/>
      <c r="S100" s="429"/>
      <c r="T100" s="429"/>
      <c r="U100" s="429"/>
      <c r="V100" s="106"/>
      <c r="W100" s="106"/>
      <c r="X100" s="429"/>
      <c r="Y100" s="429"/>
      <c r="Z100" s="429"/>
      <c r="AA100" s="429"/>
      <c r="AB100" s="429"/>
      <c r="AC100" s="424"/>
    </row>
    <row r="101" spans="1:29" ht="40" customHeight="1" x14ac:dyDescent="0.35">
      <c r="A101" s="425" t="s">
        <v>3577</v>
      </c>
      <c r="B101" s="427">
        <v>43922</v>
      </c>
      <c r="C101" s="427">
        <v>44802</v>
      </c>
      <c r="D101" s="429" t="s">
        <v>3026</v>
      </c>
      <c r="E101" s="425" t="s">
        <v>3059</v>
      </c>
      <c r="F101" s="106" t="s">
        <v>3574</v>
      </c>
      <c r="G101" s="109" t="s">
        <v>3575</v>
      </c>
      <c r="H101" s="106" t="s">
        <v>2499</v>
      </c>
      <c r="I101" s="429" t="s">
        <v>3576</v>
      </c>
      <c r="J101" s="429"/>
      <c r="K101" s="429">
        <v>7</v>
      </c>
      <c r="L101" s="429" t="s">
        <v>2988</v>
      </c>
      <c r="M101" s="429" t="s">
        <v>3037</v>
      </c>
      <c r="N101" s="429" t="s">
        <v>2989</v>
      </c>
      <c r="O101" s="106" t="s">
        <v>2535</v>
      </c>
      <c r="P101" s="429"/>
      <c r="Q101" s="429"/>
      <c r="R101" s="429"/>
      <c r="S101" s="429"/>
      <c r="T101" s="429"/>
      <c r="U101" s="429"/>
      <c r="V101" s="106"/>
      <c r="W101" s="106"/>
      <c r="X101" s="429"/>
      <c r="Y101" s="429"/>
      <c r="Z101" s="429"/>
      <c r="AA101" s="429"/>
      <c r="AB101" s="429"/>
      <c r="AC101" s="424"/>
    </row>
    <row r="102" spans="1:29" ht="40" customHeight="1" x14ac:dyDescent="0.35">
      <c r="A102" s="424" t="s">
        <v>3578</v>
      </c>
      <c r="B102" s="432">
        <v>43922</v>
      </c>
      <c r="C102" s="427"/>
      <c r="D102" s="429"/>
      <c r="E102" s="425" t="s">
        <v>2496</v>
      </c>
      <c r="F102" s="106" t="s">
        <v>3579</v>
      </c>
      <c r="G102" s="426" t="s">
        <v>3580</v>
      </c>
      <c r="H102" s="106" t="s">
        <v>2499</v>
      </c>
      <c r="I102" s="429" t="s">
        <v>3581</v>
      </c>
      <c r="J102" s="429">
        <v>3444</v>
      </c>
      <c r="K102" s="429">
        <v>10</v>
      </c>
      <c r="L102" s="429" t="s">
        <v>3582</v>
      </c>
      <c r="M102" s="429" t="s">
        <v>2713</v>
      </c>
      <c r="N102" s="429" t="s">
        <v>792</v>
      </c>
      <c r="O102" s="106" t="s">
        <v>2535</v>
      </c>
      <c r="P102" s="429" t="s">
        <v>3583</v>
      </c>
      <c r="Q102" s="429" t="s">
        <v>792</v>
      </c>
      <c r="R102" s="429" t="s">
        <v>2713</v>
      </c>
      <c r="S102" s="429" t="s">
        <v>3584</v>
      </c>
      <c r="T102" s="429" t="s">
        <v>3585</v>
      </c>
      <c r="U102" s="429" t="s">
        <v>3586</v>
      </c>
      <c r="V102" s="425" t="s">
        <v>2508</v>
      </c>
      <c r="W102" s="430" t="s">
        <v>2509</v>
      </c>
      <c r="X102" s="430">
        <v>1</v>
      </c>
      <c r="Y102" s="424" t="s">
        <v>3587</v>
      </c>
      <c r="Z102" s="424" t="s">
        <v>2555</v>
      </c>
      <c r="AA102" s="426" t="s">
        <v>3178</v>
      </c>
      <c r="AB102" s="431"/>
      <c r="AC102" s="425" t="s">
        <v>2513</v>
      </c>
    </row>
    <row r="103" spans="1:29" ht="40" customHeight="1" x14ac:dyDescent="0.35">
      <c r="A103" s="424" t="s">
        <v>3588</v>
      </c>
      <c r="B103" s="432">
        <v>43922</v>
      </c>
      <c r="C103" s="427"/>
      <c r="D103" s="429"/>
      <c r="E103" s="425" t="s">
        <v>2496</v>
      </c>
      <c r="F103" s="106" t="s">
        <v>3589</v>
      </c>
      <c r="G103" s="426" t="s">
        <v>3590</v>
      </c>
      <c r="H103" s="106" t="s">
        <v>2499</v>
      </c>
      <c r="I103" s="429" t="s">
        <v>3591</v>
      </c>
      <c r="J103" s="429"/>
      <c r="K103" s="429">
        <v>2</v>
      </c>
      <c r="L103" s="429" t="s">
        <v>212</v>
      </c>
      <c r="M103" s="429" t="s">
        <v>3592</v>
      </c>
      <c r="N103" s="429" t="s">
        <v>212</v>
      </c>
      <c r="O103" s="106" t="s">
        <v>2791</v>
      </c>
      <c r="P103" s="429" t="s">
        <v>3593</v>
      </c>
      <c r="Q103" s="429" t="s">
        <v>212</v>
      </c>
      <c r="R103" s="429" t="s">
        <v>3592</v>
      </c>
      <c r="S103" s="429" t="s">
        <v>3594</v>
      </c>
      <c r="T103" s="429" t="s">
        <v>3595</v>
      </c>
      <c r="U103" s="429" t="s">
        <v>3596</v>
      </c>
      <c r="V103" s="425" t="s">
        <v>2508</v>
      </c>
      <c r="W103" s="430" t="s">
        <v>2509</v>
      </c>
      <c r="X103" s="430">
        <v>1</v>
      </c>
      <c r="Y103" s="424" t="s">
        <v>3597</v>
      </c>
      <c r="Z103" s="424" t="s">
        <v>2555</v>
      </c>
      <c r="AA103" s="426" t="s">
        <v>3598</v>
      </c>
      <c r="AB103" s="424"/>
      <c r="AC103" s="425" t="s">
        <v>2513</v>
      </c>
    </row>
    <row r="104" spans="1:29" ht="40" customHeight="1" x14ac:dyDescent="0.35">
      <c r="A104" s="424" t="s">
        <v>3599</v>
      </c>
      <c r="B104" s="432">
        <v>43922</v>
      </c>
      <c r="C104" s="427"/>
      <c r="D104" s="429"/>
      <c r="E104" s="425" t="s">
        <v>2496</v>
      </c>
      <c r="F104" s="106" t="s">
        <v>3600</v>
      </c>
      <c r="G104" s="426" t="s">
        <v>3601</v>
      </c>
      <c r="H104" s="106" t="s">
        <v>2499</v>
      </c>
      <c r="I104" s="429" t="s">
        <v>3602</v>
      </c>
      <c r="J104" s="429">
        <v>2543</v>
      </c>
      <c r="K104" s="429">
        <v>8</v>
      </c>
      <c r="L104" s="429" t="s">
        <v>792</v>
      </c>
      <c r="M104" s="429" t="s">
        <v>2713</v>
      </c>
      <c r="N104" s="429" t="s">
        <v>792</v>
      </c>
      <c r="O104" s="106" t="s">
        <v>2535</v>
      </c>
      <c r="P104" s="429" t="s">
        <v>3603</v>
      </c>
      <c r="Q104" s="429" t="s">
        <v>792</v>
      </c>
      <c r="R104" s="429" t="s">
        <v>2713</v>
      </c>
      <c r="S104" s="429" t="s">
        <v>3604</v>
      </c>
      <c r="T104" s="433" t="s">
        <v>3605</v>
      </c>
      <c r="U104" s="429" t="s">
        <v>3606</v>
      </c>
      <c r="V104" s="425" t="s">
        <v>2508</v>
      </c>
      <c r="W104" s="430" t="s">
        <v>2509</v>
      </c>
      <c r="X104" s="430">
        <v>1</v>
      </c>
      <c r="Y104" s="424" t="s">
        <v>3607</v>
      </c>
      <c r="Z104" s="424" t="s">
        <v>2555</v>
      </c>
      <c r="AA104" s="426" t="s">
        <v>3608</v>
      </c>
      <c r="AB104" s="431"/>
      <c r="AC104" s="425" t="s">
        <v>2513</v>
      </c>
    </row>
    <row r="105" spans="1:29" ht="40" customHeight="1" x14ac:dyDescent="0.35">
      <c r="A105" s="425" t="s">
        <v>3609</v>
      </c>
      <c r="B105" s="432">
        <v>43922</v>
      </c>
      <c r="C105" s="427"/>
      <c r="D105" s="429"/>
      <c r="E105" s="425" t="s">
        <v>2496</v>
      </c>
      <c r="F105" s="106" t="s">
        <v>3610</v>
      </c>
      <c r="G105" s="426" t="s">
        <v>3611</v>
      </c>
      <c r="H105" s="106" t="s">
        <v>2499</v>
      </c>
      <c r="I105" s="429" t="s">
        <v>3612</v>
      </c>
      <c r="J105" s="429"/>
      <c r="K105" s="429">
        <v>2599</v>
      </c>
      <c r="L105" s="429" t="s">
        <v>1108</v>
      </c>
      <c r="M105" s="429" t="s">
        <v>3613</v>
      </c>
      <c r="N105" s="429" t="s">
        <v>1108</v>
      </c>
      <c r="O105" s="106" t="s">
        <v>2612</v>
      </c>
      <c r="P105" s="429" t="s">
        <v>3614</v>
      </c>
      <c r="Q105" s="429" t="s">
        <v>1108</v>
      </c>
      <c r="R105" s="429" t="s">
        <v>3613</v>
      </c>
      <c r="S105" s="429" t="s">
        <v>3615</v>
      </c>
      <c r="T105" s="429" t="s">
        <v>3616</v>
      </c>
      <c r="U105" s="429" t="s">
        <v>3617</v>
      </c>
      <c r="V105" s="425" t="s">
        <v>2508</v>
      </c>
      <c r="W105" s="430" t="s">
        <v>2509</v>
      </c>
      <c r="X105" s="430">
        <v>1</v>
      </c>
      <c r="Y105" s="425" t="s">
        <v>3618</v>
      </c>
      <c r="Z105" s="425" t="s">
        <v>2815</v>
      </c>
      <c r="AA105" s="425" t="s">
        <v>3619</v>
      </c>
      <c r="AB105" s="425"/>
      <c r="AC105" s="425" t="s">
        <v>2513</v>
      </c>
    </row>
    <row r="106" spans="1:29" ht="40" customHeight="1" x14ac:dyDescent="0.35">
      <c r="A106" s="424" t="s">
        <v>3620</v>
      </c>
      <c r="B106" s="432">
        <v>43922</v>
      </c>
      <c r="C106" s="427"/>
      <c r="D106" s="429"/>
      <c r="E106" s="425" t="s">
        <v>2496</v>
      </c>
      <c r="F106" s="106" t="s">
        <v>3621</v>
      </c>
      <c r="G106" s="426" t="s">
        <v>3622</v>
      </c>
      <c r="H106" s="106" t="s">
        <v>2499</v>
      </c>
      <c r="I106" s="429" t="s">
        <v>270</v>
      </c>
      <c r="J106" s="429"/>
      <c r="K106" s="429">
        <v>525</v>
      </c>
      <c r="L106" s="429" t="s">
        <v>3623</v>
      </c>
      <c r="M106" s="429" t="s">
        <v>3624</v>
      </c>
      <c r="N106" s="429" t="s">
        <v>832</v>
      </c>
      <c r="O106" s="106" t="s">
        <v>2520</v>
      </c>
      <c r="P106" s="429" t="s">
        <v>3625</v>
      </c>
      <c r="Q106" s="429" t="s">
        <v>3623</v>
      </c>
      <c r="R106" s="429" t="s">
        <v>3624</v>
      </c>
      <c r="S106" s="429">
        <v>907616089</v>
      </c>
      <c r="T106" s="429" t="s">
        <v>3626</v>
      </c>
      <c r="U106" s="429" t="s">
        <v>3627</v>
      </c>
      <c r="V106" s="425" t="s">
        <v>2508</v>
      </c>
      <c r="W106" s="430" t="s">
        <v>2509</v>
      </c>
      <c r="X106" s="430">
        <v>1</v>
      </c>
      <c r="Y106" s="424" t="s">
        <v>3628</v>
      </c>
      <c r="Z106" s="424" t="s">
        <v>2555</v>
      </c>
      <c r="AA106" s="426" t="s">
        <v>2784</v>
      </c>
      <c r="AB106" s="424"/>
      <c r="AC106" s="425" t="s">
        <v>2513</v>
      </c>
    </row>
    <row r="107" spans="1:29" ht="40" customHeight="1" x14ac:dyDescent="0.35">
      <c r="A107" s="424" t="s">
        <v>3629</v>
      </c>
      <c r="B107" s="432">
        <v>43929</v>
      </c>
      <c r="C107" s="427"/>
      <c r="D107" s="429"/>
      <c r="E107" s="425" t="s">
        <v>2496</v>
      </c>
      <c r="F107" s="106" t="s">
        <v>3630</v>
      </c>
      <c r="G107" s="426" t="s">
        <v>3631</v>
      </c>
      <c r="H107" s="106" t="s">
        <v>2499</v>
      </c>
      <c r="I107" s="429" t="s">
        <v>3632</v>
      </c>
      <c r="J107" s="429">
        <v>1859</v>
      </c>
      <c r="K107" s="429">
        <v>33</v>
      </c>
      <c r="L107" s="429" t="s">
        <v>3516</v>
      </c>
      <c r="M107" s="429" t="s">
        <v>3517</v>
      </c>
      <c r="N107" s="429" t="s">
        <v>127</v>
      </c>
      <c r="O107" s="106" t="s">
        <v>2612</v>
      </c>
      <c r="P107" s="429" t="s">
        <v>3633</v>
      </c>
      <c r="Q107" s="429" t="s">
        <v>3516</v>
      </c>
      <c r="R107" s="429" t="s">
        <v>3634</v>
      </c>
      <c r="S107" s="429">
        <v>905393725</v>
      </c>
      <c r="T107" s="429" t="s">
        <v>3635</v>
      </c>
      <c r="U107" s="429" t="s">
        <v>3636</v>
      </c>
      <c r="V107" s="425" t="s">
        <v>2508</v>
      </c>
      <c r="W107" s="430" t="s">
        <v>2509</v>
      </c>
      <c r="X107" s="430">
        <v>1</v>
      </c>
      <c r="Y107" s="424" t="s">
        <v>3637</v>
      </c>
      <c r="Z107" s="424" t="s">
        <v>2555</v>
      </c>
      <c r="AA107" s="426" t="s">
        <v>3638</v>
      </c>
      <c r="AB107" s="424"/>
      <c r="AC107" s="425" t="s">
        <v>2513</v>
      </c>
    </row>
    <row r="108" spans="1:29" ht="40" customHeight="1" x14ac:dyDescent="0.35">
      <c r="A108" s="425" t="s">
        <v>3639</v>
      </c>
      <c r="B108" s="432">
        <v>43936</v>
      </c>
      <c r="C108" s="427"/>
      <c r="D108" s="429"/>
      <c r="E108" s="425" t="s">
        <v>2496</v>
      </c>
      <c r="F108" s="106" t="s">
        <v>3640</v>
      </c>
      <c r="G108" s="426" t="s">
        <v>3641</v>
      </c>
      <c r="H108" s="106" t="s">
        <v>2499</v>
      </c>
      <c r="I108" s="429" t="s">
        <v>3642</v>
      </c>
      <c r="J108" s="429"/>
      <c r="K108" s="429">
        <v>821</v>
      </c>
      <c r="L108" s="429" t="s">
        <v>3642</v>
      </c>
      <c r="M108" s="429" t="s">
        <v>3643</v>
      </c>
      <c r="N108" s="429" t="s">
        <v>2834</v>
      </c>
      <c r="O108" s="106" t="s">
        <v>2791</v>
      </c>
      <c r="P108" s="429" t="s">
        <v>3644</v>
      </c>
      <c r="Q108" s="429" t="s">
        <v>3642</v>
      </c>
      <c r="R108" s="429" t="s">
        <v>3645</v>
      </c>
      <c r="S108" s="429">
        <v>917661263</v>
      </c>
      <c r="T108" s="429" t="s">
        <v>3646</v>
      </c>
      <c r="U108" s="429" t="s">
        <v>3647</v>
      </c>
      <c r="V108" s="425" t="s">
        <v>3648</v>
      </c>
      <c r="W108" s="430" t="s">
        <v>2509</v>
      </c>
      <c r="X108" s="430">
        <v>0.51</v>
      </c>
      <c r="Y108" s="425" t="s">
        <v>3649</v>
      </c>
      <c r="Z108" s="109" t="s">
        <v>3245</v>
      </c>
      <c r="AA108" s="425" t="s">
        <v>3650</v>
      </c>
      <c r="AB108" s="424"/>
      <c r="AC108" s="425" t="s">
        <v>2513</v>
      </c>
    </row>
    <row r="109" spans="1:29" ht="40" customHeight="1" x14ac:dyDescent="0.35">
      <c r="A109" s="425" t="s">
        <v>3639</v>
      </c>
      <c r="B109" s="432">
        <v>43936</v>
      </c>
      <c r="C109" s="427"/>
      <c r="D109" s="429"/>
      <c r="E109" s="425" t="s">
        <v>3059</v>
      </c>
      <c r="F109" s="106" t="s">
        <v>3640</v>
      </c>
      <c r="G109" s="426" t="s">
        <v>3641</v>
      </c>
      <c r="H109" s="106" t="s">
        <v>2499</v>
      </c>
      <c r="I109" s="429" t="s">
        <v>3642</v>
      </c>
      <c r="J109" s="429"/>
      <c r="K109" s="429">
        <v>821</v>
      </c>
      <c r="L109" s="429" t="s">
        <v>3642</v>
      </c>
      <c r="M109" s="429" t="s">
        <v>3643</v>
      </c>
      <c r="N109" s="429" t="s">
        <v>2834</v>
      </c>
      <c r="O109" s="106" t="s">
        <v>2791</v>
      </c>
      <c r="P109" s="429" t="s">
        <v>3644</v>
      </c>
      <c r="Q109" s="429" t="s">
        <v>3642</v>
      </c>
      <c r="R109" s="429" t="s">
        <v>3645</v>
      </c>
      <c r="S109" s="429">
        <v>917661263</v>
      </c>
      <c r="T109" s="429" t="s">
        <v>3646</v>
      </c>
      <c r="U109" s="429" t="s">
        <v>3647</v>
      </c>
      <c r="V109" s="425" t="s">
        <v>3648</v>
      </c>
      <c r="W109" s="430" t="s">
        <v>2509</v>
      </c>
      <c r="X109" s="430">
        <v>0.51</v>
      </c>
      <c r="Y109" s="425" t="s">
        <v>3649</v>
      </c>
      <c r="Z109" s="109" t="s">
        <v>3245</v>
      </c>
      <c r="AA109" s="425" t="s">
        <v>3650</v>
      </c>
      <c r="AB109" s="424"/>
      <c r="AC109" s="425" t="s">
        <v>2513</v>
      </c>
    </row>
    <row r="110" spans="1:29" ht="40" customHeight="1" x14ac:dyDescent="0.35">
      <c r="A110" s="424" t="s">
        <v>3651</v>
      </c>
      <c r="B110" s="432">
        <v>43936</v>
      </c>
      <c r="C110" s="427"/>
      <c r="D110" s="429"/>
      <c r="E110" s="425" t="s">
        <v>2496</v>
      </c>
      <c r="F110" s="106" t="s">
        <v>3652</v>
      </c>
      <c r="G110" s="426" t="s">
        <v>3653</v>
      </c>
      <c r="H110" s="106" t="s">
        <v>2499</v>
      </c>
      <c r="I110" s="429" t="s">
        <v>3654</v>
      </c>
      <c r="J110" s="429">
        <v>76</v>
      </c>
      <c r="K110" s="429">
        <v>2</v>
      </c>
      <c r="L110" s="429" t="s">
        <v>3655</v>
      </c>
      <c r="M110" s="429" t="s">
        <v>3656</v>
      </c>
      <c r="N110" s="429" t="s">
        <v>551</v>
      </c>
      <c r="O110" s="106" t="s">
        <v>2503</v>
      </c>
      <c r="P110" s="429" t="s">
        <v>3657</v>
      </c>
      <c r="Q110" s="429" t="s">
        <v>3655</v>
      </c>
      <c r="R110" s="429" t="s">
        <v>3658</v>
      </c>
      <c r="S110" s="429" t="s">
        <v>3659</v>
      </c>
      <c r="T110" s="429" t="s">
        <v>3660</v>
      </c>
      <c r="U110" s="429" t="s">
        <v>3661</v>
      </c>
      <c r="V110" s="425" t="s">
        <v>2508</v>
      </c>
      <c r="W110" s="430" t="s">
        <v>2509</v>
      </c>
      <c r="X110" s="430">
        <v>0.51</v>
      </c>
      <c r="Y110" s="424" t="s">
        <v>3662</v>
      </c>
      <c r="Z110" s="424" t="s">
        <v>2555</v>
      </c>
      <c r="AA110" s="426" t="s">
        <v>3088</v>
      </c>
      <c r="AB110" s="431"/>
      <c r="AC110" s="425" t="s">
        <v>2513</v>
      </c>
    </row>
    <row r="111" spans="1:29" ht="40" customHeight="1" x14ac:dyDescent="0.35">
      <c r="A111" s="424" t="s">
        <v>3663</v>
      </c>
      <c r="B111" s="427">
        <v>43937</v>
      </c>
      <c r="C111" s="427"/>
      <c r="D111" s="429"/>
      <c r="E111" s="425" t="s">
        <v>2496</v>
      </c>
      <c r="F111" s="106" t="s">
        <v>3664</v>
      </c>
      <c r="G111" s="426" t="s">
        <v>3665</v>
      </c>
      <c r="H111" s="106" t="s">
        <v>2499</v>
      </c>
      <c r="I111" s="429" t="s">
        <v>3666</v>
      </c>
      <c r="J111" s="429">
        <v>1193</v>
      </c>
      <c r="K111" s="429">
        <v>4</v>
      </c>
      <c r="L111" s="429" t="s">
        <v>3667</v>
      </c>
      <c r="M111" s="429" t="s">
        <v>3668</v>
      </c>
      <c r="N111" s="429" t="s">
        <v>212</v>
      </c>
      <c r="O111" s="106" t="s">
        <v>2791</v>
      </c>
      <c r="P111" s="429" t="s">
        <v>3669</v>
      </c>
      <c r="Q111" s="429" t="s">
        <v>3667</v>
      </c>
      <c r="R111" s="429" t="s">
        <v>3668</v>
      </c>
      <c r="S111" s="429" t="s">
        <v>3670</v>
      </c>
      <c r="T111" s="429" t="s">
        <v>3671</v>
      </c>
      <c r="U111" s="429" t="s">
        <v>3672</v>
      </c>
      <c r="V111" s="425" t="s">
        <v>2508</v>
      </c>
      <c r="W111" s="430" t="s">
        <v>2509</v>
      </c>
      <c r="X111" s="430">
        <v>1</v>
      </c>
      <c r="Y111" s="424" t="s">
        <v>3673</v>
      </c>
      <c r="Z111" s="424" t="s">
        <v>2555</v>
      </c>
      <c r="AA111" s="426" t="s">
        <v>2816</v>
      </c>
      <c r="AB111" s="424"/>
      <c r="AC111" s="425" t="s">
        <v>2513</v>
      </c>
    </row>
    <row r="112" spans="1:29" ht="40" customHeight="1" x14ac:dyDescent="0.35">
      <c r="A112" s="424" t="s">
        <v>3674</v>
      </c>
      <c r="B112" s="427">
        <v>43941</v>
      </c>
      <c r="C112" s="427"/>
      <c r="D112" s="429"/>
      <c r="E112" s="425" t="s">
        <v>2496</v>
      </c>
      <c r="F112" s="106" t="s">
        <v>3675</v>
      </c>
      <c r="G112" s="426" t="s">
        <v>3676</v>
      </c>
      <c r="H112" s="106" t="s">
        <v>2499</v>
      </c>
      <c r="I112" s="429" t="s">
        <v>3677</v>
      </c>
      <c r="J112" s="429"/>
      <c r="K112" s="429">
        <v>2</v>
      </c>
      <c r="L112" s="429" t="s">
        <v>3678</v>
      </c>
      <c r="M112" s="429" t="s">
        <v>3679</v>
      </c>
      <c r="N112" s="429" t="s">
        <v>3678</v>
      </c>
      <c r="O112" s="106" t="s">
        <v>2626</v>
      </c>
      <c r="P112" s="429" t="s">
        <v>3680</v>
      </c>
      <c r="Q112" s="429" t="s">
        <v>3681</v>
      </c>
      <c r="R112" s="429" t="s">
        <v>3682</v>
      </c>
      <c r="S112" s="429" t="s">
        <v>3683</v>
      </c>
      <c r="T112" s="429" t="s">
        <v>3684</v>
      </c>
      <c r="U112" s="429" t="s">
        <v>3685</v>
      </c>
      <c r="V112" s="425" t="s">
        <v>2508</v>
      </c>
      <c r="W112" s="430" t="s">
        <v>2509</v>
      </c>
      <c r="X112" s="430">
        <v>1</v>
      </c>
      <c r="Y112" s="425" t="s">
        <v>3686</v>
      </c>
      <c r="Z112" s="425" t="s">
        <v>2555</v>
      </c>
      <c r="AA112" s="426" t="s">
        <v>3638</v>
      </c>
      <c r="AB112" s="424"/>
      <c r="AC112" s="425" t="s">
        <v>2513</v>
      </c>
    </row>
    <row r="113" spans="1:29" ht="40" customHeight="1" x14ac:dyDescent="0.35">
      <c r="A113" s="424" t="s">
        <v>3687</v>
      </c>
      <c r="B113" s="427">
        <v>43952</v>
      </c>
      <c r="C113" s="427"/>
      <c r="D113" s="429"/>
      <c r="E113" s="425" t="s">
        <v>2496</v>
      </c>
      <c r="F113" s="106" t="s">
        <v>3688</v>
      </c>
      <c r="G113" s="426" t="s">
        <v>3689</v>
      </c>
      <c r="H113" s="106" t="s">
        <v>2499</v>
      </c>
      <c r="I113" s="429" t="s">
        <v>3632</v>
      </c>
      <c r="J113" s="429">
        <v>297</v>
      </c>
      <c r="K113" s="429">
        <v>17</v>
      </c>
      <c r="L113" s="429" t="s">
        <v>3690</v>
      </c>
      <c r="M113" s="429" t="s">
        <v>3691</v>
      </c>
      <c r="N113" s="429" t="s">
        <v>212</v>
      </c>
      <c r="O113" s="106" t="s">
        <v>2791</v>
      </c>
      <c r="P113" s="429" t="s">
        <v>3692</v>
      </c>
      <c r="Q113" s="429" t="s">
        <v>3690</v>
      </c>
      <c r="R113" s="429" t="s">
        <v>3691</v>
      </c>
      <c r="S113" s="429" t="s">
        <v>3693</v>
      </c>
      <c r="T113" s="429" t="s">
        <v>3694</v>
      </c>
      <c r="U113" s="429" t="s">
        <v>3695</v>
      </c>
      <c r="V113" s="425" t="s">
        <v>2508</v>
      </c>
      <c r="W113" s="430" t="s">
        <v>2509</v>
      </c>
      <c r="X113" s="430">
        <v>0.51</v>
      </c>
      <c r="Y113" s="425" t="s">
        <v>3696</v>
      </c>
      <c r="Z113" s="425" t="s">
        <v>2815</v>
      </c>
      <c r="AA113" s="425" t="s">
        <v>3697</v>
      </c>
      <c r="AB113" s="424"/>
      <c r="AC113" s="425" t="s">
        <v>2513</v>
      </c>
    </row>
    <row r="114" spans="1:29" ht="40" customHeight="1" x14ac:dyDescent="0.35">
      <c r="A114" s="424" t="s">
        <v>3698</v>
      </c>
      <c r="B114" s="427">
        <v>43952</v>
      </c>
      <c r="C114" s="427">
        <v>44316</v>
      </c>
      <c r="D114" s="429" t="s">
        <v>2786</v>
      </c>
      <c r="E114" s="425" t="s">
        <v>2496</v>
      </c>
      <c r="F114" s="106" t="s">
        <v>3699</v>
      </c>
      <c r="G114" s="426" t="s">
        <v>3700</v>
      </c>
      <c r="H114" s="106" t="s">
        <v>2499</v>
      </c>
      <c r="I114" s="429" t="s">
        <v>3701</v>
      </c>
      <c r="J114" s="429">
        <v>2486</v>
      </c>
      <c r="K114" s="429">
        <v>7</v>
      </c>
      <c r="L114" s="106" t="s">
        <v>3702</v>
      </c>
      <c r="M114" s="429" t="s">
        <v>3703</v>
      </c>
      <c r="N114" s="429" t="s">
        <v>3704</v>
      </c>
      <c r="O114" s="106" t="s">
        <v>2535</v>
      </c>
      <c r="P114" s="429"/>
      <c r="Q114" s="429"/>
      <c r="R114" s="429"/>
      <c r="S114" s="429"/>
      <c r="T114" s="429"/>
      <c r="U114" s="429"/>
      <c r="V114" s="106"/>
      <c r="W114" s="106"/>
      <c r="X114" s="429"/>
      <c r="Y114" s="429"/>
      <c r="Z114" s="429"/>
      <c r="AA114" s="429"/>
      <c r="AB114" s="429"/>
      <c r="AC114" s="424"/>
    </row>
    <row r="115" spans="1:29" ht="40" customHeight="1" x14ac:dyDescent="0.35">
      <c r="A115" s="424" t="s">
        <v>3705</v>
      </c>
      <c r="B115" s="427">
        <v>43952</v>
      </c>
      <c r="C115" s="427">
        <v>44316</v>
      </c>
      <c r="D115" s="429" t="s">
        <v>2786</v>
      </c>
      <c r="E115" s="425" t="s">
        <v>3059</v>
      </c>
      <c r="F115" s="106" t="s">
        <v>3699</v>
      </c>
      <c r="G115" s="426" t="s">
        <v>3700</v>
      </c>
      <c r="H115" s="106" t="s">
        <v>2499</v>
      </c>
      <c r="I115" s="429" t="s">
        <v>3701</v>
      </c>
      <c r="J115" s="429">
        <v>2486</v>
      </c>
      <c r="K115" s="429">
        <v>7</v>
      </c>
      <c r="L115" s="106" t="s">
        <v>3702</v>
      </c>
      <c r="M115" s="429" t="s">
        <v>3703</v>
      </c>
      <c r="N115" s="429" t="s">
        <v>3704</v>
      </c>
      <c r="O115" s="106" t="s">
        <v>2535</v>
      </c>
      <c r="P115" s="429"/>
      <c r="Q115" s="429"/>
      <c r="R115" s="429"/>
      <c r="S115" s="429"/>
      <c r="T115" s="429"/>
      <c r="U115" s="429"/>
      <c r="V115" s="106"/>
      <c r="W115" s="106"/>
      <c r="X115" s="429"/>
      <c r="Y115" s="429"/>
      <c r="Z115" s="429"/>
      <c r="AA115" s="429"/>
      <c r="AB115" s="429"/>
      <c r="AC115" s="424"/>
    </row>
    <row r="116" spans="1:29" ht="40" customHeight="1" x14ac:dyDescent="0.35">
      <c r="A116" s="424" t="s">
        <v>3706</v>
      </c>
      <c r="B116" s="427">
        <v>43952</v>
      </c>
      <c r="C116" s="427">
        <v>44315</v>
      </c>
      <c r="D116" s="429" t="s">
        <v>2786</v>
      </c>
      <c r="E116" s="425" t="s">
        <v>2496</v>
      </c>
      <c r="F116" s="106" t="s">
        <v>3707</v>
      </c>
      <c r="G116" s="426" t="s">
        <v>3708</v>
      </c>
      <c r="H116" s="106" t="s">
        <v>2499</v>
      </c>
      <c r="I116" s="429" t="s">
        <v>3709</v>
      </c>
      <c r="J116" s="429"/>
      <c r="K116" s="429">
        <v>3</v>
      </c>
      <c r="L116" s="429" t="s">
        <v>3709</v>
      </c>
      <c r="M116" s="429" t="s">
        <v>3710</v>
      </c>
      <c r="N116" s="429" t="s">
        <v>264</v>
      </c>
      <c r="O116" s="106" t="s">
        <v>2503</v>
      </c>
      <c r="P116" s="429"/>
      <c r="Q116" s="429"/>
      <c r="R116" s="429"/>
      <c r="S116" s="429"/>
      <c r="T116" s="429"/>
      <c r="U116" s="429"/>
      <c r="V116" s="106"/>
      <c r="W116" s="106"/>
      <c r="X116" s="429"/>
      <c r="Y116" s="429"/>
      <c r="Z116" s="429"/>
      <c r="AA116" s="429"/>
      <c r="AB116" s="429"/>
      <c r="AC116" s="424"/>
    </row>
    <row r="117" spans="1:29" ht="40" customHeight="1" x14ac:dyDescent="0.35">
      <c r="A117" s="425" t="s">
        <v>3711</v>
      </c>
      <c r="B117" s="427">
        <v>43952</v>
      </c>
      <c r="C117" s="427">
        <v>44315</v>
      </c>
      <c r="D117" s="429" t="s">
        <v>2786</v>
      </c>
      <c r="E117" s="425" t="s">
        <v>3059</v>
      </c>
      <c r="F117" s="106" t="s">
        <v>3707</v>
      </c>
      <c r="G117" s="426" t="s">
        <v>3708</v>
      </c>
      <c r="H117" s="106" t="s">
        <v>2499</v>
      </c>
      <c r="I117" s="429" t="s">
        <v>3709</v>
      </c>
      <c r="J117" s="429"/>
      <c r="K117" s="429">
        <v>3</v>
      </c>
      <c r="L117" s="429" t="s">
        <v>3709</v>
      </c>
      <c r="M117" s="429" t="s">
        <v>3710</v>
      </c>
      <c r="N117" s="429" t="s">
        <v>264</v>
      </c>
      <c r="O117" s="106" t="s">
        <v>2503</v>
      </c>
      <c r="P117" s="429"/>
      <c r="Q117" s="429"/>
      <c r="R117" s="429"/>
      <c r="S117" s="429"/>
      <c r="T117" s="429"/>
      <c r="U117" s="429"/>
      <c r="V117" s="106"/>
      <c r="W117" s="106"/>
      <c r="X117" s="429"/>
      <c r="Y117" s="429"/>
      <c r="Z117" s="429"/>
      <c r="AA117" s="429"/>
      <c r="AB117" s="429"/>
      <c r="AC117" s="424"/>
    </row>
    <row r="118" spans="1:29" ht="40" customHeight="1" x14ac:dyDescent="0.35">
      <c r="A118" s="426" t="s">
        <v>3712</v>
      </c>
      <c r="B118" s="427">
        <v>43952</v>
      </c>
      <c r="C118" s="427"/>
      <c r="D118" s="429"/>
      <c r="E118" s="425" t="s">
        <v>2496</v>
      </c>
      <c r="F118" s="106" t="s">
        <v>3713</v>
      </c>
      <c r="G118" s="426" t="s">
        <v>3714</v>
      </c>
      <c r="H118" s="106" t="s">
        <v>2499</v>
      </c>
      <c r="I118" s="429" t="s">
        <v>3715</v>
      </c>
      <c r="J118" s="429">
        <v>466</v>
      </c>
      <c r="K118" s="429">
        <v>44</v>
      </c>
      <c r="L118" s="429" t="s">
        <v>3716</v>
      </c>
      <c r="M118" s="429" t="s">
        <v>3717</v>
      </c>
      <c r="N118" s="429" t="s">
        <v>710</v>
      </c>
      <c r="O118" s="106" t="s">
        <v>2626</v>
      </c>
      <c r="P118" s="429" t="s">
        <v>3718</v>
      </c>
      <c r="Q118" s="429" t="s">
        <v>3716</v>
      </c>
      <c r="R118" s="429" t="s">
        <v>3717</v>
      </c>
      <c r="S118" s="429" t="s">
        <v>3719</v>
      </c>
      <c r="T118" s="429" t="s">
        <v>3720</v>
      </c>
      <c r="U118" s="429" t="s">
        <v>3721</v>
      </c>
      <c r="V118" s="425" t="s">
        <v>2508</v>
      </c>
      <c r="W118" s="430" t="s">
        <v>2509</v>
      </c>
      <c r="X118" s="430">
        <v>1</v>
      </c>
      <c r="Y118" s="425" t="s">
        <v>3722</v>
      </c>
      <c r="Z118" s="109" t="s">
        <v>2815</v>
      </c>
      <c r="AA118" s="425" t="s">
        <v>3723</v>
      </c>
      <c r="AB118" s="425"/>
      <c r="AC118" s="424" t="s">
        <v>2513</v>
      </c>
    </row>
    <row r="119" spans="1:29" ht="40" customHeight="1" x14ac:dyDescent="0.35">
      <c r="A119" s="426" t="s">
        <v>3724</v>
      </c>
      <c r="B119" s="427">
        <v>43952</v>
      </c>
      <c r="C119" s="427"/>
      <c r="D119" s="429"/>
      <c r="E119" s="425" t="s">
        <v>2496</v>
      </c>
      <c r="F119" s="106" t="s">
        <v>3725</v>
      </c>
      <c r="G119" s="426" t="s">
        <v>3726</v>
      </c>
      <c r="H119" s="106" t="s">
        <v>2499</v>
      </c>
      <c r="I119" s="429" t="s">
        <v>2571</v>
      </c>
      <c r="J119" s="429"/>
      <c r="K119" s="429">
        <v>40</v>
      </c>
      <c r="L119" s="429" t="s">
        <v>3727</v>
      </c>
      <c r="M119" s="429" t="s">
        <v>3728</v>
      </c>
      <c r="N119" s="429" t="s">
        <v>149</v>
      </c>
      <c r="O119" s="106" t="s">
        <v>2535</v>
      </c>
      <c r="P119" s="429" t="s">
        <v>3729</v>
      </c>
      <c r="Q119" s="429" t="s">
        <v>3727</v>
      </c>
      <c r="R119" s="429" t="s">
        <v>3728</v>
      </c>
      <c r="S119" s="429" t="s">
        <v>3730</v>
      </c>
      <c r="T119" s="429" t="s">
        <v>3731</v>
      </c>
      <c r="U119" s="429" t="s">
        <v>3732</v>
      </c>
      <c r="V119" s="425" t="s">
        <v>2508</v>
      </c>
      <c r="W119" s="430" t="s">
        <v>2509</v>
      </c>
      <c r="X119" s="430">
        <v>1</v>
      </c>
      <c r="Y119" s="438" t="s">
        <v>3733</v>
      </c>
      <c r="Z119" s="424" t="s">
        <v>2555</v>
      </c>
      <c r="AA119" s="426" t="s">
        <v>3464</v>
      </c>
      <c r="AB119" s="424"/>
      <c r="AC119" s="425" t="s">
        <v>2513</v>
      </c>
    </row>
    <row r="120" spans="1:29" ht="40" customHeight="1" x14ac:dyDescent="0.35">
      <c r="A120" s="426" t="s">
        <v>3734</v>
      </c>
      <c r="B120" s="427">
        <v>43952</v>
      </c>
      <c r="C120" s="427"/>
      <c r="D120" s="429"/>
      <c r="E120" s="425" t="s">
        <v>2496</v>
      </c>
      <c r="F120" s="106" t="s">
        <v>3735</v>
      </c>
      <c r="G120" s="426" t="s">
        <v>3736</v>
      </c>
      <c r="H120" s="106" t="s">
        <v>2499</v>
      </c>
      <c r="I120" s="429" t="s">
        <v>3737</v>
      </c>
      <c r="J120" s="429">
        <v>177</v>
      </c>
      <c r="K120" s="429">
        <v>5</v>
      </c>
      <c r="L120" s="429" t="s">
        <v>3738</v>
      </c>
      <c r="M120" s="429" t="s">
        <v>3739</v>
      </c>
      <c r="N120" s="429" t="s">
        <v>2834</v>
      </c>
      <c r="O120" s="106" t="s">
        <v>2791</v>
      </c>
      <c r="P120" s="429" t="s">
        <v>3740</v>
      </c>
      <c r="Q120" s="429" t="s">
        <v>3738</v>
      </c>
      <c r="R120" s="429" t="s">
        <v>3741</v>
      </c>
      <c r="S120" s="429">
        <v>905203723</v>
      </c>
      <c r="T120" s="429" t="s">
        <v>3742</v>
      </c>
      <c r="U120" s="429" t="s">
        <v>3743</v>
      </c>
      <c r="V120" s="425" t="s">
        <v>2508</v>
      </c>
      <c r="W120" s="430" t="s">
        <v>2509</v>
      </c>
      <c r="X120" s="437">
        <v>0.51</v>
      </c>
      <c r="Y120" s="425" t="s">
        <v>3744</v>
      </c>
      <c r="Z120" s="109" t="s">
        <v>2815</v>
      </c>
      <c r="AA120" s="425" t="s">
        <v>3745</v>
      </c>
      <c r="AB120" s="425"/>
      <c r="AC120" s="424" t="s">
        <v>2513</v>
      </c>
    </row>
    <row r="121" spans="1:29" ht="40" customHeight="1" x14ac:dyDescent="0.35">
      <c r="A121" s="426" t="s">
        <v>3746</v>
      </c>
      <c r="B121" s="427">
        <v>43952</v>
      </c>
      <c r="C121" s="427"/>
      <c r="D121" s="429"/>
      <c r="E121" s="425" t="s">
        <v>2496</v>
      </c>
      <c r="F121" s="106" t="s">
        <v>3747</v>
      </c>
      <c r="G121" s="426" t="s">
        <v>3748</v>
      </c>
      <c r="H121" s="106" t="s">
        <v>2499</v>
      </c>
      <c r="I121" s="429" t="s">
        <v>3749</v>
      </c>
      <c r="J121" s="429">
        <v>102</v>
      </c>
      <c r="K121" s="429">
        <v>113</v>
      </c>
      <c r="L121" s="429" t="s">
        <v>3750</v>
      </c>
      <c r="M121" s="429" t="s">
        <v>2639</v>
      </c>
      <c r="N121" s="429" t="s">
        <v>249</v>
      </c>
      <c r="O121" s="106" t="s">
        <v>2626</v>
      </c>
      <c r="P121" s="429" t="s">
        <v>3751</v>
      </c>
      <c r="Q121" s="429" t="s">
        <v>249</v>
      </c>
      <c r="R121" s="429" t="s">
        <v>2639</v>
      </c>
      <c r="S121" s="429" t="s">
        <v>3752</v>
      </c>
      <c r="T121" s="429" t="s">
        <v>3753</v>
      </c>
      <c r="U121" s="429" t="s">
        <v>3754</v>
      </c>
      <c r="V121" s="425" t="s">
        <v>2508</v>
      </c>
      <c r="W121" s="430" t="s">
        <v>2509</v>
      </c>
      <c r="X121" s="430">
        <v>1</v>
      </c>
      <c r="Y121" s="425" t="s">
        <v>3755</v>
      </c>
      <c r="Z121" s="109" t="s">
        <v>2815</v>
      </c>
      <c r="AA121" s="425" t="s">
        <v>3756</v>
      </c>
      <c r="AB121" s="425"/>
      <c r="AC121" s="424" t="s">
        <v>2513</v>
      </c>
    </row>
    <row r="122" spans="1:29" ht="40" customHeight="1" x14ac:dyDescent="0.35">
      <c r="A122" s="426" t="s">
        <v>3757</v>
      </c>
      <c r="B122" s="427">
        <v>43958</v>
      </c>
      <c r="C122" s="427"/>
      <c r="D122" s="429"/>
      <c r="E122" s="425" t="s">
        <v>2496</v>
      </c>
      <c r="F122" s="106" t="s">
        <v>3758</v>
      </c>
      <c r="G122" s="426" t="s">
        <v>3759</v>
      </c>
      <c r="H122" s="106" t="s">
        <v>2499</v>
      </c>
      <c r="I122" s="429" t="s">
        <v>2571</v>
      </c>
      <c r="J122" s="429">
        <v>136</v>
      </c>
      <c r="K122" s="429">
        <v>159</v>
      </c>
      <c r="L122" s="429" t="s">
        <v>3760</v>
      </c>
      <c r="M122" s="429" t="s">
        <v>3761</v>
      </c>
      <c r="N122" s="429" t="s">
        <v>140</v>
      </c>
      <c r="O122" s="106" t="s">
        <v>2612</v>
      </c>
      <c r="P122" s="429" t="s">
        <v>3762</v>
      </c>
      <c r="Q122" s="429" t="s">
        <v>3760</v>
      </c>
      <c r="R122" s="429" t="s">
        <v>3761</v>
      </c>
      <c r="S122" s="429" t="s">
        <v>3763</v>
      </c>
      <c r="T122" s="429" t="s">
        <v>3764</v>
      </c>
      <c r="U122" s="429" t="s">
        <v>3765</v>
      </c>
      <c r="V122" s="425" t="s">
        <v>2508</v>
      </c>
      <c r="W122" s="430" t="s">
        <v>2509</v>
      </c>
      <c r="X122" s="430">
        <v>1</v>
      </c>
      <c r="Y122" s="424" t="s">
        <v>3766</v>
      </c>
      <c r="Z122" s="424" t="s">
        <v>2555</v>
      </c>
      <c r="AA122" s="426" t="s">
        <v>2816</v>
      </c>
      <c r="AB122" s="424"/>
      <c r="AC122" s="425" t="s">
        <v>2513</v>
      </c>
    </row>
    <row r="123" spans="1:29" ht="40" customHeight="1" x14ac:dyDescent="0.35">
      <c r="A123" s="424" t="s">
        <v>3767</v>
      </c>
      <c r="B123" s="427">
        <v>43962</v>
      </c>
      <c r="C123" s="427"/>
      <c r="D123" s="429"/>
      <c r="E123" s="425" t="s">
        <v>2496</v>
      </c>
      <c r="F123" s="106" t="s">
        <v>3768</v>
      </c>
      <c r="G123" s="426" t="s">
        <v>3769</v>
      </c>
      <c r="H123" s="106" t="s">
        <v>2499</v>
      </c>
      <c r="I123" s="429" t="s">
        <v>462</v>
      </c>
      <c r="J123" s="429">
        <v>372</v>
      </c>
      <c r="K123" s="429">
        <v>8</v>
      </c>
      <c r="L123" s="429" t="s">
        <v>3667</v>
      </c>
      <c r="M123" s="429" t="s">
        <v>3668</v>
      </c>
      <c r="N123" s="429" t="s">
        <v>212</v>
      </c>
      <c r="O123" s="106" t="s">
        <v>2791</v>
      </c>
      <c r="P123" s="429" t="s">
        <v>3770</v>
      </c>
      <c r="Q123" s="429" t="s">
        <v>3667</v>
      </c>
      <c r="R123" s="429" t="s">
        <v>3668</v>
      </c>
      <c r="S123" s="429" t="s">
        <v>3771</v>
      </c>
      <c r="T123" s="429" t="s">
        <v>3772</v>
      </c>
      <c r="U123" s="429" t="s">
        <v>3773</v>
      </c>
      <c r="V123" s="425" t="s">
        <v>2508</v>
      </c>
      <c r="W123" s="430" t="s">
        <v>2509</v>
      </c>
      <c r="X123" s="430">
        <v>0.51</v>
      </c>
      <c r="Y123" s="424" t="s">
        <v>3774</v>
      </c>
      <c r="Z123" s="424" t="s">
        <v>2511</v>
      </c>
      <c r="AA123" s="426" t="s">
        <v>3775</v>
      </c>
      <c r="AB123" s="424"/>
      <c r="AC123" s="425" t="s">
        <v>2513</v>
      </c>
    </row>
    <row r="124" spans="1:29" ht="40" customHeight="1" x14ac:dyDescent="0.35">
      <c r="A124" s="425" t="s">
        <v>3776</v>
      </c>
      <c r="B124" s="427">
        <v>43963</v>
      </c>
      <c r="C124" s="427"/>
      <c r="D124" s="429"/>
      <c r="E124" s="425" t="s">
        <v>2496</v>
      </c>
      <c r="F124" s="106" t="s">
        <v>3777</v>
      </c>
      <c r="G124" s="426" t="s">
        <v>3778</v>
      </c>
      <c r="H124" s="106" t="s">
        <v>2499</v>
      </c>
      <c r="I124" s="429" t="s">
        <v>2571</v>
      </c>
      <c r="J124" s="429"/>
      <c r="K124" s="429">
        <v>51</v>
      </c>
      <c r="L124" s="429" t="s">
        <v>3779</v>
      </c>
      <c r="M124" s="429" t="s">
        <v>3780</v>
      </c>
      <c r="N124" s="429" t="s">
        <v>578</v>
      </c>
      <c r="O124" s="106" t="s">
        <v>2763</v>
      </c>
      <c r="P124" s="429" t="s">
        <v>3781</v>
      </c>
      <c r="Q124" s="429" t="s">
        <v>3779</v>
      </c>
      <c r="R124" s="429" t="s">
        <v>3782</v>
      </c>
      <c r="S124" s="429" t="s">
        <v>3783</v>
      </c>
      <c r="T124" s="429" t="s">
        <v>3784</v>
      </c>
      <c r="U124" s="429" t="s">
        <v>3785</v>
      </c>
      <c r="V124" s="425" t="s">
        <v>2508</v>
      </c>
      <c r="W124" s="430" t="s">
        <v>2509</v>
      </c>
      <c r="X124" s="430">
        <v>1</v>
      </c>
      <c r="Y124" s="438" t="s">
        <v>3786</v>
      </c>
      <c r="Z124" s="424" t="s">
        <v>2555</v>
      </c>
      <c r="AA124" s="426" t="s">
        <v>3787</v>
      </c>
      <c r="AB124" s="424"/>
      <c r="AC124" s="425" t="s">
        <v>2513</v>
      </c>
    </row>
    <row r="125" spans="1:29" ht="40" customHeight="1" x14ac:dyDescent="0.35">
      <c r="A125" s="424" t="s">
        <v>3788</v>
      </c>
      <c r="B125" s="427">
        <v>43963</v>
      </c>
      <c r="C125" s="427">
        <v>44315</v>
      </c>
      <c r="D125" s="429" t="s">
        <v>2786</v>
      </c>
      <c r="E125" s="425" t="s">
        <v>3059</v>
      </c>
      <c r="F125" s="106" t="s">
        <v>3777</v>
      </c>
      <c r="G125" s="426" t="s">
        <v>3778</v>
      </c>
      <c r="H125" s="106" t="s">
        <v>2499</v>
      </c>
      <c r="I125" s="429" t="s">
        <v>2571</v>
      </c>
      <c r="J125" s="429"/>
      <c r="K125" s="429">
        <v>51</v>
      </c>
      <c r="L125" s="429" t="s">
        <v>3779</v>
      </c>
      <c r="M125" s="429" t="s">
        <v>3780</v>
      </c>
      <c r="N125" s="429" t="s">
        <v>578</v>
      </c>
      <c r="O125" s="106" t="s">
        <v>2763</v>
      </c>
      <c r="P125" s="429"/>
      <c r="Q125" s="429"/>
      <c r="R125" s="429"/>
      <c r="S125" s="429"/>
      <c r="T125" s="429"/>
      <c r="U125" s="429"/>
      <c r="V125" s="106"/>
      <c r="W125" s="106"/>
      <c r="X125" s="429"/>
      <c r="Y125" s="429"/>
      <c r="Z125" s="429"/>
      <c r="AA125" s="429"/>
      <c r="AB125" s="429"/>
      <c r="AC125" s="424"/>
    </row>
    <row r="126" spans="1:29" ht="40" customHeight="1" x14ac:dyDescent="0.35">
      <c r="A126" s="424" t="s">
        <v>3789</v>
      </c>
      <c r="B126" s="427">
        <v>43963</v>
      </c>
      <c r="C126" s="427">
        <v>44315</v>
      </c>
      <c r="D126" s="429" t="s">
        <v>2786</v>
      </c>
      <c r="E126" s="425" t="s">
        <v>3420</v>
      </c>
      <c r="F126" s="106" t="s">
        <v>3777</v>
      </c>
      <c r="G126" s="426" t="s">
        <v>3778</v>
      </c>
      <c r="H126" s="106" t="s">
        <v>2499</v>
      </c>
      <c r="I126" s="429" t="s">
        <v>2571</v>
      </c>
      <c r="J126" s="429"/>
      <c r="K126" s="429">
        <v>51</v>
      </c>
      <c r="L126" s="429" t="s">
        <v>3779</v>
      </c>
      <c r="M126" s="429" t="s">
        <v>3780</v>
      </c>
      <c r="N126" s="429" t="s">
        <v>578</v>
      </c>
      <c r="O126" s="106" t="s">
        <v>2763</v>
      </c>
      <c r="P126" s="429"/>
      <c r="Q126" s="429"/>
      <c r="R126" s="429"/>
      <c r="S126" s="429"/>
      <c r="T126" s="429"/>
      <c r="U126" s="429"/>
      <c r="V126" s="106"/>
      <c r="W126" s="106"/>
      <c r="X126" s="429"/>
      <c r="Y126" s="429"/>
      <c r="Z126" s="429"/>
      <c r="AA126" s="429"/>
      <c r="AB126" s="429"/>
      <c r="AC126" s="424"/>
    </row>
    <row r="127" spans="1:29" ht="40" customHeight="1" x14ac:dyDescent="0.35">
      <c r="A127" s="424" t="s">
        <v>3790</v>
      </c>
      <c r="B127" s="427">
        <v>43965</v>
      </c>
      <c r="C127" s="427"/>
      <c r="D127" s="429"/>
      <c r="E127" s="425" t="s">
        <v>2496</v>
      </c>
      <c r="F127" s="106" t="s">
        <v>3791</v>
      </c>
      <c r="G127" s="426" t="s">
        <v>3792</v>
      </c>
      <c r="H127" s="106" t="s">
        <v>2499</v>
      </c>
      <c r="I127" s="429" t="s">
        <v>3793</v>
      </c>
      <c r="J127" s="429"/>
      <c r="K127" s="429">
        <v>2304</v>
      </c>
      <c r="L127" s="429" t="s">
        <v>982</v>
      </c>
      <c r="M127" s="429" t="s">
        <v>3794</v>
      </c>
      <c r="N127" s="429" t="s">
        <v>982</v>
      </c>
      <c r="O127" s="106" t="s">
        <v>2791</v>
      </c>
      <c r="P127" s="429" t="s">
        <v>3795</v>
      </c>
      <c r="Q127" s="429" t="s">
        <v>982</v>
      </c>
      <c r="R127" s="429" t="s">
        <v>3794</v>
      </c>
      <c r="S127" s="429" t="s">
        <v>3796</v>
      </c>
      <c r="T127" s="429" t="s">
        <v>3797</v>
      </c>
      <c r="U127" s="429" t="s">
        <v>3798</v>
      </c>
      <c r="V127" s="425" t="s">
        <v>2508</v>
      </c>
      <c r="W127" s="430" t="s">
        <v>2509</v>
      </c>
      <c r="X127" s="430">
        <v>1</v>
      </c>
      <c r="Y127" s="438" t="s">
        <v>3799</v>
      </c>
      <c r="Z127" s="424" t="s">
        <v>2555</v>
      </c>
      <c r="AA127" s="426" t="s">
        <v>2770</v>
      </c>
      <c r="AB127" s="424"/>
      <c r="AC127" s="425" t="s">
        <v>2513</v>
      </c>
    </row>
    <row r="128" spans="1:29" ht="40" customHeight="1" x14ac:dyDescent="0.35">
      <c r="A128" s="424" t="s">
        <v>3800</v>
      </c>
      <c r="B128" s="427">
        <v>43966</v>
      </c>
      <c r="C128" s="427"/>
      <c r="D128" s="429"/>
      <c r="E128" s="425" t="s">
        <v>2496</v>
      </c>
      <c r="F128" s="106" t="s">
        <v>3801</v>
      </c>
      <c r="G128" s="426" t="s">
        <v>3802</v>
      </c>
      <c r="H128" s="106" t="s">
        <v>2499</v>
      </c>
      <c r="I128" s="429" t="s">
        <v>3803</v>
      </c>
      <c r="J128" s="429">
        <v>1712</v>
      </c>
      <c r="K128" s="429">
        <v>6</v>
      </c>
      <c r="L128" s="429" t="s">
        <v>127</v>
      </c>
      <c r="M128" s="429" t="s">
        <v>3072</v>
      </c>
      <c r="N128" s="429" t="s">
        <v>127</v>
      </c>
      <c r="O128" s="106" t="s">
        <v>2612</v>
      </c>
      <c r="P128" s="429" t="s">
        <v>3804</v>
      </c>
      <c r="Q128" s="429" t="s">
        <v>127</v>
      </c>
      <c r="R128" s="429" t="s">
        <v>3072</v>
      </c>
      <c r="S128" s="429" t="s">
        <v>3805</v>
      </c>
      <c r="T128" s="429" t="s">
        <v>3806</v>
      </c>
      <c r="U128" s="429" t="s">
        <v>3807</v>
      </c>
      <c r="V128" s="425" t="s">
        <v>2508</v>
      </c>
      <c r="W128" s="425" t="s">
        <v>2509</v>
      </c>
      <c r="X128" s="430">
        <v>1</v>
      </c>
      <c r="Y128" s="424" t="s">
        <v>3808</v>
      </c>
      <c r="Z128" s="424" t="s">
        <v>2555</v>
      </c>
      <c r="AA128" s="426" t="s">
        <v>3598</v>
      </c>
      <c r="AB128" s="424"/>
      <c r="AC128" s="424" t="s">
        <v>2513</v>
      </c>
    </row>
    <row r="129" spans="1:29" ht="40" customHeight="1" x14ac:dyDescent="0.35">
      <c r="A129" s="424" t="s">
        <v>3809</v>
      </c>
      <c r="B129" s="427">
        <v>43966</v>
      </c>
      <c r="C129" s="427"/>
      <c r="D129" s="429"/>
      <c r="E129" s="425" t="s">
        <v>2496</v>
      </c>
      <c r="F129" s="106" t="s">
        <v>3810</v>
      </c>
      <c r="G129" s="426" t="s">
        <v>3811</v>
      </c>
      <c r="H129" s="106" t="s">
        <v>2499</v>
      </c>
      <c r="I129" s="429" t="s">
        <v>3812</v>
      </c>
      <c r="J129" s="429"/>
      <c r="K129" s="429">
        <v>8</v>
      </c>
      <c r="L129" s="429" t="s">
        <v>140</v>
      </c>
      <c r="M129" s="429" t="s">
        <v>3813</v>
      </c>
      <c r="N129" s="429" t="s">
        <v>140</v>
      </c>
      <c r="O129" s="106" t="s">
        <v>2612</v>
      </c>
      <c r="P129" s="429" t="s">
        <v>3814</v>
      </c>
      <c r="Q129" s="429" t="s">
        <v>140</v>
      </c>
      <c r="R129" s="429" t="s">
        <v>3813</v>
      </c>
      <c r="S129" s="429" t="s">
        <v>3815</v>
      </c>
      <c r="T129" s="429" t="s">
        <v>3816</v>
      </c>
      <c r="U129" s="429" t="s">
        <v>3817</v>
      </c>
      <c r="V129" s="425" t="s">
        <v>2508</v>
      </c>
      <c r="W129" s="425" t="s">
        <v>2509</v>
      </c>
      <c r="X129" s="430">
        <v>1</v>
      </c>
      <c r="Y129" s="438" t="s">
        <v>3818</v>
      </c>
      <c r="Z129" s="424" t="s">
        <v>2555</v>
      </c>
      <c r="AA129" s="426" t="s">
        <v>2928</v>
      </c>
      <c r="AB129" s="424"/>
      <c r="AC129" s="424" t="s">
        <v>2513</v>
      </c>
    </row>
    <row r="130" spans="1:29" ht="40" customHeight="1" x14ac:dyDescent="0.35">
      <c r="A130" s="424" t="s">
        <v>3819</v>
      </c>
      <c r="B130" s="427">
        <v>43966</v>
      </c>
      <c r="C130" s="427"/>
      <c r="D130" s="429"/>
      <c r="E130" s="425" t="s">
        <v>2496</v>
      </c>
      <c r="F130" s="106" t="s">
        <v>3820</v>
      </c>
      <c r="G130" s="426" t="s">
        <v>3821</v>
      </c>
      <c r="H130" s="106" t="s">
        <v>2499</v>
      </c>
      <c r="I130" s="429" t="s">
        <v>3822</v>
      </c>
      <c r="J130" s="429"/>
      <c r="K130" s="429">
        <v>81</v>
      </c>
      <c r="L130" s="429" t="s">
        <v>3822</v>
      </c>
      <c r="M130" s="429" t="s">
        <v>3823</v>
      </c>
      <c r="N130" s="429" t="s">
        <v>935</v>
      </c>
      <c r="O130" s="106" t="s">
        <v>2503</v>
      </c>
      <c r="P130" s="429" t="s">
        <v>3824</v>
      </c>
      <c r="Q130" s="429" t="s">
        <v>3822</v>
      </c>
      <c r="R130" s="429" t="s">
        <v>3823</v>
      </c>
      <c r="S130" s="429" t="s">
        <v>3825</v>
      </c>
      <c r="T130" s="429" t="s">
        <v>3826</v>
      </c>
      <c r="U130" s="429" t="s">
        <v>3827</v>
      </c>
      <c r="V130" s="425" t="s">
        <v>2508</v>
      </c>
      <c r="W130" s="425" t="s">
        <v>2509</v>
      </c>
      <c r="X130" s="430">
        <v>1</v>
      </c>
      <c r="Y130" s="424" t="s">
        <v>3828</v>
      </c>
      <c r="Z130" s="424" t="s">
        <v>2555</v>
      </c>
      <c r="AA130" s="426" t="s">
        <v>2928</v>
      </c>
      <c r="AB130" s="424"/>
      <c r="AC130" s="424" t="s">
        <v>2513</v>
      </c>
    </row>
    <row r="131" spans="1:29" ht="40" customHeight="1" x14ac:dyDescent="0.35">
      <c r="A131" s="424" t="s">
        <v>3829</v>
      </c>
      <c r="B131" s="427">
        <v>43971</v>
      </c>
      <c r="C131" s="427"/>
      <c r="D131" s="429"/>
      <c r="E131" s="425" t="s">
        <v>2496</v>
      </c>
      <c r="F131" s="106" t="s">
        <v>3830</v>
      </c>
      <c r="G131" s="426" t="s">
        <v>3831</v>
      </c>
      <c r="H131" s="106" t="s">
        <v>2499</v>
      </c>
      <c r="I131" s="429" t="s">
        <v>3832</v>
      </c>
      <c r="J131" s="429"/>
      <c r="K131" s="429">
        <v>5</v>
      </c>
      <c r="L131" s="429" t="s">
        <v>1133</v>
      </c>
      <c r="M131" s="429" t="s">
        <v>2946</v>
      </c>
      <c r="N131" s="429" t="s">
        <v>1133</v>
      </c>
      <c r="O131" s="106" t="s">
        <v>2535</v>
      </c>
      <c r="P131" s="429" t="s">
        <v>3833</v>
      </c>
      <c r="Q131" s="429" t="s">
        <v>1133</v>
      </c>
      <c r="R131" s="429" t="s">
        <v>3297</v>
      </c>
      <c r="S131" s="429" t="s">
        <v>3834</v>
      </c>
      <c r="T131" s="429" t="s">
        <v>3835</v>
      </c>
      <c r="U131" s="429" t="s">
        <v>3836</v>
      </c>
      <c r="V131" s="425" t="s">
        <v>2508</v>
      </c>
      <c r="W131" s="425" t="s">
        <v>2509</v>
      </c>
      <c r="X131" s="430">
        <v>1</v>
      </c>
      <c r="Y131" s="424" t="s">
        <v>3837</v>
      </c>
      <c r="Z131" s="424" t="s">
        <v>2555</v>
      </c>
      <c r="AA131" s="426" t="s">
        <v>2928</v>
      </c>
      <c r="AB131" s="424"/>
      <c r="AC131" s="424" t="s">
        <v>2513</v>
      </c>
    </row>
    <row r="132" spans="1:29" ht="40" customHeight="1" x14ac:dyDescent="0.35">
      <c r="A132" s="424" t="s">
        <v>3838</v>
      </c>
      <c r="B132" s="427">
        <v>43971</v>
      </c>
      <c r="C132" s="427">
        <v>44617</v>
      </c>
      <c r="D132" s="429" t="s">
        <v>2786</v>
      </c>
      <c r="E132" s="425" t="s">
        <v>2496</v>
      </c>
      <c r="F132" s="106" t="s">
        <v>3839</v>
      </c>
      <c r="G132" s="426" t="s">
        <v>3840</v>
      </c>
      <c r="H132" s="106" t="s">
        <v>2499</v>
      </c>
      <c r="I132" s="106" t="s">
        <v>3841</v>
      </c>
      <c r="J132" s="429"/>
      <c r="K132" s="429">
        <v>37</v>
      </c>
      <c r="L132" s="429" t="s">
        <v>1079</v>
      </c>
      <c r="M132" s="429" t="s">
        <v>3842</v>
      </c>
      <c r="N132" s="429" t="s">
        <v>1079</v>
      </c>
      <c r="O132" s="106" t="s">
        <v>2503</v>
      </c>
      <c r="P132" s="429"/>
      <c r="Q132" s="429"/>
      <c r="R132" s="429"/>
      <c r="S132" s="429"/>
      <c r="T132" s="429"/>
      <c r="U132" s="429"/>
      <c r="V132" s="106"/>
      <c r="W132" s="106"/>
      <c r="X132" s="429"/>
      <c r="Y132" s="429"/>
      <c r="Z132" s="429"/>
      <c r="AA132" s="429"/>
      <c r="AB132" s="429"/>
      <c r="AC132" s="424"/>
    </row>
    <row r="133" spans="1:29" ht="40" customHeight="1" x14ac:dyDescent="0.35">
      <c r="A133" s="424" t="s">
        <v>3843</v>
      </c>
      <c r="B133" s="427">
        <v>43971</v>
      </c>
      <c r="C133" s="427"/>
      <c r="D133" s="429"/>
      <c r="E133" s="425" t="s">
        <v>2496</v>
      </c>
      <c r="F133" s="106" t="s">
        <v>3844</v>
      </c>
      <c r="G133" s="426" t="s">
        <v>3845</v>
      </c>
      <c r="H133" s="106" t="s">
        <v>2499</v>
      </c>
      <c r="I133" s="429" t="s">
        <v>3846</v>
      </c>
      <c r="J133" s="429"/>
      <c r="K133" s="429">
        <v>862</v>
      </c>
      <c r="L133" s="429" t="s">
        <v>760</v>
      </c>
      <c r="M133" s="429" t="s">
        <v>3847</v>
      </c>
      <c r="N133" s="429" t="s">
        <v>760</v>
      </c>
      <c r="O133" s="106" t="s">
        <v>2612</v>
      </c>
      <c r="P133" s="429" t="s">
        <v>3848</v>
      </c>
      <c r="Q133" s="429" t="s">
        <v>760</v>
      </c>
      <c r="R133" s="429" t="s">
        <v>3847</v>
      </c>
      <c r="S133" s="429" t="s">
        <v>3849</v>
      </c>
      <c r="T133" s="429" t="s">
        <v>3850</v>
      </c>
      <c r="U133" s="429" t="s">
        <v>3851</v>
      </c>
      <c r="V133" s="425" t="s">
        <v>2508</v>
      </c>
      <c r="W133" s="425" t="s">
        <v>2509</v>
      </c>
      <c r="X133" s="430">
        <v>1</v>
      </c>
      <c r="Y133" s="439" t="s">
        <v>3852</v>
      </c>
      <c r="Z133" s="425" t="s">
        <v>2815</v>
      </c>
      <c r="AA133" s="109" t="s">
        <v>3853</v>
      </c>
      <c r="AB133" s="424"/>
      <c r="AC133" s="424" t="s">
        <v>2513</v>
      </c>
    </row>
    <row r="134" spans="1:29" ht="40" customHeight="1" x14ac:dyDescent="0.35">
      <c r="A134" s="424" t="s">
        <v>3854</v>
      </c>
      <c r="B134" s="427">
        <v>43971</v>
      </c>
      <c r="C134" s="427"/>
      <c r="D134" s="429"/>
      <c r="E134" s="425" t="s">
        <v>2496</v>
      </c>
      <c r="F134" s="106" t="s">
        <v>3855</v>
      </c>
      <c r="G134" s="426" t="s">
        <v>3856</v>
      </c>
      <c r="H134" s="106" t="s">
        <v>2499</v>
      </c>
      <c r="I134" s="429" t="s">
        <v>3857</v>
      </c>
      <c r="J134" s="429"/>
      <c r="K134" s="429">
        <v>624</v>
      </c>
      <c r="L134" s="429" t="s">
        <v>140</v>
      </c>
      <c r="M134" s="429" t="s">
        <v>3813</v>
      </c>
      <c r="N134" s="429" t="s">
        <v>140</v>
      </c>
      <c r="O134" s="106" t="s">
        <v>2612</v>
      </c>
      <c r="P134" s="429" t="s">
        <v>3858</v>
      </c>
      <c r="Q134" s="429" t="s">
        <v>140</v>
      </c>
      <c r="R134" s="429" t="s">
        <v>3859</v>
      </c>
      <c r="S134" s="429" t="s">
        <v>3860</v>
      </c>
      <c r="T134" s="429" t="s">
        <v>3861</v>
      </c>
      <c r="U134" s="429" t="s">
        <v>3862</v>
      </c>
      <c r="V134" s="425" t="s">
        <v>2508</v>
      </c>
      <c r="W134" s="425" t="s">
        <v>2509</v>
      </c>
      <c r="X134" s="430">
        <v>1</v>
      </c>
      <c r="Y134" s="424" t="s">
        <v>3863</v>
      </c>
      <c r="Z134" s="424" t="s">
        <v>2555</v>
      </c>
      <c r="AA134" s="426" t="s">
        <v>2512</v>
      </c>
      <c r="AB134" s="424"/>
      <c r="AC134" s="424" t="s">
        <v>2513</v>
      </c>
    </row>
    <row r="135" spans="1:29" ht="40" customHeight="1" x14ac:dyDescent="0.35">
      <c r="A135" s="424" t="s">
        <v>3864</v>
      </c>
      <c r="B135" s="427">
        <v>43978</v>
      </c>
      <c r="C135" s="427"/>
      <c r="D135" s="429"/>
      <c r="E135" s="425" t="s">
        <v>2496</v>
      </c>
      <c r="F135" s="106" t="s">
        <v>3865</v>
      </c>
      <c r="G135" s="426" t="s">
        <v>3866</v>
      </c>
      <c r="H135" s="106" t="s">
        <v>2499</v>
      </c>
      <c r="I135" s="429" t="s">
        <v>3867</v>
      </c>
      <c r="J135" s="429"/>
      <c r="K135" s="429">
        <v>55</v>
      </c>
      <c r="L135" s="429" t="s">
        <v>3868</v>
      </c>
      <c r="M135" s="429" t="s">
        <v>3869</v>
      </c>
      <c r="N135" s="429" t="s">
        <v>421</v>
      </c>
      <c r="O135" s="106" t="s">
        <v>2763</v>
      </c>
      <c r="P135" s="429" t="s">
        <v>3870</v>
      </c>
      <c r="Q135" s="429" t="s">
        <v>3868</v>
      </c>
      <c r="R135" s="429" t="s">
        <v>3869</v>
      </c>
      <c r="S135" s="429" t="s">
        <v>3871</v>
      </c>
      <c r="T135" s="429" t="s">
        <v>3872</v>
      </c>
      <c r="U135" s="429" t="s">
        <v>3873</v>
      </c>
      <c r="V135" s="425" t="s">
        <v>2508</v>
      </c>
      <c r="W135" s="425" t="s">
        <v>2509</v>
      </c>
      <c r="X135" s="430">
        <v>1</v>
      </c>
      <c r="Y135" s="424" t="s">
        <v>3874</v>
      </c>
      <c r="Z135" s="424" t="s">
        <v>2555</v>
      </c>
      <c r="AA135" s="426" t="s">
        <v>2928</v>
      </c>
      <c r="AB135" s="424"/>
      <c r="AC135" s="424" t="s">
        <v>2513</v>
      </c>
    </row>
    <row r="136" spans="1:29" ht="40" customHeight="1" x14ac:dyDescent="0.35">
      <c r="A136" s="424" t="s">
        <v>3875</v>
      </c>
      <c r="B136" s="427">
        <v>43978</v>
      </c>
      <c r="C136" s="427"/>
      <c r="D136" s="429"/>
      <c r="E136" s="425" t="s">
        <v>2496</v>
      </c>
      <c r="F136" s="106" t="s">
        <v>3876</v>
      </c>
      <c r="G136" s="426" t="s">
        <v>3877</v>
      </c>
      <c r="H136" s="106" t="s">
        <v>2499</v>
      </c>
      <c r="I136" s="429" t="s">
        <v>3878</v>
      </c>
      <c r="J136" s="429"/>
      <c r="K136" s="429">
        <v>146</v>
      </c>
      <c r="L136" s="429" t="s">
        <v>3879</v>
      </c>
      <c r="M136" s="429" t="s">
        <v>3880</v>
      </c>
      <c r="N136" s="429" t="s">
        <v>279</v>
      </c>
      <c r="O136" s="106" t="s">
        <v>2763</v>
      </c>
      <c r="P136" s="429" t="s">
        <v>3881</v>
      </c>
      <c r="Q136" s="429" t="s">
        <v>3879</v>
      </c>
      <c r="R136" s="429" t="s">
        <v>3882</v>
      </c>
      <c r="S136" s="429" t="s">
        <v>3883</v>
      </c>
      <c r="T136" s="429" t="s">
        <v>3884</v>
      </c>
      <c r="U136" s="429" t="s">
        <v>3885</v>
      </c>
      <c r="V136" s="425" t="s">
        <v>2508</v>
      </c>
      <c r="W136" s="425" t="s">
        <v>2509</v>
      </c>
      <c r="X136" s="430">
        <v>1</v>
      </c>
      <c r="Y136" s="425" t="s">
        <v>3886</v>
      </c>
      <c r="Z136" s="109" t="s">
        <v>2815</v>
      </c>
      <c r="AA136" s="109" t="s">
        <v>3887</v>
      </c>
      <c r="AB136" s="424"/>
      <c r="AC136" s="424" t="s">
        <v>2513</v>
      </c>
    </row>
    <row r="137" spans="1:29" ht="40" customHeight="1" x14ac:dyDescent="0.35">
      <c r="A137" s="424" t="s">
        <v>3888</v>
      </c>
      <c r="B137" s="427">
        <v>43983</v>
      </c>
      <c r="C137" s="427"/>
      <c r="D137" s="429"/>
      <c r="E137" s="425" t="s">
        <v>2496</v>
      </c>
      <c r="F137" s="106" t="s">
        <v>3889</v>
      </c>
      <c r="G137" s="426" t="s">
        <v>3890</v>
      </c>
      <c r="H137" s="106" t="s">
        <v>2499</v>
      </c>
      <c r="I137" s="429" t="s">
        <v>3591</v>
      </c>
      <c r="J137" s="429"/>
      <c r="K137" s="429">
        <v>7</v>
      </c>
      <c r="L137" s="429" t="s">
        <v>3891</v>
      </c>
      <c r="M137" s="429" t="s">
        <v>3592</v>
      </c>
      <c r="N137" s="429" t="s">
        <v>212</v>
      </c>
      <c r="O137" s="106" t="s">
        <v>2791</v>
      </c>
      <c r="P137" s="429" t="s">
        <v>3892</v>
      </c>
      <c r="Q137" s="429" t="s">
        <v>3891</v>
      </c>
      <c r="R137" s="429" t="s">
        <v>3592</v>
      </c>
      <c r="S137" s="429" t="s">
        <v>3893</v>
      </c>
      <c r="T137" s="429" t="s">
        <v>3894</v>
      </c>
      <c r="U137" s="429" t="s">
        <v>3895</v>
      </c>
      <c r="V137" s="425" t="s">
        <v>2508</v>
      </c>
      <c r="W137" s="425" t="s">
        <v>2509</v>
      </c>
      <c r="X137" s="430">
        <v>0.51</v>
      </c>
      <c r="Y137" s="439" t="s">
        <v>3896</v>
      </c>
      <c r="Z137" s="425" t="s">
        <v>3897</v>
      </c>
      <c r="AA137" s="109" t="s">
        <v>3898</v>
      </c>
      <c r="AB137" s="424"/>
      <c r="AC137" s="424" t="s">
        <v>2513</v>
      </c>
    </row>
    <row r="138" spans="1:29" ht="40" customHeight="1" x14ac:dyDescent="0.35">
      <c r="A138" s="424" t="s">
        <v>3899</v>
      </c>
      <c r="B138" s="427">
        <v>43983</v>
      </c>
      <c r="C138" s="427"/>
      <c r="D138" s="429"/>
      <c r="E138" s="425" t="s">
        <v>2496</v>
      </c>
      <c r="F138" s="106" t="s">
        <v>3900</v>
      </c>
      <c r="G138" s="426" t="s">
        <v>3901</v>
      </c>
      <c r="H138" s="106" t="s">
        <v>2499</v>
      </c>
      <c r="I138" s="429" t="s">
        <v>3902</v>
      </c>
      <c r="J138" s="429"/>
      <c r="K138" s="429">
        <v>1814</v>
      </c>
      <c r="L138" s="429" t="s">
        <v>297</v>
      </c>
      <c r="M138" s="429" t="s">
        <v>3903</v>
      </c>
      <c r="N138" s="429" t="s">
        <v>297</v>
      </c>
      <c r="O138" s="106" t="s">
        <v>2612</v>
      </c>
      <c r="P138" s="429" t="s">
        <v>3904</v>
      </c>
      <c r="Q138" s="429" t="s">
        <v>297</v>
      </c>
      <c r="R138" s="429" t="s">
        <v>3903</v>
      </c>
      <c r="S138" s="429" t="s">
        <v>3905</v>
      </c>
      <c r="T138" s="429" t="s">
        <v>3906</v>
      </c>
      <c r="U138" s="429" t="s">
        <v>3907</v>
      </c>
      <c r="V138" s="425" t="s">
        <v>2508</v>
      </c>
      <c r="W138" s="425" t="s">
        <v>2509</v>
      </c>
      <c r="X138" s="430">
        <v>1</v>
      </c>
      <c r="Y138" s="424" t="s">
        <v>3908</v>
      </c>
      <c r="Z138" s="424" t="s">
        <v>2555</v>
      </c>
      <c r="AA138" s="426" t="s">
        <v>3909</v>
      </c>
      <c r="AB138" s="424"/>
      <c r="AC138" s="424" t="s">
        <v>2513</v>
      </c>
    </row>
    <row r="139" spans="1:29" ht="40" customHeight="1" x14ac:dyDescent="0.35">
      <c r="A139" s="424" t="s">
        <v>3910</v>
      </c>
      <c r="B139" s="427">
        <v>43983</v>
      </c>
      <c r="C139" s="427"/>
      <c r="D139" s="429"/>
      <c r="E139" s="425" t="s">
        <v>2496</v>
      </c>
      <c r="F139" s="106" t="s">
        <v>3911</v>
      </c>
      <c r="G139" s="426" t="s">
        <v>3912</v>
      </c>
      <c r="H139" s="106" t="s">
        <v>2499</v>
      </c>
      <c r="I139" s="429" t="s">
        <v>3913</v>
      </c>
      <c r="J139" s="429">
        <v>1905</v>
      </c>
      <c r="K139" s="429" t="s">
        <v>3914</v>
      </c>
      <c r="L139" s="429" t="s">
        <v>212</v>
      </c>
      <c r="M139" s="429" t="s">
        <v>3592</v>
      </c>
      <c r="N139" s="429" t="s">
        <v>212</v>
      </c>
      <c r="O139" s="106" t="s">
        <v>2791</v>
      </c>
      <c r="P139" s="429" t="s">
        <v>3915</v>
      </c>
      <c r="Q139" s="429" t="s">
        <v>212</v>
      </c>
      <c r="R139" s="429" t="s">
        <v>3592</v>
      </c>
      <c r="S139" s="429" t="s">
        <v>3916</v>
      </c>
      <c r="T139" s="429" t="s">
        <v>3917</v>
      </c>
      <c r="U139" s="429" t="s">
        <v>3918</v>
      </c>
      <c r="V139" s="425" t="s">
        <v>2508</v>
      </c>
      <c r="W139" s="425" t="s">
        <v>2509</v>
      </c>
      <c r="X139" s="430">
        <v>0.75</v>
      </c>
      <c r="Y139" s="424" t="s">
        <v>3919</v>
      </c>
      <c r="Z139" s="424" t="s">
        <v>2555</v>
      </c>
      <c r="AA139" s="426" t="s">
        <v>3920</v>
      </c>
      <c r="AB139" s="424"/>
      <c r="AC139" s="424" t="s">
        <v>2513</v>
      </c>
    </row>
    <row r="140" spans="1:29" ht="40" customHeight="1" x14ac:dyDescent="0.35">
      <c r="A140" s="425" t="s">
        <v>3921</v>
      </c>
      <c r="B140" s="427">
        <v>43983</v>
      </c>
      <c r="C140" s="427"/>
      <c r="D140" s="429"/>
      <c r="E140" s="425" t="s">
        <v>3922</v>
      </c>
      <c r="F140" s="106" t="s">
        <v>3923</v>
      </c>
      <c r="G140" s="426" t="s">
        <v>3924</v>
      </c>
      <c r="H140" s="106" t="s">
        <v>2499</v>
      </c>
      <c r="I140" s="429" t="s">
        <v>3925</v>
      </c>
      <c r="J140" s="429">
        <v>67</v>
      </c>
      <c r="K140" s="429">
        <v>6</v>
      </c>
      <c r="L140" s="429" t="s">
        <v>726</v>
      </c>
      <c r="M140" s="429" t="s">
        <v>3926</v>
      </c>
      <c r="N140" s="429" t="s">
        <v>212</v>
      </c>
      <c r="O140" s="106" t="s">
        <v>2791</v>
      </c>
      <c r="P140" s="429" t="s">
        <v>3927</v>
      </c>
      <c r="Q140" s="429" t="s">
        <v>726</v>
      </c>
      <c r="R140" s="429" t="s">
        <v>3926</v>
      </c>
      <c r="S140" s="429" t="s">
        <v>3928</v>
      </c>
      <c r="T140" s="429" t="s">
        <v>3929</v>
      </c>
      <c r="U140" s="429" t="s">
        <v>3930</v>
      </c>
      <c r="V140" s="425" t="s">
        <v>3417</v>
      </c>
      <c r="W140" s="425" t="s">
        <v>2509</v>
      </c>
      <c r="X140" s="430">
        <v>1</v>
      </c>
      <c r="Y140" s="438" t="s">
        <v>3931</v>
      </c>
      <c r="Z140" s="424" t="s">
        <v>2555</v>
      </c>
      <c r="AA140" s="426" t="s">
        <v>3178</v>
      </c>
      <c r="AB140" s="424"/>
      <c r="AC140" s="424" t="s">
        <v>2513</v>
      </c>
    </row>
    <row r="141" spans="1:29" ht="40" customHeight="1" x14ac:dyDescent="0.35">
      <c r="A141" s="424" t="s">
        <v>3932</v>
      </c>
      <c r="B141" s="427">
        <v>43983</v>
      </c>
      <c r="C141" s="427">
        <v>44131</v>
      </c>
      <c r="D141" s="429" t="s">
        <v>2786</v>
      </c>
      <c r="E141" s="425" t="s">
        <v>3261</v>
      </c>
      <c r="F141" s="429" t="s">
        <v>3923</v>
      </c>
      <c r="G141" s="426" t="s">
        <v>3924</v>
      </c>
      <c r="H141" s="106" t="s">
        <v>2499</v>
      </c>
      <c r="I141" s="429" t="s">
        <v>3925</v>
      </c>
      <c r="J141" s="429">
        <v>67</v>
      </c>
      <c r="K141" s="429">
        <v>6</v>
      </c>
      <c r="L141" s="429" t="s">
        <v>726</v>
      </c>
      <c r="M141" s="429" t="s">
        <v>3926</v>
      </c>
      <c r="N141" s="429" t="s">
        <v>212</v>
      </c>
      <c r="O141" s="106" t="s">
        <v>2791</v>
      </c>
      <c r="P141" s="429"/>
      <c r="Q141" s="429"/>
      <c r="R141" s="429"/>
      <c r="S141" s="429"/>
      <c r="T141" s="429"/>
      <c r="U141" s="429"/>
      <c r="V141" s="106"/>
      <c r="W141" s="106"/>
      <c r="X141" s="429"/>
      <c r="Y141" s="429"/>
      <c r="Z141" s="429"/>
      <c r="AA141" s="429"/>
      <c r="AB141" s="429"/>
      <c r="AC141" s="424"/>
    </row>
    <row r="142" spans="1:29" ht="40" customHeight="1" x14ac:dyDescent="0.35">
      <c r="A142" s="424" t="s">
        <v>3933</v>
      </c>
      <c r="B142" s="427">
        <v>43983</v>
      </c>
      <c r="C142" s="427"/>
      <c r="D142" s="429"/>
      <c r="E142" s="425" t="s">
        <v>2496</v>
      </c>
      <c r="F142" s="106" t="s">
        <v>3934</v>
      </c>
      <c r="G142" s="426" t="s">
        <v>3935</v>
      </c>
      <c r="H142" s="106" t="s">
        <v>2499</v>
      </c>
      <c r="I142" s="429" t="s">
        <v>3936</v>
      </c>
      <c r="J142" s="429">
        <v>19</v>
      </c>
      <c r="K142" s="429">
        <v>18</v>
      </c>
      <c r="L142" s="429" t="s">
        <v>3937</v>
      </c>
      <c r="M142" s="429" t="s">
        <v>3566</v>
      </c>
      <c r="N142" s="429" t="s">
        <v>357</v>
      </c>
      <c r="O142" s="106" t="s">
        <v>2791</v>
      </c>
      <c r="P142" s="429" t="s">
        <v>3938</v>
      </c>
      <c r="Q142" s="429" t="s">
        <v>3937</v>
      </c>
      <c r="R142" s="429" t="s">
        <v>3566</v>
      </c>
      <c r="S142" s="429" t="s">
        <v>3939</v>
      </c>
      <c r="T142" s="429" t="s">
        <v>3940</v>
      </c>
      <c r="U142" s="429" t="s">
        <v>3941</v>
      </c>
      <c r="V142" s="425" t="s">
        <v>2508</v>
      </c>
      <c r="W142" s="425" t="s">
        <v>2509</v>
      </c>
      <c r="X142" s="430">
        <v>1</v>
      </c>
      <c r="Y142" s="439" t="s">
        <v>3942</v>
      </c>
      <c r="Z142" s="425" t="s">
        <v>3943</v>
      </c>
      <c r="AA142" s="109" t="s">
        <v>3944</v>
      </c>
      <c r="AB142" s="424"/>
      <c r="AC142" s="424" t="s">
        <v>2513</v>
      </c>
    </row>
    <row r="143" spans="1:29" ht="40" customHeight="1" x14ac:dyDescent="0.35">
      <c r="A143" s="424" t="s">
        <v>3945</v>
      </c>
      <c r="B143" s="427">
        <v>43983</v>
      </c>
      <c r="C143" s="427"/>
      <c r="D143" s="429"/>
      <c r="E143" s="425" t="s">
        <v>2496</v>
      </c>
      <c r="F143" s="106" t="s">
        <v>3946</v>
      </c>
      <c r="G143" s="426" t="s">
        <v>3947</v>
      </c>
      <c r="H143" s="106" t="s">
        <v>2499</v>
      </c>
      <c r="I143" s="429" t="s">
        <v>3948</v>
      </c>
      <c r="J143" s="429">
        <v>923</v>
      </c>
      <c r="K143" s="429">
        <v>25</v>
      </c>
      <c r="L143" s="429" t="s">
        <v>3949</v>
      </c>
      <c r="M143" s="429" t="s">
        <v>3794</v>
      </c>
      <c r="N143" s="429" t="s">
        <v>3949</v>
      </c>
      <c r="O143" s="106" t="s">
        <v>2791</v>
      </c>
      <c r="P143" s="429" t="s">
        <v>3950</v>
      </c>
      <c r="Q143" s="429" t="s">
        <v>1054</v>
      </c>
      <c r="R143" s="429" t="s">
        <v>3951</v>
      </c>
      <c r="S143" s="429" t="s">
        <v>3952</v>
      </c>
      <c r="T143" s="429" t="s">
        <v>3953</v>
      </c>
      <c r="U143" s="429" t="s">
        <v>3954</v>
      </c>
      <c r="V143" s="425" t="s">
        <v>2508</v>
      </c>
      <c r="W143" s="425" t="s">
        <v>2509</v>
      </c>
      <c r="X143" s="430" t="s">
        <v>2553</v>
      </c>
      <c r="Y143" s="424" t="s">
        <v>3955</v>
      </c>
      <c r="Z143" s="424" t="s">
        <v>2555</v>
      </c>
      <c r="AA143" s="426" t="s">
        <v>3956</v>
      </c>
      <c r="AB143" s="424"/>
      <c r="AC143" s="424" t="s">
        <v>2513</v>
      </c>
    </row>
    <row r="144" spans="1:29" ht="40" customHeight="1" x14ac:dyDescent="0.35">
      <c r="A144" s="424" t="s">
        <v>3957</v>
      </c>
      <c r="B144" s="427">
        <v>43983</v>
      </c>
      <c r="C144" s="427"/>
      <c r="D144" s="429"/>
      <c r="E144" s="425" t="s">
        <v>2496</v>
      </c>
      <c r="F144" s="106" t="s">
        <v>3958</v>
      </c>
      <c r="G144" s="426" t="s">
        <v>3959</v>
      </c>
      <c r="H144" s="106" t="s">
        <v>2499</v>
      </c>
      <c r="I144" s="429" t="s">
        <v>3960</v>
      </c>
      <c r="J144" s="429"/>
      <c r="K144" s="429">
        <v>247</v>
      </c>
      <c r="L144" s="429" t="s">
        <v>3960</v>
      </c>
      <c r="M144" s="429" t="s">
        <v>3961</v>
      </c>
      <c r="N144" s="429" t="s">
        <v>297</v>
      </c>
      <c r="O144" s="106" t="s">
        <v>2612</v>
      </c>
      <c r="P144" s="429" t="s">
        <v>3962</v>
      </c>
      <c r="Q144" s="429" t="s">
        <v>3960</v>
      </c>
      <c r="R144" s="429" t="s">
        <v>3961</v>
      </c>
      <c r="S144" s="429" t="s">
        <v>3963</v>
      </c>
      <c r="T144" s="429" t="s">
        <v>3964</v>
      </c>
      <c r="U144" s="429" t="s">
        <v>3965</v>
      </c>
      <c r="V144" s="425" t="s">
        <v>2508</v>
      </c>
      <c r="W144" s="425" t="s">
        <v>2509</v>
      </c>
      <c r="X144" s="430">
        <v>1</v>
      </c>
      <c r="Y144" s="438" t="s">
        <v>3966</v>
      </c>
      <c r="Z144" s="424" t="s">
        <v>2555</v>
      </c>
      <c r="AA144" s="426" t="s">
        <v>2512</v>
      </c>
      <c r="AB144" s="424"/>
      <c r="AC144" s="424" t="s">
        <v>2513</v>
      </c>
    </row>
    <row r="145" spans="1:29" ht="40" customHeight="1" x14ac:dyDescent="0.35">
      <c r="A145" s="424" t="s">
        <v>3967</v>
      </c>
      <c r="B145" s="427">
        <v>43983</v>
      </c>
      <c r="C145" s="427"/>
      <c r="D145" s="429"/>
      <c r="E145" s="425" t="s">
        <v>2496</v>
      </c>
      <c r="F145" s="106" t="s">
        <v>3968</v>
      </c>
      <c r="G145" s="426" t="s">
        <v>3969</v>
      </c>
      <c r="H145" s="106" t="s">
        <v>2499</v>
      </c>
      <c r="I145" s="429" t="s">
        <v>3970</v>
      </c>
      <c r="J145" s="429"/>
      <c r="K145" s="429">
        <v>266</v>
      </c>
      <c r="L145" s="429" t="s">
        <v>3970</v>
      </c>
      <c r="M145" s="429" t="s">
        <v>3971</v>
      </c>
      <c r="N145" s="429" t="s">
        <v>792</v>
      </c>
      <c r="O145" s="106" t="s">
        <v>2535</v>
      </c>
      <c r="P145" s="429" t="s">
        <v>3972</v>
      </c>
      <c r="Q145" s="429" t="s">
        <v>3970</v>
      </c>
      <c r="R145" s="429" t="s">
        <v>3973</v>
      </c>
      <c r="S145" s="429" t="s">
        <v>3974</v>
      </c>
      <c r="T145" s="429" t="s">
        <v>3975</v>
      </c>
      <c r="U145" s="429" t="s">
        <v>3976</v>
      </c>
      <c r="V145" s="425" t="s">
        <v>2508</v>
      </c>
      <c r="W145" s="425" t="s">
        <v>2509</v>
      </c>
      <c r="X145" s="430">
        <v>1</v>
      </c>
      <c r="Y145" s="438" t="s">
        <v>3977</v>
      </c>
      <c r="Z145" s="424" t="s">
        <v>2555</v>
      </c>
      <c r="AA145" s="426" t="s">
        <v>3638</v>
      </c>
      <c r="AB145" s="424"/>
      <c r="AC145" s="424" t="s">
        <v>2513</v>
      </c>
    </row>
    <row r="146" spans="1:29" ht="40" customHeight="1" x14ac:dyDescent="0.35">
      <c r="A146" s="424" t="s">
        <v>3978</v>
      </c>
      <c r="B146" s="427">
        <v>43983</v>
      </c>
      <c r="C146" s="427"/>
      <c r="D146" s="429"/>
      <c r="E146" s="425" t="s">
        <v>2496</v>
      </c>
      <c r="F146" s="106" t="s">
        <v>3979</v>
      </c>
      <c r="G146" s="426" t="s">
        <v>3980</v>
      </c>
      <c r="H146" s="106" t="s">
        <v>2499</v>
      </c>
      <c r="I146" s="429" t="s">
        <v>3981</v>
      </c>
      <c r="J146" s="429"/>
      <c r="K146" s="429">
        <v>101</v>
      </c>
      <c r="L146" s="429" t="s">
        <v>3982</v>
      </c>
      <c r="M146" s="429" t="s">
        <v>3971</v>
      </c>
      <c r="N146" s="429" t="s">
        <v>792</v>
      </c>
      <c r="O146" s="106" t="s">
        <v>2535</v>
      </c>
      <c r="P146" s="429" t="s">
        <v>3983</v>
      </c>
      <c r="Q146" s="429" t="s">
        <v>3982</v>
      </c>
      <c r="R146" s="429" t="s">
        <v>3971</v>
      </c>
      <c r="S146" s="429" t="s">
        <v>3984</v>
      </c>
      <c r="T146" s="429" t="s">
        <v>3985</v>
      </c>
      <c r="U146" s="429" t="s">
        <v>3986</v>
      </c>
      <c r="V146" s="425" t="s">
        <v>2508</v>
      </c>
      <c r="W146" s="425" t="s">
        <v>2509</v>
      </c>
      <c r="X146" s="430">
        <v>1</v>
      </c>
      <c r="Y146" s="438" t="s">
        <v>3987</v>
      </c>
      <c r="Z146" s="424" t="s">
        <v>2555</v>
      </c>
      <c r="AA146" s="426" t="s">
        <v>2928</v>
      </c>
      <c r="AB146" s="424"/>
      <c r="AC146" s="424" t="s">
        <v>2513</v>
      </c>
    </row>
    <row r="147" spans="1:29" ht="40" customHeight="1" x14ac:dyDescent="0.35">
      <c r="A147" s="424" t="s">
        <v>3988</v>
      </c>
      <c r="B147" s="427">
        <v>43983</v>
      </c>
      <c r="C147" s="427"/>
      <c r="D147" s="429"/>
      <c r="E147" s="425" t="s">
        <v>2496</v>
      </c>
      <c r="F147" s="106" t="s">
        <v>3989</v>
      </c>
      <c r="G147" s="426" t="s">
        <v>3990</v>
      </c>
      <c r="H147" s="106" t="s">
        <v>2499</v>
      </c>
      <c r="I147" s="429" t="s">
        <v>3991</v>
      </c>
      <c r="J147" s="429"/>
      <c r="K147" s="429">
        <v>1038</v>
      </c>
      <c r="L147" s="429" t="s">
        <v>3991</v>
      </c>
      <c r="M147" s="429" t="s">
        <v>3992</v>
      </c>
      <c r="N147" s="429" t="s">
        <v>3993</v>
      </c>
      <c r="O147" s="106" t="s">
        <v>2791</v>
      </c>
      <c r="P147" s="429" t="s">
        <v>3994</v>
      </c>
      <c r="Q147" s="429" t="s">
        <v>3991</v>
      </c>
      <c r="R147" s="429" t="s">
        <v>3992</v>
      </c>
      <c r="S147" s="429" t="s">
        <v>3995</v>
      </c>
      <c r="T147" s="429" t="s">
        <v>3996</v>
      </c>
      <c r="U147" s="429" t="s">
        <v>3997</v>
      </c>
      <c r="V147" s="425" t="s">
        <v>2508</v>
      </c>
      <c r="W147" s="425" t="s">
        <v>2509</v>
      </c>
      <c r="X147" s="430">
        <v>0.55000000000000004</v>
      </c>
      <c r="Y147" s="438" t="s">
        <v>3998</v>
      </c>
      <c r="Z147" s="424" t="s">
        <v>2511</v>
      </c>
      <c r="AA147" s="426" t="s">
        <v>3999</v>
      </c>
      <c r="AB147" s="424"/>
      <c r="AC147" s="424" t="s">
        <v>2513</v>
      </c>
    </row>
    <row r="148" spans="1:29" ht="40" customHeight="1" x14ac:dyDescent="0.35">
      <c r="A148" s="424" t="s">
        <v>4000</v>
      </c>
      <c r="B148" s="427">
        <v>43983</v>
      </c>
      <c r="C148" s="427"/>
      <c r="D148" s="429"/>
      <c r="E148" s="425" t="s">
        <v>2496</v>
      </c>
      <c r="F148" s="106" t="s">
        <v>4001</v>
      </c>
      <c r="G148" s="426" t="s">
        <v>4002</v>
      </c>
      <c r="H148" s="106" t="s">
        <v>2499</v>
      </c>
      <c r="I148" s="429" t="s">
        <v>4003</v>
      </c>
      <c r="J148" s="429"/>
      <c r="K148" s="429">
        <v>950</v>
      </c>
      <c r="L148" s="429" t="s">
        <v>4003</v>
      </c>
      <c r="M148" s="429" t="s">
        <v>4004</v>
      </c>
      <c r="N148" s="429" t="s">
        <v>763</v>
      </c>
      <c r="O148" s="106" t="s">
        <v>2612</v>
      </c>
      <c r="P148" s="429" t="s">
        <v>4005</v>
      </c>
      <c r="Q148" s="429" t="s">
        <v>4003</v>
      </c>
      <c r="R148" s="429" t="s">
        <v>4004</v>
      </c>
      <c r="S148" s="429" t="s">
        <v>4006</v>
      </c>
      <c r="T148" s="429" t="s">
        <v>4007</v>
      </c>
      <c r="U148" s="429" t="s">
        <v>4008</v>
      </c>
      <c r="V148" s="425" t="s">
        <v>2508</v>
      </c>
      <c r="W148" s="425" t="s">
        <v>2509</v>
      </c>
      <c r="X148" s="430">
        <v>1</v>
      </c>
      <c r="Y148" s="438" t="s">
        <v>4009</v>
      </c>
      <c r="Z148" s="424" t="s">
        <v>2555</v>
      </c>
      <c r="AA148" s="426" t="s">
        <v>2512</v>
      </c>
      <c r="AB148" s="424"/>
      <c r="AC148" s="424" t="s">
        <v>2513</v>
      </c>
    </row>
    <row r="149" spans="1:29" ht="40" customHeight="1" x14ac:dyDescent="0.35">
      <c r="A149" s="424" t="s">
        <v>4010</v>
      </c>
      <c r="B149" s="427">
        <v>43983</v>
      </c>
      <c r="C149" s="427"/>
      <c r="D149" s="429"/>
      <c r="E149" s="425" t="s">
        <v>2496</v>
      </c>
      <c r="F149" s="106" t="s">
        <v>4011</v>
      </c>
      <c r="G149" s="426" t="s">
        <v>4012</v>
      </c>
      <c r="H149" s="106" t="s">
        <v>2499</v>
      </c>
      <c r="I149" s="429" t="s">
        <v>4013</v>
      </c>
      <c r="J149" s="429"/>
      <c r="K149" s="429">
        <v>47</v>
      </c>
      <c r="L149" s="429" t="s">
        <v>4013</v>
      </c>
      <c r="M149" s="429" t="s">
        <v>4014</v>
      </c>
      <c r="N149" s="429" t="s">
        <v>340</v>
      </c>
      <c r="O149" s="106" t="s">
        <v>2535</v>
      </c>
      <c r="P149" s="429" t="s">
        <v>4015</v>
      </c>
      <c r="Q149" s="429" t="s">
        <v>4013</v>
      </c>
      <c r="R149" s="429" t="s">
        <v>4014</v>
      </c>
      <c r="S149" s="429" t="s">
        <v>4016</v>
      </c>
      <c r="T149" s="429" t="s">
        <v>4017</v>
      </c>
      <c r="U149" s="429" t="s">
        <v>4018</v>
      </c>
      <c r="V149" s="425" t="s">
        <v>2508</v>
      </c>
      <c r="W149" s="425" t="s">
        <v>2509</v>
      </c>
      <c r="X149" s="430">
        <v>1</v>
      </c>
      <c r="Y149" s="438" t="s">
        <v>4019</v>
      </c>
      <c r="Z149" s="424" t="s">
        <v>2511</v>
      </c>
      <c r="AA149" s="426" t="s">
        <v>4020</v>
      </c>
      <c r="AB149" s="424"/>
      <c r="AC149" s="424" t="s">
        <v>2513</v>
      </c>
    </row>
    <row r="150" spans="1:29" ht="40" customHeight="1" x14ac:dyDescent="0.35">
      <c r="A150" s="424" t="s">
        <v>4021</v>
      </c>
      <c r="B150" s="427">
        <v>43983</v>
      </c>
      <c r="C150" s="427"/>
      <c r="D150" s="429"/>
      <c r="E150" s="425" t="s">
        <v>2496</v>
      </c>
      <c r="F150" s="106" t="s">
        <v>4022</v>
      </c>
      <c r="G150" s="426" t="s">
        <v>4023</v>
      </c>
      <c r="H150" s="106" t="s">
        <v>2499</v>
      </c>
      <c r="I150" s="429" t="s">
        <v>4024</v>
      </c>
      <c r="J150" s="429">
        <v>20</v>
      </c>
      <c r="K150" s="429">
        <v>12</v>
      </c>
      <c r="L150" s="429" t="s">
        <v>4025</v>
      </c>
      <c r="M150" s="429" t="s">
        <v>2713</v>
      </c>
      <c r="N150" s="429" t="s">
        <v>792</v>
      </c>
      <c r="O150" s="106" t="s">
        <v>2535</v>
      </c>
      <c r="P150" s="429" t="s">
        <v>4026</v>
      </c>
      <c r="Q150" s="429" t="s">
        <v>4025</v>
      </c>
      <c r="R150" s="429" t="s">
        <v>2713</v>
      </c>
      <c r="S150" s="429" t="s">
        <v>4027</v>
      </c>
      <c r="T150" s="429" t="s">
        <v>4028</v>
      </c>
      <c r="U150" s="429" t="s">
        <v>4029</v>
      </c>
      <c r="V150" s="425" t="s">
        <v>2508</v>
      </c>
      <c r="W150" s="425" t="s">
        <v>2509</v>
      </c>
      <c r="X150" s="430">
        <v>1</v>
      </c>
      <c r="Y150" s="438" t="s">
        <v>4030</v>
      </c>
      <c r="Z150" s="424" t="s">
        <v>2555</v>
      </c>
      <c r="AA150" s="426" t="s">
        <v>2816</v>
      </c>
      <c r="AB150" s="424"/>
      <c r="AC150" s="424" t="s">
        <v>2513</v>
      </c>
    </row>
    <row r="151" spans="1:29" ht="40" customHeight="1" x14ac:dyDescent="0.35">
      <c r="A151" s="424" t="s">
        <v>4031</v>
      </c>
      <c r="B151" s="427">
        <v>43983</v>
      </c>
      <c r="C151" s="427"/>
      <c r="D151" s="429"/>
      <c r="E151" s="425" t="s">
        <v>2496</v>
      </c>
      <c r="F151" s="106" t="s">
        <v>4032</v>
      </c>
      <c r="G151" s="426" t="s">
        <v>4033</v>
      </c>
      <c r="H151" s="106" t="s">
        <v>2499</v>
      </c>
      <c r="I151" s="429" t="s">
        <v>4034</v>
      </c>
      <c r="J151" s="429">
        <v>673</v>
      </c>
      <c r="K151" s="429">
        <v>9</v>
      </c>
      <c r="L151" s="429" t="s">
        <v>1079</v>
      </c>
      <c r="M151" s="429" t="s">
        <v>3842</v>
      </c>
      <c r="N151" s="429" t="s">
        <v>1079</v>
      </c>
      <c r="O151" s="106" t="s">
        <v>2503</v>
      </c>
      <c r="P151" s="429" t="s">
        <v>4035</v>
      </c>
      <c r="Q151" s="429" t="s">
        <v>1079</v>
      </c>
      <c r="R151" s="429" t="s">
        <v>3842</v>
      </c>
      <c r="S151" s="429" t="s">
        <v>4036</v>
      </c>
      <c r="T151" s="429" t="s">
        <v>4037</v>
      </c>
      <c r="U151" s="429" t="s">
        <v>4038</v>
      </c>
      <c r="V151" s="425" t="s">
        <v>2508</v>
      </c>
      <c r="W151" s="425" t="s">
        <v>2509</v>
      </c>
      <c r="X151" s="430">
        <v>1</v>
      </c>
      <c r="Y151" s="438" t="s">
        <v>4039</v>
      </c>
      <c r="Z151" s="424" t="s">
        <v>2555</v>
      </c>
      <c r="AA151" s="426" t="s">
        <v>2847</v>
      </c>
      <c r="AB151" s="424"/>
      <c r="AC151" s="424" t="s">
        <v>2513</v>
      </c>
    </row>
    <row r="152" spans="1:29" ht="40" customHeight="1" x14ac:dyDescent="0.35">
      <c r="A152" s="424" t="s">
        <v>4040</v>
      </c>
      <c r="B152" s="427">
        <v>43983</v>
      </c>
      <c r="C152" s="427">
        <v>44475</v>
      </c>
      <c r="D152" s="429" t="s">
        <v>2786</v>
      </c>
      <c r="E152" s="425" t="s">
        <v>2496</v>
      </c>
      <c r="F152" s="106" t="s">
        <v>4041</v>
      </c>
      <c r="G152" s="426" t="s">
        <v>4042</v>
      </c>
      <c r="H152" s="106" t="s">
        <v>2499</v>
      </c>
      <c r="I152" s="429" t="s">
        <v>4043</v>
      </c>
      <c r="J152" s="429" t="s">
        <v>4044</v>
      </c>
      <c r="K152" s="429">
        <v>313</v>
      </c>
      <c r="L152" s="429" t="s">
        <v>4045</v>
      </c>
      <c r="M152" s="429" t="s">
        <v>4046</v>
      </c>
      <c r="N152" s="429" t="s">
        <v>2725</v>
      </c>
      <c r="O152" s="106" t="s">
        <v>2535</v>
      </c>
      <c r="P152" s="429"/>
      <c r="Q152" s="429"/>
      <c r="R152" s="429"/>
      <c r="S152" s="429"/>
      <c r="T152" s="429"/>
      <c r="U152" s="429"/>
      <c r="V152" s="106"/>
      <c r="W152" s="106"/>
      <c r="X152" s="429"/>
      <c r="Y152" s="429"/>
      <c r="Z152" s="429"/>
      <c r="AA152" s="429"/>
      <c r="AB152" s="429"/>
      <c r="AC152" s="424"/>
    </row>
    <row r="153" spans="1:29" ht="40" customHeight="1" x14ac:dyDescent="0.35">
      <c r="A153" s="424" t="s">
        <v>4047</v>
      </c>
      <c r="B153" s="427">
        <v>43983</v>
      </c>
      <c r="C153" s="427"/>
      <c r="D153" s="429"/>
      <c r="E153" s="425" t="s">
        <v>2496</v>
      </c>
      <c r="F153" s="106" t="s">
        <v>4048</v>
      </c>
      <c r="G153" s="426" t="s">
        <v>4049</v>
      </c>
      <c r="H153" s="106" t="s">
        <v>2499</v>
      </c>
      <c r="I153" s="429" t="s">
        <v>4050</v>
      </c>
      <c r="J153" s="429"/>
      <c r="K153" s="429">
        <v>10</v>
      </c>
      <c r="L153" s="429" t="s">
        <v>4051</v>
      </c>
      <c r="M153" s="429" t="s">
        <v>4052</v>
      </c>
      <c r="N153" s="429" t="s">
        <v>935</v>
      </c>
      <c r="O153" s="106" t="s">
        <v>2503</v>
      </c>
      <c r="P153" s="429" t="s">
        <v>4053</v>
      </c>
      <c r="Q153" s="429" t="s">
        <v>4051</v>
      </c>
      <c r="R153" s="429" t="s">
        <v>4052</v>
      </c>
      <c r="S153" s="429" t="s">
        <v>4054</v>
      </c>
      <c r="T153" s="429" t="s">
        <v>4055</v>
      </c>
      <c r="U153" s="429" t="s">
        <v>4056</v>
      </c>
      <c r="V153" s="425" t="s">
        <v>2508</v>
      </c>
      <c r="W153" s="425" t="s">
        <v>2509</v>
      </c>
      <c r="X153" s="430">
        <v>1</v>
      </c>
      <c r="Y153" s="424" t="s">
        <v>4057</v>
      </c>
      <c r="Z153" s="424" t="s">
        <v>2555</v>
      </c>
      <c r="AA153" s="426" t="s">
        <v>3212</v>
      </c>
      <c r="AB153" s="424"/>
      <c r="AC153" s="424" t="s">
        <v>2513</v>
      </c>
    </row>
    <row r="154" spans="1:29" ht="40" customHeight="1" x14ac:dyDescent="0.35">
      <c r="A154" s="424" t="s">
        <v>4058</v>
      </c>
      <c r="B154" s="427">
        <v>43985</v>
      </c>
      <c r="C154" s="427">
        <v>44348</v>
      </c>
      <c r="D154" s="429" t="s">
        <v>2786</v>
      </c>
      <c r="E154" s="425" t="s">
        <v>3261</v>
      </c>
      <c r="F154" s="106" t="s">
        <v>4059</v>
      </c>
      <c r="G154" s="426" t="s">
        <v>2774</v>
      </c>
      <c r="H154" s="106" t="s">
        <v>2499</v>
      </c>
      <c r="I154" s="429" t="s">
        <v>2775</v>
      </c>
      <c r="J154" s="429"/>
      <c r="K154" s="429">
        <v>165</v>
      </c>
      <c r="L154" s="429" t="s">
        <v>2776</v>
      </c>
      <c r="M154" s="429" t="s">
        <v>2777</v>
      </c>
      <c r="N154" s="429" t="s">
        <v>340</v>
      </c>
      <c r="O154" s="106" t="s">
        <v>2535</v>
      </c>
      <c r="P154" s="429"/>
      <c r="Q154" s="429"/>
      <c r="R154" s="429"/>
      <c r="S154" s="429"/>
      <c r="T154" s="429"/>
      <c r="U154" s="429"/>
      <c r="V154" s="106"/>
      <c r="W154" s="106"/>
      <c r="X154" s="429"/>
      <c r="Y154" s="429"/>
      <c r="Z154" s="429"/>
      <c r="AA154" s="429"/>
      <c r="AB154" s="429"/>
      <c r="AC154" s="424"/>
    </row>
    <row r="155" spans="1:29" ht="40" customHeight="1" x14ac:dyDescent="0.35">
      <c r="A155" s="424" t="s">
        <v>4060</v>
      </c>
      <c r="B155" s="427">
        <v>43986</v>
      </c>
      <c r="C155" s="427"/>
      <c r="D155" s="429"/>
      <c r="E155" s="425" t="s">
        <v>2496</v>
      </c>
      <c r="F155" s="106" t="s">
        <v>4061</v>
      </c>
      <c r="G155" s="426" t="s">
        <v>4062</v>
      </c>
      <c r="H155" s="106" t="s">
        <v>2499</v>
      </c>
      <c r="I155" s="429" t="s">
        <v>4063</v>
      </c>
      <c r="J155" s="429"/>
      <c r="K155" s="429">
        <v>520</v>
      </c>
      <c r="L155" s="429" t="s">
        <v>4063</v>
      </c>
      <c r="M155" s="429" t="s">
        <v>4064</v>
      </c>
      <c r="N155" s="429" t="s">
        <v>773</v>
      </c>
      <c r="O155" s="106" t="s">
        <v>2626</v>
      </c>
      <c r="P155" s="429" t="s">
        <v>4065</v>
      </c>
      <c r="Q155" s="429" t="s">
        <v>4063</v>
      </c>
      <c r="R155" s="429" t="s">
        <v>4064</v>
      </c>
      <c r="S155" s="429" t="s">
        <v>4066</v>
      </c>
      <c r="T155" s="429" t="s">
        <v>4067</v>
      </c>
      <c r="U155" s="429" t="s">
        <v>4068</v>
      </c>
      <c r="V155" s="425" t="s">
        <v>2508</v>
      </c>
      <c r="W155" s="425" t="s">
        <v>2509</v>
      </c>
      <c r="X155" s="430">
        <v>1</v>
      </c>
      <c r="Y155" s="424" t="s">
        <v>4069</v>
      </c>
      <c r="Z155" s="424" t="s">
        <v>2555</v>
      </c>
      <c r="AA155" s="426" t="s">
        <v>4070</v>
      </c>
      <c r="AB155" s="424"/>
      <c r="AC155" s="424" t="s">
        <v>2513</v>
      </c>
    </row>
    <row r="156" spans="1:29" ht="40" customHeight="1" x14ac:dyDescent="0.35">
      <c r="A156" s="424" t="s">
        <v>4071</v>
      </c>
      <c r="B156" s="427">
        <v>43990</v>
      </c>
      <c r="C156" s="427"/>
      <c r="D156" s="429"/>
      <c r="E156" s="425" t="s">
        <v>2496</v>
      </c>
      <c r="F156" s="106" t="s">
        <v>4072</v>
      </c>
      <c r="G156" s="426" t="s">
        <v>4073</v>
      </c>
      <c r="H156" s="106" t="s">
        <v>2499</v>
      </c>
      <c r="I156" s="429" t="s">
        <v>4074</v>
      </c>
      <c r="J156" s="429"/>
      <c r="K156" s="429">
        <v>1</v>
      </c>
      <c r="L156" s="429" t="s">
        <v>4075</v>
      </c>
      <c r="M156" s="429" t="s">
        <v>4076</v>
      </c>
      <c r="N156" s="429" t="s">
        <v>650</v>
      </c>
      <c r="O156" s="106" t="s">
        <v>2503</v>
      </c>
      <c r="P156" s="429" t="s">
        <v>4077</v>
      </c>
      <c r="Q156" s="429" t="s">
        <v>4075</v>
      </c>
      <c r="R156" s="429" t="s">
        <v>4078</v>
      </c>
      <c r="S156" s="429" t="s">
        <v>4079</v>
      </c>
      <c r="T156" s="429" t="s">
        <v>4080</v>
      </c>
      <c r="U156" s="429" t="s">
        <v>4081</v>
      </c>
      <c r="V156" s="425" t="s">
        <v>2508</v>
      </c>
      <c r="W156" s="425" t="s">
        <v>2509</v>
      </c>
      <c r="X156" s="430">
        <v>1</v>
      </c>
      <c r="Y156" s="424" t="s">
        <v>4082</v>
      </c>
      <c r="Z156" s="424" t="s">
        <v>2511</v>
      </c>
      <c r="AA156" s="426" t="s">
        <v>4083</v>
      </c>
      <c r="AB156" s="424"/>
      <c r="AC156" s="424" t="s">
        <v>2513</v>
      </c>
    </row>
    <row r="157" spans="1:29" ht="40" customHeight="1" x14ac:dyDescent="0.35">
      <c r="A157" s="424" t="s">
        <v>4084</v>
      </c>
      <c r="B157" s="427">
        <v>43990</v>
      </c>
      <c r="C157" s="427"/>
      <c r="D157" s="429"/>
      <c r="E157" s="425" t="s">
        <v>2496</v>
      </c>
      <c r="F157" s="106" t="s">
        <v>4085</v>
      </c>
      <c r="G157" s="426" t="s">
        <v>4086</v>
      </c>
      <c r="H157" s="106" t="s">
        <v>2499</v>
      </c>
      <c r="I157" s="429" t="s">
        <v>4087</v>
      </c>
      <c r="J157" s="429"/>
      <c r="K157" s="429">
        <v>4</v>
      </c>
      <c r="L157" s="429" t="s">
        <v>4088</v>
      </c>
      <c r="M157" s="429" t="s">
        <v>4089</v>
      </c>
      <c r="N157" s="429" t="s">
        <v>123</v>
      </c>
      <c r="O157" s="106" t="s">
        <v>2520</v>
      </c>
      <c r="P157" s="429" t="s">
        <v>4090</v>
      </c>
      <c r="Q157" s="429" t="s">
        <v>212</v>
      </c>
      <c r="R157" s="429" t="s">
        <v>3592</v>
      </c>
      <c r="S157" s="429" t="s">
        <v>4091</v>
      </c>
      <c r="T157" s="429" t="s">
        <v>4092</v>
      </c>
      <c r="U157" s="429" t="s">
        <v>4093</v>
      </c>
      <c r="V157" s="425" t="s">
        <v>2508</v>
      </c>
      <c r="W157" s="425" t="s">
        <v>2509</v>
      </c>
      <c r="X157" s="430">
        <v>1</v>
      </c>
      <c r="Y157" s="424" t="s">
        <v>4094</v>
      </c>
      <c r="Z157" s="424" t="s">
        <v>2555</v>
      </c>
      <c r="AA157" s="426" t="s">
        <v>2567</v>
      </c>
      <c r="AB157" s="424"/>
      <c r="AC157" s="424" t="s">
        <v>2513</v>
      </c>
    </row>
    <row r="158" spans="1:29" ht="40" customHeight="1" x14ac:dyDescent="0.35">
      <c r="A158" s="424" t="s">
        <v>4095</v>
      </c>
      <c r="B158" s="427">
        <v>43997</v>
      </c>
      <c r="C158" s="427"/>
      <c r="D158" s="429"/>
      <c r="E158" s="425" t="s">
        <v>2496</v>
      </c>
      <c r="F158" s="106" t="s">
        <v>4096</v>
      </c>
      <c r="G158" s="426" t="s">
        <v>4097</v>
      </c>
      <c r="H158" s="106" t="s">
        <v>2499</v>
      </c>
      <c r="I158" s="429" t="s">
        <v>4098</v>
      </c>
      <c r="J158" s="429">
        <v>301</v>
      </c>
      <c r="K158" s="429">
        <v>40</v>
      </c>
      <c r="L158" s="429" t="s">
        <v>3891</v>
      </c>
      <c r="M158" s="429" t="s">
        <v>3592</v>
      </c>
      <c r="N158" s="429" t="s">
        <v>3891</v>
      </c>
      <c r="O158" s="106" t="s">
        <v>2791</v>
      </c>
      <c r="P158" s="429" t="s">
        <v>4099</v>
      </c>
      <c r="Q158" s="429" t="s">
        <v>3891</v>
      </c>
      <c r="R158" s="429" t="s">
        <v>3592</v>
      </c>
      <c r="S158" s="429" t="s">
        <v>4100</v>
      </c>
      <c r="T158" s="429" t="s">
        <v>4101</v>
      </c>
      <c r="U158" s="429" t="s">
        <v>4102</v>
      </c>
      <c r="V158" s="425" t="s">
        <v>2508</v>
      </c>
      <c r="W158" s="425" t="s">
        <v>2509</v>
      </c>
      <c r="X158" s="430">
        <v>1</v>
      </c>
      <c r="Y158" s="424" t="s">
        <v>4103</v>
      </c>
      <c r="Z158" s="424" t="s">
        <v>2555</v>
      </c>
      <c r="AA158" s="426" t="s">
        <v>2928</v>
      </c>
      <c r="AB158" s="424"/>
      <c r="AC158" s="424" t="s">
        <v>2513</v>
      </c>
    </row>
    <row r="159" spans="1:29" ht="40" customHeight="1" x14ac:dyDescent="0.35">
      <c r="A159" s="424" t="s">
        <v>4104</v>
      </c>
      <c r="B159" s="427">
        <v>43997</v>
      </c>
      <c r="C159" s="427"/>
      <c r="D159" s="429"/>
      <c r="E159" s="425" t="s">
        <v>2496</v>
      </c>
      <c r="F159" s="106" t="s">
        <v>4105</v>
      </c>
      <c r="G159" s="426" t="s">
        <v>4106</v>
      </c>
      <c r="H159" s="106" t="s">
        <v>2499</v>
      </c>
      <c r="I159" s="429" t="s">
        <v>4107</v>
      </c>
      <c r="J159" s="429"/>
      <c r="K159" s="429">
        <v>79</v>
      </c>
      <c r="L159" s="429" t="s">
        <v>4107</v>
      </c>
      <c r="M159" s="429" t="s">
        <v>4108</v>
      </c>
      <c r="N159" s="429" t="s">
        <v>4109</v>
      </c>
      <c r="O159" s="106" t="s">
        <v>2791</v>
      </c>
      <c r="P159" s="429" t="s">
        <v>4110</v>
      </c>
      <c r="Q159" s="429" t="s">
        <v>4107</v>
      </c>
      <c r="R159" s="429" t="s">
        <v>4108</v>
      </c>
      <c r="S159" s="429" t="s">
        <v>4111</v>
      </c>
      <c r="T159" s="429" t="s">
        <v>4112</v>
      </c>
      <c r="U159" s="429" t="s">
        <v>4113</v>
      </c>
      <c r="V159" s="425" t="s">
        <v>2508</v>
      </c>
      <c r="W159" s="425" t="s">
        <v>2509</v>
      </c>
      <c r="X159" s="430">
        <v>1</v>
      </c>
      <c r="Y159" s="424" t="s">
        <v>4114</v>
      </c>
      <c r="Z159" s="424" t="s">
        <v>2555</v>
      </c>
      <c r="AA159" s="426" t="s">
        <v>4115</v>
      </c>
      <c r="AB159" s="424"/>
      <c r="AC159" s="424" t="s">
        <v>2513</v>
      </c>
    </row>
    <row r="160" spans="1:29" ht="40" customHeight="1" x14ac:dyDescent="0.35">
      <c r="A160" s="424" t="s">
        <v>4116</v>
      </c>
      <c r="B160" s="427">
        <v>43997</v>
      </c>
      <c r="C160" s="427"/>
      <c r="D160" s="429"/>
      <c r="E160" s="425" t="s">
        <v>2496</v>
      </c>
      <c r="F160" s="106" t="s">
        <v>4117</v>
      </c>
      <c r="G160" s="426" t="s">
        <v>4118</v>
      </c>
      <c r="H160" s="106" t="s">
        <v>2499</v>
      </c>
      <c r="I160" s="429" t="s">
        <v>4119</v>
      </c>
      <c r="J160" s="429"/>
      <c r="K160" s="429">
        <v>141</v>
      </c>
      <c r="L160" s="429" t="s">
        <v>4119</v>
      </c>
      <c r="M160" s="429" t="s">
        <v>4120</v>
      </c>
      <c r="N160" s="429" t="s">
        <v>710</v>
      </c>
      <c r="O160" s="106" t="s">
        <v>2626</v>
      </c>
      <c r="P160" s="429" t="s">
        <v>4121</v>
      </c>
      <c r="Q160" s="429" t="s">
        <v>710</v>
      </c>
      <c r="R160" s="429" t="s">
        <v>4122</v>
      </c>
      <c r="S160" s="429" t="s">
        <v>4123</v>
      </c>
      <c r="T160" s="429" t="s">
        <v>4124</v>
      </c>
      <c r="U160" s="429" t="s">
        <v>4125</v>
      </c>
      <c r="V160" s="425" t="s">
        <v>2508</v>
      </c>
      <c r="W160" s="425" t="s">
        <v>2509</v>
      </c>
      <c r="X160" s="430">
        <v>1</v>
      </c>
      <c r="Y160" s="424" t="s">
        <v>4126</v>
      </c>
      <c r="Z160" s="424" t="s">
        <v>2511</v>
      </c>
      <c r="AA160" s="426" t="s">
        <v>2512</v>
      </c>
      <c r="AB160" s="424"/>
      <c r="AC160" s="424" t="s">
        <v>2513</v>
      </c>
    </row>
    <row r="161" spans="1:29" ht="40" customHeight="1" x14ac:dyDescent="0.35">
      <c r="A161" s="424" t="s">
        <v>4127</v>
      </c>
      <c r="B161" s="427">
        <v>43997</v>
      </c>
      <c r="C161" s="427">
        <v>44926</v>
      </c>
      <c r="D161" s="429" t="s">
        <v>2786</v>
      </c>
      <c r="E161" s="425" t="s">
        <v>2496</v>
      </c>
      <c r="F161" s="106" t="s">
        <v>4128</v>
      </c>
      <c r="G161" s="426" t="s">
        <v>4129</v>
      </c>
      <c r="H161" s="106" t="s">
        <v>2499</v>
      </c>
      <c r="I161" s="429" t="s">
        <v>4130</v>
      </c>
      <c r="J161" s="429">
        <v>13</v>
      </c>
      <c r="K161" s="429">
        <v>24</v>
      </c>
      <c r="L161" s="429" t="s">
        <v>2587</v>
      </c>
      <c r="M161" s="429" t="s">
        <v>2912</v>
      </c>
      <c r="N161" s="429" t="s">
        <v>2587</v>
      </c>
      <c r="O161" s="106" t="s">
        <v>2535</v>
      </c>
      <c r="P161" s="429"/>
      <c r="Q161" s="429"/>
      <c r="R161" s="429"/>
      <c r="S161" s="429"/>
      <c r="T161" s="429"/>
      <c r="U161" s="429"/>
      <c r="V161" s="106"/>
      <c r="W161" s="106"/>
      <c r="X161" s="429"/>
      <c r="Y161" s="429"/>
      <c r="Z161" s="429"/>
      <c r="AA161" s="429"/>
      <c r="AB161" s="429"/>
      <c r="AC161" s="424"/>
    </row>
    <row r="162" spans="1:29" ht="40" customHeight="1" x14ac:dyDescent="0.35">
      <c r="A162" s="424" t="s">
        <v>4131</v>
      </c>
      <c r="B162" s="427">
        <v>44000</v>
      </c>
      <c r="C162" s="427"/>
      <c r="D162" s="429"/>
      <c r="E162" s="425" t="s">
        <v>2496</v>
      </c>
      <c r="F162" s="106" t="s">
        <v>4132</v>
      </c>
      <c r="G162" s="109" t="s">
        <v>4133</v>
      </c>
      <c r="H162" s="106" t="s">
        <v>2499</v>
      </c>
      <c r="I162" s="429" t="s">
        <v>2531</v>
      </c>
      <c r="J162" s="429">
        <v>367</v>
      </c>
      <c r="K162" s="429">
        <v>1</v>
      </c>
      <c r="L162" s="429" t="s">
        <v>4134</v>
      </c>
      <c r="M162" s="429" t="s">
        <v>4135</v>
      </c>
      <c r="N162" s="429" t="s">
        <v>212</v>
      </c>
      <c r="O162" s="106" t="s">
        <v>2791</v>
      </c>
      <c r="P162" s="429" t="s">
        <v>4136</v>
      </c>
      <c r="Q162" s="429" t="s">
        <v>4134</v>
      </c>
      <c r="R162" s="429" t="s">
        <v>4137</v>
      </c>
      <c r="S162" s="429" t="s">
        <v>4138</v>
      </c>
      <c r="T162" s="429" t="s">
        <v>4139</v>
      </c>
      <c r="U162" s="429" t="s">
        <v>4140</v>
      </c>
      <c r="V162" s="425" t="s">
        <v>2508</v>
      </c>
      <c r="W162" s="425" t="s">
        <v>2509</v>
      </c>
      <c r="X162" s="430">
        <v>1</v>
      </c>
      <c r="Y162" s="424" t="s">
        <v>4141</v>
      </c>
      <c r="Z162" s="424" t="s">
        <v>2555</v>
      </c>
      <c r="AA162" s="426" t="s">
        <v>2512</v>
      </c>
      <c r="AB162" s="424"/>
      <c r="AC162" s="424" t="s">
        <v>2513</v>
      </c>
    </row>
    <row r="163" spans="1:29" ht="40" customHeight="1" x14ac:dyDescent="0.35">
      <c r="A163" s="424" t="s">
        <v>4142</v>
      </c>
      <c r="B163" s="427">
        <v>44013</v>
      </c>
      <c r="C163" s="427"/>
      <c r="D163" s="429"/>
      <c r="E163" s="425" t="s">
        <v>2496</v>
      </c>
      <c r="F163" s="106" t="s">
        <v>4143</v>
      </c>
      <c r="G163" s="426" t="s">
        <v>4144</v>
      </c>
      <c r="H163" s="106" t="s">
        <v>2499</v>
      </c>
      <c r="I163" s="429" t="s">
        <v>4145</v>
      </c>
      <c r="J163" s="429"/>
      <c r="K163" s="429">
        <v>4</v>
      </c>
      <c r="L163" s="429" t="s">
        <v>123</v>
      </c>
      <c r="M163" s="429" t="s">
        <v>4146</v>
      </c>
      <c r="N163" s="429" t="s">
        <v>123</v>
      </c>
      <c r="O163" s="106" t="s">
        <v>2520</v>
      </c>
      <c r="P163" s="429" t="s">
        <v>4147</v>
      </c>
      <c r="Q163" s="429" t="s">
        <v>123</v>
      </c>
      <c r="R163" s="429" t="s">
        <v>4146</v>
      </c>
      <c r="S163" s="429" t="s">
        <v>4148</v>
      </c>
      <c r="T163" s="429" t="s">
        <v>4149</v>
      </c>
      <c r="U163" s="429" t="s">
        <v>4150</v>
      </c>
      <c r="V163" s="425" t="s">
        <v>2508</v>
      </c>
      <c r="W163" s="425" t="s">
        <v>2509</v>
      </c>
      <c r="X163" s="430">
        <v>1</v>
      </c>
      <c r="Y163" s="438" t="s">
        <v>4151</v>
      </c>
      <c r="Z163" s="424" t="s">
        <v>2555</v>
      </c>
      <c r="AA163" s="426" t="s">
        <v>2928</v>
      </c>
      <c r="AB163" s="424"/>
      <c r="AC163" s="424" t="s">
        <v>2513</v>
      </c>
    </row>
    <row r="164" spans="1:29" ht="40" customHeight="1" x14ac:dyDescent="0.35">
      <c r="A164" s="424" t="s">
        <v>4152</v>
      </c>
      <c r="B164" s="427">
        <v>44013</v>
      </c>
      <c r="C164" s="427"/>
      <c r="D164" s="429"/>
      <c r="E164" s="425" t="s">
        <v>2496</v>
      </c>
      <c r="F164" s="106" t="s">
        <v>4153</v>
      </c>
      <c r="G164" s="426" t="s">
        <v>4154</v>
      </c>
      <c r="H164" s="106" t="s">
        <v>2499</v>
      </c>
      <c r="I164" s="429" t="s">
        <v>4155</v>
      </c>
      <c r="J164" s="429"/>
      <c r="K164" s="429">
        <v>74</v>
      </c>
      <c r="L164" s="429" t="s">
        <v>4155</v>
      </c>
      <c r="M164" s="429" t="s">
        <v>3813</v>
      </c>
      <c r="N164" s="429" t="s">
        <v>140</v>
      </c>
      <c r="O164" s="106" t="s">
        <v>2612</v>
      </c>
      <c r="P164" s="429" t="s">
        <v>4156</v>
      </c>
      <c r="Q164" s="429" t="s">
        <v>4155</v>
      </c>
      <c r="R164" s="429" t="s">
        <v>3813</v>
      </c>
      <c r="S164" s="429" t="s">
        <v>4157</v>
      </c>
      <c r="T164" s="429" t="s">
        <v>4158</v>
      </c>
      <c r="U164" s="429" t="s">
        <v>4159</v>
      </c>
      <c r="V164" s="425" t="s">
        <v>2508</v>
      </c>
      <c r="W164" s="425" t="s">
        <v>2509</v>
      </c>
      <c r="X164" s="430">
        <v>1</v>
      </c>
      <c r="Y164" s="424" t="s">
        <v>4160</v>
      </c>
      <c r="Z164" s="424" t="s">
        <v>2555</v>
      </c>
      <c r="AA164" s="426" t="s">
        <v>2512</v>
      </c>
      <c r="AB164" s="424"/>
      <c r="AC164" s="424" t="s">
        <v>2513</v>
      </c>
    </row>
    <row r="165" spans="1:29" ht="40" customHeight="1" x14ac:dyDescent="0.35">
      <c r="A165" s="425" t="s">
        <v>4161</v>
      </c>
      <c r="B165" s="427">
        <v>44015</v>
      </c>
      <c r="C165" s="427"/>
      <c r="D165" s="429"/>
      <c r="E165" s="425" t="s">
        <v>2496</v>
      </c>
      <c r="F165" s="106" t="s">
        <v>4162</v>
      </c>
      <c r="G165" s="426" t="s">
        <v>4163</v>
      </c>
      <c r="H165" s="106" t="s">
        <v>2499</v>
      </c>
      <c r="I165" s="429" t="s">
        <v>4164</v>
      </c>
      <c r="J165" s="429"/>
      <c r="K165" s="429" t="s">
        <v>4165</v>
      </c>
      <c r="L165" s="429" t="s">
        <v>3678</v>
      </c>
      <c r="M165" s="429" t="s">
        <v>3679</v>
      </c>
      <c r="N165" s="429" t="s">
        <v>3678</v>
      </c>
      <c r="O165" s="106" t="s">
        <v>2626</v>
      </c>
      <c r="P165" s="429" t="s">
        <v>4166</v>
      </c>
      <c r="Q165" s="429" t="s">
        <v>3678</v>
      </c>
      <c r="R165" s="429" t="s">
        <v>3679</v>
      </c>
      <c r="S165" s="429" t="s">
        <v>4167</v>
      </c>
      <c r="T165" s="429" t="s">
        <v>4168</v>
      </c>
      <c r="U165" s="429" t="s">
        <v>4169</v>
      </c>
      <c r="V165" s="425" t="s">
        <v>4170</v>
      </c>
      <c r="W165" s="425" t="s">
        <v>2509</v>
      </c>
      <c r="X165" s="430">
        <v>1</v>
      </c>
      <c r="Y165" s="424" t="s">
        <v>4171</v>
      </c>
      <c r="Z165" s="424" t="s">
        <v>2555</v>
      </c>
      <c r="AA165" s="426" t="s">
        <v>4172</v>
      </c>
      <c r="AB165" s="424"/>
      <c r="AC165" s="424" t="s">
        <v>2513</v>
      </c>
    </row>
    <row r="166" spans="1:29" ht="40" customHeight="1" x14ac:dyDescent="0.35">
      <c r="A166" s="425" t="s">
        <v>4173</v>
      </c>
      <c r="B166" s="427">
        <v>44015</v>
      </c>
      <c r="C166" s="427"/>
      <c r="D166" s="429"/>
      <c r="E166" s="425" t="s">
        <v>3059</v>
      </c>
      <c r="F166" s="106" t="s">
        <v>4162</v>
      </c>
      <c r="G166" s="426" t="s">
        <v>4163</v>
      </c>
      <c r="H166" s="106" t="s">
        <v>2499</v>
      </c>
      <c r="I166" s="429" t="s">
        <v>4164</v>
      </c>
      <c r="J166" s="429"/>
      <c r="K166" s="429" t="s">
        <v>4165</v>
      </c>
      <c r="L166" s="429" t="s">
        <v>3678</v>
      </c>
      <c r="M166" s="429" t="s">
        <v>3679</v>
      </c>
      <c r="N166" s="429" t="s">
        <v>3678</v>
      </c>
      <c r="O166" s="106" t="s">
        <v>2626</v>
      </c>
      <c r="P166" s="429" t="s">
        <v>4166</v>
      </c>
      <c r="Q166" s="429" t="s">
        <v>3678</v>
      </c>
      <c r="R166" s="429" t="s">
        <v>3679</v>
      </c>
      <c r="S166" s="429" t="s">
        <v>4167</v>
      </c>
      <c r="T166" s="429" t="s">
        <v>4168</v>
      </c>
      <c r="U166" s="429" t="s">
        <v>4169</v>
      </c>
      <c r="V166" s="425" t="s">
        <v>4170</v>
      </c>
      <c r="W166" s="425" t="s">
        <v>2509</v>
      </c>
      <c r="X166" s="430">
        <v>1</v>
      </c>
      <c r="Y166" s="424" t="s">
        <v>4171</v>
      </c>
      <c r="Z166" s="424" t="s">
        <v>2555</v>
      </c>
      <c r="AA166" s="426" t="s">
        <v>4172</v>
      </c>
      <c r="AB166" s="424"/>
      <c r="AC166" s="424" t="s">
        <v>2513</v>
      </c>
    </row>
    <row r="167" spans="1:29" ht="40" customHeight="1" x14ac:dyDescent="0.35">
      <c r="A167" s="424" t="s">
        <v>4174</v>
      </c>
      <c r="B167" s="427">
        <v>44018</v>
      </c>
      <c r="C167" s="427"/>
      <c r="D167" s="429"/>
      <c r="E167" s="425" t="s">
        <v>2496</v>
      </c>
      <c r="F167" s="106" t="s">
        <v>4175</v>
      </c>
      <c r="G167" s="426" t="s">
        <v>4176</v>
      </c>
      <c r="H167" s="106" t="s">
        <v>2622</v>
      </c>
      <c r="I167" s="429" t="s">
        <v>3319</v>
      </c>
      <c r="J167" s="429"/>
      <c r="K167" s="429">
        <v>73</v>
      </c>
      <c r="L167" s="429" t="s">
        <v>249</v>
      </c>
      <c r="M167" s="429" t="s">
        <v>2639</v>
      </c>
      <c r="N167" s="429" t="s">
        <v>249</v>
      </c>
      <c r="O167" s="106" t="s">
        <v>2626</v>
      </c>
      <c r="P167" s="429" t="s">
        <v>3321</v>
      </c>
      <c r="Q167" s="429" t="s">
        <v>249</v>
      </c>
      <c r="R167" s="429" t="s">
        <v>2639</v>
      </c>
      <c r="S167" s="429" t="s">
        <v>4177</v>
      </c>
      <c r="T167" s="429" t="s">
        <v>4178</v>
      </c>
      <c r="U167" s="429" t="s">
        <v>4179</v>
      </c>
      <c r="V167" s="425" t="s">
        <v>2508</v>
      </c>
      <c r="W167" s="425" t="s">
        <v>2509</v>
      </c>
      <c r="X167" s="430">
        <v>0.51</v>
      </c>
      <c r="Y167" s="425" t="s">
        <v>4180</v>
      </c>
      <c r="Z167" s="425" t="s">
        <v>4181</v>
      </c>
      <c r="AA167" s="109" t="s">
        <v>4182</v>
      </c>
      <c r="AB167" s="424"/>
      <c r="AC167" s="424" t="s">
        <v>2513</v>
      </c>
    </row>
    <row r="168" spans="1:29" ht="40" customHeight="1" x14ac:dyDescent="0.35">
      <c r="A168" s="425" t="s">
        <v>4183</v>
      </c>
      <c r="B168" s="427">
        <v>44019</v>
      </c>
      <c r="C168" s="427"/>
      <c r="D168" s="429"/>
      <c r="E168" s="425" t="s">
        <v>2496</v>
      </c>
      <c r="F168" s="106" t="s">
        <v>4184</v>
      </c>
      <c r="G168" s="426" t="s">
        <v>4185</v>
      </c>
      <c r="H168" s="106" t="s">
        <v>2499</v>
      </c>
      <c r="I168" s="429" t="s">
        <v>4186</v>
      </c>
      <c r="J168" s="429"/>
      <c r="K168" s="429">
        <v>48</v>
      </c>
      <c r="L168" s="429" t="s">
        <v>4187</v>
      </c>
      <c r="M168" s="429" t="s">
        <v>4188</v>
      </c>
      <c r="N168" s="429" t="s">
        <v>4189</v>
      </c>
      <c r="O168" s="106" t="s">
        <v>2960</v>
      </c>
      <c r="P168" s="429" t="s">
        <v>4190</v>
      </c>
      <c r="Q168" s="429" t="s">
        <v>4187</v>
      </c>
      <c r="R168" s="429" t="s">
        <v>4191</v>
      </c>
      <c r="S168" s="429" t="s">
        <v>4192</v>
      </c>
      <c r="T168" s="429" t="s">
        <v>4193</v>
      </c>
      <c r="U168" s="429" t="s">
        <v>4194</v>
      </c>
      <c r="V168" s="425" t="s">
        <v>4195</v>
      </c>
      <c r="W168" s="425" t="s">
        <v>2509</v>
      </c>
      <c r="X168" s="430">
        <v>1</v>
      </c>
      <c r="Y168" s="439" t="s">
        <v>4196</v>
      </c>
      <c r="Z168" s="425" t="s">
        <v>4197</v>
      </c>
      <c r="AA168" s="426" t="s">
        <v>4198</v>
      </c>
      <c r="AB168" s="424"/>
      <c r="AC168" s="424" t="s">
        <v>2513</v>
      </c>
    </row>
    <row r="169" spans="1:29" ht="40" customHeight="1" x14ac:dyDescent="0.35">
      <c r="A169" s="425" t="s">
        <v>4199</v>
      </c>
      <c r="B169" s="427">
        <v>44019</v>
      </c>
      <c r="C169" s="427"/>
      <c r="D169" s="429"/>
      <c r="E169" s="425" t="s">
        <v>3059</v>
      </c>
      <c r="F169" s="106" t="s">
        <v>4184</v>
      </c>
      <c r="G169" s="426" t="s">
        <v>4185</v>
      </c>
      <c r="H169" s="106" t="s">
        <v>2499</v>
      </c>
      <c r="I169" s="429" t="s">
        <v>4186</v>
      </c>
      <c r="J169" s="429"/>
      <c r="K169" s="429">
        <v>48</v>
      </c>
      <c r="L169" s="429" t="s">
        <v>4187</v>
      </c>
      <c r="M169" s="429" t="s">
        <v>4188</v>
      </c>
      <c r="N169" s="429" t="s">
        <v>4189</v>
      </c>
      <c r="O169" s="106" t="s">
        <v>2960</v>
      </c>
      <c r="P169" s="429" t="s">
        <v>4190</v>
      </c>
      <c r="Q169" s="429" t="s">
        <v>4187</v>
      </c>
      <c r="R169" s="429" t="s">
        <v>4191</v>
      </c>
      <c r="S169" s="429" t="s">
        <v>4192</v>
      </c>
      <c r="T169" s="429" t="s">
        <v>4193</v>
      </c>
      <c r="U169" s="429" t="s">
        <v>4194</v>
      </c>
      <c r="V169" s="425" t="s">
        <v>4195</v>
      </c>
      <c r="W169" s="425" t="s">
        <v>2509</v>
      </c>
      <c r="X169" s="430">
        <v>1</v>
      </c>
      <c r="Y169" s="439" t="s">
        <v>4196</v>
      </c>
      <c r="Z169" s="425" t="s">
        <v>4197</v>
      </c>
      <c r="AA169" s="426" t="s">
        <v>4198</v>
      </c>
      <c r="AB169" s="424"/>
      <c r="AC169" s="424" t="s">
        <v>2513</v>
      </c>
    </row>
    <row r="170" spans="1:29" ht="40" customHeight="1" x14ac:dyDescent="0.35">
      <c r="A170" s="425" t="s">
        <v>4200</v>
      </c>
      <c r="B170" s="427">
        <v>44019</v>
      </c>
      <c r="C170" s="427"/>
      <c r="D170" s="429"/>
      <c r="E170" s="425" t="s">
        <v>2496</v>
      </c>
      <c r="F170" s="106" t="s">
        <v>4201</v>
      </c>
      <c r="G170" s="426" t="s">
        <v>4202</v>
      </c>
      <c r="H170" s="106" t="s">
        <v>2499</v>
      </c>
      <c r="I170" s="429" t="s">
        <v>4203</v>
      </c>
      <c r="J170" s="429"/>
      <c r="K170" s="429">
        <v>31</v>
      </c>
      <c r="L170" s="429" t="s">
        <v>369</v>
      </c>
      <c r="M170" s="429" t="s">
        <v>4204</v>
      </c>
      <c r="N170" s="429" t="s">
        <v>155</v>
      </c>
      <c r="O170" s="106" t="s">
        <v>2960</v>
      </c>
      <c r="P170" s="429" t="s">
        <v>4205</v>
      </c>
      <c r="Q170" s="429" t="s">
        <v>4206</v>
      </c>
      <c r="R170" s="429" t="s">
        <v>4207</v>
      </c>
      <c r="S170" s="429" t="s">
        <v>4208</v>
      </c>
      <c r="T170" s="429" t="s">
        <v>4209</v>
      </c>
      <c r="U170" s="429" t="s">
        <v>4210</v>
      </c>
      <c r="V170" s="425" t="s">
        <v>4211</v>
      </c>
      <c r="W170" s="425" t="s">
        <v>2509</v>
      </c>
      <c r="X170" s="430">
        <v>1</v>
      </c>
      <c r="Y170" s="438" t="s">
        <v>4212</v>
      </c>
      <c r="Z170" s="424" t="s">
        <v>2555</v>
      </c>
      <c r="AA170" s="426" t="s">
        <v>4070</v>
      </c>
      <c r="AB170" s="424"/>
      <c r="AC170" s="424" t="s">
        <v>2513</v>
      </c>
    </row>
    <row r="171" spans="1:29" ht="40" customHeight="1" x14ac:dyDescent="0.35">
      <c r="A171" s="425" t="s">
        <v>4213</v>
      </c>
      <c r="B171" s="427">
        <v>44019</v>
      </c>
      <c r="C171" s="427"/>
      <c r="D171" s="429"/>
      <c r="E171" s="425" t="s">
        <v>3059</v>
      </c>
      <c r="F171" s="106" t="s">
        <v>4201</v>
      </c>
      <c r="G171" s="426" t="s">
        <v>4202</v>
      </c>
      <c r="H171" s="106" t="s">
        <v>2499</v>
      </c>
      <c r="I171" s="429" t="s">
        <v>4203</v>
      </c>
      <c r="J171" s="429"/>
      <c r="K171" s="429">
        <v>31</v>
      </c>
      <c r="L171" s="429" t="s">
        <v>369</v>
      </c>
      <c r="M171" s="429" t="s">
        <v>4204</v>
      </c>
      <c r="N171" s="429" t="s">
        <v>155</v>
      </c>
      <c r="O171" s="106" t="s">
        <v>2960</v>
      </c>
      <c r="P171" s="429" t="s">
        <v>4205</v>
      </c>
      <c r="Q171" s="429" t="s">
        <v>4206</v>
      </c>
      <c r="R171" s="429" t="s">
        <v>4207</v>
      </c>
      <c r="S171" s="429" t="s">
        <v>4208</v>
      </c>
      <c r="T171" s="429" t="s">
        <v>4209</v>
      </c>
      <c r="U171" s="429" t="s">
        <v>4210</v>
      </c>
      <c r="V171" s="425" t="s">
        <v>4211</v>
      </c>
      <c r="W171" s="425" t="s">
        <v>2509</v>
      </c>
      <c r="X171" s="430">
        <v>1</v>
      </c>
      <c r="Y171" s="438" t="s">
        <v>4212</v>
      </c>
      <c r="Z171" s="424" t="s">
        <v>2555</v>
      </c>
      <c r="AA171" s="426" t="s">
        <v>4070</v>
      </c>
      <c r="AB171" s="424"/>
      <c r="AC171" s="424" t="s">
        <v>2513</v>
      </c>
    </row>
    <row r="172" spans="1:29" ht="40" customHeight="1" x14ac:dyDescent="0.35">
      <c r="A172" s="424" t="s">
        <v>4214</v>
      </c>
      <c r="B172" s="427">
        <v>44021</v>
      </c>
      <c r="C172" s="427">
        <v>44384</v>
      </c>
      <c r="D172" s="429" t="s">
        <v>2786</v>
      </c>
      <c r="E172" s="425" t="s">
        <v>3261</v>
      </c>
      <c r="F172" s="106" t="s">
        <v>4215</v>
      </c>
      <c r="G172" s="426" t="s">
        <v>4216</v>
      </c>
      <c r="H172" s="106" t="s">
        <v>2499</v>
      </c>
      <c r="I172" s="429" t="s">
        <v>4217</v>
      </c>
      <c r="J172" s="429">
        <v>38</v>
      </c>
      <c r="K172" s="429">
        <v>43</v>
      </c>
      <c r="L172" s="429" t="s">
        <v>366</v>
      </c>
      <c r="M172" s="429" t="s">
        <v>4218</v>
      </c>
      <c r="N172" s="429" t="s">
        <v>4189</v>
      </c>
      <c r="O172" s="106" t="s">
        <v>2960</v>
      </c>
      <c r="P172" s="429"/>
      <c r="Q172" s="429"/>
      <c r="R172" s="429"/>
      <c r="S172" s="429"/>
      <c r="T172" s="429"/>
      <c r="U172" s="429"/>
      <c r="V172" s="106"/>
      <c r="W172" s="106"/>
      <c r="X172" s="429"/>
      <c r="Y172" s="429"/>
      <c r="Z172" s="429"/>
      <c r="AA172" s="429"/>
      <c r="AB172" s="429"/>
      <c r="AC172" s="424"/>
    </row>
    <row r="173" spans="1:29" ht="40" customHeight="1" x14ac:dyDescent="0.35">
      <c r="A173" s="424" t="s">
        <v>4219</v>
      </c>
      <c r="B173" s="427">
        <v>44021</v>
      </c>
      <c r="C173" s="427"/>
      <c r="D173" s="429"/>
      <c r="E173" s="425" t="s">
        <v>2496</v>
      </c>
      <c r="F173" s="106" t="s">
        <v>4220</v>
      </c>
      <c r="G173" s="426" t="s">
        <v>4221</v>
      </c>
      <c r="H173" s="106" t="s">
        <v>2499</v>
      </c>
      <c r="I173" s="429" t="s">
        <v>4222</v>
      </c>
      <c r="J173" s="429"/>
      <c r="K173" s="429">
        <v>99</v>
      </c>
      <c r="L173" s="429" t="s">
        <v>4223</v>
      </c>
      <c r="M173" s="429" t="s">
        <v>4224</v>
      </c>
      <c r="N173" s="429" t="s">
        <v>212</v>
      </c>
      <c r="O173" s="106" t="s">
        <v>2791</v>
      </c>
      <c r="P173" s="429" t="s">
        <v>4225</v>
      </c>
      <c r="Q173" s="429" t="s">
        <v>4223</v>
      </c>
      <c r="R173" s="429" t="s">
        <v>4224</v>
      </c>
      <c r="S173" s="429" t="s">
        <v>4226</v>
      </c>
      <c r="T173" s="429" t="s">
        <v>4227</v>
      </c>
      <c r="U173" s="429" t="s">
        <v>4228</v>
      </c>
      <c r="V173" s="425" t="s">
        <v>2508</v>
      </c>
      <c r="W173" s="425" t="s">
        <v>2509</v>
      </c>
      <c r="X173" s="430">
        <v>1</v>
      </c>
      <c r="Y173" s="425" t="s">
        <v>4229</v>
      </c>
      <c r="Z173" s="425" t="s">
        <v>4230</v>
      </c>
      <c r="AA173" s="425" t="s">
        <v>4231</v>
      </c>
      <c r="AB173" s="424"/>
      <c r="AC173" s="424" t="s">
        <v>2513</v>
      </c>
    </row>
    <row r="174" spans="1:29" ht="40" customHeight="1" x14ac:dyDescent="0.35">
      <c r="A174" s="425" t="s">
        <v>4232</v>
      </c>
      <c r="B174" s="427">
        <v>44021</v>
      </c>
      <c r="C174" s="427"/>
      <c r="D174" s="429"/>
      <c r="E174" s="425" t="s">
        <v>2496</v>
      </c>
      <c r="F174" s="106" t="s">
        <v>4215</v>
      </c>
      <c r="G174" s="426" t="s">
        <v>4216</v>
      </c>
      <c r="H174" s="106" t="s">
        <v>2499</v>
      </c>
      <c r="I174" s="429" t="s">
        <v>4217</v>
      </c>
      <c r="J174" s="429">
        <v>38</v>
      </c>
      <c r="K174" s="429">
        <v>43</v>
      </c>
      <c r="L174" s="429" t="s">
        <v>366</v>
      </c>
      <c r="M174" s="429" t="s">
        <v>4218</v>
      </c>
      <c r="N174" s="429" t="s">
        <v>4189</v>
      </c>
      <c r="O174" s="106" t="s">
        <v>2960</v>
      </c>
      <c r="P174" s="429" t="s">
        <v>4233</v>
      </c>
      <c r="Q174" s="429" t="s">
        <v>366</v>
      </c>
      <c r="R174" s="429" t="s">
        <v>4218</v>
      </c>
      <c r="S174" s="429" t="s">
        <v>4234</v>
      </c>
      <c r="T174" s="429" t="s">
        <v>4235</v>
      </c>
      <c r="U174" s="429" t="s">
        <v>4236</v>
      </c>
      <c r="V174" s="425" t="s">
        <v>2508</v>
      </c>
      <c r="W174" s="425" t="s">
        <v>2509</v>
      </c>
      <c r="X174" s="430">
        <v>1</v>
      </c>
      <c r="Y174" s="424" t="s">
        <v>4237</v>
      </c>
      <c r="Z174" s="425" t="s">
        <v>2511</v>
      </c>
      <c r="AA174" s="426" t="s">
        <v>3638</v>
      </c>
      <c r="AB174" s="424"/>
      <c r="AC174" s="424" t="s">
        <v>2513</v>
      </c>
    </row>
    <row r="175" spans="1:29" ht="40" customHeight="1" x14ac:dyDescent="0.35">
      <c r="A175" s="424" t="s">
        <v>4238</v>
      </c>
      <c r="B175" s="427">
        <v>44021</v>
      </c>
      <c r="C175" s="427">
        <v>44907</v>
      </c>
      <c r="D175" s="429" t="s">
        <v>2786</v>
      </c>
      <c r="E175" s="425" t="s">
        <v>2496</v>
      </c>
      <c r="F175" s="106" t="s">
        <v>4239</v>
      </c>
      <c r="G175" s="426" t="s">
        <v>4240</v>
      </c>
      <c r="H175" s="106" t="s">
        <v>4241</v>
      </c>
      <c r="I175" s="429" t="s">
        <v>4242</v>
      </c>
      <c r="J175" s="429"/>
      <c r="K175" s="429">
        <v>65</v>
      </c>
      <c r="L175" s="429" t="s">
        <v>1423</v>
      </c>
      <c r="M175" s="429" t="s">
        <v>4243</v>
      </c>
      <c r="N175" s="429" t="s">
        <v>232</v>
      </c>
      <c r="O175" s="106" t="s">
        <v>2612</v>
      </c>
      <c r="P175" s="429"/>
      <c r="Q175" s="429"/>
      <c r="R175" s="429"/>
      <c r="S175" s="429"/>
      <c r="T175" s="429"/>
      <c r="U175" s="429"/>
      <c r="V175" s="106"/>
      <c r="W175" s="106"/>
      <c r="X175" s="429"/>
      <c r="Y175" s="429"/>
      <c r="Z175" s="429"/>
      <c r="AA175" s="429"/>
      <c r="AB175" s="429"/>
      <c r="AC175" s="424"/>
    </row>
    <row r="176" spans="1:29" ht="40" customHeight="1" x14ac:dyDescent="0.35">
      <c r="A176" s="425" t="s">
        <v>4244</v>
      </c>
      <c r="B176" s="427">
        <v>44021</v>
      </c>
      <c r="C176" s="427"/>
      <c r="D176" s="429"/>
      <c r="E176" s="425" t="s">
        <v>2496</v>
      </c>
      <c r="F176" s="106" t="s">
        <v>4245</v>
      </c>
      <c r="G176" s="426" t="s">
        <v>4246</v>
      </c>
      <c r="H176" s="106" t="s">
        <v>2499</v>
      </c>
      <c r="I176" s="429" t="s">
        <v>3159</v>
      </c>
      <c r="J176" s="429"/>
      <c r="K176" s="429">
        <v>12</v>
      </c>
      <c r="L176" s="429" t="s">
        <v>4247</v>
      </c>
      <c r="M176" s="429" t="s">
        <v>4248</v>
      </c>
      <c r="N176" s="429" t="s">
        <v>4247</v>
      </c>
      <c r="O176" s="106" t="s">
        <v>2763</v>
      </c>
      <c r="P176" s="429" t="s">
        <v>4249</v>
      </c>
      <c r="Q176" s="429" t="s">
        <v>4247</v>
      </c>
      <c r="R176" s="429" t="s">
        <v>4250</v>
      </c>
      <c r="S176" s="429" t="s">
        <v>4251</v>
      </c>
      <c r="T176" s="429" t="s">
        <v>4252</v>
      </c>
      <c r="U176" s="429" t="s">
        <v>4253</v>
      </c>
      <c r="V176" s="425" t="s">
        <v>2508</v>
      </c>
      <c r="W176" s="425" t="s">
        <v>2509</v>
      </c>
      <c r="X176" s="430">
        <v>1</v>
      </c>
      <c r="Y176" s="439" t="s">
        <v>4254</v>
      </c>
      <c r="Z176" s="425" t="s">
        <v>4255</v>
      </c>
      <c r="AA176" s="109" t="s">
        <v>4256</v>
      </c>
      <c r="AB176" s="431"/>
      <c r="AC176" s="424" t="s">
        <v>2513</v>
      </c>
    </row>
    <row r="177" spans="1:29" ht="40" customHeight="1" x14ac:dyDescent="0.35">
      <c r="A177" s="424" t="s">
        <v>4257</v>
      </c>
      <c r="B177" s="427">
        <v>44021</v>
      </c>
      <c r="C177" s="427"/>
      <c r="D177" s="429"/>
      <c r="E177" s="425" t="s">
        <v>2496</v>
      </c>
      <c r="F177" s="106" t="s">
        <v>4258</v>
      </c>
      <c r="G177" s="426" t="s">
        <v>4259</v>
      </c>
      <c r="H177" s="106" t="s">
        <v>2499</v>
      </c>
      <c r="I177" s="429" t="s">
        <v>4260</v>
      </c>
      <c r="J177" s="429">
        <v>295</v>
      </c>
      <c r="K177" s="429">
        <v>2</v>
      </c>
      <c r="L177" s="429" t="s">
        <v>212</v>
      </c>
      <c r="M177" s="429" t="s">
        <v>3592</v>
      </c>
      <c r="N177" s="429" t="s">
        <v>212</v>
      </c>
      <c r="O177" s="106" t="s">
        <v>2791</v>
      </c>
      <c r="P177" s="429" t="s">
        <v>4261</v>
      </c>
      <c r="Q177" s="429" t="s">
        <v>212</v>
      </c>
      <c r="R177" s="429" t="s">
        <v>3592</v>
      </c>
      <c r="S177" s="429" t="s">
        <v>4262</v>
      </c>
      <c r="T177" s="429" t="s">
        <v>4263</v>
      </c>
      <c r="U177" s="429" t="s">
        <v>4264</v>
      </c>
      <c r="V177" s="425" t="s">
        <v>2508</v>
      </c>
      <c r="W177" s="425" t="s">
        <v>2509</v>
      </c>
      <c r="X177" s="430">
        <v>1</v>
      </c>
      <c r="Y177" s="424" t="s">
        <v>4265</v>
      </c>
      <c r="Z177" s="425" t="s">
        <v>4266</v>
      </c>
      <c r="AA177" s="426" t="s">
        <v>3188</v>
      </c>
      <c r="AB177" s="424"/>
      <c r="AC177" s="424" t="s">
        <v>2513</v>
      </c>
    </row>
    <row r="178" spans="1:29" ht="40" customHeight="1" x14ac:dyDescent="0.35">
      <c r="A178" s="425" t="s">
        <v>4267</v>
      </c>
      <c r="B178" s="427">
        <v>44021</v>
      </c>
      <c r="C178" s="427"/>
      <c r="D178" s="429"/>
      <c r="E178" s="425" t="s">
        <v>2496</v>
      </c>
      <c r="F178" s="106" t="s">
        <v>4268</v>
      </c>
      <c r="G178" s="426" t="s">
        <v>4269</v>
      </c>
      <c r="H178" s="106" t="s">
        <v>2499</v>
      </c>
      <c r="I178" s="429" t="s">
        <v>4270</v>
      </c>
      <c r="J178" s="429"/>
      <c r="K178" s="429">
        <v>23</v>
      </c>
      <c r="L178" s="429" t="s">
        <v>4271</v>
      </c>
      <c r="M178" s="429" t="s">
        <v>4272</v>
      </c>
      <c r="N178" s="429" t="s">
        <v>935</v>
      </c>
      <c r="O178" s="106" t="s">
        <v>2503</v>
      </c>
      <c r="P178" s="429" t="s">
        <v>4273</v>
      </c>
      <c r="Q178" s="429" t="s">
        <v>4271</v>
      </c>
      <c r="R178" s="429" t="s">
        <v>4272</v>
      </c>
      <c r="S178" s="429" t="s">
        <v>4274</v>
      </c>
      <c r="T178" s="429" t="s">
        <v>4275</v>
      </c>
      <c r="U178" s="429" t="s">
        <v>4276</v>
      </c>
      <c r="V178" s="425" t="s">
        <v>2508</v>
      </c>
      <c r="W178" s="425" t="s">
        <v>2509</v>
      </c>
      <c r="X178" s="430">
        <v>1</v>
      </c>
      <c r="Y178" s="439" t="s">
        <v>4277</v>
      </c>
      <c r="Z178" s="425" t="s">
        <v>4266</v>
      </c>
      <c r="AA178" s="426" t="s">
        <v>4198</v>
      </c>
      <c r="AB178" s="424"/>
      <c r="AC178" s="424" t="s">
        <v>2513</v>
      </c>
    </row>
    <row r="179" spans="1:29" ht="40" customHeight="1" x14ac:dyDescent="0.35">
      <c r="A179" s="424" t="s">
        <v>4278</v>
      </c>
      <c r="B179" s="427">
        <v>44021</v>
      </c>
      <c r="C179" s="427"/>
      <c r="D179" s="429"/>
      <c r="E179" s="425" t="s">
        <v>2496</v>
      </c>
      <c r="F179" s="106" t="s">
        <v>4279</v>
      </c>
      <c r="G179" s="426" t="s">
        <v>4280</v>
      </c>
      <c r="H179" s="106" t="s">
        <v>2499</v>
      </c>
      <c r="I179" s="429" t="s">
        <v>4281</v>
      </c>
      <c r="J179" s="429"/>
      <c r="K179" s="429">
        <v>4</v>
      </c>
      <c r="L179" s="429" t="s">
        <v>650</v>
      </c>
      <c r="M179" s="429" t="s">
        <v>4282</v>
      </c>
      <c r="N179" s="429" t="s">
        <v>650</v>
      </c>
      <c r="O179" s="106" t="s">
        <v>2503</v>
      </c>
      <c r="P179" s="429" t="s">
        <v>4283</v>
      </c>
      <c r="Q179" s="429" t="s">
        <v>627</v>
      </c>
      <c r="R179" s="429" t="s">
        <v>4284</v>
      </c>
      <c r="S179" s="429" t="s">
        <v>4285</v>
      </c>
      <c r="T179" s="429" t="s">
        <v>4286</v>
      </c>
      <c r="U179" s="429" t="s">
        <v>4287</v>
      </c>
      <c r="V179" s="425" t="s">
        <v>2508</v>
      </c>
      <c r="W179" s="425" t="s">
        <v>2509</v>
      </c>
      <c r="X179" s="430">
        <v>1</v>
      </c>
      <c r="Y179" s="438" t="s">
        <v>4288</v>
      </c>
      <c r="Z179" s="424" t="s">
        <v>2511</v>
      </c>
      <c r="AA179" s="426" t="s">
        <v>4115</v>
      </c>
      <c r="AB179" s="424"/>
      <c r="AC179" s="424" t="s">
        <v>2513</v>
      </c>
    </row>
    <row r="180" spans="1:29" ht="40" customHeight="1" x14ac:dyDescent="0.35">
      <c r="A180" s="425" t="s">
        <v>4289</v>
      </c>
      <c r="B180" s="427">
        <v>44021</v>
      </c>
      <c r="C180" s="427"/>
      <c r="D180" s="429"/>
      <c r="E180" s="425" t="s">
        <v>3303</v>
      </c>
      <c r="F180" s="106" t="s">
        <v>4290</v>
      </c>
      <c r="G180" s="426" t="s">
        <v>4291</v>
      </c>
      <c r="H180" s="106" t="s">
        <v>2499</v>
      </c>
      <c r="I180" s="429" t="s">
        <v>4292</v>
      </c>
      <c r="J180" s="429"/>
      <c r="K180" s="429">
        <v>45</v>
      </c>
      <c r="L180" s="429" t="s">
        <v>155</v>
      </c>
      <c r="M180" s="429" t="s">
        <v>4293</v>
      </c>
      <c r="N180" s="429" t="s">
        <v>155</v>
      </c>
      <c r="O180" s="106" t="s">
        <v>2960</v>
      </c>
      <c r="P180" s="429" t="s">
        <v>4294</v>
      </c>
      <c r="Q180" s="429" t="s">
        <v>4295</v>
      </c>
      <c r="R180" s="429" t="s">
        <v>4296</v>
      </c>
      <c r="S180" s="429" t="s">
        <v>4297</v>
      </c>
      <c r="T180" s="429" t="s">
        <v>4298</v>
      </c>
      <c r="U180" s="429" t="s">
        <v>4299</v>
      </c>
      <c r="V180" s="425" t="s">
        <v>4300</v>
      </c>
      <c r="W180" s="425" t="s">
        <v>2509</v>
      </c>
      <c r="X180" s="430">
        <v>1</v>
      </c>
      <c r="Y180" s="439" t="s">
        <v>4301</v>
      </c>
      <c r="Z180" s="425" t="s">
        <v>4302</v>
      </c>
      <c r="AA180" s="426" t="s">
        <v>4303</v>
      </c>
      <c r="AB180" s="424"/>
      <c r="AC180" s="424" t="s">
        <v>2513</v>
      </c>
    </row>
    <row r="181" spans="1:29" ht="40" customHeight="1" x14ac:dyDescent="0.35">
      <c r="A181" s="424" t="s">
        <v>4304</v>
      </c>
      <c r="B181" s="427">
        <v>44027</v>
      </c>
      <c r="C181" s="427"/>
      <c r="D181" s="429"/>
      <c r="E181" s="425" t="s">
        <v>2496</v>
      </c>
      <c r="F181" s="106" t="s">
        <v>4305</v>
      </c>
      <c r="G181" s="426" t="s">
        <v>4306</v>
      </c>
      <c r="H181" s="106" t="s">
        <v>2499</v>
      </c>
      <c r="I181" s="429" t="s">
        <v>4307</v>
      </c>
      <c r="J181" s="429"/>
      <c r="K181" s="429">
        <v>551</v>
      </c>
      <c r="L181" s="429" t="s">
        <v>4308</v>
      </c>
      <c r="M181" s="429" t="s">
        <v>4309</v>
      </c>
      <c r="N181" s="429" t="s">
        <v>4310</v>
      </c>
      <c r="O181" s="106" t="s">
        <v>2791</v>
      </c>
      <c r="P181" s="429" t="s">
        <v>4311</v>
      </c>
      <c r="Q181" s="429" t="s">
        <v>4308</v>
      </c>
      <c r="R181" s="429" t="s">
        <v>4312</v>
      </c>
      <c r="S181" s="429" t="s">
        <v>4313</v>
      </c>
      <c r="T181" s="429" t="s">
        <v>4314</v>
      </c>
      <c r="U181" s="429" t="s">
        <v>4315</v>
      </c>
      <c r="V181" s="425" t="s">
        <v>2508</v>
      </c>
      <c r="W181" s="425" t="s">
        <v>2509</v>
      </c>
      <c r="X181" s="430">
        <v>0.51</v>
      </c>
      <c r="Y181" s="439" t="s">
        <v>4316</v>
      </c>
      <c r="Z181" s="425" t="s">
        <v>4317</v>
      </c>
      <c r="AA181" s="426" t="s">
        <v>4318</v>
      </c>
      <c r="AB181" s="424"/>
      <c r="AC181" s="424" t="s">
        <v>2513</v>
      </c>
    </row>
    <row r="182" spans="1:29" ht="40" customHeight="1" x14ac:dyDescent="0.35">
      <c r="A182" s="424" t="s">
        <v>4319</v>
      </c>
      <c r="B182" s="427">
        <v>44027</v>
      </c>
      <c r="C182" s="427"/>
      <c r="D182" s="429"/>
      <c r="E182" s="425" t="s">
        <v>2496</v>
      </c>
      <c r="F182" s="106" t="s">
        <v>4320</v>
      </c>
      <c r="G182" s="426" t="s">
        <v>4321</v>
      </c>
      <c r="H182" s="106" t="s">
        <v>2499</v>
      </c>
      <c r="I182" s="429" t="s">
        <v>4322</v>
      </c>
      <c r="J182" s="429">
        <v>540</v>
      </c>
      <c r="K182" s="429">
        <v>2</v>
      </c>
      <c r="L182" s="429" t="s">
        <v>212</v>
      </c>
      <c r="M182" s="429" t="s">
        <v>3592</v>
      </c>
      <c r="N182" s="429" t="s">
        <v>212</v>
      </c>
      <c r="O182" s="106" t="s">
        <v>2791</v>
      </c>
      <c r="P182" s="429" t="s">
        <v>4323</v>
      </c>
      <c r="Q182" s="429" t="s">
        <v>4223</v>
      </c>
      <c r="R182" s="429" t="s">
        <v>4224</v>
      </c>
      <c r="S182" s="429" t="s">
        <v>4324</v>
      </c>
      <c r="T182" s="429" t="s">
        <v>4325</v>
      </c>
      <c r="U182" s="429" t="s">
        <v>4326</v>
      </c>
      <c r="V182" s="425" t="s">
        <v>2508</v>
      </c>
      <c r="W182" s="425" t="s">
        <v>2509</v>
      </c>
      <c r="X182" s="430">
        <v>1</v>
      </c>
      <c r="Y182" s="424" t="s">
        <v>4327</v>
      </c>
      <c r="Z182" s="425" t="s">
        <v>4266</v>
      </c>
      <c r="AA182" s="426" t="s">
        <v>4328</v>
      </c>
      <c r="AB182" s="424"/>
      <c r="AC182" s="424" t="s">
        <v>2513</v>
      </c>
    </row>
    <row r="183" spans="1:29" ht="40" customHeight="1" x14ac:dyDescent="0.35">
      <c r="A183" s="424" t="s">
        <v>4329</v>
      </c>
      <c r="B183" s="427">
        <v>44035</v>
      </c>
      <c r="C183" s="427"/>
      <c r="D183" s="429"/>
      <c r="E183" s="425" t="s">
        <v>2496</v>
      </c>
      <c r="F183" s="106" t="s">
        <v>4330</v>
      </c>
      <c r="G183" s="426" t="s">
        <v>4331</v>
      </c>
      <c r="H183" s="106" t="s">
        <v>2499</v>
      </c>
      <c r="I183" s="429" t="s">
        <v>4332</v>
      </c>
      <c r="J183" s="429"/>
      <c r="K183" s="429">
        <v>269</v>
      </c>
      <c r="L183" s="429" t="s">
        <v>4332</v>
      </c>
      <c r="M183" s="429" t="s">
        <v>4333</v>
      </c>
      <c r="N183" s="429" t="s">
        <v>650</v>
      </c>
      <c r="O183" s="106" t="s">
        <v>2503</v>
      </c>
      <c r="P183" s="429" t="s">
        <v>4334</v>
      </c>
      <c r="Q183" s="429" t="s">
        <v>4332</v>
      </c>
      <c r="R183" s="429" t="s">
        <v>4333</v>
      </c>
      <c r="S183" s="429" t="s">
        <v>4335</v>
      </c>
      <c r="T183" s="429" t="s">
        <v>4336</v>
      </c>
      <c r="U183" s="429" t="s">
        <v>4337</v>
      </c>
      <c r="V183" s="425" t="s">
        <v>2508</v>
      </c>
      <c r="W183" s="425" t="s">
        <v>2509</v>
      </c>
      <c r="X183" s="430">
        <v>1</v>
      </c>
      <c r="Y183" s="438" t="s">
        <v>4338</v>
      </c>
      <c r="Z183" s="425" t="s">
        <v>4266</v>
      </c>
      <c r="AA183" s="426" t="s">
        <v>4115</v>
      </c>
      <c r="AB183" s="424"/>
      <c r="AC183" s="424" t="s">
        <v>2513</v>
      </c>
    </row>
    <row r="184" spans="1:29" ht="40" customHeight="1" x14ac:dyDescent="0.35">
      <c r="A184" s="424" t="s">
        <v>4339</v>
      </c>
      <c r="B184" s="427">
        <v>44035</v>
      </c>
      <c r="C184" s="427"/>
      <c r="D184" s="429"/>
      <c r="E184" s="425" t="s">
        <v>2496</v>
      </c>
      <c r="F184" s="106" t="s">
        <v>4340</v>
      </c>
      <c r="G184" s="426" t="s">
        <v>4341</v>
      </c>
      <c r="H184" s="106" t="s">
        <v>2499</v>
      </c>
      <c r="I184" s="429" t="s">
        <v>4342</v>
      </c>
      <c r="J184" s="429"/>
      <c r="K184" s="429">
        <v>94</v>
      </c>
      <c r="L184" s="429" t="s">
        <v>4343</v>
      </c>
      <c r="M184" s="429" t="s">
        <v>4344</v>
      </c>
      <c r="N184" s="429" t="s">
        <v>935</v>
      </c>
      <c r="O184" s="106" t="s">
        <v>2503</v>
      </c>
      <c r="P184" s="429" t="s">
        <v>4345</v>
      </c>
      <c r="Q184" s="429" t="s">
        <v>4343</v>
      </c>
      <c r="R184" s="429" t="s">
        <v>4344</v>
      </c>
      <c r="S184" s="429" t="s">
        <v>4346</v>
      </c>
      <c r="T184" s="429" t="s">
        <v>4347</v>
      </c>
      <c r="U184" s="429" t="s">
        <v>4348</v>
      </c>
      <c r="V184" s="425" t="s">
        <v>2508</v>
      </c>
      <c r="W184" s="425" t="s">
        <v>2509</v>
      </c>
      <c r="X184" s="430">
        <v>1</v>
      </c>
      <c r="Y184" s="438" t="s">
        <v>4349</v>
      </c>
      <c r="Z184" s="425" t="s">
        <v>4266</v>
      </c>
      <c r="AA184" s="426" t="s">
        <v>4350</v>
      </c>
      <c r="AB184" s="424"/>
      <c r="AC184" s="424" t="s">
        <v>2513</v>
      </c>
    </row>
    <row r="185" spans="1:29" ht="40" customHeight="1" x14ac:dyDescent="0.35">
      <c r="A185" s="425" t="s">
        <v>4351</v>
      </c>
      <c r="B185" s="427">
        <v>44044</v>
      </c>
      <c r="C185" s="427"/>
      <c r="D185" s="429"/>
      <c r="E185" s="425" t="s">
        <v>2496</v>
      </c>
      <c r="F185" s="106" t="s">
        <v>4352</v>
      </c>
      <c r="G185" s="426" t="s">
        <v>4353</v>
      </c>
      <c r="H185" s="106" t="s">
        <v>3123</v>
      </c>
      <c r="I185" s="429" t="s">
        <v>2637</v>
      </c>
      <c r="J185" s="429">
        <v>197</v>
      </c>
      <c r="K185" s="429">
        <v>45</v>
      </c>
      <c r="L185" s="429" t="s">
        <v>584</v>
      </c>
      <c r="M185" s="429" t="s">
        <v>4354</v>
      </c>
      <c r="N185" s="429" t="s">
        <v>584</v>
      </c>
      <c r="O185" s="106" t="s">
        <v>2960</v>
      </c>
      <c r="P185" s="429" t="s">
        <v>4355</v>
      </c>
      <c r="Q185" s="429" t="s">
        <v>584</v>
      </c>
      <c r="R185" s="429" t="s">
        <v>4354</v>
      </c>
      <c r="S185" s="429" t="s">
        <v>4356</v>
      </c>
      <c r="T185" s="429" t="s">
        <v>4357</v>
      </c>
      <c r="U185" s="429" t="s">
        <v>4358</v>
      </c>
      <c r="V185" s="425" t="s">
        <v>4359</v>
      </c>
      <c r="W185" s="425" t="s">
        <v>2509</v>
      </c>
      <c r="X185" s="430">
        <v>1</v>
      </c>
      <c r="Y185" s="439" t="s">
        <v>4360</v>
      </c>
      <c r="Z185" s="425" t="s">
        <v>4361</v>
      </c>
      <c r="AA185" s="426" t="s">
        <v>4362</v>
      </c>
      <c r="AB185" s="424"/>
      <c r="AC185" s="424" t="s">
        <v>2513</v>
      </c>
    </row>
    <row r="186" spans="1:29" ht="40" customHeight="1" x14ac:dyDescent="0.35">
      <c r="A186" s="425" t="s">
        <v>4363</v>
      </c>
      <c r="B186" s="427">
        <v>44044</v>
      </c>
      <c r="C186" s="427"/>
      <c r="D186" s="429"/>
      <c r="E186" s="425" t="s">
        <v>3059</v>
      </c>
      <c r="F186" s="106" t="s">
        <v>4352</v>
      </c>
      <c r="G186" s="426" t="s">
        <v>4353</v>
      </c>
      <c r="H186" s="106" t="s">
        <v>3123</v>
      </c>
      <c r="I186" s="429" t="s">
        <v>2637</v>
      </c>
      <c r="J186" s="429">
        <v>197</v>
      </c>
      <c r="K186" s="429">
        <v>45</v>
      </c>
      <c r="L186" s="429" t="s">
        <v>584</v>
      </c>
      <c r="M186" s="429" t="s">
        <v>4354</v>
      </c>
      <c r="N186" s="429" t="s">
        <v>584</v>
      </c>
      <c r="O186" s="106" t="s">
        <v>2960</v>
      </c>
      <c r="P186" s="429" t="s">
        <v>4355</v>
      </c>
      <c r="Q186" s="429" t="s">
        <v>584</v>
      </c>
      <c r="R186" s="429" t="s">
        <v>4354</v>
      </c>
      <c r="S186" s="429" t="s">
        <v>4356</v>
      </c>
      <c r="T186" s="429" t="s">
        <v>4357</v>
      </c>
      <c r="U186" s="429" t="s">
        <v>4358</v>
      </c>
      <c r="V186" s="425" t="s">
        <v>4359</v>
      </c>
      <c r="W186" s="425" t="s">
        <v>2509</v>
      </c>
      <c r="X186" s="430">
        <v>1</v>
      </c>
      <c r="Y186" s="439" t="s">
        <v>4360</v>
      </c>
      <c r="Z186" s="425" t="s">
        <v>4361</v>
      </c>
      <c r="AA186" s="426" t="s">
        <v>4362</v>
      </c>
      <c r="AB186" s="424"/>
      <c r="AC186" s="424" t="s">
        <v>2513</v>
      </c>
    </row>
    <row r="187" spans="1:29" ht="40" customHeight="1" x14ac:dyDescent="0.35">
      <c r="A187" s="424" t="s">
        <v>4364</v>
      </c>
      <c r="B187" s="427">
        <v>44044</v>
      </c>
      <c r="C187" s="427"/>
      <c r="D187" s="429"/>
      <c r="E187" s="425" t="s">
        <v>2496</v>
      </c>
      <c r="F187" s="106" t="s">
        <v>4365</v>
      </c>
      <c r="G187" s="426" t="s">
        <v>4366</v>
      </c>
      <c r="H187" s="106" t="s">
        <v>3123</v>
      </c>
      <c r="I187" s="429" t="s">
        <v>4367</v>
      </c>
      <c r="J187" s="429">
        <v>528</v>
      </c>
      <c r="K187" s="429">
        <v>13</v>
      </c>
      <c r="L187" s="429" t="s">
        <v>4368</v>
      </c>
      <c r="M187" s="429" t="s">
        <v>4369</v>
      </c>
      <c r="N187" s="429" t="s">
        <v>297</v>
      </c>
      <c r="O187" s="106" t="s">
        <v>2612</v>
      </c>
      <c r="P187" s="429" t="s">
        <v>4370</v>
      </c>
      <c r="Q187" s="429" t="s">
        <v>294</v>
      </c>
      <c r="R187" s="429" t="s">
        <v>4369</v>
      </c>
      <c r="S187" s="429" t="s">
        <v>4371</v>
      </c>
      <c r="T187" s="429" t="s">
        <v>4372</v>
      </c>
      <c r="U187" s="429" t="s">
        <v>4373</v>
      </c>
      <c r="V187" s="425" t="s">
        <v>2508</v>
      </c>
      <c r="W187" s="425" t="s">
        <v>2509</v>
      </c>
      <c r="X187" s="430">
        <v>1</v>
      </c>
      <c r="Y187" s="439" t="s">
        <v>4374</v>
      </c>
      <c r="Z187" s="425" t="s">
        <v>3133</v>
      </c>
      <c r="AA187" s="426" t="s">
        <v>4375</v>
      </c>
      <c r="AB187" s="424"/>
      <c r="AC187" s="424" t="s">
        <v>2513</v>
      </c>
    </row>
    <row r="188" spans="1:29" ht="40" customHeight="1" x14ac:dyDescent="0.35">
      <c r="A188" s="424" t="s">
        <v>4376</v>
      </c>
      <c r="B188" s="427">
        <v>44044</v>
      </c>
      <c r="C188" s="427"/>
      <c r="D188" s="429"/>
      <c r="E188" s="425" t="s">
        <v>2496</v>
      </c>
      <c r="F188" s="106" t="s">
        <v>4377</v>
      </c>
      <c r="G188" s="426" t="s">
        <v>4378</v>
      </c>
      <c r="H188" s="106" t="s">
        <v>2499</v>
      </c>
      <c r="I188" s="429" t="s">
        <v>3612</v>
      </c>
      <c r="J188" s="429"/>
      <c r="K188" s="429">
        <v>670</v>
      </c>
      <c r="L188" s="429" t="s">
        <v>4379</v>
      </c>
      <c r="M188" s="429" t="s">
        <v>4135</v>
      </c>
      <c r="N188" s="429" t="s">
        <v>212</v>
      </c>
      <c r="O188" s="106" t="s">
        <v>2791</v>
      </c>
      <c r="P188" s="429" t="s">
        <v>4380</v>
      </c>
      <c r="Q188" s="429" t="s">
        <v>4379</v>
      </c>
      <c r="R188" s="429" t="s">
        <v>4135</v>
      </c>
      <c r="S188" s="429" t="s">
        <v>4381</v>
      </c>
      <c r="T188" s="429" t="s">
        <v>4382</v>
      </c>
      <c r="U188" s="429" t="s">
        <v>4383</v>
      </c>
      <c r="V188" s="425" t="s">
        <v>2508</v>
      </c>
      <c r="W188" s="425" t="s">
        <v>2509</v>
      </c>
      <c r="X188" s="430">
        <v>1</v>
      </c>
      <c r="Y188" s="439" t="s">
        <v>4384</v>
      </c>
      <c r="Z188" s="425" t="s">
        <v>4197</v>
      </c>
      <c r="AA188" s="426" t="s">
        <v>4385</v>
      </c>
      <c r="AB188" s="424"/>
      <c r="AC188" s="424" t="s">
        <v>2513</v>
      </c>
    </row>
    <row r="189" spans="1:29" ht="40" customHeight="1" x14ac:dyDescent="0.35">
      <c r="A189" s="424" t="s">
        <v>4386</v>
      </c>
      <c r="B189" s="427">
        <v>44044</v>
      </c>
      <c r="C189" s="427"/>
      <c r="D189" s="429"/>
      <c r="E189" s="425" t="s">
        <v>2496</v>
      </c>
      <c r="F189" s="106" t="s">
        <v>4387</v>
      </c>
      <c r="G189" s="426" t="s">
        <v>4388</v>
      </c>
      <c r="H189" s="106" t="s">
        <v>2499</v>
      </c>
      <c r="I189" s="429" t="s">
        <v>4389</v>
      </c>
      <c r="J189" s="429"/>
      <c r="K189" s="429">
        <v>1</v>
      </c>
      <c r="L189" s="429" t="s">
        <v>832</v>
      </c>
      <c r="M189" s="429" t="s">
        <v>4390</v>
      </c>
      <c r="N189" s="429" t="s">
        <v>832</v>
      </c>
      <c r="O189" s="106" t="s">
        <v>2520</v>
      </c>
      <c r="P189" s="429" t="s">
        <v>4391</v>
      </c>
      <c r="Q189" s="429" t="s">
        <v>832</v>
      </c>
      <c r="R189" s="429" t="s">
        <v>4390</v>
      </c>
      <c r="S189" s="429" t="s">
        <v>4392</v>
      </c>
      <c r="T189" s="429" t="s">
        <v>4393</v>
      </c>
      <c r="U189" s="429" t="s">
        <v>4394</v>
      </c>
      <c r="V189" s="425" t="s">
        <v>2508</v>
      </c>
      <c r="W189" s="425" t="s">
        <v>2509</v>
      </c>
      <c r="X189" s="430">
        <v>1</v>
      </c>
      <c r="Y189" s="438" t="s">
        <v>4395</v>
      </c>
      <c r="Z189" s="424" t="s">
        <v>2511</v>
      </c>
      <c r="AA189" s="426" t="s">
        <v>4115</v>
      </c>
      <c r="AB189" s="424"/>
      <c r="AC189" s="424" t="s">
        <v>2513</v>
      </c>
    </row>
    <row r="190" spans="1:29" ht="40" customHeight="1" x14ac:dyDescent="0.35">
      <c r="A190" s="424" t="s">
        <v>4396</v>
      </c>
      <c r="B190" s="427">
        <v>44044</v>
      </c>
      <c r="C190" s="427"/>
      <c r="D190" s="429"/>
      <c r="E190" s="425" t="s">
        <v>2496</v>
      </c>
      <c r="F190" s="106" t="s">
        <v>4397</v>
      </c>
      <c r="G190" s="426" t="s">
        <v>4398</v>
      </c>
      <c r="H190" s="106" t="s">
        <v>2499</v>
      </c>
      <c r="I190" s="429" t="s">
        <v>3425</v>
      </c>
      <c r="J190" s="429"/>
      <c r="K190" s="429">
        <v>233</v>
      </c>
      <c r="L190" s="429" t="s">
        <v>3425</v>
      </c>
      <c r="M190" s="429" t="s">
        <v>3426</v>
      </c>
      <c r="N190" s="429" t="s">
        <v>3397</v>
      </c>
      <c r="O190" s="106" t="s">
        <v>2791</v>
      </c>
      <c r="P190" s="429" t="s">
        <v>4399</v>
      </c>
      <c r="Q190" s="429" t="s">
        <v>3425</v>
      </c>
      <c r="R190" s="429" t="s">
        <v>3426</v>
      </c>
      <c r="S190" s="429" t="s">
        <v>4400</v>
      </c>
      <c r="T190" s="429" t="s">
        <v>4401</v>
      </c>
      <c r="U190" s="429" t="s">
        <v>4402</v>
      </c>
      <c r="V190" s="425" t="s">
        <v>2508</v>
      </c>
      <c r="W190" s="425" t="s">
        <v>2509</v>
      </c>
      <c r="X190" s="430">
        <v>1</v>
      </c>
      <c r="Y190" s="438" t="s">
        <v>4403</v>
      </c>
      <c r="Z190" s="424" t="s">
        <v>2555</v>
      </c>
      <c r="AA190" s="426" t="s">
        <v>4350</v>
      </c>
      <c r="AB190" s="424"/>
      <c r="AC190" s="424" t="s">
        <v>2513</v>
      </c>
    </row>
    <row r="191" spans="1:29" ht="40" customHeight="1" x14ac:dyDescent="0.35">
      <c r="A191" s="424" t="s">
        <v>4404</v>
      </c>
      <c r="B191" s="427">
        <v>44044</v>
      </c>
      <c r="C191" s="427"/>
      <c r="D191" s="429"/>
      <c r="E191" s="425" t="s">
        <v>2496</v>
      </c>
      <c r="F191" s="106" t="s">
        <v>4405</v>
      </c>
      <c r="G191" s="426" t="s">
        <v>4406</v>
      </c>
      <c r="H191" s="106" t="s">
        <v>2499</v>
      </c>
      <c r="I191" s="429" t="s">
        <v>4407</v>
      </c>
      <c r="J191" s="429"/>
      <c r="K191" s="429">
        <v>16</v>
      </c>
      <c r="L191" s="429" t="s">
        <v>232</v>
      </c>
      <c r="M191" s="429" t="s">
        <v>4408</v>
      </c>
      <c r="N191" s="429" t="s">
        <v>232</v>
      </c>
      <c r="O191" s="106" t="s">
        <v>2612</v>
      </c>
      <c r="P191" s="429" t="s">
        <v>4409</v>
      </c>
      <c r="Q191" s="429" t="s">
        <v>232</v>
      </c>
      <c r="R191" s="429" t="s">
        <v>4408</v>
      </c>
      <c r="S191" s="429" t="s">
        <v>4410</v>
      </c>
      <c r="T191" s="429" t="s">
        <v>4411</v>
      </c>
      <c r="U191" s="429" t="s">
        <v>4412</v>
      </c>
      <c r="V191" s="425" t="s">
        <v>2508</v>
      </c>
      <c r="W191" s="425" t="s">
        <v>2509</v>
      </c>
      <c r="X191" s="430">
        <v>1</v>
      </c>
      <c r="Y191" s="439" t="s">
        <v>4413</v>
      </c>
      <c r="Z191" s="425" t="s">
        <v>4414</v>
      </c>
      <c r="AA191" s="426" t="s">
        <v>4415</v>
      </c>
      <c r="AB191" s="424"/>
      <c r="AC191" s="424" t="s">
        <v>2513</v>
      </c>
    </row>
    <row r="192" spans="1:29" ht="40" customHeight="1" x14ac:dyDescent="0.35">
      <c r="A192" s="424" t="s">
        <v>4416</v>
      </c>
      <c r="B192" s="427">
        <v>44044</v>
      </c>
      <c r="C192" s="427"/>
      <c r="D192" s="429"/>
      <c r="E192" s="425" t="s">
        <v>2496</v>
      </c>
      <c r="F192" s="106" t="s">
        <v>4417</v>
      </c>
      <c r="G192" s="426" t="s">
        <v>4418</v>
      </c>
      <c r="H192" s="106" t="s">
        <v>2499</v>
      </c>
      <c r="I192" s="429" t="s">
        <v>4419</v>
      </c>
      <c r="J192" s="429"/>
      <c r="K192" s="429">
        <v>41</v>
      </c>
      <c r="L192" s="429" t="s">
        <v>731</v>
      </c>
      <c r="M192" s="429" t="s">
        <v>4420</v>
      </c>
      <c r="N192" s="429" t="s">
        <v>731</v>
      </c>
      <c r="O192" s="106" t="s">
        <v>2520</v>
      </c>
      <c r="P192" s="429" t="s">
        <v>4421</v>
      </c>
      <c r="Q192" s="429" t="s">
        <v>731</v>
      </c>
      <c r="R192" s="429" t="s">
        <v>4420</v>
      </c>
      <c r="S192" s="429" t="s">
        <v>4422</v>
      </c>
      <c r="T192" s="429" t="s">
        <v>4423</v>
      </c>
      <c r="U192" s="429" t="s">
        <v>4424</v>
      </c>
      <c r="V192" s="425" t="s">
        <v>2508</v>
      </c>
      <c r="W192" s="425" t="s">
        <v>2509</v>
      </c>
      <c r="X192" s="430">
        <v>1</v>
      </c>
      <c r="Y192" s="439" t="s">
        <v>4425</v>
      </c>
      <c r="Z192" s="425" t="s">
        <v>4426</v>
      </c>
      <c r="AA192" s="426" t="s">
        <v>4427</v>
      </c>
      <c r="AB192" s="424"/>
      <c r="AC192" s="424" t="s">
        <v>2513</v>
      </c>
    </row>
    <row r="193" spans="1:29" ht="40" customHeight="1" x14ac:dyDescent="0.35">
      <c r="A193" s="425" t="s">
        <v>4428</v>
      </c>
      <c r="B193" s="427">
        <v>44044</v>
      </c>
      <c r="C193" s="427"/>
      <c r="D193" s="429"/>
      <c r="E193" s="425" t="s">
        <v>2496</v>
      </c>
      <c r="F193" s="106" t="s">
        <v>4429</v>
      </c>
      <c r="G193" s="426" t="s">
        <v>4430</v>
      </c>
      <c r="H193" s="106" t="s">
        <v>3123</v>
      </c>
      <c r="I193" s="429" t="s">
        <v>4431</v>
      </c>
      <c r="J193" s="429">
        <v>2545</v>
      </c>
      <c r="K193" s="429">
        <v>20</v>
      </c>
      <c r="L193" s="429" t="s">
        <v>155</v>
      </c>
      <c r="M193" s="429" t="s">
        <v>4293</v>
      </c>
      <c r="N193" s="429" t="s">
        <v>155</v>
      </c>
      <c r="O193" s="106" t="s">
        <v>2960</v>
      </c>
      <c r="P193" s="429" t="s">
        <v>4432</v>
      </c>
      <c r="Q193" s="429" t="s">
        <v>155</v>
      </c>
      <c r="R193" s="429" t="s">
        <v>4293</v>
      </c>
      <c r="S193" s="429" t="s">
        <v>4433</v>
      </c>
      <c r="T193" s="429" t="s">
        <v>4434</v>
      </c>
      <c r="U193" s="429" t="s">
        <v>4435</v>
      </c>
      <c r="V193" s="425" t="s">
        <v>4436</v>
      </c>
      <c r="W193" s="425" t="s">
        <v>2509</v>
      </c>
      <c r="X193" s="430">
        <v>1</v>
      </c>
      <c r="Y193" s="439" t="s">
        <v>4437</v>
      </c>
      <c r="Z193" s="425" t="s">
        <v>4361</v>
      </c>
      <c r="AA193" s="426" t="s">
        <v>4438</v>
      </c>
      <c r="AB193" s="424"/>
      <c r="AC193" s="424" t="s">
        <v>2513</v>
      </c>
    </row>
    <row r="194" spans="1:29" ht="40" customHeight="1" x14ac:dyDescent="0.35">
      <c r="A194" s="425" t="s">
        <v>4439</v>
      </c>
      <c r="B194" s="427">
        <v>44044</v>
      </c>
      <c r="C194" s="427"/>
      <c r="D194" s="429"/>
      <c r="E194" s="425" t="s">
        <v>3059</v>
      </c>
      <c r="F194" s="106" t="s">
        <v>4429</v>
      </c>
      <c r="G194" s="426" t="s">
        <v>4430</v>
      </c>
      <c r="H194" s="106" t="s">
        <v>3123</v>
      </c>
      <c r="I194" s="429" t="s">
        <v>4431</v>
      </c>
      <c r="J194" s="429">
        <v>2545</v>
      </c>
      <c r="K194" s="429">
        <v>20</v>
      </c>
      <c r="L194" s="429" t="s">
        <v>155</v>
      </c>
      <c r="M194" s="429" t="s">
        <v>4293</v>
      </c>
      <c r="N194" s="429" t="s">
        <v>155</v>
      </c>
      <c r="O194" s="106" t="s">
        <v>2960</v>
      </c>
      <c r="P194" s="429" t="s">
        <v>4432</v>
      </c>
      <c r="Q194" s="429" t="s">
        <v>155</v>
      </c>
      <c r="R194" s="429" t="s">
        <v>4293</v>
      </c>
      <c r="S194" s="429" t="s">
        <v>4433</v>
      </c>
      <c r="T194" s="429" t="s">
        <v>4434</v>
      </c>
      <c r="U194" s="429" t="s">
        <v>4435</v>
      </c>
      <c r="V194" s="425" t="s">
        <v>4436</v>
      </c>
      <c r="W194" s="425" t="s">
        <v>2509</v>
      </c>
      <c r="X194" s="430">
        <v>1</v>
      </c>
      <c r="Y194" s="439" t="s">
        <v>4437</v>
      </c>
      <c r="Z194" s="425" t="s">
        <v>4361</v>
      </c>
      <c r="AA194" s="426" t="s">
        <v>4438</v>
      </c>
      <c r="AB194" s="424"/>
      <c r="AC194" s="424" t="s">
        <v>2513</v>
      </c>
    </row>
    <row r="195" spans="1:29" ht="40" customHeight="1" x14ac:dyDescent="0.35">
      <c r="A195" s="424" t="s">
        <v>4440</v>
      </c>
      <c r="B195" s="427">
        <v>44047</v>
      </c>
      <c r="C195" s="427"/>
      <c r="D195" s="429"/>
      <c r="E195" s="425" t="s">
        <v>2496</v>
      </c>
      <c r="F195" s="106" t="s">
        <v>4441</v>
      </c>
      <c r="G195" s="426" t="s">
        <v>4442</v>
      </c>
      <c r="H195" s="106" t="s">
        <v>2499</v>
      </c>
      <c r="I195" s="429" t="s">
        <v>4443</v>
      </c>
      <c r="J195" s="429"/>
      <c r="K195" s="429">
        <v>207</v>
      </c>
      <c r="L195" s="429" t="s">
        <v>4444</v>
      </c>
      <c r="M195" s="429" t="s">
        <v>4445</v>
      </c>
      <c r="N195" s="429" t="s">
        <v>127</v>
      </c>
      <c r="O195" s="106" t="s">
        <v>2612</v>
      </c>
      <c r="P195" s="429" t="s">
        <v>4446</v>
      </c>
      <c r="Q195" s="429" t="s">
        <v>698</v>
      </c>
      <c r="R195" s="429" t="s">
        <v>4447</v>
      </c>
      <c r="S195" s="429" t="s">
        <v>4448</v>
      </c>
      <c r="T195" s="429" t="s">
        <v>4449</v>
      </c>
      <c r="U195" s="429" t="s">
        <v>4450</v>
      </c>
      <c r="V195" s="425" t="s">
        <v>2508</v>
      </c>
      <c r="W195" s="425" t="s">
        <v>2509</v>
      </c>
      <c r="X195" s="430">
        <v>1</v>
      </c>
      <c r="Y195" s="424" t="s">
        <v>4451</v>
      </c>
      <c r="Z195" s="425" t="s">
        <v>4197</v>
      </c>
      <c r="AA195" s="426" t="s">
        <v>4452</v>
      </c>
      <c r="AB195" s="424"/>
      <c r="AC195" s="424" t="s">
        <v>2513</v>
      </c>
    </row>
    <row r="196" spans="1:29" ht="40" customHeight="1" x14ac:dyDescent="0.35">
      <c r="A196" s="424" t="s">
        <v>4453</v>
      </c>
      <c r="B196" s="427">
        <v>44048</v>
      </c>
      <c r="C196" s="427">
        <v>45046</v>
      </c>
      <c r="D196" s="429" t="s">
        <v>2786</v>
      </c>
      <c r="E196" s="425" t="s">
        <v>2496</v>
      </c>
      <c r="F196" s="106" t="s">
        <v>4454</v>
      </c>
      <c r="G196" s="426" t="s">
        <v>4455</v>
      </c>
      <c r="H196" s="106" t="s">
        <v>2517</v>
      </c>
      <c r="I196" s="429" t="s">
        <v>4456</v>
      </c>
      <c r="J196" s="429">
        <v>286</v>
      </c>
      <c r="K196" s="429">
        <v>7</v>
      </c>
      <c r="L196" s="429" t="s">
        <v>2501</v>
      </c>
      <c r="M196" s="429" t="s">
        <v>2502</v>
      </c>
      <c r="N196" s="429" t="s">
        <v>1079</v>
      </c>
      <c r="O196" s="106" t="s">
        <v>2503</v>
      </c>
      <c r="P196" s="429" t="s">
        <v>4457</v>
      </c>
      <c r="Q196" s="429" t="s">
        <v>2501</v>
      </c>
      <c r="R196" s="429" t="s">
        <v>2502</v>
      </c>
      <c r="S196" s="429" t="s">
        <v>4458</v>
      </c>
      <c r="T196" s="429" t="s">
        <v>4459</v>
      </c>
      <c r="U196" s="429" t="s">
        <v>4460</v>
      </c>
      <c r="V196" s="425" t="s">
        <v>2508</v>
      </c>
      <c r="W196" s="425" t="s">
        <v>2509</v>
      </c>
      <c r="X196" s="430">
        <v>1</v>
      </c>
      <c r="Y196" s="424" t="s">
        <v>4461</v>
      </c>
      <c r="Z196" s="424" t="s">
        <v>4462</v>
      </c>
      <c r="AA196" s="426" t="s">
        <v>4115</v>
      </c>
      <c r="AB196" s="424"/>
      <c r="AC196" s="424" t="s">
        <v>2513</v>
      </c>
    </row>
    <row r="197" spans="1:29" ht="40" customHeight="1" x14ac:dyDescent="0.35">
      <c r="A197" s="424" t="s">
        <v>4463</v>
      </c>
      <c r="B197" s="427">
        <v>44048</v>
      </c>
      <c r="C197" s="427"/>
      <c r="D197" s="429"/>
      <c r="E197" s="425" t="s">
        <v>2496</v>
      </c>
      <c r="F197" s="106" t="s">
        <v>4464</v>
      </c>
      <c r="G197" s="426" t="s">
        <v>4465</v>
      </c>
      <c r="H197" s="106" t="s">
        <v>2499</v>
      </c>
      <c r="I197" s="429" t="s">
        <v>4466</v>
      </c>
      <c r="J197" s="429"/>
      <c r="K197" s="429">
        <v>1</v>
      </c>
      <c r="L197" s="429" t="s">
        <v>4467</v>
      </c>
      <c r="M197" s="429" t="s">
        <v>4468</v>
      </c>
      <c r="N197" s="429" t="s">
        <v>149</v>
      </c>
      <c r="O197" s="106" t="s">
        <v>2535</v>
      </c>
      <c r="P197" s="429" t="s">
        <v>4469</v>
      </c>
      <c r="Q197" s="429" t="s">
        <v>4467</v>
      </c>
      <c r="R197" s="429" t="s">
        <v>4470</v>
      </c>
      <c r="S197" s="429" t="s">
        <v>4471</v>
      </c>
      <c r="T197" s="429" t="s">
        <v>4472</v>
      </c>
      <c r="U197" s="429" t="s">
        <v>4473</v>
      </c>
      <c r="V197" s="425" t="s">
        <v>2508</v>
      </c>
      <c r="W197" s="425" t="s">
        <v>2509</v>
      </c>
      <c r="X197" s="430">
        <v>1</v>
      </c>
      <c r="Y197" s="425" t="s">
        <v>4474</v>
      </c>
      <c r="Z197" s="425" t="s">
        <v>4475</v>
      </c>
      <c r="AA197" s="109" t="s">
        <v>4476</v>
      </c>
      <c r="AB197" s="424"/>
      <c r="AC197" s="424" t="s">
        <v>2513</v>
      </c>
    </row>
    <row r="198" spans="1:29" ht="40" customHeight="1" x14ac:dyDescent="0.35">
      <c r="A198" s="425" t="s">
        <v>4477</v>
      </c>
      <c r="B198" s="427">
        <v>44048</v>
      </c>
      <c r="C198" s="427"/>
      <c r="D198" s="429"/>
      <c r="E198" s="425" t="s">
        <v>2496</v>
      </c>
      <c r="F198" s="106" t="s">
        <v>4478</v>
      </c>
      <c r="G198" s="426" t="s">
        <v>4479</v>
      </c>
      <c r="H198" s="106" t="s">
        <v>2499</v>
      </c>
      <c r="I198" s="429" t="s">
        <v>4480</v>
      </c>
      <c r="J198" s="429"/>
      <c r="K198" s="429">
        <v>89</v>
      </c>
      <c r="L198" s="429" t="s">
        <v>4480</v>
      </c>
      <c r="M198" s="429" t="s">
        <v>4481</v>
      </c>
      <c r="N198" s="429" t="s">
        <v>841</v>
      </c>
      <c r="O198" s="106" t="s">
        <v>2626</v>
      </c>
      <c r="P198" s="429" t="s">
        <v>4482</v>
      </c>
      <c r="Q198" s="429" t="s">
        <v>4480</v>
      </c>
      <c r="R198" s="429" t="s">
        <v>4481</v>
      </c>
      <c r="S198" s="429" t="s">
        <v>4483</v>
      </c>
      <c r="T198" s="433" t="s">
        <v>4484</v>
      </c>
      <c r="U198" s="429" t="s">
        <v>4485</v>
      </c>
      <c r="V198" s="425" t="s">
        <v>2508</v>
      </c>
      <c r="W198" s="425" t="s">
        <v>2509</v>
      </c>
      <c r="X198" s="430">
        <v>1</v>
      </c>
      <c r="Y198" s="439" t="s">
        <v>4486</v>
      </c>
      <c r="Z198" s="425" t="s">
        <v>2815</v>
      </c>
      <c r="AA198" s="109" t="s">
        <v>4487</v>
      </c>
      <c r="AB198" s="424"/>
      <c r="AC198" s="424" t="s">
        <v>2513</v>
      </c>
    </row>
    <row r="199" spans="1:29" ht="40" customHeight="1" x14ac:dyDescent="0.35">
      <c r="A199" s="424" t="s">
        <v>4488</v>
      </c>
      <c r="B199" s="427">
        <v>44048</v>
      </c>
      <c r="C199" s="427">
        <v>44523</v>
      </c>
      <c r="D199" s="429" t="s">
        <v>2786</v>
      </c>
      <c r="E199" s="425" t="s">
        <v>3261</v>
      </c>
      <c r="F199" s="429" t="s">
        <v>4478</v>
      </c>
      <c r="G199" s="426" t="s">
        <v>4479</v>
      </c>
      <c r="H199" s="106" t="s">
        <v>2499</v>
      </c>
      <c r="I199" s="429" t="s">
        <v>4480</v>
      </c>
      <c r="J199" s="429"/>
      <c r="K199" s="429">
        <v>89</v>
      </c>
      <c r="L199" s="429" t="s">
        <v>4480</v>
      </c>
      <c r="M199" s="429" t="s">
        <v>4481</v>
      </c>
      <c r="N199" s="429" t="s">
        <v>841</v>
      </c>
      <c r="O199" s="106" t="s">
        <v>2626</v>
      </c>
      <c r="P199" s="429"/>
      <c r="Q199" s="429"/>
      <c r="R199" s="429"/>
      <c r="S199" s="429"/>
      <c r="T199" s="429"/>
      <c r="U199" s="429"/>
      <c r="V199" s="106"/>
      <c r="W199" s="106"/>
      <c r="X199" s="429"/>
      <c r="Y199" s="429"/>
      <c r="Z199" s="429"/>
      <c r="AA199" s="429"/>
      <c r="AB199" s="429"/>
      <c r="AC199" s="424"/>
    </row>
    <row r="200" spans="1:29" ht="40" customHeight="1" x14ac:dyDescent="0.35">
      <c r="A200" s="424" t="s">
        <v>4489</v>
      </c>
      <c r="B200" s="427">
        <v>44048</v>
      </c>
      <c r="C200" s="427"/>
      <c r="D200" s="429"/>
      <c r="E200" s="425" t="s">
        <v>2496</v>
      </c>
      <c r="F200" s="106" t="s">
        <v>4490</v>
      </c>
      <c r="G200" s="426" t="s">
        <v>4491</v>
      </c>
      <c r="H200" s="106" t="s">
        <v>2499</v>
      </c>
      <c r="I200" s="429" t="s">
        <v>276</v>
      </c>
      <c r="J200" s="429"/>
      <c r="K200" s="429">
        <v>82</v>
      </c>
      <c r="L200" s="429" t="s">
        <v>4492</v>
      </c>
      <c r="M200" s="429" t="s">
        <v>4493</v>
      </c>
      <c r="N200" s="429" t="s">
        <v>773</v>
      </c>
      <c r="O200" s="106" t="s">
        <v>2626</v>
      </c>
      <c r="P200" s="429" t="s">
        <v>4494</v>
      </c>
      <c r="Q200" s="429" t="s">
        <v>4492</v>
      </c>
      <c r="R200" s="429" t="s">
        <v>4493</v>
      </c>
      <c r="S200" s="429" t="s">
        <v>4495</v>
      </c>
      <c r="T200" s="433" t="s">
        <v>4496</v>
      </c>
      <c r="U200" s="429" t="s">
        <v>4497</v>
      </c>
      <c r="V200" s="425" t="s">
        <v>2508</v>
      </c>
      <c r="W200" s="425" t="s">
        <v>2509</v>
      </c>
      <c r="X200" s="430">
        <v>1</v>
      </c>
      <c r="Y200" s="439" t="s">
        <v>4498</v>
      </c>
      <c r="Z200" s="425" t="s">
        <v>4197</v>
      </c>
      <c r="AA200" s="426" t="s">
        <v>4499</v>
      </c>
      <c r="AB200" s="424"/>
      <c r="AC200" s="424" t="s">
        <v>2513</v>
      </c>
    </row>
    <row r="201" spans="1:29" ht="40" customHeight="1" x14ac:dyDescent="0.35">
      <c r="A201" s="425" t="s">
        <v>4500</v>
      </c>
      <c r="B201" s="427">
        <v>44048</v>
      </c>
      <c r="C201" s="427"/>
      <c r="D201" s="429"/>
      <c r="E201" s="425" t="s">
        <v>2496</v>
      </c>
      <c r="F201" s="106" t="s">
        <v>4501</v>
      </c>
      <c r="G201" s="426" t="s">
        <v>4502</v>
      </c>
      <c r="H201" s="106" t="s">
        <v>2499</v>
      </c>
      <c r="I201" s="429" t="s">
        <v>4503</v>
      </c>
      <c r="J201" s="429"/>
      <c r="K201" s="429">
        <v>763</v>
      </c>
      <c r="L201" s="429" t="s">
        <v>3340</v>
      </c>
      <c r="M201" s="429" t="s">
        <v>4504</v>
      </c>
      <c r="N201" s="429" t="s">
        <v>340</v>
      </c>
      <c r="O201" s="106" t="s">
        <v>2535</v>
      </c>
      <c r="P201" s="429" t="s">
        <v>4505</v>
      </c>
      <c r="Q201" s="429" t="s">
        <v>3340</v>
      </c>
      <c r="R201" s="429" t="s">
        <v>3341</v>
      </c>
      <c r="S201" s="429" t="s">
        <v>4506</v>
      </c>
      <c r="T201" s="429" t="s">
        <v>3344</v>
      </c>
      <c r="U201" s="429" t="s">
        <v>4507</v>
      </c>
      <c r="V201" s="425" t="s">
        <v>2508</v>
      </c>
      <c r="W201" s="425" t="s">
        <v>2509</v>
      </c>
      <c r="X201" s="430">
        <v>1</v>
      </c>
      <c r="Y201" s="439" t="s">
        <v>4508</v>
      </c>
      <c r="Z201" s="425" t="s">
        <v>3245</v>
      </c>
      <c r="AA201" s="109" t="s">
        <v>3853</v>
      </c>
      <c r="AB201" s="424"/>
      <c r="AC201" s="424" t="s">
        <v>2513</v>
      </c>
    </row>
    <row r="202" spans="1:29" ht="40" customHeight="1" x14ac:dyDescent="0.35">
      <c r="A202" s="424" t="s">
        <v>4509</v>
      </c>
      <c r="B202" s="427">
        <v>44048</v>
      </c>
      <c r="C202" s="427">
        <v>44437</v>
      </c>
      <c r="D202" s="429" t="s">
        <v>2786</v>
      </c>
      <c r="E202" s="425" t="s">
        <v>3261</v>
      </c>
      <c r="F202" s="106" t="s">
        <v>4501</v>
      </c>
      <c r="G202" s="426" t="s">
        <v>4502</v>
      </c>
      <c r="H202" s="106" t="s">
        <v>2499</v>
      </c>
      <c r="I202" s="429" t="s">
        <v>4503</v>
      </c>
      <c r="J202" s="429"/>
      <c r="K202" s="429">
        <v>763</v>
      </c>
      <c r="L202" s="429" t="s">
        <v>3340</v>
      </c>
      <c r="M202" s="429" t="s">
        <v>4504</v>
      </c>
      <c r="N202" s="429" t="s">
        <v>340</v>
      </c>
      <c r="O202" s="106" t="s">
        <v>2535</v>
      </c>
      <c r="P202" s="429"/>
      <c r="Q202" s="429"/>
      <c r="R202" s="429"/>
      <c r="S202" s="429"/>
      <c r="T202" s="429"/>
      <c r="U202" s="429"/>
      <c r="V202" s="106"/>
      <c r="W202" s="106"/>
      <c r="X202" s="429"/>
      <c r="Y202" s="429"/>
      <c r="Z202" s="429"/>
      <c r="AA202" s="429"/>
      <c r="AB202" s="429"/>
      <c r="AC202" s="424"/>
    </row>
    <row r="203" spans="1:29" ht="40" customHeight="1" x14ac:dyDescent="0.35">
      <c r="A203" s="424" t="s">
        <v>4510</v>
      </c>
      <c r="B203" s="427">
        <v>44050</v>
      </c>
      <c r="C203" s="432">
        <v>44616</v>
      </c>
      <c r="D203" s="429" t="s">
        <v>3026</v>
      </c>
      <c r="E203" s="425" t="s">
        <v>2496</v>
      </c>
      <c r="F203" s="106" t="s">
        <v>4511</v>
      </c>
      <c r="G203" s="426" t="s">
        <v>4512</v>
      </c>
      <c r="H203" s="106" t="s">
        <v>2499</v>
      </c>
      <c r="I203" s="429" t="s">
        <v>4513</v>
      </c>
      <c r="J203" s="429">
        <v>3046</v>
      </c>
      <c r="K203" s="429">
        <v>17</v>
      </c>
      <c r="L203" s="429" t="s">
        <v>4045</v>
      </c>
      <c r="M203" s="429" t="s">
        <v>4046</v>
      </c>
      <c r="N203" s="429" t="s">
        <v>232</v>
      </c>
      <c r="O203" s="106" t="s">
        <v>2612</v>
      </c>
      <c r="P203" s="429"/>
      <c r="Q203" s="429"/>
      <c r="R203" s="429"/>
      <c r="S203" s="429"/>
      <c r="T203" s="429"/>
      <c r="U203" s="429"/>
      <c r="V203" s="106"/>
      <c r="W203" s="106"/>
      <c r="X203" s="429"/>
      <c r="Y203" s="429"/>
      <c r="Z203" s="429"/>
      <c r="AA203" s="429"/>
      <c r="AB203" s="429"/>
      <c r="AC203" s="424"/>
    </row>
    <row r="204" spans="1:29" ht="40" customHeight="1" x14ac:dyDescent="0.35">
      <c r="A204" s="424" t="s">
        <v>4514</v>
      </c>
      <c r="B204" s="427">
        <v>44054</v>
      </c>
      <c r="C204" s="427">
        <v>44138</v>
      </c>
      <c r="D204" s="429" t="s">
        <v>2786</v>
      </c>
      <c r="E204" s="425" t="s">
        <v>2496</v>
      </c>
      <c r="F204" s="106" t="s">
        <v>4515</v>
      </c>
      <c r="G204" s="109" t="s">
        <v>4516</v>
      </c>
      <c r="H204" s="106" t="s">
        <v>2499</v>
      </c>
      <c r="I204" s="429" t="s">
        <v>4517</v>
      </c>
      <c r="J204" s="429"/>
      <c r="K204" s="429">
        <v>10</v>
      </c>
      <c r="L204" s="429" t="s">
        <v>127</v>
      </c>
      <c r="M204" s="429" t="s">
        <v>3072</v>
      </c>
      <c r="N204" s="429" t="s">
        <v>127</v>
      </c>
      <c r="O204" s="106" t="s">
        <v>2612</v>
      </c>
      <c r="P204" s="429"/>
      <c r="Q204" s="429"/>
      <c r="R204" s="429"/>
      <c r="S204" s="429"/>
      <c r="T204" s="429"/>
      <c r="U204" s="429"/>
      <c r="V204" s="106"/>
      <c r="W204" s="106"/>
      <c r="X204" s="429"/>
      <c r="Y204" s="429"/>
      <c r="Z204" s="429"/>
      <c r="AA204" s="429"/>
      <c r="AB204" s="429"/>
      <c r="AC204" s="424"/>
    </row>
    <row r="205" spans="1:29" ht="40" customHeight="1" x14ac:dyDescent="0.35">
      <c r="A205" s="425" t="s">
        <v>4518</v>
      </c>
      <c r="B205" s="427">
        <v>44057</v>
      </c>
      <c r="C205" s="427"/>
      <c r="D205" s="429"/>
      <c r="E205" s="425" t="s">
        <v>2496</v>
      </c>
      <c r="F205" s="106" t="s">
        <v>4519</v>
      </c>
      <c r="G205" s="426" t="s">
        <v>4520</v>
      </c>
      <c r="H205" s="106" t="s">
        <v>2499</v>
      </c>
      <c r="I205" s="429" t="s">
        <v>4521</v>
      </c>
      <c r="J205" s="429"/>
      <c r="K205" s="429">
        <v>4</v>
      </c>
      <c r="L205" s="429" t="s">
        <v>3678</v>
      </c>
      <c r="M205" s="429" t="s">
        <v>3679</v>
      </c>
      <c r="N205" s="429" t="s">
        <v>3678</v>
      </c>
      <c r="O205" s="106" t="s">
        <v>2626</v>
      </c>
      <c r="P205" s="429" t="s">
        <v>4522</v>
      </c>
      <c r="Q205" s="429" t="s">
        <v>3678</v>
      </c>
      <c r="R205" s="429" t="s">
        <v>3679</v>
      </c>
      <c r="S205" s="429" t="s">
        <v>4523</v>
      </c>
      <c r="T205" s="429" t="s">
        <v>4524</v>
      </c>
      <c r="U205" s="429" t="s">
        <v>4525</v>
      </c>
      <c r="V205" s="425" t="s">
        <v>2508</v>
      </c>
      <c r="W205" s="425" t="s">
        <v>2509</v>
      </c>
      <c r="X205" s="430">
        <v>1</v>
      </c>
      <c r="Y205" s="438" t="s">
        <v>4526</v>
      </c>
      <c r="Z205" s="424" t="s">
        <v>2555</v>
      </c>
      <c r="AA205" s="426" t="s">
        <v>4527</v>
      </c>
      <c r="AB205" s="424"/>
      <c r="AC205" s="424" t="s">
        <v>2513</v>
      </c>
    </row>
    <row r="206" spans="1:29" ht="40" customHeight="1" x14ac:dyDescent="0.35">
      <c r="A206" s="424" t="s">
        <v>4528</v>
      </c>
      <c r="B206" s="427">
        <v>44062</v>
      </c>
      <c r="C206" s="427">
        <v>44369</v>
      </c>
      <c r="D206" s="429" t="s">
        <v>2786</v>
      </c>
      <c r="E206" s="425" t="s">
        <v>2496</v>
      </c>
      <c r="F206" s="106" t="s">
        <v>4529</v>
      </c>
      <c r="G206" s="426" t="s">
        <v>4530</v>
      </c>
      <c r="H206" s="106" t="s">
        <v>2499</v>
      </c>
      <c r="I206" s="429" t="s">
        <v>4531</v>
      </c>
      <c r="J206" s="429"/>
      <c r="K206" s="429">
        <v>5</v>
      </c>
      <c r="L206" s="429" t="s">
        <v>841</v>
      </c>
      <c r="M206" s="429" t="s">
        <v>4532</v>
      </c>
      <c r="N206" s="429" t="s">
        <v>841</v>
      </c>
      <c r="O206" s="106" t="s">
        <v>2626</v>
      </c>
      <c r="P206" s="429"/>
      <c r="Q206" s="429"/>
      <c r="R206" s="429"/>
      <c r="S206" s="429"/>
      <c r="T206" s="429"/>
      <c r="U206" s="429"/>
      <c r="V206" s="106"/>
      <c r="W206" s="106"/>
      <c r="X206" s="429"/>
      <c r="Y206" s="429"/>
      <c r="Z206" s="429"/>
      <c r="AA206" s="429"/>
      <c r="AB206" s="429"/>
      <c r="AC206" s="424"/>
    </row>
    <row r="207" spans="1:29" ht="40" customHeight="1" x14ac:dyDescent="0.35">
      <c r="A207" s="424" t="s">
        <v>4533</v>
      </c>
      <c r="B207" s="427">
        <v>44062</v>
      </c>
      <c r="C207" s="427"/>
      <c r="D207" s="429"/>
      <c r="E207" s="425" t="s">
        <v>2496</v>
      </c>
      <c r="F207" s="106" t="s">
        <v>4534</v>
      </c>
      <c r="G207" s="426" t="s">
        <v>4535</v>
      </c>
      <c r="H207" s="106" t="s">
        <v>2499</v>
      </c>
      <c r="I207" s="429" t="s">
        <v>4536</v>
      </c>
      <c r="J207" s="429">
        <v>404</v>
      </c>
      <c r="K207" s="429">
        <v>43</v>
      </c>
      <c r="L207" s="429" t="s">
        <v>1257</v>
      </c>
      <c r="M207" s="429" t="s">
        <v>3739</v>
      </c>
      <c r="N207" s="429" t="s">
        <v>2834</v>
      </c>
      <c r="O207" s="106" t="s">
        <v>2791</v>
      </c>
      <c r="P207" s="429" t="s">
        <v>4537</v>
      </c>
      <c r="Q207" s="429" t="s">
        <v>4538</v>
      </c>
      <c r="R207" s="429" t="s">
        <v>2833</v>
      </c>
      <c r="S207" s="429" t="s">
        <v>4539</v>
      </c>
      <c r="T207" s="429" t="s">
        <v>4540</v>
      </c>
      <c r="U207" s="429" t="s">
        <v>4541</v>
      </c>
      <c r="V207" s="425" t="s">
        <v>2508</v>
      </c>
      <c r="W207" s="425" t="s">
        <v>2509</v>
      </c>
      <c r="X207" s="430">
        <v>0.51</v>
      </c>
      <c r="Y207" s="439" t="s">
        <v>4542</v>
      </c>
      <c r="Z207" s="425" t="s">
        <v>3245</v>
      </c>
      <c r="AA207" s="425" t="s">
        <v>4543</v>
      </c>
      <c r="AB207" s="424"/>
      <c r="AC207" s="424" t="s">
        <v>2513</v>
      </c>
    </row>
    <row r="208" spans="1:29" ht="40" customHeight="1" x14ac:dyDescent="0.35">
      <c r="A208" s="424" t="s">
        <v>4544</v>
      </c>
      <c r="B208" s="427">
        <v>44062</v>
      </c>
      <c r="C208" s="427">
        <v>44166</v>
      </c>
      <c r="D208" s="429" t="s">
        <v>2786</v>
      </c>
      <c r="E208" s="425" t="s">
        <v>2496</v>
      </c>
      <c r="F208" s="429" t="s">
        <v>4545</v>
      </c>
      <c r="G208" s="426" t="s">
        <v>4546</v>
      </c>
      <c r="H208" s="106" t="s">
        <v>2517</v>
      </c>
      <c r="I208" s="429" t="s">
        <v>4547</v>
      </c>
      <c r="J208" s="429">
        <v>425</v>
      </c>
      <c r="K208" s="429">
        <v>19</v>
      </c>
      <c r="L208" s="429" t="s">
        <v>4548</v>
      </c>
      <c r="M208" s="429" t="s">
        <v>3903</v>
      </c>
      <c r="N208" s="429" t="s">
        <v>297</v>
      </c>
      <c r="O208" s="106" t="s">
        <v>2612</v>
      </c>
      <c r="P208" s="429"/>
      <c r="Q208" s="429"/>
      <c r="R208" s="429"/>
      <c r="S208" s="429"/>
      <c r="T208" s="429"/>
      <c r="U208" s="429"/>
      <c r="V208" s="106"/>
      <c r="W208" s="106"/>
      <c r="X208" s="429"/>
      <c r="Y208" s="429"/>
      <c r="Z208" s="429"/>
      <c r="AA208" s="429"/>
      <c r="AB208" s="429"/>
      <c r="AC208" s="424"/>
    </row>
    <row r="209" spans="1:29" ht="40" customHeight="1" x14ac:dyDescent="0.35">
      <c r="A209" s="424" t="s">
        <v>4549</v>
      </c>
      <c r="B209" s="427">
        <v>44067</v>
      </c>
      <c r="C209" s="427"/>
      <c r="D209" s="429"/>
      <c r="E209" s="425" t="s">
        <v>2496</v>
      </c>
      <c r="F209" s="106" t="s">
        <v>4550</v>
      </c>
      <c r="G209" s="426" t="s">
        <v>4551</v>
      </c>
      <c r="H209" s="106" t="s">
        <v>2499</v>
      </c>
      <c r="I209" s="429" t="s">
        <v>4552</v>
      </c>
      <c r="J209" s="429"/>
      <c r="K209" s="429">
        <v>51</v>
      </c>
      <c r="L209" s="429" t="s">
        <v>4553</v>
      </c>
      <c r="M209" s="429" t="s">
        <v>2519</v>
      </c>
      <c r="N209" s="429" t="s">
        <v>123</v>
      </c>
      <c r="O209" s="106" t="s">
        <v>2520</v>
      </c>
      <c r="P209" s="429" t="s">
        <v>4554</v>
      </c>
      <c r="Q209" s="429" t="s">
        <v>4553</v>
      </c>
      <c r="R209" s="429" t="s">
        <v>2519</v>
      </c>
      <c r="S209" s="429" t="s">
        <v>4555</v>
      </c>
      <c r="T209" s="429" t="s">
        <v>4556</v>
      </c>
      <c r="U209" s="429" t="s">
        <v>4557</v>
      </c>
      <c r="V209" s="425" t="s">
        <v>2508</v>
      </c>
      <c r="W209" s="425" t="s">
        <v>2509</v>
      </c>
      <c r="X209" s="430">
        <v>1</v>
      </c>
      <c r="Y209" s="438" t="s">
        <v>4558</v>
      </c>
      <c r="Z209" s="424" t="s">
        <v>2555</v>
      </c>
      <c r="AA209" s="426" t="s">
        <v>4559</v>
      </c>
      <c r="AB209" s="424"/>
      <c r="AC209" s="424" t="s">
        <v>2513</v>
      </c>
    </row>
    <row r="210" spans="1:29" ht="40" customHeight="1" x14ac:dyDescent="0.35">
      <c r="A210" s="425" t="s">
        <v>4560</v>
      </c>
      <c r="B210" s="427">
        <v>44067</v>
      </c>
      <c r="C210" s="427"/>
      <c r="D210" s="429"/>
      <c r="E210" s="425" t="s">
        <v>2496</v>
      </c>
      <c r="F210" s="106" t="s">
        <v>4561</v>
      </c>
      <c r="G210" s="426" t="s">
        <v>4562</v>
      </c>
      <c r="H210" s="106" t="s">
        <v>2499</v>
      </c>
      <c r="I210" s="429" t="s">
        <v>4563</v>
      </c>
      <c r="J210" s="429">
        <v>6003</v>
      </c>
      <c r="K210" s="429">
        <v>4</v>
      </c>
      <c r="L210" s="429" t="s">
        <v>155</v>
      </c>
      <c r="M210" s="429" t="s">
        <v>2959</v>
      </c>
      <c r="N210" s="429" t="s">
        <v>155</v>
      </c>
      <c r="O210" s="106" t="s">
        <v>2960</v>
      </c>
      <c r="P210" s="429" t="s">
        <v>4564</v>
      </c>
      <c r="Q210" s="429" t="s">
        <v>155</v>
      </c>
      <c r="R210" s="429" t="s">
        <v>4293</v>
      </c>
      <c r="S210" s="429" t="s">
        <v>4565</v>
      </c>
      <c r="T210" s="429" t="s">
        <v>4566</v>
      </c>
      <c r="U210" s="429" t="s">
        <v>4567</v>
      </c>
      <c r="V210" s="425" t="s">
        <v>4568</v>
      </c>
      <c r="W210" s="425" t="s">
        <v>2509</v>
      </c>
      <c r="X210" s="430">
        <v>1</v>
      </c>
      <c r="Y210" s="425" t="s">
        <v>4569</v>
      </c>
      <c r="Z210" s="425" t="s">
        <v>4570</v>
      </c>
      <c r="AA210" s="109" t="s">
        <v>4571</v>
      </c>
      <c r="AB210" s="424"/>
      <c r="AC210" s="424" t="s">
        <v>2513</v>
      </c>
    </row>
    <row r="211" spans="1:29" ht="40" customHeight="1" x14ac:dyDescent="0.35">
      <c r="A211" s="425" t="s">
        <v>4572</v>
      </c>
      <c r="B211" s="427">
        <v>44067</v>
      </c>
      <c r="C211" s="427"/>
      <c r="D211" s="429"/>
      <c r="E211" s="425" t="s">
        <v>3059</v>
      </c>
      <c r="F211" s="106" t="s">
        <v>4561</v>
      </c>
      <c r="G211" s="426" t="s">
        <v>4562</v>
      </c>
      <c r="H211" s="106" t="s">
        <v>2499</v>
      </c>
      <c r="I211" s="429" t="s">
        <v>4563</v>
      </c>
      <c r="J211" s="429">
        <v>6003</v>
      </c>
      <c r="K211" s="429">
        <v>4</v>
      </c>
      <c r="L211" s="429" t="s">
        <v>155</v>
      </c>
      <c r="M211" s="429" t="s">
        <v>2959</v>
      </c>
      <c r="N211" s="429" t="s">
        <v>155</v>
      </c>
      <c r="O211" s="106" t="s">
        <v>2960</v>
      </c>
      <c r="P211" s="429" t="s">
        <v>4564</v>
      </c>
      <c r="Q211" s="429" t="s">
        <v>155</v>
      </c>
      <c r="R211" s="429" t="s">
        <v>4293</v>
      </c>
      <c r="S211" s="429" t="s">
        <v>4565</v>
      </c>
      <c r="T211" s="429" t="s">
        <v>4566</v>
      </c>
      <c r="U211" s="429" t="s">
        <v>4567</v>
      </c>
      <c r="V211" s="425" t="s">
        <v>4568</v>
      </c>
      <c r="W211" s="425" t="s">
        <v>2509</v>
      </c>
      <c r="X211" s="430">
        <v>1</v>
      </c>
      <c r="Y211" s="425" t="s">
        <v>4569</v>
      </c>
      <c r="Z211" s="425" t="s">
        <v>4570</v>
      </c>
      <c r="AA211" s="109" t="s">
        <v>4571</v>
      </c>
      <c r="AB211" s="424"/>
      <c r="AC211" s="424" t="s">
        <v>2513</v>
      </c>
    </row>
    <row r="212" spans="1:29" ht="40" customHeight="1" x14ac:dyDescent="0.35">
      <c r="A212" s="424" t="s">
        <v>4573</v>
      </c>
      <c r="B212" s="427">
        <v>44067</v>
      </c>
      <c r="C212" s="427"/>
      <c r="D212" s="429"/>
      <c r="E212" s="425" t="s">
        <v>2496</v>
      </c>
      <c r="F212" s="106" t="s">
        <v>4574</v>
      </c>
      <c r="G212" s="426" t="s">
        <v>4575</v>
      </c>
      <c r="H212" s="106" t="s">
        <v>2499</v>
      </c>
      <c r="I212" s="429" t="s">
        <v>4576</v>
      </c>
      <c r="J212" s="429">
        <v>785</v>
      </c>
      <c r="K212" s="429">
        <v>5</v>
      </c>
      <c r="L212" s="429" t="s">
        <v>4577</v>
      </c>
      <c r="M212" s="429" t="s">
        <v>3668</v>
      </c>
      <c r="N212" s="429" t="s">
        <v>212</v>
      </c>
      <c r="O212" s="106" t="s">
        <v>2791</v>
      </c>
      <c r="P212" s="429" t="s">
        <v>4578</v>
      </c>
      <c r="Q212" s="429" t="s">
        <v>4577</v>
      </c>
      <c r="R212" s="429" t="s">
        <v>3668</v>
      </c>
      <c r="S212" s="429" t="s">
        <v>4579</v>
      </c>
      <c r="T212" s="429" t="s">
        <v>4580</v>
      </c>
      <c r="U212" s="429" t="s">
        <v>4581</v>
      </c>
      <c r="V212" s="425" t="s">
        <v>2508</v>
      </c>
      <c r="W212" s="425" t="s">
        <v>2509</v>
      </c>
      <c r="X212" s="430">
        <v>1</v>
      </c>
      <c r="Y212" s="438" t="s">
        <v>4582</v>
      </c>
      <c r="Z212" s="424" t="s">
        <v>2555</v>
      </c>
      <c r="AA212" s="426" t="s">
        <v>3638</v>
      </c>
      <c r="AB212" s="424"/>
      <c r="AC212" s="424" t="s">
        <v>2513</v>
      </c>
    </row>
    <row r="213" spans="1:29" ht="40" customHeight="1" x14ac:dyDescent="0.35">
      <c r="A213" s="424" t="s">
        <v>4583</v>
      </c>
      <c r="B213" s="427">
        <v>44067</v>
      </c>
      <c r="C213" s="427">
        <v>44410</v>
      </c>
      <c r="D213" s="429" t="s">
        <v>2786</v>
      </c>
      <c r="E213" s="425" t="s">
        <v>2496</v>
      </c>
      <c r="F213" s="106" t="s">
        <v>4584</v>
      </c>
      <c r="G213" s="426" t="s">
        <v>4585</v>
      </c>
      <c r="H213" s="106" t="s">
        <v>2499</v>
      </c>
      <c r="I213" s="106" t="s">
        <v>4586</v>
      </c>
      <c r="J213" s="429">
        <v>193</v>
      </c>
      <c r="K213" s="429">
        <v>55</v>
      </c>
      <c r="L213" s="429" t="s">
        <v>1450</v>
      </c>
      <c r="M213" s="429" t="s">
        <v>3218</v>
      </c>
      <c r="N213" s="429" t="s">
        <v>2725</v>
      </c>
      <c r="O213" s="106" t="s">
        <v>2535</v>
      </c>
      <c r="P213" s="429"/>
      <c r="Q213" s="429"/>
      <c r="R213" s="429"/>
      <c r="S213" s="429"/>
      <c r="T213" s="429"/>
      <c r="U213" s="429"/>
      <c r="V213" s="106"/>
      <c r="W213" s="106"/>
      <c r="X213" s="429"/>
      <c r="Y213" s="429"/>
      <c r="Z213" s="429"/>
      <c r="AA213" s="429"/>
      <c r="AB213" s="429"/>
      <c r="AC213" s="424"/>
    </row>
    <row r="214" spans="1:29" ht="40" customHeight="1" x14ac:dyDescent="0.35">
      <c r="A214" s="424" t="s">
        <v>4587</v>
      </c>
      <c r="B214" s="427">
        <v>44067</v>
      </c>
      <c r="C214" s="427"/>
      <c r="D214" s="429"/>
      <c r="E214" s="425" t="s">
        <v>2496</v>
      </c>
      <c r="F214" s="106" t="s">
        <v>4588</v>
      </c>
      <c r="G214" s="426" t="s">
        <v>4589</v>
      </c>
      <c r="H214" s="106" t="s">
        <v>2499</v>
      </c>
      <c r="I214" s="429" t="s">
        <v>2571</v>
      </c>
      <c r="J214" s="429">
        <v>66</v>
      </c>
      <c r="K214" s="429">
        <v>62</v>
      </c>
      <c r="L214" s="429" t="s">
        <v>4590</v>
      </c>
      <c r="M214" s="429" t="s">
        <v>4591</v>
      </c>
      <c r="N214" s="429" t="s">
        <v>773</v>
      </c>
      <c r="O214" s="106" t="s">
        <v>2626</v>
      </c>
      <c r="P214" s="429" t="s">
        <v>4592</v>
      </c>
      <c r="Q214" s="429" t="s">
        <v>4590</v>
      </c>
      <c r="R214" s="429" t="s">
        <v>4593</v>
      </c>
      <c r="S214" s="429" t="s">
        <v>4594</v>
      </c>
      <c r="T214" s="429" t="s">
        <v>4595</v>
      </c>
      <c r="U214" s="429" t="s">
        <v>4596</v>
      </c>
      <c r="V214" s="425" t="s">
        <v>2508</v>
      </c>
      <c r="W214" s="425" t="s">
        <v>2509</v>
      </c>
      <c r="X214" s="430">
        <v>1</v>
      </c>
      <c r="Y214" s="424" t="s">
        <v>4597</v>
      </c>
      <c r="Z214" s="424" t="s">
        <v>2555</v>
      </c>
      <c r="AA214" s="426" t="s">
        <v>4115</v>
      </c>
      <c r="AB214" s="424"/>
      <c r="AC214" s="424" t="s">
        <v>2513</v>
      </c>
    </row>
    <row r="215" spans="1:29" ht="40" customHeight="1" x14ac:dyDescent="0.35">
      <c r="A215" s="424" t="s">
        <v>4598</v>
      </c>
      <c r="B215" s="427">
        <v>44071</v>
      </c>
      <c r="C215" s="427"/>
      <c r="D215" s="429"/>
      <c r="E215" s="425" t="s">
        <v>2496</v>
      </c>
      <c r="F215" s="106" t="s">
        <v>4599</v>
      </c>
      <c r="G215" s="426" t="s">
        <v>4600</v>
      </c>
      <c r="H215" s="106" t="s">
        <v>2517</v>
      </c>
      <c r="I215" s="429" t="s">
        <v>4601</v>
      </c>
      <c r="J215" s="429"/>
      <c r="K215" s="429">
        <v>124</v>
      </c>
      <c r="L215" s="429" t="s">
        <v>1123</v>
      </c>
      <c r="M215" s="429" t="s">
        <v>4602</v>
      </c>
      <c r="N215" s="429" t="s">
        <v>212</v>
      </c>
      <c r="O215" s="106" t="s">
        <v>2791</v>
      </c>
      <c r="P215" s="429" t="s">
        <v>4603</v>
      </c>
      <c r="Q215" s="429" t="s">
        <v>1123</v>
      </c>
      <c r="R215" s="429" t="s">
        <v>4602</v>
      </c>
      <c r="S215" s="429" t="s">
        <v>4604</v>
      </c>
      <c r="T215" s="429" t="s">
        <v>4605</v>
      </c>
      <c r="U215" s="429" t="s">
        <v>4606</v>
      </c>
      <c r="V215" s="425" t="s">
        <v>2508</v>
      </c>
      <c r="W215" s="425" t="s">
        <v>2509</v>
      </c>
      <c r="X215" s="430">
        <v>1</v>
      </c>
      <c r="Y215" s="424" t="s">
        <v>4607</v>
      </c>
      <c r="Z215" s="425" t="s">
        <v>3381</v>
      </c>
      <c r="AA215" s="426" t="s">
        <v>4527</v>
      </c>
      <c r="AB215" s="424"/>
      <c r="AC215" s="424" t="s">
        <v>2513</v>
      </c>
    </row>
    <row r="216" spans="1:29" ht="40" customHeight="1" x14ac:dyDescent="0.35">
      <c r="A216" s="424" t="s">
        <v>4608</v>
      </c>
      <c r="B216" s="427">
        <v>44078</v>
      </c>
      <c r="C216" s="427"/>
      <c r="D216" s="429"/>
      <c r="E216" s="425" t="s">
        <v>2496</v>
      </c>
      <c r="F216" s="106" t="s">
        <v>4609</v>
      </c>
      <c r="G216" s="426" t="s">
        <v>4610</v>
      </c>
      <c r="H216" s="106" t="s">
        <v>2499</v>
      </c>
      <c r="I216" s="429" t="s">
        <v>4611</v>
      </c>
      <c r="J216" s="429"/>
      <c r="K216" s="429">
        <v>1</v>
      </c>
      <c r="L216" s="429" t="s">
        <v>3716</v>
      </c>
      <c r="M216" s="429" t="s">
        <v>3717</v>
      </c>
      <c r="N216" s="429" t="s">
        <v>710</v>
      </c>
      <c r="O216" s="106" t="s">
        <v>2626</v>
      </c>
      <c r="P216" s="429" t="s">
        <v>4612</v>
      </c>
      <c r="Q216" s="429" t="s">
        <v>4613</v>
      </c>
      <c r="R216" s="429" t="s">
        <v>4122</v>
      </c>
      <c r="S216" s="429" t="s">
        <v>4614</v>
      </c>
      <c r="T216" s="429" t="s">
        <v>4615</v>
      </c>
      <c r="U216" s="429" t="s">
        <v>4616</v>
      </c>
      <c r="V216" s="425" t="s">
        <v>2508</v>
      </c>
      <c r="W216" s="425" t="s">
        <v>2509</v>
      </c>
      <c r="X216" s="430">
        <v>0.6</v>
      </c>
      <c r="Y216" s="425" t="s">
        <v>4617</v>
      </c>
      <c r="Z216" s="425" t="s">
        <v>3245</v>
      </c>
      <c r="AA216" s="109" t="s">
        <v>4618</v>
      </c>
      <c r="AB216" s="424"/>
      <c r="AC216" s="424" t="s">
        <v>2513</v>
      </c>
    </row>
    <row r="217" spans="1:29" ht="40" customHeight="1" x14ac:dyDescent="0.35">
      <c r="A217" s="424" t="s">
        <v>4619</v>
      </c>
      <c r="B217" s="427">
        <v>44078</v>
      </c>
      <c r="C217" s="427"/>
      <c r="D217" s="429"/>
      <c r="E217" s="425" t="s">
        <v>2496</v>
      </c>
      <c r="F217" s="106" t="s">
        <v>4620</v>
      </c>
      <c r="G217" s="426" t="s">
        <v>4621</v>
      </c>
      <c r="H217" s="106" t="s">
        <v>2499</v>
      </c>
      <c r="I217" s="429" t="s">
        <v>627</v>
      </c>
      <c r="J217" s="429"/>
      <c r="K217" s="429">
        <v>125</v>
      </c>
      <c r="L217" s="429" t="s">
        <v>627</v>
      </c>
      <c r="M217" s="429" t="s">
        <v>4284</v>
      </c>
      <c r="N217" s="429" t="s">
        <v>650</v>
      </c>
      <c r="O217" s="106" t="s">
        <v>2503</v>
      </c>
      <c r="P217" s="429" t="s">
        <v>4622</v>
      </c>
      <c r="Q217" s="429" t="s">
        <v>627</v>
      </c>
      <c r="R217" s="429" t="s">
        <v>4284</v>
      </c>
      <c r="S217" s="429" t="s">
        <v>4623</v>
      </c>
      <c r="T217" s="429" t="s">
        <v>4624</v>
      </c>
      <c r="U217" s="429" t="s">
        <v>4625</v>
      </c>
      <c r="V217" s="425" t="s">
        <v>2508</v>
      </c>
      <c r="W217" s="425" t="s">
        <v>2509</v>
      </c>
      <c r="X217" s="430">
        <v>1</v>
      </c>
      <c r="Y217" s="438" t="s">
        <v>4626</v>
      </c>
      <c r="Z217" s="424" t="s">
        <v>2555</v>
      </c>
      <c r="AA217" s="426" t="s">
        <v>2512</v>
      </c>
      <c r="AB217" s="424"/>
      <c r="AC217" s="424" t="s">
        <v>2513</v>
      </c>
    </row>
    <row r="218" spans="1:29" ht="40" customHeight="1" x14ac:dyDescent="0.35">
      <c r="A218" s="424" t="s">
        <v>4627</v>
      </c>
      <c r="B218" s="427">
        <v>44078</v>
      </c>
      <c r="C218" s="427"/>
      <c r="D218" s="429"/>
      <c r="E218" s="425" t="s">
        <v>2496</v>
      </c>
      <c r="F218" s="106" t="s">
        <v>4628</v>
      </c>
      <c r="G218" s="426" t="s">
        <v>4629</v>
      </c>
      <c r="H218" s="106" t="s">
        <v>2499</v>
      </c>
      <c r="I218" s="429" t="s">
        <v>4630</v>
      </c>
      <c r="J218" s="429"/>
      <c r="K218" s="429">
        <v>19</v>
      </c>
      <c r="L218" s="429" t="s">
        <v>935</v>
      </c>
      <c r="M218" s="429" t="s">
        <v>4631</v>
      </c>
      <c r="N218" s="429" t="s">
        <v>935</v>
      </c>
      <c r="O218" s="106" t="s">
        <v>2503</v>
      </c>
      <c r="P218" s="429" t="s">
        <v>4632</v>
      </c>
      <c r="Q218" s="429" t="s">
        <v>935</v>
      </c>
      <c r="R218" s="429" t="s">
        <v>4631</v>
      </c>
      <c r="S218" s="429" t="s">
        <v>4633</v>
      </c>
      <c r="T218" s="429" t="s">
        <v>4634</v>
      </c>
      <c r="U218" s="429" t="s">
        <v>4635</v>
      </c>
      <c r="V218" s="425" t="s">
        <v>2508</v>
      </c>
      <c r="W218" s="425" t="s">
        <v>2509</v>
      </c>
      <c r="X218" s="430">
        <v>1</v>
      </c>
      <c r="Y218" s="438" t="s">
        <v>4636</v>
      </c>
      <c r="Z218" s="424" t="s">
        <v>2511</v>
      </c>
      <c r="AA218" s="426" t="s">
        <v>4637</v>
      </c>
      <c r="AB218" s="424"/>
      <c r="AC218" s="424" t="s">
        <v>2513</v>
      </c>
    </row>
    <row r="219" spans="1:29" ht="40" customHeight="1" x14ac:dyDescent="0.35">
      <c r="A219" s="424" t="s">
        <v>4638</v>
      </c>
      <c r="B219" s="427">
        <v>44078</v>
      </c>
      <c r="C219" s="427"/>
      <c r="D219" s="429"/>
      <c r="E219" s="425" t="s">
        <v>2496</v>
      </c>
      <c r="F219" s="106" t="s">
        <v>4639</v>
      </c>
      <c r="G219" s="426" t="s">
        <v>4640</v>
      </c>
      <c r="H219" s="106" t="s">
        <v>2499</v>
      </c>
      <c r="I219" s="429" t="s">
        <v>4641</v>
      </c>
      <c r="J219" s="429">
        <v>484</v>
      </c>
      <c r="K219" s="429" t="s">
        <v>4165</v>
      </c>
      <c r="L219" s="429" t="s">
        <v>456</v>
      </c>
      <c r="M219" s="429" t="s">
        <v>4642</v>
      </c>
      <c r="N219" s="429" t="s">
        <v>526</v>
      </c>
      <c r="O219" s="106" t="s">
        <v>2763</v>
      </c>
      <c r="P219" s="429" t="s">
        <v>4643</v>
      </c>
      <c r="Q219" s="429" t="s">
        <v>456</v>
      </c>
      <c r="R219" s="429" t="s">
        <v>4642</v>
      </c>
      <c r="S219" s="429" t="s">
        <v>4644</v>
      </c>
      <c r="T219" s="429" t="s">
        <v>4645</v>
      </c>
      <c r="U219" s="429" t="s">
        <v>4646</v>
      </c>
      <c r="V219" s="425" t="s">
        <v>2508</v>
      </c>
      <c r="W219" s="425" t="s">
        <v>2509</v>
      </c>
      <c r="X219" s="430">
        <v>1</v>
      </c>
      <c r="Y219" s="438" t="s">
        <v>4647</v>
      </c>
      <c r="Z219" s="424" t="s">
        <v>2555</v>
      </c>
      <c r="AA219" s="426" t="s">
        <v>4637</v>
      </c>
      <c r="AB219" s="424"/>
      <c r="AC219" s="424" t="s">
        <v>2513</v>
      </c>
    </row>
    <row r="220" spans="1:29" ht="40" customHeight="1" x14ac:dyDescent="0.35">
      <c r="A220" s="424" t="s">
        <v>4648</v>
      </c>
      <c r="B220" s="427">
        <v>44085</v>
      </c>
      <c r="C220" s="427">
        <v>44285</v>
      </c>
      <c r="D220" s="429" t="s">
        <v>2786</v>
      </c>
      <c r="E220" s="425" t="s">
        <v>3059</v>
      </c>
      <c r="F220" s="429" t="s">
        <v>4649</v>
      </c>
      <c r="G220" s="426" t="s">
        <v>4650</v>
      </c>
      <c r="H220" s="106" t="s">
        <v>4651</v>
      </c>
      <c r="I220" s="429" t="s">
        <v>450</v>
      </c>
      <c r="J220" s="429"/>
      <c r="K220" s="429">
        <v>66</v>
      </c>
      <c r="L220" s="429" t="s">
        <v>450</v>
      </c>
      <c r="M220" s="429" t="s">
        <v>4652</v>
      </c>
      <c r="N220" s="429" t="s">
        <v>450</v>
      </c>
      <c r="O220" s="106" t="s">
        <v>2626</v>
      </c>
      <c r="P220" s="429"/>
      <c r="Q220" s="429"/>
      <c r="R220" s="429"/>
      <c r="S220" s="429"/>
      <c r="T220" s="429"/>
      <c r="U220" s="429"/>
      <c r="V220" s="106"/>
      <c r="W220" s="106"/>
      <c r="X220" s="429"/>
      <c r="Y220" s="429"/>
      <c r="Z220" s="429"/>
      <c r="AA220" s="429"/>
      <c r="AB220" s="429"/>
      <c r="AC220" s="424"/>
    </row>
    <row r="221" spans="1:29" ht="40" customHeight="1" x14ac:dyDescent="0.35">
      <c r="A221" s="424" t="s">
        <v>4653</v>
      </c>
      <c r="B221" s="427">
        <v>44085</v>
      </c>
      <c r="C221" s="427"/>
      <c r="D221" s="429"/>
      <c r="E221" s="425" t="s">
        <v>2496</v>
      </c>
      <c r="F221" s="106" t="s">
        <v>4654</v>
      </c>
      <c r="G221" s="426" t="s">
        <v>4655</v>
      </c>
      <c r="H221" s="106" t="s">
        <v>2499</v>
      </c>
      <c r="I221" s="429" t="s">
        <v>2887</v>
      </c>
      <c r="J221" s="429">
        <v>3</v>
      </c>
      <c r="K221" s="429">
        <v>3</v>
      </c>
      <c r="L221" s="429" t="s">
        <v>3124</v>
      </c>
      <c r="M221" s="429" t="s">
        <v>3125</v>
      </c>
      <c r="N221" s="429" t="s">
        <v>140</v>
      </c>
      <c r="O221" s="106" t="s">
        <v>2612</v>
      </c>
      <c r="P221" s="429" t="s">
        <v>4656</v>
      </c>
      <c r="Q221" s="429" t="s">
        <v>3124</v>
      </c>
      <c r="R221" s="429" t="s">
        <v>3125</v>
      </c>
      <c r="S221" s="429" t="s">
        <v>4657</v>
      </c>
      <c r="T221" s="429" t="s">
        <v>4658</v>
      </c>
      <c r="U221" s="429" t="s">
        <v>4659</v>
      </c>
      <c r="V221" s="425" t="s">
        <v>2508</v>
      </c>
      <c r="W221" s="425" t="s">
        <v>2509</v>
      </c>
      <c r="X221" s="430">
        <v>1</v>
      </c>
      <c r="Y221" s="438" t="s">
        <v>4660</v>
      </c>
      <c r="Z221" s="424" t="s">
        <v>2511</v>
      </c>
      <c r="AA221" s="426" t="s">
        <v>4661</v>
      </c>
      <c r="AB221" s="424"/>
      <c r="AC221" s="424" t="s">
        <v>2513</v>
      </c>
    </row>
    <row r="222" spans="1:29" ht="40" customHeight="1" x14ac:dyDescent="0.35">
      <c r="A222" s="424" t="s">
        <v>4662</v>
      </c>
      <c r="B222" s="427">
        <v>44085</v>
      </c>
      <c r="C222" s="427"/>
      <c r="D222" s="429"/>
      <c r="E222" s="425" t="s">
        <v>2496</v>
      </c>
      <c r="F222" s="106" t="s">
        <v>4663</v>
      </c>
      <c r="G222" s="426" t="s">
        <v>4664</v>
      </c>
      <c r="H222" s="106" t="s">
        <v>2499</v>
      </c>
      <c r="I222" s="429" t="s">
        <v>4665</v>
      </c>
      <c r="J222" s="429"/>
      <c r="K222" s="429">
        <v>2</v>
      </c>
      <c r="L222" s="429" t="s">
        <v>3678</v>
      </c>
      <c r="M222" s="429" t="s">
        <v>3679</v>
      </c>
      <c r="N222" s="429" t="s">
        <v>3678</v>
      </c>
      <c r="O222" s="106" t="s">
        <v>2626</v>
      </c>
      <c r="P222" s="429" t="s">
        <v>4666</v>
      </c>
      <c r="Q222" s="429" t="s">
        <v>3678</v>
      </c>
      <c r="R222" s="429" t="s">
        <v>3679</v>
      </c>
      <c r="S222" s="429" t="s">
        <v>4667</v>
      </c>
      <c r="T222" s="429" t="s">
        <v>4668</v>
      </c>
      <c r="U222" s="429" t="s">
        <v>4669</v>
      </c>
      <c r="V222" s="425" t="s">
        <v>4670</v>
      </c>
      <c r="W222" s="425" t="s">
        <v>2509</v>
      </c>
      <c r="X222" s="430">
        <v>1</v>
      </c>
      <c r="Y222" s="438" t="s">
        <v>4671</v>
      </c>
      <c r="Z222" s="424" t="s">
        <v>2555</v>
      </c>
      <c r="AA222" s="426" t="s">
        <v>4637</v>
      </c>
      <c r="AB222" s="424"/>
      <c r="AC222" s="424" t="s">
        <v>2513</v>
      </c>
    </row>
    <row r="223" spans="1:29" ht="40" customHeight="1" x14ac:dyDescent="0.35">
      <c r="A223" s="425" t="s">
        <v>4672</v>
      </c>
      <c r="B223" s="427">
        <v>44085</v>
      </c>
      <c r="C223" s="427"/>
      <c r="D223" s="429"/>
      <c r="E223" s="425" t="s">
        <v>2496</v>
      </c>
      <c r="F223" s="106" t="s">
        <v>4673</v>
      </c>
      <c r="G223" s="426" t="s">
        <v>4674</v>
      </c>
      <c r="H223" s="106" t="s">
        <v>2499</v>
      </c>
      <c r="I223" s="429" t="s">
        <v>4675</v>
      </c>
      <c r="J223" s="429"/>
      <c r="K223" s="429">
        <v>657</v>
      </c>
      <c r="L223" s="429" t="s">
        <v>4675</v>
      </c>
      <c r="M223" s="429" t="s">
        <v>4676</v>
      </c>
      <c r="N223" s="429" t="s">
        <v>4109</v>
      </c>
      <c r="O223" s="106" t="s">
        <v>2791</v>
      </c>
      <c r="P223" s="429" t="s">
        <v>4677</v>
      </c>
      <c r="Q223" s="429" t="s">
        <v>4675</v>
      </c>
      <c r="R223" s="429" t="s">
        <v>4676</v>
      </c>
      <c r="S223" s="429" t="s">
        <v>4678</v>
      </c>
      <c r="T223" s="429" t="s">
        <v>4679</v>
      </c>
      <c r="U223" s="429" t="s">
        <v>4680</v>
      </c>
      <c r="V223" s="425" t="s">
        <v>2508</v>
      </c>
      <c r="W223" s="425" t="s">
        <v>2509</v>
      </c>
      <c r="X223" s="430">
        <v>1</v>
      </c>
      <c r="Y223" s="438" t="s">
        <v>4681</v>
      </c>
      <c r="Z223" s="424" t="s">
        <v>2555</v>
      </c>
      <c r="AA223" s="426" t="s">
        <v>2784</v>
      </c>
      <c r="AB223" s="424"/>
      <c r="AC223" s="424" t="s">
        <v>2513</v>
      </c>
    </row>
    <row r="224" spans="1:29" ht="40" customHeight="1" x14ac:dyDescent="0.35">
      <c r="A224" s="425" t="s">
        <v>4682</v>
      </c>
      <c r="B224" s="427">
        <v>44085</v>
      </c>
      <c r="C224" s="427"/>
      <c r="D224" s="429"/>
      <c r="E224" s="425" t="s">
        <v>2496</v>
      </c>
      <c r="F224" s="106" t="s">
        <v>4649</v>
      </c>
      <c r="G224" s="426" t="s">
        <v>4650</v>
      </c>
      <c r="H224" s="106" t="s">
        <v>4651</v>
      </c>
      <c r="I224" s="429" t="s">
        <v>450</v>
      </c>
      <c r="J224" s="429"/>
      <c r="K224" s="429">
        <v>66</v>
      </c>
      <c r="L224" s="429" t="s">
        <v>450</v>
      </c>
      <c r="M224" s="429" t="s">
        <v>4652</v>
      </c>
      <c r="N224" s="429" t="s">
        <v>450</v>
      </c>
      <c r="O224" s="106" t="s">
        <v>2626</v>
      </c>
      <c r="P224" s="429" t="s">
        <v>4683</v>
      </c>
      <c r="Q224" s="429" t="s">
        <v>450</v>
      </c>
      <c r="R224" s="429" t="s">
        <v>4652</v>
      </c>
      <c r="S224" s="429" t="s">
        <v>4684</v>
      </c>
      <c r="T224" s="429" t="s">
        <v>4685</v>
      </c>
      <c r="U224" s="429" t="s">
        <v>4686</v>
      </c>
      <c r="V224" s="425" t="s">
        <v>2508</v>
      </c>
      <c r="W224" s="425" t="s">
        <v>2509</v>
      </c>
      <c r="X224" s="430">
        <v>1</v>
      </c>
      <c r="Y224" s="424" t="s">
        <v>4687</v>
      </c>
      <c r="Z224" s="424" t="s">
        <v>3133</v>
      </c>
      <c r="AA224" s="426" t="s">
        <v>3088</v>
      </c>
      <c r="AB224" s="424"/>
      <c r="AC224" s="424" t="s">
        <v>2513</v>
      </c>
    </row>
    <row r="225" spans="1:29" ht="40" customHeight="1" x14ac:dyDescent="0.35">
      <c r="A225" s="424" t="s">
        <v>4688</v>
      </c>
      <c r="B225" s="427">
        <v>44085</v>
      </c>
      <c r="C225" s="427"/>
      <c r="D225" s="429"/>
      <c r="E225" s="425" t="s">
        <v>2496</v>
      </c>
      <c r="F225" s="106" t="s">
        <v>4689</v>
      </c>
      <c r="G225" s="426" t="s">
        <v>4690</v>
      </c>
      <c r="H225" s="106" t="s">
        <v>2499</v>
      </c>
      <c r="I225" s="429" t="s">
        <v>4691</v>
      </c>
      <c r="J225" s="429">
        <v>936</v>
      </c>
      <c r="K225" s="429">
        <v>3</v>
      </c>
      <c r="L225" s="429" t="s">
        <v>459</v>
      </c>
      <c r="M225" s="429" t="s">
        <v>4692</v>
      </c>
      <c r="N225" s="429" t="s">
        <v>459</v>
      </c>
      <c r="O225" s="106" t="s">
        <v>2626</v>
      </c>
      <c r="P225" s="429" t="s">
        <v>4693</v>
      </c>
      <c r="Q225" s="429" t="s">
        <v>459</v>
      </c>
      <c r="R225" s="429" t="s">
        <v>4692</v>
      </c>
      <c r="S225" s="429" t="s">
        <v>4694</v>
      </c>
      <c r="T225" s="429" t="s">
        <v>4695</v>
      </c>
      <c r="U225" s="429" t="s">
        <v>4696</v>
      </c>
      <c r="V225" s="425" t="s">
        <v>2508</v>
      </c>
      <c r="W225" s="425" t="s">
        <v>2509</v>
      </c>
      <c r="X225" s="430">
        <v>1</v>
      </c>
      <c r="Y225" s="438" t="s">
        <v>4697</v>
      </c>
      <c r="Z225" s="424" t="s">
        <v>2555</v>
      </c>
      <c r="AA225" s="426" t="s">
        <v>4527</v>
      </c>
      <c r="AB225" s="424"/>
      <c r="AC225" s="424" t="s">
        <v>2513</v>
      </c>
    </row>
    <row r="226" spans="1:29" ht="40" customHeight="1" x14ac:dyDescent="0.35">
      <c r="A226" s="425" t="s">
        <v>4698</v>
      </c>
      <c r="B226" s="427">
        <v>44091</v>
      </c>
      <c r="C226" s="427"/>
      <c r="D226" s="429"/>
      <c r="E226" s="425" t="s">
        <v>2496</v>
      </c>
      <c r="F226" s="106" t="s">
        <v>4699</v>
      </c>
      <c r="G226" s="426" t="s">
        <v>4700</v>
      </c>
      <c r="H226" s="106" t="s">
        <v>2499</v>
      </c>
      <c r="I226" s="429" t="s">
        <v>4701</v>
      </c>
      <c r="J226" s="429"/>
      <c r="K226" s="429">
        <v>233</v>
      </c>
      <c r="L226" s="429" t="s">
        <v>4701</v>
      </c>
      <c r="M226" s="429" t="s">
        <v>4702</v>
      </c>
      <c r="N226" s="429" t="s">
        <v>814</v>
      </c>
      <c r="O226" s="106" t="s">
        <v>2612</v>
      </c>
      <c r="P226" s="429" t="s">
        <v>4703</v>
      </c>
      <c r="Q226" s="429" t="s">
        <v>4701</v>
      </c>
      <c r="R226" s="429" t="s">
        <v>4702</v>
      </c>
      <c r="S226" s="429" t="s">
        <v>4704</v>
      </c>
      <c r="T226" s="429" t="s">
        <v>4705</v>
      </c>
      <c r="U226" s="429" t="s">
        <v>4706</v>
      </c>
      <c r="V226" s="425" t="s">
        <v>2508</v>
      </c>
      <c r="W226" s="425" t="s">
        <v>2509</v>
      </c>
      <c r="X226" s="430">
        <v>1</v>
      </c>
      <c r="Y226" s="438" t="s">
        <v>4707</v>
      </c>
      <c r="Z226" s="424" t="s">
        <v>2555</v>
      </c>
      <c r="AA226" s="426" t="s">
        <v>3787</v>
      </c>
      <c r="AB226" s="424"/>
      <c r="AC226" s="424" t="s">
        <v>2513</v>
      </c>
    </row>
    <row r="227" spans="1:29" ht="40" customHeight="1" x14ac:dyDescent="0.35">
      <c r="A227" s="425" t="s">
        <v>4708</v>
      </c>
      <c r="B227" s="427">
        <v>44091</v>
      </c>
      <c r="C227" s="427"/>
      <c r="D227" s="429"/>
      <c r="E227" s="425" t="s">
        <v>2496</v>
      </c>
      <c r="F227" s="106" t="s">
        <v>4709</v>
      </c>
      <c r="G227" s="426" t="s">
        <v>4710</v>
      </c>
      <c r="H227" s="106" t="s">
        <v>2499</v>
      </c>
      <c r="I227" s="429" t="s">
        <v>4711</v>
      </c>
      <c r="J227" s="429"/>
      <c r="K227" s="429"/>
      <c r="L227" s="429" t="s">
        <v>4711</v>
      </c>
      <c r="M227" s="429" t="s">
        <v>4712</v>
      </c>
      <c r="N227" s="429" t="s">
        <v>232</v>
      </c>
      <c r="O227" s="106" t="s">
        <v>2612</v>
      </c>
      <c r="P227" s="429" t="s">
        <v>4711</v>
      </c>
      <c r="Q227" s="429" t="s">
        <v>4711</v>
      </c>
      <c r="R227" s="429" t="s">
        <v>4712</v>
      </c>
      <c r="S227" s="429" t="s">
        <v>4713</v>
      </c>
      <c r="T227" s="429" t="s">
        <v>4714</v>
      </c>
      <c r="U227" s="429" t="s">
        <v>4715</v>
      </c>
      <c r="V227" s="425" t="s">
        <v>2508</v>
      </c>
      <c r="W227" s="425" t="s">
        <v>2509</v>
      </c>
      <c r="X227" s="430">
        <v>1</v>
      </c>
      <c r="Y227" s="438" t="s">
        <v>4716</v>
      </c>
      <c r="Z227" s="424" t="s">
        <v>2555</v>
      </c>
      <c r="AA227" s="426" t="s">
        <v>4717</v>
      </c>
      <c r="AB227" s="424"/>
      <c r="AC227" s="424" t="s">
        <v>2513</v>
      </c>
    </row>
    <row r="228" spans="1:29" ht="40" customHeight="1" x14ac:dyDescent="0.35">
      <c r="A228" s="425" t="s">
        <v>4718</v>
      </c>
      <c r="B228" s="427">
        <v>44095</v>
      </c>
      <c r="C228" s="427"/>
      <c r="D228" s="429"/>
      <c r="E228" s="425" t="s">
        <v>2496</v>
      </c>
      <c r="F228" s="106" t="s">
        <v>4719</v>
      </c>
      <c r="G228" s="426" t="s">
        <v>4720</v>
      </c>
      <c r="H228" s="106" t="s">
        <v>2499</v>
      </c>
      <c r="I228" s="429" t="s">
        <v>4721</v>
      </c>
      <c r="J228" s="429">
        <v>6010</v>
      </c>
      <c r="K228" s="429">
        <v>25</v>
      </c>
      <c r="L228" s="429" t="s">
        <v>155</v>
      </c>
      <c r="M228" s="429" t="s">
        <v>2959</v>
      </c>
      <c r="N228" s="429" t="s">
        <v>155</v>
      </c>
      <c r="O228" s="106" t="s">
        <v>2960</v>
      </c>
      <c r="P228" s="429" t="s">
        <v>4722</v>
      </c>
      <c r="Q228" s="429" t="s">
        <v>155</v>
      </c>
      <c r="R228" s="429" t="s">
        <v>2959</v>
      </c>
      <c r="S228" s="429" t="s">
        <v>4723</v>
      </c>
      <c r="T228" s="429" t="s">
        <v>4724</v>
      </c>
      <c r="U228" s="429" t="s">
        <v>4725</v>
      </c>
      <c r="V228" s="425" t="s">
        <v>4726</v>
      </c>
      <c r="W228" s="425" t="s">
        <v>2509</v>
      </c>
      <c r="X228" s="430">
        <v>1</v>
      </c>
      <c r="Y228" s="438" t="s">
        <v>4727</v>
      </c>
      <c r="Z228" s="424" t="s">
        <v>2555</v>
      </c>
      <c r="AA228" s="426" t="s">
        <v>4527</v>
      </c>
      <c r="AB228" s="424"/>
      <c r="AC228" s="424" t="s">
        <v>2513</v>
      </c>
    </row>
    <row r="229" spans="1:29" ht="40" customHeight="1" x14ac:dyDescent="0.35">
      <c r="A229" s="425" t="s">
        <v>4718</v>
      </c>
      <c r="B229" s="427">
        <v>44095</v>
      </c>
      <c r="C229" s="427"/>
      <c r="D229" s="429"/>
      <c r="E229" s="425" t="s">
        <v>3059</v>
      </c>
      <c r="F229" s="106" t="s">
        <v>4719</v>
      </c>
      <c r="G229" s="426" t="s">
        <v>4720</v>
      </c>
      <c r="H229" s="106" t="s">
        <v>2499</v>
      </c>
      <c r="I229" s="429" t="s">
        <v>4721</v>
      </c>
      <c r="J229" s="429">
        <v>6010</v>
      </c>
      <c r="K229" s="429">
        <v>25</v>
      </c>
      <c r="L229" s="429" t="s">
        <v>155</v>
      </c>
      <c r="M229" s="429" t="s">
        <v>2959</v>
      </c>
      <c r="N229" s="429" t="s">
        <v>155</v>
      </c>
      <c r="O229" s="106" t="s">
        <v>2960</v>
      </c>
      <c r="P229" s="429" t="s">
        <v>4722</v>
      </c>
      <c r="Q229" s="429" t="s">
        <v>155</v>
      </c>
      <c r="R229" s="429" t="s">
        <v>2959</v>
      </c>
      <c r="S229" s="429" t="s">
        <v>4723</v>
      </c>
      <c r="T229" s="429" t="s">
        <v>4724</v>
      </c>
      <c r="U229" s="429" t="s">
        <v>4725</v>
      </c>
      <c r="V229" s="425" t="s">
        <v>4726</v>
      </c>
      <c r="W229" s="425" t="s">
        <v>2509</v>
      </c>
      <c r="X229" s="430">
        <v>1</v>
      </c>
      <c r="Y229" s="438" t="s">
        <v>4727</v>
      </c>
      <c r="Z229" s="424" t="s">
        <v>2555</v>
      </c>
      <c r="AA229" s="426" t="s">
        <v>4527</v>
      </c>
      <c r="AB229" s="424"/>
      <c r="AC229" s="424" t="s">
        <v>2513</v>
      </c>
    </row>
    <row r="230" spans="1:29" ht="40" customHeight="1" x14ac:dyDescent="0.35">
      <c r="A230" s="425" t="s">
        <v>4728</v>
      </c>
      <c r="B230" s="427">
        <v>44095</v>
      </c>
      <c r="C230" s="427"/>
      <c r="D230" s="429"/>
      <c r="E230" s="425" t="s">
        <v>2496</v>
      </c>
      <c r="F230" s="106" t="s">
        <v>4729</v>
      </c>
      <c r="G230" s="426" t="s">
        <v>4730</v>
      </c>
      <c r="H230" s="106" t="s">
        <v>2499</v>
      </c>
      <c r="I230" s="429" t="s">
        <v>4731</v>
      </c>
      <c r="J230" s="429">
        <v>7666</v>
      </c>
      <c r="K230" s="429">
        <v>26</v>
      </c>
      <c r="L230" s="429" t="s">
        <v>3397</v>
      </c>
      <c r="M230" s="429" t="s">
        <v>3398</v>
      </c>
      <c r="N230" s="429" t="s">
        <v>3397</v>
      </c>
      <c r="O230" s="106" t="s">
        <v>2791</v>
      </c>
      <c r="P230" s="429" t="s">
        <v>4732</v>
      </c>
      <c r="Q230" s="429" t="s">
        <v>3397</v>
      </c>
      <c r="R230" s="429" t="s">
        <v>3398</v>
      </c>
      <c r="S230" s="429" t="s">
        <v>4733</v>
      </c>
      <c r="T230" s="429" t="s">
        <v>4734</v>
      </c>
      <c r="U230" s="429" t="s">
        <v>4735</v>
      </c>
      <c r="V230" s="425" t="s">
        <v>2508</v>
      </c>
      <c r="W230" s="425" t="s">
        <v>2509</v>
      </c>
      <c r="X230" s="430">
        <v>1</v>
      </c>
      <c r="Y230" s="438" t="s">
        <v>4736</v>
      </c>
      <c r="Z230" s="424" t="s">
        <v>2511</v>
      </c>
      <c r="AA230" s="426" t="s">
        <v>4737</v>
      </c>
      <c r="AB230" s="424"/>
      <c r="AC230" s="424" t="s">
        <v>2513</v>
      </c>
    </row>
    <row r="231" spans="1:29" ht="40" customHeight="1" x14ac:dyDescent="0.35">
      <c r="A231" s="424" t="s">
        <v>4738</v>
      </c>
      <c r="B231" s="427">
        <v>44096</v>
      </c>
      <c r="C231" s="427">
        <v>44927</v>
      </c>
      <c r="D231" s="429" t="s">
        <v>3026</v>
      </c>
      <c r="E231" s="425" t="s">
        <v>2496</v>
      </c>
      <c r="F231" s="429" t="s">
        <v>4739</v>
      </c>
      <c r="G231" s="109" t="s">
        <v>4740</v>
      </c>
      <c r="H231" s="106" t="s">
        <v>2499</v>
      </c>
      <c r="I231" s="429" t="s">
        <v>4741</v>
      </c>
      <c r="J231" s="429"/>
      <c r="K231" s="429">
        <v>248</v>
      </c>
      <c r="L231" s="429" t="s">
        <v>4741</v>
      </c>
      <c r="M231" s="429" t="s">
        <v>4742</v>
      </c>
      <c r="N231" s="429" t="s">
        <v>430</v>
      </c>
      <c r="O231" s="106" t="s">
        <v>2503</v>
      </c>
      <c r="P231" s="429"/>
      <c r="Q231" s="429"/>
      <c r="R231" s="429"/>
      <c r="S231" s="429"/>
      <c r="T231" s="429"/>
      <c r="U231" s="429"/>
      <c r="V231" s="106"/>
      <c r="W231" s="106"/>
      <c r="X231" s="429"/>
      <c r="Y231" s="429"/>
      <c r="Z231" s="429"/>
      <c r="AA231" s="429"/>
      <c r="AB231" s="429"/>
      <c r="AC231" s="424"/>
    </row>
    <row r="232" spans="1:29" ht="40" customHeight="1" x14ac:dyDescent="0.35">
      <c r="A232" s="425" t="s">
        <v>4743</v>
      </c>
      <c r="B232" s="427">
        <v>44096</v>
      </c>
      <c r="C232" s="427"/>
      <c r="D232" s="429"/>
      <c r="E232" s="425" t="s">
        <v>2496</v>
      </c>
      <c r="F232" s="106" t="s">
        <v>4744</v>
      </c>
      <c r="G232" s="426" t="s">
        <v>4745</v>
      </c>
      <c r="H232" s="106" t="s">
        <v>2499</v>
      </c>
      <c r="I232" s="429" t="s">
        <v>4746</v>
      </c>
      <c r="J232" s="429">
        <v>933</v>
      </c>
      <c r="K232" s="429" t="s">
        <v>4747</v>
      </c>
      <c r="L232" s="429" t="s">
        <v>766</v>
      </c>
      <c r="M232" s="429" t="s">
        <v>4748</v>
      </c>
      <c r="N232" s="429" t="s">
        <v>766</v>
      </c>
      <c r="O232" s="106" t="s">
        <v>2626</v>
      </c>
      <c r="P232" s="429" t="s">
        <v>4749</v>
      </c>
      <c r="Q232" s="429" t="s">
        <v>766</v>
      </c>
      <c r="R232" s="429" t="s">
        <v>4748</v>
      </c>
      <c r="S232" s="106" t="s">
        <v>4750</v>
      </c>
      <c r="T232" s="429" t="s">
        <v>4751</v>
      </c>
      <c r="U232" s="429" t="s">
        <v>4752</v>
      </c>
      <c r="V232" s="425" t="s">
        <v>2508</v>
      </c>
      <c r="W232" s="425" t="s">
        <v>2509</v>
      </c>
      <c r="X232" s="430">
        <v>0.51</v>
      </c>
      <c r="Y232" s="439" t="s">
        <v>4753</v>
      </c>
      <c r="Z232" s="424" t="s">
        <v>2511</v>
      </c>
      <c r="AA232" s="109" t="s">
        <v>4754</v>
      </c>
      <c r="AB232" s="424"/>
      <c r="AC232" s="424" t="s">
        <v>2513</v>
      </c>
    </row>
    <row r="233" spans="1:29" ht="40" customHeight="1" x14ac:dyDescent="0.35">
      <c r="A233" s="425" t="s">
        <v>4755</v>
      </c>
      <c r="B233" s="427">
        <v>44096</v>
      </c>
      <c r="C233" s="427"/>
      <c r="D233" s="429"/>
      <c r="E233" s="425" t="s">
        <v>2496</v>
      </c>
      <c r="F233" s="106" t="s">
        <v>4756</v>
      </c>
      <c r="G233" s="426" t="s">
        <v>4757</v>
      </c>
      <c r="H233" s="106" t="s">
        <v>2499</v>
      </c>
      <c r="I233" s="429" t="s">
        <v>4758</v>
      </c>
      <c r="J233" s="429">
        <v>329</v>
      </c>
      <c r="K233" s="429">
        <v>10</v>
      </c>
      <c r="L233" s="429" t="s">
        <v>430</v>
      </c>
      <c r="M233" s="429" t="s">
        <v>4759</v>
      </c>
      <c r="N233" s="429" t="s">
        <v>430</v>
      </c>
      <c r="O233" s="106" t="s">
        <v>2503</v>
      </c>
      <c r="P233" s="429" t="s">
        <v>4760</v>
      </c>
      <c r="Q233" s="429" t="s">
        <v>430</v>
      </c>
      <c r="R233" s="429" t="s">
        <v>4759</v>
      </c>
      <c r="S233" s="429" t="s">
        <v>4761</v>
      </c>
      <c r="T233" s="429" t="s">
        <v>4762</v>
      </c>
      <c r="U233" s="429" t="s">
        <v>4763</v>
      </c>
      <c r="V233" s="425" t="s">
        <v>2508</v>
      </c>
      <c r="W233" s="425" t="s">
        <v>2509</v>
      </c>
      <c r="X233" s="430">
        <v>1</v>
      </c>
      <c r="Y233" s="438" t="s">
        <v>4764</v>
      </c>
      <c r="Z233" s="424" t="s">
        <v>2555</v>
      </c>
      <c r="AA233" s="426" t="s">
        <v>2512</v>
      </c>
      <c r="AB233" s="424"/>
      <c r="AC233" s="424" t="s">
        <v>2513</v>
      </c>
    </row>
    <row r="234" spans="1:29" ht="40" customHeight="1" x14ac:dyDescent="0.35">
      <c r="A234" s="425" t="s">
        <v>4765</v>
      </c>
      <c r="B234" s="427">
        <v>44098</v>
      </c>
      <c r="C234" s="427"/>
      <c r="D234" s="429"/>
      <c r="E234" s="425" t="s">
        <v>2496</v>
      </c>
      <c r="F234" s="106" t="s">
        <v>4766</v>
      </c>
      <c r="G234" s="426" t="s">
        <v>4767</v>
      </c>
      <c r="H234" s="106" t="s">
        <v>2499</v>
      </c>
      <c r="I234" s="429" t="s">
        <v>4768</v>
      </c>
      <c r="J234" s="429"/>
      <c r="K234" s="429">
        <v>163</v>
      </c>
      <c r="L234" s="429" t="s">
        <v>4768</v>
      </c>
      <c r="M234" s="429" t="s">
        <v>4769</v>
      </c>
      <c r="N234" s="429" t="s">
        <v>4247</v>
      </c>
      <c r="O234" s="106" t="s">
        <v>2763</v>
      </c>
      <c r="P234" s="429" t="s">
        <v>4770</v>
      </c>
      <c r="Q234" s="429" t="s">
        <v>4768</v>
      </c>
      <c r="R234" s="429" t="s">
        <v>4769</v>
      </c>
      <c r="S234" s="429" t="s">
        <v>4771</v>
      </c>
      <c r="T234" s="429" t="s">
        <v>4772</v>
      </c>
      <c r="U234" s="429" t="s">
        <v>4773</v>
      </c>
      <c r="V234" s="425" t="s">
        <v>2508</v>
      </c>
      <c r="W234" s="425" t="s">
        <v>2509</v>
      </c>
      <c r="X234" s="430">
        <v>1</v>
      </c>
      <c r="Y234" s="425" t="s">
        <v>4774</v>
      </c>
      <c r="Z234" s="425" t="s">
        <v>2815</v>
      </c>
      <c r="AA234" s="109" t="s">
        <v>4775</v>
      </c>
      <c r="AB234" s="424"/>
      <c r="AC234" s="424" t="s">
        <v>2513</v>
      </c>
    </row>
    <row r="235" spans="1:29" ht="40" customHeight="1" x14ac:dyDescent="0.35">
      <c r="A235" s="424" t="s">
        <v>4776</v>
      </c>
      <c r="B235" s="427">
        <v>44098</v>
      </c>
      <c r="C235" s="427">
        <v>44446</v>
      </c>
      <c r="D235" s="429" t="s">
        <v>2786</v>
      </c>
      <c r="E235" s="425" t="s">
        <v>2496</v>
      </c>
      <c r="F235" s="106" t="s">
        <v>4777</v>
      </c>
      <c r="G235" s="109" t="s">
        <v>4778</v>
      </c>
      <c r="H235" s="106" t="s">
        <v>2517</v>
      </c>
      <c r="I235" s="429" t="s">
        <v>2789</v>
      </c>
      <c r="J235" s="429"/>
      <c r="K235" s="429">
        <v>469</v>
      </c>
      <c r="L235" s="429" t="s">
        <v>2789</v>
      </c>
      <c r="M235" s="429" t="s">
        <v>2790</v>
      </c>
      <c r="N235" s="429" t="s">
        <v>212</v>
      </c>
      <c r="O235" s="106" t="s">
        <v>2791</v>
      </c>
      <c r="P235" s="429"/>
      <c r="Q235" s="429"/>
      <c r="R235" s="429"/>
      <c r="S235" s="429"/>
      <c r="T235" s="429"/>
      <c r="U235" s="429"/>
      <c r="V235" s="106"/>
      <c r="W235" s="106"/>
      <c r="X235" s="429"/>
      <c r="Y235" s="429"/>
      <c r="Z235" s="429"/>
      <c r="AA235" s="429"/>
      <c r="AB235" s="429"/>
      <c r="AC235" s="424"/>
    </row>
    <row r="236" spans="1:29" ht="40" customHeight="1" x14ac:dyDescent="0.35">
      <c r="A236" s="424" t="s">
        <v>4779</v>
      </c>
      <c r="B236" s="427">
        <v>44102</v>
      </c>
      <c r="C236" s="427">
        <v>44926</v>
      </c>
      <c r="D236" s="429" t="s">
        <v>2786</v>
      </c>
      <c r="E236" s="425" t="s">
        <v>2496</v>
      </c>
      <c r="F236" s="429" t="s">
        <v>4780</v>
      </c>
      <c r="G236" s="426" t="s">
        <v>4781</v>
      </c>
      <c r="H236" s="106" t="s">
        <v>3527</v>
      </c>
      <c r="I236" s="429" t="s">
        <v>4782</v>
      </c>
      <c r="J236" s="429"/>
      <c r="K236" s="429">
        <v>7</v>
      </c>
      <c r="L236" s="429" t="s">
        <v>776</v>
      </c>
      <c r="M236" s="429" t="s">
        <v>4783</v>
      </c>
      <c r="N236" s="429" t="s">
        <v>776</v>
      </c>
      <c r="O236" s="106" t="s">
        <v>2612</v>
      </c>
      <c r="P236" s="429"/>
      <c r="Q236" s="429"/>
      <c r="R236" s="429"/>
      <c r="S236" s="429"/>
      <c r="T236" s="429"/>
      <c r="U236" s="429"/>
      <c r="V236" s="106"/>
      <c r="W236" s="106"/>
      <c r="X236" s="429"/>
      <c r="Y236" s="429"/>
      <c r="Z236" s="429"/>
      <c r="AA236" s="429"/>
      <c r="AB236" s="429"/>
      <c r="AC236" s="424"/>
    </row>
    <row r="237" spans="1:29" ht="40" customHeight="1" x14ac:dyDescent="0.35">
      <c r="A237" s="425" t="s">
        <v>4784</v>
      </c>
      <c r="B237" s="427">
        <v>44102</v>
      </c>
      <c r="C237" s="427"/>
      <c r="D237" s="429"/>
      <c r="E237" s="425" t="s">
        <v>2496</v>
      </c>
      <c r="F237" s="106" t="s">
        <v>4785</v>
      </c>
      <c r="G237" s="426" t="s">
        <v>4786</v>
      </c>
      <c r="H237" s="106" t="s">
        <v>2499</v>
      </c>
      <c r="I237" s="429" t="s">
        <v>4787</v>
      </c>
      <c r="J237" s="429">
        <v>260</v>
      </c>
      <c r="K237" s="429">
        <v>30</v>
      </c>
      <c r="L237" s="429" t="s">
        <v>4788</v>
      </c>
      <c r="M237" s="429" t="s">
        <v>4789</v>
      </c>
      <c r="N237" s="429" t="s">
        <v>1280</v>
      </c>
      <c r="O237" s="106" t="s">
        <v>2960</v>
      </c>
      <c r="P237" s="429" t="s">
        <v>4790</v>
      </c>
      <c r="Q237" s="429" t="s">
        <v>4788</v>
      </c>
      <c r="R237" s="429" t="s">
        <v>4789</v>
      </c>
      <c r="S237" s="429" t="s">
        <v>4791</v>
      </c>
      <c r="T237" s="429" t="s">
        <v>4792</v>
      </c>
      <c r="U237" s="429" t="s">
        <v>4793</v>
      </c>
      <c r="V237" s="425" t="s">
        <v>4794</v>
      </c>
      <c r="W237" s="425" t="s">
        <v>2509</v>
      </c>
      <c r="X237" s="430">
        <v>1</v>
      </c>
      <c r="Y237" s="439" t="s">
        <v>4795</v>
      </c>
      <c r="Z237" s="425" t="s">
        <v>3245</v>
      </c>
      <c r="AA237" s="109" t="s">
        <v>4796</v>
      </c>
      <c r="AB237" s="424"/>
      <c r="AC237" s="424" t="s">
        <v>2513</v>
      </c>
    </row>
    <row r="238" spans="1:29" ht="40" customHeight="1" x14ac:dyDescent="0.35">
      <c r="A238" s="425" t="s">
        <v>4797</v>
      </c>
      <c r="B238" s="427">
        <v>44102</v>
      </c>
      <c r="C238" s="427"/>
      <c r="D238" s="429"/>
      <c r="E238" s="425" t="s">
        <v>3059</v>
      </c>
      <c r="F238" s="106" t="s">
        <v>4785</v>
      </c>
      <c r="G238" s="426" t="s">
        <v>4786</v>
      </c>
      <c r="H238" s="106" t="s">
        <v>2499</v>
      </c>
      <c r="I238" s="429" t="s">
        <v>4787</v>
      </c>
      <c r="J238" s="429">
        <v>260</v>
      </c>
      <c r="K238" s="429">
        <v>30</v>
      </c>
      <c r="L238" s="429" t="s">
        <v>4788</v>
      </c>
      <c r="M238" s="429" t="s">
        <v>4789</v>
      </c>
      <c r="N238" s="429" t="s">
        <v>1280</v>
      </c>
      <c r="O238" s="106" t="s">
        <v>2960</v>
      </c>
      <c r="P238" s="429" t="s">
        <v>4790</v>
      </c>
      <c r="Q238" s="429" t="s">
        <v>4788</v>
      </c>
      <c r="R238" s="429" t="s">
        <v>4789</v>
      </c>
      <c r="S238" s="429" t="s">
        <v>4791</v>
      </c>
      <c r="T238" s="429" t="s">
        <v>4792</v>
      </c>
      <c r="U238" s="429" t="s">
        <v>4793</v>
      </c>
      <c r="V238" s="425" t="s">
        <v>4794</v>
      </c>
      <c r="W238" s="425" t="s">
        <v>2509</v>
      </c>
      <c r="X238" s="430">
        <v>1</v>
      </c>
      <c r="Y238" s="439" t="s">
        <v>4795</v>
      </c>
      <c r="Z238" s="425" t="s">
        <v>3245</v>
      </c>
      <c r="AA238" s="109" t="s">
        <v>4796</v>
      </c>
      <c r="AB238" s="424"/>
      <c r="AC238" s="424" t="s">
        <v>2513</v>
      </c>
    </row>
    <row r="239" spans="1:29" ht="40" customHeight="1" x14ac:dyDescent="0.35">
      <c r="A239" s="424" t="s">
        <v>4798</v>
      </c>
      <c r="B239" s="427">
        <v>44105</v>
      </c>
      <c r="C239" s="427">
        <v>44468</v>
      </c>
      <c r="D239" s="429" t="s">
        <v>2786</v>
      </c>
      <c r="E239" s="425" t="s">
        <v>3261</v>
      </c>
      <c r="F239" s="429" t="s">
        <v>4799</v>
      </c>
      <c r="G239" s="426" t="s">
        <v>4800</v>
      </c>
      <c r="H239" s="106" t="s">
        <v>2499</v>
      </c>
      <c r="I239" s="429" t="s">
        <v>4801</v>
      </c>
      <c r="J239" s="429">
        <v>314</v>
      </c>
      <c r="K239" s="429">
        <v>10</v>
      </c>
      <c r="L239" s="429" t="s">
        <v>4802</v>
      </c>
      <c r="M239" s="429" t="s">
        <v>4803</v>
      </c>
      <c r="N239" s="429" t="s">
        <v>776</v>
      </c>
      <c r="O239" s="106" t="s">
        <v>2612</v>
      </c>
      <c r="P239" s="429"/>
      <c r="Q239" s="429"/>
      <c r="R239" s="429"/>
      <c r="S239" s="429"/>
      <c r="T239" s="429"/>
      <c r="U239" s="429"/>
      <c r="V239" s="106"/>
      <c r="W239" s="106"/>
      <c r="X239" s="429"/>
      <c r="Y239" s="429"/>
      <c r="Z239" s="429"/>
      <c r="AA239" s="429"/>
      <c r="AB239" s="429"/>
      <c r="AC239" s="424"/>
    </row>
    <row r="240" spans="1:29" ht="40" customHeight="1" x14ac:dyDescent="0.35">
      <c r="A240" s="425" t="s">
        <v>4804</v>
      </c>
      <c r="B240" s="427">
        <v>44105</v>
      </c>
      <c r="C240" s="427"/>
      <c r="D240" s="429"/>
      <c r="E240" s="425" t="s">
        <v>2496</v>
      </c>
      <c r="F240" s="106" t="s">
        <v>4799</v>
      </c>
      <c r="G240" s="426" t="s">
        <v>4800</v>
      </c>
      <c r="H240" s="106" t="s">
        <v>2499</v>
      </c>
      <c r="I240" s="429" t="s">
        <v>4801</v>
      </c>
      <c r="J240" s="429">
        <v>314</v>
      </c>
      <c r="K240" s="429">
        <v>10</v>
      </c>
      <c r="L240" s="429" t="s">
        <v>4802</v>
      </c>
      <c r="M240" s="429" t="s">
        <v>4803</v>
      </c>
      <c r="N240" s="429" t="s">
        <v>776</v>
      </c>
      <c r="O240" s="106" t="s">
        <v>2612</v>
      </c>
      <c r="P240" s="429" t="s">
        <v>4805</v>
      </c>
      <c r="Q240" s="429" t="s">
        <v>4802</v>
      </c>
      <c r="R240" s="429" t="s">
        <v>4803</v>
      </c>
      <c r="S240" s="429" t="s">
        <v>4806</v>
      </c>
      <c r="T240" s="429" t="s">
        <v>4807</v>
      </c>
      <c r="U240" s="429" t="s">
        <v>4808</v>
      </c>
      <c r="V240" s="425" t="s">
        <v>2508</v>
      </c>
      <c r="W240" s="425" t="s">
        <v>2509</v>
      </c>
      <c r="X240" s="430">
        <v>1</v>
      </c>
      <c r="Y240" s="438" t="s">
        <v>4809</v>
      </c>
      <c r="Z240" s="424" t="s">
        <v>2511</v>
      </c>
      <c r="AA240" s="426" t="s">
        <v>4637</v>
      </c>
      <c r="AB240" s="424"/>
      <c r="AC240" s="424" t="s">
        <v>2513</v>
      </c>
    </row>
    <row r="241" spans="1:29" ht="40" customHeight="1" x14ac:dyDescent="0.35">
      <c r="A241" s="425" t="s">
        <v>4810</v>
      </c>
      <c r="B241" s="427">
        <v>44105</v>
      </c>
      <c r="C241" s="427"/>
      <c r="D241" s="429"/>
      <c r="E241" s="425" t="s">
        <v>2496</v>
      </c>
      <c r="F241" s="106" t="s">
        <v>4811</v>
      </c>
      <c r="G241" s="426" t="s">
        <v>4812</v>
      </c>
      <c r="H241" s="106" t="s">
        <v>2499</v>
      </c>
      <c r="I241" s="106" t="s">
        <v>4813</v>
      </c>
      <c r="J241" s="429"/>
      <c r="K241" s="429">
        <v>89</v>
      </c>
      <c r="L241" s="429" t="s">
        <v>710</v>
      </c>
      <c r="M241" s="429" t="s">
        <v>4122</v>
      </c>
      <c r="N241" s="429" t="s">
        <v>710</v>
      </c>
      <c r="O241" s="106" t="s">
        <v>2626</v>
      </c>
      <c r="P241" s="429" t="s">
        <v>4814</v>
      </c>
      <c r="Q241" s="429" t="s">
        <v>710</v>
      </c>
      <c r="R241" s="429" t="s">
        <v>4122</v>
      </c>
      <c r="S241" s="429" t="s">
        <v>4815</v>
      </c>
      <c r="T241" s="429" t="s">
        <v>4816</v>
      </c>
      <c r="U241" s="429" t="s">
        <v>4817</v>
      </c>
      <c r="V241" s="425" t="s">
        <v>2508</v>
      </c>
      <c r="W241" s="425" t="s">
        <v>2509</v>
      </c>
      <c r="X241" s="430">
        <v>1</v>
      </c>
      <c r="Y241" s="438" t="s">
        <v>4818</v>
      </c>
      <c r="Z241" s="424" t="s">
        <v>2511</v>
      </c>
      <c r="AA241" s="426" t="s">
        <v>4819</v>
      </c>
      <c r="AB241" s="424"/>
      <c r="AC241" s="424" t="s">
        <v>2513</v>
      </c>
    </row>
    <row r="242" spans="1:29" ht="40" customHeight="1" x14ac:dyDescent="0.35">
      <c r="A242" s="425" t="s">
        <v>4820</v>
      </c>
      <c r="B242" s="427">
        <v>44105</v>
      </c>
      <c r="C242" s="427"/>
      <c r="D242" s="429"/>
      <c r="E242" s="425" t="s">
        <v>2496</v>
      </c>
      <c r="F242" s="106" t="s">
        <v>4821</v>
      </c>
      <c r="G242" s="426" t="s">
        <v>4822</v>
      </c>
      <c r="H242" s="106" t="s">
        <v>2499</v>
      </c>
      <c r="I242" s="429" t="s">
        <v>627</v>
      </c>
      <c r="J242" s="429"/>
      <c r="K242" s="429">
        <v>243</v>
      </c>
      <c r="L242" s="429" t="s">
        <v>4823</v>
      </c>
      <c r="M242" s="429" t="s">
        <v>4284</v>
      </c>
      <c r="N242" s="429" t="s">
        <v>650</v>
      </c>
      <c r="O242" s="106" t="s">
        <v>2503</v>
      </c>
      <c r="P242" s="429" t="s">
        <v>4824</v>
      </c>
      <c r="Q242" s="429" t="s">
        <v>4823</v>
      </c>
      <c r="R242" s="429" t="s">
        <v>4825</v>
      </c>
      <c r="S242" s="429" t="s">
        <v>4826</v>
      </c>
      <c r="T242" s="429" t="s">
        <v>4827</v>
      </c>
      <c r="U242" s="429" t="s">
        <v>4828</v>
      </c>
      <c r="V242" s="425" t="s">
        <v>2508</v>
      </c>
      <c r="W242" s="425" t="s">
        <v>2509</v>
      </c>
      <c r="X242" s="430">
        <v>1</v>
      </c>
      <c r="Y242" s="438" t="s">
        <v>4829</v>
      </c>
      <c r="Z242" s="424" t="s">
        <v>2555</v>
      </c>
      <c r="AA242" s="426" t="s">
        <v>4830</v>
      </c>
      <c r="AB242" s="424"/>
      <c r="AC242" s="424" t="s">
        <v>2513</v>
      </c>
    </row>
    <row r="243" spans="1:29" ht="40" customHeight="1" x14ac:dyDescent="0.35">
      <c r="A243" s="425" t="s">
        <v>4831</v>
      </c>
      <c r="B243" s="427">
        <v>44113</v>
      </c>
      <c r="C243" s="427"/>
      <c r="D243" s="429"/>
      <c r="E243" s="425" t="s">
        <v>2496</v>
      </c>
      <c r="F243" s="106" t="s">
        <v>4832</v>
      </c>
      <c r="G243" s="426" t="s">
        <v>4833</v>
      </c>
      <c r="H243" s="106" t="s">
        <v>2499</v>
      </c>
      <c r="I243" s="429" t="s">
        <v>2712</v>
      </c>
      <c r="J243" s="429"/>
      <c r="K243" s="429">
        <v>63</v>
      </c>
      <c r="L243" s="429" t="s">
        <v>4834</v>
      </c>
      <c r="M243" s="429" t="s">
        <v>2713</v>
      </c>
      <c r="N243" s="429" t="s">
        <v>792</v>
      </c>
      <c r="O243" s="106" t="s">
        <v>2535</v>
      </c>
      <c r="P243" s="429" t="s">
        <v>4835</v>
      </c>
      <c r="Q243" s="429" t="s">
        <v>4836</v>
      </c>
      <c r="R243" s="429" t="s">
        <v>4837</v>
      </c>
      <c r="S243" s="429" t="s">
        <v>4838</v>
      </c>
      <c r="T243" s="429" t="s">
        <v>4839</v>
      </c>
      <c r="U243" s="429" t="s">
        <v>4840</v>
      </c>
      <c r="V243" s="425" t="s">
        <v>2508</v>
      </c>
      <c r="W243" s="425" t="s">
        <v>2509</v>
      </c>
      <c r="X243" s="430">
        <v>1</v>
      </c>
      <c r="Y243" s="424" t="s">
        <v>4841</v>
      </c>
      <c r="Z243" s="424" t="s">
        <v>2555</v>
      </c>
      <c r="AA243" s="426" t="s">
        <v>4842</v>
      </c>
      <c r="AB243" s="424"/>
      <c r="AC243" s="424" t="s">
        <v>2513</v>
      </c>
    </row>
    <row r="244" spans="1:29" ht="40" customHeight="1" x14ac:dyDescent="0.35">
      <c r="A244" s="425" t="s">
        <v>4843</v>
      </c>
      <c r="B244" s="427">
        <v>44113</v>
      </c>
      <c r="C244" s="427"/>
      <c r="D244" s="429"/>
      <c r="E244" s="425" t="s">
        <v>2496</v>
      </c>
      <c r="F244" s="106" t="s">
        <v>4844</v>
      </c>
      <c r="G244" s="426" t="s">
        <v>4845</v>
      </c>
      <c r="H244" s="106" t="s">
        <v>2499</v>
      </c>
      <c r="I244" s="429" t="s">
        <v>4846</v>
      </c>
      <c r="J244" s="429"/>
      <c r="K244" s="429">
        <v>274</v>
      </c>
      <c r="L244" s="429" t="s">
        <v>4846</v>
      </c>
      <c r="M244" s="429" t="s">
        <v>4847</v>
      </c>
      <c r="N244" s="429" t="s">
        <v>264</v>
      </c>
      <c r="O244" s="106" t="s">
        <v>2503</v>
      </c>
      <c r="P244" s="429" t="s">
        <v>4848</v>
      </c>
      <c r="Q244" s="429" t="s">
        <v>4846</v>
      </c>
      <c r="R244" s="429" t="s">
        <v>4849</v>
      </c>
      <c r="S244" s="429" t="s">
        <v>4850</v>
      </c>
      <c r="T244" s="429" t="s">
        <v>4851</v>
      </c>
      <c r="U244" s="429" t="s">
        <v>4852</v>
      </c>
      <c r="V244" s="425" t="s">
        <v>2508</v>
      </c>
      <c r="W244" s="425" t="s">
        <v>2509</v>
      </c>
      <c r="X244" s="430">
        <v>1</v>
      </c>
      <c r="Y244" s="424" t="s">
        <v>4853</v>
      </c>
      <c r="Z244" s="424" t="s">
        <v>2555</v>
      </c>
      <c r="AA244" s="426" t="s">
        <v>3787</v>
      </c>
      <c r="AB244" s="424"/>
      <c r="AC244" s="424" t="s">
        <v>2513</v>
      </c>
    </row>
    <row r="245" spans="1:29" ht="40" customHeight="1" x14ac:dyDescent="0.35">
      <c r="A245" s="425" t="s">
        <v>4854</v>
      </c>
      <c r="B245" s="427">
        <v>44116</v>
      </c>
      <c r="C245" s="427"/>
      <c r="D245" s="429"/>
      <c r="E245" s="425" t="s">
        <v>2496</v>
      </c>
      <c r="F245" s="106" t="s">
        <v>4855</v>
      </c>
      <c r="G245" s="426" t="s">
        <v>4856</v>
      </c>
      <c r="H245" s="106" t="s">
        <v>2499</v>
      </c>
      <c r="I245" s="429" t="s">
        <v>4857</v>
      </c>
      <c r="J245" s="429">
        <v>1095</v>
      </c>
      <c r="K245" s="429">
        <v>76</v>
      </c>
      <c r="L245" s="429" t="s">
        <v>4858</v>
      </c>
      <c r="M245" s="429" t="s">
        <v>4859</v>
      </c>
      <c r="N245" s="429" t="s">
        <v>3993</v>
      </c>
      <c r="O245" s="106" t="s">
        <v>2791</v>
      </c>
      <c r="P245" s="429" t="s">
        <v>4860</v>
      </c>
      <c r="Q245" s="429" t="s">
        <v>4861</v>
      </c>
      <c r="R245" s="429" t="s">
        <v>4862</v>
      </c>
      <c r="S245" s="429" t="s">
        <v>4863</v>
      </c>
      <c r="T245" s="429" t="s">
        <v>4864</v>
      </c>
      <c r="U245" s="429" t="s">
        <v>4865</v>
      </c>
      <c r="V245" s="425" t="s">
        <v>2508</v>
      </c>
      <c r="W245" s="425" t="s">
        <v>2509</v>
      </c>
      <c r="X245" s="430">
        <v>0.51</v>
      </c>
      <c r="Y245" s="438" t="s">
        <v>4866</v>
      </c>
      <c r="Z245" s="424" t="s">
        <v>2555</v>
      </c>
      <c r="AA245" s="426" t="s">
        <v>3787</v>
      </c>
      <c r="AB245" s="424"/>
      <c r="AC245" s="424" t="s">
        <v>2513</v>
      </c>
    </row>
    <row r="246" spans="1:29" ht="40" customHeight="1" x14ac:dyDescent="0.35">
      <c r="A246" s="425" t="s">
        <v>4867</v>
      </c>
      <c r="B246" s="427">
        <v>44117</v>
      </c>
      <c r="C246" s="427"/>
      <c r="D246" s="429"/>
      <c r="E246" s="425" t="s">
        <v>2496</v>
      </c>
      <c r="F246" s="106" t="s">
        <v>4868</v>
      </c>
      <c r="G246" s="426" t="s">
        <v>4869</v>
      </c>
      <c r="H246" s="106" t="s">
        <v>2517</v>
      </c>
      <c r="I246" s="429" t="s">
        <v>4870</v>
      </c>
      <c r="J246" s="429">
        <v>6497</v>
      </c>
      <c r="K246" s="429">
        <v>9</v>
      </c>
      <c r="L246" s="429" t="s">
        <v>155</v>
      </c>
      <c r="M246" s="429" t="s">
        <v>4293</v>
      </c>
      <c r="N246" s="429" t="s">
        <v>155</v>
      </c>
      <c r="O246" s="106" t="s">
        <v>2960</v>
      </c>
      <c r="P246" s="429" t="s">
        <v>4871</v>
      </c>
      <c r="Q246" s="429" t="s">
        <v>4872</v>
      </c>
      <c r="R246" s="429" t="s">
        <v>4873</v>
      </c>
      <c r="S246" s="429" t="s">
        <v>4874</v>
      </c>
      <c r="T246" s="429" t="s">
        <v>4875</v>
      </c>
      <c r="U246" s="429" t="s">
        <v>4876</v>
      </c>
      <c r="V246" s="425" t="s">
        <v>2508</v>
      </c>
      <c r="W246" s="425" t="s">
        <v>4877</v>
      </c>
      <c r="X246" s="430">
        <v>1</v>
      </c>
      <c r="Y246" s="424" t="s">
        <v>4878</v>
      </c>
      <c r="Z246" s="424" t="s">
        <v>2633</v>
      </c>
      <c r="AA246" s="426" t="s">
        <v>4527</v>
      </c>
      <c r="AB246" s="424"/>
      <c r="AC246" s="424" t="s">
        <v>2513</v>
      </c>
    </row>
    <row r="247" spans="1:29" ht="40" customHeight="1" x14ac:dyDescent="0.35">
      <c r="A247" s="425" t="s">
        <v>4879</v>
      </c>
      <c r="B247" s="427">
        <v>44118</v>
      </c>
      <c r="C247" s="427"/>
      <c r="D247" s="429"/>
      <c r="E247" s="425" t="s">
        <v>2496</v>
      </c>
      <c r="F247" s="106" t="s">
        <v>4880</v>
      </c>
      <c r="G247" s="426" t="s">
        <v>4881</v>
      </c>
      <c r="H247" s="106" t="s">
        <v>2499</v>
      </c>
      <c r="I247" s="429" t="s">
        <v>3351</v>
      </c>
      <c r="J247" s="429"/>
      <c r="K247" s="429">
        <v>4</v>
      </c>
      <c r="L247" s="429" t="s">
        <v>155</v>
      </c>
      <c r="M247" s="429" t="s">
        <v>4293</v>
      </c>
      <c r="N247" s="429" t="s">
        <v>155</v>
      </c>
      <c r="O247" s="106" t="s">
        <v>2960</v>
      </c>
      <c r="P247" s="429" t="s">
        <v>4882</v>
      </c>
      <c r="Q247" s="429" t="s">
        <v>155</v>
      </c>
      <c r="R247" s="429" t="s">
        <v>4883</v>
      </c>
      <c r="S247" s="429" t="s">
        <v>4884</v>
      </c>
      <c r="T247" s="429" t="s">
        <v>4885</v>
      </c>
      <c r="U247" s="429" t="s">
        <v>4886</v>
      </c>
      <c r="V247" s="425" t="s">
        <v>2508</v>
      </c>
      <c r="W247" s="425" t="s">
        <v>2509</v>
      </c>
      <c r="X247" s="430">
        <v>1</v>
      </c>
      <c r="Y247" s="424" t="s">
        <v>4887</v>
      </c>
      <c r="Z247" s="424" t="s">
        <v>2511</v>
      </c>
      <c r="AA247" s="426" t="s">
        <v>4888</v>
      </c>
      <c r="AB247" s="424"/>
      <c r="AC247" s="424" t="s">
        <v>2513</v>
      </c>
    </row>
    <row r="248" spans="1:29" ht="40" customHeight="1" x14ac:dyDescent="0.35">
      <c r="A248" s="425" t="s">
        <v>4889</v>
      </c>
      <c r="B248" s="427">
        <v>44118</v>
      </c>
      <c r="C248" s="427"/>
      <c r="D248" s="429"/>
      <c r="E248" s="425" t="s">
        <v>2496</v>
      </c>
      <c r="F248" s="106" t="s">
        <v>4890</v>
      </c>
      <c r="G248" s="426" t="s">
        <v>4891</v>
      </c>
      <c r="H248" s="106" t="s">
        <v>2499</v>
      </c>
      <c r="I248" s="429" t="s">
        <v>4892</v>
      </c>
      <c r="J248" s="429"/>
      <c r="K248" s="429">
        <v>2</v>
      </c>
      <c r="L248" s="429" t="s">
        <v>4893</v>
      </c>
      <c r="M248" s="429" t="s">
        <v>4894</v>
      </c>
      <c r="N248" s="429" t="s">
        <v>123</v>
      </c>
      <c r="O248" s="106" t="s">
        <v>2520</v>
      </c>
      <c r="P248" s="429" t="s">
        <v>4895</v>
      </c>
      <c r="Q248" s="429" t="s">
        <v>673</v>
      </c>
      <c r="R248" s="429" t="s">
        <v>3229</v>
      </c>
      <c r="S248" s="429" t="s">
        <v>4896</v>
      </c>
      <c r="T248" s="429" t="s">
        <v>4897</v>
      </c>
      <c r="U248" s="429" t="s">
        <v>4898</v>
      </c>
      <c r="V248" s="425" t="s">
        <v>2508</v>
      </c>
      <c r="W248" s="425" t="s">
        <v>2509</v>
      </c>
      <c r="X248" s="430">
        <v>1</v>
      </c>
      <c r="Y248" s="424" t="s">
        <v>4899</v>
      </c>
      <c r="Z248" s="424" t="s">
        <v>2555</v>
      </c>
      <c r="AA248" s="426" t="s">
        <v>3382</v>
      </c>
      <c r="AB248" s="424"/>
      <c r="AC248" s="424" t="s">
        <v>2513</v>
      </c>
    </row>
    <row r="249" spans="1:29" ht="40" customHeight="1" x14ac:dyDescent="0.35">
      <c r="A249" s="425" t="s">
        <v>4900</v>
      </c>
      <c r="B249" s="427">
        <v>44119</v>
      </c>
      <c r="C249" s="427"/>
      <c r="D249" s="429"/>
      <c r="E249" s="425" t="s">
        <v>2496</v>
      </c>
      <c r="F249" s="106" t="s">
        <v>4901</v>
      </c>
      <c r="G249" s="426" t="s">
        <v>4902</v>
      </c>
      <c r="H249" s="106" t="s">
        <v>2499</v>
      </c>
      <c r="I249" s="429" t="s">
        <v>4903</v>
      </c>
      <c r="J249" s="429">
        <v>591</v>
      </c>
      <c r="K249" s="429">
        <v>15</v>
      </c>
      <c r="L249" s="429" t="s">
        <v>742</v>
      </c>
      <c r="M249" s="429" t="s">
        <v>4904</v>
      </c>
      <c r="N249" s="429" t="s">
        <v>127</v>
      </c>
      <c r="O249" s="106" t="s">
        <v>2612</v>
      </c>
      <c r="P249" s="429" t="s">
        <v>4905</v>
      </c>
      <c r="Q249" s="429" t="s">
        <v>742</v>
      </c>
      <c r="R249" s="429" t="s">
        <v>4904</v>
      </c>
      <c r="S249" s="429" t="s">
        <v>4906</v>
      </c>
      <c r="T249" s="429" t="s">
        <v>4907</v>
      </c>
      <c r="U249" s="429" t="s">
        <v>4908</v>
      </c>
      <c r="V249" s="425" t="s">
        <v>2508</v>
      </c>
      <c r="W249" s="425" t="s">
        <v>2509</v>
      </c>
      <c r="X249" s="430">
        <v>1</v>
      </c>
      <c r="Y249" s="424" t="s">
        <v>4909</v>
      </c>
      <c r="Z249" s="424" t="s">
        <v>2511</v>
      </c>
      <c r="AA249" s="426" t="s">
        <v>4115</v>
      </c>
      <c r="AB249" s="424"/>
      <c r="AC249" s="424" t="s">
        <v>2513</v>
      </c>
    </row>
    <row r="250" spans="1:29" ht="40" customHeight="1" x14ac:dyDescent="0.35">
      <c r="A250" s="425" t="s">
        <v>4910</v>
      </c>
      <c r="B250" s="427">
        <v>44119</v>
      </c>
      <c r="C250" s="427"/>
      <c r="D250" s="429"/>
      <c r="E250" s="425" t="s">
        <v>2496</v>
      </c>
      <c r="F250" s="106" t="s">
        <v>4911</v>
      </c>
      <c r="G250" s="426" t="s">
        <v>4912</v>
      </c>
      <c r="H250" s="106" t="s">
        <v>2499</v>
      </c>
      <c r="I250" s="429" t="s">
        <v>332</v>
      </c>
      <c r="J250" s="429"/>
      <c r="K250" s="429">
        <v>560</v>
      </c>
      <c r="L250" s="429" t="s">
        <v>332</v>
      </c>
      <c r="M250" s="429" t="s">
        <v>4913</v>
      </c>
      <c r="N250" s="429" t="s">
        <v>605</v>
      </c>
      <c r="O250" s="106" t="s">
        <v>2960</v>
      </c>
      <c r="P250" s="429" t="s">
        <v>4914</v>
      </c>
      <c r="Q250" s="429" t="s">
        <v>332</v>
      </c>
      <c r="R250" s="429" t="s">
        <v>4913</v>
      </c>
      <c r="S250" s="429" t="s">
        <v>4915</v>
      </c>
      <c r="T250" s="429" t="s">
        <v>4916</v>
      </c>
      <c r="U250" s="429" t="s">
        <v>4917</v>
      </c>
      <c r="V250" s="425" t="s">
        <v>2508</v>
      </c>
      <c r="W250" s="425" t="s">
        <v>2509</v>
      </c>
      <c r="X250" s="430">
        <v>1</v>
      </c>
      <c r="Y250" s="424" t="s">
        <v>4918</v>
      </c>
      <c r="Z250" s="424" t="s">
        <v>2511</v>
      </c>
      <c r="AA250" s="426" t="s">
        <v>3787</v>
      </c>
      <c r="AB250" s="424"/>
      <c r="AC250" s="424" t="s">
        <v>2513</v>
      </c>
    </row>
    <row r="251" spans="1:29" ht="40" customHeight="1" x14ac:dyDescent="0.35">
      <c r="A251" s="425" t="s">
        <v>4919</v>
      </c>
      <c r="B251" s="427">
        <v>44132</v>
      </c>
      <c r="C251" s="427"/>
      <c r="D251" s="429"/>
      <c r="E251" s="425" t="s">
        <v>2496</v>
      </c>
      <c r="F251" s="106" t="s">
        <v>4920</v>
      </c>
      <c r="G251" s="426" t="s">
        <v>4921</v>
      </c>
      <c r="H251" s="106" t="s">
        <v>2499</v>
      </c>
      <c r="I251" s="429" t="s">
        <v>4922</v>
      </c>
      <c r="J251" s="429"/>
      <c r="K251" s="429">
        <v>12</v>
      </c>
      <c r="L251" s="429" t="s">
        <v>4923</v>
      </c>
      <c r="M251" s="429" t="s">
        <v>4924</v>
      </c>
      <c r="N251" s="429" t="s">
        <v>3160</v>
      </c>
      <c r="O251" s="106" t="s">
        <v>2535</v>
      </c>
      <c r="P251" s="429" t="s">
        <v>4925</v>
      </c>
      <c r="Q251" s="429" t="s">
        <v>4923</v>
      </c>
      <c r="R251" s="429" t="s">
        <v>4924</v>
      </c>
      <c r="S251" s="429" t="s">
        <v>4926</v>
      </c>
      <c r="T251" s="429" t="s">
        <v>4927</v>
      </c>
      <c r="U251" s="429" t="s">
        <v>4928</v>
      </c>
      <c r="V251" s="425" t="s">
        <v>2508</v>
      </c>
      <c r="W251" s="425" t="s">
        <v>2509</v>
      </c>
      <c r="X251" s="430">
        <v>1</v>
      </c>
      <c r="Y251" s="424" t="s">
        <v>4929</v>
      </c>
      <c r="Z251" s="424" t="s">
        <v>2511</v>
      </c>
      <c r="AA251" s="426" t="s">
        <v>4637</v>
      </c>
      <c r="AB251" s="424"/>
      <c r="AC251" s="424" t="s">
        <v>2513</v>
      </c>
    </row>
    <row r="252" spans="1:29" ht="40" customHeight="1" x14ac:dyDescent="0.35">
      <c r="A252" s="425" t="s">
        <v>4930</v>
      </c>
      <c r="B252" s="427">
        <v>44132</v>
      </c>
      <c r="C252" s="427"/>
      <c r="D252" s="429"/>
      <c r="E252" s="425" t="s">
        <v>2496</v>
      </c>
      <c r="F252" s="106" t="s">
        <v>4931</v>
      </c>
      <c r="G252" s="109" t="s">
        <v>4932</v>
      </c>
      <c r="H252" s="106" t="s">
        <v>2499</v>
      </c>
      <c r="I252" s="429" t="s">
        <v>4933</v>
      </c>
      <c r="J252" s="429"/>
      <c r="K252" s="429">
        <v>49</v>
      </c>
      <c r="L252" s="429" t="s">
        <v>4934</v>
      </c>
      <c r="M252" s="429" t="s">
        <v>4935</v>
      </c>
      <c r="N252" s="429" t="s">
        <v>710</v>
      </c>
      <c r="O252" s="106" t="s">
        <v>2626</v>
      </c>
      <c r="P252" s="429" t="s">
        <v>4936</v>
      </c>
      <c r="Q252" s="429" t="s">
        <v>4934</v>
      </c>
      <c r="R252" s="429" t="s">
        <v>4935</v>
      </c>
      <c r="S252" s="429" t="s">
        <v>4937</v>
      </c>
      <c r="T252" s="429" t="s">
        <v>4938</v>
      </c>
      <c r="U252" s="429" t="s">
        <v>4939</v>
      </c>
      <c r="V252" s="425" t="s">
        <v>2508</v>
      </c>
      <c r="W252" s="425" t="s">
        <v>2509</v>
      </c>
      <c r="X252" s="430">
        <v>1</v>
      </c>
      <c r="Y252" s="424" t="s">
        <v>4940</v>
      </c>
      <c r="Z252" s="424" t="s">
        <v>2555</v>
      </c>
      <c r="AA252" s="426" t="s">
        <v>4941</v>
      </c>
      <c r="AB252" s="424"/>
      <c r="AC252" s="424" t="s">
        <v>2513</v>
      </c>
    </row>
    <row r="253" spans="1:29" ht="40" customHeight="1" x14ac:dyDescent="0.35">
      <c r="A253" s="425" t="s">
        <v>4942</v>
      </c>
      <c r="B253" s="427">
        <v>44132</v>
      </c>
      <c r="C253" s="427"/>
      <c r="D253" s="429"/>
      <c r="E253" s="425" t="s">
        <v>2496</v>
      </c>
      <c r="F253" s="106" t="s">
        <v>4943</v>
      </c>
      <c r="G253" s="426" t="s">
        <v>4944</v>
      </c>
      <c r="H253" s="106" t="s">
        <v>2499</v>
      </c>
      <c r="I253" s="429" t="s">
        <v>4945</v>
      </c>
      <c r="J253" s="429"/>
      <c r="K253" s="429">
        <v>259</v>
      </c>
      <c r="L253" s="429" t="s">
        <v>4945</v>
      </c>
      <c r="M253" s="429" t="s">
        <v>4946</v>
      </c>
      <c r="N253" s="429" t="s">
        <v>459</v>
      </c>
      <c r="O253" s="106" t="s">
        <v>2626</v>
      </c>
      <c r="P253" s="429" t="s">
        <v>4947</v>
      </c>
      <c r="Q253" s="429" t="s">
        <v>4945</v>
      </c>
      <c r="R253" s="429" t="s">
        <v>4946</v>
      </c>
      <c r="S253" s="429" t="s">
        <v>4948</v>
      </c>
      <c r="T253" s="429" t="s">
        <v>4949</v>
      </c>
      <c r="U253" s="429" t="s">
        <v>4950</v>
      </c>
      <c r="V253" s="425" t="s">
        <v>2508</v>
      </c>
      <c r="W253" s="425" t="s">
        <v>2509</v>
      </c>
      <c r="X253" s="430">
        <v>1</v>
      </c>
      <c r="Y253" s="424" t="s">
        <v>4951</v>
      </c>
      <c r="Z253" s="424" t="s">
        <v>2511</v>
      </c>
      <c r="AA253" s="426" t="s">
        <v>3787</v>
      </c>
      <c r="AB253" s="424"/>
      <c r="AC253" s="424" t="s">
        <v>2513</v>
      </c>
    </row>
    <row r="254" spans="1:29" ht="40" customHeight="1" x14ac:dyDescent="0.35">
      <c r="A254" s="425" t="s">
        <v>4952</v>
      </c>
      <c r="B254" s="427">
        <v>44132</v>
      </c>
      <c r="C254" s="427"/>
      <c r="D254" s="429"/>
      <c r="E254" s="425" t="s">
        <v>2496</v>
      </c>
      <c r="F254" s="106" t="s">
        <v>4953</v>
      </c>
      <c r="G254" s="426" t="s">
        <v>4954</v>
      </c>
      <c r="H254" s="106" t="s">
        <v>2517</v>
      </c>
      <c r="I254" s="429" t="s">
        <v>4955</v>
      </c>
      <c r="J254" s="429"/>
      <c r="K254" s="429">
        <v>257</v>
      </c>
      <c r="L254" s="429" t="s">
        <v>4955</v>
      </c>
      <c r="M254" s="429" t="s">
        <v>4956</v>
      </c>
      <c r="N254" s="429" t="s">
        <v>2834</v>
      </c>
      <c r="O254" s="106" t="s">
        <v>2791</v>
      </c>
      <c r="P254" s="429" t="s">
        <v>4957</v>
      </c>
      <c r="Q254" s="429" t="s">
        <v>4955</v>
      </c>
      <c r="R254" s="429" t="s">
        <v>4956</v>
      </c>
      <c r="S254" s="429" t="s">
        <v>4958</v>
      </c>
      <c r="T254" s="429" t="s">
        <v>4959</v>
      </c>
      <c r="U254" s="429" t="s">
        <v>4960</v>
      </c>
      <c r="V254" s="425" t="s">
        <v>2508</v>
      </c>
      <c r="W254" s="425" t="s">
        <v>2509</v>
      </c>
      <c r="X254" s="430">
        <v>1</v>
      </c>
      <c r="Y254" s="424" t="s">
        <v>4961</v>
      </c>
      <c r="Z254" s="424" t="s">
        <v>3381</v>
      </c>
      <c r="AA254" s="426" t="s">
        <v>4637</v>
      </c>
      <c r="AB254" s="424"/>
      <c r="AC254" s="424" t="s">
        <v>2513</v>
      </c>
    </row>
    <row r="255" spans="1:29" ht="40" customHeight="1" x14ac:dyDescent="0.35">
      <c r="A255" s="425" t="s">
        <v>4962</v>
      </c>
      <c r="B255" s="427">
        <v>44134</v>
      </c>
      <c r="C255" s="427"/>
      <c r="D255" s="429"/>
      <c r="E255" s="425" t="s">
        <v>2496</v>
      </c>
      <c r="F255" s="106" t="s">
        <v>4963</v>
      </c>
      <c r="G255" s="426" t="s">
        <v>4964</v>
      </c>
      <c r="H255" s="106" t="s">
        <v>2499</v>
      </c>
      <c r="I255" s="429" t="s">
        <v>4965</v>
      </c>
      <c r="J255" s="429">
        <v>1655</v>
      </c>
      <c r="K255" s="429">
        <v>23</v>
      </c>
      <c r="L255" s="429" t="s">
        <v>3678</v>
      </c>
      <c r="M255" s="429" t="s">
        <v>3679</v>
      </c>
      <c r="N255" s="429" t="s">
        <v>3678</v>
      </c>
      <c r="O255" s="106" t="s">
        <v>2626</v>
      </c>
      <c r="P255" s="429" t="s">
        <v>4966</v>
      </c>
      <c r="Q255" s="429" t="s">
        <v>3678</v>
      </c>
      <c r="R255" s="429" t="s">
        <v>3679</v>
      </c>
      <c r="S255" s="429" t="s">
        <v>4967</v>
      </c>
      <c r="T255" s="429" t="s">
        <v>4968</v>
      </c>
      <c r="U255" s="429" t="s">
        <v>4969</v>
      </c>
      <c r="V255" s="425" t="s">
        <v>4970</v>
      </c>
      <c r="W255" s="425" t="s">
        <v>2509</v>
      </c>
      <c r="X255" s="430">
        <v>1</v>
      </c>
      <c r="Y255" s="424" t="s">
        <v>4971</v>
      </c>
      <c r="Z255" s="424" t="s">
        <v>2511</v>
      </c>
      <c r="AA255" s="426" t="s">
        <v>4020</v>
      </c>
      <c r="AB255" s="424"/>
      <c r="AC255" s="424" t="s">
        <v>2513</v>
      </c>
    </row>
    <row r="256" spans="1:29" ht="40" customHeight="1" x14ac:dyDescent="0.35">
      <c r="A256" s="425" t="s">
        <v>4972</v>
      </c>
      <c r="B256" s="427">
        <v>44134</v>
      </c>
      <c r="C256" s="427"/>
      <c r="D256" s="429"/>
      <c r="E256" s="425" t="s">
        <v>3059</v>
      </c>
      <c r="F256" s="106" t="s">
        <v>4963</v>
      </c>
      <c r="G256" s="426" t="s">
        <v>4964</v>
      </c>
      <c r="H256" s="106" t="s">
        <v>2499</v>
      </c>
      <c r="I256" s="429" t="s">
        <v>4965</v>
      </c>
      <c r="J256" s="429">
        <v>1655</v>
      </c>
      <c r="K256" s="429">
        <v>23</v>
      </c>
      <c r="L256" s="429" t="s">
        <v>3678</v>
      </c>
      <c r="M256" s="429" t="s">
        <v>3679</v>
      </c>
      <c r="N256" s="429" t="s">
        <v>3678</v>
      </c>
      <c r="O256" s="106" t="s">
        <v>2626</v>
      </c>
      <c r="P256" s="429" t="s">
        <v>4966</v>
      </c>
      <c r="Q256" s="429" t="s">
        <v>3678</v>
      </c>
      <c r="R256" s="429" t="s">
        <v>3679</v>
      </c>
      <c r="S256" s="429" t="s">
        <v>4967</v>
      </c>
      <c r="T256" s="429" t="s">
        <v>4968</v>
      </c>
      <c r="U256" s="429" t="s">
        <v>4969</v>
      </c>
      <c r="V256" s="425" t="s">
        <v>4970</v>
      </c>
      <c r="W256" s="425" t="s">
        <v>2509</v>
      </c>
      <c r="X256" s="430">
        <v>1</v>
      </c>
      <c r="Y256" s="424" t="s">
        <v>4971</v>
      </c>
      <c r="Z256" s="424" t="s">
        <v>2511</v>
      </c>
      <c r="AA256" s="426" t="s">
        <v>4020</v>
      </c>
      <c r="AB256" s="424"/>
      <c r="AC256" s="424" t="s">
        <v>2513</v>
      </c>
    </row>
    <row r="257" spans="1:29" ht="40" customHeight="1" x14ac:dyDescent="0.35">
      <c r="A257" s="425" t="s">
        <v>4973</v>
      </c>
      <c r="B257" s="427">
        <v>44137</v>
      </c>
      <c r="C257" s="427"/>
      <c r="D257" s="429"/>
      <c r="E257" s="425" t="s">
        <v>2496</v>
      </c>
      <c r="F257" s="106" t="s">
        <v>4974</v>
      </c>
      <c r="G257" s="426" t="s">
        <v>4975</v>
      </c>
      <c r="H257" s="106" t="s">
        <v>2499</v>
      </c>
      <c r="I257" s="429" t="s">
        <v>4976</v>
      </c>
      <c r="J257" s="429"/>
      <c r="K257" s="429">
        <v>285</v>
      </c>
      <c r="L257" s="429" t="s">
        <v>723</v>
      </c>
      <c r="M257" s="429" t="s">
        <v>4977</v>
      </c>
      <c r="N257" s="429" t="s">
        <v>763</v>
      </c>
      <c r="O257" s="106" t="s">
        <v>2612</v>
      </c>
      <c r="P257" s="429" t="s">
        <v>4978</v>
      </c>
      <c r="Q257" s="429" t="s">
        <v>723</v>
      </c>
      <c r="R257" s="429" t="s">
        <v>4977</v>
      </c>
      <c r="S257" s="429" t="s">
        <v>4979</v>
      </c>
      <c r="T257" s="429" t="s">
        <v>4980</v>
      </c>
      <c r="U257" s="429" t="s">
        <v>4981</v>
      </c>
      <c r="V257" s="425" t="s">
        <v>2508</v>
      </c>
      <c r="W257" s="425" t="s">
        <v>2509</v>
      </c>
      <c r="X257" s="430">
        <v>1</v>
      </c>
      <c r="Y257" s="424" t="s">
        <v>4982</v>
      </c>
      <c r="Z257" s="424" t="s">
        <v>2555</v>
      </c>
      <c r="AA257" s="426" t="s">
        <v>2896</v>
      </c>
      <c r="AB257" s="424"/>
      <c r="AC257" s="424" t="s">
        <v>2513</v>
      </c>
    </row>
    <row r="258" spans="1:29" ht="40" customHeight="1" x14ac:dyDescent="0.35">
      <c r="A258" s="424" t="s">
        <v>4983</v>
      </c>
      <c r="B258" s="427">
        <v>44144</v>
      </c>
      <c r="C258" s="427"/>
      <c r="D258" s="429"/>
      <c r="E258" s="425" t="s">
        <v>2496</v>
      </c>
      <c r="F258" s="106" t="s">
        <v>4984</v>
      </c>
      <c r="G258" s="426" t="s">
        <v>4985</v>
      </c>
      <c r="H258" s="106" t="s">
        <v>2499</v>
      </c>
      <c r="I258" s="429" t="s">
        <v>4986</v>
      </c>
      <c r="J258" s="429"/>
      <c r="K258" s="429">
        <v>1706</v>
      </c>
      <c r="L258" s="429" t="s">
        <v>127</v>
      </c>
      <c r="M258" s="429" t="s">
        <v>3072</v>
      </c>
      <c r="N258" s="429" t="s">
        <v>127</v>
      </c>
      <c r="O258" s="106" t="s">
        <v>2612</v>
      </c>
      <c r="P258" s="429" t="s">
        <v>4987</v>
      </c>
      <c r="Q258" s="429" t="s">
        <v>127</v>
      </c>
      <c r="R258" s="429" t="s">
        <v>3072</v>
      </c>
      <c r="S258" s="429" t="s">
        <v>4988</v>
      </c>
      <c r="T258" s="429" t="s">
        <v>4989</v>
      </c>
      <c r="U258" s="429" t="s">
        <v>4990</v>
      </c>
      <c r="V258" s="425" t="s">
        <v>2508</v>
      </c>
      <c r="W258" s="425" t="s">
        <v>2509</v>
      </c>
      <c r="X258" s="430">
        <v>0.51</v>
      </c>
      <c r="Y258" s="425" t="s">
        <v>4991</v>
      </c>
      <c r="Z258" s="425" t="s">
        <v>2815</v>
      </c>
      <c r="AA258" s="109" t="s">
        <v>4992</v>
      </c>
      <c r="AB258" s="424"/>
      <c r="AC258" s="424" t="s">
        <v>2513</v>
      </c>
    </row>
    <row r="259" spans="1:29" ht="40" customHeight="1" x14ac:dyDescent="0.35">
      <c r="A259" s="424" t="s">
        <v>4993</v>
      </c>
      <c r="B259" s="427">
        <v>44144</v>
      </c>
      <c r="C259" s="427"/>
      <c r="D259" s="429"/>
      <c r="E259" s="425" t="s">
        <v>2496</v>
      </c>
      <c r="F259" s="106" t="s">
        <v>4994</v>
      </c>
      <c r="G259" s="426" t="s">
        <v>4995</v>
      </c>
      <c r="H259" s="106" t="s">
        <v>2499</v>
      </c>
      <c r="I259" s="429" t="s">
        <v>4996</v>
      </c>
      <c r="J259" s="429"/>
      <c r="K259" s="429">
        <v>30</v>
      </c>
      <c r="L259" s="429" t="s">
        <v>893</v>
      </c>
      <c r="M259" s="429" t="s">
        <v>4997</v>
      </c>
      <c r="N259" s="429" t="s">
        <v>605</v>
      </c>
      <c r="O259" s="106" t="s">
        <v>2960</v>
      </c>
      <c r="P259" s="429" t="s">
        <v>4998</v>
      </c>
      <c r="Q259" s="429" t="s">
        <v>893</v>
      </c>
      <c r="R259" s="429" t="s">
        <v>4997</v>
      </c>
      <c r="S259" s="429" t="s">
        <v>4999</v>
      </c>
      <c r="T259" s="429" t="s">
        <v>5000</v>
      </c>
      <c r="U259" s="429" t="s">
        <v>5001</v>
      </c>
      <c r="V259" s="425" t="s">
        <v>2508</v>
      </c>
      <c r="W259" s="425" t="s">
        <v>2509</v>
      </c>
      <c r="X259" s="430">
        <v>1</v>
      </c>
      <c r="Y259" s="424" t="s">
        <v>5002</v>
      </c>
      <c r="Z259" s="424" t="s">
        <v>2511</v>
      </c>
      <c r="AA259" s="426" t="s">
        <v>5003</v>
      </c>
      <c r="AB259" s="424"/>
      <c r="AC259" s="424" t="s">
        <v>2513</v>
      </c>
    </row>
    <row r="260" spans="1:29" ht="40" customHeight="1" x14ac:dyDescent="0.35">
      <c r="A260" s="424" t="s">
        <v>5004</v>
      </c>
      <c r="B260" s="427">
        <v>44144</v>
      </c>
      <c r="C260" s="427"/>
      <c r="D260" s="429"/>
      <c r="E260" s="425" t="s">
        <v>2496</v>
      </c>
      <c r="F260" s="106" t="s">
        <v>5005</v>
      </c>
      <c r="G260" s="426" t="s">
        <v>5006</v>
      </c>
      <c r="H260" s="106" t="s">
        <v>2499</v>
      </c>
      <c r="I260" s="429" t="s">
        <v>5007</v>
      </c>
      <c r="J260" s="429">
        <v>3230</v>
      </c>
      <c r="K260" s="429">
        <v>5</v>
      </c>
      <c r="L260" s="429" t="s">
        <v>140</v>
      </c>
      <c r="M260" s="429" t="s">
        <v>3813</v>
      </c>
      <c r="N260" s="429" t="s">
        <v>140</v>
      </c>
      <c r="O260" s="106" t="s">
        <v>2612</v>
      </c>
      <c r="P260" s="429" t="s">
        <v>5008</v>
      </c>
      <c r="Q260" s="429" t="s">
        <v>140</v>
      </c>
      <c r="R260" s="429" t="s">
        <v>3813</v>
      </c>
      <c r="S260" s="429" t="s">
        <v>5009</v>
      </c>
      <c r="T260" s="429" t="s">
        <v>5010</v>
      </c>
      <c r="U260" s="429" t="s">
        <v>5011</v>
      </c>
      <c r="V260" s="425" t="s">
        <v>2508</v>
      </c>
      <c r="W260" s="425" t="s">
        <v>2509</v>
      </c>
      <c r="X260" s="430">
        <v>1</v>
      </c>
      <c r="Y260" s="424" t="s">
        <v>5012</v>
      </c>
      <c r="Z260" s="424" t="s">
        <v>2555</v>
      </c>
      <c r="AA260" s="426" t="s">
        <v>5013</v>
      </c>
      <c r="AB260" s="424"/>
      <c r="AC260" s="424" t="s">
        <v>2513</v>
      </c>
    </row>
    <row r="261" spans="1:29" ht="40" customHeight="1" x14ac:dyDescent="0.35">
      <c r="A261" s="424" t="s">
        <v>5014</v>
      </c>
      <c r="B261" s="427">
        <v>44145</v>
      </c>
      <c r="C261" s="427"/>
      <c r="D261" s="429"/>
      <c r="E261" s="425" t="s">
        <v>2496</v>
      </c>
      <c r="F261" s="106" t="s">
        <v>5015</v>
      </c>
      <c r="G261" s="426" t="s">
        <v>5016</v>
      </c>
      <c r="H261" s="106" t="s">
        <v>2499</v>
      </c>
      <c r="I261" s="429" t="s">
        <v>5017</v>
      </c>
      <c r="J261" s="429"/>
      <c r="K261" s="429">
        <v>47</v>
      </c>
      <c r="L261" s="429" t="s">
        <v>212</v>
      </c>
      <c r="M261" s="429" t="s">
        <v>3592</v>
      </c>
      <c r="N261" s="429" t="s">
        <v>212</v>
      </c>
      <c r="O261" s="106" t="s">
        <v>2791</v>
      </c>
      <c r="P261" s="429" t="s">
        <v>5018</v>
      </c>
      <c r="Q261" s="429" t="s">
        <v>212</v>
      </c>
      <c r="R261" s="429" t="s">
        <v>3592</v>
      </c>
      <c r="S261" s="429" t="s">
        <v>5019</v>
      </c>
      <c r="T261" s="429" t="s">
        <v>5020</v>
      </c>
      <c r="U261" s="429" t="s">
        <v>5021</v>
      </c>
      <c r="V261" s="425" t="s">
        <v>2508</v>
      </c>
      <c r="W261" s="425" t="s">
        <v>2509</v>
      </c>
      <c r="X261" s="430">
        <v>1</v>
      </c>
      <c r="Y261" s="424" t="s">
        <v>5022</v>
      </c>
      <c r="Z261" s="424" t="s">
        <v>2511</v>
      </c>
      <c r="AA261" s="426" t="s">
        <v>5023</v>
      </c>
      <c r="AB261" s="424"/>
      <c r="AC261" s="424" t="s">
        <v>2513</v>
      </c>
    </row>
    <row r="262" spans="1:29" ht="40" customHeight="1" x14ac:dyDescent="0.35">
      <c r="A262" s="424" t="s">
        <v>5024</v>
      </c>
      <c r="B262" s="427">
        <v>44146</v>
      </c>
      <c r="C262" s="427"/>
      <c r="D262" s="429"/>
      <c r="E262" s="425" t="s">
        <v>2496</v>
      </c>
      <c r="F262" s="106" t="s">
        <v>5025</v>
      </c>
      <c r="G262" s="426" t="s">
        <v>5026</v>
      </c>
      <c r="H262" s="106" t="s">
        <v>2499</v>
      </c>
      <c r="I262" s="429" t="s">
        <v>5027</v>
      </c>
      <c r="J262" s="429"/>
      <c r="K262" s="429">
        <v>88</v>
      </c>
      <c r="L262" s="429" t="s">
        <v>5027</v>
      </c>
      <c r="M262" s="429" t="s">
        <v>5028</v>
      </c>
      <c r="N262" s="429" t="s">
        <v>279</v>
      </c>
      <c r="O262" s="106" t="s">
        <v>2763</v>
      </c>
      <c r="P262" s="429" t="s">
        <v>5029</v>
      </c>
      <c r="Q262" s="429" t="s">
        <v>5027</v>
      </c>
      <c r="R262" s="429" t="s">
        <v>5028</v>
      </c>
      <c r="S262" s="429" t="s">
        <v>5030</v>
      </c>
      <c r="T262" s="429" t="s">
        <v>5031</v>
      </c>
      <c r="U262" s="429" t="s">
        <v>5032</v>
      </c>
      <c r="V262" s="425" t="s">
        <v>2508</v>
      </c>
      <c r="W262" s="425" t="s">
        <v>2509</v>
      </c>
      <c r="X262" s="430">
        <v>1</v>
      </c>
      <c r="Y262" s="424" t="s">
        <v>5033</v>
      </c>
      <c r="Z262" s="424" t="s">
        <v>2555</v>
      </c>
      <c r="AA262" s="426" t="s">
        <v>4527</v>
      </c>
      <c r="AB262" s="424"/>
      <c r="AC262" s="424" t="s">
        <v>2513</v>
      </c>
    </row>
    <row r="263" spans="1:29" ht="40" customHeight="1" x14ac:dyDescent="0.35">
      <c r="A263" s="424" t="s">
        <v>5034</v>
      </c>
      <c r="B263" s="427">
        <v>44155</v>
      </c>
      <c r="C263" s="427" t="s">
        <v>5035</v>
      </c>
      <c r="D263" s="429" t="s">
        <v>2786</v>
      </c>
      <c r="E263" s="425" t="s">
        <v>2496</v>
      </c>
      <c r="F263" s="106" t="s">
        <v>5036</v>
      </c>
      <c r="G263" s="426" t="s">
        <v>5037</v>
      </c>
      <c r="H263" s="106" t="s">
        <v>2499</v>
      </c>
      <c r="I263" s="429" t="s">
        <v>4281</v>
      </c>
      <c r="J263" s="429"/>
      <c r="K263" s="429">
        <v>164</v>
      </c>
      <c r="L263" s="429" t="s">
        <v>1409</v>
      </c>
      <c r="M263" s="429" t="s">
        <v>5038</v>
      </c>
      <c r="N263" s="429" t="s">
        <v>2587</v>
      </c>
      <c r="O263" s="106" t="s">
        <v>2535</v>
      </c>
      <c r="P263" s="429"/>
      <c r="Q263" s="429"/>
      <c r="R263" s="429"/>
      <c r="S263" s="429"/>
      <c r="T263" s="429"/>
      <c r="U263" s="429"/>
      <c r="V263" s="106"/>
      <c r="W263" s="106"/>
      <c r="X263" s="429"/>
      <c r="Y263" s="429"/>
      <c r="Z263" s="429"/>
      <c r="AA263" s="429"/>
      <c r="AB263" s="429"/>
      <c r="AC263" s="424"/>
    </row>
    <row r="264" spans="1:29" ht="40" customHeight="1" x14ac:dyDescent="0.35">
      <c r="A264" s="424" t="s">
        <v>5039</v>
      </c>
      <c r="B264" s="427">
        <v>44160</v>
      </c>
      <c r="C264" s="427"/>
      <c r="D264" s="429"/>
      <c r="E264" s="425" t="s">
        <v>2496</v>
      </c>
      <c r="F264" s="106" t="s">
        <v>5040</v>
      </c>
      <c r="G264" s="426" t="s">
        <v>5041</v>
      </c>
      <c r="H264" s="106" t="s">
        <v>2499</v>
      </c>
      <c r="I264" s="429" t="s">
        <v>5042</v>
      </c>
      <c r="J264" s="429"/>
      <c r="K264" s="429">
        <v>337</v>
      </c>
      <c r="L264" s="429" t="s">
        <v>5042</v>
      </c>
      <c r="M264" s="429" t="s">
        <v>2839</v>
      </c>
      <c r="N264" s="429" t="s">
        <v>279</v>
      </c>
      <c r="O264" s="106" t="s">
        <v>2763</v>
      </c>
      <c r="P264" s="429" t="s">
        <v>5043</v>
      </c>
      <c r="Q264" s="429" t="s">
        <v>5042</v>
      </c>
      <c r="R264" s="429" t="s">
        <v>2839</v>
      </c>
      <c r="S264" s="429" t="s">
        <v>5044</v>
      </c>
      <c r="T264" s="429" t="s">
        <v>5045</v>
      </c>
      <c r="U264" s="429" t="s">
        <v>5046</v>
      </c>
      <c r="V264" s="425" t="s">
        <v>2508</v>
      </c>
      <c r="W264" s="425" t="s">
        <v>2509</v>
      </c>
      <c r="X264" s="430">
        <v>1</v>
      </c>
      <c r="Y264" s="425" t="s">
        <v>5047</v>
      </c>
      <c r="Z264" s="425" t="s">
        <v>2815</v>
      </c>
      <c r="AA264" s="109" t="s">
        <v>5048</v>
      </c>
      <c r="AB264" s="424"/>
      <c r="AC264" s="424" t="s">
        <v>2513</v>
      </c>
    </row>
    <row r="265" spans="1:29" ht="40" customHeight="1" x14ac:dyDescent="0.35">
      <c r="A265" s="425" t="s">
        <v>5049</v>
      </c>
      <c r="B265" s="427">
        <v>44162</v>
      </c>
      <c r="C265" s="427"/>
      <c r="D265" s="429"/>
      <c r="E265" s="425" t="s">
        <v>2496</v>
      </c>
      <c r="F265" s="106" t="s">
        <v>5050</v>
      </c>
      <c r="G265" s="426" t="s">
        <v>5051</v>
      </c>
      <c r="H265" s="106" t="s">
        <v>2499</v>
      </c>
      <c r="I265" s="429" t="s">
        <v>5052</v>
      </c>
      <c r="J265" s="429"/>
      <c r="K265" s="429">
        <v>2190</v>
      </c>
      <c r="L265" s="429" t="s">
        <v>893</v>
      </c>
      <c r="M265" s="429" t="s">
        <v>4997</v>
      </c>
      <c r="N265" s="429" t="s">
        <v>605</v>
      </c>
      <c r="O265" s="106" t="s">
        <v>2960</v>
      </c>
      <c r="P265" s="429" t="s">
        <v>5053</v>
      </c>
      <c r="Q265" s="429" t="s">
        <v>893</v>
      </c>
      <c r="R265" s="429" t="s">
        <v>4997</v>
      </c>
      <c r="S265" s="429" t="s">
        <v>5054</v>
      </c>
      <c r="T265" s="429" t="s">
        <v>5055</v>
      </c>
      <c r="U265" s="429" t="s">
        <v>5056</v>
      </c>
      <c r="V265" s="425" t="s">
        <v>5057</v>
      </c>
      <c r="W265" s="425" t="s">
        <v>2509</v>
      </c>
      <c r="X265" s="430">
        <v>1</v>
      </c>
      <c r="Y265" s="424" t="s">
        <v>5058</v>
      </c>
      <c r="Z265" s="426" t="s">
        <v>2555</v>
      </c>
      <c r="AA265" s="426" t="s">
        <v>5059</v>
      </c>
      <c r="AB265" s="424"/>
      <c r="AC265" s="424" t="s">
        <v>2513</v>
      </c>
    </row>
    <row r="266" spans="1:29" ht="40" customHeight="1" x14ac:dyDescent="0.35">
      <c r="A266" s="425" t="s">
        <v>5060</v>
      </c>
      <c r="B266" s="427">
        <v>44162</v>
      </c>
      <c r="C266" s="427"/>
      <c r="D266" s="429"/>
      <c r="E266" s="425" t="s">
        <v>3059</v>
      </c>
      <c r="F266" s="106" t="s">
        <v>5050</v>
      </c>
      <c r="G266" s="426" t="s">
        <v>5051</v>
      </c>
      <c r="H266" s="106" t="s">
        <v>2499</v>
      </c>
      <c r="I266" s="429" t="s">
        <v>5052</v>
      </c>
      <c r="J266" s="429"/>
      <c r="K266" s="429">
        <v>2190</v>
      </c>
      <c r="L266" s="429" t="s">
        <v>893</v>
      </c>
      <c r="M266" s="429" t="s">
        <v>4997</v>
      </c>
      <c r="N266" s="429" t="s">
        <v>605</v>
      </c>
      <c r="O266" s="106" t="s">
        <v>2960</v>
      </c>
      <c r="P266" s="429" t="s">
        <v>5053</v>
      </c>
      <c r="Q266" s="429" t="s">
        <v>893</v>
      </c>
      <c r="R266" s="429" t="s">
        <v>4997</v>
      </c>
      <c r="S266" s="429" t="s">
        <v>5054</v>
      </c>
      <c r="T266" s="429" t="s">
        <v>5055</v>
      </c>
      <c r="U266" s="429" t="s">
        <v>5056</v>
      </c>
      <c r="V266" s="425" t="s">
        <v>5057</v>
      </c>
      <c r="W266" s="425" t="s">
        <v>2509</v>
      </c>
      <c r="X266" s="430">
        <v>1</v>
      </c>
      <c r="Y266" s="424" t="s">
        <v>5058</v>
      </c>
      <c r="Z266" s="426" t="s">
        <v>2555</v>
      </c>
      <c r="AA266" s="426" t="s">
        <v>5059</v>
      </c>
      <c r="AB266" s="424"/>
      <c r="AC266" s="424" t="s">
        <v>2513</v>
      </c>
    </row>
    <row r="267" spans="1:29" ht="40" customHeight="1" x14ac:dyDescent="0.35">
      <c r="A267" s="424" t="s">
        <v>5061</v>
      </c>
      <c r="B267" s="427">
        <v>44162</v>
      </c>
      <c r="C267" s="427">
        <v>44525</v>
      </c>
      <c r="D267" s="429" t="s">
        <v>2786</v>
      </c>
      <c r="E267" s="425" t="s">
        <v>2496</v>
      </c>
      <c r="F267" s="106" t="s">
        <v>5062</v>
      </c>
      <c r="G267" s="426" t="s">
        <v>5063</v>
      </c>
      <c r="H267" s="106" t="s">
        <v>2499</v>
      </c>
      <c r="I267" s="429" t="s">
        <v>5064</v>
      </c>
      <c r="J267" s="429">
        <v>2482</v>
      </c>
      <c r="K267" s="429" t="s">
        <v>5065</v>
      </c>
      <c r="L267" s="429" t="s">
        <v>3397</v>
      </c>
      <c r="M267" s="429" t="s">
        <v>5066</v>
      </c>
      <c r="N267" s="429" t="s">
        <v>3397</v>
      </c>
      <c r="O267" s="106" t="s">
        <v>2791</v>
      </c>
      <c r="P267" s="429"/>
      <c r="Q267" s="429"/>
      <c r="R267" s="429"/>
      <c r="S267" s="429"/>
      <c r="T267" s="429"/>
      <c r="U267" s="429"/>
      <c r="V267" s="106"/>
      <c r="W267" s="106"/>
      <c r="X267" s="429"/>
      <c r="Y267" s="429"/>
      <c r="Z267" s="429"/>
      <c r="AA267" s="429"/>
      <c r="AB267" s="429"/>
      <c r="AC267" s="424"/>
    </row>
    <row r="268" spans="1:29" ht="40" customHeight="1" x14ac:dyDescent="0.35">
      <c r="A268" s="424" t="s">
        <v>5067</v>
      </c>
      <c r="B268" s="427">
        <v>44162</v>
      </c>
      <c r="C268" s="427"/>
      <c r="D268" s="429"/>
      <c r="E268" s="425" t="s">
        <v>2496</v>
      </c>
      <c r="F268" s="106" t="s">
        <v>5068</v>
      </c>
      <c r="G268" s="426" t="s">
        <v>5069</v>
      </c>
      <c r="H268" s="106" t="s">
        <v>2517</v>
      </c>
      <c r="I268" s="429" t="s">
        <v>5070</v>
      </c>
      <c r="J268" s="429">
        <v>511</v>
      </c>
      <c r="K268" s="429">
        <v>14</v>
      </c>
      <c r="L268" s="429" t="s">
        <v>5071</v>
      </c>
      <c r="M268" s="429" t="s">
        <v>3037</v>
      </c>
      <c r="N268" s="429" t="s">
        <v>149</v>
      </c>
      <c r="O268" s="106" t="s">
        <v>2535</v>
      </c>
      <c r="P268" s="429" t="s">
        <v>5072</v>
      </c>
      <c r="Q268" s="429" t="s">
        <v>5071</v>
      </c>
      <c r="R268" s="429" t="s">
        <v>3037</v>
      </c>
      <c r="S268" s="429" t="s">
        <v>5073</v>
      </c>
      <c r="T268" s="429" t="s">
        <v>5074</v>
      </c>
      <c r="U268" s="429" t="s">
        <v>5075</v>
      </c>
      <c r="V268" s="425" t="s">
        <v>2508</v>
      </c>
      <c r="W268" s="425" t="s">
        <v>2509</v>
      </c>
      <c r="X268" s="430">
        <v>1</v>
      </c>
      <c r="Y268" s="424" t="s">
        <v>5076</v>
      </c>
      <c r="Z268" s="424" t="s">
        <v>3381</v>
      </c>
      <c r="AA268" s="426" t="s">
        <v>4527</v>
      </c>
      <c r="AB268" s="424"/>
      <c r="AC268" s="424" t="s">
        <v>2513</v>
      </c>
    </row>
    <row r="269" spans="1:29" ht="40" customHeight="1" x14ac:dyDescent="0.35">
      <c r="A269" s="424" t="s">
        <v>5077</v>
      </c>
      <c r="B269" s="427">
        <v>44166</v>
      </c>
      <c r="C269" s="427"/>
      <c r="D269" s="429"/>
      <c r="E269" s="425" t="s">
        <v>2496</v>
      </c>
      <c r="F269" s="106" t="s">
        <v>5078</v>
      </c>
      <c r="G269" s="426" t="s">
        <v>5079</v>
      </c>
      <c r="H269" s="106" t="s">
        <v>2499</v>
      </c>
      <c r="I269" s="429" t="s">
        <v>5080</v>
      </c>
      <c r="J269" s="429">
        <v>533</v>
      </c>
      <c r="K269" s="429">
        <v>3</v>
      </c>
      <c r="L269" s="429" t="s">
        <v>5081</v>
      </c>
      <c r="M269" s="429" t="s">
        <v>5082</v>
      </c>
      <c r="N269" s="429" t="s">
        <v>571</v>
      </c>
      <c r="O269" s="106" t="s">
        <v>2791</v>
      </c>
      <c r="P269" s="429" t="s">
        <v>5083</v>
      </c>
      <c r="Q269" s="429" t="s">
        <v>5081</v>
      </c>
      <c r="R269" s="429" t="s">
        <v>5082</v>
      </c>
      <c r="S269" s="429" t="s">
        <v>5084</v>
      </c>
      <c r="T269" s="429" t="s">
        <v>5085</v>
      </c>
      <c r="U269" s="429" t="s">
        <v>5086</v>
      </c>
      <c r="V269" s="425" t="s">
        <v>2508</v>
      </c>
      <c r="W269" s="425" t="s">
        <v>2509</v>
      </c>
      <c r="X269" s="430">
        <v>0.51</v>
      </c>
      <c r="Y269" s="425" t="s">
        <v>5087</v>
      </c>
      <c r="Z269" s="425" t="s">
        <v>2815</v>
      </c>
      <c r="AA269" s="109" t="s">
        <v>5088</v>
      </c>
      <c r="AB269" s="424"/>
      <c r="AC269" s="424" t="s">
        <v>2513</v>
      </c>
    </row>
    <row r="270" spans="1:29" ht="40" customHeight="1" x14ac:dyDescent="0.35">
      <c r="A270" s="424" t="s">
        <v>5089</v>
      </c>
      <c r="B270" s="427">
        <v>44166</v>
      </c>
      <c r="C270" s="427"/>
      <c r="D270" s="429"/>
      <c r="E270" s="425" t="s">
        <v>2496</v>
      </c>
      <c r="F270" s="106" t="s">
        <v>5090</v>
      </c>
      <c r="G270" s="426" t="s">
        <v>5091</v>
      </c>
      <c r="H270" s="106" t="s">
        <v>2499</v>
      </c>
      <c r="I270" s="429" t="s">
        <v>5092</v>
      </c>
      <c r="J270" s="429"/>
      <c r="K270" s="429">
        <v>964</v>
      </c>
      <c r="L270" s="429" t="s">
        <v>5092</v>
      </c>
      <c r="M270" s="429" t="s">
        <v>5093</v>
      </c>
      <c r="N270" s="429" t="s">
        <v>4247</v>
      </c>
      <c r="O270" s="106" t="s">
        <v>2763</v>
      </c>
      <c r="P270" s="429" t="s">
        <v>5094</v>
      </c>
      <c r="Q270" s="429" t="s">
        <v>456</v>
      </c>
      <c r="R270" s="429" t="s">
        <v>5095</v>
      </c>
      <c r="S270" s="429" t="s">
        <v>5096</v>
      </c>
      <c r="T270" s="429" t="s">
        <v>5097</v>
      </c>
      <c r="U270" s="429" t="s">
        <v>5098</v>
      </c>
      <c r="V270" s="425" t="s">
        <v>2508</v>
      </c>
      <c r="W270" s="425" t="s">
        <v>2509</v>
      </c>
      <c r="X270" s="430">
        <v>1</v>
      </c>
      <c r="Y270" s="425" t="s">
        <v>5099</v>
      </c>
      <c r="Z270" s="425" t="s">
        <v>3245</v>
      </c>
      <c r="AA270" s="109" t="s">
        <v>5100</v>
      </c>
      <c r="AB270" s="424"/>
      <c r="AC270" s="424" t="s">
        <v>2513</v>
      </c>
    </row>
    <row r="271" spans="1:29" ht="40" customHeight="1" x14ac:dyDescent="0.35">
      <c r="A271" s="424" t="s">
        <v>5101</v>
      </c>
      <c r="B271" s="427">
        <v>44169</v>
      </c>
      <c r="C271" s="427">
        <v>44536</v>
      </c>
      <c r="D271" s="429" t="s">
        <v>2786</v>
      </c>
      <c r="E271" s="425" t="s">
        <v>2496</v>
      </c>
      <c r="F271" s="106" t="s">
        <v>5102</v>
      </c>
      <c r="G271" s="426" t="s">
        <v>5103</v>
      </c>
      <c r="H271" s="106" t="s">
        <v>2499</v>
      </c>
      <c r="I271" s="429" t="s">
        <v>3216</v>
      </c>
      <c r="J271" s="429"/>
      <c r="K271" s="429">
        <v>145</v>
      </c>
      <c r="L271" s="429" t="s">
        <v>3216</v>
      </c>
      <c r="M271" s="429" t="s">
        <v>3218</v>
      </c>
      <c r="N271" s="429" t="s">
        <v>2725</v>
      </c>
      <c r="O271" s="106" t="s">
        <v>2535</v>
      </c>
      <c r="P271" s="429"/>
      <c r="Q271" s="429"/>
      <c r="R271" s="429"/>
      <c r="S271" s="429"/>
      <c r="T271" s="429"/>
      <c r="U271" s="429"/>
      <c r="V271" s="106"/>
      <c r="W271" s="106"/>
      <c r="X271" s="429"/>
      <c r="Y271" s="429"/>
      <c r="Z271" s="429"/>
      <c r="AA271" s="429"/>
      <c r="AB271" s="429"/>
      <c r="AC271" s="424"/>
    </row>
    <row r="272" spans="1:29" ht="40" customHeight="1" x14ac:dyDescent="0.35">
      <c r="A272" s="424" t="s">
        <v>5104</v>
      </c>
      <c r="B272" s="427">
        <v>44169</v>
      </c>
      <c r="C272" s="427"/>
      <c r="D272" s="429"/>
      <c r="E272" s="425" t="s">
        <v>2496</v>
      </c>
      <c r="F272" s="106" t="s">
        <v>5105</v>
      </c>
      <c r="G272" s="426" t="s">
        <v>5106</v>
      </c>
      <c r="H272" s="106" t="s">
        <v>2499</v>
      </c>
      <c r="I272" s="429" t="s">
        <v>5107</v>
      </c>
      <c r="J272" s="429">
        <v>1504</v>
      </c>
      <c r="K272" s="429">
        <v>51</v>
      </c>
      <c r="L272" s="429" t="s">
        <v>439</v>
      </c>
      <c r="M272" s="429" t="s">
        <v>5108</v>
      </c>
      <c r="N272" s="429" t="s">
        <v>439</v>
      </c>
      <c r="O272" s="106" t="s">
        <v>2960</v>
      </c>
      <c r="P272" s="429" t="s">
        <v>5109</v>
      </c>
      <c r="Q272" s="429" t="s">
        <v>439</v>
      </c>
      <c r="R272" s="429" t="s">
        <v>5108</v>
      </c>
      <c r="S272" s="429" t="s">
        <v>5110</v>
      </c>
      <c r="T272" s="429" t="s">
        <v>5111</v>
      </c>
      <c r="U272" s="429" t="s">
        <v>5112</v>
      </c>
      <c r="V272" s="425" t="s">
        <v>2508</v>
      </c>
      <c r="W272" s="425" t="s">
        <v>2509</v>
      </c>
      <c r="X272" s="430">
        <v>1</v>
      </c>
      <c r="Y272" s="425" t="s">
        <v>5113</v>
      </c>
      <c r="Z272" s="425" t="s">
        <v>2815</v>
      </c>
      <c r="AA272" s="109" t="s">
        <v>5114</v>
      </c>
      <c r="AB272" s="424"/>
      <c r="AC272" s="424" t="s">
        <v>2513</v>
      </c>
    </row>
    <row r="273" spans="1:29" ht="40" customHeight="1" x14ac:dyDescent="0.35">
      <c r="A273" s="424" t="s">
        <v>5115</v>
      </c>
      <c r="B273" s="427">
        <v>44169</v>
      </c>
      <c r="C273" s="427"/>
      <c r="D273" s="429"/>
      <c r="E273" s="425" t="s">
        <v>2496</v>
      </c>
      <c r="F273" s="106" t="s">
        <v>5116</v>
      </c>
      <c r="G273" s="426" t="s">
        <v>5117</v>
      </c>
      <c r="H273" s="106" t="s">
        <v>2499</v>
      </c>
      <c r="I273" s="429" t="s">
        <v>5118</v>
      </c>
      <c r="J273" s="429">
        <v>707</v>
      </c>
      <c r="K273" s="429">
        <v>2</v>
      </c>
      <c r="L273" s="429" t="s">
        <v>212</v>
      </c>
      <c r="M273" s="429" t="s">
        <v>3592</v>
      </c>
      <c r="N273" s="429" t="s">
        <v>212</v>
      </c>
      <c r="O273" s="106" t="s">
        <v>2791</v>
      </c>
      <c r="P273" s="429" t="s">
        <v>5119</v>
      </c>
      <c r="Q273" s="429" t="s">
        <v>212</v>
      </c>
      <c r="R273" s="429" t="s">
        <v>3592</v>
      </c>
      <c r="S273" s="429" t="s">
        <v>5120</v>
      </c>
      <c r="T273" s="429" t="s">
        <v>5121</v>
      </c>
      <c r="U273" s="429" t="s">
        <v>5122</v>
      </c>
      <c r="V273" s="425" t="s">
        <v>2508</v>
      </c>
      <c r="W273" s="425" t="s">
        <v>2509</v>
      </c>
      <c r="X273" s="430">
        <v>1</v>
      </c>
      <c r="Y273" s="425" t="s">
        <v>5123</v>
      </c>
      <c r="Z273" s="425" t="s">
        <v>3245</v>
      </c>
      <c r="AA273" s="109" t="s">
        <v>5124</v>
      </c>
      <c r="AB273" s="424"/>
      <c r="AC273" s="424" t="s">
        <v>2513</v>
      </c>
    </row>
    <row r="274" spans="1:29" ht="40" customHeight="1" x14ac:dyDescent="0.35">
      <c r="A274" s="424" t="s">
        <v>5125</v>
      </c>
      <c r="B274" s="427">
        <v>44169</v>
      </c>
      <c r="C274" s="427"/>
      <c r="D274" s="429"/>
      <c r="E274" s="425" t="s">
        <v>2496</v>
      </c>
      <c r="F274" s="106" t="s">
        <v>5126</v>
      </c>
      <c r="G274" s="426" t="s">
        <v>5127</v>
      </c>
      <c r="H274" s="106" t="s">
        <v>2499</v>
      </c>
      <c r="I274" s="429" t="s">
        <v>5128</v>
      </c>
      <c r="J274" s="429"/>
      <c r="K274" s="429">
        <v>105</v>
      </c>
      <c r="L274" s="429" t="s">
        <v>5128</v>
      </c>
      <c r="M274" s="429" t="s">
        <v>5129</v>
      </c>
      <c r="N274" s="429" t="s">
        <v>212</v>
      </c>
      <c r="O274" s="106" t="s">
        <v>2791</v>
      </c>
      <c r="P274" s="429" t="s">
        <v>5130</v>
      </c>
      <c r="Q274" s="429" t="s">
        <v>5128</v>
      </c>
      <c r="R274" s="429" t="s">
        <v>5129</v>
      </c>
      <c r="S274" s="429" t="s">
        <v>5131</v>
      </c>
      <c r="T274" s="429" t="s">
        <v>5132</v>
      </c>
      <c r="U274" s="429" t="s">
        <v>5133</v>
      </c>
      <c r="V274" s="425" t="s">
        <v>2508</v>
      </c>
      <c r="W274" s="425" t="s">
        <v>2509</v>
      </c>
      <c r="X274" s="430">
        <v>1</v>
      </c>
      <c r="Y274" s="424" t="s">
        <v>5134</v>
      </c>
      <c r="Z274" s="425" t="s">
        <v>5135</v>
      </c>
      <c r="AA274" s="426" t="s">
        <v>5136</v>
      </c>
      <c r="AB274" s="424"/>
      <c r="AC274" s="424" t="s">
        <v>2513</v>
      </c>
    </row>
    <row r="275" spans="1:29" ht="40" customHeight="1" x14ac:dyDescent="0.35">
      <c r="A275" s="424" t="s">
        <v>5137</v>
      </c>
      <c r="B275" s="427">
        <v>44169</v>
      </c>
      <c r="C275" s="427"/>
      <c r="D275" s="429"/>
      <c r="E275" s="425" t="s">
        <v>2496</v>
      </c>
      <c r="F275" s="106" t="s">
        <v>5138</v>
      </c>
      <c r="G275" s="426" t="s">
        <v>5139</v>
      </c>
      <c r="H275" s="106" t="s">
        <v>2499</v>
      </c>
      <c r="I275" s="429" t="s">
        <v>5140</v>
      </c>
      <c r="J275" s="429"/>
      <c r="K275" s="429">
        <v>56</v>
      </c>
      <c r="L275" s="429" t="s">
        <v>5140</v>
      </c>
      <c r="M275" s="429" t="s">
        <v>5141</v>
      </c>
      <c r="N275" s="429" t="s">
        <v>763</v>
      </c>
      <c r="O275" s="106" t="s">
        <v>2612</v>
      </c>
      <c r="P275" s="429" t="s">
        <v>5142</v>
      </c>
      <c r="Q275" s="429" t="s">
        <v>5140</v>
      </c>
      <c r="R275" s="429" t="s">
        <v>5141</v>
      </c>
      <c r="S275" s="429" t="s">
        <v>5143</v>
      </c>
      <c r="T275" s="429" t="s">
        <v>5144</v>
      </c>
      <c r="U275" s="429" t="s">
        <v>5145</v>
      </c>
      <c r="V275" s="425" t="s">
        <v>2508</v>
      </c>
      <c r="W275" s="425" t="s">
        <v>2509</v>
      </c>
      <c r="X275" s="430">
        <v>1</v>
      </c>
      <c r="Y275" s="425" t="s">
        <v>5146</v>
      </c>
      <c r="Z275" s="425" t="s">
        <v>5135</v>
      </c>
      <c r="AA275" s="109" t="s">
        <v>4830</v>
      </c>
      <c r="AB275" s="424"/>
      <c r="AC275" s="424" t="s">
        <v>2513</v>
      </c>
    </row>
    <row r="276" spans="1:29" ht="40" customHeight="1" x14ac:dyDescent="0.35">
      <c r="A276" s="424" t="s">
        <v>5147</v>
      </c>
      <c r="B276" s="427">
        <v>44174</v>
      </c>
      <c r="C276" s="427"/>
      <c r="D276" s="429"/>
      <c r="E276" s="425" t="s">
        <v>2496</v>
      </c>
      <c r="F276" s="106" t="s">
        <v>5148</v>
      </c>
      <c r="G276" s="426" t="s">
        <v>5149</v>
      </c>
      <c r="H276" s="106" t="s">
        <v>2499</v>
      </c>
      <c r="I276" s="429" t="s">
        <v>5150</v>
      </c>
      <c r="J276" s="429"/>
      <c r="K276" s="429" t="s">
        <v>5151</v>
      </c>
      <c r="L276" s="429" t="s">
        <v>5152</v>
      </c>
      <c r="M276" s="429" t="s">
        <v>5153</v>
      </c>
      <c r="N276" s="429" t="s">
        <v>123</v>
      </c>
      <c r="O276" s="106" t="s">
        <v>2520</v>
      </c>
      <c r="P276" s="429" t="s">
        <v>5154</v>
      </c>
      <c r="Q276" s="429" t="s">
        <v>492</v>
      </c>
      <c r="R276" s="429" t="s">
        <v>5155</v>
      </c>
      <c r="S276" s="429" t="s">
        <v>5156</v>
      </c>
      <c r="T276" s="429" t="s">
        <v>5157</v>
      </c>
      <c r="U276" s="429" t="s">
        <v>5158</v>
      </c>
      <c r="V276" s="425" t="s">
        <v>2508</v>
      </c>
      <c r="W276" s="425" t="s">
        <v>2509</v>
      </c>
      <c r="X276" s="430">
        <v>1</v>
      </c>
      <c r="Y276" s="424" t="s">
        <v>5159</v>
      </c>
      <c r="Z276" s="425" t="s">
        <v>5135</v>
      </c>
      <c r="AA276" s="426" t="s">
        <v>4115</v>
      </c>
      <c r="AB276" s="424"/>
      <c r="AC276" s="424" t="s">
        <v>2513</v>
      </c>
    </row>
    <row r="277" spans="1:29" ht="40" customHeight="1" x14ac:dyDescent="0.35">
      <c r="A277" s="424" t="s">
        <v>5160</v>
      </c>
      <c r="B277" s="427">
        <v>44174</v>
      </c>
      <c r="C277" s="427"/>
      <c r="D277" s="429"/>
      <c r="E277" s="425" t="s">
        <v>2496</v>
      </c>
      <c r="F277" s="106" t="s">
        <v>5161</v>
      </c>
      <c r="G277" s="426" t="s">
        <v>5162</v>
      </c>
      <c r="H277" s="106" t="s">
        <v>2499</v>
      </c>
      <c r="I277" s="429" t="s">
        <v>5163</v>
      </c>
      <c r="J277" s="429">
        <v>1721</v>
      </c>
      <c r="K277" s="429" t="s">
        <v>5164</v>
      </c>
      <c r="L277" s="429" t="s">
        <v>650</v>
      </c>
      <c r="M277" s="429" t="s">
        <v>4282</v>
      </c>
      <c r="N277" s="429" t="s">
        <v>650</v>
      </c>
      <c r="O277" s="106" t="s">
        <v>2503</v>
      </c>
      <c r="P277" s="429" t="s">
        <v>5165</v>
      </c>
      <c r="Q277" s="429" t="s">
        <v>650</v>
      </c>
      <c r="R277" s="429" t="s">
        <v>4282</v>
      </c>
      <c r="S277" s="429" t="s">
        <v>5166</v>
      </c>
      <c r="T277" s="429" t="s">
        <v>5167</v>
      </c>
      <c r="U277" s="429" t="s">
        <v>5168</v>
      </c>
      <c r="V277" s="425" t="s">
        <v>2508</v>
      </c>
      <c r="W277" s="425" t="s">
        <v>2509</v>
      </c>
      <c r="X277" s="430">
        <v>1</v>
      </c>
      <c r="Y277" s="424" t="s">
        <v>5169</v>
      </c>
      <c r="Z277" s="425" t="s">
        <v>5135</v>
      </c>
      <c r="AA277" s="426" t="s">
        <v>5170</v>
      </c>
      <c r="AB277" s="424"/>
      <c r="AC277" s="424" t="s">
        <v>2513</v>
      </c>
    </row>
    <row r="278" spans="1:29" ht="40" customHeight="1" x14ac:dyDescent="0.35">
      <c r="A278" s="424" t="s">
        <v>5171</v>
      </c>
      <c r="B278" s="427">
        <v>44175</v>
      </c>
      <c r="C278" s="427" t="s">
        <v>5172</v>
      </c>
      <c r="D278" s="429" t="s">
        <v>2786</v>
      </c>
      <c r="E278" s="425" t="s">
        <v>2496</v>
      </c>
      <c r="F278" s="106" t="s">
        <v>5173</v>
      </c>
      <c r="G278" s="426" t="s">
        <v>5174</v>
      </c>
      <c r="H278" s="106" t="s">
        <v>2499</v>
      </c>
      <c r="I278" s="106" t="s">
        <v>270</v>
      </c>
      <c r="J278" s="429"/>
      <c r="K278" s="429">
        <v>589</v>
      </c>
      <c r="L278" s="429" t="s">
        <v>3623</v>
      </c>
      <c r="M278" s="429" t="s">
        <v>3624</v>
      </c>
      <c r="N278" s="429" t="s">
        <v>832</v>
      </c>
      <c r="O278" s="106" t="s">
        <v>2520</v>
      </c>
      <c r="P278" s="429"/>
      <c r="Q278" s="429"/>
      <c r="R278" s="429"/>
      <c r="S278" s="429"/>
      <c r="T278" s="429"/>
      <c r="U278" s="429"/>
      <c r="V278" s="106"/>
      <c r="W278" s="106"/>
      <c r="X278" s="429"/>
      <c r="Y278" s="429"/>
      <c r="Z278" s="429"/>
      <c r="AA278" s="429"/>
      <c r="AB278" s="429"/>
      <c r="AC278" s="424"/>
    </row>
    <row r="279" spans="1:29" ht="40" customHeight="1" x14ac:dyDescent="0.35">
      <c r="A279" s="424" t="s">
        <v>5175</v>
      </c>
      <c r="B279" s="427">
        <v>44175</v>
      </c>
      <c r="C279" s="427"/>
      <c r="D279" s="429"/>
      <c r="E279" s="425" t="s">
        <v>2496</v>
      </c>
      <c r="F279" s="106" t="s">
        <v>5176</v>
      </c>
      <c r="G279" s="426" t="s">
        <v>5177</v>
      </c>
      <c r="H279" s="106" t="s">
        <v>2499</v>
      </c>
      <c r="I279" s="429" t="s">
        <v>5178</v>
      </c>
      <c r="J279" s="429">
        <v>1002</v>
      </c>
      <c r="K279" s="429">
        <v>12</v>
      </c>
      <c r="L279" s="429" t="s">
        <v>738</v>
      </c>
      <c r="M279" s="429" t="s">
        <v>5179</v>
      </c>
      <c r="N279" s="429" t="s">
        <v>763</v>
      </c>
      <c r="O279" s="106" t="s">
        <v>2612</v>
      </c>
      <c r="P279" s="429" t="s">
        <v>5180</v>
      </c>
      <c r="Q279" s="429" t="s">
        <v>738</v>
      </c>
      <c r="R279" s="429" t="s">
        <v>5179</v>
      </c>
      <c r="S279" s="429" t="s">
        <v>5181</v>
      </c>
      <c r="T279" s="429" t="s">
        <v>5182</v>
      </c>
      <c r="U279" s="429" t="s">
        <v>5183</v>
      </c>
      <c r="V279" s="425" t="s">
        <v>2508</v>
      </c>
      <c r="W279" s="425" t="s">
        <v>2509</v>
      </c>
      <c r="X279" s="430">
        <v>1</v>
      </c>
      <c r="Y279" s="424" t="s">
        <v>5184</v>
      </c>
      <c r="Z279" s="425" t="s">
        <v>5135</v>
      </c>
      <c r="AA279" s="426" t="s">
        <v>4830</v>
      </c>
      <c r="AB279" s="424"/>
      <c r="AC279" s="424" t="s">
        <v>2513</v>
      </c>
    </row>
    <row r="280" spans="1:29" ht="40" customHeight="1" x14ac:dyDescent="0.35">
      <c r="A280" s="424" t="s">
        <v>5185</v>
      </c>
      <c r="B280" s="427">
        <v>44179</v>
      </c>
      <c r="C280" s="427"/>
      <c r="D280" s="429"/>
      <c r="E280" s="425" t="s">
        <v>2496</v>
      </c>
      <c r="F280" s="106" t="s">
        <v>5186</v>
      </c>
      <c r="G280" s="426" t="s">
        <v>5187</v>
      </c>
      <c r="H280" s="106" t="s">
        <v>2499</v>
      </c>
      <c r="I280" s="429" t="s">
        <v>5188</v>
      </c>
      <c r="J280" s="429"/>
      <c r="K280" s="429">
        <v>66</v>
      </c>
      <c r="L280" s="429" t="s">
        <v>127</v>
      </c>
      <c r="M280" s="429" t="s">
        <v>3072</v>
      </c>
      <c r="N280" s="429" t="s">
        <v>127</v>
      </c>
      <c r="O280" s="106" t="s">
        <v>2612</v>
      </c>
      <c r="P280" s="429" t="s">
        <v>5189</v>
      </c>
      <c r="Q280" s="429" t="s">
        <v>127</v>
      </c>
      <c r="R280" s="429" t="s">
        <v>3072</v>
      </c>
      <c r="S280" s="429" t="s">
        <v>5190</v>
      </c>
      <c r="T280" s="429" t="s">
        <v>5191</v>
      </c>
      <c r="U280" s="429" t="s">
        <v>5192</v>
      </c>
      <c r="V280" s="425" t="s">
        <v>2508</v>
      </c>
      <c r="W280" s="425" t="s">
        <v>2509</v>
      </c>
      <c r="X280" s="430">
        <v>0.51</v>
      </c>
      <c r="Y280" s="424" t="s">
        <v>5193</v>
      </c>
      <c r="Z280" s="425" t="s">
        <v>2555</v>
      </c>
      <c r="AA280" s="426" t="s">
        <v>2683</v>
      </c>
      <c r="AB280" s="424"/>
      <c r="AC280" s="424" t="s">
        <v>2513</v>
      </c>
    </row>
    <row r="281" spans="1:29" ht="40" customHeight="1" x14ac:dyDescent="0.35">
      <c r="A281" s="424" t="s">
        <v>5194</v>
      </c>
      <c r="B281" s="427">
        <v>44179</v>
      </c>
      <c r="C281" s="427"/>
      <c r="D281" s="429"/>
      <c r="E281" s="425" t="s">
        <v>2496</v>
      </c>
      <c r="F281" s="106" t="s">
        <v>5195</v>
      </c>
      <c r="G281" s="426" t="s">
        <v>5196</v>
      </c>
      <c r="H281" s="106" t="s">
        <v>2499</v>
      </c>
      <c r="I281" s="429" t="s">
        <v>5197</v>
      </c>
      <c r="J281" s="429">
        <v>589</v>
      </c>
      <c r="K281" s="429">
        <v>1</v>
      </c>
      <c r="L281" s="429" t="s">
        <v>156</v>
      </c>
      <c r="M281" s="429" t="s">
        <v>5198</v>
      </c>
      <c r="N281" s="429" t="s">
        <v>156</v>
      </c>
      <c r="O281" s="106" t="s">
        <v>2503</v>
      </c>
      <c r="P281" s="429" t="s">
        <v>5199</v>
      </c>
      <c r="Q281" s="429" t="s">
        <v>156</v>
      </c>
      <c r="R281" s="429" t="s">
        <v>5198</v>
      </c>
      <c r="S281" s="429" t="s">
        <v>5200</v>
      </c>
      <c r="T281" s="429" t="s">
        <v>5201</v>
      </c>
      <c r="U281" s="429" t="s">
        <v>5202</v>
      </c>
      <c r="V281" s="425" t="s">
        <v>2508</v>
      </c>
      <c r="W281" s="425" t="s">
        <v>2509</v>
      </c>
      <c r="X281" s="430">
        <v>1</v>
      </c>
      <c r="Y281" s="425" t="s">
        <v>5203</v>
      </c>
      <c r="Z281" s="425" t="s">
        <v>2815</v>
      </c>
      <c r="AA281" s="109" t="s">
        <v>5204</v>
      </c>
      <c r="AB281" s="424"/>
      <c r="AC281" s="424" t="s">
        <v>2513</v>
      </c>
    </row>
    <row r="282" spans="1:29" ht="40" customHeight="1" x14ac:dyDescent="0.35">
      <c r="A282" s="424" t="s">
        <v>5205</v>
      </c>
      <c r="B282" s="427">
        <v>44193</v>
      </c>
      <c r="C282" s="427"/>
      <c r="D282" s="429"/>
      <c r="E282" s="425" t="s">
        <v>2496</v>
      </c>
      <c r="F282" s="106" t="s">
        <v>5206</v>
      </c>
      <c r="G282" s="426" t="s">
        <v>5207</v>
      </c>
      <c r="H282" s="106" t="s">
        <v>2499</v>
      </c>
      <c r="I282" s="429" t="s">
        <v>5208</v>
      </c>
      <c r="J282" s="429"/>
      <c r="K282" s="429">
        <v>847</v>
      </c>
      <c r="L282" s="429" t="s">
        <v>710</v>
      </c>
      <c r="M282" s="429" t="s">
        <v>4122</v>
      </c>
      <c r="N282" s="429" t="s">
        <v>710</v>
      </c>
      <c r="O282" s="106" t="s">
        <v>2626</v>
      </c>
      <c r="P282" s="429" t="s">
        <v>5209</v>
      </c>
      <c r="Q282" s="429" t="s">
        <v>710</v>
      </c>
      <c r="R282" s="429" t="s">
        <v>4122</v>
      </c>
      <c r="S282" s="429" t="s">
        <v>5210</v>
      </c>
      <c r="T282" s="429" t="s">
        <v>5211</v>
      </c>
      <c r="U282" s="429" t="s">
        <v>5212</v>
      </c>
      <c r="V282" s="425" t="s">
        <v>2508</v>
      </c>
      <c r="W282" s="425" t="s">
        <v>2509</v>
      </c>
      <c r="X282" s="430">
        <v>1</v>
      </c>
      <c r="Y282" s="425" t="s">
        <v>5213</v>
      </c>
      <c r="Z282" s="425" t="s">
        <v>2555</v>
      </c>
      <c r="AA282" s="109" t="s">
        <v>2784</v>
      </c>
      <c r="AB282" s="424"/>
      <c r="AC282" s="424" t="s">
        <v>2513</v>
      </c>
    </row>
    <row r="283" spans="1:29" ht="40" customHeight="1" x14ac:dyDescent="0.35">
      <c r="A283" s="424" t="s">
        <v>5214</v>
      </c>
      <c r="B283" s="432">
        <v>44207</v>
      </c>
      <c r="C283" s="427">
        <v>44545</v>
      </c>
      <c r="D283" s="429" t="s">
        <v>2786</v>
      </c>
      <c r="E283" s="425" t="s">
        <v>2496</v>
      </c>
      <c r="F283" s="106" t="s">
        <v>5215</v>
      </c>
      <c r="G283" s="426" t="s">
        <v>5216</v>
      </c>
      <c r="H283" s="106" t="s">
        <v>2499</v>
      </c>
      <c r="I283" s="429" t="s">
        <v>4043</v>
      </c>
      <c r="J283" s="429">
        <v>322</v>
      </c>
      <c r="K283" s="429">
        <v>58</v>
      </c>
      <c r="L283" s="429" t="s">
        <v>4045</v>
      </c>
      <c r="M283" s="429" t="s">
        <v>4046</v>
      </c>
      <c r="N283" s="429" t="s">
        <v>2725</v>
      </c>
      <c r="O283" s="106" t="s">
        <v>2535</v>
      </c>
      <c r="P283" s="429"/>
      <c r="Q283" s="429"/>
      <c r="R283" s="429"/>
      <c r="S283" s="429"/>
      <c r="T283" s="429"/>
      <c r="U283" s="429"/>
      <c r="V283" s="106"/>
      <c r="W283" s="106"/>
      <c r="X283" s="429"/>
      <c r="Y283" s="429"/>
      <c r="Z283" s="429"/>
      <c r="AA283" s="429"/>
      <c r="AB283" s="429"/>
      <c r="AC283" s="424"/>
    </row>
    <row r="284" spans="1:29" ht="40" customHeight="1" x14ac:dyDescent="0.35">
      <c r="A284" s="424" t="s">
        <v>5217</v>
      </c>
      <c r="B284" s="432">
        <v>44207</v>
      </c>
      <c r="C284" s="427">
        <v>44531</v>
      </c>
      <c r="D284" s="429" t="s">
        <v>2786</v>
      </c>
      <c r="E284" s="425" t="s">
        <v>3059</v>
      </c>
      <c r="F284" s="106" t="s">
        <v>5215</v>
      </c>
      <c r="G284" s="426" t="s">
        <v>5216</v>
      </c>
      <c r="H284" s="106" t="s">
        <v>2499</v>
      </c>
      <c r="I284" s="429" t="s">
        <v>4043</v>
      </c>
      <c r="J284" s="429">
        <v>322</v>
      </c>
      <c r="K284" s="429">
        <v>58</v>
      </c>
      <c r="L284" s="429" t="s">
        <v>4045</v>
      </c>
      <c r="M284" s="429" t="s">
        <v>4046</v>
      </c>
      <c r="N284" s="429" t="s">
        <v>2725</v>
      </c>
      <c r="O284" s="106" t="s">
        <v>2535</v>
      </c>
      <c r="P284" s="429"/>
      <c r="Q284" s="429"/>
      <c r="R284" s="429"/>
      <c r="S284" s="429"/>
      <c r="T284" s="429"/>
      <c r="U284" s="429"/>
      <c r="V284" s="106"/>
      <c r="W284" s="106"/>
      <c r="X284" s="429"/>
      <c r="Y284" s="429"/>
      <c r="Z284" s="429"/>
      <c r="AA284" s="429"/>
      <c r="AB284" s="429"/>
      <c r="AC284" s="424"/>
    </row>
    <row r="285" spans="1:29" ht="40" customHeight="1" x14ac:dyDescent="0.35">
      <c r="A285" s="424" t="s">
        <v>5218</v>
      </c>
      <c r="B285" s="427">
        <v>44210</v>
      </c>
      <c r="C285" s="427"/>
      <c r="D285" s="429"/>
      <c r="E285" s="425" t="s">
        <v>2496</v>
      </c>
      <c r="F285" s="106" t="s">
        <v>5219</v>
      </c>
      <c r="G285" s="426" t="s">
        <v>5220</v>
      </c>
      <c r="H285" s="106" t="s">
        <v>2499</v>
      </c>
      <c r="I285" s="429" t="s">
        <v>5221</v>
      </c>
      <c r="J285" s="429">
        <v>186</v>
      </c>
      <c r="K285" s="429">
        <v>45</v>
      </c>
      <c r="L285" s="429" t="s">
        <v>710</v>
      </c>
      <c r="M285" s="429" t="s">
        <v>4122</v>
      </c>
      <c r="N285" s="429" t="s">
        <v>710</v>
      </c>
      <c r="O285" s="106" t="s">
        <v>2626</v>
      </c>
      <c r="P285" s="429" t="s">
        <v>5222</v>
      </c>
      <c r="Q285" s="429" t="s">
        <v>5223</v>
      </c>
      <c r="R285" s="429" t="s">
        <v>5224</v>
      </c>
      <c r="S285" s="429" t="s">
        <v>5225</v>
      </c>
      <c r="T285" s="429" t="s">
        <v>5226</v>
      </c>
      <c r="U285" s="429" t="s">
        <v>5227</v>
      </c>
      <c r="V285" s="425" t="s">
        <v>2508</v>
      </c>
      <c r="W285" s="425" t="s">
        <v>2509</v>
      </c>
      <c r="X285" s="430">
        <v>1</v>
      </c>
      <c r="Y285" s="424" t="s">
        <v>5228</v>
      </c>
      <c r="Z285" s="425" t="s">
        <v>2555</v>
      </c>
      <c r="AA285" s="426" t="s">
        <v>5229</v>
      </c>
      <c r="AB285" s="424"/>
      <c r="AC285" s="424" t="s">
        <v>2513</v>
      </c>
    </row>
    <row r="286" spans="1:29" ht="40" customHeight="1" x14ac:dyDescent="0.35">
      <c r="A286" s="424" t="s">
        <v>5230</v>
      </c>
      <c r="B286" s="427">
        <v>44211</v>
      </c>
      <c r="C286" s="427"/>
      <c r="D286" s="429"/>
      <c r="E286" s="425" t="s">
        <v>2496</v>
      </c>
      <c r="F286" s="106" t="s">
        <v>5231</v>
      </c>
      <c r="G286" s="426" t="s">
        <v>5232</v>
      </c>
      <c r="H286" s="106" t="s">
        <v>2499</v>
      </c>
      <c r="I286" s="429" t="s">
        <v>5233</v>
      </c>
      <c r="J286" s="429"/>
      <c r="K286" s="429">
        <v>59</v>
      </c>
      <c r="L286" s="429" t="s">
        <v>847</v>
      </c>
      <c r="M286" s="429" t="s">
        <v>3082</v>
      </c>
      <c r="N286" s="429" t="s">
        <v>279</v>
      </c>
      <c r="O286" s="106" t="s">
        <v>2763</v>
      </c>
      <c r="P286" s="429" t="s">
        <v>5234</v>
      </c>
      <c r="Q286" s="429" t="s">
        <v>847</v>
      </c>
      <c r="R286" s="429" t="s">
        <v>3082</v>
      </c>
      <c r="S286" s="429" t="s">
        <v>5235</v>
      </c>
      <c r="T286" s="429" t="s">
        <v>5236</v>
      </c>
      <c r="U286" s="429" t="s">
        <v>5237</v>
      </c>
      <c r="V286" s="425" t="s">
        <v>2508</v>
      </c>
      <c r="W286" s="425" t="s">
        <v>2509</v>
      </c>
      <c r="X286" s="430">
        <v>1</v>
      </c>
      <c r="Y286" s="424" t="s">
        <v>5238</v>
      </c>
      <c r="Z286" s="425" t="s">
        <v>2555</v>
      </c>
      <c r="AA286" s="426" t="s">
        <v>2618</v>
      </c>
      <c r="AB286" s="424"/>
      <c r="AC286" s="424" t="s">
        <v>2513</v>
      </c>
    </row>
    <row r="287" spans="1:29" ht="40" customHeight="1" x14ac:dyDescent="0.35">
      <c r="A287" s="424" t="s">
        <v>5239</v>
      </c>
      <c r="B287" s="427">
        <v>44214</v>
      </c>
      <c r="C287" s="427"/>
      <c r="D287" s="429"/>
      <c r="E287" s="425" t="s">
        <v>2496</v>
      </c>
      <c r="F287" s="106" t="s">
        <v>5240</v>
      </c>
      <c r="G287" s="426" t="s">
        <v>5241</v>
      </c>
      <c r="H287" s="106" t="s">
        <v>2499</v>
      </c>
      <c r="I287" s="429" t="s">
        <v>3576</v>
      </c>
      <c r="J287" s="429">
        <v>423</v>
      </c>
      <c r="K287" s="429">
        <v>1</v>
      </c>
      <c r="L287" s="429" t="s">
        <v>5242</v>
      </c>
      <c r="M287" s="429" t="s">
        <v>5243</v>
      </c>
      <c r="N287" s="429" t="s">
        <v>1280</v>
      </c>
      <c r="O287" s="106" t="s">
        <v>2960</v>
      </c>
      <c r="P287" s="429" t="s">
        <v>5244</v>
      </c>
      <c r="Q287" s="429" t="s">
        <v>5242</v>
      </c>
      <c r="R287" s="429" t="s">
        <v>5243</v>
      </c>
      <c r="S287" s="429" t="s">
        <v>5245</v>
      </c>
      <c r="T287" s="429" t="s">
        <v>5246</v>
      </c>
      <c r="U287" s="429" t="s">
        <v>5247</v>
      </c>
      <c r="V287" s="425" t="s">
        <v>2508</v>
      </c>
      <c r="W287" s="425" t="s">
        <v>2509</v>
      </c>
      <c r="X287" s="430">
        <v>1</v>
      </c>
      <c r="Y287" s="424" t="s">
        <v>5248</v>
      </c>
      <c r="Z287" s="425" t="s">
        <v>2555</v>
      </c>
      <c r="AA287" s="426" t="s">
        <v>2618</v>
      </c>
      <c r="AB287" s="424"/>
      <c r="AC287" s="424" t="s">
        <v>2513</v>
      </c>
    </row>
    <row r="288" spans="1:29" ht="40" customHeight="1" x14ac:dyDescent="0.35">
      <c r="A288" s="425" t="s">
        <v>5249</v>
      </c>
      <c r="B288" s="427">
        <v>44214</v>
      </c>
      <c r="C288" s="427"/>
      <c r="D288" s="429"/>
      <c r="E288" s="425" t="s">
        <v>2496</v>
      </c>
      <c r="F288" s="106" t="s">
        <v>5250</v>
      </c>
      <c r="G288" s="426" t="s">
        <v>5251</v>
      </c>
      <c r="H288" s="106" t="s">
        <v>2499</v>
      </c>
      <c r="I288" s="429" t="s">
        <v>5252</v>
      </c>
      <c r="J288" s="429"/>
      <c r="K288" s="429">
        <v>16</v>
      </c>
      <c r="L288" s="429" t="s">
        <v>5252</v>
      </c>
      <c r="M288" s="429" t="s">
        <v>3005</v>
      </c>
      <c r="N288" s="429" t="s">
        <v>267</v>
      </c>
      <c r="O288" s="106" t="s">
        <v>2535</v>
      </c>
      <c r="P288" s="429" t="s">
        <v>5253</v>
      </c>
      <c r="Q288" s="429" t="s">
        <v>5252</v>
      </c>
      <c r="R288" s="429" t="s">
        <v>3005</v>
      </c>
      <c r="S288" s="429" t="s">
        <v>5254</v>
      </c>
      <c r="T288" s="429" t="s">
        <v>5255</v>
      </c>
      <c r="U288" s="429" t="s">
        <v>5256</v>
      </c>
      <c r="V288" s="425" t="s">
        <v>5257</v>
      </c>
      <c r="W288" s="425" t="s">
        <v>2509</v>
      </c>
      <c r="X288" s="430">
        <v>1</v>
      </c>
      <c r="Y288" s="424" t="s">
        <v>5258</v>
      </c>
      <c r="Z288" s="425" t="s">
        <v>2555</v>
      </c>
      <c r="AA288" s="426" t="s">
        <v>5170</v>
      </c>
      <c r="AB288" s="424"/>
      <c r="AC288" s="424" t="s">
        <v>2513</v>
      </c>
    </row>
    <row r="289" spans="1:29" ht="40" customHeight="1" x14ac:dyDescent="0.35">
      <c r="A289" s="424" t="s">
        <v>5259</v>
      </c>
      <c r="B289" s="427">
        <v>44214</v>
      </c>
      <c r="C289" s="427">
        <v>44561</v>
      </c>
      <c r="D289" s="429" t="s">
        <v>2786</v>
      </c>
      <c r="E289" s="425" t="s">
        <v>3261</v>
      </c>
      <c r="F289" s="106" t="s">
        <v>5250</v>
      </c>
      <c r="G289" s="426" t="s">
        <v>5251</v>
      </c>
      <c r="H289" s="106" t="s">
        <v>2499</v>
      </c>
      <c r="I289" s="429" t="s">
        <v>5252</v>
      </c>
      <c r="J289" s="429"/>
      <c r="K289" s="429">
        <v>16</v>
      </c>
      <c r="L289" s="429" t="s">
        <v>5252</v>
      </c>
      <c r="M289" s="429" t="s">
        <v>3005</v>
      </c>
      <c r="N289" s="429" t="s">
        <v>267</v>
      </c>
      <c r="O289" s="106" t="s">
        <v>2535</v>
      </c>
      <c r="P289" s="429"/>
      <c r="Q289" s="429"/>
      <c r="R289" s="429"/>
      <c r="S289" s="429"/>
      <c r="T289" s="429"/>
      <c r="U289" s="429"/>
      <c r="V289" s="106"/>
      <c r="W289" s="106"/>
      <c r="X289" s="429"/>
      <c r="Y289" s="429"/>
      <c r="Z289" s="429"/>
      <c r="AA289" s="429"/>
      <c r="AB289" s="429"/>
      <c r="AC289" s="424"/>
    </row>
    <row r="290" spans="1:29" ht="40" customHeight="1" x14ac:dyDescent="0.35">
      <c r="A290" s="424" t="s">
        <v>5260</v>
      </c>
      <c r="B290" s="427">
        <v>44214</v>
      </c>
      <c r="C290" s="427"/>
      <c r="D290" s="429"/>
      <c r="E290" s="425" t="s">
        <v>2496</v>
      </c>
      <c r="F290" s="106" t="s">
        <v>5261</v>
      </c>
      <c r="G290" s="426" t="s">
        <v>5262</v>
      </c>
      <c r="H290" s="106" t="s">
        <v>2499</v>
      </c>
      <c r="I290" s="429" t="s">
        <v>5263</v>
      </c>
      <c r="J290" s="429"/>
      <c r="K290" s="429" t="s">
        <v>4747</v>
      </c>
      <c r="L290" s="429" t="s">
        <v>2834</v>
      </c>
      <c r="M290" s="429" t="s">
        <v>5264</v>
      </c>
      <c r="N290" s="429" t="s">
        <v>2834</v>
      </c>
      <c r="O290" s="106" t="s">
        <v>2791</v>
      </c>
      <c r="P290" s="429" t="s">
        <v>5265</v>
      </c>
      <c r="Q290" s="429" t="s">
        <v>2834</v>
      </c>
      <c r="R290" s="429" t="s">
        <v>5264</v>
      </c>
      <c r="S290" s="429" t="s">
        <v>5266</v>
      </c>
      <c r="T290" s="429" t="s">
        <v>5267</v>
      </c>
      <c r="U290" s="429" t="s">
        <v>5268</v>
      </c>
      <c r="V290" s="425" t="s">
        <v>2508</v>
      </c>
      <c r="W290" s="425" t="s">
        <v>2509</v>
      </c>
      <c r="X290" s="430">
        <v>1</v>
      </c>
      <c r="Y290" s="424" t="s">
        <v>5269</v>
      </c>
      <c r="Z290" s="425" t="s">
        <v>2555</v>
      </c>
      <c r="AA290" s="426" t="s">
        <v>5270</v>
      </c>
      <c r="AB290" s="424"/>
      <c r="AC290" s="424" t="s">
        <v>2513</v>
      </c>
    </row>
    <row r="291" spans="1:29" ht="40" customHeight="1" x14ac:dyDescent="0.35">
      <c r="A291" s="424" t="s">
        <v>5271</v>
      </c>
      <c r="B291" s="427">
        <v>44214</v>
      </c>
      <c r="C291" s="427"/>
      <c r="D291" s="429"/>
      <c r="E291" s="425" t="s">
        <v>2496</v>
      </c>
      <c r="F291" s="106" t="s">
        <v>5272</v>
      </c>
      <c r="G291" s="426" t="s">
        <v>5273</v>
      </c>
      <c r="H291" s="106" t="s">
        <v>2499</v>
      </c>
      <c r="I291" s="429" t="s">
        <v>5274</v>
      </c>
      <c r="J291" s="429">
        <v>787</v>
      </c>
      <c r="K291" s="429">
        <v>12</v>
      </c>
      <c r="L291" s="429" t="s">
        <v>5275</v>
      </c>
      <c r="M291" s="429" t="s">
        <v>3037</v>
      </c>
      <c r="N291" s="429" t="s">
        <v>149</v>
      </c>
      <c r="O291" s="106" t="s">
        <v>2535</v>
      </c>
      <c r="P291" s="429" t="s">
        <v>2739</v>
      </c>
      <c r="Q291" s="429" t="s">
        <v>149</v>
      </c>
      <c r="R291" s="429" t="s">
        <v>3037</v>
      </c>
      <c r="S291" s="429" t="s">
        <v>5276</v>
      </c>
      <c r="T291" s="429" t="s">
        <v>5277</v>
      </c>
      <c r="U291" s="429" t="s">
        <v>5278</v>
      </c>
      <c r="V291" s="425" t="s">
        <v>2508</v>
      </c>
      <c r="W291" s="425" t="s">
        <v>2509</v>
      </c>
      <c r="X291" s="430">
        <v>1</v>
      </c>
      <c r="Y291" s="424" t="s">
        <v>5279</v>
      </c>
      <c r="Z291" s="424" t="s">
        <v>2555</v>
      </c>
      <c r="AA291" s="426" t="s">
        <v>5280</v>
      </c>
      <c r="AB291" s="424"/>
      <c r="AC291" s="424" t="s">
        <v>2513</v>
      </c>
    </row>
    <row r="292" spans="1:29" ht="40" customHeight="1" x14ac:dyDescent="0.35">
      <c r="A292" s="425" t="s">
        <v>5281</v>
      </c>
      <c r="B292" s="427">
        <v>44214</v>
      </c>
      <c r="C292" s="427"/>
      <c r="D292" s="429"/>
      <c r="E292" s="425" t="s">
        <v>2496</v>
      </c>
      <c r="F292" s="106" t="s">
        <v>5282</v>
      </c>
      <c r="G292" s="426" t="s">
        <v>5283</v>
      </c>
      <c r="H292" s="106" t="s">
        <v>2499</v>
      </c>
      <c r="I292" s="429" t="s">
        <v>5284</v>
      </c>
      <c r="J292" s="429"/>
      <c r="K292" s="429">
        <v>26</v>
      </c>
      <c r="L292" s="429" t="s">
        <v>5284</v>
      </c>
      <c r="M292" s="429" t="s">
        <v>5285</v>
      </c>
      <c r="N292" s="429" t="s">
        <v>650</v>
      </c>
      <c r="O292" s="106" t="s">
        <v>2503</v>
      </c>
      <c r="P292" s="429" t="s">
        <v>5286</v>
      </c>
      <c r="Q292" s="429" t="s">
        <v>5284</v>
      </c>
      <c r="R292" s="429" t="s">
        <v>5285</v>
      </c>
      <c r="S292" s="429" t="s">
        <v>5287</v>
      </c>
      <c r="T292" s="429" t="s">
        <v>5288</v>
      </c>
      <c r="U292" s="429" t="s">
        <v>5289</v>
      </c>
      <c r="V292" s="425" t="s">
        <v>3417</v>
      </c>
      <c r="W292" s="425" t="s">
        <v>2509</v>
      </c>
      <c r="X292" s="430">
        <v>1</v>
      </c>
      <c r="Y292" s="424" t="s">
        <v>5290</v>
      </c>
      <c r="Z292" s="425" t="s">
        <v>2555</v>
      </c>
      <c r="AA292" s="426" t="s">
        <v>3787</v>
      </c>
      <c r="AB292" s="424"/>
      <c r="AC292" s="424" t="s">
        <v>2513</v>
      </c>
    </row>
    <row r="293" spans="1:29" ht="40" customHeight="1" x14ac:dyDescent="0.35">
      <c r="A293" s="424" t="s">
        <v>5291</v>
      </c>
      <c r="B293" s="427">
        <v>44214</v>
      </c>
      <c r="C293" s="427">
        <v>44550</v>
      </c>
      <c r="D293" s="429" t="s">
        <v>2786</v>
      </c>
      <c r="E293" s="425" t="s">
        <v>3420</v>
      </c>
      <c r="F293" s="106" t="s">
        <v>5282</v>
      </c>
      <c r="G293" s="426" t="s">
        <v>5283</v>
      </c>
      <c r="H293" s="106" t="s">
        <v>2499</v>
      </c>
      <c r="I293" s="429" t="s">
        <v>5284</v>
      </c>
      <c r="J293" s="429"/>
      <c r="K293" s="429">
        <v>26</v>
      </c>
      <c r="L293" s="429" t="s">
        <v>5284</v>
      </c>
      <c r="M293" s="429" t="s">
        <v>5285</v>
      </c>
      <c r="N293" s="429" t="s">
        <v>650</v>
      </c>
      <c r="O293" s="106" t="s">
        <v>2503</v>
      </c>
      <c r="P293" s="429"/>
      <c r="Q293" s="429"/>
      <c r="R293" s="429"/>
      <c r="S293" s="429"/>
      <c r="T293" s="429"/>
      <c r="U293" s="429"/>
      <c r="V293" s="106"/>
      <c r="W293" s="106"/>
      <c r="X293" s="429"/>
      <c r="Y293" s="429"/>
      <c r="Z293" s="429"/>
      <c r="AA293" s="429"/>
      <c r="AB293" s="429"/>
      <c r="AC293" s="424"/>
    </row>
    <row r="294" spans="1:29" ht="40" customHeight="1" x14ac:dyDescent="0.35">
      <c r="A294" s="424" t="s">
        <v>5292</v>
      </c>
      <c r="B294" s="427">
        <v>44215</v>
      </c>
      <c r="C294" s="427"/>
      <c r="D294" s="429"/>
      <c r="E294" s="425" t="s">
        <v>2496</v>
      </c>
      <c r="F294" s="106" t="s">
        <v>5293</v>
      </c>
      <c r="G294" s="426" t="s">
        <v>5294</v>
      </c>
      <c r="H294" s="106" t="s">
        <v>2499</v>
      </c>
      <c r="I294" s="429" t="s">
        <v>5295</v>
      </c>
      <c r="J294" s="429"/>
      <c r="K294" s="429" t="s">
        <v>5296</v>
      </c>
      <c r="L294" s="429" t="s">
        <v>2834</v>
      </c>
      <c r="M294" s="429" t="s">
        <v>5264</v>
      </c>
      <c r="N294" s="429" t="s">
        <v>4109</v>
      </c>
      <c r="O294" s="106" t="s">
        <v>2791</v>
      </c>
      <c r="P294" s="429" t="s">
        <v>5297</v>
      </c>
      <c r="Q294" s="429" t="s">
        <v>2834</v>
      </c>
      <c r="R294" s="429" t="s">
        <v>5264</v>
      </c>
      <c r="S294" s="429" t="s">
        <v>5298</v>
      </c>
      <c r="T294" s="429" t="s">
        <v>5299</v>
      </c>
      <c r="U294" s="429" t="s">
        <v>5300</v>
      </c>
      <c r="V294" s="425" t="s">
        <v>2508</v>
      </c>
      <c r="W294" s="425" t="s">
        <v>2509</v>
      </c>
      <c r="X294" s="430">
        <v>0.7</v>
      </c>
      <c r="Y294" s="424" t="s">
        <v>5301</v>
      </c>
      <c r="Z294" s="425" t="s">
        <v>2555</v>
      </c>
      <c r="AA294" s="426" t="s">
        <v>4830</v>
      </c>
      <c r="AB294" s="424"/>
      <c r="AC294" s="424" t="s">
        <v>2513</v>
      </c>
    </row>
    <row r="295" spans="1:29" ht="40" customHeight="1" x14ac:dyDescent="0.35">
      <c r="A295" s="424" t="s">
        <v>5302</v>
      </c>
      <c r="B295" s="427">
        <v>44221</v>
      </c>
      <c r="C295" s="427"/>
      <c r="D295" s="429"/>
      <c r="E295" s="425" t="s">
        <v>2496</v>
      </c>
      <c r="F295" s="106" t="s">
        <v>5303</v>
      </c>
      <c r="G295" s="426" t="s">
        <v>5304</v>
      </c>
      <c r="H295" s="106" t="s">
        <v>2499</v>
      </c>
      <c r="I295" s="429" t="s">
        <v>5305</v>
      </c>
      <c r="J295" s="429"/>
      <c r="K295" s="429">
        <v>10</v>
      </c>
      <c r="L295" s="429" t="s">
        <v>264</v>
      </c>
      <c r="M295" s="429" t="s">
        <v>3555</v>
      </c>
      <c r="N295" s="429" t="s">
        <v>264</v>
      </c>
      <c r="O295" s="106" t="s">
        <v>2503</v>
      </c>
      <c r="P295" s="429" t="s">
        <v>5306</v>
      </c>
      <c r="Q295" s="429" t="s">
        <v>264</v>
      </c>
      <c r="R295" s="429" t="s">
        <v>3555</v>
      </c>
      <c r="S295" s="429" t="s">
        <v>5307</v>
      </c>
      <c r="T295" s="429" t="s">
        <v>5308</v>
      </c>
      <c r="U295" s="429" t="s">
        <v>5309</v>
      </c>
      <c r="V295" s="425" t="s">
        <v>2508</v>
      </c>
      <c r="W295" s="425" t="s">
        <v>2509</v>
      </c>
      <c r="X295" s="430">
        <v>1</v>
      </c>
      <c r="Y295" s="424" t="s">
        <v>5310</v>
      </c>
      <c r="Z295" s="425" t="s">
        <v>2555</v>
      </c>
      <c r="AA295" s="426" t="s">
        <v>4637</v>
      </c>
      <c r="AB295" s="424"/>
      <c r="AC295" s="424" t="s">
        <v>2513</v>
      </c>
    </row>
    <row r="296" spans="1:29" ht="40" customHeight="1" x14ac:dyDescent="0.35">
      <c r="A296" s="424" t="s">
        <v>5311</v>
      </c>
      <c r="B296" s="427">
        <v>44221</v>
      </c>
      <c r="C296" s="427"/>
      <c r="D296" s="429"/>
      <c r="E296" s="425" t="s">
        <v>2496</v>
      </c>
      <c r="F296" s="106" t="s">
        <v>5312</v>
      </c>
      <c r="G296" s="426" t="s">
        <v>5313</v>
      </c>
      <c r="H296" s="106" t="s">
        <v>2499</v>
      </c>
      <c r="I296" s="429" t="s">
        <v>4630</v>
      </c>
      <c r="J296" s="429"/>
      <c r="K296" s="429" t="s">
        <v>5314</v>
      </c>
      <c r="L296" s="429" t="s">
        <v>792</v>
      </c>
      <c r="M296" s="429" t="s">
        <v>2713</v>
      </c>
      <c r="N296" s="429" t="s">
        <v>792</v>
      </c>
      <c r="O296" s="106" t="s">
        <v>2535</v>
      </c>
      <c r="P296" s="429" t="s">
        <v>5315</v>
      </c>
      <c r="Q296" s="429" t="s">
        <v>2651</v>
      </c>
      <c r="R296" s="429" t="s">
        <v>2652</v>
      </c>
      <c r="S296" s="429" t="s">
        <v>5316</v>
      </c>
      <c r="T296" s="429" t="s">
        <v>5317</v>
      </c>
      <c r="U296" s="429" t="s">
        <v>5318</v>
      </c>
      <c r="V296" s="425" t="s">
        <v>2508</v>
      </c>
      <c r="W296" s="425" t="s">
        <v>2509</v>
      </c>
      <c r="X296" s="430">
        <v>1</v>
      </c>
      <c r="Y296" s="424" t="s">
        <v>5319</v>
      </c>
      <c r="Z296" s="425" t="s">
        <v>2555</v>
      </c>
      <c r="AA296" s="426" t="s">
        <v>5270</v>
      </c>
      <c r="AB296" s="424"/>
      <c r="AC296" s="424" t="s">
        <v>2513</v>
      </c>
    </row>
    <row r="297" spans="1:29" ht="40" customHeight="1" x14ac:dyDescent="0.35">
      <c r="A297" s="424" t="s">
        <v>5320</v>
      </c>
      <c r="B297" s="427">
        <v>44223</v>
      </c>
      <c r="C297" s="427"/>
      <c r="D297" s="429"/>
      <c r="E297" s="425" t="s">
        <v>2496</v>
      </c>
      <c r="F297" s="106" t="s">
        <v>5321</v>
      </c>
      <c r="G297" s="426" t="s">
        <v>5322</v>
      </c>
      <c r="H297" s="106" t="s">
        <v>2499</v>
      </c>
      <c r="I297" s="429" t="s">
        <v>5323</v>
      </c>
      <c r="J297" s="429"/>
      <c r="K297" s="429">
        <v>10</v>
      </c>
      <c r="L297" s="429" t="s">
        <v>3891</v>
      </c>
      <c r="M297" s="429" t="s">
        <v>3592</v>
      </c>
      <c r="N297" s="429" t="s">
        <v>3891</v>
      </c>
      <c r="O297" s="106" t="s">
        <v>2791</v>
      </c>
      <c r="P297" s="429" t="s">
        <v>5324</v>
      </c>
      <c r="Q297" s="429" t="s">
        <v>3891</v>
      </c>
      <c r="R297" s="429" t="s">
        <v>5325</v>
      </c>
      <c r="S297" s="429" t="s">
        <v>5326</v>
      </c>
      <c r="T297" s="429" t="s">
        <v>5327</v>
      </c>
      <c r="U297" s="429" t="s">
        <v>5328</v>
      </c>
      <c r="V297" s="425" t="s">
        <v>2508</v>
      </c>
      <c r="W297" s="425" t="s">
        <v>2509</v>
      </c>
      <c r="X297" s="430">
        <v>1</v>
      </c>
      <c r="Y297" s="425" t="s">
        <v>5329</v>
      </c>
      <c r="Z297" s="425" t="s">
        <v>4255</v>
      </c>
      <c r="AA297" s="109" t="s">
        <v>5330</v>
      </c>
      <c r="AB297" s="424"/>
      <c r="AC297" s="424" t="s">
        <v>2513</v>
      </c>
    </row>
    <row r="298" spans="1:29" ht="40" customHeight="1" x14ac:dyDescent="0.35">
      <c r="A298" s="424" t="s">
        <v>5331</v>
      </c>
      <c r="B298" s="427">
        <v>44223</v>
      </c>
      <c r="C298" s="427"/>
      <c r="D298" s="429"/>
      <c r="E298" s="425" t="s">
        <v>2496</v>
      </c>
      <c r="F298" s="106" t="s">
        <v>5332</v>
      </c>
      <c r="G298" s="426" t="s">
        <v>5333</v>
      </c>
      <c r="H298" s="106" t="s">
        <v>2499</v>
      </c>
      <c r="I298" s="429" t="s">
        <v>5334</v>
      </c>
      <c r="J298" s="429">
        <v>717</v>
      </c>
      <c r="K298" s="429">
        <v>82</v>
      </c>
      <c r="L298" s="429" t="s">
        <v>379</v>
      </c>
      <c r="M298" s="429" t="s">
        <v>2561</v>
      </c>
      <c r="N298" s="429" t="s">
        <v>379</v>
      </c>
      <c r="O298" s="106" t="s">
        <v>2503</v>
      </c>
      <c r="P298" s="429" t="s">
        <v>5335</v>
      </c>
      <c r="Q298" s="429" t="s">
        <v>379</v>
      </c>
      <c r="R298" s="429" t="s">
        <v>2561</v>
      </c>
      <c r="S298" s="429" t="s">
        <v>5336</v>
      </c>
      <c r="T298" s="429" t="s">
        <v>5337</v>
      </c>
      <c r="U298" s="429" t="s">
        <v>5338</v>
      </c>
      <c r="V298" s="425" t="s">
        <v>2508</v>
      </c>
      <c r="W298" s="425" t="s">
        <v>2509</v>
      </c>
      <c r="X298" s="430">
        <v>1</v>
      </c>
      <c r="Y298" s="424" t="s">
        <v>5339</v>
      </c>
      <c r="Z298" s="424" t="s">
        <v>2511</v>
      </c>
      <c r="AA298" s="426" t="s">
        <v>3787</v>
      </c>
      <c r="AB298" s="424"/>
      <c r="AC298" s="424" t="s">
        <v>2513</v>
      </c>
    </row>
    <row r="299" spans="1:29" ht="40" customHeight="1" x14ac:dyDescent="0.35">
      <c r="A299" s="424" t="s">
        <v>5340</v>
      </c>
      <c r="B299" s="427">
        <v>44224</v>
      </c>
      <c r="C299" s="427"/>
      <c r="D299" s="429"/>
      <c r="E299" s="425" t="s">
        <v>2496</v>
      </c>
      <c r="F299" s="106" t="s">
        <v>5341</v>
      </c>
      <c r="G299" s="426" t="s">
        <v>5342</v>
      </c>
      <c r="H299" s="106" t="s">
        <v>2499</v>
      </c>
      <c r="I299" s="429" t="s">
        <v>5343</v>
      </c>
      <c r="J299" s="429"/>
      <c r="K299" s="429">
        <v>655</v>
      </c>
      <c r="L299" s="429" t="s">
        <v>5344</v>
      </c>
      <c r="M299" s="429" t="s">
        <v>4224</v>
      </c>
      <c r="N299" s="429" t="s">
        <v>3891</v>
      </c>
      <c r="O299" s="106" t="s">
        <v>2791</v>
      </c>
      <c r="P299" s="429" t="s">
        <v>5345</v>
      </c>
      <c r="Q299" s="429" t="s">
        <v>5344</v>
      </c>
      <c r="R299" s="429" t="s">
        <v>4224</v>
      </c>
      <c r="S299" s="429" t="s">
        <v>5346</v>
      </c>
      <c r="T299" s="429" t="s">
        <v>5347</v>
      </c>
      <c r="U299" s="429" t="s">
        <v>5348</v>
      </c>
      <c r="V299" s="425" t="s">
        <v>2508</v>
      </c>
      <c r="W299" s="425" t="s">
        <v>2509</v>
      </c>
      <c r="X299" s="430">
        <v>1</v>
      </c>
      <c r="Y299" s="425" t="s">
        <v>5349</v>
      </c>
      <c r="Z299" s="425" t="s">
        <v>2815</v>
      </c>
      <c r="AA299" s="109" t="s">
        <v>5350</v>
      </c>
      <c r="AB299" s="424"/>
      <c r="AC299" s="424" t="s">
        <v>2513</v>
      </c>
    </row>
    <row r="300" spans="1:29" ht="40" customHeight="1" x14ac:dyDescent="0.35">
      <c r="A300" s="424" t="s">
        <v>5351</v>
      </c>
      <c r="B300" s="427">
        <v>44224</v>
      </c>
      <c r="C300" s="427"/>
      <c r="D300" s="429"/>
      <c r="E300" s="425" t="s">
        <v>2496</v>
      </c>
      <c r="F300" s="106" t="s">
        <v>5352</v>
      </c>
      <c r="G300" s="426" t="s">
        <v>5353</v>
      </c>
      <c r="H300" s="106" t="s">
        <v>2499</v>
      </c>
      <c r="I300" s="429" t="s">
        <v>5343</v>
      </c>
      <c r="J300" s="429"/>
      <c r="K300" s="429">
        <v>655</v>
      </c>
      <c r="L300" s="429" t="s">
        <v>5344</v>
      </c>
      <c r="M300" s="429" t="s">
        <v>4224</v>
      </c>
      <c r="N300" s="429" t="s">
        <v>3891</v>
      </c>
      <c r="O300" s="106" t="s">
        <v>2791</v>
      </c>
      <c r="P300" s="429" t="s">
        <v>5354</v>
      </c>
      <c r="Q300" s="429" t="s">
        <v>5344</v>
      </c>
      <c r="R300" s="429" t="s">
        <v>4224</v>
      </c>
      <c r="S300" s="429" t="s">
        <v>5346</v>
      </c>
      <c r="T300" s="429" t="s">
        <v>5347</v>
      </c>
      <c r="U300" s="429" t="s">
        <v>5355</v>
      </c>
      <c r="V300" s="425" t="s">
        <v>2508</v>
      </c>
      <c r="W300" s="425" t="s">
        <v>2509</v>
      </c>
      <c r="X300" s="430">
        <v>1</v>
      </c>
      <c r="Y300" s="425" t="s">
        <v>5349</v>
      </c>
      <c r="Z300" s="425" t="s">
        <v>2815</v>
      </c>
      <c r="AA300" s="109" t="s">
        <v>5356</v>
      </c>
      <c r="AB300" s="424"/>
      <c r="AC300" s="424" t="s">
        <v>2513</v>
      </c>
    </row>
    <row r="301" spans="1:29" ht="40" customHeight="1" x14ac:dyDescent="0.35">
      <c r="A301" s="424" t="s">
        <v>5357</v>
      </c>
      <c r="B301" s="427">
        <v>44224</v>
      </c>
      <c r="C301" s="427"/>
      <c r="D301" s="429"/>
      <c r="E301" s="425" t="s">
        <v>2496</v>
      </c>
      <c r="F301" s="106" t="s">
        <v>5358</v>
      </c>
      <c r="G301" s="426" t="s">
        <v>5359</v>
      </c>
      <c r="H301" s="106" t="s">
        <v>2499</v>
      </c>
      <c r="I301" s="429" t="s">
        <v>2571</v>
      </c>
      <c r="J301" s="429">
        <v>112</v>
      </c>
      <c r="K301" s="429">
        <v>106</v>
      </c>
      <c r="L301" s="429" t="s">
        <v>5360</v>
      </c>
      <c r="M301" s="429" t="s">
        <v>5361</v>
      </c>
      <c r="N301" s="429" t="s">
        <v>487</v>
      </c>
      <c r="O301" s="106" t="s">
        <v>2612</v>
      </c>
      <c r="P301" s="429" t="s">
        <v>5362</v>
      </c>
      <c r="Q301" s="429" t="s">
        <v>5360</v>
      </c>
      <c r="R301" s="429" t="s">
        <v>5361</v>
      </c>
      <c r="S301" s="429" t="s">
        <v>5363</v>
      </c>
      <c r="T301" s="429" t="s">
        <v>5364</v>
      </c>
      <c r="U301" s="429" t="s">
        <v>5365</v>
      </c>
      <c r="V301" s="425" t="s">
        <v>2508</v>
      </c>
      <c r="W301" s="425" t="s">
        <v>2509</v>
      </c>
      <c r="X301" s="430">
        <v>1</v>
      </c>
      <c r="Y301" s="424" t="s">
        <v>5366</v>
      </c>
      <c r="Z301" s="425" t="s">
        <v>2555</v>
      </c>
      <c r="AA301" s="426" t="s">
        <v>5367</v>
      </c>
      <c r="AB301" s="424"/>
      <c r="AC301" s="424" t="s">
        <v>2513</v>
      </c>
    </row>
    <row r="302" spans="1:29" ht="40" customHeight="1" x14ac:dyDescent="0.35">
      <c r="A302" s="424" t="s">
        <v>5368</v>
      </c>
      <c r="B302" s="427">
        <v>44228</v>
      </c>
      <c r="C302" s="427"/>
      <c r="D302" s="429"/>
      <c r="E302" s="425" t="s">
        <v>2496</v>
      </c>
      <c r="F302" s="106" t="s">
        <v>5369</v>
      </c>
      <c r="G302" s="426" t="s">
        <v>5370</v>
      </c>
      <c r="H302" s="106" t="s">
        <v>2499</v>
      </c>
      <c r="I302" s="429" t="s">
        <v>4547</v>
      </c>
      <c r="J302" s="429">
        <v>536</v>
      </c>
      <c r="K302" s="429">
        <v>43</v>
      </c>
      <c r="L302" s="429" t="s">
        <v>3124</v>
      </c>
      <c r="M302" s="429" t="s">
        <v>3125</v>
      </c>
      <c r="N302" s="429" t="s">
        <v>140</v>
      </c>
      <c r="O302" s="106" t="s">
        <v>2612</v>
      </c>
      <c r="P302" s="429" t="s">
        <v>5371</v>
      </c>
      <c r="Q302" s="429" t="s">
        <v>3124</v>
      </c>
      <c r="R302" s="429" t="s">
        <v>3125</v>
      </c>
      <c r="S302" s="429" t="s">
        <v>5372</v>
      </c>
      <c r="T302" s="429" t="s">
        <v>5373</v>
      </c>
      <c r="U302" s="429" t="s">
        <v>5374</v>
      </c>
      <c r="V302" s="425" t="s">
        <v>2508</v>
      </c>
      <c r="W302" s="425" t="s">
        <v>2509</v>
      </c>
      <c r="X302" s="430">
        <v>1</v>
      </c>
      <c r="Y302" s="424" t="s">
        <v>5375</v>
      </c>
      <c r="Z302" s="425" t="s">
        <v>2555</v>
      </c>
      <c r="AA302" s="426" t="s">
        <v>5376</v>
      </c>
      <c r="AB302" s="424"/>
      <c r="AC302" s="424" t="s">
        <v>2513</v>
      </c>
    </row>
    <row r="303" spans="1:29" ht="40" customHeight="1" x14ac:dyDescent="0.35">
      <c r="A303" s="424" t="s">
        <v>5377</v>
      </c>
      <c r="B303" s="427">
        <v>44228</v>
      </c>
      <c r="C303" s="427"/>
      <c r="D303" s="429"/>
      <c r="E303" s="425" t="s">
        <v>2496</v>
      </c>
      <c r="F303" s="106" t="s">
        <v>5378</v>
      </c>
      <c r="G303" s="426" t="s">
        <v>5379</v>
      </c>
      <c r="H303" s="106" t="s">
        <v>2499</v>
      </c>
      <c r="I303" s="429" t="s">
        <v>5380</v>
      </c>
      <c r="J303" s="429"/>
      <c r="K303" s="429">
        <v>9</v>
      </c>
      <c r="L303" s="429" t="s">
        <v>140</v>
      </c>
      <c r="M303" s="429" t="s">
        <v>3813</v>
      </c>
      <c r="N303" s="429" t="s">
        <v>140</v>
      </c>
      <c r="O303" s="106" t="s">
        <v>2612</v>
      </c>
      <c r="P303" s="429" t="s">
        <v>5381</v>
      </c>
      <c r="Q303" s="429" t="s">
        <v>140</v>
      </c>
      <c r="R303" s="429" t="s">
        <v>3813</v>
      </c>
      <c r="S303" s="429" t="s">
        <v>5382</v>
      </c>
      <c r="T303" s="429" t="s">
        <v>5383</v>
      </c>
      <c r="U303" s="429" t="s">
        <v>5384</v>
      </c>
      <c r="V303" s="425" t="s">
        <v>2508</v>
      </c>
      <c r="W303" s="425" t="s">
        <v>2509</v>
      </c>
      <c r="X303" s="430">
        <v>1</v>
      </c>
      <c r="Y303" s="424" t="s">
        <v>5385</v>
      </c>
      <c r="Z303" s="425" t="s">
        <v>2555</v>
      </c>
      <c r="AA303" s="426" t="s">
        <v>2618</v>
      </c>
      <c r="AB303" s="424"/>
      <c r="AC303" s="424" t="s">
        <v>2513</v>
      </c>
    </row>
    <row r="304" spans="1:29" ht="40" customHeight="1" x14ac:dyDescent="0.35">
      <c r="A304" s="424" t="s">
        <v>5386</v>
      </c>
      <c r="B304" s="427">
        <v>44228</v>
      </c>
      <c r="C304" s="427"/>
      <c r="D304" s="429"/>
      <c r="E304" s="425" t="s">
        <v>2496</v>
      </c>
      <c r="F304" s="106" t="s">
        <v>5387</v>
      </c>
      <c r="G304" s="426" t="s">
        <v>5388</v>
      </c>
      <c r="H304" s="106" t="s">
        <v>2499</v>
      </c>
      <c r="I304" s="429" t="s">
        <v>5389</v>
      </c>
      <c r="J304" s="429"/>
      <c r="K304" s="429">
        <v>24</v>
      </c>
      <c r="L304" s="429" t="s">
        <v>1322</v>
      </c>
      <c r="M304" s="429" t="s">
        <v>5390</v>
      </c>
      <c r="N304" s="429" t="s">
        <v>2725</v>
      </c>
      <c r="O304" s="106" t="s">
        <v>2535</v>
      </c>
      <c r="P304" s="429" t="s">
        <v>5391</v>
      </c>
      <c r="Q304" s="429" t="s">
        <v>1322</v>
      </c>
      <c r="R304" s="429" t="s">
        <v>5390</v>
      </c>
      <c r="S304" s="429" t="s">
        <v>5392</v>
      </c>
      <c r="T304" s="429" t="s">
        <v>5393</v>
      </c>
      <c r="U304" s="429" t="s">
        <v>5394</v>
      </c>
      <c r="V304" s="425" t="s">
        <v>2508</v>
      </c>
      <c r="W304" s="425" t="s">
        <v>2509</v>
      </c>
      <c r="X304" s="430">
        <v>1</v>
      </c>
      <c r="Y304" s="424" t="s">
        <v>5395</v>
      </c>
      <c r="Z304" s="424" t="s">
        <v>2511</v>
      </c>
      <c r="AA304" s="426" t="s">
        <v>5170</v>
      </c>
      <c r="AB304" s="424"/>
      <c r="AC304" s="424" t="s">
        <v>2513</v>
      </c>
    </row>
    <row r="305" spans="1:29" ht="40" customHeight="1" x14ac:dyDescent="0.35">
      <c r="A305" s="424" t="s">
        <v>5396</v>
      </c>
      <c r="B305" s="427">
        <v>44229</v>
      </c>
      <c r="C305" s="427"/>
      <c r="D305" s="429"/>
      <c r="E305" s="425" t="s">
        <v>2496</v>
      </c>
      <c r="F305" s="106" t="s">
        <v>5397</v>
      </c>
      <c r="G305" s="426" t="s">
        <v>5398</v>
      </c>
      <c r="H305" s="106" t="s">
        <v>2499</v>
      </c>
      <c r="I305" s="429" t="s">
        <v>5399</v>
      </c>
      <c r="J305" s="429">
        <v>83</v>
      </c>
      <c r="K305" s="429">
        <v>91</v>
      </c>
      <c r="L305" s="429" t="s">
        <v>3516</v>
      </c>
      <c r="M305" s="429" t="s">
        <v>3517</v>
      </c>
      <c r="N305" s="429" t="s">
        <v>127</v>
      </c>
      <c r="O305" s="106" t="s">
        <v>2612</v>
      </c>
      <c r="P305" s="429" t="s">
        <v>5400</v>
      </c>
      <c r="Q305" s="429" t="s">
        <v>3516</v>
      </c>
      <c r="R305" s="429" t="s">
        <v>3634</v>
      </c>
      <c r="S305" s="429" t="s">
        <v>5401</v>
      </c>
      <c r="T305" s="429" t="s">
        <v>5402</v>
      </c>
      <c r="U305" s="429" t="s">
        <v>5403</v>
      </c>
      <c r="V305" s="425" t="s">
        <v>2508</v>
      </c>
      <c r="W305" s="425" t="s">
        <v>2509</v>
      </c>
      <c r="X305" s="430">
        <v>1</v>
      </c>
      <c r="Y305" s="424" t="s">
        <v>5404</v>
      </c>
      <c r="Z305" s="425" t="s">
        <v>2555</v>
      </c>
      <c r="AA305" s="426" t="s">
        <v>5270</v>
      </c>
      <c r="AB305" s="424"/>
      <c r="AC305" s="424" t="s">
        <v>2513</v>
      </c>
    </row>
    <row r="306" spans="1:29" ht="40" customHeight="1" x14ac:dyDescent="0.35">
      <c r="A306" s="424" t="s">
        <v>5405</v>
      </c>
      <c r="B306" s="427">
        <v>44229</v>
      </c>
      <c r="C306" s="427">
        <v>44620</v>
      </c>
      <c r="D306" s="429" t="s">
        <v>2786</v>
      </c>
      <c r="E306" s="425" t="s">
        <v>2496</v>
      </c>
      <c r="F306" s="106" t="s">
        <v>5406</v>
      </c>
      <c r="G306" s="426" t="s">
        <v>5407</v>
      </c>
      <c r="H306" s="106" t="s">
        <v>2499</v>
      </c>
      <c r="I306" s="429" t="s">
        <v>5408</v>
      </c>
      <c r="J306" s="429"/>
      <c r="K306" s="429">
        <v>1</v>
      </c>
      <c r="L306" s="429" t="s">
        <v>551</v>
      </c>
      <c r="M306" s="429" t="s">
        <v>5409</v>
      </c>
      <c r="N306" s="429" t="s">
        <v>551</v>
      </c>
      <c r="O306" s="106" t="s">
        <v>2503</v>
      </c>
      <c r="P306" s="429"/>
      <c r="Q306" s="429"/>
      <c r="R306" s="429"/>
      <c r="S306" s="429"/>
      <c r="T306" s="429"/>
      <c r="U306" s="429"/>
      <c r="V306" s="106"/>
      <c r="W306" s="106"/>
      <c r="X306" s="429"/>
      <c r="Y306" s="429"/>
      <c r="Z306" s="429"/>
      <c r="AA306" s="429"/>
      <c r="AB306" s="429"/>
      <c r="AC306" s="424"/>
    </row>
    <row r="307" spans="1:29" ht="40" customHeight="1" x14ac:dyDescent="0.35">
      <c r="A307" s="424" t="s">
        <v>5410</v>
      </c>
      <c r="B307" s="427">
        <v>44229</v>
      </c>
      <c r="C307" s="427"/>
      <c r="D307" s="429"/>
      <c r="E307" s="425" t="s">
        <v>2496</v>
      </c>
      <c r="F307" s="106" t="s">
        <v>5411</v>
      </c>
      <c r="G307" s="426" t="s">
        <v>5412</v>
      </c>
      <c r="H307" s="106" t="s">
        <v>2499</v>
      </c>
      <c r="I307" s="429" t="s">
        <v>1423</v>
      </c>
      <c r="J307" s="429"/>
      <c r="K307" s="429">
        <v>65</v>
      </c>
      <c r="L307" s="429" t="s">
        <v>1423</v>
      </c>
      <c r="M307" s="429" t="s">
        <v>4243</v>
      </c>
      <c r="N307" s="429" t="s">
        <v>232</v>
      </c>
      <c r="O307" s="106" t="s">
        <v>2612</v>
      </c>
      <c r="P307" s="429" t="s">
        <v>5413</v>
      </c>
      <c r="Q307" s="429" t="s">
        <v>1423</v>
      </c>
      <c r="R307" s="429" t="s">
        <v>5414</v>
      </c>
      <c r="S307" s="429" t="s">
        <v>5415</v>
      </c>
      <c r="T307" s="429" t="s">
        <v>5416</v>
      </c>
      <c r="U307" s="429" t="s">
        <v>5417</v>
      </c>
      <c r="V307" s="425" t="s">
        <v>2508</v>
      </c>
      <c r="W307" s="425" t="s">
        <v>2509</v>
      </c>
      <c r="X307" s="430">
        <v>1</v>
      </c>
      <c r="Y307" s="424" t="s">
        <v>5418</v>
      </c>
      <c r="Z307" s="425" t="s">
        <v>2555</v>
      </c>
      <c r="AA307" s="426" t="s">
        <v>5419</v>
      </c>
      <c r="AB307" s="424"/>
      <c r="AC307" s="424" t="s">
        <v>2513</v>
      </c>
    </row>
    <row r="308" spans="1:29" ht="40" customHeight="1" x14ac:dyDescent="0.35">
      <c r="A308" s="424" t="s">
        <v>5420</v>
      </c>
      <c r="B308" s="427">
        <v>44230</v>
      </c>
      <c r="C308" s="427"/>
      <c r="D308" s="429"/>
      <c r="E308" s="425" t="s">
        <v>2496</v>
      </c>
      <c r="F308" s="106" t="s">
        <v>5421</v>
      </c>
      <c r="G308" s="426" t="s">
        <v>5422</v>
      </c>
      <c r="H308" s="106" t="s">
        <v>2517</v>
      </c>
      <c r="I308" s="429" t="s">
        <v>5423</v>
      </c>
      <c r="J308" s="429">
        <v>74</v>
      </c>
      <c r="K308" s="429">
        <v>2</v>
      </c>
      <c r="L308" s="429" t="s">
        <v>340</v>
      </c>
      <c r="M308" s="429" t="s">
        <v>4504</v>
      </c>
      <c r="N308" s="429" t="s">
        <v>340</v>
      </c>
      <c r="O308" s="106" t="s">
        <v>2535</v>
      </c>
      <c r="P308" s="429" t="s">
        <v>5424</v>
      </c>
      <c r="Q308" s="429" t="s">
        <v>340</v>
      </c>
      <c r="R308" s="429" t="s">
        <v>4504</v>
      </c>
      <c r="S308" s="429" t="s">
        <v>5425</v>
      </c>
      <c r="T308" s="429" t="s">
        <v>5426</v>
      </c>
      <c r="U308" s="429" t="s">
        <v>5427</v>
      </c>
      <c r="V308" s="425" t="s">
        <v>2508</v>
      </c>
      <c r="W308" s="425" t="s">
        <v>2509</v>
      </c>
      <c r="X308" s="430">
        <v>1</v>
      </c>
      <c r="Y308" s="424" t="s">
        <v>5428</v>
      </c>
      <c r="Z308" s="424" t="s">
        <v>3381</v>
      </c>
      <c r="AA308" s="426" t="s">
        <v>2731</v>
      </c>
      <c r="AB308" s="424"/>
      <c r="AC308" s="424" t="s">
        <v>2513</v>
      </c>
    </row>
    <row r="309" spans="1:29" ht="40" customHeight="1" x14ac:dyDescent="0.35">
      <c r="A309" s="424" t="s">
        <v>5429</v>
      </c>
      <c r="B309" s="427">
        <v>44239</v>
      </c>
      <c r="C309" s="427"/>
      <c r="D309" s="429"/>
      <c r="E309" s="425" t="s">
        <v>2496</v>
      </c>
      <c r="F309" s="106" t="s">
        <v>5430</v>
      </c>
      <c r="G309" s="426" t="s">
        <v>5431</v>
      </c>
      <c r="H309" s="106" t="s">
        <v>2499</v>
      </c>
      <c r="I309" s="429" t="s">
        <v>5432</v>
      </c>
      <c r="J309" s="429"/>
      <c r="K309" s="429">
        <v>45</v>
      </c>
      <c r="L309" s="429" t="s">
        <v>149</v>
      </c>
      <c r="M309" s="429" t="s">
        <v>3037</v>
      </c>
      <c r="N309" s="429" t="s">
        <v>149</v>
      </c>
      <c r="O309" s="106" t="s">
        <v>2535</v>
      </c>
      <c r="P309" s="429" t="s">
        <v>5433</v>
      </c>
      <c r="Q309" s="429" t="s">
        <v>149</v>
      </c>
      <c r="R309" s="429" t="s">
        <v>5434</v>
      </c>
      <c r="S309" s="429" t="s">
        <v>5435</v>
      </c>
      <c r="T309" s="429" t="s">
        <v>5436</v>
      </c>
      <c r="U309" s="429" t="s">
        <v>5437</v>
      </c>
      <c r="V309" s="425" t="s">
        <v>2508</v>
      </c>
      <c r="W309" s="425" t="s">
        <v>2509</v>
      </c>
      <c r="X309" s="430">
        <v>0.51</v>
      </c>
      <c r="Y309" s="424" t="s">
        <v>5438</v>
      </c>
      <c r="Z309" s="425" t="s">
        <v>2555</v>
      </c>
      <c r="AA309" s="426" t="s">
        <v>2567</v>
      </c>
      <c r="AB309" s="424"/>
      <c r="AC309" s="424" t="s">
        <v>2513</v>
      </c>
    </row>
    <row r="310" spans="1:29" ht="40" customHeight="1" x14ac:dyDescent="0.35">
      <c r="A310" s="424" t="s">
        <v>5439</v>
      </c>
      <c r="B310" s="427">
        <v>44242</v>
      </c>
      <c r="C310" s="427"/>
      <c r="D310" s="429"/>
      <c r="E310" s="425" t="s">
        <v>2496</v>
      </c>
      <c r="F310" s="106" t="s">
        <v>5440</v>
      </c>
      <c r="G310" s="426" t="s">
        <v>5441</v>
      </c>
      <c r="H310" s="106" t="s">
        <v>2499</v>
      </c>
      <c r="I310" s="429" t="s">
        <v>2571</v>
      </c>
      <c r="J310" s="429"/>
      <c r="K310" s="429">
        <v>201</v>
      </c>
      <c r="L310" s="429" t="s">
        <v>5442</v>
      </c>
      <c r="M310" s="429" t="s">
        <v>5443</v>
      </c>
      <c r="N310" s="429" t="s">
        <v>279</v>
      </c>
      <c r="O310" s="106" t="s">
        <v>2763</v>
      </c>
      <c r="P310" s="429" t="s">
        <v>5444</v>
      </c>
      <c r="Q310" s="429" t="s">
        <v>5442</v>
      </c>
      <c r="R310" s="429" t="s">
        <v>5443</v>
      </c>
      <c r="S310" s="429" t="s">
        <v>5445</v>
      </c>
      <c r="T310" s="429" t="s">
        <v>5446</v>
      </c>
      <c r="U310" s="429" t="s">
        <v>5447</v>
      </c>
      <c r="V310" s="425" t="s">
        <v>2508</v>
      </c>
      <c r="W310" s="425" t="s">
        <v>2509</v>
      </c>
      <c r="X310" s="430">
        <v>1</v>
      </c>
      <c r="Y310" s="425" t="s">
        <v>5448</v>
      </c>
      <c r="Z310" s="425" t="s">
        <v>2966</v>
      </c>
      <c r="AA310" s="109" t="s">
        <v>5449</v>
      </c>
      <c r="AB310" s="424"/>
      <c r="AC310" s="424" t="s">
        <v>2513</v>
      </c>
    </row>
    <row r="311" spans="1:29" ht="40" customHeight="1" x14ac:dyDescent="0.35">
      <c r="A311" s="424" t="s">
        <v>5450</v>
      </c>
      <c r="B311" s="427">
        <v>44246</v>
      </c>
      <c r="C311" s="427"/>
      <c r="D311" s="429"/>
      <c r="E311" s="425" t="s">
        <v>2496</v>
      </c>
      <c r="F311" s="106" t="s">
        <v>5451</v>
      </c>
      <c r="G311" s="426" t="s">
        <v>5452</v>
      </c>
      <c r="H311" s="106" t="s">
        <v>2499</v>
      </c>
      <c r="I311" s="429" t="s">
        <v>2838</v>
      </c>
      <c r="J311" s="429">
        <v>223</v>
      </c>
      <c r="K311" s="429">
        <v>1</v>
      </c>
      <c r="L311" s="429" t="s">
        <v>232</v>
      </c>
      <c r="M311" s="429" t="s">
        <v>4408</v>
      </c>
      <c r="N311" s="429" t="s">
        <v>232</v>
      </c>
      <c r="O311" s="106" t="s">
        <v>2612</v>
      </c>
      <c r="P311" s="429" t="s">
        <v>5453</v>
      </c>
      <c r="Q311" s="429" t="s">
        <v>232</v>
      </c>
      <c r="R311" s="429" t="s">
        <v>4408</v>
      </c>
      <c r="S311" s="429" t="s">
        <v>5454</v>
      </c>
      <c r="T311" s="429" t="s">
        <v>5455</v>
      </c>
      <c r="U311" s="429" t="s">
        <v>5456</v>
      </c>
      <c r="V311" s="425" t="s">
        <v>2508</v>
      </c>
      <c r="W311" s="425" t="s">
        <v>2509</v>
      </c>
      <c r="X311" s="430">
        <v>1</v>
      </c>
      <c r="Y311" s="424" t="s">
        <v>5457</v>
      </c>
      <c r="Z311" s="425" t="s">
        <v>2555</v>
      </c>
      <c r="AA311" s="426" t="s">
        <v>5458</v>
      </c>
      <c r="AB311" s="424"/>
      <c r="AC311" s="424" t="s">
        <v>2513</v>
      </c>
    </row>
    <row r="312" spans="1:29" ht="40" customHeight="1" x14ac:dyDescent="0.35">
      <c r="A312" s="424" t="s">
        <v>5459</v>
      </c>
      <c r="B312" s="427">
        <v>44246</v>
      </c>
      <c r="C312" s="427"/>
      <c r="D312" s="429"/>
      <c r="E312" s="425" t="s">
        <v>2496</v>
      </c>
      <c r="F312" s="106" t="s">
        <v>5460</v>
      </c>
      <c r="G312" s="426" t="s">
        <v>5461</v>
      </c>
      <c r="H312" s="106" t="s">
        <v>2499</v>
      </c>
      <c r="I312" s="429" t="s">
        <v>1476</v>
      </c>
      <c r="J312" s="429"/>
      <c r="K312" s="429">
        <v>6</v>
      </c>
      <c r="L312" s="429" t="s">
        <v>1476</v>
      </c>
      <c r="M312" s="429" t="s">
        <v>5462</v>
      </c>
      <c r="N312" s="429" t="s">
        <v>2725</v>
      </c>
      <c r="O312" s="106" t="s">
        <v>2535</v>
      </c>
      <c r="P312" s="429" t="s">
        <v>5463</v>
      </c>
      <c r="Q312" s="429" t="s">
        <v>1476</v>
      </c>
      <c r="R312" s="429" t="s">
        <v>5462</v>
      </c>
      <c r="S312" s="429" t="s">
        <v>5464</v>
      </c>
      <c r="T312" s="429" t="s">
        <v>5465</v>
      </c>
      <c r="U312" s="429" t="s">
        <v>5466</v>
      </c>
      <c r="V312" s="425" t="s">
        <v>2508</v>
      </c>
      <c r="W312" s="425" t="s">
        <v>2509</v>
      </c>
      <c r="X312" s="430">
        <v>1</v>
      </c>
      <c r="Y312" s="424" t="s">
        <v>5467</v>
      </c>
      <c r="Z312" s="425" t="s">
        <v>2555</v>
      </c>
      <c r="AA312" s="426" t="s">
        <v>5458</v>
      </c>
      <c r="AB312" s="424"/>
      <c r="AC312" s="424" t="s">
        <v>2513</v>
      </c>
    </row>
    <row r="313" spans="1:29" ht="40" customHeight="1" x14ac:dyDescent="0.35">
      <c r="A313" s="425" t="s">
        <v>5468</v>
      </c>
      <c r="B313" s="427">
        <v>44246</v>
      </c>
      <c r="C313" s="427"/>
      <c r="D313" s="429"/>
      <c r="E313" s="425" t="s">
        <v>2496</v>
      </c>
      <c r="F313" s="106" t="s">
        <v>5469</v>
      </c>
      <c r="G313" s="426" t="s">
        <v>5470</v>
      </c>
      <c r="H313" s="106" t="s">
        <v>2499</v>
      </c>
      <c r="I313" s="429" t="s">
        <v>2993</v>
      </c>
      <c r="J313" s="429"/>
      <c r="K313" s="429">
        <v>18</v>
      </c>
      <c r="L313" s="429" t="s">
        <v>2993</v>
      </c>
      <c r="M313" s="429" t="s">
        <v>2994</v>
      </c>
      <c r="N313" s="429" t="s">
        <v>844</v>
      </c>
      <c r="O313" s="106" t="s">
        <v>2626</v>
      </c>
      <c r="P313" s="429" t="s">
        <v>5471</v>
      </c>
      <c r="Q313" s="429" t="s">
        <v>766</v>
      </c>
      <c r="R313" s="429" t="s">
        <v>4748</v>
      </c>
      <c r="S313" s="429" t="s">
        <v>5472</v>
      </c>
      <c r="T313" s="429" t="s">
        <v>5473</v>
      </c>
      <c r="U313" s="429" t="s">
        <v>5474</v>
      </c>
      <c r="V313" s="425" t="s">
        <v>5475</v>
      </c>
      <c r="W313" s="425" t="s">
        <v>2509</v>
      </c>
      <c r="X313" s="430">
        <v>1</v>
      </c>
      <c r="Y313" s="424" t="s">
        <v>5476</v>
      </c>
      <c r="Z313" s="424" t="s">
        <v>2511</v>
      </c>
      <c r="AA313" s="426" t="s">
        <v>2618</v>
      </c>
      <c r="AB313" s="424"/>
      <c r="AC313" s="424" t="s">
        <v>2513</v>
      </c>
    </row>
    <row r="314" spans="1:29" ht="40" customHeight="1" x14ac:dyDescent="0.35">
      <c r="A314" s="425" t="s">
        <v>5477</v>
      </c>
      <c r="B314" s="427">
        <v>44246</v>
      </c>
      <c r="C314" s="427"/>
      <c r="D314" s="429"/>
      <c r="E314" s="425" t="s">
        <v>3059</v>
      </c>
      <c r="F314" s="106" t="s">
        <v>5469</v>
      </c>
      <c r="G314" s="426" t="s">
        <v>5470</v>
      </c>
      <c r="H314" s="106" t="s">
        <v>2499</v>
      </c>
      <c r="I314" s="429" t="s">
        <v>2993</v>
      </c>
      <c r="J314" s="429"/>
      <c r="K314" s="429">
        <v>18</v>
      </c>
      <c r="L314" s="429" t="s">
        <v>2993</v>
      </c>
      <c r="M314" s="429" t="s">
        <v>2994</v>
      </c>
      <c r="N314" s="429" t="s">
        <v>844</v>
      </c>
      <c r="O314" s="106" t="s">
        <v>2626</v>
      </c>
      <c r="P314" s="429" t="s">
        <v>5471</v>
      </c>
      <c r="Q314" s="429" t="s">
        <v>766</v>
      </c>
      <c r="R314" s="429" t="s">
        <v>4748</v>
      </c>
      <c r="S314" s="429" t="s">
        <v>5472</v>
      </c>
      <c r="T314" s="429" t="s">
        <v>5473</v>
      </c>
      <c r="U314" s="429" t="s">
        <v>5474</v>
      </c>
      <c r="V314" s="425" t="s">
        <v>5475</v>
      </c>
      <c r="W314" s="425" t="s">
        <v>2509</v>
      </c>
      <c r="X314" s="430">
        <v>1</v>
      </c>
      <c r="Y314" s="424" t="s">
        <v>5476</v>
      </c>
      <c r="Z314" s="424" t="s">
        <v>2511</v>
      </c>
      <c r="AA314" s="426" t="s">
        <v>2618</v>
      </c>
      <c r="AB314" s="424"/>
      <c r="AC314" s="424" t="s">
        <v>2513</v>
      </c>
    </row>
    <row r="315" spans="1:29" ht="40" customHeight="1" x14ac:dyDescent="0.35">
      <c r="A315" s="424" t="s">
        <v>5478</v>
      </c>
      <c r="B315" s="427">
        <v>44246</v>
      </c>
      <c r="C315" s="427"/>
      <c r="D315" s="429"/>
      <c r="E315" s="425" t="s">
        <v>2496</v>
      </c>
      <c r="F315" s="106" t="s">
        <v>5479</v>
      </c>
      <c r="G315" s="426" t="s">
        <v>5480</v>
      </c>
      <c r="H315" s="106" t="s">
        <v>2499</v>
      </c>
      <c r="I315" s="429" t="s">
        <v>3832</v>
      </c>
      <c r="J315" s="429">
        <v>1318</v>
      </c>
      <c r="K315" s="429" t="s">
        <v>5481</v>
      </c>
      <c r="L315" s="429" t="s">
        <v>439</v>
      </c>
      <c r="M315" s="429" t="s">
        <v>5108</v>
      </c>
      <c r="N315" s="429" t="s">
        <v>439</v>
      </c>
      <c r="O315" s="106" t="s">
        <v>2960</v>
      </c>
      <c r="P315" s="429" t="s">
        <v>5482</v>
      </c>
      <c r="Q315" s="429" t="s">
        <v>439</v>
      </c>
      <c r="R315" s="429" t="s">
        <v>5108</v>
      </c>
      <c r="S315" s="429" t="s">
        <v>5483</v>
      </c>
      <c r="T315" s="429" t="s">
        <v>5484</v>
      </c>
      <c r="U315" s="429" t="s">
        <v>5485</v>
      </c>
      <c r="V315" s="425" t="s">
        <v>2508</v>
      </c>
      <c r="W315" s="425" t="s">
        <v>2509</v>
      </c>
      <c r="X315" s="430">
        <v>1</v>
      </c>
      <c r="Y315" s="424" t="s">
        <v>5486</v>
      </c>
      <c r="Z315" s="424" t="s">
        <v>2511</v>
      </c>
      <c r="AA315" s="426" t="s">
        <v>2618</v>
      </c>
      <c r="AB315" s="424"/>
      <c r="AC315" s="424" t="s">
        <v>2513</v>
      </c>
    </row>
    <row r="316" spans="1:29" ht="40" customHeight="1" x14ac:dyDescent="0.35">
      <c r="A316" s="424" t="s">
        <v>5487</v>
      </c>
      <c r="B316" s="427">
        <v>44250</v>
      </c>
      <c r="C316" s="427"/>
      <c r="D316" s="429"/>
      <c r="E316" s="425" t="s">
        <v>2496</v>
      </c>
      <c r="F316" s="106" t="s">
        <v>5488</v>
      </c>
      <c r="G316" s="426" t="s">
        <v>5489</v>
      </c>
      <c r="H316" s="106" t="s">
        <v>2499</v>
      </c>
      <c r="I316" s="429" t="s">
        <v>5490</v>
      </c>
      <c r="J316" s="429">
        <v>79</v>
      </c>
      <c r="K316" s="429">
        <v>79</v>
      </c>
      <c r="L316" s="429" t="s">
        <v>5491</v>
      </c>
      <c r="M316" s="429" t="s">
        <v>5492</v>
      </c>
      <c r="N316" s="429" t="s">
        <v>3307</v>
      </c>
      <c r="O316" s="106" t="s">
        <v>2626</v>
      </c>
      <c r="P316" s="429" t="s">
        <v>5493</v>
      </c>
      <c r="Q316" s="429" t="s">
        <v>5491</v>
      </c>
      <c r="R316" s="429" t="s">
        <v>5492</v>
      </c>
      <c r="S316" s="429" t="s">
        <v>5494</v>
      </c>
      <c r="T316" s="429" t="s">
        <v>5495</v>
      </c>
      <c r="U316" s="429" t="s">
        <v>5496</v>
      </c>
      <c r="V316" s="425" t="s">
        <v>2508</v>
      </c>
      <c r="W316" s="425" t="s">
        <v>2509</v>
      </c>
      <c r="X316" s="430">
        <v>1</v>
      </c>
      <c r="Y316" s="424" t="s">
        <v>5497</v>
      </c>
      <c r="Z316" s="424" t="s">
        <v>2511</v>
      </c>
      <c r="AA316" s="426" t="s">
        <v>5498</v>
      </c>
      <c r="AB316" s="424"/>
      <c r="AC316" s="424" t="s">
        <v>2513</v>
      </c>
    </row>
    <row r="317" spans="1:29" ht="40" customHeight="1" x14ac:dyDescent="0.35">
      <c r="A317" s="424" t="s">
        <v>5499</v>
      </c>
      <c r="B317" s="427">
        <v>44253</v>
      </c>
      <c r="C317" s="427"/>
      <c r="D317" s="429"/>
      <c r="E317" s="425" t="s">
        <v>2496</v>
      </c>
      <c r="F317" s="106" t="s">
        <v>5500</v>
      </c>
      <c r="G317" s="426" t="s">
        <v>5501</v>
      </c>
      <c r="H317" s="106" t="s">
        <v>2499</v>
      </c>
      <c r="I317" s="429" t="s">
        <v>5502</v>
      </c>
      <c r="J317" s="429">
        <v>44</v>
      </c>
      <c r="K317" s="429">
        <v>6</v>
      </c>
      <c r="L317" s="429" t="s">
        <v>3667</v>
      </c>
      <c r="M317" s="429" t="s">
        <v>3668</v>
      </c>
      <c r="N317" s="429" t="s">
        <v>212</v>
      </c>
      <c r="O317" s="106" t="s">
        <v>2791</v>
      </c>
      <c r="P317" s="429" t="s">
        <v>5503</v>
      </c>
      <c r="Q317" s="429" t="s">
        <v>3667</v>
      </c>
      <c r="R317" s="429" t="s">
        <v>3668</v>
      </c>
      <c r="S317" s="429" t="s">
        <v>5504</v>
      </c>
      <c r="T317" s="429" t="s">
        <v>5505</v>
      </c>
      <c r="U317" s="429" t="s">
        <v>5506</v>
      </c>
      <c r="V317" s="425" t="s">
        <v>2508</v>
      </c>
      <c r="W317" s="425" t="s">
        <v>2509</v>
      </c>
      <c r="X317" s="430">
        <v>1</v>
      </c>
      <c r="Y317" s="424" t="s">
        <v>5507</v>
      </c>
      <c r="Z317" s="425" t="s">
        <v>2555</v>
      </c>
      <c r="AA317" s="426" t="s">
        <v>5508</v>
      </c>
      <c r="AB317" s="424"/>
      <c r="AC317" s="424" t="s">
        <v>2513</v>
      </c>
    </row>
    <row r="318" spans="1:29" ht="40" customHeight="1" x14ac:dyDescent="0.35">
      <c r="A318" s="424" t="s">
        <v>5509</v>
      </c>
      <c r="B318" s="427">
        <v>44253</v>
      </c>
      <c r="C318" s="427"/>
      <c r="D318" s="429"/>
      <c r="E318" s="425" t="s">
        <v>2496</v>
      </c>
      <c r="F318" s="106" t="s">
        <v>5510</v>
      </c>
      <c r="G318" s="426" t="s">
        <v>5511</v>
      </c>
      <c r="H318" s="106" t="s">
        <v>2499</v>
      </c>
      <c r="I318" s="429" t="s">
        <v>5512</v>
      </c>
      <c r="J318" s="429">
        <v>30922</v>
      </c>
      <c r="K318" s="429">
        <v>2</v>
      </c>
      <c r="L318" s="429" t="s">
        <v>212</v>
      </c>
      <c r="M318" s="429" t="s">
        <v>3592</v>
      </c>
      <c r="N318" s="429" t="s">
        <v>212</v>
      </c>
      <c r="O318" s="106" t="s">
        <v>2791</v>
      </c>
      <c r="P318" s="429" t="s">
        <v>5513</v>
      </c>
      <c r="Q318" s="429" t="s">
        <v>212</v>
      </c>
      <c r="R318" s="429" t="s">
        <v>3592</v>
      </c>
      <c r="S318" s="429" t="s">
        <v>5514</v>
      </c>
      <c r="T318" s="429" t="s">
        <v>5515</v>
      </c>
      <c r="U318" s="429" t="s">
        <v>5516</v>
      </c>
      <c r="V318" s="425" t="s">
        <v>2508</v>
      </c>
      <c r="W318" s="425" t="s">
        <v>2509</v>
      </c>
      <c r="X318" s="430">
        <v>1</v>
      </c>
      <c r="Y318" s="424" t="s">
        <v>5517</v>
      </c>
      <c r="Z318" s="425" t="s">
        <v>2555</v>
      </c>
      <c r="AA318" s="426" t="s">
        <v>4637</v>
      </c>
      <c r="AB318" s="424"/>
      <c r="AC318" s="424" t="s">
        <v>2513</v>
      </c>
    </row>
    <row r="319" spans="1:29" ht="40" customHeight="1" x14ac:dyDescent="0.35">
      <c r="A319" s="424" t="s">
        <v>5518</v>
      </c>
      <c r="B319" s="427">
        <v>44253</v>
      </c>
      <c r="C319" s="427"/>
      <c r="D319" s="429"/>
      <c r="E319" s="425" t="s">
        <v>2496</v>
      </c>
      <c r="F319" s="106" t="s">
        <v>5519</v>
      </c>
      <c r="G319" s="426" t="s">
        <v>5520</v>
      </c>
      <c r="H319" s="106" t="s">
        <v>2499</v>
      </c>
      <c r="I319" s="429" t="s">
        <v>5521</v>
      </c>
      <c r="J319" s="429"/>
      <c r="K319" s="429">
        <v>501</v>
      </c>
      <c r="L319" s="429" t="s">
        <v>5521</v>
      </c>
      <c r="M319" s="429" t="s">
        <v>5522</v>
      </c>
      <c r="N319" s="429" t="s">
        <v>3678</v>
      </c>
      <c r="O319" s="106" t="s">
        <v>2626</v>
      </c>
      <c r="P319" s="429" t="s">
        <v>5523</v>
      </c>
      <c r="Q319" s="429" t="s">
        <v>5521</v>
      </c>
      <c r="R319" s="429" t="s">
        <v>5522</v>
      </c>
      <c r="S319" s="429" t="s">
        <v>5524</v>
      </c>
      <c r="T319" s="429" t="s">
        <v>5525</v>
      </c>
      <c r="U319" s="429" t="s">
        <v>5526</v>
      </c>
      <c r="V319" s="425" t="s">
        <v>2508</v>
      </c>
      <c r="W319" s="425" t="s">
        <v>2509</v>
      </c>
      <c r="X319" s="430">
        <v>1</v>
      </c>
      <c r="Y319" s="424" t="s">
        <v>5527</v>
      </c>
      <c r="Z319" s="425" t="s">
        <v>2555</v>
      </c>
      <c r="AA319" s="426" t="s">
        <v>2618</v>
      </c>
      <c r="AB319" s="424"/>
      <c r="AC319" s="424" t="s">
        <v>2513</v>
      </c>
    </row>
    <row r="320" spans="1:29" ht="40" customHeight="1" x14ac:dyDescent="0.35">
      <c r="A320" s="424" t="s">
        <v>5528</v>
      </c>
      <c r="B320" s="427">
        <v>44256</v>
      </c>
      <c r="C320" s="427"/>
      <c r="D320" s="429"/>
      <c r="E320" s="425" t="s">
        <v>2496</v>
      </c>
      <c r="F320" s="106" t="s">
        <v>5529</v>
      </c>
      <c r="G320" s="426" t="s">
        <v>5530</v>
      </c>
      <c r="H320" s="106" t="s">
        <v>2499</v>
      </c>
      <c r="I320" s="429" t="s">
        <v>5531</v>
      </c>
      <c r="J320" s="429"/>
      <c r="K320" s="429">
        <v>2</v>
      </c>
      <c r="L320" s="429" t="s">
        <v>5531</v>
      </c>
      <c r="M320" s="429" t="s">
        <v>2502</v>
      </c>
      <c r="N320" s="429" t="s">
        <v>1079</v>
      </c>
      <c r="O320" s="106" t="s">
        <v>2503</v>
      </c>
      <c r="P320" s="429" t="s">
        <v>5532</v>
      </c>
      <c r="Q320" s="429" t="s">
        <v>5531</v>
      </c>
      <c r="R320" s="429" t="s">
        <v>2502</v>
      </c>
      <c r="S320" s="429" t="s">
        <v>5533</v>
      </c>
      <c r="T320" s="429" t="s">
        <v>5534</v>
      </c>
      <c r="U320" s="429" t="s">
        <v>5535</v>
      </c>
      <c r="V320" s="425" t="s">
        <v>2508</v>
      </c>
      <c r="W320" s="425" t="s">
        <v>2509</v>
      </c>
      <c r="X320" s="430">
        <v>1</v>
      </c>
      <c r="Y320" s="424" t="s">
        <v>5536</v>
      </c>
      <c r="Z320" s="425" t="s">
        <v>2555</v>
      </c>
      <c r="AA320" s="426" t="s">
        <v>2618</v>
      </c>
      <c r="AB320" s="424"/>
      <c r="AC320" s="424" t="s">
        <v>2513</v>
      </c>
    </row>
    <row r="321" spans="1:29" ht="40" customHeight="1" x14ac:dyDescent="0.35">
      <c r="A321" s="424" t="s">
        <v>5537</v>
      </c>
      <c r="B321" s="427">
        <v>44256</v>
      </c>
      <c r="C321" s="427"/>
      <c r="D321" s="429"/>
      <c r="E321" s="425" t="s">
        <v>2496</v>
      </c>
      <c r="F321" s="106" t="s">
        <v>5538</v>
      </c>
      <c r="G321" s="426" t="s">
        <v>5539</v>
      </c>
      <c r="H321" s="106" t="s">
        <v>2499</v>
      </c>
      <c r="I321" s="429" t="s">
        <v>2623</v>
      </c>
      <c r="J321" s="429"/>
      <c r="K321" s="429">
        <v>10</v>
      </c>
      <c r="L321" s="429" t="s">
        <v>2624</v>
      </c>
      <c r="M321" s="429" t="s">
        <v>2625</v>
      </c>
      <c r="N321" s="429" t="s">
        <v>773</v>
      </c>
      <c r="O321" s="106" t="s">
        <v>2626</v>
      </c>
      <c r="P321" s="429" t="s">
        <v>2627</v>
      </c>
      <c r="Q321" s="429" t="s">
        <v>2624</v>
      </c>
      <c r="R321" s="429" t="s">
        <v>2625</v>
      </c>
      <c r="S321" s="429" t="s">
        <v>5540</v>
      </c>
      <c r="T321" s="429" t="s">
        <v>5541</v>
      </c>
      <c r="U321" s="429" t="s">
        <v>5542</v>
      </c>
      <c r="V321" s="425" t="s">
        <v>2508</v>
      </c>
      <c r="W321" s="425" t="s">
        <v>2509</v>
      </c>
      <c r="X321" s="430">
        <v>1</v>
      </c>
      <c r="Y321" s="425" t="s">
        <v>5543</v>
      </c>
      <c r="Z321" s="425" t="s">
        <v>5544</v>
      </c>
      <c r="AA321" s="109" t="s">
        <v>5545</v>
      </c>
      <c r="AB321" s="424"/>
      <c r="AC321" s="424" t="s">
        <v>2513</v>
      </c>
    </row>
    <row r="322" spans="1:29" ht="40" customHeight="1" x14ac:dyDescent="0.35">
      <c r="A322" s="424" t="s">
        <v>5546</v>
      </c>
      <c r="B322" s="427">
        <v>44263</v>
      </c>
      <c r="C322" s="427"/>
      <c r="D322" s="429"/>
      <c r="E322" s="425" t="s">
        <v>2496</v>
      </c>
      <c r="F322" s="106" t="s">
        <v>5547</v>
      </c>
      <c r="G322" s="426" t="s">
        <v>5548</v>
      </c>
      <c r="H322" s="106" t="s">
        <v>2499</v>
      </c>
      <c r="I322" s="429" t="s">
        <v>5549</v>
      </c>
      <c r="J322" s="429"/>
      <c r="K322" s="429">
        <v>701</v>
      </c>
      <c r="L322" s="429" t="s">
        <v>5549</v>
      </c>
      <c r="M322" s="429" t="s">
        <v>5550</v>
      </c>
      <c r="N322" s="429" t="s">
        <v>4247</v>
      </c>
      <c r="O322" s="106" t="s">
        <v>2763</v>
      </c>
      <c r="P322" s="429" t="s">
        <v>5551</v>
      </c>
      <c r="Q322" s="429" t="s">
        <v>5549</v>
      </c>
      <c r="R322" s="429" t="s">
        <v>5552</v>
      </c>
      <c r="S322" s="429" t="s">
        <v>5553</v>
      </c>
      <c r="T322" s="429" t="s">
        <v>5554</v>
      </c>
      <c r="U322" s="429" t="s">
        <v>5555</v>
      </c>
      <c r="V322" s="425" t="s">
        <v>2508</v>
      </c>
      <c r="W322" s="425" t="s">
        <v>2509</v>
      </c>
      <c r="X322" s="430">
        <v>1</v>
      </c>
      <c r="Y322" s="424" t="s">
        <v>5556</v>
      </c>
      <c r="Z322" s="425" t="s">
        <v>2555</v>
      </c>
      <c r="AA322" s="426" t="s">
        <v>5557</v>
      </c>
      <c r="AB322" s="424"/>
      <c r="AC322" s="424" t="s">
        <v>2513</v>
      </c>
    </row>
    <row r="323" spans="1:29" ht="40" customHeight="1" x14ac:dyDescent="0.35">
      <c r="A323" s="424" t="s">
        <v>5558</v>
      </c>
      <c r="B323" s="427">
        <v>44267</v>
      </c>
      <c r="C323" s="427"/>
      <c r="D323" s="429"/>
      <c r="E323" s="425" t="s">
        <v>2496</v>
      </c>
      <c r="F323" s="106" t="s">
        <v>5559</v>
      </c>
      <c r="G323" s="426" t="s">
        <v>5560</v>
      </c>
      <c r="H323" s="106" t="s">
        <v>2499</v>
      </c>
      <c r="I323" s="429" t="s">
        <v>5561</v>
      </c>
      <c r="J323" s="429">
        <v>550</v>
      </c>
      <c r="K323" s="429">
        <v>1</v>
      </c>
      <c r="L323" s="429" t="s">
        <v>5152</v>
      </c>
      <c r="M323" s="429" t="s">
        <v>5562</v>
      </c>
      <c r="N323" s="429" t="s">
        <v>123</v>
      </c>
      <c r="O323" s="106" t="s">
        <v>2520</v>
      </c>
      <c r="P323" s="429" t="s">
        <v>5563</v>
      </c>
      <c r="Q323" s="429" t="s">
        <v>726</v>
      </c>
      <c r="R323" s="429" t="s">
        <v>3926</v>
      </c>
      <c r="S323" s="429" t="s">
        <v>5564</v>
      </c>
      <c r="T323" s="429" t="s">
        <v>5565</v>
      </c>
      <c r="U323" s="429" t="s">
        <v>5566</v>
      </c>
      <c r="V323" s="425" t="s">
        <v>2508</v>
      </c>
      <c r="W323" s="425" t="s">
        <v>2509</v>
      </c>
      <c r="X323" s="430">
        <v>1</v>
      </c>
      <c r="Y323" s="425" t="s">
        <v>5567</v>
      </c>
      <c r="Z323" s="425" t="s">
        <v>2815</v>
      </c>
      <c r="AA323" s="109" t="s">
        <v>5568</v>
      </c>
      <c r="AB323" s="424"/>
      <c r="AC323" s="424" t="s">
        <v>2513</v>
      </c>
    </row>
    <row r="324" spans="1:29" ht="40" customHeight="1" x14ac:dyDescent="0.35">
      <c r="A324" s="424" t="s">
        <v>5569</v>
      </c>
      <c r="B324" s="427">
        <v>44267</v>
      </c>
      <c r="C324" s="427"/>
      <c r="D324" s="429"/>
      <c r="E324" s="425" t="s">
        <v>2496</v>
      </c>
      <c r="F324" s="106" t="s">
        <v>5570</v>
      </c>
      <c r="G324" s="426" t="s">
        <v>5571</v>
      </c>
      <c r="H324" s="106" t="s">
        <v>2499</v>
      </c>
      <c r="I324" s="429" t="s">
        <v>5188</v>
      </c>
      <c r="J324" s="429"/>
      <c r="K324" s="429">
        <v>35</v>
      </c>
      <c r="L324" s="429" t="s">
        <v>998</v>
      </c>
      <c r="M324" s="429" t="s">
        <v>5572</v>
      </c>
      <c r="N324" s="429" t="s">
        <v>998</v>
      </c>
      <c r="O324" s="106" t="s">
        <v>2503</v>
      </c>
      <c r="P324" s="429" t="s">
        <v>5573</v>
      </c>
      <c r="Q324" s="429" t="s">
        <v>998</v>
      </c>
      <c r="R324" s="429" t="s">
        <v>5574</v>
      </c>
      <c r="S324" s="429" t="s">
        <v>5575</v>
      </c>
      <c r="T324" s="429" t="s">
        <v>5576</v>
      </c>
      <c r="U324" s="429" t="s">
        <v>5577</v>
      </c>
      <c r="V324" s="425" t="s">
        <v>2508</v>
      </c>
      <c r="W324" s="425" t="s">
        <v>2509</v>
      </c>
      <c r="X324" s="430">
        <v>1</v>
      </c>
      <c r="Y324" s="424" t="s">
        <v>5578</v>
      </c>
      <c r="Z324" s="425" t="s">
        <v>2555</v>
      </c>
      <c r="AA324" s="426" t="s">
        <v>5458</v>
      </c>
      <c r="AB324" s="424"/>
      <c r="AC324" s="424" t="s">
        <v>2513</v>
      </c>
    </row>
    <row r="325" spans="1:29" ht="40" customHeight="1" x14ac:dyDescent="0.35">
      <c r="A325" s="424" t="s">
        <v>5579</v>
      </c>
      <c r="B325" s="427">
        <v>44271</v>
      </c>
      <c r="C325" s="427"/>
      <c r="D325" s="429"/>
      <c r="E325" s="425" t="s">
        <v>2496</v>
      </c>
      <c r="F325" s="106" t="s">
        <v>5580</v>
      </c>
      <c r="G325" s="426" t="s">
        <v>5581</v>
      </c>
      <c r="H325" s="106" t="s">
        <v>3527</v>
      </c>
      <c r="I325" s="429" t="s">
        <v>5582</v>
      </c>
      <c r="J325" s="429"/>
      <c r="K325" s="429">
        <v>131</v>
      </c>
      <c r="L325" s="429" t="s">
        <v>5582</v>
      </c>
      <c r="M325" s="429" t="s">
        <v>5583</v>
      </c>
      <c r="N325" s="429" t="s">
        <v>127</v>
      </c>
      <c r="O325" s="106" t="s">
        <v>2612</v>
      </c>
      <c r="P325" s="429" t="s">
        <v>5584</v>
      </c>
      <c r="Q325" s="429" t="s">
        <v>5585</v>
      </c>
      <c r="R325" s="429" t="s">
        <v>5583</v>
      </c>
      <c r="S325" s="429" t="s">
        <v>5586</v>
      </c>
      <c r="T325" s="429" t="s">
        <v>5587</v>
      </c>
      <c r="U325" s="429" t="s">
        <v>5588</v>
      </c>
      <c r="V325" s="425" t="s">
        <v>2508</v>
      </c>
      <c r="W325" s="425" t="s">
        <v>2509</v>
      </c>
      <c r="X325" s="430">
        <v>1</v>
      </c>
      <c r="Y325" s="424" t="s">
        <v>5580</v>
      </c>
      <c r="Z325" s="425" t="s">
        <v>3537</v>
      </c>
      <c r="AA325" s="426" t="s">
        <v>5589</v>
      </c>
      <c r="AB325" s="424"/>
      <c r="AC325" s="424" t="s">
        <v>2513</v>
      </c>
    </row>
    <row r="326" spans="1:29" ht="40" customHeight="1" x14ac:dyDescent="0.35">
      <c r="A326" s="424" t="s">
        <v>5590</v>
      </c>
      <c r="B326" s="427">
        <v>44271</v>
      </c>
      <c r="C326" s="427"/>
      <c r="D326" s="429"/>
      <c r="E326" s="425" t="s">
        <v>2496</v>
      </c>
      <c r="F326" s="106" t="s">
        <v>5591</v>
      </c>
      <c r="G326" s="426" t="s">
        <v>5592</v>
      </c>
      <c r="H326" s="106" t="s">
        <v>2499</v>
      </c>
      <c r="I326" s="429" t="s">
        <v>5593</v>
      </c>
      <c r="J326" s="429">
        <v>1450</v>
      </c>
      <c r="K326" s="429">
        <v>6</v>
      </c>
      <c r="L326" s="429" t="s">
        <v>5594</v>
      </c>
      <c r="M326" s="429" t="s">
        <v>3440</v>
      </c>
      <c r="N326" s="429" t="s">
        <v>2989</v>
      </c>
      <c r="O326" s="106" t="s">
        <v>2535</v>
      </c>
      <c r="P326" s="429" t="s">
        <v>5595</v>
      </c>
      <c r="Q326" s="429" t="s">
        <v>149</v>
      </c>
      <c r="R326" s="429" t="s">
        <v>3037</v>
      </c>
      <c r="S326" s="429" t="s">
        <v>5596</v>
      </c>
      <c r="T326" s="429" t="s">
        <v>5597</v>
      </c>
      <c r="U326" s="429" t="s">
        <v>5598</v>
      </c>
      <c r="V326" s="425" t="s">
        <v>2508</v>
      </c>
      <c r="W326" s="425" t="s">
        <v>2509</v>
      </c>
      <c r="X326" s="430">
        <v>1</v>
      </c>
      <c r="Y326" s="425" t="s">
        <v>5599</v>
      </c>
      <c r="Z326" s="425" t="s">
        <v>3245</v>
      </c>
      <c r="AA326" s="109" t="s">
        <v>5600</v>
      </c>
      <c r="AB326" s="424"/>
      <c r="AC326" s="424" t="s">
        <v>2513</v>
      </c>
    </row>
    <row r="327" spans="1:29" ht="40" customHeight="1" x14ac:dyDescent="0.35">
      <c r="A327" s="424" t="s">
        <v>5601</v>
      </c>
      <c r="B327" s="427">
        <v>44278</v>
      </c>
      <c r="C327" s="427"/>
      <c r="D327" s="429"/>
      <c r="E327" s="425" t="s">
        <v>2496</v>
      </c>
      <c r="F327" s="106" t="s">
        <v>5602</v>
      </c>
      <c r="G327" s="426" t="s">
        <v>5603</v>
      </c>
      <c r="H327" s="106" t="s">
        <v>2499</v>
      </c>
      <c r="I327" s="429" t="s">
        <v>5604</v>
      </c>
      <c r="J327" s="429"/>
      <c r="K327" s="429">
        <v>1564</v>
      </c>
      <c r="L327" s="429" t="s">
        <v>726</v>
      </c>
      <c r="M327" s="429" t="s">
        <v>3926</v>
      </c>
      <c r="N327" s="429" t="s">
        <v>212</v>
      </c>
      <c r="O327" s="106" t="s">
        <v>2791</v>
      </c>
      <c r="P327" s="429" t="s">
        <v>5605</v>
      </c>
      <c r="Q327" s="429" t="s">
        <v>726</v>
      </c>
      <c r="R327" s="429" t="s">
        <v>5606</v>
      </c>
      <c r="S327" s="429" t="s">
        <v>5607</v>
      </c>
      <c r="T327" s="429" t="s">
        <v>5608</v>
      </c>
      <c r="U327" s="429" t="s">
        <v>5609</v>
      </c>
      <c r="V327" s="425" t="s">
        <v>2508</v>
      </c>
      <c r="W327" s="425" t="s">
        <v>2509</v>
      </c>
      <c r="X327" s="430">
        <v>1</v>
      </c>
      <c r="Y327" s="425" t="s">
        <v>5610</v>
      </c>
      <c r="Z327" s="425" t="s">
        <v>3245</v>
      </c>
      <c r="AA327" s="109" t="s">
        <v>5611</v>
      </c>
      <c r="AB327" s="424"/>
      <c r="AC327" s="424" t="s">
        <v>2513</v>
      </c>
    </row>
    <row r="328" spans="1:29" ht="40" customHeight="1" x14ac:dyDescent="0.35">
      <c r="A328" s="424" t="s">
        <v>5612</v>
      </c>
      <c r="B328" s="427">
        <v>44278</v>
      </c>
      <c r="C328" s="427"/>
      <c r="D328" s="429"/>
      <c r="E328" s="425" t="s">
        <v>2496</v>
      </c>
      <c r="F328" s="106" t="s">
        <v>5613</v>
      </c>
      <c r="G328" s="426" t="s">
        <v>5614</v>
      </c>
      <c r="H328" s="106" t="s">
        <v>2499</v>
      </c>
      <c r="I328" s="429" t="s">
        <v>5615</v>
      </c>
      <c r="J328" s="429">
        <v>107</v>
      </c>
      <c r="K328" s="429">
        <v>14</v>
      </c>
      <c r="L328" s="429" t="s">
        <v>421</v>
      </c>
      <c r="M328" s="429" t="s">
        <v>5616</v>
      </c>
      <c r="N328" s="429" t="s">
        <v>421</v>
      </c>
      <c r="O328" s="106" t="s">
        <v>2763</v>
      </c>
      <c r="P328" s="429" t="s">
        <v>5617</v>
      </c>
      <c r="Q328" s="429" t="s">
        <v>421</v>
      </c>
      <c r="R328" s="429" t="s">
        <v>5618</v>
      </c>
      <c r="S328" s="429" t="s">
        <v>5619</v>
      </c>
      <c r="T328" s="429" t="s">
        <v>5620</v>
      </c>
      <c r="U328" s="429" t="s">
        <v>5621</v>
      </c>
      <c r="V328" s="425" t="s">
        <v>2508</v>
      </c>
      <c r="W328" s="425" t="s">
        <v>2509</v>
      </c>
      <c r="X328" s="430">
        <v>1</v>
      </c>
      <c r="Y328" s="424" t="s">
        <v>5622</v>
      </c>
      <c r="Z328" s="424" t="s">
        <v>2555</v>
      </c>
      <c r="AA328" s="426" t="s">
        <v>5270</v>
      </c>
      <c r="AB328" s="424"/>
      <c r="AC328" s="424" t="s">
        <v>2513</v>
      </c>
    </row>
    <row r="329" spans="1:29" ht="40" customHeight="1" x14ac:dyDescent="0.35">
      <c r="A329" s="424" t="s">
        <v>5623</v>
      </c>
      <c r="B329" s="427">
        <v>44278</v>
      </c>
      <c r="C329" s="427"/>
      <c r="D329" s="429"/>
      <c r="E329" s="425" t="s">
        <v>2496</v>
      </c>
      <c r="F329" s="106" t="s">
        <v>5624</v>
      </c>
      <c r="G329" s="426" t="s">
        <v>5625</v>
      </c>
      <c r="H329" s="106" t="s">
        <v>2499</v>
      </c>
      <c r="I329" s="429" t="s">
        <v>5626</v>
      </c>
      <c r="J329" s="429">
        <v>98</v>
      </c>
      <c r="K329" s="429">
        <v>20</v>
      </c>
      <c r="L329" s="429" t="s">
        <v>5627</v>
      </c>
      <c r="M329" s="429" t="s">
        <v>5628</v>
      </c>
      <c r="N329" s="429" t="s">
        <v>943</v>
      </c>
      <c r="O329" s="106" t="s">
        <v>2503</v>
      </c>
      <c r="P329" s="429" t="s">
        <v>5629</v>
      </c>
      <c r="Q329" s="429" t="s">
        <v>5627</v>
      </c>
      <c r="R329" s="429" t="s">
        <v>5630</v>
      </c>
      <c r="S329" s="106" t="s">
        <v>5631</v>
      </c>
      <c r="T329" s="433" t="s">
        <v>5632</v>
      </c>
      <c r="U329" s="429" t="s">
        <v>5633</v>
      </c>
      <c r="V329" s="425" t="s">
        <v>2508</v>
      </c>
      <c r="W329" s="425" t="s">
        <v>2509</v>
      </c>
      <c r="X329" s="430">
        <v>1</v>
      </c>
      <c r="Y329" s="425" t="s">
        <v>5634</v>
      </c>
      <c r="Z329" s="425" t="s">
        <v>3200</v>
      </c>
      <c r="AA329" s="109" t="s">
        <v>5635</v>
      </c>
      <c r="AB329" s="424"/>
      <c r="AC329" s="424" t="s">
        <v>2513</v>
      </c>
    </row>
    <row r="330" spans="1:29" ht="40" customHeight="1" x14ac:dyDescent="0.35">
      <c r="A330" s="424" t="s">
        <v>5636</v>
      </c>
      <c r="B330" s="427">
        <v>44278</v>
      </c>
      <c r="C330" s="427"/>
      <c r="D330" s="429"/>
      <c r="E330" s="425" t="s">
        <v>2496</v>
      </c>
      <c r="F330" s="106" t="s">
        <v>5637</v>
      </c>
      <c r="G330" s="426" t="s">
        <v>5638</v>
      </c>
      <c r="H330" s="106" t="s">
        <v>2499</v>
      </c>
      <c r="I330" s="429" t="s">
        <v>5639</v>
      </c>
      <c r="J330" s="429"/>
      <c r="K330" s="429">
        <v>186</v>
      </c>
      <c r="L330" s="429" t="s">
        <v>5639</v>
      </c>
      <c r="M330" s="429" t="s">
        <v>5640</v>
      </c>
      <c r="N330" s="429" t="s">
        <v>264</v>
      </c>
      <c r="O330" s="106" t="s">
        <v>2503</v>
      </c>
      <c r="P330" s="429" t="s">
        <v>5641</v>
      </c>
      <c r="Q330" s="429" t="s">
        <v>5639</v>
      </c>
      <c r="R330" s="429" t="s">
        <v>5640</v>
      </c>
      <c r="S330" s="429" t="s">
        <v>5642</v>
      </c>
      <c r="T330" s="429" t="s">
        <v>5643</v>
      </c>
      <c r="U330" s="429" t="s">
        <v>5644</v>
      </c>
      <c r="V330" s="425" t="s">
        <v>2508</v>
      </c>
      <c r="W330" s="425" t="s">
        <v>2509</v>
      </c>
      <c r="X330" s="430">
        <v>1</v>
      </c>
      <c r="Y330" s="424" t="s">
        <v>5645</v>
      </c>
      <c r="Z330" s="424" t="s">
        <v>2511</v>
      </c>
      <c r="AA330" s="426" t="s">
        <v>4328</v>
      </c>
      <c r="AB330" s="424"/>
      <c r="AC330" s="424" t="s">
        <v>2513</v>
      </c>
    </row>
    <row r="331" spans="1:29" ht="40" customHeight="1" x14ac:dyDescent="0.35">
      <c r="A331" s="424" t="s">
        <v>5646</v>
      </c>
      <c r="B331" s="427">
        <v>44281</v>
      </c>
      <c r="C331" s="427"/>
      <c r="D331" s="429"/>
      <c r="E331" s="425" t="s">
        <v>2496</v>
      </c>
      <c r="F331" s="106" t="s">
        <v>5647</v>
      </c>
      <c r="G331" s="426" t="s">
        <v>5648</v>
      </c>
      <c r="H331" s="106" t="s">
        <v>2499</v>
      </c>
      <c r="I331" s="429" t="s">
        <v>5649</v>
      </c>
      <c r="J331" s="429"/>
      <c r="K331" s="429">
        <v>2545</v>
      </c>
      <c r="L331" s="429" t="s">
        <v>982</v>
      </c>
      <c r="M331" s="429" t="s">
        <v>3794</v>
      </c>
      <c r="N331" s="429" t="s">
        <v>982</v>
      </c>
      <c r="O331" s="106" t="s">
        <v>2791</v>
      </c>
      <c r="P331" s="429" t="s">
        <v>5650</v>
      </c>
      <c r="Q331" s="429" t="s">
        <v>982</v>
      </c>
      <c r="R331" s="429" t="s">
        <v>3794</v>
      </c>
      <c r="S331" s="429" t="s">
        <v>5651</v>
      </c>
      <c r="T331" s="429" t="s">
        <v>5652</v>
      </c>
      <c r="U331" s="429" t="s">
        <v>5653</v>
      </c>
      <c r="V331" s="425" t="s">
        <v>2508</v>
      </c>
      <c r="W331" s="425" t="s">
        <v>2509</v>
      </c>
      <c r="X331" s="430">
        <v>0.51</v>
      </c>
      <c r="Y331" s="424" t="s">
        <v>5654</v>
      </c>
      <c r="Z331" s="424" t="s">
        <v>2555</v>
      </c>
      <c r="AA331" s="426" t="s">
        <v>5655</v>
      </c>
      <c r="AB331" s="424"/>
      <c r="AC331" s="424" t="s">
        <v>2513</v>
      </c>
    </row>
    <row r="332" spans="1:29" ht="40" customHeight="1" x14ac:dyDescent="0.35">
      <c r="A332" s="424" t="s">
        <v>5656</v>
      </c>
      <c r="B332" s="427">
        <v>44281</v>
      </c>
      <c r="C332" s="427"/>
      <c r="D332" s="429"/>
      <c r="E332" s="425" t="s">
        <v>2496</v>
      </c>
      <c r="F332" s="106" t="s">
        <v>5657</v>
      </c>
      <c r="G332" s="426" t="s">
        <v>5658</v>
      </c>
      <c r="H332" s="106" t="s">
        <v>2499</v>
      </c>
      <c r="I332" s="429" t="s">
        <v>5659</v>
      </c>
      <c r="J332" s="429">
        <v>348</v>
      </c>
      <c r="K332" s="429">
        <v>1</v>
      </c>
      <c r="L332" s="429" t="s">
        <v>592</v>
      </c>
      <c r="M332" s="429" t="s">
        <v>5660</v>
      </c>
      <c r="N332" s="429" t="s">
        <v>2834</v>
      </c>
      <c r="O332" s="106" t="s">
        <v>2791</v>
      </c>
      <c r="P332" s="429" t="s">
        <v>5661</v>
      </c>
      <c r="Q332" s="429" t="s">
        <v>592</v>
      </c>
      <c r="R332" s="429" t="s">
        <v>5660</v>
      </c>
      <c r="S332" s="429" t="s">
        <v>5662</v>
      </c>
      <c r="T332" s="429" t="s">
        <v>5663</v>
      </c>
      <c r="U332" s="429" t="s">
        <v>5664</v>
      </c>
      <c r="V332" s="425" t="s">
        <v>2508</v>
      </c>
      <c r="W332" s="425" t="s">
        <v>2509</v>
      </c>
      <c r="X332" s="430">
        <v>1</v>
      </c>
      <c r="Y332" s="424" t="s">
        <v>5665</v>
      </c>
      <c r="Z332" s="424" t="s">
        <v>2555</v>
      </c>
      <c r="AA332" s="426" t="s">
        <v>5458</v>
      </c>
      <c r="AB332" s="424"/>
      <c r="AC332" s="424" t="s">
        <v>2513</v>
      </c>
    </row>
    <row r="333" spans="1:29" ht="40" customHeight="1" x14ac:dyDescent="0.35">
      <c r="A333" s="424" t="s">
        <v>5666</v>
      </c>
      <c r="B333" s="427">
        <v>44281</v>
      </c>
      <c r="C333" s="427"/>
      <c r="D333" s="429"/>
      <c r="E333" s="425" t="s">
        <v>2496</v>
      </c>
      <c r="F333" s="106" t="s">
        <v>5667</v>
      </c>
      <c r="G333" s="426" t="s">
        <v>5668</v>
      </c>
      <c r="H333" s="106" t="s">
        <v>2499</v>
      </c>
      <c r="I333" s="429" t="s">
        <v>5669</v>
      </c>
      <c r="J333" s="429"/>
      <c r="K333" s="429">
        <v>55</v>
      </c>
      <c r="L333" s="429" t="s">
        <v>5670</v>
      </c>
      <c r="M333" s="429" t="s">
        <v>5671</v>
      </c>
      <c r="N333" s="429" t="s">
        <v>2725</v>
      </c>
      <c r="O333" s="106" t="s">
        <v>2535</v>
      </c>
      <c r="P333" s="429" t="s">
        <v>5672</v>
      </c>
      <c r="Q333" s="429" t="s">
        <v>5670</v>
      </c>
      <c r="R333" s="429" t="s">
        <v>5671</v>
      </c>
      <c r="S333" s="429" t="s">
        <v>5673</v>
      </c>
      <c r="T333" s="429" t="s">
        <v>5674</v>
      </c>
      <c r="U333" s="429" t="s">
        <v>5675</v>
      </c>
      <c r="V333" s="425" t="s">
        <v>2508</v>
      </c>
      <c r="W333" s="425" t="s">
        <v>2509</v>
      </c>
      <c r="X333" s="430">
        <v>1</v>
      </c>
      <c r="Y333" s="424" t="s">
        <v>5676</v>
      </c>
      <c r="Z333" s="424" t="s">
        <v>2555</v>
      </c>
      <c r="AA333" s="426" t="s">
        <v>5677</v>
      </c>
      <c r="AB333" s="424"/>
      <c r="AC333" s="424" t="s">
        <v>2513</v>
      </c>
    </row>
    <row r="334" spans="1:29" ht="40" customHeight="1" x14ac:dyDescent="0.35">
      <c r="A334" s="424" t="s">
        <v>5678</v>
      </c>
      <c r="B334" s="427">
        <v>44284</v>
      </c>
      <c r="C334" s="427"/>
      <c r="D334" s="429"/>
      <c r="E334" s="425" t="s">
        <v>2496</v>
      </c>
      <c r="F334" s="106" t="s">
        <v>5679</v>
      </c>
      <c r="G334" s="426" t="s">
        <v>5680</v>
      </c>
      <c r="H334" s="106" t="s">
        <v>2499</v>
      </c>
      <c r="I334" s="429" t="s">
        <v>5681</v>
      </c>
      <c r="J334" s="429"/>
      <c r="K334" s="429">
        <v>30</v>
      </c>
      <c r="L334" s="429" t="s">
        <v>4247</v>
      </c>
      <c r="M334" s="429" t="s">
        <v>4248</v>
      </c>
      <c r="N334" s="429" t="s">
        <v>4247</v>
      </c>
      <c r="O334" s="106" t="s">
        <v>2763</v>
      </c>
      <c r="P334" s="429" t="s">
        <v>5682</v>
      </c>
      <c r="Q334" s="429" t="s">
        <v>4247</v>
      </c>
      <c r="R334" s="429" t="s">
        <v>5683</v>
      </c>
      <c r="S334" s="429" t="s">
        <v>5684</v>
      </c>
      <c r="T334" s="429" t="s">
        <v>5685</v>
      </c>
      <c r="U334" s="429" t="s">
        <v>5686</v>
      </c>
      <c r="V334" s="425" t="s">
        <v>2508</v>
      </c>
      <c r="W334" s="425" t="s">
        <v>2509</v>
      </c>
      <c r="X334" s="430">
        <v>1</v>
      </c>
      <c r="Y334" s="425" t="s">
        <v>5687</v>
      </c>
      <c r="Z334" s="425" t="s">
        <v>3245</v>
      </c>
      <c r="AA334" s="109" t="s">
        <v>5688</v>
      </c>
      <c r="AB334" s="424"/>
      <c r="AC334" s="424" t="s">
        <v>2513</v>
      </c>
    </row>
    <row r="335" spans="1:29" ht="40" customHeight="1" x14ac:dyDescent="0.35">
      <c r="A335" s="424" t="s">
        <v>5689</v>
      </c>
      <c r="B335" s="427">
        <v>44284</v>
      </c>
      <c r="C335" s="427"/>
      <c r="D335" s="429"/>
      <c r="E335" s="425" t="s">
        <v>2496</v>
      </c>
      <c r="F335" s="106" t="s">
        <v>5690</v>
      </c>
      <c r="G335" s="426" t="s">
        <v>5691</v>
      </c>
      <c r="H335" s="106" t="s">
        <v>2499</v>
      </c>
      <c r="I335" s="429" t="s">
        <v>5692</v>
      </c>
      <c r="J335" s="429"/>
      <c r="K335" s="429">
        <v>47</v>
      </c>
      <c r="L335" s="429" t="s">
        <v>5692</v>
      </c>
      <c r="M335" s="429" t="s">
        <v>5693</v>
      </c>
      <c r="N335" s="429" t="s">
        <v>140</v>
      </c>
      <c r="O335" s="106" t="s">
        <v>2612</v>
      </c>
      <c r="P335" s="429" t="s">
        <v>5694</v>
      </c>
      <c r="Q335" s="429" t="s">
        <v>5692</v>
      </c>
      <c r="R335" s="429" t="s">
        <v>5693</v>
      </c>
      <c r="S335" s="429" t="s">
        <v>5695</v>
      </c>
      <c r="T335" s="429" t="s">
        <v>5696</v>
      </c>
      <c r="U335" s="429" t="s">
        <v>5697</v>
      </c>
      <c r="V335" s="425" t="s">
        <v>2508</v>
      </c>
      <c r="W335" s="425" t="s">
        <v>2509</v>
      </c>
      <c r="X335" s="430">
        <v>1</v>
      </c>
      <c r="Y335" s="425" t="s">
        <v>5698</v>
      </c>
      <c r="Z335" s="425" t="s">
        <v>2511</v>
      </c>
      <c r="AA335" s="109" t="s">
        <v>5677</v>
      </c>
      <c r="AB335" s="424"/>
      <c r="AC335" s="424" t="s">
        <v>2513</v>
      </c>
    </row>
    <row r="336" spans="1:29" ht="40" customHeight="1" x14ac:dyDescent="0.35">
      <c r="A336" s="424" t="s">
        <v>5699</v>
      </c>
      <c r="B336" s="427">
        <v>44284</v>
      </c>
      <c r="C336" s="427">
        <v>44628</v>
      </c>
      <c r="D336" s="429" t="s">
        <v>2786</v>
      </c>
      <c r="E336" s="425" t="s">
        <v>2496</v>
      </c>
      <c r="F336" s="106" t="s">
        <v>5700</v>
      </c>
      <c r="G336" s="426" t="s">
        <v>5701</v>
      </c>
      <c r="H336" s="106" t="s">
        <v>2499</v>
      </c>
      <c r="I336" s="429" t="s">
        <v>5702</v>
      </c>
      <c r="J336" s="429">
        <v>105</v>
      </c>
      <c r="K336" s="429">
        <v>2</v>
      </c>
      <c r="L336" s="429" t="s">
        <v>340</v>
      </c>
      <c r="M336" s="429" t="s">
        <v>4504</v>
      </c>
      <c r="N336" s="429" t="s">
        <v>340</v>
      </c>
      <c r="O336" s="106" t="s">
        <v>2535</v>
      </c>
      <c r="P336" s="429"/>
      <c r="Q336" s="429"/>
      <c r="R336" s="429"/>
      <c r="S336" s="429"/>
      <c r="T336" s="429"/>
      <c r="U336" s="429"/>
      <c r="V336" s="106"/>
      <c r="W336" s="106"/>
      <c r="X336" s="429"/>
      <c r="Y336" s="429"/>
      <c r="Z336" s="429"/>
      <c r="AA336" s="429"/>
      <c r="AB336" s="429"/>
      <c r="AC336" s="424"/>
    </row>
    <row r="337" spans="1:29" ht="40" customHeight="1" x14ac:dyDescent="0.35">
      <c r="A337" s="425" t="s">
        <v>5703</v>
      </c>
      <c r="B337" s="427">
        <v>44284</v>
      </c>
      <c r="C337" s="427"/>
      <c r="D337" s="429"/>
      <c r="E337" s="425" t="s">
        <v>2496</v>
      </c>
      <c r="F337" s="106" t="s">
        <v>5704</v>
      </c>
      <c r="G337" s="426" t="s">
        <v>5705</v>
      </c>
      <c r="H337" s="106" t="s">
        <v>2499</v>
      </c>
      <c r="I337" s="429" t="s">
        <v>5706</v>
      </c>
      <c r="J337" s="429">
        <v>346</v>
      </c>
      <c r="K337" s="429">
        <v>9</v>
      </c>
      <c r="L337" s="429" t="s">
        <v>2532</v>
      </c>
      <c r="M337" s="429" t="s">
        <v>2533</v>
      </c>
      <c r="N337" s="429" t="s">
        <v>792</v>
      </c>
      <c r="O337" s="106" t="s">
        <v>2535</v>
      </c>
      <c r="P337" s="429" t="s">
        <v>5707</v>
      </c>
      <c r="Q337" s="429" t="s">
        <v>2532</v>
      </c>
      <c r="R337" s="429" t="s">
        <v>2533</v>
      </c>
      <c r="S337" s="429" t="s">
        <v>5708</v>
      </c>
      <c r="T337" s="429" t="s">
        <v>5709</v>
      </c>
      <c r="U337" s="429" t="s">
        <v>5710</v>
      </c>
      <c r="V337" s="425" t="s">
        <v>2508</v>
      </c>
      <c r="W337" s="425" t="s">
        <v>2509</v>
      </c>
      <c r="X337" s="430">
        <v>1</v>
      </c>
      <c r="Y337" s="425" t="s">
        <v>5711</v>
      </c>
      <c r="Z337" s="425" t="s">
        <v>2815</v>
      </c>
      <c r="AA337" s="109" t="s">
        <v>5712</v>
      </c>
      <c r="AB337" s="424"/>
      <c r="AC337" s="424" t="s">
        <v>2513</v>
      </c>
    </row>
    <row r="338" spans="1:29" ht="40" customHeight="1" x14ac:dyDescent="0.35">
      <c r="A338" s="424" t="s">
        <v>5713</v>
      </c>
      <c r="B338" s="427">
        <v>44284</v>
      </c>
      <c r="C338" s="427">
        <v>44648</v>
      </c>
      <c r="D338" s="429" t="s">
        <v>2786</v>
      </c>
      <c r="E338" s="425" t="s">
        <v>3261</v>
      </c>
      <c r="F338" s="106" t="s">
        <v>5704</v>
      </c>
      <c r="G338" s="426" t="s">
        <v>5705</v>
      </c>
      <c r="H338" s="106" t="s">
        <v>2499</v>
      </c>
      <c r="I338" s="429" t="s">
        <v>5706</v>
      </c>
      <c r="J338" s="429">
        <v>346</v>
      </c>
      <c r="K338" s="429">
        <v>9</v>
      </c>
      <c r="L338" s="429" t="s">
        <v>2532</v>
      </c>
      <c r="M338" s="429" t="s">
        <v>2533</v>
      </c>
      <c r="N338" s="429" t="s">
        <v>792</v>
      </c>
      <c r="O338" s="106" t="s">
        <v>2535</v>
      </c>
      <c r="P338" s="429"/>
      <c r="Q338" s="429"/>
      <c r="R338" s="429"/>
      <c r="S338" s="429"/>
      <c r="T338" s="429"/>
      <c r="U338" s="429"/>
      <c r="V338" s="106"/>
      <c r="W338" s="106"/>
      <c r="X338" s="429"/>
      <c r="Y338" s="429"/>
      <c r="Z338" s="429"/>
      <c r="AA338" s="429"/>
      <c r="AB338" s="429"/>
      <c r="AC338" s="424"/>
    </row>
    <row r="339" spans="1:29" ht="40" customHeight="1" x14ac:dyDescent="0.35">
      <c r="A339" s="424" t="s">
        <v>5714</v>
      </c>
      <c r="B339" s="427">
        <v>44286</v>
      </c>
      <c r="C339" s="427"/>
      <c r="D339" s="429"/>
      <c r="E339" s="425" t="s">
        <v>2496</v>
      </c>
      <c r="F339" s="106" t="s">
        <v>5715</v>
      </c>
      <c r="G339" s="426" t="s">
        <v>5716</v>
      </c>
      <c r="H339" s="106" t="s">
        <v>2499</v>
      </c>
      <c r="I339" s="429" t="s">
        <v>4332</v>
      </c>
      <c r="J339" s="429"/>
      <c r="K339" s="429">
        <v>298</v>
      </c>
      <c r="L339" s="429" t="s">
        <v>4332</v>
      </c>
      <c r="M339" s="429" t="s">
        <v>4333</v>
      </c>
      <c r="N339" s="429" t="s">
        <v>650</v>
      </c>
      <c r="O339" s="106" t="s">
        <v>2503</v>
      </c>
      <c r="P339" s="429" t="s">
        <v>5717</v>
      </c>
      <c r="Q339" s="429" t="s">
        <v>4332</v>
      </c>
      <c r="R339" s="429" t="s">
        <v>5718</v>
      </c>
      <c r="S339" s="429" t="s">
        <v>5719</v>
      </c>
      <c r="T339" s="429" t="s">
        <v>5720</v>
      </c>
      <c r="U339" s="429" t="s">
        <v>5721</v>
      </c>
      <c r="V339" s="425" t="s">
        <v>2508</v>
      </c>
      <c r="W339" s="425" t="s">
        <v>2509</v>
      </c>
      <c r="X339" s="430">
        <v>1</v>
      </c>
      <c r="Y339" s="424" t="s">
        <v>5722</v>
      </c>
      <c r="Z339" s="424" t="s">
        <v>2555</v>
      </c>
      <c r="AA339" s="109" t="s">
        <v>5458</v>
      </c>
      <c r="AB339" s="424"/>
      <c r="AC339" s="424" t="s">
        <v>2513</v>
      </c>
    </row>
    <row r="340" spans="1:29" ht="40" customHeight="1" x14ac:dyDescent="0.35">
      <c r="A340" s="424" t="s">
        <v>5723</v>
      </c>
      <c r="B340" s="427">
        <v>44292</v>
      </c>
      <c r="C340" s="427"/>
      <c r="D340" s="429"/>
      <c r="E340" s="425" t="s">
        <v>2496</v>
      </c>
      <c r="F340" s="106" t="s">
        <v>5724</v>
      </c>
      <c r="G340" s="426" t="s">
        <v>5725</v>
      </c>
      <c r="H340" s="106" t="s">
        <v>3123</v>
      </c>
      <c r="I340" s="429" t="s">
        <v>5726</v>
      </c>
      <c r="J340" s="429">
        <v>1203</v>
      </c>
      <c r="K340" s="429">
        <v>1</v>
      </c>
      <c r="L340" s="429" t="s">
        <v>495</v>
      </c>
      <c r="M340" s="429" t="s">
        <v>5727</v>
      </c>
      <c r="N340" s="429" t="s">
        <v>495</v>
      </c>
      <c r="O340" s="106" t="s">
        <v>2626</v>
      </c>
      <c r="P340" s="429" t="s">
        <v>5728</v>
      </c>
      <c r="Q340" s="429" t="s">
        <v>495</v>
      </c>
      <c r="R340" s="429" t="s">
        <v>5727</v>
      </c>
      <c r="S340" s="429" t="s">
        <v>5729</v>
      </c>
      <c r="T340" s="429" t="s">
        <v>5730</v>
      </c>
      <c r="U340" s="429" t="s">
        <v>5731</v>
      </c>
      <c r="V340" s="425" t="s">
        <v>2508</v>
      </c>
      <c r="W340" s="425" t="s">
        <v>2509</v>
      </c>
      <c r="X340" s="430">
        <v>1</v>
      </c>
      <c r="Y340" s="424" t="s">
        <v>5732</v>
      </c>
      <c r="Z340" s="424" t="s">
        <v>3133</v>
      </c>
      <c r="AA340" s="109" t="s">
        <v>2618</v>
      </c>
      <c r="AB340" s="424"/>
      <c r="AC340" s="424" t="s">
        <v>2513</v>
      </c>
    </row>
    <row r="341" spans="1:29" ht="40" customHeight="1" x14ac:dyDescent="0.35">
      <c r="A341" s="424" t="s">
        <v>5733</v>
      </c>
      <c r="B341" s="427">
        <v>44295</v>
      </c>
      <c r="C341" s="427"/>
      <c r="D341" s="429"/>
      <c r="E341" s="425" t="s">
        <v>2496</v>
      </c>
      <c r="F341" s="106" t="s">
        <v>5734</v>
      </c>
      <c r="G341" s="426" t="s">
        <v>5735</v>
      </c>
      <c r="H341" s="106" t="s">
        <v>2499</v>
      </c>
      <c r="I341" s="429" t="s">
        <v>5736</v>
      </c>
      <c r="J341" s="429">
        <v>5562</v>
      </c>
      <c r="K341" s="429">
        <v>3</v>
      </c>
      <c r="L341" s="429" t="s">
        <v>832</v>
      </c>
      <c r="M341" s="429" t="s">
        <v>5737</v>
      </c>
      <c r="N341" s="429" t="s">
        <v>832</v>
      </c>
      <c r="O341" s="106" t="s">
        <v>2520</v>
      </c>
      <c r="P341" s="429" t="s">
        <v>5738</v>
      </c>
      <c r="Q341" s="429" t="s">
        <v>5739</v>
      </c>
      <c r="R341" s="429" t="s">
        <v>5740</v>
      </c>
      <c r="S341" s="429" t="s">
        <v>5741</v>
      </c>
      <c r="T341" s="429" t="s">
        <v>5742</v>
      </c>
      <c r="U341" s="429" t="s">
        <v>5743</v>
      </c>
      <c r="V341" s="425" t="s">
        <v>2508</v>
      </c>
      <c r="W341" s="425" t="s">
        <v>2509</v>
      </c>
      <c r="X341" s="430">
        <v>0.51</v>
      </c>
      <c r="Y341" s="424" t="s">
        <v>5744</v>
      </c>
      <c r="Z341" s="424" t="s">
        <v>2511</v>
      </c>
      <c r="AA341" s="109" t="s">
        <v>5677</v>
      </c>
      <c r="AB341" s="424"/>
      <c r="AC341" s="424" t="s">
        <v>2513</v>
      </c>
    </row>
    <row r="342" spans="1:29" ht="40" customHeight="1" x14ac:dyDescent="0.35">
      <c r="A342" s="425" t="s">
        <v>5745</v>
      </c>
      <c r="B342" s="427">
        <v>44295</v>
      </c>
      <c r="C342" s="427"/>
      <c r="D342" s="429"/>
      <c r="E342" s="425" t="s">
        <v>2496</v>
      </c>
      <c r="F342" s="106" t="s">
        <v>5746</v>
      </c>
      <c r="G342" s="426" t="s">
        <v>5747</v>
      </c>
      <c r="H342" s="106" t="s">
        <v>2499</v>
      </c>
      <c r="I342" s="429" t="s">
        <v>2571</v>
      </c>
      <c r="J342" s="429"/>
      <c r="K342" s="429">
        <v>106</v>
      </c>
      <c r="L342" s="429" t="s">
        <v>5748</v>
      </c>
      <c r="M342" s="429" t="s">
        <v>5749</v>
      </c>
      <c r="N342" s="429" t="s">
        <v>155</v>
      </c>
      <c r="O342" s="106" t="s">
        <v>2960</v>
      </c>
      <c r="P342" s="429" t="s">
        <v>5750</v>
      </c>
      <c r="Q342" s="106" t="s">
        <v>5748</v>
      </c>
      <c r="R342" s="106" t="s">
        <v>5749</v>
      </c>
      <c r="S342" s="429" t="s">
        <v>5751</v>
      </c>
      <c r="T342" s="429" t="s">
        <v>5752</v>
      </c>
      <c r="U342" s="429" t="s">
        <v>5753</v>
      </c>
      <c r="V342" s="425" t="s">
        <v>2508</v>
      </c>
      <c r="W342" s="425" t="s">
        <v>2509</v>
      </c>
      <c r="X342" s="430">
        <v>1</v>
      </c>
      <c r="Y342" s="424" t="s">
        <v>5754</v>
      </c>
      <c r="Z342" s="424" t="s">
        <v>2555</v>
      </c>
      <c r="AA342" s="109" t="s">
        <v>5677</v>
      </c>
      <c r="AB342" s="424"/>
      <c r="AC342" s="424" t="s">
        <v>2513</v>
      </c>
    </row>
    <row r="343" spans="1:29" ht="40" customHeight="1" x14ac:dyDescent="0.35">
      <c r="A343" s="424" t="s">
        <v>5755</v>
      </c>
      <c r="B343" s="427">
        <v>44295</v>
      </c>
      <c r="C343" s="427">
        <v>44445</v>
      </c>
      <c r="D343" s="429" t="s">
        <v>2786</v>
      </c>
      <c r="E343" s="425" t="s">
        <v>3261</v>
      </c>
      <c r="F343" s="106" t="s">
        <v>5746</v>
      </c>
      <c r="G343" s="426" t="s">
        <v>5747</v>
      </c>
      <c r="H343" s="106" t="s">
        <v>2499</v>
      </c>
      <c r="I343" s="429" t="s">
        <v>2571</v>
      </c>
      <c r="J343" s="429"/>
      <c r="K343" s="429">
        <v>106</v>
      </c>
      <c r="L343" s="429" t="s">
        <v>5756</v>
      </c>
      <c r="M343" s="429" t="s">
        <v>5749</v>
      </c>
      <c r="N343" s="429" t="s">
        <v>155</v>
      </c>
      <c r="O343" s="106" t="s">
        <v>2960</v>
      </c>
      <c r="P343" s="429"/>
      <c r="Q343" s="429"/>
      <c r="R343" s="429"/>
      <c r="S343" s="429"/>
      <c r="T343" s="429"/>
      <c r="U343" s="429"/>
      <c r="V343" s="106"/>
      <c r="W343" s="106"/>
      <c r="X343" s="429"/>
      <c r="Y343" s="429"/>
      <c r="Z343" s="429"/>
      <c r="AA343" s="429"/>
      <c r="AB343" s="429"/>
      <c r="AC343" s="424"/>
    </row>
    <row r="344" spans="1:29" ht="40" customHeight="1" x14ac:dyDescent="0.35">
      <c r="A344" s="424" t="s">
        <v>5757</v>
      </c>
      <c r="B344" s="427">
        <v>44295</v>
      </c>
      <c r="C344" s="427"/>
      <c r="D344" s="429"/>
      <c r="E344" s="425" t="s">
        <v>2496</v>
      </c>
      <c r="F344" s="106" t="s">
        <v>5758</v>
      </c>
      <c r="G344" s="426" t="s">
        <v>5759</v>
      </c>
      <c r="H344" s="106" t="s">
        <v>2499</v>
      </c>
      <c r="I344" s="429" t="s">
        <v>5760</v>
      </c>
      <c r="J344" s="429">
        <v>152</v>
      </c>
      <c r="K344" s="429">
        <v>17</v>
      </c>
      <c r="L344" s="429" t="s">
        <v>421</v>
      </c>
      <c r="M344" s="429" t="s">
        <v>5616</v>
      </c>
      <c r="N344" s="429" t="s">
        <v>421</v>
      </c>
      <c r="O344" s="106" t="s">
        <v>2763</v>
      </c>
      <c r="P344" s="429" t="s">
        <v>5761</v>
      </c>
      <c r="Q344" s="429" t="s">
        <v>5762</v>
      </c>
      <c r="R344" s="429" t="s">
        <v>5616</v>
      </c>
      <c r="S344" s="429" t="s">
        <v>5763</v>
      </c>
      <c r="T344" s="429" t="s">
        <v>5764</v>
      </c>
      <c r="U344" s="429" t="s">
        <v>5765</v>
      </c>
      <c r="V344" s="425" t="s">
        <v>2508</v>
      </c>
      <c r="W344" s="425" t="s">
        <v>2509</v>
      </c>
      <c r="X344" s="430">
        <v>1</v>
      </c>
      <c r="Y344" s="424" t="s">
        <v>5766</v>
      </c>
      <c r="Z344" s="424" t="s">
        <v>2555</v>
      </c>
      <c r="AA344" s="109" t="s">
        <v>5677</v>
      </c>
      <c r="AB344" s="424"/>
      <c r="AC344" s="424" t="s">
        <v>2513</v>
      </c>
    </row>
    <row r="345" spans="1:29" ht="40" customHeight="1" x14ac:dyDescent="0.35">
      <c r="A345" s="424" t="s">
        <v>5767</v>
      </c>
      <c r="B345" s="427">
        <v>44295</v>
      </c>
      <c r="C345" s="427"/>
      <c r="D345" s="429"/>
      <c r="E345" s="425" t="s">
        <v>2496</v>
      </c>
      <c r="F345" s="106" t="s">
        <v>5768</v>
      </c>
      <c r="G345" s="426" t="s">
        <v>5769</v>
      </c>
      <c r="H345" s="106" t="s">
        <v>3527</v>
      </c>
      <c r="I345" s="429" t="s">
        <v>5770</v>
      </c>
      <c r="J345" s="429"/>
      <c r="K345" s="429">
        <v>64</v>
      </c>
      <c r="L345" s="429" t="s">
        <v>5771</v>
      </c>
      <c r="M345" s="429" t="s">
        <v>5772</v>
      </c>
      <c r="N345" s="429" t="s">
        <v>792</v>
      </c>
      <c r="O345" s="106" t="s">
        <v>2535</v>
      </c>
      <c r="P345" s="429" t="s">
        <v>5773</v>
      </c>
      <c r="Q345" s="429" t="s">
        <v>1153</v>
      </c>
      <c r="R345" s="429" t="s">
        <v>5774</v>
      </c>
      <c r="S345" s="429" t="s">
        <v>5775</v>
      </c>
      <c r="T345" s="429" t="s">
        <v>5776</v>
      </c>
      <c r="U345" s="429" t="s">
        <v>5777</v>
      </c>
      <c r="V345" s="425" t="s">
        <v>2508</v>
      </c>
      <c r="W345" s="425" t="s">
        <v>2509</v>
      </c>
      <c r="X345" s="430">
        <v>1</v>
      </c>
      <c r="Y345" s="425" t="s">
        <v>5778</v>
      </c>
      <c r="Z345" s="425" t="s">
        <v>3537</v>
      </c>
      <c r="AA345" s="426" t="s">
        <v>5779</v>
      </c>
      <c r="AB345" s="424"/>
      <c r="AC345" s="424" t="s">
        <v>2513</v>
      </c>
    </row>
    <row r="346" spans="1:29" ht="40" customHeight="1" x14ac:dyDescent="0.35">
      <c r="A346" s="424" t="s">
        <v>5780</v>
      </c>
      <c r="B346" s="427">
        <v>44298</v>
      </c>
      <c r="C346" s="427"/>
      <c r="D346" s="429"/>
      <c r="E346" s="425" t="s">
        <v>2496</v>
      </c>
      <c r="F346" s="106" t="s">
        <v>5781</v>
      </c>
      <c r="G346" s="426" t="s">
        <v>5782</v>
      </c>
      <c r="H346" s="106" t="s">
        <v>2499</v>
      </c>
      <c r="I346" s="429" t="s">
        <v>2571</v>
      </c>
      <c r="J346" s="429">
        <v>1721</v>
      </c>
      <c r="K346" s="429">
        <v>157</v>
      </c>
      <c r="L346" s="429" t="s">
        <v>787</v>
      </c>
      <c r="M346" s="429" t="s">
        <v>5783</v>
      </c>
      <c r="N346" s="429" t="s">
        <v>787</v>
      </c>
      <c r="O346" s="106" t="s">
        <v>2535</v>
      </c>
      <c r="P346" s="429" t="s">
        <v>5784</v>
      </c>
      <c r="Q346" s="429" t="s">
        <v>5785</v>
      </c>
      <c r="R346" s="429" t="s">
        <v>5786</v>
      </c>
      <c r="S346" s="429" t="s">
        <v>5787</v>
      </c>
      <c r="T346" s="429" t="s">
        <v>5788</v>
      </c>
      <c r="U346" s="429" t="s">
        <v>5789</v>
      </c>
      <c r="V346" s="425" t="s">
        <v>2508</v>
      </c>
      <c r="W346" s="425" t="s">
        <v>2509</v>
      </c>
      <c r="X346" s="430">
        <v>1</v>
      </c>
      <c r="Y346" s="424" t="s">
        <v>5790</v>
      </c>
      <c r="Z346" s="424" t="s">
        <v>2555</v>
      </c>
      <c r="AA346" s="109" t="s">
        <v>5458</v>
      </c>
      <c r="AB346" s="424"/>
      <c r="AC346" s="424" t="s">
        <v>2513</v>
      </c>
    </row>
    <row r="347" spans="1:29" ht="40" customHeight="1" x14ac:dyDescent="0.35">
      <c r="A347" s="424" t="s">
        <v>5791</v>
      </c>
      <c r="B347" s="427">
        <v>44298</v>
      </c>
      <c r="C347" s="427"/>
      <c r="D347" s="429"/>
      <c r="E347" s="425" t="s">
        <v>2496</v>
      </c>
      <c r="F347" s="106" t="s">
        <v>5792</v>
      </c>
      <c r="G347" s="426" t="s">
        <v>5793</v>
      </c>
      <c r="H347" s="106" t="s">
        <v>2499</v>
      </c>
      <c r="I347" s="429" t="s">
        <v>5794</v>
      </c>
      <c r="J347" s="429"/>
      <c r="K347" s="429">
        <v>2</v>
      </c>
      <c r="L347" s="429" t="s">
        <v>5795</v>
      </c>
      <c r="M347" s="429" t="s">
        <v>5796</v>
      </c>
      <c r="N347" s="429" t="s">
        <v>123</v>
      </c>
      <c r="O347" s="106" t="s">
        <v>2520</v>
      </c>
      <c r="P347" s="429" t="s">
        <v>5797</v>
      </c>
      <c r="Q347" s="429" t="s">
        <v>5795</v>
      </c>
      <c r="R347" s="429" t="s">
        <v>5796</v>
      </c>
      <c r="S347" s="429" t="s">
        <v>5798</v>
      </c>
      <c r="T347" s="429" t="s">
        <v>5799</v>
      </c>
      <c r="U347" s="429" t="s">
        <v>5800</v>
      </c>
      <c r="V347" s="425" t="s">
        <v>2508</v>
      </c>
      <c r="W347" s="425" t="s">
        <v>2509</v>
      </c>
      <c r="X347" s="430">
        <v>1</v>
      </c>
      <c r="Y347" s="424" t="s">
        <v>5801</v>
      </c>
      <c r="Z347" s="424" t="s">
        <v>2555</v>
      </c>
      <c r="AA347" s="109" t="s">
        <v>5802</v>
      </c>
      <c r="AB347" s="424"/>
      <c r="AC347" s="424" t="s">
        <v>2513</v>
      </c>
    </row>
    <row r="348" spans="1:29" ht="40" customHeight="1" x14ac:dyDescent="0.35">
      <c r="A348" s="425" t="s">
        <v>5803</v>
      </c>
      <c r="B348" s="427">
        <v>44298</v>
      </c>
      <c r="C348" s="427"/>
      <c r="D348" s="429"/>
      <c r="E348" s="425" t="s">
        <v>2496</v>
      </c>
      <c r="F348" s="106" t="s">
        <v>5804</v>
      </c>
      <c r="G348" s="426" t="s">
        <v>5805</v>
      </c>
      <c r="H348" s="106" t="s">
        <v>3123</v>
      </c>
      <c r="I348" s="429" t="s">
        <v>5806</v>
      </c>
      <c r="J348" s="429">
        <v>1487</v>
      </c>
      <c r="K348" s="429">
        <v>56</v>
      </c>
      <c r="L348" s="429" t="s">
        <v>249</v>
      </c>
      <c r="M348" s="429" t="s">
        <v>2639</v>
      </c>
      <c r="N348" s="429" t="s">
        <v>249</v>
      </c>
      <c r="O348" s="106" t="s">
        <v>2626</v>
      </c>
      <c r="P348" s="429" t="s">
        <v>5807</v>
      </c>
      <c r="Q348" s="429" t="s">
        <v>5808</v>
      </c>
      <c r="R348" s="429" t="s">
        <v>5809</v>
      </c>
      <c r="S348" s="429" t="s">
        <v>5810</v>
      </c>
      <c r="T348" s="429" t="s">
        <v>5811</v>
      </c>
      <c r="U348" s="429" t="s">
        <v>5812</v>
      </c>
      <c r="V348" s="425" t="s">
        <v>2508</v>
      </c>
      <c r="W348" s="425" t="s">
        <v>2509</v>
      </c>
      <c r="X348" s="430">
        <v>1</v>
      </c>
      <c r="Y348" s="424" t="s">
        <v>5813</v>
      </c>
      <c r="Z348" s="424" t="s">
        <v>3133</v>
      </c>
      <c r="AA348" s="109" t="s">
        <v>5367</v>
      </c>
      <c r="AB348" s="424"/>
      <c r="AC348" s="424" t="s">
        <v>2513</v>
      </c>
    </row>
    <row r="349" spans="1:29" ht="40" customHeight="1" x14ac:dyDescent="0.35">
      <c r="A349" s="424" t="s">
        <v>5814</v>
      </c>
      <c r="B349" s="427">
        <v>44298</v>
      </c>
      <c r="C349" s="427">
        <v>44608</v>
      </c>
      <c r="D349" s="429" t="s">
        <v>2786</v>
      </c>
      <c r="E349" s="425" t="s">
        <v>3261</v>
      </c>
      <c r="F349" s="106" t="s">
        <v>5804</v>
      </c>
      <c r="G349" s="426" t="s">
        <v>5805</v>
      </c>
      <c r="H349" s="106" t="s">
        <v>3123</v>
      </c>
      <c r="I349" s="429" t="s">
        <v>5806</v>
      </c>
      <c r="J349" s="429">
        <v>1487</v>
      </c>
      <c r="K349" s="429">
        <v>56</v>
      </c>
      <c r="L349" s="429" t="s">
        <v>249</v>
      </c>
      <c r="M349" s="429" t="s">
        <v>2639</v>
      </c>
      <c r="N349" s="429" t="s">
        <v>249</v>
      </c>
      <c r="O349" s="106" t="s">
        <v>2626</v>
      </c>
      <c r="P349" s="429"/>
      <c r="Q349" s="429"/>
      <c r="R349" s="429"/>
      <c r="S349" s="429"/>
      <c r="T349" s="429"/>
      <c r="U349" s="429"/>
      <c r="V349" s="106"/>
      <c r="W349" s="106"/>
      <c r="X349" s="429"/>
      <c r="Y349" s="429"/>
      <c r="Z349" s="429"/>
      <c r="AA349" s="429"/>
      <c r="AB349" s="429"/>
      <c r="AC349" s="424"/>
    </row>
    <row r="350" spans="1:29" ht="40" customHeight="1" x14ac:dyDescent="0.35">
      <c r="A350" s="424" t="s">
        <v>5815</v>
      </c>
      <c r="B350" s="427">
        <v>44298</v>
      </c>
      <c r="C350" s="427"/>
      <c r="D350" s="429"/>
      <c r="E350" s="425" t="s">
        <v>2496</v>
      </c>
      <c r="F350" s="106" t="s">
        <v>5816</v>
      </c>
      <c r="G350" s="426" t="s">
        <v>5817</v>
      </c>
      <c r="H350" s="106" t="s">
        <v>2499</v>
      </c>
      <c r="I350" s="429" t="s">
        <v>5818</v>
      </c>
      <c r="J350" s="429"/>
      <c r="K350" s="429">
        <v>7</v>
      </c>
      <c r="L350" s="429" t="s">
        <v>127</v>
      </c>
      <c r="M350" s="429" t="s">
        <v>3072</v>
      </c>
      <c r="N350" s="429" t="s">
        <v>127</v>
      </c>
      <c r="O350" s="106" t="s">
        <v>2612</v>
      </c>
      <c r="P350" s="429" t="s">
        <v>5819</v>
      </c>
      <c r="Q350" s="429" t="s">
        <v>127</v>
      </c>
      <c r="R350" s="429" t="s">
        <v>3072</v>
      </c>
      <c r="S350" s="429" t="s">
        <v>5820</v>
      </c>
      <c r="T350" s="429" t="s">
        <v>5821</v>
      </c>
      <c r="U350" s="429" t="s">
        <v>5822</v>
      </c>
      <c r="V350" s="425" t="s">
        <v>2508</v>
      </c>
      <c r="W350" s="425" t="s">
        <v>2509</v>
      </c>
      <c r="X350" s="430">
        <v>1</v>
      </c>
      <c r="Y350" s="424" t="s">
        <v>5823</v>
      </c>
      <c r="Z350" s="424" t="s">
        <v>2555</v>
      </c>
      <c r="AA350" s="109" t="s">
        <v>5824</v>
      </c>
      <c r="AB350" s="424"/>
      <c r="AC350" s="424" t="s">
        <v>2513</v>
      </c>
    </row>
    <row r="351" spans="1:29" ht="40" customHeight="1" x14ac:dyDescent="0.35">
      <c r="A351" s="424" t="s">
        <v>5825</v>
      </c>
      <c r="B351" s="427">
        <v>44298</v>
      </c>
      <c r="C351" s="427"/>
      <c r="D351" s="429"/>
      <c r="E351" s="425" t="s">
        <v>2496</v>
      </c>
      <c r="F351" s="106" t="s">
        <v>5826</v>
      </c>
      <c r="G351" s="426" t="s">
        <v>5827</v>
      </c>
      <c r="H351" s="106" t="s">
        <v>2499</v>
      </c>
      <c r="I351" s="429" t="s">
        <v>5828</v>
      </c>
      <c r="J351" s="429">
        <v>1385</v>
      </c>
      <c r="K351" s="429">
        <v>1</v>
      </c>
      <c r="L351" s="429" t="s">
        <v>5829</v>
      </c>
      <c r="M351" s="429" t="s">
        <v>5830</v>
      </c>
      <c r="N351" s="429" t="s">
        <v>232</v>
      </c>
      <c r="O351" s="106" t="s">
        <v>2612</v>
      </c>
      <c r="P351" s="429" t="s">
        <v>5831</v>
      </c>
      <c r="Q351" s="429" t="s">
        <v>5829</v>
      </c>
      <c r="R351" s="429" t="s">
        <v>5832</v>
      </c>
      <c r="S351" s="429" t="s">
        <v>5833</v>
      </c>
      <c r="T351" s="429" t="s">
        <v>5834</v>
      </c>
      <c r="U351" s="429" t="s">
        <v>5835</v>
      </c>
      <c r="V351" s="425" t="s">
        <v>2508</v>
      </c>
      <c r="W351" s="425" t="s">
        <v>2509</v>
      </c>
      <c r="X351" s="430">
        <v>1</v>
      </c>
      <c r="Y351" s="424" t="s">
        <v>5836</v>
      </c>
      <c r="Z351" s="424" t="s">
        <v>2555</v>
      </c>
      <c r="AA351" s="109" t="s">
        <v>5677</v>
      </c>
      <c r="AB351" s="424"/>
      <c r="AC351" s="424" t="s">
        <v>2513</v>
      </c>
    </row>
    <row r="352" spans="1:29" ht="40" customHeight="1" x14ac:dyDescent="0.35">
      <c r="A352" s="425" t="s">
        <v>5837</v>
      </c>
      <c r="B352" s="427">
        <v>44299</v>
      </c>
      <c r="C352" s="427"/>
      <c r="D352" s="429"/>
      <c r="E352" s="425" t="s">
        <v>2496</v>
      </c>
      <c r="F352" s="106" t="s">
        <v>5838</v>
      </c>
      <c r="G352" s="426" t="s">
        <v>5839</v>
      </c>
      <c r="H352" s="106" t="s">
        <v>2499</v>
      </c>
      <c r="I352" s="429" t="s">
        <v>5423</v>
      </c>
      <c r="J352" s="429"/>
      <c r="K352" s="429">
        <v>22</v>
      </c>
      <c r="L352" s="429" t="s">
        <v>5840</v>
      </c>
      <c r="M352" s="429" t="s">
        <v>5841</v>
      </c>
      <c r="N352" s="429" t="s">
        <v>123</v>
      </c>
      <c r="O352" s="106" t="s">
        <v>2520</v>
      </c>
      <c r="P352" s="429" t="s">
        <v>5842</v>
      </c>
      <c r="Q352" s="429" t="s">
        <v>5840</v>
      </c>
      <c r="R352" s="429" t="s">
        <v>5841</v>
      </c>
      <c r="S352" s="429" t="s">
        <v>5843</v>
      </c>
      <c r="T352" s="429" t="s">
        <v>5844</v>
      </c>
      <c r="U352" s="429" t="s">
        <v>5845</v>
      </c>
      <c r="V352" s="425" t="s">
        <v>5846</v>
      </c>
      <c r="W352" s="425" t="s">
        <v>2509</v>
      </c>
      <c r="X352" s="430">
        <v>1</v>
      </c>
      <c r="Y352" s="424" t="s">
        <v>5847</v>
      </c>
      <c r="Z352" s="424" t="s">
        <v>2555</v>
      </c>
      <c r="AA352" s="109" t="s">
        <v>5848</v>
      </c>
      <c r="AB352" s="424"/>
      <c r="AC352" s="424" t="s">
        <v>2513</v>
      </c>
    </row>
    <row r="353" spans="1:29" ht="40" customHeight="1" x14ac:dyDescent="0.35">
      <c r="A353" s="425" t="s">
        <v>5849</v>
      </c>
      <c r="B353" s="427">
        <v>44299</v>
      </c>
      <c r="C353" s="427"/>
      <c r="D353" s="429"/>
      <c r="E353" s="425" t="s">
        <v>3059</v>
      </c>
      <c r="F353" s="106" t="s">
        <v>5838</v>
      </c>
      <c r="G353" s="426" t="s">
        <v>5839</v>
      </c>
      <c r="H353" s="106" t="s">
        <v>2499</v>
      </c>
      <c r="I353" s="429" t="s">
        <v>5423</v>
      </c>
      <c r="J353" s="429"/>
      <c r="K353" s="429">
        <v>22</v>
      </c>
      <c r="L353" s="429" t="s">
        <v>5840</v>
      </c>
      <c r="M353" s="429" t="s">
        <v>5841</v>
      </c>
      <c r="N353" s="429" t="s">
        <v>123</v>
      </c>
      <c r="O353" s="106" t="s">
        <v>2520</v>
      </c>
      <c r="P353" s="429" t="s">
        <v>5842</v>
      </c>
      <c r="Q353" s="429" t="s">
        <v>5840</v>
      </c>
      <c r="R353" s="429" t="s">
        <v>5841</v>
      </c>
      <c r="S353" s="429" t="s">
        <v>5843</v>
      </c>
      <c r="T353" s="429" t="s">
        <v>5844</v>
      </c>
      <c r="U353" s="429" t="s">
        <v>5845</v>
      </c>
      <c r="V353" s="425" t="s">
        <v>5846</v>
      </c>
      <c r="W353" s="425" t="s">
        <v>2509</v>
      </c>
      <c r="X353" s="430">
        <v>1</v>
      </c>
      <c r="Y353" s="424" t="s">
        <v>5847</v>
      </c>
      <c r="Z353" s="424" t="s">
        <v>2555</v>
      </c>
      <c r="AA353" s="109" t="s">
        <v>5848</v>
      </c>
      <c r="AB353" s="424"/>
      <c r="AC353" s="424" t="s">
        <v>2513</v>
      </c>
    </row>
    <row r="354" spans="1:29" ht="40" customHeight="1" x14ac:dyDescent="0.35">
      <c r="A354" s="424" t="s">
        <v>5850</v>
      </c>
      <c r="B354" s="427">
        <v>44300</v>
      </c>
      <c r="C354" s="427"/>
      <c r="D354" s="429"/>
      <c r="E354" s="425" t="s">
        <v>2496</v>
      </c>
      <c r="F354" s="106" t="s">
        <v>5851</v>
      </c>
      <c r="G354" s="426" t="s">
        <v>5852</v>
      </c>
      <c r="H354" s="106" t="s">
        <v>2499</v>
      </c>
      <c r="I354" s="429" t="s">
        <v>5853</v>
      </c>
      <c r="J354" s="429">
        <v>6541</v>
      </c>
      <c r="K354" s="429">
        <v>15</v>
      </c>
      <c r="L354" s="429" t="s">
        <v>249</v>
      </c>
      <c r="M354" s="429" t="s">
        <v>2639</v>
      </c>
      <c r="N354" s="429" t="s">
        <v>249</v>
      </c>
      <c r="O354" s="106" t="s">
        <v>2626</v>
      </c>
      <c r="P354" s="429" t="s">
        <v>5854</v>
      </c>
      <c r="Q354" s="429" t="s">
        <v>249</v>
      </c>
      <c r="R354" s="429" t="s">
        <v>5855</v>
      </c>
      <c r="S354" s="429" t="s">
        <v>5856</v>
      </c>
      <c r="T354" s="429" t="s">
        <v>5857</v>
      </c>
      <c r="U354" s="429" t="s">
        <v>5858</v>
      </c>
      <c r="V354" s="425" t="s">
        <v>2508</v>
      </c>
      <c r="W354" s="425" t="s">
        <v>2509</v>
      </c>
      <c r="X354" s="430">
        <v>1</v>
      </c>
      <c r="Y354" s="424" t="s">
        <v>5859</v>
      </c>
      <c r="Z354" s="424" t="s">
        <v>2555</v>
      </c>
      <c r="AA354" s="109" t="s">
        <v>5677</v>
      </c>
      <c r="AB354" s="424"/>
      <c r="AC354" s="424" t="s">
        <v>2513</v>
      </c>
    </row>
    <row r="355" spans="1:29" ht="40" customHeight="1" x14ac:dyDescent="0.35">
      <c r="A355" s="424" t="s">
        <v>5860</v>
      </c>
      <c r="B355" s="427">
        <v>44302</v>
      </c>
      <c r="C355" s="427"/>
      <c r="D355" s="429"/>
      <c r="E355" s="425" t="s">
        <v>2496</v>
      </c>
      <c r="F355" s="106" t="s">
        <v>5861</v>
      </c>
      <c r="G355" s="426" t="s">
        <v>5862</v>
      </c>
      <c r="H355" s="106" t="s">
        <v>2499</v>
      </c>
      <c r="I355" s="429" t="s">
        <v>5863</v>
      </c>
      <c r="J355" s="429">
        <v>57</v>
      </c>
      <c r="K355" s="429">
        <v>17</v>
      </c>
      <c r="L355" s="429" t="s">
        <v>5864</v>
      </c>
      <c r="M355" s="429" t="s">
        <v>5865</v>
      </c>
      <c r="N355" s="429" t="s">
        <v>2587</v>
      </c>
      <c r="O355" s="106" t="s">
        <v>2535</v>
      </c>
      <c r="P355" s="429" t="s">
        <v>5866</v>
      </c>
      <c r="Q355" s="429" t="s">
        <v>5864</v>
      </c>
      <c r="R355" s="429" t="s">
        <v>5865</v>
      </c>
      <c r="S355" s="429" t="s">
        <v>5867</v>
      </c>
      <c r="T355" s="429" t="s">
        <v>5868</v>
      </c>
      <c r="U355" s="429" t="s">
        <v>5869</v>
      </c>
      <c r="V355" s="425" t="s">
        <v>2508</v>
      </c>
      <c r="W355" s="425" t="s">
        <v>2509</v>
      </c>
      <c r="X355" s="430">
        <v>1</v>
      </c>
      <c r="Y355" s="424" t="s">
        <v>5870</v>
      </c>
      <c r="Z355" s="424" t="s">
        <v>2555</v>
      </c>
      <c r="AA355" s="109" t="s">
        <v>3499</v>
      </c>
      <c r="AB355" s="424"/>
      <c r="AC355" s="424" t="s">
        <v>2513</v>
      </c>
    </row>
    <row r="356" spans="1:29" ht="40" customHeight="1" x14ac:dyDescent="0.35">
      <c r="A356" s="424" t="s">
        <v>5871</v>
      </c>
      <c r="B356" s="427">
        <v>44302</v>
      </c>
      <c r="C356" s="427"/>
      <c r="D356" s="429"/>
      <c r="E356" s="425" t="s">
        <v>2496</v>
      </c>
      <c r="F356" s="106" t="s">
        <v>5872</v>
      </c>
      <c r="G356" s="426" t="s">
        <v>5873</v>
      </c>
      <c r="H356" s="106" t="s">
        <v>2499</v>
      </c>
      <c r="I356" s="429" t="s">
        <v>5874</v>
      </c>
      <c r="J356" s="429"/>
      <c r="K356" s="429">
        <v>1148</v>
      </c>
      <c r="L356" s="429" t="s">
        <v>3516</v>
      </c>
      <c r="M356" s="429" t="s">
        <v>3517</v>
      </c>
      <c r="N356" s="429" t="s">
        <v>127</v>
      </c>
      <c r="O356" s="106" t="s">
        <v>2612</v>
      </c>
      <c r="P356" s="429" t="s">
        <v>5875</v>
      </c>
      <c r="Q356" s="429" t="s">
        <v>3516</v>
      </c>
      <c r="R356" s="429" t="s">
        <v>3517</v>
      </c>
      <c r="S356" s="429" t="s">
        <v>5876</v>
      </c>
      <c r="T356" s="429" t="s">
        <v>5877</v>
      </c>
      <c r="U356" s="429" t="s">
        <v>5878</v>
      </c>
      <c r="V356" s="425" t="s">
        <v>2508</v>
      </c>
      <c r="W356" s="425" t="s">
        <v>2509</v>
      </c>
      <c r="X356" s="430">
        <v>1</v>
      </c>
      <c r="Y356" s="424" t="s">
        <v>5879</v>
      </c>
      <c r="Z356" s="424" t="s">
        <v>2555</v>
      </c>
      <c r="AA356" s="109" t="s">
        <v>3499</v>
      </c>
      <c r="AB356" s="424"/>
      <c r="AC356" s="424" t="s">
        <v>2513</v>
      </c>
    </row>
    <row r="357" spans="1:29" ht="40" customHeight="1" x14ac:dyDescent="0.35">
      <c r="A357" s="424" t="s">
        <v>5880</v>
      </c>
      <c r="B357" s="427">
        <v>44302</v>
      </c>
      <c r="C357" s="427"/>
      <c r="D357" s="429"/>
      <c r="E357" s="425" t="s">
        <v>2496</v>
      </c>
      <c r="F357" s="106" t="s">
        <v>5881</v>
      </c>
      <c r="G357" s="426" t="s">
        <v>5882</v>
      </c>
      <c r="H357" s="106" t="s">
        <v>2499</v>
      </c>
      <c r="I357" s="429" t="s">
        <v>5883</v>
      </c>
      <c r="J357" s="429">
        <v>638</v>
      </c>
      <c r="K357" s="429">
        <v>16</v>
      </c>
      <c r="L357" s="429" t="s">
        <v>340</v>
      </c>
      <c r="M357" s="429" t="s">
        <v>4504</v>
      </c>
      <c r="N357" s="429" t="s">
        <v>340</v>
      </c>
      <c r="O357" s="106" t="s">
        <v>2535</v>
      </c>
      <c r="P357" s="429" t="s">
        <v>5884</v>
      </c>
      <c r="Q357" s="429" t="s">
        <v>340</v>
      </c>
      <c r="R357" s="429" t="s">
        <v>4504</v>
      </c>
      <c r="S357" s="429" t="s">
        <v>5885</v>
      </c>
      <c r="T357" s="429" t="s">
        <v>5886</v>
      </c>
      <c r="U357" s="429" t="s">
        <v>5887</v>
      </c>
      <c r="V357" s="425" t="s">
        <v>2508</v>
      </c>
      <c r="W357" s="425" t="s">
        <v>2509</v>
      </c>
      <c r="X357" s="430">
        <v>1</v>
      </c>
      <c r="Y357" s="424" t="s">
        <v>5888</v>
      </c>
      <c r="Z357" s="424" t="s">
        <v>2511</v>
      </c>
      <c r="AA357" s="109" t="s">
        <v>5677</v>
      </c>
      <c r="AB357" s="424"/>
      <c r="AC357" s="424" t="s">
        <v>2513</v>
      </c>
    </row>
    <row r="358" spans="1:29" ht="40" customHeight="1" x14ac:dyDescent="0.35">
      <c r="A358" s="424" t="s">
        <v>5889</v>
      </c>
      <c r="B358" s="427">
        <v>44305</v>
      </c>
      <c r="C358" s="427"/>
      <c r="D358" s="429"/>
      <c r="E358" s="425" t="s">
        <v>2496</v>
      </c>
      <c r="F358" s="106" t="s">
        <v>5890</v>
      </c>
      <c r="G358" s="426" t="s">
        <v>5891</v>
      </c>
      <c r="H358" s="106" t="s">
        <v>2499</v>
      </c>
      <c r="I358" s="429" t="s">
        <v>5892</v>
      </c>
      <c r="J358" s="429">
        <v>979</v>
      </c>
      <c r="K358" s="429">
        <v>4</v>
      </c>
      <c r="L358" s="429" t="s">
        <v>297</v>
      </c>
      <c r="M358" s="429" t="s">
        <v>3903</v>
      </c>
      <c r="N358" s="429" t="s">
        <v>297</v>
      </c>
      <c r="O358" s="106" t="s">
        <v>2612</v>
      </c>
      <c r="P358" s="429" t="s">
        <v>5893</v>
      </c>
      <c r="Q358" s="429" t="s">
        <v>297</v>
      </c>
      <c r="R358" s="429" t="s">
        <v>3903</v>
      </c>
      <c r="S358" s="429" t="s">
        <v>5894</v>
      </c>
      <c r="T358" s="429" t="s">
        <v>5895</v>
      </c>
      <c r="U358" s="429" t="s">
        <v>5896</v>
      </c>
      <c r="V358" s="425" t="s">
        <v>2508</v>
      </c>
      <c r="W358" s="425" t="s">
        <v>2509</v>
      </c>
      <c r="X358" s="430">
        <v>1</v>
      </c>
      <c r="Y358" s="424" t="s">
        <v>5897</v>
      </c>
      <c r="Z358" s="424" t="s">
        <v>2555</v>
      </c>
      <c r="AA358" s="109" t="s">
        <v>5458</v>
      </c>
      <c r="AB358" s="424"/>
      <c r="AC358" s="424" t="s">
        <v>2513</v>
      </c>
    </row>
    <row r="359" spans="1:29" ht="40" customHeight="1" x14ac:dyDescent="0.35">
      <c r="A359" s="424" t="s">
        <v>5898</v>
      </c>
      <c r="B359" s="427">
        <v>44305</v>
      </c>
      <c r="C359" s="427"/>
      <c r="D359" s="429"/>
      <c r="E359" s="425" t="s">
        <v>2496</v>
      </c>
      <c r="F359" s="106" t="s">
        <v>5899</v>
      </c>
      <c r="G359" s="426" t="s">
        <v>5900</v>
      </c>
      <c r="H359" s="106" t="s">
        <v>2499</v>
      </c>
      <c r="I359" s="429" t="s">
        <v>5770</v>
      </c>
      <c r="J359" s="429">
        <v>412</v>
      </c>
      <c r="K359" s="429">
        <v>20</v>
      </c>
      <c r="L359" s="429" t="s">
        <v>792</v>
      </c>
      <c r="M359" s="429" t="s">
        <v>2713</v>
      </c>
      <c r="N359" s="429" t="s">
        <v>792</v>
      </c>
      <c r="O359" s="106" t="s">
        <v>2535</v>
      </c>
      <c r="P359" s="429" t="s">
        <v>5901</v>
      </c>
      <c r="Q359" s="429" t="s">
        <v>792</v>
      </c>
      <c r="R359" s="429" t="s">
        <v>2713</v>
      </c>
      <c r="S359" s="429" t="s">
        <v>5902</v>
      </c>
      <c r="T359" s="429" t="s">
        <v>5903</v>
      </c>
      <c r="U359" s="429" t="s">
        <v>5904</v>
      </c>
      <c r="V359" s="425" t="s">
        <v>2508</v>
      </c>
      <c r="W359" s="425" t="s">
        <v>2509</v>
      </c>
      <c r="X359" s="430">
        <v>1</v>
      </c>
      <c r="Y359" s="424" t="s">
        <v>5905</v>
      </c>
      <c r="Z359" s="424" t="s">
        <v>2511</v>
      </c>
      <c r="AA359" s="109" t="s">
        <v>3499</v>
      </c>
      <c r="AB359" s="424"/>
      <c r="AC359" s="424" t="s">
        <v>2513</v>
      </c>
    </row>
    <row r="360" spans="1:29" ht="40" customHeight="1" x14ac:dyDescent="0.35">
      <c r="A360" s="424" t="s">
        <v>5906</v>
      </c>
      <c r="B360" s="427">
        <v>44306</v>
      </c>
      <c r="C360" s="427">
        <v>44663</v>
      </c>
      <c r="D360" s="429" t="s">
        <v>2786</v>
      </c>
      <c r="E360" s="425" t="s">
        <v>2496</v>
      </c>
      <c r="F360" s="106" t="s">
        <v>5907</v>
      </c>
      <c r="G360" s="426" t="s">
        <v>5908</v>
      </c>
      <c r="H360" s="106" t="s">
        <v>2499</v>
      </c>
      <c r="I360" s="429" t="s">
        <v>5909</v>
      </c>
      <c r="J360" s="429"/>
      <c r="K360" s="429">
        <v>63</v>
      </c>
      <c r="L360" s="429" t="s">
        <v>5910</v>
      </c>
      <c r="M360" s="429" t="s">
        <v>5911</v>
      </c>
      <c r="N360" s="429" t="s">
        <v>748</v>
      </c>
      <c r="O360" s="106" t="s">
        <v>2626</v>
      </c>
      <c r="P360" s="429"/>
      <c r="Q360" s="429"/>
      <c r="R360" s="429"/>
      <c r="S360" s="429"/>
      <c r="T360" s="429"/>
      <c r="U360" s="429"/>
      <c r="V360" s="106"/>
      <c r="W360" s="106"/>
      <c r="X360" s="429"/>
      <c r="Y360" s="429"/>
      <c r="Z360" s="429"/>
      <c r="AA360" s="429"/>
      <c r="AB360" s="429"/>
      <c r="AC360" s="424"/>
    </row>
    <row r="361" spans="1:29" ht="40" customHeight="1" x14ac:dyDescent="0.35">
      <c r="A361" s="424" t="s">
        <v>5912</v>
      </c>
      <c r="B361" s="427">
        <v>44306</v>
      </c>
      <c r="C361" s="427">
        <v>44663</v>
      </c>
      <c r="D361" s="429" t="s">
        <v>2786</v>
      </c>
      <c r="E361" s="425" t="s">
        <v>3059</v>
      </c>
      <c r="F361" s="106" t="s">
        <v>5907</v>
      </c>
      <c r="G361" s="426" t="s">
        <v>5908</v>
      </c>
      <c r="H361" s="106" t="s">
        <v>2499</v>
      </c>
      <c r="I361" s="429" t="s">
        <v>5909</v>
      </c>
      <c r="J361" s="429"/>
      <c r="K361" s="429">
        <v>63</v>
      </c>
      <c r="L361" s="429" t="s">
        <v>5910</v>
      </c>
      <c r="M361" s="429" t="s">
        <v>5911</v>
      </c>
      <c r="N361" s="429" t="s">
        <v>748</v>
      </c>
      <c r="O361" s="106" t="s">
        <v>2626</v>
      </c>
      <c r="P361" s="429"/>
      <c r="Q361" s="429"/>
      <c r="R361" s="429"/>
      <c r="S361" s="429"/>
      <c r="T361" s="429"/>
      <c r="U361" s="429"/>
      <c r="V361" s="106"/>
      <c r="W361" s="106"/>
      <c r="X361" s="429"/>
      <c r="Y361" s="429"/>
      <c r="Z361" s="429"/>
      <c r="AA361" s="429"/>
      <c r="AB361" s="429"/>
      <c r="AC361" s="424"/>
    </row>
    <row r="362" spans="1:29" ht="40" customHeight="1" x14ac:dyDescent="0.35">
      <c r="A362" s="424" t="s">
        <v>5913</v>
      </c>
      <c r="B362" s="427">
        <v>44306</v>
      </c>
      <c r="C362" s="427"/>
      <c r="D362" s="429"/>
      <c r="E362" s="425" t="s">
        <v>2496</v>
      </c>
      <c r="F362" s="106" t="s">
        <v>5914</v>
      </c>
      <c r="G362" s="426" t="s">
        <v>5915</v>
      </c>
      <c r="H362" s="106" t="s">
        <v>2499</v>
      </c>
      <c r="I362" s="429" t="s">
        <v>5916</v>
      </c>
      <c r="J362" s="429"/>
      <c r="K362" s="429">
        <v>145</v>
      </c>
      <c r="L362" s="429" t="s">
        <v>5916</v>
      </c>
      <c r="M362" s="429" t="s">
        <v>5917</v>
      </c>
      <c r="N362" s="429" t="s">
        <v>578</v>
      </c>
      <c r="O362" s="106" t="s">
        <v>2763</v>
      </c>
      <c r="P362" s="429" t="s">
        <v>5918</v>
      </c>
      <c r="Q362" s="429" t="s">
        <v>5916</v>
      </c>
      <c r="R362" s="429" t="s">
        <v>5917</v>
      </c>
      <c r="S362" s="429" t="s">
        <v>5919</v>
      </c>
      <c r="T362" s="429" t="s">
        <v>5920</v>
      </c>
      <c r="U362" s="429" t="s">
        <v>5921</v>
      </c>
      <c r="V362" s="425" t="s">
        <v>2508</v>
      </c>
      <c r="W362" s="425" t="s">
        <v>2509</v>
      </c>
      <c r="X362" s="430">
        <v>1</v>
      </c>
      <c r="Y362" s="425" t="s">
        <v>5922</v>
      </c>
      <c r="Z362" s="425" t="s">
        <v>5923</v>
      </c>
      <c r="AA362" s="425" t="s">
        <v>5712</v>
      </c>
      <c r="AB362" s="424"/>
      <c r="AC362" s="424" t="s">
        <v>2513</v>
      </c>
    </row>
    <row r="363" spans="1:29" ht="40" customHeight="1" x14ac:dyDescent="0.35">
      <c r="A363" s="424" t="s">
        <v>5924</v>
      </c>
      <c r="B363" s="427">
        <v>44306</v>
      </c>
      <c r="C363" s="427">
        <v>44656</v>
      </c>
      <c r="D363" s="429" t="s">
        <v>2786</v>
      </c>
      <c r="E363" s="425" t="s">
        <v>2496</v>
      </c>
      <c r="F363" s="106" t="s">
        <v>5925</v>
      </c>
      <c r="G363" s="109" t="s">
        <v>5926</v>
      </c>
      <c r="H363" s="106" t="s">
        <v>2499</v>
      </c>
      <c r="I363" s="429" t="s">
        <v>5863</v>
      </c>
      <c r="J363" s="429">
        <v>889</v>
      </c>
      <c r="K363" s="429">
        <v>49</v>
      </c>
      <c r="L363" s="429" t="s">
        <v>357</v>
      </c>
      <c r="M363" s="429" t="s">
        <v>3566</v>
      </c>
      <c r="N363" s="429" t="s">
        <v>357</v>
      </c>
      <c r="O363" s="106" t="s">
        <v>2791</v>
      </c>
      <c r="P363" s="429"/>
      <c r="Q363" s="429"/>
      <c r="R363" s="429"/>
      <c r="S363" s="429"/>
      <c r="T363" s="429"/>
      <c r="U363" s="429"/>
      <c r="V363" s="106"/>
      <c r="W363" s="106"/>
      <c r="X363" s="429"/>
      <c r="Y363" s="429"/>
      <c r="Z363" s="429"/>
      <c r="AA363" s="429"/>
      <c r="AB363" s="429"/>
      <c r="AC363" s="424"/>
    </row>
    <row r="364" spans="1:29" ht="40" customHeight="1" x14ac:dyDescent="0.35">
      <c r="A364" s="424" t="s">
        <v>5927</v>
      </c>
      <c r="B364" s="427">
        <v>44306</v>
      </c>
      <c r="C364" s="427"/>
      <c r="D364" s="429"/>
      <c r="E364" s="425" t="s">
        <v>2496</v>
      </c>
      <c r="F364" s="106" t="s">
        <v>5928</v>
      </c>
      <c r="G364" s="426" t="s">
        <v>5929</v>
      </c>
      <c r="H364" s="106" t="s">
        <v>2499</v>
      </c>
      <c r="I364" s="429" t="s">
        <v>4281</v>
      </c>
      <c r="J364" s="429">
        <v>784</v>
      </c>
      <c r="K364" s="429">
        <v>8</v>
      </c>
      <c r="L364" s="429" t="s">
        <v>5930</v>
      </c>
      <c r="M364" s="429" t="s">
        <v>5931</v>
      </c>
      <c r="N364" s="429" t="s">
        <v>832</v>
      </c>
      <c r="O364" s="106" t="s">
        <v>2520</v>
      </c>
      <c r="P364" s="429" t="s">
        <v>5932</v>
      </c>
      <c r="Q364" s="429" t="s">
        <v>832</v>
      </c>
      <c r="R364" s="429" t="s">
        <v>4390</v>
      </c>
      <c r="S364" s="429" t="s">
        <v>5933</v>
      </c>
      <c r="T364" s="429" t="s">
        <v>5934</v>
      </c>
      <c r="U364" s="429" t="s">
        <v>5935</v>
      </c>
      <c r="V364" s="425" t="s">
        <v>2508</v>
      </c>
      <c r="W364" s="425" t="s">
        <v>2509</v>
      </c>
      <c r="X364" s="430">
        <v>0.51</v>
      </c>
      <c r="Y364" s="424" t="s">
        <v>5936</v>
      </c>
      <c r="Z364" s="424" t="s">
        <v>2511</v>
      </c>
      <c r="AA364" s="109" t="s">
        <v>5136</v>
      </c>
      <c r="AB364" s="424"/>
      <c r="AC364" s="424" t="s">
        <v>2513</v>
      </c>
    </row>
    <row r="365" spans="1:29" ht="40" customHeight="1" x14ac:dyDescent="0.35">
      <c r="A365" s="424" t="s">
        <v>5937</v>
      </c>
      <c r="B365" s="427">
        <v>44306</v>
      </c>
      <c r="C365" s="427"/>
      <c r="D365" s="429"/>
      <c r="E365" s="425" t="s">
        <v>2496</v>
      </c>
      <c r="F365" s="106" t="s">
        <v>5938</v>
      </c>
      <c r="G365" s="426" t="s">
        <v>5939</v>
      </c>
      <c r="H365" s="106" t="s">
        <v>2499</v>
      </c>
      <c r="I365" s="429" t="s">
        <v>5940</v>
      </c>
      <c r="J365" s="429">
        <v>812</v>
      </c>
      <c r="K365" s="429">
        <v>13</v>
      </c>
      <c r="L365" s="429" t="s">
        <v>379</v>
      </c>
      <c r="M365" s="429" t="s">
        <v>2561</v>
      </c>
      <c r="N365" s="429" t="s">
        <v>379</v>
      </c>
      <c r="O365" s="106" t="s">
        <v>2503</v>
      </c>
      <c r="P365" s="429" t="s">
        <v>5941</v>
      </c>
      <c r="Q365" s="429" t="s">
        <v>379</v>
      </c>
      <c r="R365" s="429" t="s">
        <v>2561</v>
      </c>
      <c r="S365" s="429" t="s">
        <v>5942</v>
      </c>
      <c r="T365" s="429" t="s">
        <v>5943</v>
      </c>
      <c r="U365" s="429" t="s">
        <v>5944</v>
      </c>
      <c r="V365" s="425" t="s">
        <v>2508</v>
      </c>
      <c r="W365" s="425" t="s">
        <v>2509</v>
      </c>
      <c r="X365" s="430">
        <v>1</v>
      </c>
      <c r="Y365" s="425" t="s">
        <v>5945</v>
      </c>
      <c r="Z365" s="425" t="s">
        <v>2966</v>
      </c>
      <c r="AA365" s="109" t="s">
        <v>5449</v>
      </c>
      <c r="AB365" s="424"/>
      <c r="AC365" s="424" t="s">
        <v>2513</v>
      </c>
    </row>
    <row r="366" spans="1:29" ht="40" customHeight="1" x14ac:dyDescent="0.35">
      <c r="A366" s="424" t="s">
        <v>5946</v>
      </c>
      <c r="B366" s="427">
        <v>44306</v>
      </c>
      <c r="C366" s="427"/>
      <c r="D366" s="429"/>
      <c r="E366" s="425" t="s">
        <v>2496</v>
      </c>
      <c r="F366" s="106" t="s">
        <v>5947</v>
      </c>
      <c r="G366" s="426" t="s">
        <v>5948</v>
      </c>
      <c r="H366" s="106" t="s">
        <v>2499</v>
      </c>
      <c r="I366" s="429" t="s">
        <v>5949</v>
      </c>
      <c r="J366" s="429">
        <v>292</v>
      </c>
      <c r="K366" s="429">
        <v>11</v>
      </c>
      <c r="L366" s="429" t="s">
        <v>5950</v>
      </c>
      <c r="M366" s="429" t="s">
        <v>5951</v>
      </c>
      <c r="N366" s="429" t="s">
        <v>212</v>
      </c>
      <c r="O366" s="106" t="s">
        <v>2791</v>
      </c>
      <c r="P366" s="429" t="s">
        <v>5952</v>
      </c>
      <c r="Q366" s="429" t="s">
        <v>212</v>
      </c>
      <c r="R366" s="429" t="s">
        <v>3592</v>
      </c>
      <c r="S366" s="429" t="s">
        <v>5953</v>
      </c>
      <c r="T366" s="429" t="s">
        <v>5954</v>
      </c>
      <c r="U366" s="429" t="s">
        <v>5955</v>
      </c>
      <c r="V366" s="425" t="s">
        <v>2508</v>
      </c>
      <c r="W366" s="425" t="s">
        <v>2509</v>
      </c>
      <c r="X366" s="430">
        <v>1</v>
      </c>
      <c r="Y366" s="425" t="s">
        <v>5956</v>
      </c>
      <c r="Z366" s="425" t="s">
        <v>2815</v>
      </c>
      <c r="AA366" s="425" t="s">
        <v>5957</v>
      </c>
      <c r="AB366" s="424"/>
      <c r="AC366" s="424" t="s">
        <v>2513</v>
      </c>
    </row>
    <row r="367" spans="1:29" ht="40" customHeight="1" x14ac:dyDescent="0.35">
      <c r="A367" s="424" t="s">
        <v>5958</v>
      </c>
      <c r="B367" s="427">
        <v>44306</v>
      </c>
      <c r="C367" s="427">
        <v>44671</v>
      </c>
      <c r="D367" s="429" t="s">
        <v>2786</v>
      </c>
      <c r="E367" s="425" t="s">
        <v>2496</v>
      </c>
      <c r="F367" s="106" t="s">
        <v>5959</v>
      </c>
      <c r="G367" s="426" t="s">
        <v>5960</v>
      </c>
      <c r="H367" s="106" t="s">
        <v>2499</v>
      </c>
      <c r="I367" s="106" t="s">
        <v>3448</v>
      </c>
      <c r="J367" s="429">
        <v>218</v>
      </c>
      <c r="K367" s="429">
        <v>1</v>
      </c>
      <c r="L367" s="429" t="s">
        <v>5961</v>
      </c>
      <c r="M367" s="429" t="s">
        <v>2777</v>
      </c>
      <c r="N367" s="429" t="s">
        <v>340</v>
      </c>
      <c r="O367" s="106" t="s">
        <v>2535</v>
      </c>
      <c r="P367" s="429"/>
      <c r="Q367" s="429"/>
      <c r="R367" s="429"/>
      <c r="S367" s="429"/>
      <c r="T367" s="429"/>
      <c r="U367" s="429"/>
      <c r="V367" s="106"/>
      <c r="W367" s="106"/>
      <c r="X367" s="429"/>
      <c r="Y367" s="429"/>
      <c r="Z367" s="429"/>
      <c r="AA367" s="429"/>
      <c r="AB367" s="429"/>
      <c r="AC367" s="424"/>
    </row>
    <row r="368" spans="1:29" ht="40" customHeight="1" x14ac:dyDescent="0.35">
      <c r="A368" s="424" t="s">
        <v>5962</v>
      </c>
      <c r="B368" s="427">
        <v>44306</v>
      </c>
      <c r="C368" s="427"/>
      <c r="D368" s="429"/>
      <c r="E368" s="425" t="s">
        <v>2496</v>
      </c>
      <c r="F368" s="106" t="s">
        <v>5963</v>
      </c>
      <c r="G368" s="426" t="s">
        <v>5964</v>
      </c>
      <c r="H368" s="106" t="s">
        <v>2499</v>
      </c>
      <c r="I368" s="429" t="s">
        <v>5965</v>
      </c>
      <c r="J368" s="429"/>
      <c r="K368" s="429">
        <v>3</v>
      </c>
      <c r="L368" s="429" t="s">
        <v>123</v>
      </c>
      <c r="M368" s="429" t="s">
        <v>5562</v>
      </c>
      <c r="N368" s="429" t="s">
        <v>123</v>
      </c>
      <c r="O368" s="106" t="s">
        <v>2520</v>
      </c>
      <c r="P368" s="429" t="s">
        <v>5966</v>
      </c>
      <c r="Q368" s="429" t="s">
        <v>123</v>
      </c>
      <c r="R368" s="429" t="s">
        <v>5562</v>
      </c>
      <c r="S368" s="106" t="s">
        <v>5967</v>
      </c>
      <c r="T368" s="429" t="s">
        <v>5968</v>
      </c>
      <c r="U368" s="106" t="s">
        <v>5969</v>
      </c>
      <c r="V368" s="425" t="s">
        <v>2508</v>
      </c>
      <c r="W368" s="425" t="s">
        <v>2509</v>
      </c>
      <c r="X368" s="430">
        <v>0.7</v>
      </c>
      <c r="Y368" s="424" t="s">
        <v>5970</v>
      </c>
      <c r="Z368" s="424" t="s">
        <v>2511</v>
      </c>
      <c r="AA368" s="109" t="s">
        <v>5971</v>
      </c>
      <c r="AB368" s="424"/>
      <c r="AC368" s="424" t="s">
        <v>2513</v>
      </c>
    </row>
    <row r="369" spans="1:29" ht="40" customHeight="1" x14ac:dyDescent="0.35">
      <c r="A369" s="424" t="s">
        <v>5972</v>
      </c>
      <c r="B369" s="427">
        <v>44306</v>
      </c>
      <c r="C369" s="427">
        <v>44671</v>
      </c>
      <c r="D369" s="429" t="s">
        <v>2786</v>
      </c>
      <c r="E369" s="425" t="s">
        <v>2496</v>
      </c>
      <c r="F369" s="106" t="s">
        <v>5973</v>
      </c>
      <c r="G369" s="426" t="s">
        <v>5974</v>
      </c>
      <c r="H369" s="106" t="s">
        <v>2499</v>
      </c>
      <c r="I369" s="429" t="s">
        <v>5975</v>
      </c>
      <c r="J369" s="429"/>
      <c r="K369" s="429">
        <v>26</v>
      </c>
      <c r="L369" s="429" t="s">
        <v>5976</v>
      </c>
      <c r="M369" s="429" t="s">
        <v>3037</v>
      </c>
      <c r="N369" s="429" t="s">
        <v>3704</v>
      </c>
      <c r="O369" s="106" t="s">
        <v>2535</v>
      </c>
      <c r="P369" s="429"/>
      <c r="Q369" s="429"/>
      <c r="R369" s="429"/>
      <c r="S369" s="429"/>
      <c r="T369" s="429"/>
      <c r="U369" s="429"/>
      <c r="V369" s="106"/>
      <c r="W369" s="106"/>
      <c r="X369" s="429"/>
      <c r="Y369" s="429"/>
      <c r="Z369" s="429"/>
      <c r="AA369" s="429"/>
      <c r="AB369" s="429"/>
      <c r="AC369" s="424"/>
    </row>
    <row r="370" spans="1:29" ht="40" customHeight="1" x14ac:dyDescent="0.35">
      <c r="A370" s="424" t="s">
        <v>5977</v>
      </c>
      <c r="B370" s="427">
        <v>44306</v>
      </c>
      <c r="C370" s="427"/>
      <c r="D370" s="429"/>
      <c r="E370" s="425" t="s">
        <v>2496</v>
      </c>
      <c r="F370" s="106" t="s">
        <v>5978</v>
      </c>
      <c r="G370" s="426" t="s">
        <v>5979</v>
      </c>
      <c r="H370" s="106" t="s">
        <v>2499</v>
      </c>
      <c r="I370" s="429" t="s">
        <v>5980</v>
      </c>
      <c r="J370" s="429"/>
      <c r="K370" s="429">
        <v>535</v>
      </c>
      <c r="L370" s="429" t="s">
        <v>5980</v>
      </c>
      <c r="M370" s="429" t="s">
        <v>5981</v>
      </c>
      <c r="N370" s="429" t="s">
        <v>156</v>
      </c>
      <c r="O370" s="106" t="s">
        <v>2503</v>
      </c>
      <c r="P370" s="429" t="s">
        <v>5982</v>
      </c>
      <c r="Q370" s="429" t="s">
        <v>5980</v>
      </c>
      <c r="R370" s="429" t="s">
        <v>5981</v>
      </c>
      <c r="S370" s="429" t="s">
        <v>5983</v>
      </c>
      <c r="T370" s="429" t="s">
        <v>5984</v>
      </c>
      <c r="U370" s="429" t="s">
        <v>5985</v>
      </c>
      <c r="V370" s="425" t="s">
        <v>2508</v>
      </c>
      <c r="W370" s="425" t="s">
        <v>2509</v>
      </c>
      <c r="X370" s="430">
        <v>1</v>
      </c>
      <c r="Y370" s="425" t="s">
        <v>5986</v>
      </c>
      <c r="Z370" s="425" t="s">
        <v>5923</v>
      </c>
      <c r="AA370" s="425" t="s">
        <v>5712</v>
      </c>
      <c r="AB370" s="424"/>
      <c r="AC370" s="424" t="s">
        <v>2513</v>
      </c>
    </row>
    <row r="371" spans="1:29" ht="40" customHeight="1" x14ac:dyDescent="0.35">
      <c r="A371" s="424" t="s">
        <v>5987</v>
      </c>
      <c r="B371" s="427">
        <v>44306</v>
      </c>
      <c r="C371" s="427"/>
      <c r="D371" s="429"/>
      <c r="E371" s="425" t="s">
        <v>2496</v>
      </c>
      <c r="F371" s="106" t="s">
        <v>5988</v>
      </c>
      <c r="G371" s="426" t="s">
        <v>5989</v>
      </c>
      <c r="H371" s="106" t="s">
        <v>2499</v>
      </c>
      <c r="I371" s="429" t="s">
        <v>5770</v>
      </c>
      <c r="J371" s="429">
        <v>355</v>
      </c>
      <c r="K371" s="429">
        <v>21</v>
      </c>
      <c r="L371" s="429" t="s">
        <v>650</v>
      </c>
      <c r="M371" s="429" t="s">
        <v>4282</v>
      </c>
      <c r="N371" s="429" t="s">
        <v>650</v>
      </c>
      <c r="O371" s="106" t="s">
        <v>2503</v>
      </c>
      <c r="P371" s="429" t="s">
        <v>5990</v>
      </c>
      <c r="Q371" s="429" t="s">
        <v>650</v>
      </c>
      <c r="R371" s="429" t="s">
        <v>4282</v>
      </c>
      <c r="S371" s="429" t="s">
        <v>5991</v>
      </c>
      <c r="T371" s="429" t="s">
        <v>5992</v>
      </c>
      <c r="U371" s="429" t="s">
        <v>5993</v>
      </c>
      <c r="V371" s="425" t="s">
        <v>2508</v>
      </c>
      <c r="W371" s="425" t="s">
        <v>2509</v>
      </c>
      <c r="X371" s="430">
        <v>1</v>
      </c>
      <c r="Y371" s="424" t="s">
        <v>5994</v>
      </c>
      <c r="Z371" s="424" t="s">
        <v>2555</v>
      </c>
      <c r="AA371" s="109" t="s">
        <v>5677</v>
      </c>
      <c r="AB371" s="424"/>
      <c r="AC371" s="424" t="s">
        <v>2513</v>
      </c>
    </row>
    <row r="372" spans="1:29" ht="40" customHeight="1" x14ac:dyDescent="0.35">
      <c r="A372" s="424" t="s">
        <v>5995</v>
      </c>
      <c r="B372" s="427">
        <v>44309</v>
      </c>
      <c r="C372" s="427"/>
      <c r="D372" s="429"/>
      <c r="E372" s="425" t="s">
        <v>2496</v>
      </c>
      <c r="F372" s="106" t="s">
        <v>5996</v>
      </c>
      <c r="G372" s="426" t="s">
        <v>5997</v>
      </c>
      <c r="H372" s="106" t="s">
        <v>2499</v>
      </c>
      <c r="I372" s="429" t="s">
        <v>5998</v>
      </c>
      <c r="J372" s="429">
        <v>2198</v>
      </c>
      <c r="K372" s="429">
        <v>4</v>
      </c>
      <c r="L372" s="429" t="s">
        <v>698</v>
      </c>
      <c r="M372" s="429" t="s">
        <v>4447</v>
      </c>
      <c r="N372" s="429" t="s">
        <v>127</v>
      </c>
      <c r="O372" s="106" t="s">
        <v>2612</v>
      </c>
      <c r="P372" s="429" t="s">
        <v>5999</v>
      </c>
      <c r="Q372" s="429" t="s">
        <v>698</v>
      </c>
      <c r="R372" s="429" t="s">
        <v>6000</v>
      </c>
      <c r="S372" s="429" t="s">
        <v>6001</v>
      </c>
      <c r="T372" s="429" t="s">
        <v>6002</v>
      </c>
      <c r="U372" s="429" t="s">
        <v>6003</v>
      </c>
      <c r="V372" s="425" t="s">
        <v>2508</v>
      </c>
      <c r="W372" s="425" t="s">
        <v>2509</v>
      </c>
      <c r="X372" s="430">
        <v>1</v>
      </c>
      <c r="Y372" s="424" t="s">
        <v>6004</v>
      </c>
      <c r="Z372" s="424" t="s">
        <v>2511</v>
      </c>
      <c r="AA372" s="109" t="s">
        <v>5677</v>
      </c>
      <c r="AB372" s="424"/>
      <c r="AC372" s="424" t="s">
        <v>2513</v>
      </c>
    </row>
    <row r="373" spans="1:29" ht="40" customHeight="1" x14ac:dyDescent="0.35">
      <c r="A373" s="424" t="s">
        <v>6005</v>
      </c>
      <c r="B373" s="427">
        <v>44309</v>
      </c>
      <c r="C373" s="427"/>
      <c r="D373" s="429"/>
      <c r="E373" s="425" t="s">
        <v>2496</v>
      </c>
      <c r="F373" s="106" t="s">
        <v>6006</v>
      </c>
      <c r="G373" s="426" t="s">
        <v>6007</v>
      </c>
      <c r="H373" s="106" t="s">
        <v>2517</v>
      </c>
      <c r="I373" s="429" t="s">
        <v>6008</v>
      </c>
      <c r="J373" s="429">
        <v>555</v>
      </c>
      <c r="K373" s="429">
        <v>10</v>
      </c>
      <c r="L373" s="429" t="s">
        <v>6009</v>
      </c>
      <c r="M373" s="429" t="s">
        <v>6010</v>
      </c>
      <c r="N373" s="429" t="s">
        <v>155</v>
      </c>
      <c r="O373" s="106" t="s">
        <v>2960</v>
      </c>
      <c r="P373" s="429" t="s">
        <v>6011</v>
      </c>
      <c r="Q373" s="429" t="s">
        <v>6009</v>
      </c>
      <c r="R373" s="429" t="s">
        <v>6010</v>
      </c>
      <c r="S373" s="429" t="s">
        <v>6012</v>
      </c>
      <c r="T373" s="429" t="s">
        <v>6013</v>
      </c>
      <c r="U373" s="429" t="s">
        <v>6014</v>
      </c>
      <c r="V373" s="425" t="s">
        <v>2508</v>
      </c>
      <c r="W373" s="425" t="s">
        <v>2509</v>
      </c>
      <c r="X373" s="430">
        <v>1</v>
      </c>
      <c r="Y373" s="424" t="s">
        <v>6015</v>
      </c>
      <c r="Z373" s="424" t="s">
        <v>4462</v>
      </c>
      <c r="AA373" s="426" t="s">
        <v>4527</v>
      </c>
      <c r="AB373" s="424"/>
      <c r="AC373" s="424" t="s">
        <v>2513</v>
      </c>
    </row>
    <row r="374" spans="1:29" ht="40" customHeight="1" x14ac:dyDescent="0.35">
      <c r="A374" s="424" t="s">
        <v>6016</v>
      </c>
      <c r="B374" s="427">
        <v>44312</v>
      </c>
      <c r="C374" s="427"/>
      <c r="D374" s="429"/>
      <c r="E374" s="425" t="s">
        <v>2496</v>
      </c>
      <c r="F374" s="106" t="s">
        <v>6017</v>
      </c>
      <c r="G374" s="426" t="s">
        <v>6018</v>
      </c>
      <c r="H374" s="106" t="s">
        <v>2499</v>
      </c>
      <c r="I374" s="429" t="s">
        <v>6019</v>
      </c>
      <c r="J374" s="429"/>
      <c r="K374" s="429">
        <v>6</v>
      </c>
      <c r="L374" s="429" t="s">
        <v>748</v>
      </c>
      <c r="M374" s="429" t="s">
        <v>6020</v>
      </c>
      <c r="N374" s="429" t="s">
        <v>3307</v>
      </c>
      <c r="O374" s="106" t="s">
        <v>2626</v>
      </c>
      <c r="P374" s="429" t="s">
        <v>6021</v>
      </c>
      <c r="Q374" s="429" t="s">
        <v>748</v>
      </c>
      <c r="R374" s="429" t="s">
        <v>6020</v>
      </c>
      <c r="S374" s="429" t="s">
        <v>6022</v>
      </c>
      <c r="T374" s="429" t="s">
        <v>6023</v>
      </c>
      <c r="U374" s="429" t="s">
        <v>6024</v>
      </c>
      <c r="V374" s="425" t="s">
        <v>2508</v>
      </c>
      <c r="W374" s="425" t="s">
        <v>2509</v>
      </c>
      <c r="X374" s="430">
        <v>1</v>
      </c>
      <c r="Y374" s="424" t="s">
        <v>6025</v>
      </c>
      <c r="Z374" s="424" t="s">
        <v>2555</v>
      </c>
      <c r="AA374" s="426" t="s">
        <v>6026</v>
      </c>
      <c r="AB374" s="424"/>
      <c r="AC374" s="424" t="s">
        <v>2513</v>
      </c>
    </row>
    <row r="375" spans="1:29" ht="40" customHeight="1" x14ac:dyDescent="0.35">
      <c r="A375" s="424" t="s">
        <v>6027</v>
      </c>
      <c r="B375" s="427">
        <v>44312</v>
      </c>
      <c r="C375" s="427"/>
      <c r="D375" s="429"/>
      <c r="E375" s="425" t="s">
        <v>2496</v>
      </c>
      <c r="F375" s="106" t="s">
        <v>6028</v>
      </c>
      <c r="G375" s="426" t="s">
        <v>6029</v>
      </c>
      <c r="H375" s="106" t="s">
        <v>2517</v>
      </c>
      <c r="I375" s="429" t="s">
        <v>3832</v>
      </c>
      <c r="J375" s="429">
        <v>1524</v>
      </c>
      <c r="K375" s="429">
        <v>27</v>
      </c>
      <c r="L375" s="429" t="s">
        <v>393</v>
      </c>
      <c r="M375" s="429" t="s">
        <v>3532</v>
      </c>
      <c r="N375" s="429" t="s">
        <v>393</v>
      </c>
      <c r="O375" s="106" t="s">
        <v>2503</v>
      </c>
      <c r="P375" s="429" t="s">
        <v>6030</v>
      </c>
      <c r="Q375" s="429" t="s">
        <v>393</v>
      </c>
      <c r="R375" s="429" t="s">
        <v>6031</v>
      </c>
      <c r="S375" s="429" t="s">
        <v>6032</v>
      </c>
      <c r="T375" s="429" t="s">
        <v>6033</v>
      </c>
      <c r="U375" s="429" t="s">
        <v>6034</v>
      </c>
      <c r="V375" s="425" t="s">
        <v>2508</v>
      </c>
      <c r="W375" s="425" t="s">
        <v>2509</v>
      </c>
      <c r="X375" s="430">
        <v>1</v>
      </c>
      <c r="Y375" s="424" t="s">
        <v>6035</v>
      </c>
      <c r="Z375" s="424" t="s">
        <v>4462</v>
      </c>
      <c r="AA375" s="426" t="s">
        <v>5170</v>
      </c>
      <c r="AB375" s="424"/>
      <c r="AC375" s="424" t="s">
        <v>2513</v>
      </c>
    </row>
    <row r="376" spans="1:29" ht="40" customHeight="1" x14ac:dyDescent="0.35">
      <c r="A376" s="424" t="s">
        <v>6036</v>
      </c>
      <c r="B376" s="427">
        <v>44319</v>
      </c>
      <c r="C376" s="427"/>
      <c r="D376" s="429"/>
      <c r="E376" s="425" t="s">
        <v>2496</v>
      </c>
      <c r="F376" s="106" t="s">
        <v>6037</v>
      </c>
      <c r="G376" s="426" t="s">
        <v>6038</v>
      </c>
      <c r="H376" s="106" t="s">
        <v>2499</v>
      </c>
      <c r="I376" s="429" t="s">
        <v>6039</v>
      </c>
      <c r="J376" s="429">
        <v>1509</v>
      </c>
      <c r="K376" s="429">
        <v>31</v>
      </c>
      <c r="L376" s="429" t="s">
        <v>6040</v>
      </c>
      <c r="M376" s="429" t="s">
        <v>6041</v>
      </c>
      <c r="N376" s="429" t="s">
        <v>123</v>
      </c>
      <c r="O376" s="106" t="s">
        <v>2520</v>
      </c>
      <c r="P376" s="429" t="s">
        <v>6042</v>
      </c>
      <c r="Q376" s="429" t="s">
        <v>6040</v>
      </c>
      <c r="R376" s="429" t="s">
        <v>6043</v>
      </c>
      <c r="S376" s="429" t="s">
        <v>6044</v>
      </c>
      <c r="T376" s="429" t="s">
        <v>6045</v>
      </c>
      <c r="U376" s="429" t="s">
        <v>6046</v>
      </c>
      <c r="V376" s="425" t="s">
        <v>2508</v>
      </c>
      <c r="W376" s="425" t="s">
        <v>2509</v>
      </c>
      <c r="X376" s="430">
        <v>1</v>
      </c>
      <c r="Y376" s="424" t="s">
        <v>6047</v>
      </c>
      <c r="Z376" s="424" t="s">
        <v>2511</v>
      </c>
      <c r="AA376" s="426" t="s">
        <v>2606</v>
      </c>
      <c r="AB376" s="424"/>
      <c r="AC376" s="424" t="s">
        <v>2513</v>
      </c>
    </row>
    <row r="377" spans="1:29" ht="40" customHeight="1" x14ac:dyDescent="0.35">
      <c r="A377" s="424" t="s">
        <v>6048</v>
      </c>
      <c r="B377" s="427">
        <v>44319</v>
      </c>
      <c r="C377" s="427"/>
      <c r="D377" s="429"/>
      <c r="E377" s="425" t="s">
        <v>2496</v>
      </c>
      <c r="F377" s="106" t="s">
        <v>6049</v>
      </c>
      <c r="G377" s="426" t="s">
        <v>6050</v>
      </c>
      <c r="H377" s="106" t="s">
        <v>2499</v>
      </c>
      <c r="I377" s="429" t="s">
        <v>6051</v>
      </c>
      <c r="J377" s="429"/>
      <c r="K377" s="429">
        <v>79</v>
      </c>
      <c r="L377" s="429" t="s">
        <v>6051</v>
      </c>
      <c r="M377" s="429" t="s">
        <v>6052</v>
      </c>
      <c r="N377" s="429" t="s">
        <v>340</v>
      </c>
      <c r="O377" s="106" t="s">
        <v>2535</v>
      </c>
      <c r="P377" s="429" t="s">
        <v>6053</v>
      </c>
      <c r="Q377" s="429" t="s">
        <v>6051</v>
      </c>
      <c r="R377" s="429" t="s">
        <v>6052</v>
      </c>
      <c r="S377" s="429">
        <v>905756788</v>
      </c>
      <c r="T377" s="429" t="s">
        <v>6054</v>
      </c>
      <c r="U377" s="429" t="s">
        <v>6055</v>
      </c>
      <c r="V377" s="425" t="s">
        <v>2508</v>
      </c>
      <c r="W377" s="425" t="s">
        <v>2509</v>
      </c>
      <c r="X377" s="430">
        <v>1</v>
      </c>
      <c r="Y377" s="424" t="s">
        <v>6056</v>
      </c>
      <c r="Z377" s="424" t="s">
        <v>2555</v>
      </c>
      <c r="AA377" s="426" t="s">
        <v>3499</v>
      </c>
      <c r="AB377" s="424"/>
      <c r="AC377" s="424" t="s">
        <v>2513</v>
      </c>
    </row>
    <row r="378" spans="1:29" ht="40" customHeight="1" x14ac:dyDescent="0.35">
      <c r="A378" s="424" t="s">
        <v>6057</v>
      </c>
      <c r="B378" s="427">
        <v>44319</v>
      </c>
      <c r="C378" s="427"/>
      <c r="D378" s="429"/>
      <c r="E378" s="425" t="s">
        <v>2496</v>
      </c>
      <c r="F378" s="106" t="s">
        <v>6058</v>
      </c>
      <c r="G378" s="426" t="s">
        <v>6059</v>
      </c>
      <c r="H378" s="106" t="s">
        <v>2499</v>
      </c>
      <c r="I378" s="429" t="s">
        <v>5263</v>
      </c>
      <c r="J378" s="429"/>
      <c r="K378" s="429">
        <v>7</v>
      </c>
      <c r="L378" s="429" t="s">
        <v>450</v>
      </c>
      <c r="M378" s="429" t="s">
        <v>4652</v>
      </c>
      <c r="N378" s="429" t="s">
        <v>450</v>
      </c>
      <c r="O378" s="106" t="s">
        <v>2626</v>
      </c>
      <c r="P378" s="429" t="s">
        <v>6060</v>
      </c>
      <c r="Q378" s="429" t="s">
        <v>450</v>
      </c>
      <c r="R378" s="429" t="s">
        <v>4652</v>
      </c>
      <c r="S378" s="429" t="s">
        <v>6061</v>
      </c>
      <c r="T378" s="429" t="s">
        <v>6062</v>
      </c>
      <c r="U378" s="429" t="s">
        <v>6063</v>
      </c>
      <c r="V378" s="425" t="s">
        <v>2508</v>
      </c>
      <c r="W378" s="425" t="s">
        <v>2509</v>
      </c>
      <c r="X378" s="430">
        <v>1</v>
      </c>
      <c r="Y378" s="424" t="s">
        <v>6064</v>
      </c>
      <c r="Z378" s="424" t="s">
        <v>2555</v>
      </c>
      <c r="AA378" s="426" t="s">
        <v>2816</v>
      </c>
      <c r="AB378" s="424"/>
      <c r="AC378" s="424" t="s">
        <v>2513</v>
      </c>
    </row>
    <row r="379" spans="1:29" ht="40" customHeight="1" x14ac:dyDescent="0.35">
      <c r="A379" s="424" t="s">
        <v>6065</v>
      </c>
      <c r="B379" s="427">
        <v>44319</v>
      </c>
      <c r="C379" s="427"/>
      <c r="D379" s="429"/>
      <c r="E379" s="425" t="s">
        <v>2496</v>
      </c>
      <c r="F379" s="106" t="s">
        <v>6066</v>
      </c>
      <c r="G379" s="426" t="s">
        <v>6067</v>
      </c>
      <c r="H379" s="106" t="s">
        <v>2517</v>
      </c>
      <c r="I379" s="429" t="s">
        <v>6068</v>
      </c>
      <c r="J379" s="429"/>
      <c r="K379" s="429">
        <v>385</v>
      </c>
      <c r="L379" s="429" t="s">
        <v>6068</v>
      </c>
      <c r="M379" s="429" t="s">
        <v>6069</v>
      </c>
      <c r="N379" s="429" t="s">
        <v>127</v>
      </c>
      <c r="O379" s="106" t="s">
        <v>2612</v>
      </c>
      <c r="P379" s="429" t="s">
        <v>6070</v>
      </c>
      <c r="Q379" s="429" t="s">
        <v>6068</v>
      </c>
      <c r="R379" s="429" t="s">
        <v>6069</v>
      </c>
      <c r="S379" s="429" t="s">
        <v>6071</v>
      </c>
      <c r="T379" s="429" t="s">
        <v>6072</v>
      </c>
      <c r="U379" s="429" t="s">
        <v>6073</v>
      </c>
      <c r="V379" s="425" t="s">
        <v>2508</v>
      </c>
      <c r="W379" s="425" t="s">
        <v>2509</v>
      </c>
      <c r="X379" s="430">
        <v>1</v>
      </c>
      <c r="Y379" s="424" t="s">
        <v>6074</v>
      </c>
      <c r="Z379" s="424" t="s">
        <v>3381</v>
      </c>
      <c r="AA379" s="426" t="s">
        <v>5270</v>
      </c>
      <c r="AB379" s="424"/>
      <c r="AC379" s="424" t="s">
        <v>2513</v>
      </c>
    </row>
    <row r="380" spans="1:29" ht="40" customHeight="1" x14ac:dyDescent="0.35">
      <c r="A380" s="424" t="s">
        <v>6075</v>
      </c>
      <c r="B380" s="427">
        <v>44319</v>
      </c>
      <c r="C380" s="427"/>
      <c r="D380" s="429"/>
      <c r="E380" s="425" t="s">
        <v>2496</v>
      </c>
      <c r="F380" s="106" t="s">
        <v>6076</v>
      </c>
      <c r="G380" s="426" t="s">
        <v>6077</v>
      </c>
      <c r="H380" s="106" t="s">
        <v>2499</v>
      </c>
      <c r="I380" s="429" t="s">
        <v>6078</v>
      </c>
      <c r="J380" s="429"/>
      <c r="K380" s="429">
        <v>145</v>
      </c>
      <c r="L380" s="429" t="s">
        <v>6078</v>
      </c>
      <c r="M380" s="429" t="s">
        <v>6079</v>
      </c>
      <c r="N380" s="429" t="s">
        <v>127</v>
      </c>
      <c r="O380" s="106" t="s">
        <v>2612</v>
      </c>
      <c r="P380" s="429" t="s">
        <v>6080</v>
      </c>
      <c r="Q380" s="429" t="s">
        <v>6078</v>
      </c>
      <c r="R380" s="429" t="s">
        <v>6079</v>
      </c>
      <c r="S380" s="429" t="s">
        <v>6081</v>
      </c>
      <c r="T380" s="429" t="s">
        <v>6082</v>
      </c>
      <c r="U380" s="429" t="s">
        <v>6083</v>
      </c>
      <c r="V380" s="425" t="s">
        <v>2508</v>
      </c>
      <c r="W380" s="425" t="s">
        <v>2509</v>
      </c>
      <c r="X380" s="430">
        <v>1</v>
      </c>
      <c r="Y380" s="424" t="s">
        <v>6084</v>
      </c>
      <c r="Z380" s="424" t="s">
        <v>2555</v>
      </c>
      <c r="AA380" s="426" t="s">
        <v>3499</v>
      </c>
      <c r="AB380" s="424"/>
      <c r="AC380" s="424" t="s">
        <v>2513</v>
      </c>
    </row>
    <row r="381" spans="1:29" ht="40" customHeight="1" x14ac:dyDescent="0.35">
      <c r="A381" s="424" t="s">
        <v>6085</v>
      </c>
      <c r="B381" s="427">
        <v>44319</v>
      </c>
      <c r="C381" s="427"/>
      <c r="D381" s="429"/>
      <c r="E381" s="425" t="s">
        <v>2496</v>
      </c>
      <c r="F381" s="106" t="s">
        <v>6086</v>
      </c>
      <c r="G381" s="426" t="s">
        <v>6087</v>
      </c>
      <c r="H381" s="106" t="s">
        <v>2499</v>
      </c>
      <c r="I381" s="429" t="s">
        <v>6088</v>
      </c>
      <c r="J381" s="429">
        <v>1</v>
      </c>
      <c r="K381" s="429">
        <v>1</v>
      </c>
      <c r="L381" s="429" t="s">
        <v>127</v>
      </c>
      <c r="M381" s="429" t="s">
        <v>3072</v>
      </c>
      <c r="N381" s="429" t="s">
        <v>127</v>
      </c>
      <c r="O381" s="106" t="s">
        <v>2612</v>
      </c>
      <c r="P381" s="429" t="s">
        <v>6089</v>
      </c>
      <c r="Q381" s="429" t="s">
        <v>127</v>
      </c>
      <c r="R381" s="429" t="s">
        <v>3072</v>
      </c>
      <c r="S381" s="429" t="s">
        <v>6090</v>
      </c>
      <c r="T381" s="429" t="s">
        <v>6091</v>
      </c>
      <c r="U381" s="429" t="s">
        <v>6092</v>
      </c>
      <c r="V381" s="425" t="s">
        <v>2508</v>
      </c>
      <c r="W381" s="425" t="s">
        <v>2509</v>
      </c>
      <c r="X381" s="430">
        <v>1</v>
      </c>
      <c r="Y381" s="424" t="s">
        <v>6093</v>
      </c>
      <c r="Z381" s="424" t="s">
        <v>2555</v>
      </c>
      <c r="AA381" s="426" t="s">
        <v>5557</v>
      </c>
      <c r="AB381" s="424"/>
      <c r="AC381" s="424" t="s">
        <v>2513</v>
      </c>
    </row>
    <row r="382" spans="1:29" ht="40" customHeight="1" x14ac:dyDescent="0.35">
      <c r="A382" s="424" t="s">
        <v>6094</v>
      </c>
      <c r="B382" s="427">
        <v>44322</v>
      </c>
      <c r="C382" s="427"/>
      <c r="D382" s="429"/>
      <c r="E382" s="425" t="s">
        <v>2496</v>
      </c>
      <c r="F382" s="106" t="s">
        <v>6095</v>
      </c>
      <c r="G382" s="426" t="s">
        <v>6096</v>
      </c>
      <c r="H382" s="106" t="s">
        <v>2499</v>
      </c>
      <c r="I382" s="429" t="s">
        <v>6097</v>
      </c>
      <c r="J382" s="429">
        <v>1985</v>
      </c>
      <c r="K382" s="429">
        <v>8</v>
      </c>
      <c r="L382" s="429" t="s">
        <v>6098</v>
      </c>
      <c r="M382" s="429" t="s">
        <v>4532</v>
      </c>
      <c r="N382" s="429" t="s">
        <v>841</v>
      </c>
      <c r="O382" s="106" t="s">
        <v>2626</v>
      </c>
      <c r="P382" s="429" t="s">
        <v>6099</v>
      </c>
      <c r="Q382" s="429" t="s">
        <v>6100</v>
      </c>
      <c r="R382" s="429" t="s">
        <v>6101</v>
      </c>
      <c r="S382" s="429" t="s">
        <v>6102</v>
      </c>
      <c r="T382" s="429" t="s">
        <v>6103</v>
      </c>
      <c r="U382" s="429" t="s">
        <v>6104</v>
      </c>
      <c r="V382" s="425" t="s">
        <v>2508</v>
      </c>
      <c r="W382" s="425" t="s">
        <v>2509</v>
      </c>
      <c r="X382" s="430">
        <v>1</v>
      </c>
      <c r="Y382" s="424" t="s">
        <v>6105</v>
      </c>
      <c r="Z382" s="424" t="s">
        <v>2555</v>
      </c>
      <c r="AA382" s="426" t="s">
        <v>3499</v>
      </c>
      <c r="AB382" s="424"/>
      <c r="AC382" s="424" t="s">
        <v>2513</v>
      </c>
    </row>
    <row r="383" spans="1:29" ht="40" customHeight="1" x14ac:dyDescent="0.35">
      <c r="A383" s="424" t="s">
        <v>6106</v>
      </c>
      <c r="B383" s="427">
        <v>44328</v>
      </c>
      <c r="C383" s="427" t="s">
        <v>6107</v>
      </c>
      <c r="D383" s="429" t="s">
        <v>2786</v>
      </c>
      <c r="E383" s="425" t="s">
        <v>2496</v>
      </c>
      <c r="F383" s="106" t="s">
        <v>6108</v>
      </c>
      <c r="G383" s="426" t="s">
        <v>6109</v>
      </c>
      <c r="H383" s="106" t="s">
        <v>2499</v>
      </c>
      <c r="I383" s="429" t="s">
        <v>6110</v>
      </c>
      <c r="J383" s="429">
        <v>297</v>
      </c>
      <c r="K383" s="429">
        <v>12</v>
      </c>
      <c r="L383" s="429" t="s">
        <v>6111</v>
      </c>
      <c r="M383" s="429" t="s">
        <v>6112</v>
      </c>
      <c r="N383" s="429" t="s">
        <v>2725</v>
      </c>
      <c r="O383" s="106" t="s">
        <v>2535</v>
      </c>
      <c r="P383" s="429"/>
      <c r="Q383" s="429"/>
      <c r="R383" s="429"/>
      <c r="S383" s="429"/>
      <c r="T383" s="429"/>
      <c r="U383" s="429"/>
      <c r="V383" s="106"/>
      <c r="W383" s="106"/>
      <c r="X383" s="429"/>
      <c r="Y383" s="429"/>
      <c r="Z383" s="429"/>
      <c r="AA383" s="429"/>
      <c r="AB383" s="429"/>
      <c r="AC383" s="424"/>
    </row>
    <row r="384" spans="1:29" ht="40" customHeight="1" x14ac:dyDescent="0.35">
      <c r="A384" s="424" t="s">
        <v>6113</v>
      </c>
      <c r="B384" s="427">
        <v>44328</v>
      </c>
      <c r="C384" s="427" t="s">
        <v>6107</v>
      </c>
      <c r="D384" s="429" t="s">
        <v>2786</v>
      </c>
      <c r="E384" s="425" t="s">
        <v>3059</v>
      </c>
      <c r="F384" s="106" t="s">
        <v>6108</v>
      </c>
      <c r="G384" s="426" t="s">
        <v>6109</v>
      </c>
      <c r="H384" s="106" t="s">
        <v>2499</v>
      </c>
      <c r="I384" s="429" t="s">
        <v>6110</v>
      </c>
      <c r="J384" s="429">
        <v>297</v>
      </c>
      <c r="K384" s="429">
        <v>12</v>
      </c>
      <c r="L384" s="429" t="s">
        <v>6111</v>
      </c>
      <c r="M384" s="429" t="s">
        <v>6112</v>
      </c>
      <c r="N384" s="429" t="s">
        <v>2725</v>
      </c>
      <c r="O384" s="106" t="s">
        <v>2535</v>
      </c>
      <c r="P384" s="429"/>
      <c r="Q384" s="429"/>
      <c r="R384" s="429"/>
      <c r="S384" s="429"/>
      <c r="T384" s="429"/>
      <c r="U384" s="429"/>
      <c r="V384" s="106"/>
      <c r="W384" s="106"/>
      <c r="X384" s="429"/>
      <c r="Y384" s="429"/>
      <c r="Z384" s="429"/>
      <c r="AA384" s="429"/>
      <c r="AB384" s="429"/>
      <c r="AC384" s="424"/>
    </row>
    <row r="385" spans="1:29" ht="40" customHeight="1" x14ac:dyDescent="0.35">
      <c r="A385" s="424" t="s">
        <v>6114</v>
      </c>
      <c r="B385" s="427">
        <v>44328</v>
      </c>
      <c r="C385" s="427"/>
      <c r="D385" s="429"/>
      <c r="E385" s="425" t="s">
        <v>2496</v>
      </c>
      <c r="F385" s="106" t="s">
        <v>6115</v>
      </c>
      <c r="G385" s="426" t="s">
        <v>6116</v>
      </c>
      <c r="H385" s="106" t="s">
        <v>2499</v>
      </c>
      <c r="I385" s="429" t="s">
        <v>6117</v>
      </c>
      <c r="J385" s="429">
        <v>820</v>
      </c>
      <c r="K385" s="429">
        <v>16</v>
      </c>
      <c r="L385" s="429" t="s">
        <v>212</v>
      </c>
      <c r="M385" s="429" t="s">
        <v>3592</v>
      </c>
      <c r="N385" s="429" t="s">
        <v>212</v>
      </c>
      <c r="O385" s="106" t="s">
        <v>2791</v>
      </c>
      <c r="P385" s="429" t="s">
        <v>6118</v>
      </c>
      <c r="Q385" s="429" t="s">
        <v>212</v>
      </c>
      <c r="R385" s="429" t="s">
        <v>3592</v>
      </c>
      <c r="S385" s="429" t="s">
        <v>6119</v>
      </c>
      <c r="T385" s="429" t="s">
        <v>6120</v>
      </c>
      <c r="U385" s="429" t="s">
        <v>6121</v>
      </c>
      <c r="V385" s="425" t="s">
        <v>2508</v>
      </c>
      <c r="W385" s="425" t="s">
        <v>2509</v>
      </c>
      <c r="X385" s="430">
        <v>1</v>
      </c>
      <c r="Y385" s="424" t="s">
        <v>6122</v>
      </c>
      <c r="Z385" s="424" t="s">
        <v>2511</v>
      </c>
      <c r="AA385" s="426" t="s">
        <v>2618</v>
      </c>
      <c r="AB385" s="424"/>
      <c r="AC385" s="424" t="s">
        <v>2513</v>
      </c>
    </row>
    <row r="386" spans="1:29" ht="40" customHeight="1" x14ac:dyDescent="0.35">
      <c r="A386" s="424" t="s">
        <v>6123</v>
      </c>
      <c r="B386" s="427">
        <v>44328</v>
      </c>
      <c r="C386" s="427" t="s">
        <v>6124</v>
      </c>
      <c r="D386" s="429" t="s">
        <v>2786</v>
      </c>
      <c r="E386" s="425" t="s">
        <v>2496</v>
      </c>
      <c r="F386" s="106" t="s">
        <v>6125</v>
      </c>
      <c r="G386" s="426" t="s">
        <v>6126</v>
      </c>
      <c r="H386" s="106" t="s">
        <v>2517</v>
      </c>
      <c r="I386" s="429" t="s">
        <v>6127</v>
      </c>
      <c r="J386" s="429">
        <v>6208</v>
      </c>
      <c r="K386" s="429">
        <v>4</v>
      </c>
      <c r="L386" s="429" t="s">
        <v>249</v>
      </c>
      <c r="M386" s="429" t="s">
        <v>2639</v>
      </c>
      <c r="N386" s="429" t="s">
        <v>249</v>
      </c>
      <c r="O386" s="106" t="s">
        <v>2626</v>
      </c>
      <c r="P386" s="429"/>
      <c r="Q386" s="429"/>
      <c r="R386" s="429"/>
      <c r="S386" s="429"/>
      <c r="T386" s="429"/>
      <c r="U386" s="429"/>
      <c r="V386" s="106"/>
      <c r="W386" s="106"/>
      <c r="X386" s="429"/>
      <c r="Y386" s="429"/>
      <c r="Z386" s="429"/>
      <c r="AA386" s="429"/>
      <c r="AB386" s="429"/>
      <c r="AC386" s="424"/>
    </row>
    <row r="387" spans="1:29" ht="40" customHeight="1" x14ac:dyDescent="0.35">
      <c r="A387" s="424" t="s">
        <v>6128</v>
      </c>
      <c r="B387" s="427">
        <v>44328</v>
      </c>
      <c r="C387" s="427"/>
      <c r="D387" s="429"/>
      <c r="E387" s="425" t="s">
        <v>2496</v>
      </c>
      <c r="F387" s="106" t="s">
        <v>6129</v>
      </c>
      <c r="G387" s="426" t="s">
        <v>6130</v>
      </c>
      <c r="H387" s="106" t="s">
        <v>2499</v>
      </c>
      <c r="I387" s="429" t="s">
        <v>6131</v>
      </c>
      <c r="J387" s="429"/>
      <c r="K387" s="429">
        <v>10</v>
      </c>
      <c r="L387" s="429" t="s">
        <v>6132</v>
      </c>
      <c r="M387" s="429" t="s">
        <v>6133</v>
      </c>
      <c r="N387" s="429" t="s">
        <v>841</v>
      </c>
      <c r="O387" s="106" t="s">
        <v>2626</v>
      </c>
      <c r="P387" s="429" t="s">
        <v>6134</v>
      </c>
      <c r="Q387" s="429" t="s">
        <v>6132</v>
      </c>
      <c r="R387" s="429" t="s">
        <v>6133</v>
      </c>
      <c r="S387" s="429" t="s">
        <v>6135</v>
      </c>
      <c r="T387" s="429" t="s">
        <v>6136</v>
      </c>
      <c r="U387" s="429" t="s">
        <v>6137</v>
      </c>
      <c r="V387" s="425" t="s">
        <v>2508</v>
      </c>
      <c r="W387" s="425" t="s">
        <v>2509</v>
      </c>
      <c r="X387" s="430">
        <v>1</v>
      </c>
      <c r="Y387" s="424" t="s">
        <v>6138</v>
      </c>
      <c r="Z387" s="424" t="s">
        <v>2555</v>
      </c>
      <c r="AA387" s="426" t="s">
        <v>6139</v>
      </c>
      <c r="AB387" s="424"/>
      <c r="AC387" s="424" t="s">
        <v>2513</v>
      </c>
    </row>
    <row r="388" spans="1:29" ht="40" customHeight="1" x14ac:dyDescent="0.35">
      <c r="A388" s="424" t="s">
        <v>6140</v>
      </c>
      <c r="B388" s="427">
        <v>44334</v>
      </c>
      <c r="C388" s="427"/>
      <c r="D388" s="429"/>
      <c r="E388" s="425" t="s">
        <v>2496</v>
      </c>
      <c r="F388" s="106" t="s">
        <v>6141</v>
      </c>
      <c r="G388" s="426" t="s">
        <v>6142</v>
      </c>
      <c r="H388" s="106" t="s">
        <v>2499</v>
      </c>
      <c r="I388" s="429" t="s">
        <v>6143</v>
      </c>
      <c r="J388" s="429"/>
      <c r="K388" s="429">
        <v>92</v>
      </c>
      <c r="L388" s="429" t="s">
        <v>6143</v>
      </c>
      <c r="M388" s="429" t="s">
        <v>2502</v>
      </c>
      <c r="N388" s="429" t="s">
        <v>1079</v>
      </c>
      <c r="O388" s="106" t="s">
        <v>2503</v>
      </c>
      <c r="P388" s="429" t="s">
        <v>6144</v>
      </c>
      <c r="Q388" s="429" t="s">
        <v>6143</v>
      </c>
      <c r="R388" s="429" t="s">
        <v>2502</v>
      </c>
      <c r="S388" s="429" t="s">
        <v>6145</v>
      </c>
      <c r="T388" s="429" t="s">
        <v>6146</v>
      </c>
      <c r="U388" s="429" t="s">
        <v>6147</v>
      </c>
      <c r="V388" s="425" t="s">
        <v>2508</v>
      </c>
      <c r="W388" s="425" t="s">
        <v>2509</v>
      </c>
      <c r="X388" s="430">
        <v>1</v>
      </c>
      <c r="Y388" s="425" t="s">
        <v>6148</v>
      </c>
      <c r="Z388" s="425" t="s">
        <v>5923</v>
      </c>
      <c r="AA388" s="425" t="s">
        <v>6149</v>
      </c>
      <c r="AB388" s="424"/>
      <c r="AC388" s="424" t="s">
        <v>2513</v>
      </c>
    </row>
    <row r="389" spans="1:29" ht="40" customHeight="1" x14ac:dyDescent="0.35">
      <c r="A389" s="424" t="s">
        <v>6150</v>
      </c>
      <c r="B389" s="427">
        <v>44341</v>
      </c>
      <c r="C389" s="427"/>
      <c r="D389" s="429"/>
      <c r="E389" s="425" t="s">
        <v>2496</v>
      </c>
      <c r="F389" s="106" t="s">
        <v>6151</v>
      </c>
      <c r="G389" s="426" t="s">
        <v>6152</v>
      </c>
      <c r="H389" s="106" t="s">
        <v>2499</v>
      </c>
      <c r="I389" s="429" t="s">
        <v>6153</v>
      </c>
      <c r="J389" s="429">
        <v>237</v>
      </c>
      <c r="K389" s="429">
        <v>48</v>
      </c>
      <c r="L389" s="429" t="s">
        <v>1046</v>
      </c>
      <c r="M389" s="429" t="s">
        <v>6154</v>
      </c>
      <c r="N389" s="429" t="s">
        <v>1046</v>
      </c>
      <c r="O389" s="106" t="s">
        <v>2791</v>
      </c>
      <c r="P389" s="429" t="s">
        <v>6155</v>
      </c>
      <c r="Q389" s="429" t="s">
        <v>1046</v>
      </c>
      <c r="R389" s="429" t="s">
        <v>6154</v>
      </c>
      <c r="S389" s="429" t="s">
        <v>6156</v>
      </c>
      <c r="T389" s="429" t="s">
        <v>6157</v>
      </c>
      <c r="U389" s="429" t="s">
        <v>6158</v>
      </c>
      <c r="V389" s="425" t="s">
        <v>2508</v>
      </c>
      <c r="W389" s="425" t="s">
        <v>2509</v>
      </c>
      <c r="X389" s="430">
        <v>1</v>
      </c>
      <c r="Y389" s="424" t="s">
        <v>6159</v>
      </c>
      <c r="Z389" s="424" t="s">
        <v>2555</v>
      </c>
      <c r="AA389" s="426" t="s">
        <v>3499</v>
      </c>
      <c r="AB389" s="424"/>
      <c r="AC389" s="424" t="s">
        <v>2513</v>
      </c>
    </row>
    <row r="390" spans="1:29" ht="40" customHeight="1" x14ac:dyDescent="0.35">
      <c r="A390" s="424" t="s">
        <v>6160</v>
      </c>
      <c r="B390" s="427">
        <v>44343</v>
      </c>
      <c r="C390" s="427"/>
      <c r="D390" s="429"/>
      <c r="E390" s="425" t="s">
        <v>2496</v>
      </c>
      <c r="F390" s="106" t="s">
        <v>6161</v>
      </c>
      <c r="G390" s="426" t="s">
        <v>6162</v>
      </c>
      <c r="H390" s="106" t="s">
        <v>3123</v>
      </c>
      <c r="I390" s="429" t="s">
        <v>6163</v>
      </c>
      <c r="J390" s="429">
        <v>476</v>
      </c>
      <c r="K390" s="429">
        <v>51</v>
      </c>
      <c r="L390" s="429" t="s">
        <v>6164</v>
      </c>
      <c r="M390" s="429" t="s">
        <v>6165</v>
      </c>
      <c r="N390" s="429" t="s">
        <v>6166</v>
      </c>
      <c r="O390" s="106" t="s">
        <v>2535</v>
      </c>
      <c r="P390" s="429" t="s">
        <v>6167</v>
      </c>
      <c r="Q390" s="429" t="s">
        <v>149</v>
      </c>
      <c r="R390" s="429" t="s">
        <v>3037</v>
      </c>
      <c r="S390" s="429" t="s">
        <v>6168</v>
      </c>
      <c r="T390" s="429" t="s">
        <v>6169</v>
      </c>
      <c r="U390" s="429" t="s">
        <v>6170</v>
      </c>
      <c r="V390" s="425" t="s">
        <v>2508</v>
      </c>
      <c r="W390" s="425" t="s">
        <v>2509</v>
      </c>
      <c r="X390" s="430">
        <v>1</v>
      </c>
      <c r="Y390" s="424" t="s">
        <v>6171</v>
      </c>
      <c r="Z390" s="424" t="s">
        <v>3133</v>
      </c>
      <c r="AA390" s="426" t="s">
        <v>5677</v>
      </c>
      <c r="AB390" s="424"/>
      <c r="AC390" s="424" t="s">
        <v>2513</v>
      </c>
    </row>
    <row r="391" spans="1:29" ht="40" customHeight="1" x14ac:dyDescent="0.35">
      <c r="A391" s="424" t="s">
        <v>6172</v>
      </c>
      <c r="B391" s="427">
        <v>44343</v>
      </c>
      <c r="C391" s="427"/>
      <c r="D391" s="429"/>
      <c r="E391" s="425" t="s">
        <v>2496</v>
      </c>
      <c r="F391" s="106" t="s">
        <v>6173</v>
      </c>
      <c r="G391" s="426" t="s">
        <v>6174</v>
      </c>
      <c r="H391" s="106" t="s">
        <v>2499</v>
      </c>
      <c r="I391" s="429" t="s">
        <v>6175</v>
      </c>
      <c r="J391" s="429">
        <v>444</v>
      </c>
      <c r="K391" s="429">
        <v>18</v>
      </c>
      <c r="L391" s="429" t="s">
        <v>3193</v>
      </c>
      <c r="M391" s="429" t="s">
        <v>3194</v>
      </c>
      <c r="N391" s="429" t="s">
        <v>279</v>
      </c>
      <c r="O391" s="106" t="s">
        <v>2763</v>
      </c>
      <c r="P391" s="429" t="s">
        <v>6176</v>
      </c>
      <c r="Q391" s="429" t="s">
        <v>3193</v>
      </c>
      <c r="R391" s="429" t="s">
        <v>6177</v>
      </c>
      <c r="S391" s="429" t="s">
        <v>6178</v>
      </c>
      <c r="T391" s="429" t="s">
        <v>6179</v>
      </c>
      <c r="U391" s="429" t="s">
        <v>6180</v>
      </c>
      <c r="V391" s="425" t="s">
        <v>2508</v>
      </c>
      <c r="W391" s="425" t="s">
        <v>2509</v>
      </c>
      <c r="X391" s="430">
        <v>1</v>
      </c>
      <c r="Y391" s="425" t="s">
        <v>6181</v>
      </c>
      <c r="Z391" s="425" t="s">
        <v>6182</v>
      </c>
      <c r="AA391" s="425" t="s">
        <v>6183</v>
      </c>
      <c r="AB391" s="424"/>
      <c r="AC391" s="424" t="s">
        <v>2513</v>
      </c>
    </row>
    <row r="392" spans="1:29" ht="40" customHeight="1" x14ac:dyDescent="0.35">
      <c r="A392" s="424" t="s">
        <v>6184</v>
      </c>
      <c r="B392" s="427">
        <v>44343</v>
      </c>
      <c r="C392" s="427"/>
      <c r="D392" s="429"/>
      <c r="E392" s="425" t="s">
        <v>2496</v>
      </c>
      <c r="F392" s="106" t="s">
        <v>6185</v>
      </c>
      <c r="G392" s="426" t="s">
        <v>6186</v>
      </c>
      <c r="H392" s="106" t="s">
        <v>2499</v>
      </c>
      <c r="I392" s="429" t="s">
        <v>2887</v>
      </c>
      <c r="J392" s="429">
        <v>2</v>
      </c>
      <c r="K392" s="429">
        <v>2</v>
      </c>
      <c r="L392" s="429" t="s">
        <v>3124</v>
      </c>
      <c r="M392" s="429" t="s">
        <v>6187</v>
      </c>
      <c r="N392" s="429" t="s">
        <v>140</v>
      </c>
      <c r="O392" s="106" t="s">
        <v>2612</v>
      </c>
      <c r="P392" s="429" t="s">
        <v>6188</v>
      </c>
      <c r="Q392" s="429" t="s">
        <v>3124</v>
      </c>
      <c r="R392" s="429" t="s">
        <v>6187</v>
      </c>
      <c r="S392" s="436" t="s">
        <v>6189</v>
      </c>
      <c r="T392" s="429" t="s">
        <v>6190</v>
      </c>
      <c r="U392" s="429" t="s">
        <v>6191</v>
      </c>
      <c r="V392" s="425" t="s">
        <v>2508</v>
      </c>
      <c r="W392" s="425" t="s">
        <v>2509</v>
      </c>
      <c r="X392" s="430">
        <v>1</v>
      </c>
      <c r="Y392" s="424" t="s">
        <v>6192</v>
      </c>
      <c r="Z392" s="424" t="s">
        <v>2555</v>
      </c>
      <c r="AA392" s="426" t="s">
        <v>2828</v>
      </c>
      <c r="AB392" s="424"/>
      <c r="AC392" s="424" t="s">
        <v>2513</v>
      </c>
    </row>
    <row r="393" spans="1:29" ht="40" customHeight="1" x14ac:dyDescent="0.35">
      <c r="A393" s="424" t="s">
        <v>6193</v>
      </c>
      <c r="B393" s="427">
        <v>44348</v>
      </c>
      <c r="C393" s="427"/>
      <c r="D393" s="429"/>
      <c r="E393" s="425" t="s">
        <v>2496</v>
      </c>
      <c r="F393" s="106" t="s">
        <v>6194</v>
      </c>
      <c r="G393" s="426" t="s">
        <v>6195</v>
      </c>
      <c r="H393" s="106" t="s">
        <v>2499</v>
      </c>
      <c r="I393" s="429" t="s">
        <v>6196</v>
      </c>
      <c r="J393" s="429">
        <v>1342</v>
      </c>
      <c r="K393" s="429">
        <v>28</v>
      </c>
      <c r="L393" s="429" t="s">
        <v>551</v>
      </c>
      <c r="M393" s="429" t="s">
        <v>5409</v>
      </c>
      <c r="N393" s="429" t="s">
        <v>551</v>
      </c>
      <c r="O393" s="106" t="s">
        <v>2503</v>
      </c>
      <c r="P393" s="429" t="s">
        <v>6197</v>
      </c>
      <c r="Q393" s="429" t="s">
        <v>551</v>
      </c>
      <c r="R393" s="429" t="s">
        <v>5409</v>
      </c>
      <c r="S393" s="429" t="s">
        <v>6198</v>
      </c>
      <c r="T393" s="429" t="s">
        <v>6199</v>
      </c>
      <c r="U393" s="429" t="s">
        <v>6200</v>
      </c>
      <c r="V393" s="425" t="s">
        <v>2508</v>
      </c>
      <c r="W393" s="425" t="s">
        <v>2509</v>
      </c>
      <c r="X393" s="430">
        <v>1</v>
      </c>
      <c r="Y393" s="424" t="s">
        <v>6201</v>
      </c>
      <c r="Z393" s="424" t="s">
        <v>2511</v>
      </c>
      <c r="AA393" s="426" t="s">
        <v>4941</v>
      </c>
      <c r="AB393" s="424"/>
      <c r="AC393" s="424" t="s">
        <v>2513</v>
      </c>
    </row>
    <row r="394" spans="1:29" ht="40" customHeight="1" x14ac:dyDescent="0.35">
      <c r="A394" s="424" t="s">
        <v>6202</v>
      </c>
      <c r="B394" s="427">
        <v>44348</v>
      </c>
      <c r="C394" s="427"/>
      <c r="D394" s="429"/>
      <c r="E394" s="425" t="s">
        <v>2496</v>
      </c>
      <c r="F394" s="106" t="s">
        <v>6203</v>
      </c>
      <c r="G394" s="426" t="s">
        <v>6204</v>
      </c>
      <c r="H394" s="106" t="s">
        <v>2499</v>
      </c>
      <c r="I394" s="429" t="s">
        <v>6205</v>
      </c>
      <c r="J394" s="429">
        <v>93</v>
      </c>
      <c r="K394" s="429">
        <v>26</v>
      </c>
      <c r="L394" s="429" t="s">
        <v>3993</v>
      </c>
      <c r="M394" s="429" t="s">
        <v>6206</v>
      </c>
      <c r="N394" s="429" t="s">
        <v>3993</v>
      </c>
      <c r="O394" s="106" t="s">
        <v>2791</v>
      </c>
      <c r="P394" s="429" t="s">
        <v>6207</v>
      </c>
      <c r="Q394" s="429" t="s">
        <v>6208</v>
      </c>
      <c r="R394" s="429" t="s">
        <v>6209</v>
      </c>
      <c r="S394" s="429" t="s">
        <v>6210</v>
      </c>
      <c r="T394" s="429" t="s">
        <v>6211</v>
      </c>
      <c r="U394" s="429" t="s">
        <v>6212</v>
      </c>
      <c r="V394" s="425" t="s">
        <v>2508</v>
      </c>
      <c r="W394" s="425" t="s">
        <v>2509</v>
      </c>
      <c r="X394" s="430">
        <v>0.7</v>
      </c>
      <c r="Y394" s="424" t="s">
        <v>6213</v>
      </c>
      <c r="Z394" s="424" t="s">
        <v>2555</v>
      </c>
      <c r="AA394" s="426" t="s">
        <v>3499</v>
      </c>
      <c r="AB394" s="424"/>
      <c r="AC394" s="424" t="s">
        <v>2513</v>
      </c>
    </row>
    <row r="395" spans="1:29" ht="40" customHeight="1" x14ac:dyDescent="0.35">
      <c r="A395" s="424" t="s">
        <v>6214</v>
      </c>
      <c r="B395" s="427">
        <v>44348</v>
      </c>
      <c r="C395" s="427"/>
      <c r="D395" s="429"/>
      <c r="E395" s="425" t="s">
        <v>2496</v>
      </c>
      <c r="F395" s="106" t="s">
        <v>6215</v>
      </c>
      <c r="G395" s="426" t="s">
        <v>6216</v>
      </c>
      <c r="H395" s="106" t="s">
        <v>2499</v>
      </c>
      <c r="I395" s="429" t="s">
        <v>2571</v>
      </c>
      <c r="J395" s="429"/>
      <c r="K395" s="429">
        <v>426</v>
      </c>
      <c r="L395" s="429" t="s">
        <v>6217</v>
      </c>
      <c r="M395" s="429" t="s">
        <v>6218</v>
      </c>
      <c r="N395" s="429" t="s">
        <v>763</v>
      </c>
      <c r="O395" s="106" t="s">
        <v>2612</v>
      </c>
      <c r="P395" s="429" t="s">
        <v>6219</v>
      </c>
      <c r="Q395" s="429" t="s">
        <v>6217</v>
      </c>
      <c r="R395" s="429" t="s">
        <v>6218</v>
      </c>
      <c r="S395" s="429" t="s">
        <v>6220</v>
      </c>
      <c r="T395" s="429" t="s">
        <v>6221</v>
      </c>
      <c r="U395" s="429" t="s">
        <v>6222</v>
      </c>
      <c r="V395" s="425" t="s">
        <v>2508</v>
      </c>
      <c r="W395" s="425" t="s">
        <v>2509</v>
      </c>
      <c r="X395" s="430">
        <v>1</v>
      </c>
      <c r="Y395" s="424" t="s">
        <v>6223</v>
      </c>
      <c r="Z395" s="424" t="s">
        <v>2555</v>
      </c>
      <c r="AA395" s="426" t="s">
        <v>3499</v>
      </c>
      <c r="AB395" s="424"/>
      <c r="AC395" s="424" t="s">
        <v>2513</v>
      </c>
    </row>
    <row r="396" spans="1:29" ht="40" customHeight="1" x14ac:dyDescent="0.35">
      <c r="A396" s="424" t="s">
        <v>6224</v>
      </c>
      <c r="B396" s="427">
        <v>44349</v>
      </c>
      <c r="C396" s="427"/>
      <c r="D396" s="429"/>
      <c r="E396" s="425" t="s">
        <v>2496</v>
      </c>
      <c r="F396" s="106" t="s">
        <v>6225</v>
      </c>
      <c r="G396" s="426" t="s">
        <v>6226</v>
      </c>
      <c r="H396" s="106" t="s">
        <v>2499</v>
      </c>
      <c r="I396" s="429" t="s">
        <v>6227</v>
      </c>
      <c r="J396" s="429"/>
      <c r="K396" s="429">
        <v>449</v>
      </c>
      <c r="L396" s="429" t="s">
        <v>548</v>
      </c>
      <c r="M396" s="429" t="s">
        <v>6228</v>
      </c>
      <c r="N396" s="429" t="s">
        <v>487</v>
      </c>
      <c r="O396" s="106" t="s">
        <v>2612</v>
      </c>
      <c r="P396" s="429" t="s">
        <v>6229</v>
      </c>
      <c r="Q396" s="429" t="s">
        <v>548</v>
      </c>
      <c r="R396" s="429" t="s">
        <v>6230</v>
      </c>
      <c r="S396" s="429" t="s">
        <v>6231</v>
      </c>
      <c r="T396" s="429" t="s">
        <v>6232</v>
      </c>
      <c r="U396" s="429" t="s">
        <v>6233</v>
      </c>
      <c r="V396" s="425" t="s">
        <v>2508</v>
      </c>
      <c r="W396" s="425" t="s">
        <v>2509</v>
      </c>
      <c r="X396" s="430">
        <v>1</v>
      </c>
      <c r="Y396" s="424" t="s">
        <v>6234</v>
      </c>
      <c r="Z396" s="424" t="s">
        <v>2555</v>
      </c>
      <c r="AA396" s="426" t="s">
        <v>6235</v>
      </c>
      <c r="AB396" s="424"/>
      <c r="AC396" s="424" t="s">
        <v>2513</v>
      </c>
    </row>
    <row r="397" spans="1:29" ht="40" customHeight="1" x14ac:dyDescent="0.35">
      <c r="A397" s="424" t="s">
        <v>6236</v>
      </c>
      <c r="B397" s="427">
        <v>44349</v>
      </c>
      <c r="C397" s="427"/>
      <c r="D397" s="429"/>
      <c r="E397" s="425" t="s">
        <v>2496</v>
      </c>
      <c r="F397" s="106" t="s">
        <v>6237</v>
      </c>
      <c r="G397" s="426" t="s">
        <v>6238</v>
      </c>
      <c r="H397" s="106" t="s">
        <v>2499</v>
      </c>
      <c r="I397" s="429" t="s">
        <v>6239</v>
      </c>
      <c r="J397" s="429"/>
      <c r="K397" s="429">
        <v>141</v>
      </c>
      <c r="L397" s="429" t="s">
        <v>6239</v>
      </c>
      <c r="M397" s="429" t="s">
        <v>6240</v>
      </c>
      <c r="N397" s="429" t="s">
        <v>487</v>
      </c>
      <c r="O397" s="106" t="s">
        <v>2612</v>
      </c>
      <c r="P397" s="429" t="s">
        <v>6241</v>
      </c>
      <c r="Q397" s="429" t="s">
        <v>6239</v>
      </c>
      <c r="R397" s="429" t="s">
        <v>6240</v>
      </c>
      <c r="S397" s="429" t="s">
        <v>6242</v>
      </c>
      <c r="T397" s="429" t="s">
        <v>6243</v>
      </c>
      <c r="U397" s="429" t="s">
        <v>6244</v>
      </c>
      <c r="V397" s="425" t="s">
        <v>2508</v>
      </c>
      <c r="W397" s="425" t="s">
        <v>2509</v>
      </c>
      <c r="X397" s="430">
        <v>1</v>
      </c>
      <c r="Y397" s="424" t="s">
        <v>6245</v>
      </c>
      <c r="Z397" s="424" t="s">
        <v>2555</v>
      </c>
      <c r="AA397" s="426" t="s">
        <v>2803</v>
      </c>
      <c r="AB397" s="424"/>
      <c r="AC397" s="424" t="s">
        <v>2513</v>
      </c>
    </row>
    <row r="398" spans="1:29" ht="40" customHeight="1" x14ac:dyDescent="0.35">
      <c r="A398" s="424" t="s">
        <v>6246</v>
      </c>
      <c r="B398" s="427">
        <v>44349</v>
      </c>
      <c r="C398" s="427"/>
      <c r="D398" s="429"/>
      <c r="E398" s="425" t="s">
        <v>2496</v>
      </c>
      <c r="F398" s="106" t="s">
        <v>6247</v>
      </c>
      <c r="G398" s="426" t="s">
        <v>6248</v>
      </c>
      <c r="H398" s="106" t="s">
        <v>2499</v>
      </c>
      <c r="I398" s="429" t="s">
        <v>6249</v>
      </c>
      <c r="J398" s="429"/>
      <c r="K398" s="429">
        <v>39</v>
      </c>
      <c r="L398" s="429" t="s">
        <v>6249</v>
      </c>
      <c r="M398" s="429" t="s">
        <v>3926</v>
      </c>
      <c r="N398" s="429" t="s">
        <v>212</v>
      </c>
      <c r="O398" s="106" t="s">
        <v>2791</v>
      </c>
      <c r="P398" s="429" t="s">
        <v>6250</v>
      </c>
      <c r="Q398" s="429" t="s">
        <v>6249</v>
      </c>
      <c r="R398" s="429" t="s">
        <v>3926</v>
      </c>
      <c r="S398" s="429" t="s">
        <v>6251</v>
      </c>
      <c r="T398" s="429" t="s">
        <v>6252</v>
      </c>
      <c r="U398" s="429" t="s">
        <v>6253</v>
      </c>
      <c r="V398" s="425" t="s">
        <v>2508</v>
      </c>
      <c r="W398" s="425" t="s">
        <v>2509</v>
      </c>
      <c r="X398" s="430">
        <v>1</v>
      </c>
      <c r="Y398" s="424" t="s">
        <v>6254</v>
      </c>
      <c r="Z398" s="424" t="s">
        <v>2555</v>
      </c>
      <c r="AA398" s="426" t="s">
        <v>3464</v>
      </c>
      <c r="AB398" s="424"/>
      <c r="AC398" s="424" t="s">
        <v>2513</v>
      </c>
    </row>
    <row r="399" spans="1:29" ht="40" customHeight="1" x14ac:dyDescent="0.35">
      <c r="A399" s="424" t="s">
        <v>6255</v>
      </c>
      <c r="B399" s="427">
        <v>44349</v>
      </c>
      <c r="C399" s="427"/>
      <c r="D399" s="429"/>
      <c r="E399" s="425" t="s">
        <v>2496</v>
      </c>
      <c r="F399" s="106" t="s">
        <v>6256</v>
      </c>
      <c r="G399" s="426" t="s">
        <v>6257</v>
      </c>
      <c r="H399" s="106" t="s">
        <v>2499</v>
      </c>
      <c r="I399" s="429" t="s">
        <v>6258</v>
      </c>
      <c r="J399" s="429">
        <v>1122</v>
      </c>
      <c r="K399" s="429">
        <v>1</v>
      </c>
      <c r="L399" s="429" t="s">
        <v>3516</v>
      </c>
      <c r="M399" s="429" t="s">
        <v>3517</v>
      </c>
      <c r="N399" s="429" t="s">
        <v>127</v>
      </c>
      <c r="O399" s="106" t="s">
        <v>2612</v>
      </c>
      <c r="P399" s="429" t="s">
        <v>6259</v>
      </c>
      <c r="Q399" s="429" t="s">
        <v>3516</v>
      </c>
      <c r="R399" s="429" t="s">
        <v>3517</v>
      </c>
      <c r="S399" s="429" t="s">
        <v>6260</v>
      </c>
      <c r="T399" s="429" t="s">
        <v>6261</v>
      </c>
      <c r="U399" s="429" t="s">
        <v>6262</v>
      </c>
      <c r="V399" s="425" t="s">
        <v>2508</v>
      </c>
      <c r="W399" s="425" t="s">
        <v>2509</v>
      </c>
      <c r="X399" s="430">
        <v>1</v>
      </c>
      <c r="Y399" s="424" t="s">
        <v>6263</v>
      </c>
      <c r="Z399" s="424" t="s">
        <v>2511</v>
      </c>
      <c r="AA399" s="426" t="s">
        <v>3499</v>
      </c>
      <c r="AB399" s="424"/>
      <c r="AC399" s="424" t="s">
        <v>2513</v>
      </c>
    </row>
    <row r="400" spans="1:29" ht="40" customHeight="1" x14ac:dyDescent="0.35">
      <c r="A400" s="424" t="s">
        <v>6264</v>
      </c>
      <c r="B400" s="427">
        <v>44349</v>
      </c>
      <c r="C400" s="427"/>
      <c r="D400" s="429"/>
      <c r="E400" s="425" t="s">
        <v>2496</v>
      </c>
      <c r="F400" s="106" t="s">
        <v>6265</v>
      </c>
      <c r="G400" s="426" t="s">
        <v>6266</v>
      </c>
      <c r="H400" s="106" t="s">
        <v>2499</v>
      </c>
      <c r="I400" s="429" t="s">
        <v>2571</v>
      </c>
      <c r="J400" s="429">
        <v>343</v>
      </c>
      <c r="K400" s="429">
        <v>50</v>
      </c>
      <c r="L400" s="429" t="s">
        <v>787</v>
      </c>
      <c r="M400" s="429" t="s">
        <v>5783</v>
      </c>
      <c r="N400" s="429" t="s">
        <v>787</v>
      </c>
      <c r="O400" s="106" t="s">
        <v>2535</v>
      </c>
      <c r="P400" s="429" t="s">
        <v>6267</v>
      </c>
      <c r="Q400" s="429" t="s">
        <v>787</v>
      </c>
      <c r="R400" s="429" t="s">
        <v>5783</v>
      </c>
      <c r="S400" s="429" t="s">
        <v>6268</v>
      </c>
      <c r="T400" s="429" t="s">
        <v>6269</v>
      </c>
      <c r="U400" s="429" t="s">
        <v>6270</v>
      </c>
      <c r="V400" s="425" t="s">
        <v>2508</v>
      </c>
      <c r="W400" s="425" t="s">
        <v>2509</v>
      </c>
      <c r="X400" s="430">
        <v>1</v>
      </c>
      <c r="Y400" s="424" t="s">
        <v>6271</v>
      </c>
      <c r="Z400" s="424" t="s">
        <v>2555</v>
      </c>
      <c r="AA400" s="426" t="s">
        <v>5458</v>
      </c>
      <c r="AB400" s="424"/>
      <c r="AC400" s="424" t="s">
        <v>2513</v>
      </c>
    </row>
    <row r="401" spans="1:29" ht="40" customHeight="1" x14ac:dyDescent="0.35">
      <c r="A401" s="424" t="s">
        <v>6272</v>
      </c>
      <c r="B401" s="427">
        <v>44350</v>
      </c>
      <c r="C401" s="427"/>
      <c r="D401" s="429"/>
      <c r="E401" s="425" t="s">
        <v>2496</v>
      </c>
      <c r="F401" s="106" t="s">
        <v>6273</v>
      </c>
      <c r="G401" s="426" t="s">
        <v>6274</v>
      </c>
      <c r="H401" s="106" t="s">
        <v>2499</v>
      </c>
      <c r="I401" s="429" t="s">
        <v>6275</v>
      </c>
      <c r="J401" s="429"/>
      <c r="K401" s="429">
        <v>318</v>
      </c>
      <c r="L401" s="429" t="s">
        <v>249</v>
      </c>
      <c r="M401" s="429" t="s">
        <v>2639</v>
      </c>
      <c r="N401" s="429" t="s">
        <v>249</v>
      </c>
      <c r="O401" s="106" t="s">
        <v>2626</v>
      </c>
      <c r="P401" s="429" t="s">
        <v>6276</v>
      </c>
      <c r="Q401" s="429" t="s">
        <v>6277</v>
      </c>
      <c r="R401" s="429" t="s">
        <v>6278</v>
      </c>
      <c r="S401" s="429" t="s">
        <v>6279</v>
      </c>
      <c r="T401" s="429" t="s">
        <v>6280</v>
      </c>
      <c r="U401" s="429" t="s">
        <v>6281</v>
      </c>
      <c r="V401" s="425" t="s">
        <v>2508</v>
      </c>
      <c r="W401" s="425" t="s">
        <v>2509</v>
      </c>
      <c r="X401" s="430">
        <v>1</v>
      </c>
      <c r="Y401" s="425" t="s">
        <v>6282</v>
      </c>
      <c r="Z401" s="425" t="s">
        <v>2555</v>
      </c>
      <c r="AA401" s="426" t="s">
        <v>6283</v>
      </c>
      <c r="AB401" s="424"/>
      <c r="AC401" s="424" t="s">
        <v>2513</v>
      </c>
    </row>
    <row r="402" spans="1:29" ht="40" customHeight="1" x14ac:dyDescent="0.35">
      <c r="A402" s="424" t="s">
        <v>6284</v>
      </c>
      <c r="B402" s="427">
        <v>44350</v>
      </c>
      <c r="C402" s="427"/>
      <c r="D402" s="429"/>
      <c r="E402" s="425" t="s">
        <v>2496</v>
      </c>
      <c r="F402" s="106" t="s">
        <v>6285</v>
      </c>
      <c r="G402" s="426" t="s">
        <v>6286</v>
      </c>
      <c r="H402" s="106" t="s">
        <v>2499</v>
      </c>
      <c r="I402" s="429" t="s">
        <v>6287</v>
      </c>
      <c r="J402" s="429"/>
      <c r="K402" s="429">
        <v>493</v>
      </c>
      <c r="L402" s="429" t="s">
        <v>6287</v>
      </c>
      <c r="M402" s="429" t="s">
        <v>6288</v>
      </c>
      <c r="N402" s="429" t="s">
        <v>6289</v>
      </c>
      <c r="O402" s="106" t="s">
        <v>2763</v>
      </c>
      <c r="P402" s="429" t="s">
        <v>6290</v>
      </c>
      <c r="Q402" s="429" t="s">
        <v>6287</v>
      </c>
      <c r="R402" s="429" t="s">
        <v>6288</v>
      </c>
      <c r="S402" s="429" t="s">
        <v>6291</v>
      </c>
      <c r="T402" s="429" t="s">
        <v>6292</v>
      </c>
      <c r="U402" s="429" t="s">
        <v>6293</v>
      </c>
      <c r="V402" s="425" t="s">
        <v>2508</v>
      </c>
      <c r="W402" s="425" t="s">
        <v>2509</v>
      </c>
      <c r="X402" s="430">
        <v>1</v>
      </c>
      <c r="Y402" s="425" t="s">
        <v>6294</v>
      </c>
      <c r="Z402" s="425" t="s">
        <v>5923</v>
      </c>
      <c r="AA402" s="425" t="s">
        <v>6295</v>
      </c>
      <c r="AB402" s="424"/>
      <c r="AC402" s="424" t="s">
        <v>2513</v>
      </c>
    </row>
    <row r="403" spans="1:29" ht="40" customHeight="1" x14ac:dyDescent="0.35">
      <c r="A403" s="424" t="s">
        <v>6296</v>
      </c>
      <c r="B403" s="427">
        <v>44357</v>
      </c>
      <c r="C403" s="427" t="s">
        <v>6297</v>
      </c>
      <c r="D403" s="429" t="s">
        <v>2786</v>
      </c>
      <c r="E403" s="425" t="s">
        <v>3261</v>
      </c>
      <c r="F403" s="106" t="s">
        <v>6298</v>
      </c>
      <c r="G403" s="426" t="s">
        <v>6299</v>
      </c>
      <c r="H403" s="106" t="s">
        <v>2499</v>
      </c>
      <c r="I403" s="429" t="s">
        <v>6300</v>
      </c>
      <c r="J403" s="429"/>
      <c r="K403" s="429">
        <v>10062</v>
      </c>
      <c r="L403" s="429" t="s">
        <v>1011</v>
      </c>
      <c r="M403" s="429" t="s">
        <v>6301</v>
      </c>
      <c r="N403" s="429" t="s">
        <v>814</v>
      </c>
      <c r="O403" s="106" t="s">
        <v>2612</v>
      </c>
      <c r="P403" s="429"/>
      <c r="Q403" s="429"/>
      <c r="R403" s="429"/>
      <c r="S403" s="429"/>
      <c r="T403" s="429"/>
      <c r="U403" s="429"/>
      <c r="V403" s="106"/>
      <c r="W403" s="106"/>
      <c r="X403" s="429"/>
      <c r="Y403" s="429"/>
      <c r="Z403" s="429"/>
      <c r="AA403" s="429"/>
      <c r="AB403" s="429"/>
      <c r="AC403" s="424"/>
    </row>
    <row r="404" spans="1:29" ht="40" customHeight="1" x14ac:dyDescent="0.35">
      <c r="A404" s="425" t="s">
        <v>6302</v>
      </c>
      <c r="B404" s="427">
        <v>44357</v>
      </c>
      <c r="C404" s="427"/>
      <c r="D404" s="429"/>
      <c r="E404" s="425" t="s">
        <v>2496</v>
      </c>
      <c r="F404" s="106" t="s">
        <v>6298</v>
      </c>
      <c r="G404" s="426" t="s">
        <v>6299</v>
      </c>
      <c r="H404" s="106" t="s">
        <v>2499</v>
      </c>
      <c r="I404" s="429" t="s">
        <v>6300</v>
      </c>
      <c r="J404" s="429"/>
      <c r="K404" s="429">
        <v>10062</v>
      </c>
      <c r="L404" s="429" t="s">
        <v>1011</v>
      </c>
      <c r="M404" s="429" t="s">
        <v>6301</v>
      </c>
      <c r="N404" s="429" t="s">
        <v>814</v>
      </c>
      <c r="O404" s="106" t="s">
        <v>2612</v>
      </c>
      <c r="P404" s="429" t="s">
        <v>6303</v>
      </c>
      <c r="Q404" s="429" t="s">
        <v>1011</v>
      </c>
      <c r="R404" s="429" t="s">
        <v>6301</v>
      </c>
      <c r="S404" s="429" t="s">
        <v>6304</v>
      </c>
      <c r="T404" s="429" t="s">
        <v>6305</v>
      </c>
      <c r="U404" s="429" t="s">
        <v>6306</v>
      </c>
      <c r="V404" s="425" t="s">
        <v>2508</v>
      </c>
      <c r="W404" s="425" t="s">
        <v>2509</v>
      </c>
      <c r="X404" s="430">
        <v>1</v>
      </c>
      <c r="Y404" s="424" t="s">
        <v>6307</v>
      </c>
      <c r="Z404" s="424" t="s">
        <v>2511</v>
      </c>
      <c r="AA404" s="426" t="s">
        <v>2803</v>
      </c>
      <c r="AB404" s="424"/>
      <c r="AC404" s="424" t="s">
        <v>2513</v>
      </c>
    </row>
    <row r="405" spans="1:29" ht="40" customHeight="1" x14ac:dyDescent="0.35">
      <c r="A405" s="424" t="s">
        <v>6308</v>
      </c>
      <c r="B405" s="427">
        <v>44370</v>
      </c>
      <c r="C405" s="427"/>
      <c r="D405" s="429"/>
      <c r="E405" s="425" t="s">
        <v>2496</v>
      </c>
      <c r="F405" s="106" t="s">
        <v>6309</v>
      </c>
      <c r="G405" s="426" t="s">
        <v>6310</v>
      </c>
      <c r="H405" s="106" t="s">
        <v>2499</v>
      </c>
      <c r="I405" s="429" t="s">
        <v>6311</v>
      </c>
      <c r="J405" s="429"/>
      <c r="K405" s="429">
        <v>100</v>
      </c>
      <c r="L405" s="429" t="s">
        <v>6311</v>
      </c>
      <c r="M405" s="429" t="s">
        <v>3842</v>
      </c>
      <c r="N405" s="429" t="s">
        <v>1079</v>
      </c>
      <c r="O405" s="106" t="s">
        <v>2503</v>
      </c>
      <c r="P405" s="429" t="s">
        <v>6312</v>
      </c>
      <c r="Q405" s="429" t="s">
        <v>6311</v>
      </c>
      <c r="R405" s="429" t="s">
        <v>6313</v>
      </c>
      <c r="S405" s="429" t="s">
        <v>6314</v>
      </c>
      <c r="T405" s="429" t="s">
        <v>6315</v>
      </c>
      <c r="U405" s="429" t="s">
        <v>6316</v>
      </c>
      <c r="V405" s="425" t="s">
        <v>2508</v>
      </c>
      <c r="W405" s="425" t="s">
        <v>2509</v>
      </c>
      <c r="X405" s="430">
        <v>1</v>
      </c>
      <c r="Y405" s="424" t="s">
        <v>6317</v>
      </c>
      <c r="Z405" s="424" t="s">
        <v>2555</v>
      </c>
      <c r="AA405" s="426" t="s">
        <v>2803</v>
      </c>
      <c r="AB405" s="424"/>
      <c r="AC405" s="424" t="s">
        <v>2513</v>
      </c>
    </row>
    <row r="406" spans="1:29" ht="40" customHeight="1" x14ac:dyDescent="0.35">
      <c r="A406" s="424" t="s">
        <v>6318</v>
      </c>
      <c r="B406" s="427">
        <v>44370</v>
      </c>
      <c r="C406" s="427"/>
      <c r="D406" s="429"/>
      <c r="E406" s="425" t="s">
        <v>2496</v>
      </c>
      <c r="F406" s="106" t="s">
        <v>6319</v>
      </c>
      <c r="G406" s="426" t="s">
        <v>6320</v>
      </c>
      <c r="H406" s="106" t="s">
        <v>2499</v>
      </c>
      <c r="I406" s="429" t="s">
        <v>3081</v>
      </c>
      <c r="J406" s="429"/>
      <c r="K406" s="429">
        <v>652</v>
      </c>
      <c r="L406" s="429" t="s">
        <v>6321</v>
      </c>
      <c r="M406" s="429" t="s">
        <v>6322</v>
      </c>
      <c r="N406" s="429" t="s">
        <v>6289</v>
      </c>
      <c r="O406" s="106" t="s">
        <v>2763</v>
      </c>
      <c r="P406" s="429" t="s">
        <v>6323</v>
      </c>
      <c r="Q406" s="429" t="s">
        <v>6321</v>
      </c>
      <c r="R406" s="429" t="s">
        <v>6322</v>
      </c>
      <c r="S406" s="429" t="s">
        <v>6324</v>
      </c>
      <c r="T406" s="429" t="s">
        <v>6325</v>
      </c>
      <c r="U406" s="429" t="s">
        <v>6326</v>
      </c>
      <c r="V406" s="425" t="s">
        <v>2508</v>
      </c>
      <c r="W406" s="425" t="s">
        <v>2509</v>
      </c>
      <c r="X406" s="430">
        <v>1</v>
      </c>
      <c r="Y406" s="424" t="s">
        <v>6327</v>
      </c>
      <c r="Z406" s="424" t="s">
        <v>2555</v>
      </c>
      <c r="AA406" s="426" t="s">
        <v>6328</v>
      </c>
      <c r="AB406" s="424"/>
      <c r="AC406" s="424" t="s">
        <v>2513</v>
      </c>
    </row>
    <row r="407" spans="1:29" ht="40" customHeight="1" x14ac:dyDescent="0.35">
      <c r="A407" s="424" t="s">
        <v>6329</v>
      </c>
      <c r="B407" s="427">
        <v>44372</v>
      </c>
      <c r="C407" s="427"/>
      <c r="D407" s="429"/>
      <c r="E407" s="425" t="s">
        <v>2496</v>
      </c>
      <c r="F407" s="106" t="s">
        <v>6330</v>
      </c>
      <c r="G407" s="426" t="s">
        <v>6331</v>
      </c>
      <c r="H407" s="106" t="s">
        <v>2499</v>
      </c>
      <c r="I407" s="429" t="s">
        <v>6332</v>
      </c>
      <c r="J407" s="429"/>
      <c r="K407" s="429">
        <v>32</v>
      </c>
      <c r="L407" s="429" t="s">
        <v>6333</v>
      </c>
      <c r="M407" s="429" t="s">
        <v>6334</v>
      </c>
      <c r="N407" s="429" t="s">
        <v>731</v>
      </c>
      <c r="O407" s="106" t="s">
        <v>2520</v>
      </c>
      <c r="P407" s="429" t="s">
        <v>6335</v>
      </c>
      <c r="Q407" s="429" t="s">
        <v>6333</v>
      </c>
      <c r="R407" s="429" t="s">
        <v>6336</v>
      </c>
      <c r="S407" s="429" t="s">
        <v>6337</v>
      </c>
      <c r="T407" s="429" t="s">
        <v>6338</v>
      </c>
      <c r="U407" s="429" t="s">
        <v>6339</v>
      </c>
      <c r="V407" s="425" t="s">
        <v>2508</v>
      </c>
      <c r="W407" s="425" t="s">
        <v>2509</v>
      </c>
      <c r="X407" s="430">
        <v>0.51</v>
      </c>
      <c r="Y407" s="424" t="s">
        <v>6340</v>
      </c>
      <c r="Z407" s="424" t="s">
        <v>2511</v>
      </c>
      <c r="AA407" s="426" t="s">
        <v>3499</v>
      </c>
      <c r="AB407" s="424"/>
      <c r="AC407" s="424" t="s">
        <v>2513</v>
      </c>
    </row>
    <row r="408" spans="1:29" ht="40" customHeight="1" x14ac:dyDescent="0.35">
      <c r="A408" s="424" t="s">
        <v>6341</v>
      </c>
      <c r="B408" s="427">
        <v>44372</v>
      </c>
      <c r="C408" s="427"/>
      <c r="D408" s="429"/>
      <c r="E408" s="425" t="s">
        <v>2496</v>
      </c>
      <c r="F408" s="106" t="s">
        <v>6342</v>
      </c>
      <c r="G408" s="426" t="s">
        <v>6343</v>
      </c>
      <c r="H408" s="106" t="s">
        <v>2499</v>
      </c>
      <c r="I408" s="429" t="s">
        <v>6344</v>
      </c>
      <c r="J408" s="429"/>
      <c r="K408" s="429">
        <v>106</v>
      </c>
      <c r="L408" s="429" t="s">
        <v>6344</v>
      </c>
      <c r="M408" s="429" t="s">
        <v>6345</v>
      </c>
      <c r="N408" s="429" t="s">
        <v>450</v>
      </c>
      <c r="O408" s="106" t="s">
        <v>2626</v>
      </c>
      <c r="P408" s="429" t="s">
        <v>6346</v>
      </c>
      <c r="Q408" s="429" t="s">
        <v>6344</v>
      </c>
      <c r="R408" s="429" t="s">
        <v>6347</v>
      </c>
      <c r="S408" s="429" t="s">
        <v>6348</v>
      </c>
      <c r="T408" s="429" t="s">
        <v>6349</v>
      </c>
      <c r="U408" s="429" t="s">
        <v>6350</v>
      </c>
      <c r="V408" s="425" t="s">
        <v>2508</v>
      </c>
      <c r="W408" s="425" t="s">
        <v>2509</v>
      </c>
      <c r="X408" s="430">
        <v>1</v>
      </c>
      <c r="Y408" s="424" t="s">
        <v>6351</v>
      </c>
      <c r="Z408" s="424" t="s">
        <v>2555</v>
      </c>
      <c r="AA408" s="426" t="s">
        <v>2803</v>
      </c>
      <c r="AB408" s="424"/>
      <c r="AC408" s="424" t="s">
        <v>2513</v>
      </c>
    </row>
    <row r="409" spans="1:29" ht="40" customHeight="1" x14ac:dyDescent="0.35">
      <c r="A409" s="424" t="s">
        <v>6352</v>
      </c>
      <c r="B409" s="427">
        <v>44375</v>
      </c>
      <c r="C409" s="427"/>
      <c r="D409" s="429"/>
      <c r="E409" s="425" t="s">
        <v>2496</v>
      </c>
      <c r="F409" s="106" t="s">
        <v>6353</v>
      </c>
      <c r="G409" s="426" t="s">
        <v>6354</v>
      </c>
      <c r="H409" s="106" t="s">
        <v>2499</v>
      </c>
      <c r="I409" s="429" t="s">
        <v>6097</v>
      </c>
      <c r="J409" s="429"/>
      <c r="K409" s="429">
        <v>66</v>
      </c>
      <c r="L409" s="429" t="s">
        <v>140</v>
      </c>
      <c r="M409" s="429" t="s">
        <v>3813</v>
      </c>
      <c r="N409" s="429" t="s">
        <v>140</v>
      </c>
      <c r="O409" s="106" t="s">
        <v>2612</v>
      </c>
      <c r="P409" s="429" t="s">
        <v>6355</v>
      </c>
      <c r="Q409" s="429" t="s">
        <v>140</v>
      </c>
      <c r="R409" s="429" t="s">
        <v>3813</v>
      </c>
      <c r="S409" s="429" t="s">
        <v>6356</v>
      </c>
      <c r="T409" s="429" t="s">
        <v>6357</v>
      </c>
      <c r="U409" s="429" t="s">
        <v>6358</v>
      </c>
      <c r="V409" s="425" t="s">
        <v>2508</v>
      </c>
      <c r="W409" s="425" t="s">
        <v>2509</v>
      </c>
      <c r="X409" s="430">
        <v>1</v>
      </c>
      <c r="Y409" s="424" t="s">
        <v>6359</v>
      </c>
      <c r="Z409" s="424" t="s">
        <v>2511</v>
      </c>
      <c r="AA409" s="426" t="s">
        <v>5170</v>
      </c>
      <c r="AB409" s="424"/>
      <c r="AC409" s="424" t="s">
        <v>2513</v>
      </c>
    </row>
    <row r="410" spans="1:29" ht="40" customHeight="1" x14ac:dyDescent="0.35">
      <c r="A410" s="424" t="s">
        <v>6360</v>
      </c>
      <c r="B410" s="427">
        <v>44375</v>
      </c>
      <c r="C410" s="427"/>
      <c r="D410" s="429"/>
      <c r="E410" s="425" t="s">
        <v>2496</v>
      </c>
      <c r="F410" s="106" t="s">
        <v>6361</v>
      </c>
      <c r="G410" s="426" t="s">
        <v>6362</v>
      </c>
      <c r="H410" s="106" t="s">
        <v>2499</v>
      </c>
      <c r="I410" s="429" t="s">
        <v>1458</v>
      </c>
      <c r="J410" s="429"/>
      <c r="K410" s="429">
        <v>68</v>
      </c>
      <c r="L410" s="429" t="s">
        <v>1458</v>
      </c>
      <c r="M410" s="429" t="s">
        <v>6363</v>
      </c>
      <c r="N410" s="429" t="s">
        <v>155</v>
      </c>
      <c r="O410" s="106" t="s">
        <v>2960</v>
      </c>
      <c r="P410" s="429" t="s">
        <v>6364</v>
      </c>
      <c r="Q410" s="429" t="s">
        <v>1458</v>
      </c>
      <c r="R410" s="429" t="s">
        <v>6363</v>
      </c>
      <c r="S410" s="429" t="s">
        <v>6365</v>
      </c>
      <c r="T410" s="429" t="s">
        <v>6366</v>
      </c>
      <c r="U410" s="429" t="s">
        <v>6367</v>
      </c>
      <c r="V410" s="425" t="s">
        <v>2508</v>
      </c>
      <c r="W410" s="425" t="s">
        <v>2509</v>
      </c>
      <c r="X410" s="430">
        <v>1</v>
      </c>
      <c r="Y410" s="424" t="s">
        <v>6368</v>
      </c>
      <c r="Z410" s="424" t="s">
        <v>2511</v>
      </c>
      <c r="AA410" s="426" t="s">
        <v>4527</v>
      </c>
      <c r="AB410" s="424"/>
      <c r="AC410" s="424" t="s">
        <v>2513</v>
      </c>
    </row>
    <row r="411" spans="1:29" ht="40" customHeight="1" x14ac:dyDescent="0.35">
      <c r="A411" s="424" t="s">
        <v>6369</v>
      </c>
      <c r="B411" s="427">
        <v>44375</v>
      </c>
      <c r="C411" s="427"/>
      <c r="D411" s="429"/>
      <c r="E411" s="425" t="s">
        <v>2496</v>
      </c>
      <c r="F411" s="106" t="s">
        <v>6370</v>
      </c>
      <c r="G411" s="426" t="s">
        <v>6371</v>
      </c>
      <c r="H411" s="106" t="s">
        <v>2499</v>
      </c>
      <c r="I411" s="429" t="s">
        <v>6372</v>
      </c>
      <c r="J411" s="429"/>
      <c r="K411" s="429">
        <v>377</v>
      </c>
      <c r="L411" s="429" t="s">
        <v>6372</v>
      </c>
      <c r="M411" s="429" t="s">
        <v>6373</v>
      </c>
      <c r="N411" s="429" t="s">
        <v>127</v>
      </c>
      <c r="O411" s="106" t="s">
        <v>2612</v>
      </c>
      <c r="P411" s="429" t="s">
        <v>6374</v>
      </c>
      <c r="Q411" s="429" t="s">
        <v>6372</v>
      </c>
      <c r="R411" s="429" t="s">
        <v>6373</v>
      </c>
      <c r="S411" s="429" t="s">
        <v>6375</v>
      </c>
      <c r="T411" s="429" t="s">
        <v>6376</v>
      </c>
      <c r="U411" s="429" t="s">
        <v>6377</v>
      </c>
      <c r="V411" s="425" t="s">
        <v>2508</v>
      </c>
      <c r="W411" s="425" t="s">
        <v>2509</v>
      </c>
      <c r="X411" s="430">
        <v>1</v>
      </c>
      <c r="Y411" s="424" t="s">
        <v>6378</v>
      </c>
      <c r="Z411" s="424" t="s">
        <v>2511</v>
      </c>
      <c r="AA411" s="426" t="s">
        <v>4083</v>
      </c>
      <c r="AB411" s="424"/>
      <c r="AC411" s="424" t="s">
        <v>2513</v>
      </c>
    </row>
    <row r="412" spans="1:29" ht="40" customHeight="1" x14ac:dyDescent="0.35">
      <c r="A412" s="424" t="s">
        <v>6379</v>
      </c>
      <c r="B412" s="427">
        <v>44375</v>
      </c>
      <c r="C412" s="427"/>
      <c r="D412" s="429"/>
      <c r="E412" s="425" t="s">
        <v>2496</v>
      </c>
      <c r="F412" s="106" t="s">
        <v>6380</v>
      </c>
      <c r="G412" s="426" t="s">
        <v>6381</v>
      </c>
      <c r="H412" s="106" t="s">
        <v>2499</v>
      </c>
      <c r="I412" s="429" t="s">
        <v>6382</v>
      </c>
      <c r="J412" s="429">
        <v>1458</v>
      </c>
      <c r="K412" s="429">
        <v>21</v>
      </c>
      <c r="L412" s="429" t="s">
        <v>223</v>
      </c>
      <c r="M412" s="429" t="s">
        <v>2923</v>
      </c>
      <c r="N412" s="429" t="s">
        <v>223</v>
      </c>
      <c r="O412" s="106" t="s">
        <v>2503</v>
      </c>
      <c r="P412" s="429" t="s">
        <v>6383</v>
      </c>
      <c r="Q412" s="429" t="s">
        <v>223</v>
      </c>
      <c r="R412" s="429" t="s">
        <v>2923</v>
      </c>
      <c r="S412" s="429" t="s">
        <v>6384</v>
      </c>
      <c r="T412" s="429" t="s">
        <v>6385</v>
      </c>
      <c r="U412" s="429" t="s">
        <v>6386</v>
      </c>
      <c r="V412" s="425" t="s">
        <v>2508</v>
      </c>
      <c r="W412" s="425" t="s">
        <v>2509</v>
      </c>
      <c r="X412" s="430">
        <v>1</v>
      </c>
      <c r="Y412" s="424" t="s">
        <v>6387</v>
      </c>
      <c r="Z412" s="424" t="s">
        <v>2511</v>
      </c>
      <c r="AA412" s="426" t="s">
        <v>5170</v>
      </c>
      <c r="AB412" s="424"/>
      <c r="AC412" s="424" t="s">
        <v>2513</v>
      </c>
    </row>
    <row r="413" spans="1:29" ht="40" customHeight="1" x14ac:dyDescent="0.35">
      <c r="A413" s="424" t="s">
        <v>6388</v>
      </c>
      <c r="B413" s="427">
        <v>44375</v>
      </c>
      <c r="C413" s="427"/>
      <c r="D413" s="429"/>
      <c r="E413" s="425" t="s">
        <v>2496</v>
      </c>
      <c r="F413" s="106" t="s">
        <v>6389</v>
      </c>
      <c r="G413" s="426" t="s">
        <v>6390</v>
      </c>
      <c r="H413" s="106" t="s">
        <v>2499</v>
      </c>
      <c r="I413" s="429" t="s">
        <v>2571</v>
      </c>
      <c r="J413" s="429"/>
      <c r="K413" s="429">
        <v>249</v>
      </c>
      <c r="L413" s="429" t="s">
        <v>953</v>
      </c>
      <c r="M413" s="429" t="s">
        <v>6391</v>
      </c>
      <c r="N413" s="429" t="s">
        <v>605</v>
      </c>
      <c r="O413" s="106" t="s">
        <v>2960</v>
      </c>
      <c r="P413" s="429" t="s">
        <v>6392</v>
      </c>
      <c r="Q413" s="429" t="s">
        <v>953</v>
      </c>
      <c r="R413" s="429" t="s">
        <v>6391</v>
      </c>
      <c r="S413" s="429" t="s">
        <v>4896</v>
      </c>
      <c r="T413" s="429" t="s">
        <v>6393</v>
      </c>
      <c r="U413" s="429" t="s">
        <v>6394</v>
      </c>
      <c r="V413" s="425" t="s">
        <v>2508</v>
      </c>
      <c r="W413" s="425" t="s">
        <v>2509</v>
      </c>
      <c r="X413" s="430">
        <v>1</v>
      </c>
      <c r="Y413" s="425" t="s">
        <v>6395</v>
      </c>
      <c r="Z413" s="425" t="s">
        <v>3245</v>
      </c>
      <c r="AA413" s="425" t="s">
        <v>6396</v>
      </c>
      <c r="AB413" s="424"/>
      <c r="AC413" s="424" t="s">
        <v>2513</v>
      </c>
    </row>
    <row r="414" spans="1:29" ht="40" customHeight="1" x14ac:dyDescent="0.35">
      <c r="A414" s="424" t="s">
        <v>6397</v>
      </c>
      <c r="B414" s="427">
        <v>44375</v>
      </c>
      <c r="C414" s="427"/>
      <c r="D414" s="429"/>
      <c r="E414" s="425" t="s">
        <v>2496</v>
      </c>
      <c r="F414" s="106" t="s">
        <v>6398</v>
      </c>
      <c r="G414" s="426" t="s">
        <v>6399</v>
      </c>
      <c r="H414" s="106" t="s">
        <v>2499</v>
      </c>
      <c r="I414" s="429" t="s">
        <v>6400</v>
      </c>
      <c r="J414" s="429">
        <v>327</v>
      </c>
      <c r="K414" s="429">
        <v>27</v>
      </c>
      <c r="L414" s="429" t="s">
        <v>748</v>
      </c>
      <c r="M414" s="429" t="s">
        <v>6020</v>
      </c>
      <c r="N414" s="429" t="s">
        <v>3307</v>
      </c>
      <c r="O414" s="106" t="s">
        <v>2626</v>
      </c>
      <c r="P414" s="429" t="s">
        <v>6401</v>
      </c>
      <c r="Q414" s="429" t="s">
        <v>748</v>
      </c>
      <c r="R414" s="429" t="s">
        <v>6020</v>
      </c>
      <c r="S414" s="429" t="s">
        <v>6402</v>
      </c>
      <c r="T414" s="429" t="s">
        <v>6403</v>
      </c>
      <c r="U414" s="429" t="s">
        <v>6404</v>
      </c>
      <c r="V414" s="425" t="s">
        <v>2508</v>
      </c>
      <c r="W414" s="425" t="s">
        <v>2509</v>
      </c>
      <c r="X414" s="430">
        <v>1</v>
      </c>
      <c r="Y414" s="425" t="s">
        <v>6405</v>
      </c>
      <c r="Z414" s="425" t="s">
        <v>6406</v>
      </c>
      <c r="AA414" s="109" t="s">
        <v>6407</v>
      </c>
      <c r="AB414" s="424"/>
      <c r="AC414" s="424" t="s">
        <v>2513</v>
      </c>
    </row>
    <row r="415" spans="1:29" ht="40" customHeight="1" x14ac:dyDescent="0.35">
      <c r="A415" s="424" t="s">
        <v>6408</v>
      </c>
      <c r="B415" s="427">
        <v>44375</v>
      </c>
      <c r="C415" s="427"/>
      <c r="D415" s="429"/>
      <c r="E415" s="425" t="s">
        <v>2496</v>
      </c>
      <c r="F415" s="106" t="s">
        <v>6409</v>
      </c>
      <c r="G415" s="426" t="s">
        <v>6410</v>
      </c>
      <c r="H415" s="106" t="s">
        <v>2499</v>
      </c>
      <c r="I415" s="429" t="s">
        <v>6411</v>
      </c>
      <c r="J415" s="429"/>
      <c r="K415" s="429">
        <v>231</v>
      </c>
      <c r="L415" s="429" t="s">
        <v>6411</v>
      </c>
      <c r="M415" s="429" t="s">
        <v>2652</v>
      </c>
      <c r="N415" s="429" t="s">
        <v>792</v>
      </c>
      <c r="O415" s="106" t="s">
        <v>2535</v>
      </c>
      <c r="P415" s="429" t="s">
        <v>6412</v>
      </c>
      <c r="Q415" s="429" t="s">
        <v>6411</v>
      </c>
      <c r="R415" s="429" t="s">
        <v>2652</v>
      </c>
      <c r="S415" s="429" t="s">
        <v>6413</v>
      </c>
      <c r="T415" s="429" t="s">
        <v>6414</v>
      </c>
      <c r="U415" s="429" t="s">
        <v>6415</v>
      </c>
      <c r="V415" s="425" t="s">
        <v>2508</v>
      </c>
      <c r="W415" s="425" t="s">
        <v>2509</v>
      </c>
      <c r="X415" s="430">
        <v>1</v>
      </c>
      <c r="Y415" s="424" t="s">
        <v>6416</v>
      </c>
      <c r="Z415" s="424" t="s">
        <v>2511</v>
      </c>
      <c r="AA415" s="426" t="s">
        <v>6328</v>
      </c>
      <c r="AB415" s="424"/>
      <c r="AC415" s="424" t="s">
        <v>2513</v>
      </c>
    </row>
    <row r="416" spans="1:29" ht="40" customHeight="1" x14ac:dyDescent="0.35">
      <c r="A416" s="424" t="s">
        <v>6417</v>
      </c>
      <c r="B416" s="427">
        <v>44376</v>
      </c>
      <c r="C416" s="427"/>
      <c r="D416" s="429"/>
      <c r="E416" s="425" t="s">
        <v>2496</v>
      </c>
      <c r="F416" s="106" t="s">
        <v>6418</v>
      </c>
      <c r="G416" s="426" t="s">
        <v>6419</v>
      </c>
      <c r="H416" s="106" t="s">
        <v>2499</v>
      </c>
      <c r="I416" s="429" t="s">
        <v>6420</v>
      </c>
      <c r="J416" s="429"/>
      <c r="K416" s="429">
        <v>8913</v>
      </c>
      <c r="L416" s="429" t="s">
        <v>140</v>
      </c>
      <c r="M416" s="429" t="s">
        <v>3813</v>
      </c>
      <c r="N416" s="429" t="s">
        <v>140</v>
      </c>
      <c r="O416" s="106" t="s">
        <v>2612</v>
      </c>
      <c r="P416" s="429" t="s">
        <v>6421</v>
      </c>
      <c r="Q416" s="429" t="s">
        <v>140</v>
      </c>
      <c r="R416" s="429" t="s">
        <v>3813</v>
      </c>
      <c r="S416" s="429" t="s">
        <v>6422</v>
      </c>
      <c r="T416" s="429" t="s">
        <v>6423</v>
      </c>
      <c r="U416" s="429" t="s">
        <v>6424</v>
      </c>
      <c r="V416" s="425" t="s">
        <v>2508</v>
      </c>
      <c r="W416" s="425" t="s">
        <v>2509</v>
      </c>
      <c r="X416" s="430">
        <v>1</v>
      </c>
      <c r="Y416" s="425" t="s">
        <v>6425</v>
      </c>
      <c r="Z416" s="425" t="s">
        <v>3245</v>
      </c>
      <c r="AA416" s="109" t="s">
        <v>6426</v>
      </c>
      <c r="AB416" s="424"/>
      <c r="AC416" s="424" t="s">
        <v>2513</v>
      </c>
    </row>
    <row r="417" spans="1:29" ht="40" customHeight="1" x14ac:dyDescent="0.35">
      <c r="A417" s="424" t="s">
        <v>6427</v>
      </c>
      <c r="B417" s="427">
        <v>44376</v>
      </c>
      <c r="C417" s="427"/>
      <c r="D417" s="429"/>
      <c r="E417" s="425" t="s">
        <v>2496</v>
      </c>
      <c r="F417" s="106" t="s">
        <v>6428</v>
      </c>
      <c r="G417" s="426" t="s">
        <v>6429</v>
      </c>
      <c r="H417" s="106" t="s">
        <v>2499</v>
      </c>
      <c r="I417" s="429" t="s">
        <v>4155</v>
      </c>
      <c r="J417" s="429"/>
      <c r="K417" s="429">
        <v>373</v>
      </c>
      <c r="L417" s="429" t="s">
        <v>140</v>
      </c>
      <c r="M417" s="429" t="s">
        <v>3813</v>
      </c>
      <c r="N417" s="429" t="s">
        <v>140</v>
      </c>
      <c r="O417" s="106" t="s">
        <v>2612</v>
      </c>
      <c r="P417" s="429" t="s">
        <v>6430</v>
      </c>
      <c r="Q417" s="429" t="s">
        <v>140</v>
      </c>
      <c r="R417" s="429" t="s">
        <v>3813</v>
      </c>
      <c r="S417" s="429" t="s">
        <v>6431</v>
      </c>
      <c r="T417" s="429" t="s">
        <v>6432</v>
      </c>
      <c r="U417" s="429" t="s">
        <v>6433</v>
      </c>
      <c r="V417" s="425" t="s">
        <v>2508</v>
      </c>
      <c r="W417" s="425" t="s">
        <v>2509</v>
      </c>
      <c r="X417" s="430">
        <v>1</v>
      </c>
      <c r="Y417" s="424" t="s">
        <v>6434</v>
      </c>
      <c r="Z417" s="424" t="s">
        <v>2511</v>
      </c>
      <c r="AA417" s="426" t="s">
        <v>4362</v>
      </c>
      <c r="AB417" s="424"/>
      <c r="AC417" s="424" t="s">
        <v>2513</v>
      </c>
    </row>
    <row r="418" spans="1:29" ht="40" customHeight="1" x14ac:dyDescent="0.35">
      <c r="A418" s="424" t="s">
        <v>6435</v>
      </c>
      <c r="B418" s="427">
        <v>44376</v>
      </c>
      <c r="C418" s="427"/>
      <c r="D418" s="429"/>
      <c r="E418" s="425" t="s">
        <v>2496</v>
      </c>
      <c r="F418" s="106" t="s">
        <v>6436</v>
      </c>
      <c r="G418" s="426" t="s">
        <v>6437</v>
      </c>
      <c r="H418" s="106" t="s">
        <v>2499</v>
      </c>
      <c r="I418" s="429" t="s">
        <v>3468</v>
      </c>
      <c r="J418" s="429"/>
      <c r="K418" s="429">
        <v>20</v>
      </c>
      <c r="L418" s="429" t="s">
        <v>3667</v>
      </c>
      <c r="M418" s="429" t="s">
        <v>3668</v>
      </c>
      <c r="N418" s="429" t="s">
        <v>212</v>
      </c>
      <c r="O418" s="106" t="s">
        <v>2791</v>
      </c>
      <c r="P418" s="429" t="s">
        <v>6438</v>
      </c>
      <c r="Q418" s="429" t="s">
        <v>3667</v>
      </c>
      <c r="R418" s="429" t="s">
        <v>3668</v>
      </c>
      <c r="S418" s="429" t="s">
        <v>6439</v>
      </c>
      <c r="T418" s="429" t="s">
        <v>6440</v>
      </c>
      <c r="U418" s="429" t="s">
        <v>6441</v>
      </c>
      <c r="V418" s="425" t="s">
        <v>2508</v>
      </c>
      <c r="W418" s="425" t="s">
        <v>2509</v>
      </c>
      <c r="X418" s="430">
        <v>1</v>
      </c>
      <c r="Y418" s="424" t="s">
        <v>6442</v>
      </c>
      <c r="Z418" s="424" t="s">
        <v>2555</v>
      </c>
      <c r="AA418" s="426" t="s">
        <v>3088</v>
      </c>
      <c r="AB418" s="424"/>
      <c r="AC418" s="424" t="s">
        <v>2513</v>
      </c>
    </row>
    <row r="419" spans="1:29" ht="40" customHeight="1" x14ac:dyDescent="0.35">
      <c r="A419" s="424" t="s">
        <v>6443</v>
      </c>
      <c r="B419" s="427">
        <v>44376</v>
      </c>
      <c r="C419" s="427"/>
      <c r="D419" s="429"/>
      <c r="E419" s="425" t="s">
        <v>2496</v>
      </c>
      <c r="F419" s="106" t="s">
        <v>6444</v>
      </c>
      <c r="G419" s="426" t="s">
        <v>6445</v>
      </c>
      <c r="H419" s="106" t="s">
        <v>2499</v>
      </c>
      <c r="I419" s="429" t="s">
        <v>6446</v>
      </c>
      <c r="J419" s="429">
        <v>420</v>
      </c>
      <c r="K419" s="429">
        <v>13</v>
      </c>
      <c r="L419" s="429" t="s">
        <v>212</v>
      </c>
      <c r="M419" s="429" t="s">
        <v>3592</v>
      </c>
      <c r="N419" s="429" t="s">
        <v>212</v>
      </c>
      <c r="O419" s="106" t="s">
        <v>2791</v>
      </c>
      <c r="P419" s="429" t="s">
        <v>6447</v>
      </c>
      <c r="Q419" s="429" t="s">
        <v>212</v>
      </c>
      <c r="R419" s="429" t="s">
        <v>5325</v>
      </c>
      <c r="S419" s="429" t="s">
        <v>6448</v>
      </c>
      <c r="T419" s="429" t="s">
        <v>6449</v>
      </c>
      <c r="U419" s="429" t="s">
        <v>6450</v>
      </c>
      <c r="V419" s="425" t="s">
        <v>2508</v>
      </c>
      <c r="W419" s="425" t="s">
        <v>2509</v>
      </c>
      <c r="X419" s="430">
        <v>0.51</v>
      </c>
      <c r="Y419" s="424" t="s">
        <v>6451</v>
      </c>
      <c r="Z419" s="424" t="s">
        <v>2555</v>
      </c>
      <c r="AA419" s="426" t="s">
        <v>2816</v>
      </c>
      <c r="AB419" s="424"/>
      <c r="AC419" s="424" t="s">
        <v>2513</v>
      </c>
    </row>
    <row r="420" spans="1:29" ht="40" customHeight="1" x14ac:dyDescent="0.35">
      <c r="A420" s="424" t="s">
        <v>6452</v>
      </c>
      <c r="B420" s="427">
        <v>44376</v>
      </c>
      <c r="C420" s="427"/>
      <c r="D420" s="429"/>
      <c r="E420" s="425" t="s">
        <v>2496</v>
      </c>
      <c r="F420" s="106" t="s">
        <v>6453</v>
      </c>
      <c r="G420" s="426" t="s">
        <v>6454</v>
      </c>
      <c r="H420" s="106" t="s">
        <v>2499</v>
      </c>
      <c r="I420" s="429" t="s">
        <v>6455</v>
      </c>
      <c r="J420" s="429"/>
      <c r="K420" s="429">
        <v>987</v>
      </c>
      <c r="L420" s="429" t="s">
        <v>6455</v>
      </c>
      <c r="M420" s="429" t="s">
        <v>6456</v>
      </c>
      <c r="N420" s="429" t="s">
        <v>140</v>
      </c>
      <c r="O420" s="106" t="s">
        <v>2612</v>
      </c>
      <c r="P420" s="429" t="s">
        <v>6457</v>
      </c>
      <c r="Q420" s="429" t="s">
        <v>6455</v>
      </c>
      <c r="R420" s="429" t="s">
        <v>6456</v>
      </c>
      <c r="S420" s="429" t="s">
        <v>6458</v>
      </c>
      <c r="T420" s="429" t="s">
        <v>6459</v>
      </c>
      <c r="U420" s="429" t="s">
        <v>6460</v>
      </c>
      <c r="V420" s="425" t="s">
        <v>2508</v>
      </c>
      <c r="W420" s="425" t="s">
        <v>2509</v>
      </c>
      <c r="X420" s="430">
        <v>1</v>
      </c>
      <c r="Y420" s="424" t="s">
        <v>6461</v>
      </c>
      <c r="Z420" s="424" t="s">
        <v>2555</v>
      </c>
      <c r="AA420" s="426" t="s">
        <v>2803</v>
      </c>
      <c r="AB420" s="424"/>
      <c r="AC420" s="424" t="s">
        <v>2513</v>
      </c>
    </row>
    <row r="421" spans="1:29" ht="40" customHeight="1" x14ac:dyDescent="0.35">
      <c r="A421" s="424" t="s">
        <v>6462</v>
      </c>
      <c r="B421" s="427">
        <v>44378</v>
      </c>
      <c r="C421" s="427"/>
      <c r="D421" s="429"/>
      <c r="E421" s="425" t="s">
        <v>2496</v>
      </c>
      <c r="F421" s="106" t="s">
        <v>6463</v>
      </c>
      <c r="G421" s="426" t="s">
        <v>6464</v>
      </c>
      <c r="H421" s="106" t="s">
        <v>2499</v>
      </c>
      <c r="I421" s="429" t="s">
        <v>6465</v>
      </c>
      <c r="J421" s="429"/>
      <c r="K421" s="429">
        <v>121</v>
      </c>
      <c r="L421" s="429" t="s">
        <v>6465</v>
      </c>
      <c r="M421" s="429" t="s">
        <v>6466</v>
      </c>
      <c r="N421" s="429" t="s">
        <v>340</v>
      </c>
      <c r="O421" s="106" t="s">
        <v>2535</v>
      </c>
      <c r="P421" s="429" t="s">
        <v>6467</v>
      </c>
      <c r="Q421" s="429" t="s">
        <v>6468</v>
      </c>
      <c r="R421" s="429" t="s">
        <v>6469</v>
      </c>
      <c r="S421" s="429" t="s">
        <v>6470</v>
      </c>
      <c r="T421" s="429" t="s">
        <v>6471</v>
      </c>
      <c r="U421" s="429" t="s">
        <v>6472</v>
      </c>
      <c r="V421" s="425" t="s">
        <v>2508</v>
      </c>
      <c r="W421" s="425" t="s">
        <v>2509</v>
      </c>
      <c r="X421" s="430">
        <v>1</v>
      </c>
      <c r="Y421" s="425" t="s">
        <v>6473</v>
      </c>
      <c r="Z421" s="425" t="s">
        <v>3245</v>
      </c>
      <c r="AA421" s="425" t="s">
        <v>6474</v>
      </c>
      <c r="AB421" s="424"/>
      <c r="AC421" s="424" t="s">
        <v>2513</v>
      </c>
    </row>
    <row r="422" spans="1:29" ht="40" customHeight="1" x14ac:dyDescent="0.35">
      <c r="A422" s="424" t="s">
        <v>6475</v>
      </c>
      <c r="B422" s="427">
        <v>44378</v>
      </c>
      <c r="C422" s="427"/>
      <c r="D422" s="429"/>
      <c r="E422" s="425" t="s">
        <v>2496</v>
      </c>
      <c r="F422" s="106" t="s">
        <v>6476</v>
      </c>
      <c r="G422" s="426" t="s">
        <v>6477</v>
      </c>
      <c r="H422" s="106" t="s">
        <v>2499</v>
      </c>
      <c r="I422" s="429" t="s">
        <v>6478</v>
      </c>
      <c r="J422" s="429"/>
      <c r="K422" s="429">
        <v>834</v>
      </c>
      <c r="L422" s="429" t="s">
        <v>6478</v>
      </c>
      <c r="M422" s="429" t="s">
        <v>6479</v>
      </c>
      <c r="N422" s="429" t="s">
        <v>605</v>
      </c>
      <c r="O422" s="106" t="s">
        <v>2960</v>
      </c>
      <c r="P422" s="429" t="s">
        <v>6480</v>
      </c>
      <c r="Q422" s="429" t="s">
        <v>6478</v>
      </c>
      <c r="R422" s="429" t="s">
        <v>6479</v>
      </c>
      <c r="S422" s="429" t="s">
        <v>6481</v>
      </c>
      <c r="T422" s="429" t="s">
        <v>6482</v>
      </c>
      <c r="U422" s="429" t="s">
        <v>6483</v>
      </c>
      <c r="V422" s="425" t="s">
        <v>2508</v>
      </c>
      <c r="W422" s="425" t="s">
        <v>2509</v>
      </c>
      <c r="X422" s="430">
        <v>1</v>
      </c>
      <c r="Y422" s="425" t="s">
        <v>6484</v>
      </c>
      <c r="Z422" s="425" t="s">
        <v>2815</v>
      </c>
      <c r="AA422" s="109" t="s">
        <v>6485</v>
      </c>
      <c r="AB422" s="424"/>
      <c r="AC422" s="424" t="s">
        <v>2513</v>
      </c>
    </row>
    <row r="423" spans="1:29" ht="40" customHeight="1" x14ac:dyDescent="0.35">
      <c r="A423" s="424" t="s">
        <v>6486</v>
      </c>
      <c r="B423" s="427">
        <v>44378</v>
      </c>
      <c r="C423" s="427"/>
      <c r="D423" s="429"/>
      <c r="E423" s="425" t="s">
        <v>2496</v>
      </c>
      <c r="F423" s="106" t="s">
        <v>6487</v>
      </c>
      <c r="G423" s="426" t="s">
        <v>6488</v>
      </c>
      <c r="H423" s="106" t="s">
        <v>2517</v>
      </c>
      <c r="I423" s="429" t="s">
        <v>6489</v>
      </c>
      <c r="J423" s="429">
        <v>2691</v>
      </c>
      <c r="K423" s="429">
        <v>3</v>
      </c>
      <c r="L423" s="429" t="s">
        <v>578</v>
      </c>
      <c r="M423" s="429" t="s">
        <v>6490</v>
      </c>
      <c r="N423" s="429" t="s">
        <v>578</v>
      </c>
      <c r="O423" s="106" t="s">
        <v>2763</v>
      </c>
      <c r="P423" s="429" t="s">
        <v>6491</v>
      </c>
      <c r="Q423" s="429" t="s">
        <v>578</v>
      </c>
      <c r="R423" s="429" t="s">
        <v>6490</v>
      </c>
      <c r="S423" s="429" t="s">
        <v>6492</v>
      </c>
      <c r="T423" s="429" t="s">
        <v>6493</v>
      </c>
      <c r="U423" s="429" t="s">
        <v>6494</v>
      </c>
      <c r="V423" s="425" t="s">
        <v>2508</v>
      </c>
      <c r="W423" s="425" t="s">
        <v>2509</v>
      </c>
      <c r="X423" s="430">
        <v>1</v>
      </c>
      <c r="Y423" s="424" t="s">
        <v>6495</v>
      </c>
      <c r="Z423" s="424" t="s">
        <v>3381</v>
      </c>
      <c r="AA423" s="426" t="s">
        <v>3638</v>
      </c>
      <c r="AB423" s="424"/>
      <c r="AC423" s="424" t="s">
        <v>2513</v>
      </c>
    </row>
    <row r="424" spans="1:29" ht="40" customHeight="1" x14ac:dyDescent="0.35">
      <c r="A424" s="424" t="s">
        <v>6496</v>
      </c>
      <c r="B424" s="427">
        <v>44378</v>
      </c>
      <c r="C424" s="427">
        <v>45033</v>
      </c>
      <c r="D424" s="429" t="s">
        <v>2786</v>
      </c>
      <c r="E424" s="425" t="s">
        <v>2496</v>
      </c>
      <c r="F424" s="106" t="s">
        <v>6497</v>
      </c>
      <c r="G424" s="426" t="s">
        <v>6498</v>
      </c>
      <c r="H424" s="106" t="s">
        <v>2499</v>
      </c>
      <c r="I424" s="429" t="s">
        <v>6499</v>
      </c>
      <c r="J424" s="429"/>
      <c r="K424" s="429">
        <v>108</v>
      </c>
      <c r="L424" s="429" t="s">
        <v>6499</v>
      </c>
      <c r="M424" s="429" t="s">
        <v>6500</v>
      </c>
      <c r="N424" s="429" t="s">
        <v>357</v>
      </c>
      <c r="O424" s="106" t="s">
        <v>2791</v>
      </c>
      <c r="P424" s="429" t="s">
        <v>6501</v>
      </c>
      <c r="Q424" s="429" t="s">
        <v>6502</v>
      </c>
      <c r="R424" s="429" t="s">
        <v>3566</v>
      </c>
      <c r="S424" s="429" t="s">
        <v>6503</v>
      </c>
      <c r="T424" s="429" t="s">
        <v>6504</v>
      </c>
      <c r="U424" s="429" t="s">
        <v>6505</v>
      </c>
      <c r="V424" s="425" t="s">
        <v>2508</v>
      </c>
      <c r="W424" s="425" t="s">
        <v>2509</v>
      </c>
      <c r="X424" s="430">
        <v>1</v>
      </c>
      <c r="Y424" s="424" t="s">
        <v>6506</v>
      </c>
      <c r="Z424" s="424" t="s">
        <v>2555</v>
      </c>
      <c r="AA424" s="426" t="s">
        <v>2594</v>
      </c>
      <c r="AB424" s="424"/>
      <c r="AC424" s="424" t="s">
        <v>2513</v>
      </c>
    </row>
    <row r="425" spans="1:29" ht="40" customHeight="1" x14ac:dyDescent="0.35">
      <c r="A425" s="424" t="s">
        <v>6507</v>
      </c>
      <c r="B425" s="427">
        <v>44378</v>
      </c>
      <c r="C425" s="427"/>
      <c r="D425" s="429"/>
      <c r="E425" s="425" t="s">
        <v>2496</v>
      </c>
      <c r="F425" s="106" t="s">
        <v>6508</v>
      </c>
      <c r="G425" s="426" t="s">
        <v>6509</v>
      </c>
      <c r="H425" s="106" t="s">
        <v>2499</v>
      </c>
      <c r="I425" s="429" t="s">
        <v>6510</v>
      </c>
      <c r="J425" s="429">
        <v>511</v>
      </c>
      <c r="K425" s="429">
        <v>3</v>
      </c>
      <c r="L425" s="429" t="s">
        <v>297</v>
      </c>
      <c r="M425" s="429" t="s">
        <v>3903</v>
      </c>
      <c r="N425" s="429" t="s">
        <v>297</v>
      </c>
      <c r="O425" s="106" t="s">
        <v>2612</v>
      </c>
      <c r="P425" s="429" t="s">
        <v>6511</v>
      </c>
      <c r="Q425" s="429" t="s">
        <v>297</v>
      </c>
      <c r="R425" s="429" t="s">
        <v>3903</v>
      </c>
      <c r="S425" s="429" t="s">
        <v>6512</v>
      </c>
      <c r="T425" s="429" t="s">
        <v>6513</v>
      </c>
      <c r="U425" s="429" t="s">
        <v>6514</v>
      </c>
      <c r="V425" s="425" t="s">
        <v>2508</v>
      </c>
      <c r="W425" s="425" t="s">
        <v>2509</v>
      </c>
      <c r="X425" s="430">
        <v>1</v>
      </c>
      <c r="Y425" s="424" t="s">
        <v>6515</v>
      </c>
      <c r="Z425" s="424" t="s">
        <v>2555</v>
      </c>
      <c r="AA425" s="426" t="s">
        <v>3108</v>
      </c>
      <c r="AB425" s="424"/>
      <c r="AC425" s="424" t="s">
        <v>2513</v>
      </c>
    </row>
    <row r="426" spans="1:29" ht="40" customHeight="1" x14ac:dyDescent="0.35">
      <c r="A426" s="424" t="s">
        <v>6516</v>
      </c>
      <c r="B426" s="427">
        <v>44378</v>
      </c>
      <c r="C426" s="427"/>
      <c r="D426" s="429"/>
      <c r="E426" s="425" t="s">
        <v>2496</v>
      </c>
      <c r="F426" s="106" t="s">
        <v>6517</v>
      </c>
      <c r="G426" s="426" t="s">
        <v>6518</v>
      </c>
      <c r="H426" s="106" t="s">
        <v>2499</v>
      </c>
      <c r="I426" s="429" t="s">
        <v>6519</v>
      </c>
      <c r="J426" s="429">
        <v>7179</v>
      </c>
      <c r="K426" s="429">
        <v>12</v>
      </c>
      <c r="L426" s="429" t="s">
        <v>1204</v>
      </c>
      <c r="M426" s="429" t="s">
        <v>6520</v>
      </c>
      <c r="N426" s="429" t="s">
        <v>1204</v>
      </c>
      <c r="O426" s="106" t="s">
        <v>2960</v>
      </c>
      <c r="P426" s="429" t="s">
        <v>6521</v>
      </c>
      <c r="Q426" s="429" t="s">
        <v>1204</v>
      </c>
      <c r="R426" s="429" t="s">
        <v>6520</v>
      </c>
      <c r="S426" s="429" t="s">
        <v>6522</v>
      </c>
      <c r="T426" s="429" t="s">
        <v>6523</v>
      </c>
      <c r="U426" s="429" t="s">
        <v>6524</v>
      </c>
      <c r="V426" s="425" t="s">
        <v>2508</v>
      </c>
      <c r="W426" s="425" t="s">
        <v>2509</v>
      </c>
      <c r="X426" s="430">
        <v>1</v>
      </c>
      <c r="Y426" s="424" t="s">
        <v>6525</v>
      </c>
      <c r="Z426" s="424" t="s">
        <v>2511</v>
      </c>
      <c r="AA426" s="426" t="s">
        <v>5848</v>
      </c>
      <c r="AB426" s="424"/>
      <c r="AC426" s="424" t="s">
        <v>2513</v>
      </c>
    </row>
    <row r="427" spans="1:29" ht="40" customHeight="1" x14ac:dyDescent="0.35">
      <c r="A427" s="424" t="s">
        <v>6526</v>
      </c>
      <c r="B427" s="427">
        <v>44390</v>
      </c>
      <c r="C427" s="427"/>
      <c r="D427" s="429"/>
      <c r="E427" s="425" t="s">
        <v>2496</v>
      </c>
      <c r="F427" s="106" t="s">
        <v>6527</v>
      </c>
      <c r="G427" s="426" t="s">
        <v>6528</v>
      </c>
      <c r="H427" s="106" t="s">
        <v>2499</v>
      </c>
      <c r="I427" s="429" t="s">
        <v>4155</v>
      </c>
      <c r="J427" s="429"/>
      <c r="K427" s="429">
        <v>235</v>
      </c>
      <c r="L427" s="429" t="s">
        <v>4155</v>
      </c>
      <c r="M427" s="429" t="s">
        <v>3813</v>
      </c>
      <c r="N427" s="429" t="s">
        <v>140</v>
      </c>
      <c r="O427" s="106" t="s">
        <v>2612</v>
      </c>
      <c r="P427" s="429" t="s">
        <v>6529</v>
      </c>
      <c r="Q427" s="429" t="s">
        <v>4155</v>
      </c>
      <c r="R427" s="429" t="s">
        <v>3813</v>
      </c>
      <c r="S427" s="429" t="s">
        <v>6530</v>
      </c>
      <c r="T427" s="429" t="s">
        <v>6531</v>
      </c>
      <c r="U427" s="429" t="s">
        <v>6532</v>
      </c>
      <c r="V427" s="425" t="s">
        <v>2508</v>
      </c>
      <c r="W427" s="425" t="s">
        <v>2509</v>
      </c>
      <c r="X427" s="430">
        <v>1</v>
      </c>
      <c r="Y427" s="424" t="s">
        <v>6533</v>
      </c>
      <c r="Z427" s="424" t="s">
        <v>2555</v>
      </c>
      <c r="AA427" s="426" t="s">
        <v>6328</v>
      </c>
      <c r="AB427" s="424"/>
      <c r="AC427" s="424" t="s">
        <v>2513</v>
      </c>
    </row>
    <row r="428" spans="1:29" ht="40" customHeight="1" x14ac:dyDescent="0.35">
      <c r="A428" s="424" t="s">
        <v>6534</v>
      </c>
      <c r="B428" s="427">
        <v>44390</v>
      </c>
      <c r="C428" s="427"/>
      <c r="D428" s="429"/>
      <c r="E428" s="425" t="s">
        <v>2496</v>
      </c>
      <c r="F428" s="106" t="s">
        <v>6535</v>
      </c>
      <c r="G428" s="426" t="s">
        <v>6536</v>
      </c>
      <c r="H428" s="106" t="s">
        <v>2499</v>
      </c>
      <c r="I428" s="429" t="s">
        <v>2887</v>
      </c>
      <c r="J428" s="429">
        <v>47</v>
      </c>
      <c r="K428" s="429">
        <v>9</v>
      </c>
      <c r="L428" s="429" t="s">
        <v>6537</v>
      </c>
      <c r="M428" s="429" t="s">
        <v>6538</v>
      </c>
      <c r="N428" s="429" t="s">
        <v>3307</v>
      </c>
      <c r="O428" s="106" t="s">
        <v>2626</v>
      </c>
      <c r="P428" s="429" t="s">
        <v>6539</v>
      </c>
      <c r="Q428" s="429" t="s">
        <v>6537</v>
      </c>
      <c r="R428" s="429" t="s">
        <v>6538</v>
      </c>
      <c r="S428" s="429" t="s">
        <v>6540</v>
      </c>
      <c r="T428" s="429" t="s">
        <v>6541</v>
      </c>
      <c r="U428" s="429" t="s">
        <v>6542</v>
      </c>
      <c r="V428" s="425" t="s">
        <v>2508</v>
      </c>
      <c r="W428" s="425" t="s">
        <v>2509</v>
      </c>
      <c r="X428" s="430">
        <v>1</v>
      </c>
      <c r="Y428" s="424" t="s">
        <v>6543</v>
      </c>
      <c r="Z428" s="424" t="s">
        <v>2555</v>
      </c>
      <c r="AA428" s="426" t="s">
        <v>6328</v>
      </c>
      <c r="AB428" s="424"/>
      <c r="AC428" s="424" t="s">
        <v>2513</v>
      </c>
    </row>
    <row r="429" spans="1:29" ht="40" customHeight="1" x14ac:dyDescent="0.35">
      <c r="A429" s="424" t="s">
        <v>6544</v>
      </c>
      <c r="B429" s="427">
        <v>44399</v>
      </c>
      <c r="C429" s="427"/>
      <c r="D429" s="429"/>
      <c r="E429" s="425" t="s">
        <v>2496</v>
      </c>
      <c r="F429" s="106" t="s">
        <v>6545</v>
      </c>
      <c r="G429" s="426" t="s">
        <v>6546</v>
      </c>
      <c r="H429" s="106" t="s">
        <v>2499</v>
      </c>
      <c r="I429" s="429" t="s">
        <v>6547</v>
      </c>
      <c r="J429" s="429"/>
      <c r="K429" s="429">
        <v>398</v>
      </c>
      <c r="L429" s="429" t="s">
        <v>6548</v>
      </c>
      <c r="M429" s="429" t="s">
        <v>6549</v>
      </c>
      <c r="N429" s="429" t="s">
        <v>212</v>
      </c>
      <c r="O429" s="106" t="s">
        <v>2791</v>
      </c>
      <c r="P429" s="429" t="s">
        <v>6550</v>
      </c>
      <c r="Q429" s="429" t="s">
        <v>6548</v>
      </c>
      <c r="R429" s="429" t="s">
        <v>6549</v>
      </c>
      <c r="S429" s="429" t="s">
        <v>6551</v>
      </c>
      <c r="T429" s="429" t="s">
        <v>6552</v>
      </c>
      <c r="U429" s="429" t="s">
        <v>6553</v>
      </c>
      <c r="V429" s="425" t="s">
        <v>2508</v>
      </c>
      <c r="W429" s="425" t="s">
        <v>2509</v>
      </c>
      <c r="X429" s="430">
        <v>1</v>
      </c>
      <c r="Y429" s="424" t="s">
        <v>6554</v>
      </c>
      <c r="Z429" s="424" t="s">
        <v>2555</v>
      </c>
      <c r="AA429" s="426" t="s">
        <v>5557</v>
      </c>
      <c r="AB429" s="424"/>
      <c r="AC429" s="424" t="s">
        <v>2513</v>
      </c>
    </row>
    <row r="430" spans="1:29" ht="40" customHeight="1" x14ac:dyDescent="0.35">
      <c r="A430" s="425" t="s">
        <v>6555</v>
      </c>
      <c r="B430" s="427">
        <v>44399</v>
      </c>
      <c r="C430" s="427"/>
      <c r="D430" s="429"/>
      <c r="E430" s="425" t="s">
        <v>2496</v>
      </c>
      <c r="F430" s="106" t="s">
        <v>6556</v>
      </c>
      <c r="G430" s="426" t="s">
        <v>6557</v>
      </c>
      <c r="H430" s="106" t="s">
        <v>2499</v>
      </c>
      <c r="I430" s="429" t="s">
        <v>6558</v>
      </c>
      <c r="J430" s="429"/>
      <c r="K430" s="429">
        <v>755</v>
      </c>
      <c r="L430" s="429" t="s">
        <v>814</v>
      </c>
      <c r="M430" s="429" t="s">
        <v>6559</v>
      </c>
      <c r="N430" s="429" t="s">
        <v>814</v>
      </c>
      <c r="O430" s="106" t="s">
        <v>2612</v>
      </c>
      <c r="P430" s="429" t="s">
        <v>6560</v>
      </c>
      <c r="Q430" s="429" t="s">
        <v>814</v>
      </c>
      <c r="R430" s="429" t="s">
        <v>6559</v>
      </c>
      <c r="S430" s="429" t="s">
        <v>6561</v>
      </c>
      <c r="T430" s="433" t="s">
        <v>6562</v>
      </c>
      <c r="U430" s="429" t="s">
        <v>6563</v>
      </c>
      <c r="V430" s="425" t="s">
        <v>6564</v>
      </c>
      <c r="W430" s="425" t="s">
        <v>2509</v>
      </c>
      <c r="X430" s="430">
        <v>1</v>
      </c>
      <c r="Y430" s="424" t="s">
        <v>6565</v>
      </c>
      <c r="Z430" s="424" t="s">
        <v>2555</v>
      </c>
      <c r="AA430" s="426" t="s">
        <v>6328</v>
      </c>
      <c r="AB430" s="424"/>
      <c r="AC430" s="424" t="s">
        <v>2513</v>
      </c>
    </row>
    <row r="431" spans="1:29" ht="40" customHeight="1" x14ac:dyDescent="0.35">
      <c r="A431" s="424" t="s">
        <v>6566</v>
      </c>
      <c r="B431" s="427">
        <v>44399</v>
      </c>
      <c r="C431" s="427">
        <v>44671</v>
      </c>
      <c r="D431" s="429" t="s">
        <v>2786</v>
      </c>
      <c r="E431" s="425" t="s">
        <v>3261</v>
      </c>
      <c r="F431" s="106" t="s">
        <v>6556</v>
      </c>
      <c r="G431" s="426" t="s">
        <v>6557</v>
      </c>
      <c r="H431" s="106" t="s">
        <v>2499</v>
      </c>
      <c r="I431" s="429" t="s">
        <v>6558</v>
      </c>
      <c r="J431" s="429"/>
      <c r="K431" s="429">
        <v>755</v>
      </c>
      <c r="L431" s="429" t="s">
        <v>814</v>
      </c>
      <c r="M431" s="429" t="s">
        <v>6559</v>
      </c>
      <c r="N431" s="429" t="s">
        <v>814</v>
      </c>
      <c r="O431" s="106" t="s">
        <v>2612</v>
      </c>
      <c r="P431" s="429"/>
      <c r="Q431" s="429"/>
      <c r="R431" s="429"/>
      <c r="S431" s="429"/>
      <c r="T431" s="429"/>
      <c r="U431" s="429"/>
      <c r="V431" s="106"/>
      <c r="W431" s="106"/>
      <c r="X431" s="429"/>
      <c r="Y431" s="429"/>
      <c r="Z431" s="429"/>
      <c r="AA431" s="429"/>
      <c r="AB431" s="429"/>
      <c r="AC431" s="424"/>
    </row>
    <row r="432" spans="1:29" ht="40" customHeight="1" x14ac:dyDescent="0.35">
      <c r="A432" s="424" t="s">
        <v>6567</v>
      </c>
      <c r="B432" s="427">
        <v>44399</v>
      </c>
      <c r="C432" s="427"/>
      <c r="D432" s="429"/>
      <c r="E432" s="425" t="s">
        <v>2496</v>
      </c>
      <c r="F432" s="106" t="s">
        <v>6568</v>
      </c>
      <c r="G432" s="426" t="s">
        <v>6569</v>
      </c>
      <c r="H432" s="106" t="s">
        <v>2499</v>
      </c>
      <c r="I432" s="429" t="s">
        <v>5432</v>
      </c>
      <c r="J432" s="429"/>
      <c r="K432" s="429">
        <v>930</v>
      </c>
      <c r="L432" s="429" t="s">
        <v>4836</v>
      </c>
      <c r="M432" s="429" t="s">
        <v>4837</v>
      </c>
      <c r="N432" s="429" t="s">
        <v>787</v>
      </c>
      <c r="O432" s="106" t="s">
        <v>2535</v>
      </c>
      <c r="P432" s="429" t="s">
        <v>6570</v>
      </c>
      <c r="Q432" s="429" t="s">
        <v>4836</v>
      </c>
      <c r="R432" s="429" t="s">
        <v>4837</v>
      </c>
      <c r="S432" s="429" t="s">
        <v>6571</v>
      </c>
      <c r="T432" s="429" t="s">
        <v>6572</v>
      </c>
      <c r="U432" s="429" t="s">
        <v>6573</v>
      </c>
      <c r="V432" s="425" t="s">
        <v>2508</v>
      </c>
      <c r="W432" s="425" t="s">
        <v>2509</v>
      </c>
      <c r="X432" s="430">
        <v>1</v>
      </c>
      <c r="Y432" s="424" t="s">
        <v>6574</v>
      </c>
      <c r="Z432" s="424" t="s">
        <v>2511</v>
      </c>
      <c r="AA432" s="426" t="s">
        <v>6328</v>
      </c>
      <c r="AB432" s="424"/>
      <c r="AC432" s="424" t="s">
        <v>2513</v>
      </c>
    </row>
    <row r="433" spans="1:29" ht="40" customHeight="1" x14ac:dyDescent="0.35">
      <c r="A433" s="424" t="s">
        <v>6575</v>
      </c>
      <c r="B433" s="427">
        <v>44399</v>
      </c>
      <c r="C433" s="427">
        <v>44886</v>
      </c>
      <c r="D433" s="429" t="s">
        <v>3026</v>
      </c>
      <c r="E433" s="425" t="s">
        <v>2496</v>
      </c>
      <c r="F433" s="106" t="s">
        <v>6576</v>
      </c>
      <c r="G433" s="426" t="s">
        <v>6577</v>
      </c>
      <c r="H433" s="106" t="s">
        <v>2499</v>
      </c>
      <c r="I433" s="429" t="s">
        <v>6578</v>
      </c>
      <c r="J433" s="429">
        <v>2566</v>
      </c>
      <c r="K433" s="429">
        <v>37</v>
      </c>
      <c r="L433" s="429" t="s">
        <v>409</v>
      </c>
      <c r="M433" s="429" t="s">
        <v>6579</v>
      </c>
      <c r="N433" s="429" t="s">
        <v>421</v>
      </c>
      <c r="O433" s="106" t="s">
        <v>2763</v>
      </c>
      <c r="P433" s="429"/>
      <c r="Q433" s="429"/>
      <c r="R433" s="429"/>
      <c r="S433" s="429"/>
      <c r="T433" s="429"/>
      <c r="U433" s="429"/>
      <c r="V433" s="106"/>
      <c r="W433" s="106"/>
      <c r="X433" s="429"/>
      <c r="Y433" s="429"/>
      <c r="Z433" s="429"/>
      <c r="AA433" s="429"/>
      <c r="AB433" s="429"/>
      <c r="AC433" s="424"/>
    </row>
    <row r="434" spans="1:29" ht="40" customHeight="1" x14ac:dyDescent="0.35">
      <c r="A434" s="424" t="s">
        <v>6580</v>
      </c>
      <c r="B434" s="427">
        <v>44399</v>
      </c>
      <c r="C434" s="427"/>
      <c r="D434" s="429"/>
      <c r="E434" s="425" t="s">
        <v>2496</v>
      </c>
      <c r="F434" s="106" t="s">
        <v>6581</v>
      </c>
      <c r="G434" s="426" t="s">
        <v>6582</v>
      </c>
      <c r="H434" s="106" t="s">
        <v>2499</v>
      </c>
      <c r="I434" s="429" t="s">
        <v>6583</v>
      </c>
      <c r="J434" s="429"/>
      <c r="K434" s="429">
        <v>18</v>
      </c>
      <c r="L434" s="429" t="s">
        <v>6583</v>
      </c>
      <c r="M434" s="429" t="s">
        <v>6584</v>
      </c>
      <c r="N434" s="429" t="s">
        <v>841</v>
      </c>
      <c r="O434" s="106" t="s">
        <v>2626</v>
      </c>
      <c r="P434" s="429" t="s">
        <v>6585</v>
      </c>
      <c r="Q434" s="429" t="s">
        <v>6583</v>
      </c>
      <c r="R434" s="429" t="s">
        <v>6586</v>
      </c>
      <c r="S434" s="436" t="s">
        <v>6587</v>
      </c>
      <c r="T434" s="429" t="s">
        <v>6588</v>
      </c>
      <c r="U434" s="429" t="s">
        <v>6589</v>
      </c>
      <c r="V434" s="425" t="s">
        <v>2508</v>
      </c>
      <c r="W434" s="425" t="s">
        <v>2509</v>
      </c>
      <c r="X434" s="430">
        <v>1</v>
      </c>
      <c r="Y434" s="424" t="s">
        <v>6590</v>
      </c>
      <c r="Z434" s="424" t="s">
        <v>2555</v>
      </c>
      <c r="AA434" s="426" t="s">
        <v>5557</v>
      </c>
      <c r="AB434" s="424"/>
      <c r="AC434" s="424" t="s">
        <v>2513</v>
      </c>
    </row>
    <row r="435" spans="1:29" ht="40" customHeight="1" x14ac:dyDescent="0.35">
      <c r="A435" s="424" t="s">
        <v>6591</v>
      </c>
      <c r="B435" s="427">
        <v>44399</v>
      </c>
      <c r="C435" s="427"/>
      <c r="D435" s="429"/>
      <c r="E435" s="425" t="s">
        <v>2496</v>
      </c>
      <c r="F435" s="106" t="s">
        <v>6592</v>
      </c>
      <c r="G435" s="426" t="s">
        <v>6593</v>
      </c>
      <c r="H435" s="106" t="s">
        <v>2499</v>
      </c>
      <c r="I435" s="429" t="s">
        <v>6594</v>
      </c>
      <c r="J435" s="429"/>
      <c r="K435" s="429">
        <v>17</v>
      </c>
      <c r="L435" s="429" t="s">
        <v>140</v>
      </c>
      <c r="M435" s="429" t="s">
        <v>3813</v>
      </c>
      <c r="N435" s="429" t="s">
        <v>140</v>
      </c>
      <c r="O435" s="106" t="s">
        <v>2612</v>
      </c>
      <c r="P435" s="429" t="s">
        <v>6595</v>
      </c>
      <c r="Q435" s="429" t="s">
        <v>212</v>
      </c>
      <c r="R435" s="429" t="s">
        <v>5325</v>
      </c>
      <c r="S435" s="429" t="s">
        <v>6596</v>
      </c>
      <c r="T435" s="429" t="s">
        <v>6597</v>
      </c>
      <c r="U435" s="429" t="s">
        <v>6598</v>
      </c>
      <c r="V435" s="425" t="s">
        <v>2508</v>
      </c>
      <c r="W435" s="425" t="s">
        <v>2509</v>
      </c>
      <c r="X435" s="430">
        <v>0.51</v>
      </c>
      <c r="Y435" s="425" t="s">
        <v>6599</v>
      </c>
      <c r="Z435" s="425" t="s">
        <v>2815</v>
      </c>
      <c r="AA435" s="109" t="s">
        <v>6600</v>
      </c>
      <c r="AB435" s="424"/>
      <c r="AC435" s="424" t="s">
        <v>2513</v>
      </c>
    </row>
    <row r="436" spans="1:29" ht="40" customHeight="1" x14ac:dyDescent="0.35">
      <c r="A436" s="424" t="s">
        <v>6601</v>
      </c>
      <c r="B436" s="427">
        <v>44399</v>
      </c>
      <c r="C436" s="427"/>
      <c r="D436" s="429"/>
      <c r="E436" s="425" t="s">
        <v>2496</v>
      </c>
      <c r="F436" s="106" t="s">
        <v>6602</v>
      </c>
      <c r="G436" s="426" t="s">
        <v>6603</v>
      </c>
      <c r="H436" s="106" t="s">
        <v>2499</v>
      </c>
      <c r="I436" s="429" t="s">
        <v>6604</v>
      </c>
      <c r="J436" s="429"/>
      <c r="K436" s="429">
        <v>389</v>
      </c>
      <c r="L436" s="429" t="s">
        <v>6604</v>
      </c>
      <c r="M436" s="429" t="s">
        <v>6605</v>
      </c>
      <c r="N436" s="429" t="s">
        <v>267</v>
      </c>
      <c r="O436" s="106" t="s">
        <v>2535</v>
      </c>
      <c r="P436" s="429" t="s">
        <v>6606</v>
      </c>
      <c r="Q436" s="429" t="s">
        <v>6604</v>
      </c>
      <c r="R436" s="429" t="s">
        <v>6605</v>
      </c>
      <c r="S436" s="429" t="s">
        <v>6607</v>
      </c>
      <c r="T436" s="429" t="s">
        <v>6608</v>
      </c>
      <c r="U436" s="429" t="s">
        <v>6609</v>
      </c>
      <c r="V436" s="425" t="s">
        <v>2508</v>
      </c>
      <c r="W436" s="425" t="s">
        <v>2509</v>
      </c>
      <c r="X436" s="430">
        <v>1</v>
      </c>
      <c r="Y436" s="424" t="s">
        <v>6610</v>
      </c>
      <c r="Z436" s="424" t="s">
        <v>2555</v>
      </c>
      <c r="AA436" s="426" t="s">
        <v>6328</v>
      </c>
      <c r="AB436" s="424"/>
      <c r="AC436" s="424" t="s">
        <v>2513</v>
      </c>
    </row>
    <row r="437" spans="1:29" ht="40" customHeight="1" x14ac:dyDescent="0.35">
      <c r="A437" s="424" t="s">
        <v>6611</v>
      </c>
      <c r="B437" s="427">
        <v>44403</v>
      </c>
      <c r="C437" s="427" t="s">
        <v>6612</v>
      </c>
      <c r="D437" s="429" t="s">
        <v>2786</v>
      </c>
      <c r="E437" s="425" t="s">
        <v>2496</v>
      </c>
      <c r="F437" s="106" t="s">
        <v>6613</v>
      </c>
      <c r="G437" s="426" t="s">
        <v>6614</v>
      </c>
      <c r="H437" s="106" t="s">
        <v>2499</v>
      </c>
      <c r="I437" s="429" t="s">
        <v>6615</v>
      </c>
      <c r="J437" s="429"/>
      <c r="K437" s="429">
        <v>23</v>
      </c>
      <c r="L437" s="429" t="s">
        <v>6615</v>
      </c>
      <c r="M437" s="429" t="s">
        <v>6616</v>
      </c>
      <c r="N437" s="429" t="s">
        <v>379</v>
      </c>
      <c r="O437" s="106" t="s">
        <v>2503</v>
      </c>
      <c r="P437" s="429"/>
      <c r="Q437" s="429"/>
      <c r="R437" s="429"/>
      <c r="S437" s="429"/>
      <c r="T437" s="429"/>
      <c r="U437" s="429"/>
      <c r="V437" s="106"/>
      <c r="W437" s="106"/>
      <c r="X437" s="429"/>
      <c r="Y437" s="429"/>
      <c r="Z437" s="429"/>
      <c r="AA437" s="429"/>
      <c r="AB437" s="429"/>
      <c r="AC437" s="424"/>
    </row>
    <row r="438" spans="1:29" ht="40" customHeight="1" x14ac:dyDescent="0.35">
      <c r="A438" s="424" t="s">
        <v>6617</v>
      </c>
      <c r="B438" s="427">
        <v>44403</v>
      </c>
      <c r="C438" s="427"/>
      <c r="D438" s="429"/>
      <c r="E438" s="425" t="s">
        <v>2496</v>
      </c>
      <c r="F438" s="106" t="s">
        <v>6618</v>
      </c>
      <c r="G438" s="426" t="s">
        <v>6619</v>
      </c>
      <c r="H438" s="106" t="s">
        <v>2499</v>
      </c>
      <c r="I438" s="429" t="s">
        <v>6620</v>
      </c>
      <c r="J438" s="429">
        <v>60</v>
      </c>
      <c r="K438" s="429">
        <v>37</v>
      </c>
      <c r="L438" s="429" t="s">
        <v>6621</v>
      </c>
      <c r="M438" s="429" t="s">
        <v>6622</v>
      </c>
      <c r="N438" s="429" t="s">
        <v>140</v>
      </c>
      <c r="O438" s="106" t="s">
        <v>2612</v>
      </c>
      <c r="P438" s="429" t="s">
        <v>6623</v>
      </c>
      <c r="Q438" s="429" t="s">
        <v>6621</v>
      </c>
      <c r="R438" s="429" t="s">
        <v>6622</v>
      </c>
      <c r="S438" s="429" t="s">
        <v>6624</v>
      </c>
      <c r="T438" s="429" t="s">
        <v>6625</v>
      </c>
      <c r="U438" s="429" t="s">
        <v>6626</v>
      </c>
      <c r="V438" s="425" t="s">
        <v>2508</v>
      </c>
      <c r="W438" s="425" t="s">
        <v>2509</v>
      </c>
      <c r="X438" s="430">
        <v>1</v>
      </c>
      <c r="Y438" s="424" t="s">
        <v>6627</v>
      </c>
      <c r="Z438" s="424" t="s">
        <v>6628</v>
      </c>
      <c r="AA438" s="426" t="s">
        <v>5557</v>
      </c>
      <c r="AB438" s="424"/>
      <c r="AC438" s="424" t="s">
        <v>2513</v>
      </c>
    </row>
    <row r="439" spans="1:29" ht="40" customHeight="1" x14ac:dyDescent="0.35">
      <c r="A439" s="424" t="s">
        <v>6629</v>
      </c>
      <c r="B439" s="427">
        <v>44405</v>
      </c>
      <c r="C439" s="427"/>
      <c r="D439" s="429"/>
      <c r="E439" s="425" t="s">
        <v>2496</v>
      </c>
      <c r="F439" s="106" t="s">
        <v>6630</v>
      </c>
      <c r="G439" s="426" t="s">
        <v>6631</v>
      </c>
      <c r="H439" s="106" t="s">
        <v>2499</v>
      </c>
      <c r="I439" s="429" t="s">
        <v>6632</v>
      </c>
      <c r="J439" s="429">
        <v>87</v>
      </c>
      <c r="K439" s="429">
        <v>4</v>
      </c>
      <c r="L439" s="429" t="s">
        <v>6633</v>
      </c>
      <c r="M439" s="429" t="s">
        <v>4122</v>
      </c>
      <c r="N439" s="429" t="s">
        <v>710</v>
      </c>
      <c r="O439" s="106" t="s">
        <v>2626</v>
      </c>
      <c r="P439" s="429" t="s">
        <v>6634</v>
      </c>
      <c r="Q439" s="429" t="s">
        <v>710</v>
      </c>
      <c r="R439" s="429" t="s">
        <v>4122</v>
      </c>
      <c r="S439" s="429" t="s">
        <v>6635</v>
      </c>
      <c r="T439" s="429" t="s">
        <v>6636</v>
      </c>
      <c r="U439" s="429" t="s">
        <v>6637</v>
      </c>
      <c r="V439" s="425" t="s">
        <v>2508</v>
      </c>
      <c r="W439" s="425" t="s">
        <v>2509</v>
      </c>
      <c r="X439" s="430">
        <v>0.51</v>
      </c>
      <c r="Y439" s="424" t="s">
        <v>6638</v>
      </c>
      <c r="Z439" s="424" t="s">
        <v>2555</v>
      </c>
      <c r="AA439" s="426" t="s">
        <v>2567</v>
      </c>
      <c r="AB439" s="424"/>
      <c r="AC439" s="424" t="s">
        <v>2513</v>
      </c>
    </row>
    <row r="440" spans="1:29" ht="40" customHeight="1" x14ac:dyDescent="0.35">
      <c r="A440" s="424" t="s">
        <v>6639</v>
      </c>
      <c r="B440" s="427">
        <v>44405</v>
      </c>
      <c r="C440" s="427"/>
      <c r="D440" s="429"/>
      <c r="E440" s="425" t="s">
        <v>2496</v>
      </c>
      <c r="F440" s="106" t="s">
        <v>6640</v>
      </c>
      <c r="G440" s="426" t="s">
        <v>6641</v>
      </c>
      <c r="H440" s="106" t="s">
        <v>2499</v>
      </c>
      <c r="I440" s="429" t="s">
        <v>6642</v>
      </c>
      <c r="J440" s="429"/>
      <c r="K440" s="429">
        <v>228</v>
      </c>
      <c r="L440" s="429" t="s">
        <v>1108</v>
      </c>
      <c r="M440" s="429" t="s">
        <v>3613</v>
      </c>
      <c r="N440" s="429" t="s">
        <v>1108</v>
      </c>
      <c r="O440" s="106" t="s">
        <v>2612</v>
      </c>
      <c r="P440" s="429" t="s">
        <v>6643</v>
      </c>
      <c r="Q440" s="429" t="s">
        <v>6644</v>
      </c>
      <c r="R440" s="429" t="s">
        <v>6645</v>
      </c>
      <c r="S440" s="429" t="s">
        <v>6646</v>
      </c>
      <c r="T440" s="429" t="s">
        <v>6647</v>
      </c>
      <c r="U440" s="429" t="s">
        <v>6648</v>
      </c>
      <c r="V440" s="425" t="s">
        <v>2508</v>
      </c>
      <c r="W440" s="425" t="s">
        <v>2509</v>
      </c>
      <c r="X440" s="430">
        <v>1</v>
      </c>
      <c r="Y440" s="424" t="s">
        <v>6649</v>
      </c>
      <c r="Z440" s="424" t="s">
        <v>6628</v>
      </c>
      <c r="AA440" s="426" t="s">
        <v>6650</v>
      </c>
      <c r="AB440" s="424"/>
      <c r="AC440" s="424" t="s">
        <v>2513</v>
      </c>
    </row>
    <row r="441" spans="1:29" ht="40" customHeight="1" x14ac:dyDescent="0.35">
      <c r="A441" s="424" t="s">
        <v>6651</v>
      </c>
      <c r="B441" s="427">
        <v>44405</v>
      </c>
      <c r="C441" s="427"/>
      <c r="D441" s="429"/>
      <c r="E441" s="425" t="s">
        <v>2496</v>
      </c>
      <c r="F441" s="106" t="s">
        <v>6652</v>
      </c>
      <c r="G441" s="426" t="s">
        <v>6653</v>
      </c>
      <c r="H441" s="106" t="s">
        <v>2499</v>
      </c>
      <c r="I441" s="429" t="s">
        <v>6642</v>
      </c>
      <c r="J441" s="429"/>
      <c r="K441" s="429">
        <v>228</v>
      </c>
      <c r="L441" s="429" t="s">
        <v>1108</v>
      </c>
      <c r="M441" s="429" t="s">
        <v>3613</v>
      </c>
      <c r="N441" s="429" t="s">
        <v>1108</v>
      </c>
      <c r="O441" s="106" t="s">
        <v>2612</v>
      </c>
      <c r="P441" s="429" t="s">
        <v>6654</v>
      </c>
      <c r="Q441" s="429" t="s">
        <v>1108</v>
      </c>
      <c r="R441" s="429" t="s">
        <v>3613</v>
      </c>
      <c r="S441" s="429" t="s">
        <v>6646</v>
      </c>
      <c r="T441" s="429" t="s">
        <v>6655</v>
      </c>
      <c r="U441" s="429" t="s">
        <v>6656</v>
      </c>
      <c r="V441" s="425" t="s">
        <v>2508</v>
      </c>
      <c r="W441" s="425" t="s">
        <v>2509</v>
      </c>
      <c r="X441" s="430">
        <v>1</v>
      </c>
      <c r="Y441" s="424" t="s">
        <v>6649</v>
      </c>
      <c r="Z441" s="424" t="s">
        <v>6628</v>
      </c>
      <c r="AA441" s="426" t="s">
        <v>6328</v>
      </c>
      <c r="AB441" s="424"/>
      <c r="AC441" s="424" t="s">
        <v>2513</v>
      </c>
    </row>
    <row r="442" spans="1:29" ht="40" customHeight="1" x14ac:dyDescent="0.35">
      <c r="A442" s="424" t="s">
        <v>6657</v>
      </c>
      <c r="B442" s="427">
        <v>44410</v>
      </c>
      <c r="C442" s="427"/>
      <c r="D442" s="429"/>
      <c r="E442" s="425" t="s">
        <v>2496</v>
      </c>
      <c r="F442" s="106" t="s">
        <v>6658</v>
      </c>
      <c r="G442" s="426" t="s">
        <v>6659</v>
      </c>
      <c r="H442" s="106" t="s">
        <v>2499</v>
      </c>
      <c r="I442" s="429" t="s">
        <v>6660</v>
      </c>
      <c r="J442" s="429"/>
      <c r="K442" s="429">
        <v>482</v>
      </c>
      <c r="L442" s="429" t="s">
        <v>622</v>
      </c>
      <c r="M442" s="429" t="s">
        <v>6661</v>
      </c>
      <c r="N442" s="429" t="s">
        <v>584</v>
      </c>
      <c r="O442" s="106" t="s">
        <v>2960</v>
      </c>
      <c r="P442" s="429" t="s">
        <v>6662</v>
      </c>
      <c r="Q442" s="429" t="s">
        <v>6663</v>
      </c>
      <c r="R442" s="429" t="s">
        <v>6664</v>
      </c>
      <c r="S442" s="429" t="s">
        <v>6665</v>
      </c>
      <c r="T442" s="429" t="s">
        <v>6666</v>
      </c>
      <c r="U442" s="429" t="s">
        <v>6667</v>
      </c>
      <c r="V442" s="425" t="s">
        <v>2508</v>
      </c>
      <c r="W442" s="425" t="s">
        <v>2509</v>
      </c>
      <c r="X442" s="430">
        <v>1</v>
      </c>
      <c r="Y442" s="424" t="s">
        <v>6668</v>
      </c>
      <c r="Z442" s="424" t="s">
        <v>2555</v>
      </c>
      <c r="AA442" s="426" t="s">
        <v>6669</v>
      </c>
      <c r="AB442" s="424"/>
      <c r="AC442" s="424" t="s">
        <v>2513</v>
      </c>
    </row>
    <row r="443" spans="1:29" ht="40" customHeight="1" x14ac:dyDescent="0.35">
      <c r="A443" s="424" t="s">
        <v>6670</v>
      </c>
      <c r="B443" s="427">
        <v>44419</v>
      </c>
      <c r="C443" s="427"/>
      <c r="D443" s="429"/>
      <c r="E443" s="425" t="s">
        <v>2496</v>
      </c>
      <c r="F443" s="106" t="s">
        <v>6671</v>
      </c>
      <c r="G443" s="426" t="s">
        <v>6672</v>
      </c>
      <c r="H443" s="106" t="s">
        <v>2499</v>
      </c>
      <c r="I443" s="429" t="s">
        <v>6673</v>
      </c>
      <c r="J443" s="429">
        <v>1723</v>
      </c>
      <c r="K443" s="429">
        <v>2</v>
      </c>
      <c r="L443" s="429" t="s">
        <v>3667</v>
      </c>
      <c r="M443" s="429" t="s">
        <v>3668</v>
      </c>
      <c r="N443" s="429" t="s">
        <v>212</v>
      </c>
      <c r="O443" s="106" t="s">
        <v>2791</v>
      </c>
      <c r="P443" s="429" t="s">
        <v>6674</v>
      </c>
      <c r="Q443" s="429" t="s">
        <v>212</v>
      </c>
      <c r="R443" s="429" t="s">
        <v>3592</v>
      </c>
      <c r="S443" s="429" t="s">
        <v>6675</v>
      </c>
      <c r="T443" s="429" t="s">
        <v>6676</v>
      </c>
      <c r="U443" s="429" t="s">
        <v>6677</v>
      </c>
      <c r="V443" s="425" t="s">
        <v>2508</v>
      </c>
      <c r="W443" s="425" t="s">
        <v>2509</v>
      </c>
      <c r="X443" s="430">
        <v>1</v>
      </c>
      <c r="Y443" s="425" t="s">
        <v>6678</v>
      </c>
      <c r="Z443" s="425" t="s">
        <v>2815</v>
      </c>
      <c r="AA443" s="109" t="s">
        <v>6679</v>
      </c>
      <c r="AB443" s="424"/>
      <c r="AC443" s="424" t="s">
        <v>2513</v>
      </c>
    </row>
    <row r="444" spans="1:29" ht="40" customHeight="1" x14ac:dyDescent="0.35">
      <c r="A444" s="424" t="s">
        <v>6680</v>
      </c>
      <c r="B444" s="427">
        <v>44420</v>
      </c>
      <c r="C444" s="427">
        <v>44834</v>
      </c>
      <c r="D444" s="429" t="s">
        <v>2786</v>
      </c>
      <c r="E444" s="425" t="s">
        <v>2496</v>
      </c>
      <c r="F444" s="106" t="s">
        <v>6681</v>
      </c>
      <c r="G444" s="426" t="s">
        <v>6682</v>
      </c>
      <c r="H444" s="106" t="s">
        <v>2499</v>
      </c>
      <c r="I444" s="429" t="s">
        <v>6683</v>
      </c>
      <c r="J444" s="429">
        <v>476</v>
      </c>
      <c r="K444" s="429">
        <v>15</v>
      </c>
      <c r="L444" s="429" t="s">
        <v>232</v>
      </c>
      <c r="M444" s="429" t="s">
        <v>4408</v>
      </c>
      <c r="N444" s="429" t="s">
        <v>232</v>
      </c>
      <c r="O444" s="106" t="s">
        <v>2612</v>
      </c>
      <c r="P444" s="429"/>
      <c r="Q444" s="429"/>
      <c r="R444" s="429"/>
      <c r="S444" s="429"/>
      <c r="T444" s="429"/>
      <c r="U444" s="429"/>
      <c r="V444" s="106"/>
      <c r="W444" s="106"/>
      <c r="X444" s="429"/>
      <c r="Y444" s="429"/>
      <c r="Z444" s="429"/>
      <c r="AA444" s="429"/>
      <c r="AB444" s="429"/>
      <c r="AC444" s="424"/>
    </row>
    <row r="445" spans="1:29" ht="40" customHeight="1" x14ac:dyDescent="0.35">
      <c r="A445" s="424" t="s">
        <v>6684</v>
      </c>
      <c r="B445" s="427">
        <v>44420</v>
      </c>
      <c r="C445" s="427"/>
      <c r="D445" s="429"/>
      <c r="E445" s="425" t="s">
        <v>2496</v>
      </c>
      <c r="F445" s="106" t="s">
        <v>6685</v>
      </c>
      <c r="G445" s="426" t="s">
        <v>6686</v>
      </c>
      <c r="H445" s="106" t="s">
        <v>2499</v>
      </c>
      <c r="I445" s="429" t="s">
        <v>6687</v>
      </c>
      <c r="J445" s="429"/>
      <c r="K445" s="429">
        <v>3</v>
      </c>
      <c r="L445" s="429" t="s">
        <v>6687</v>
      </c>
      <c r="M445" s="429" t="s">
        <v>6688</v>
      </c>
      <c r="N445" s="429" t="s">
        <v>4247</v>
      </c>
      <c r="O445" s="106" t="s">
        <v>2763</v>
      </c>
      <c r="P445" s="429" t="s">
        <v>6689</v>
      </c>
      <c r="Q445" s="429" t="s">
        <v>6687</v>
      </c>
      <c r="R445" s="429" t="s">
        <v>6688</v>
      </c>
      <c r="S445" s="429" t="s">
        <v>6690</v>
      </c>
      <c r="T445" s="429" t="s">
        <v>6691</v>
      </c>
      <c r="U445" s="429" t="s">
        <v>6692</v>
      </c>
      <c r="V445" s="425" t="s">
        <v>2508</v>
      </c>
      <c r="W445" s="425" t="s">
        <v>2509</v>
      </c>
      <c r="X445" s="430">
        <v>1</v>
      </c>
      <c r="Y445" s="424" t="s">
        <v>6693</v>
      </c>
      <c r="Z445" s="424" t="s">
        <v>2555</v>
      </c>
      <c r="AA445" s="426" t="s">
        <v>5557</v>
      </c>
      <c r="AB445" s="424"/>
      <c r="AC445" s="424" t="s">
        <v>2513</v>
      </c>
    </row>
    <row r="446" spans="1:29" ht="40" customHeight="1" x14ac:dyDescent="0.35">
      <c r="A446" s="424" t="s">
        <v>6694</v>
      </c>
      <c r="B446" s="427">
        <v>44424</v>
      </c>
      <c r="C446" s="427"/>
      <c r="D446" s="429"/>
      <c r="E446" s="425" t="s">
        <v>2496</v>
      </c>
      <c r="F446" s="106" t="s">
        <v>6695</v>
      </c>
      <c r="G446" s="426" t="s">
        <v>6696</v>
      </c>
      <c r="H446" s="106" t="s">
        <v>2499</v>
      </c>
      <c r="I446" s="429" t="s">
        <v>6697</v>
      </c>
      <c r="J446" s="429"/>
      <c r="K446" s="429">
        <v>37</v>
      </c>
      <c r="L446" s="429" t="s">
        <v>123</v>
      </c>
      <c r="M446" s="429" t="s">
        <v>4089</v>
      </c>
      <c r="N446" s="429" t="s">
        <v>123</v>
      </c>
      <c r="O446" s="106" t="s">
        <v>2520</v>
      </c>
      <c r="P446" s="429" t="s">
        <v>6698</v>
      </c>
      <c r="Q446" s="429" t="s">
        <v>123</v>
      </c>
      <c r="R446" s="429" t="s">
        <v>4089</v>
      </c>
      <c r="S446" s="429" t="s">
        <v>6699</v>
      </c>
      <c r="T446" s="429" t="s">
        <v>6700</v>
      </c>
      <c r="U446" s="429" t="s">
        <v>6701</v>
      </c>
      <c r="V446" s="425" t="s">
        <v>2508</v>
      </c>
      <c r="W446" s="425" t="s">
        <v>2509</v>
      </c>
      <c r="X446" s="430">
        <v>1</v>
      </c>
      <c r="Y446" s="424" t="s">
        <v>6702</v>
      </c>
      <c r="Z446" s="424" t="s">
        <v>2555</v>
      </c>
      <c r="AA446" s="426" t="s">
        <v>5059</v>
      </c>
      <c r="AB446" s="424"/>
      <c r="AC446" s="424" t="s">
        <v>2513</v>
      </c>
    </row>
    <row r="447" spans="1:29" ht="40" customHeight="1" x14ac:dyDescent="0.35">
      <c r="A447" s="424" t="s">
        <v>6703</v>
      </c>
      <c r="B447" s="427">
        <v>44425</v>
      </c>
      <c r="C447" s="427"/>
      <c r="D447" s="429"/>
      <c r="E447" s="425" t="s">
        <v>2496</v>
      </c>
      <c r="F447" s="106" t="s">
        <v>6704</v>
      </c>
      <c r="G447" s="426" t="s">
        <v>6705</v>
      </c>
      <c r="H447" s="106" t="s">
        <v>2499</v>
      </c>
      <c r="I447" s="429" t="s">
        <v>6706</v>
      </c>
      <c r="J447" s="429"/>
      <c r="K447" s="429">
        <v>9739</v>
      </c>
      <c r="L447" s="429" t="s">
        <v>127</v>
      </c>
      <c r="M447" s="429" t="s">
        <v>4447</v>
      </c>
      <c r="N447" s="429" t="s">
        <v>127</v>
      </c>
      <c r="O447" s="106" t="s">
        <v>2612</v>
      </c>
      <c r="P447" s="429" t="s">
        <v>6707</v>
      </c>
      <c r="Q447" s="429" t="s">
        <v>127</v>
      </c>
      <c r="R447" s="429" t="s">
        <v>3072</v>
      </c>
      <c r="S447" s="429" t="s">
        <v>6708</v>
      </c>
      <c r="T447" s="429" t="s">
        <v>6709</v>
      </c>
      <c r="U447" s="429" t="s">
        <v>6710</v>
      </c>
      <c r="V447" s="425" t="s">
        <v>2508</v>
      </c>
      <c r="W447" s="425" t="s">
        <v>2509</v>
      </c>
      <c r="X447" s="430">
        <v>1</v>
      </c>
      <c r="Y447" s="425" t="s">
        <v>6711</v>
      </c>
      <c r="Z447" s="425" t="s">
        <v>3245</v>
      </c>
      <c r="AA447" s="109" t="s">
        <v>6712</v>
      </c>
      <c r="AB447" s="424"/>
      <c r="AC447" s="424" t="s">
        <v>2513</v>
      </c>
    </row>
    <row r="448" spans="1:29" ht="40" customHeight="1" x14ac:dyDescent="0.35">
      <c r="A448" s="424" t="s">
        <v>6713</v>
      </c>
      <c r="B448" s="427">
        <v>44425</v>
      </c>
      <c r="C448" s="427"/>
      <c r="D448" s="429"/>
      <c r="E448" s="425" t="s">
        <v>2496</v>
      </c>
      <c r="F448" s="106" t="s">
        <v>6714</v>
      </c>
      <c r="G448" s="426" t="s">
        <v>6715</v>
      </c>
      <c r="H448" s="106" t="s">
        <v>2499</v>
      </c>
      <c r="I448" s="429" t="s">
        <v>5208</v>
      </c>
      <c r="J448" s="429"/>
      <c r="K448" s="429">
        <v>96</v>
      </c>
      <c r="L448" s="429" t="s">
        <v>6716</v>
      </c>
      <c r="M448" s="429" t="s">
        <v>6717</v>
      </c>
      <c r="N448" s="429" t="s">
        <v>710</v>
      </c>
      <c r="O448" s="106" t="s">
        <v>2626</v>
      </c>
      <c r="P448" s="429" t="s">
        <v>6718</v>
      </c>
      <c r="Q448" s="429" t="s">
        <v>6716</v>
      </c>
      <c r="R448" s="429" t="s">
        <v>6717</v>
      </c>
      <c r="S448" s="429" t="s">
        <v>6719</v>
      </c>
      <c r="T448" s="429" t="s">
        <v>6720</v>
      </c>
      <c r="U448" s="429" t="s">
        <v>6721</v>
      </c>
      <c r="V448" s="425" t="s">
        <v>2508</v>
      </c>
      <c r="W448" s="425" t="s">
        <v>2509</v>
      </c>
      <c r="X448" s="430">
        <v>1</v>
      </c>
      <c r="Y448" s="424" t="s">
        <v>6722</v>
      </c>
      <c r="Z448" s="424" t="s">
        <v>2555</v>
      </c>
      <c r="AA448" s="426" t="s">
        <v>6723</v>
      </c>
      <c r="AB448" s="424"/>
      <c r="AC448" s="424" t="s">
        <v>2513</v>
      </c>
    </row>
    <row r="449" spans="1:29" ht="40" customHeight="1" x14ac:dyDescent="0.35">
      <c r="A449" s="424" t="s">
        <v>6724</v>
      </c>
      <c r="B449" s="427">
        <v>44425</v>
      </c>
      <c r="C449" s="427"/>
      <c r="D449" s="429"/>
      <c r="E449" s="425" t="s">
        <v>2496</v>
      </c>
      <c r="F449" s="106" t="s">
        <v>6725</v>
      </c>
      <c r="G449" s="426" t="s">
        <v>6726</v>
      </c>
      <c r="H449" s="106" t="s">
        <v>2499</v>
      </c>
      <c r="I449" s="429" t="s">
        <v>2571</v>
      </c>
      <c r="J449" s="429">
        <v>279</v>
      </c>
      <c r="K449" s="429">
        <v>43</v>
      </c>
      <c r="L449" s="429" t="s">
        <v>6727</v>
      </c>
      <c r="M449" s="429" t="s">
        <v>6728</v>
      </c>
      <c r="N449" s="429" t="s">
        <v>773</v>
      </c>
      <c r="O449" s="106" t="s">
        <v>2626</v>
      </c>
      <c r="P449" s="429" t="s">
        <v>6729</v>
      </c>
      <c r="Q449" s="429" t="s">
        <v>6727</v>
      </c>
      <c r="R449" s="429" t="s">
        <v>6728</v>
      </c>
      <c r="S449" s="429" t="s">
        <v>6730</v>
      </c>
      <c r="T449" s="429" t="s">
        <v>6731</v>
      </c>
      <c r="U449" s="429" t="s">
        <v>6732</v>
      </c>
      <c r="V449" s="425" t="s">
        <v>2508</v>
      </c>
      <c r="W449" s="425" t="s">
        <v>2509</v>
      </c>
      <c r="X449" s="430">
        <v>1</v>
      </c>
      <c r="Y449" s="424" t="s">
        <v>6733</v>
      </c>
      <c r="Z449" s="424" t="s">
        <v>2555</v>
      </c>
      <c r="AA449" s="426" t="s">
        <v>2803</v>
      </c>
      <c r="AB449" s="424"/>
      <c r="AC449" s="424" t="s">
        <v>2513</v>
      </c>
    </row>
    <row r="450" spans="1:29" ht="40" customHeight="1" x14ac:dyDescent="0.35">
      <c r="A450" s="424" t="s">
        <v>6734</v>
      </c>
      <c r="B450" s="427">
        <v>44425</v>
      </c>
      <c r="C450" s="427"/>
      <c r="D450" s="429"/>
      <c r="E450" s="425" t="s">
        <v>2496</v>
      </c>
      <c r="F450" s="106" t="s">
        <v>6735</v>
      </c>
      <c r="G450" s="426" t="s">
        <v>6736</v>
      </c>
      <c r="H450" s="106" t="s">
        <v>2499</v>
      </c>
      <c r="I450" s="429" t="s">
        <v>6737</v>
      </c>
      <c r="J450" s="429"/>
      <c r="K450" s="429">
        <v>2</v>
      </c>
      <c r="L450" s="429" t="s">
        <v>384</v>
      </c>
      <c r="M450" s="429" t="s">
        <v>6738</v>
      </c>
      <c r="N450" s="429" t="s">
        <v>249</v>
      </c>
      <c r="O450" s="106" t="s">
        <v>2626</v>
      </c>
      <c r="P450" s="429" t="s">
        <v>6739</v>
      </c>
      <c r="Q450" s="429" t="s">
        <v>384</v>
      </c>
      <c r="R450" s="429" t="s">
        <v>6738</v>
      </c>
      <c r="S450" s="429" t="s">
        <v>6740</v>
      </c>
      <c r="T450" s="429" t="s">
        <v>6741</v>
      </c>
      <c r="U450" s="429" t="s">
        <v>6742</v>
      </c>
      <c r="V450" s="425" t="s">
        <v>2508</v>
      </c>
      <c r="W450" s="425" t="s">
        <v>2509</v>
      </c>
      <c r="X450" s="430">
        <v>1</v>
      </c>
      <c r="Y450" s="424" t="s">
        <v>6743</v>
      </c>
      <c r="Z450" s="424" t="s">
        <v>2555</v>
      </c>
      <c r="AA450" s="426" t="s">
        <v>2896</v>
      </c>
      <c r="AB450" s="424"/>
      <c r="AC450" s="424" t="s">
        <v>2513</v>
      </c>
    </row>
    <row r="451" spans="1:29" ht="40" customHeight="1" x14ac:dyDescent="0.35">
      <c r="A451" s="424" t="s">
        <v>6744</v>
      </c>
      <c r="B451" s="427">
        <v>44425</v>
      </c>
      <c r="C451" s="427"/>
      <c r="D451" s="429"/>
      <c r="E451" s="425" t="s">
        <v>2496</v>
      </c>
      <c r="F451" s="106" t="s">
        <v>6745</v>
      </c>
      <c r="G451" s="426" t="s">
        <v>6746</v>
      </c>
      <c r="H451" s="106" t="s">
        <v>2499</v>
      </c>
      <c r="I451" s="429" t="s">
        <v>6747</v>
      </c>
      <c r="J451" s="429"/>
      <c r="K451" s="429">
        <v>206</v>
      </c>
      <c r="L451" s="429" t="s">
        <v>6747</v>
      </c>
      <c r="M451" s="429" t="s">
        <v>6748</v>
      </c>
      <c r="N451" s="429" t="s">
        <v>827</v>
      </c>
      <c r="O451" s="106" t="s">
        <v>2612</v>
      </c>
      <c r="P451" s="429" t="s">
        <v>6749</v>
      </c>
      <c r="Q451" s="429" t="s">
        <v>6747</v>
      </c>
      <c r="R451" s="429" t="s">
        <v>6748</v>
      </c>
      <c r="S451" s="429" t="s">
        <v>6750</v>
      </c>
      <c r="T451" s="429" t="s">
        <v>6751</v>
      </c>
      <c r="U451" s="429" t="s">
        <v>6752</v>
      </c>
      <c r="V451" s="425" t="s">
        <v>2508</v>
      </c>
      <c r="W451" s="425" t="s">
        <v>2509</v>
      </c>
      <c r="X451" s="430">
        <v>1</v>
      </c>
      <c r="Y451" s="424" t="s">
        <v>6753</v>
      </c>
      <c r="Z451" s="424" t="s">
        <v>2511</v>
      </c>
      <c r="AA451" s="426" t="s">
        <v>4527</v>
      </c>
      <c r="AB451" s="424"/>
      <c r="AC451" s="424" t="s">
        <v>2513</v>
      </c>
    </row>
    <row r="452" spans="1:29" ht="40" customHeight="1" x14ac:dyDescent="0.35">
      <c r="A452" s="424" t="s">
        <v>6754</v>
      </c>
      <c r="B452" s="427">
        <v>44425</v>
      </c>
      <c r="C452" s="427"/>
      <c r="D452" s="429"/>
      <c r="E452" s="425" t="s">
        <v>2496</v>
      </c>
      <c r="F452" s="106" t="s">
        <v>6755</v>
      </c>
      <c r="G452" s="426" t="s">
        <v>6756</v>
      </c>
      <c r="H452" s="106" t="s">
        <v>2499</v>
      </c>
      <c r="I452" s="429" t="s">
        <v>6757</v>
      </c>
      <c r="J452" s="429">
        <v>6460</v>
      </c>
      <c r="K452" s="429">
        <v>32</v>
      </c>
      <c r="L452" s="429" t="s">
        <v>264</v>
      </c>
      <c r="M452" s="429" t="s">
        <v>3555</v>
      </c>
      <c r="N452" s="429" t="s">
        <v>264</v>
      </c>
      <c r="O452" s="106" t="s">
        <v>2503</v>
      </c>
      <c r="P452" s="429" t="s">
        <v>6758</v>
      </c>
      <c r="Q452" s="429" t="s">
        <v>379</v>
      </c>
      <c r="R452" s="429" t="s">
        <v>2561</v>
      </c>
      <c r="S452" s="429" t="s">
        <v>6759</v>
      </c>
      <c r="T452" s="429" t="s">
        <v>6760</v>
      </c>
      <c r="U452" s="429" t="s">
        <v>6761</v>
      </c>
      <c r="V452" s="425" t="s">
        <v>2508</v>
      </c>
      <c r="W452" s="425" t="s">
        <v>2509</v>
      </c>
      <c r="X452" s="430">
        <v>0.55000000000000004</v>
      </c>
      <c r="Y452" s="425" t="s">
        <v>6762</v>
      </c>
      <c r="Z452" s="425" t="s">
        <v>2815</v>
      </c>
      <c r="AA452" s="109" t="s">
        <v>6763</v>
      </c>
      <c r="AB452" s="424"/>
      <c r="AC452" s="424" t="s">
        <v>2513</v>
      </c>
    </row>
    <row r="453" spans="1:29" ht="40" customHeight="1" x14ac:dyDescent="0.35">
      <c r="A453" s="424" t="s">
        <v>6764</v>
      </c>
      <c r="B453" s="427">
        <v>44431</v>
      </c>
      <c r="C453" s="427"/>
      <c r="D453" s="429"/>
      <c r="E453" s="425" t="s">
        <v>2496</v>
      </c>
      <c r="F453" s="106" t="s">
        <v>6765</v>
      </c>
      <c r="G453" s="426" t="s">
        <v>6766</v>
      </c>
      <c r="H453" s="106" t="s">
        <v>2499</v>
      </c>
      <c r="I453" s="429" t="s">
        <v>3004</v>
      </c>
      <c r="J453" s="429"/>
      <c r="K453" s="429">
        <v>541</v>
      </c>
      <c r="L453" s="429" t="s">
        <v>6132</v>
      </c>
      <c r="M453" s="429" t="s">
        <v>6133</v>
      </c>
      <c r="N453" s="429" t="s">
        <v>841</v>
      </c>
      <c r="O453" s="106" t="s">
        <v>2626</v>
      </c>
      <c r="P453" s="429" t="s">
        <v>6767</v>
      </c>
      <c r="Q453" s="429" t="s">
        <v>6132</v>
      </c>
      <c r="R453" s="429" t="s">
        <v>6133</v>
      </c>
      <c r="S453" s="429" t="s">
        <v>6768</v>
      </c>
      <c r="T453" s="429" t="s">
        <v>6769</v>
      </c>
      <c r="U453" s="429" t="s">
        <v>6770</v>
      </c>
      <c r="V453" s="425" t="s">
        <v>2508</v>
      </c>
      <c r="W453" s="425" t="s">
        <v>2509</v>
      </c>
      <c r="X453" s="430">
        <v>1</v>
      </c>
      <c r="Y453" s="424" t="s">
        <v>6771</v>
      </c>
      <c r="Z453" s="424" t="s">
        <v>2555</v>
      </c>
      <c r="AA453" s="426" t="s">
        <v>6328</v>
      </c>
      <c r="AB453" s="424"/>
      <c r="AC453" s="424" t="s">
        <v>2513</v>
      </c>
    </row>
    <row r="454" spans="1:29" ht="40" customHeight="1" x14ac:dyDescent="0.35">
      <c r="A454" s="424" t="s">
        <v>6772</v>
      </c>
      <c r="B454" s="427">
        <v>44431</v>
      </c>
      <c r="C454" s="427"/>
      <c r="D454" s="429"/>
      <c r="E454" s="425" t="s">
        <v>2496</v>
      </c>
      <c r="F454" s="106" t="s">
        <v>6773</v>
      </c>
      <c r="G454" s="426" t="s">
        <v>6774</v>
      </c>
      <c r="H454" s="106" t="s">
        <v>2499</v>
      </c>
      <c r="I454" s="429" t="s">
        <v>2637</v>
      </c>
      <c r="J454" s="429"/>
      <c r="K454" s="429">
        <v>255</v>
      </c>
      <c r="L454" s="429" t="s">
        <v>766</v>
      </c>
      <c r="M454" s="429" t="s">
        <v>4748</v>
      </c>
      <c r="N454" s="429" t="s">
        <v>766</v>
      </c>
      <c r="O454" s="106" t="s">
        <v>2626</v>
      </c>
      <c r="P454" s="429" t="s">
        <v>6775</v>
      </c>
      <c r="Q454" s="429" t="s">
        <v>766</v>
      </c>
      <c r="R454" s="429" t="s">
        <v>4748</v>
      </c>
      <c r="S454" s="429" t="s">
        <v>6776</v>
      </c>
      <c r="T454" s="429" t="s">
        <v>6777</v>
      </c>
      <c r="U454" s="429" t="s">
        <v>6778</v>
      </c>
      <c r="V454" s="425" t="s">
        <v>2508</v>
      </c>
      <c r="W454" s="425" t="s">
        <v>2509</v>
      </c>
      <c r="X454" s="430">
        <v>1</v>
      </c>
      <c r="Y454" s="424" t="s">
        <v>6779</v>
      </c>
      <c r="Z454" s="424" t="s">
        <v>2555</v>
      </c>
      <c r="AA454" s="426" t="s">
        <v>6780</v>
      </c>
      <c r="AB454" s="424"/>
      <c r="AC454" s="424" t="s">
        <v>2513</v>
      </c>
    </row>
    <row r="455" spans="1:29" ht="40" customHeight="1" x14ac:dyDescent="0.35">
      <c r="A455" s="424" t="s">
        <v>6781</v>
      </c>
      <c r="B455" s="427">
        <v>44431</v>
      </c>
      <c r="C455" s="427"/>
      <c r="D455" s="429"/>
      <c r="E455" s="425" t="s">
        <v>2496</v>
      </c>
      <c r="F455" s="106" t="s">
        <v>6782</v>
      </c>
      <c r="G455" s="426" t="s">
        <v>6783</v>
      </c>
      <c r="H455" s="106" t="s">
        <v>2499</v>
      </c>
      <c r="I455" s="429" t="s">
        <v>2900</v>
      </c>
      <c r="J455" s="429"/>
      <c r="K455" s="429">
        <v>350</v>
      </c>
      <c r="L455" s="429" t="s">
        <v>6784</v>
      </c>
      <c r="M455" s="429" t="s">
        <v>4859</v>
      </c>
      <c r="N455" s="429" t="s">
        <v>3993</v>
      </c>
      <c r="O455" s="106" t="s">
        <v>2791</v>
      </c>
      <c r="P455" s="429" t="s">
        <v>6785</v>
      </c>
      <c r="Q455" s="429" t="s">
        <v>6784</v>
      </c>
      <c r="R455" s="429" t="s">
        <v>4859</v>
      </c>
      <c r="S455" s="429" t="s">
        <v>6786</v>
      </c>
      <c r="T455" s="429" t="s">
        <v>6787</v>
      </c>
      <c r="U455" s="429" t="s">
        <v>6788</v>
      </c>
      <c r="V455" s="425" t="s">
        <v>2508</v>
      </c>
      <c r="W455" s="425" t="s">
        <v>2509</v>
      </c>
      <c r="X455" s="430">
        <v>1</v>
      </c>
      <c r="Y455" s="424" t="s">
        <v>6789</v>
      </c>
      <c r="Z455" s="424" t="s">
        <v>2555</v>
      </c>
      <c r="AA455" s="426" t="s">
        <v>6790</v>
      </c>
      <c r="AB455" s="424"/>
      <c r="AC455" s="424" t="s">
        <v>2513</v>
      </c>
    </row>
    <row r="456" spans="1:29" ht="40" customHeight="1" x14ac:dyDescent="0.35">
      <c r="A456" s="424" t="s">
        <v>6791</v>
      </c>
      <c r="B456" s="427">
        <v>44431</v>
      </c>
      <c r="C456" s="427"/>
      <c r="D456" s="429"/>
      <c r="E456" s="425" t="s">
        <v>2496</v>
      </c>
      <c r="F456" s="106" t="s">
        <v>6792</v>
      </c>
      <c r="G456" s="426" t="s">
        <v>6793</v>
      </c>
      <c r="H456" s="106" t="s">
        <v>2622</v>
      </c>
      <c r="I456" s="429" t="s">
        <v>6794</v>
      </c>
      <c r="J456" s="429"/>
      <c r="K456" s="429">
        <v>3</v>
      </c>
      <c r="L456" s="429" t="s">
        <v>773</v>
      </c>
      <c r="M456" s="429" t="s">
        <v>2641</v>
      </c>
      <c r="N456" s="429" t="s">
        <v>773</v>
      </c>
      <c r="O456" s="106" t="s">
        <v>2626</v>
      </c>
      <c r="P456" s="429" t="s">
        <v>6795</v>
      </c>
      <c r="Q456" s="429" t="s">
        <v>773</v>
      </c>
      <c r="R456" s="429" t="s">
        <v>2641</v>
      </c>
      <c r="S456" s="436" t="s">
        <v>6796</v>
      </c>
      <c r="T456" s="429" t="s">
        <v>6797</v>
      </c>
      <c r="U456" s="429" t="s">
        <v>6798</v>
      </c>
      <c r="V456" s="425" t="s">
        <v>2508</v>
      </c>
      <c r="W456" s="425" t="s">
        <v>2509</v>
      </c>
      <c r="X456" s="430">
        <v>1</v>
      </c>
      <c r="Y456" s="425" t="s">
        <v>6799</v>
      </c>
      <c r="Z456" s="425" t="s">
        <v>6800</v>
      </c>
      <c r="AA456" s="109" t="s">
        <v>6801</v>
      </c>
      <c r="AB456" s="424"/>
      <c r="AC456" s="424" t="s">
        <v>2513</v>
      </c>
    </row>
    <row r="457" spans="1:29" ht="40" customHeight="1" x14ac:dyDescent="0.35">
      <c r="A457" s="424" t="s">
        <v>6802</v>
      </c>
      <c r="B457" s="427">
        <v>44431</v>
      </c>
      <c r="C457" s="427"/>
      <c r="D457" s="429"/>
      <c r="E457" s="425" t="s">
        <v>2496</v>
      </c>
      <c r="F457" s="106" t="s">
        <v>6803</v>
      </c>
      <c r="G457" s="426" t="s">
        <v>6804</v>
      </c>
      <c r="H457" s="106" t="s">
        <v>2499</v>
      </c>
      <c r="I457" s="429" t="s">
        <v>6805</v>
      </c>
      <c r="J457" s="429"/>
      <c r="K457" s="429">
        <v>12</v>
      </c>
      <c r="L457" s="429" t="s">
        <v>123</v>
      </c>
      <c r="M457" s="429" t="s">
        <v>6806</v>
      </c>
      <c r="N457" s="429" t="s">
        <v>123</v>
      </c>
      <c r="O457" s="106" t="s">
        <v>2520</v>
      </c>
      <c r="P457" s="429" t="s">
        <v>6807</v>
      </c>
      <c r="Q457" s="429" t="s">
        <v>6808</v>
      </c>
      <c r="R457" s="429" t="s">
        <v>6809</v>
      </c>
      <c r="S457" s="429" t="s">
        <v>6810</v>
      </c>
      <c r="T457" s="429" t="s">
        <v>6811</v>
      </c>
      <c r="U457" s="429" t="s">
        <v>6812</v>
      </c>
      <c r="V457" s="425" t="s">
        <v>2508</v>
      </c>
      <c r="W457" s="425" t="s">
        <v>2509</v>
      </c>
      <c r="X457" s="430">
        <v>1</v>
      </c>
      <c r="Y457" s="425" t="s">
        <v>6813</v>
      </c>
      <c r="Z457" s="425" t="s">
        <v>2555</v>
      </c>
      <c r="AA457" s="425" t="s">
        <v>6814</v>
      </c>
      <c r="AB457" s="424"/>
      <c r="AC457" s="424" t="s">
        <v>2513</v>
      </c>
    </row>
    <row r="458" spans="1:29" ht="40" customHeight="1" x14ac:dyDescent="0.35">
      <c r="A458" s="424" t="s">
        <v>6815</v>
      </c>
      <c r="B458" s="427">
        <v>44441</v>
      </c>
      <c r="C458" s="427"/>
      <c r="D458" s="429"/>
      <c r="E458" s="425" t="s">
        <v>2496</v>
      </c>
      <c r="F458" s="106" t="s">
        <v>6816</v>
      </c>
      <c r="G458" s="426" t="s">
        <v>6817</v>
      </c>
      <c r="H458" s="106" t="s">
        <v>2499</v>
      </c>
      <c r="I458" s="429" t="s">
        <v>6818</v>
      </c>
      <c r="J458" s="429">
        <v>1037</v>
      </c>
      <c r="K458" s="429">
        <v>27</v>
      </c>
      <c r="L458" s="429" t="s">
        <v>209</v>
      </c>
      <c r="M458" s="429" t="s">
        <v>5809</v>
      </c>
      <c r="N458" s="429" t="s">
        <v>3307</v>
      </c>
      <c r="O458" s="106" t="s">
        <v>2626</v>
      </c>
      <c r="P458" s="429" t="s">
        <v>6819</v>
      </c>
      <c r="Q458" s="429" t="s">
        <v>209</v>
      </c>
      <c r="R458" s="429" t="s">
        <v>5809</v>
      </c>
      <c r="S458" s="429" t="s">
        <v>6820</v>
      </c>
      <c r="T458" s="429" t="s">
        <v>6821</v>
      </c>
      <c r="U458" s="429" t="s">
        <v>6822</v>
      </c>
      <c r="V458" s="425" t="s">
        <v>2508</v>
      </c>
      <c r="W458" s="425" t="s">
        <v>2509</v>
      </c>
      <c r="X458" s="430">
        <v>1</v>
      </c>
      <c r="Y458" s="424" t="s">
        <v>6823</v>
      </c>
      <c r="Z458" s="424" t="s">
        <v>2555</v>
      </c>
      <c r="AA458" s="426" t="s">
        <v>6824</v>
      </c>
      <c r="AB458" s="424"/>
      <c r="AC458" s="424" t="s">
        <v>2513</v>
      </c>
    </row>
    <row r="459" spans="1:29" ht="40" customHeight="1" x14ac:dyDescent="0.35">
      <c r="A459" s="424" t="s">
        <v>6825</v>
      </c>
      <c r="B459" s="427">
        <v>44441</v>
      </c>
      <c r="C459" s="427"/>
      <c r="D459" s="429"/>
      <c r="E459" s="425" t="s">
        <v>2496</v>
      </c>
      <c r="F459" s="106" t="s">
        <v>6826</v>
      </c>
      <c r="G459" s="426" t="s">
        <v>6827</v>
      </c>
      <c r="H459" s="106" t="s">
        <v>2499</v>
      </c>
      <c r="I459" s="429" t="s">
        <v>6828</v>
      </c>
      <c r="J459" s="429"/>
      <c r="K459" s="429">
        <v>125</v>
      </c>
      <c r="L459" s="429" t="s">
        <v>6828</v>
      </c>
      <c r="M459" s="429" t="s">
        <v>6829</v>
      </c>
      <c r="N459" s="429" t="s">
        <v>439</v>
      </c>
      <c r="O459" s="106" t="s">
        <v>2960</v>
      </c>
      <c r="P459" s="429" t="s">
        <v>6830</v>
      </c>
      <c r="Q459" s="429" t="s">
        <v>6828</v>
      </c>
      <c r="R459" s="429" t="s">
        <v>6829</v>
      </c>
      <c r="S459" s="429" t="s">
        <v>6831</v>
      </c>
      <c r="T459" s="429" t="s">
        <v>6832</v>
      </c>
      <c r="U459" s="429" t="s">
        <v>6833</v>
      </c>
      <c r="V459" s="425" t="s">
        <v>2508</v>
      </c>
      <c r="W459" s="425" t="s">
        <v>2509</v>
      </c>
      <c r="X459" s="430">
        <v>1</v>
      </c>
      <c r="Y459" s="425" t="s">
        <v>6834</v>
      </c>
      <c r="Z459" s="425" t="s">
        <v>5923</v>
      </c>
      <c r="AA459" s="109" t="s">
        <v>6835</v>
      </c>
      <c r="AB459" s="424"/>
      <c r="AC459" s="424" t="s">
        <v>2513</v>
      </c>
    </row>
    <row r="460" spans="1:29" ht="40" customHeight="1" x14ac:dyDescent="0.35">
      <c r="A460" s="424" t="s">
        <v>6836</v>
      </c>
      <c r="B460" s="427">
        <v>44442</v>
      </c>
      <c r="C460" s="427"/>
      <c r="D460" s="429"/>
      <c r="E460" s="425" t="s">
        <v>2496</v>
      </c>
      <c r="F460" s="106" t="s">
        <v>6837</v>
      </c>
      <c r="G460" s="426" t="s">
        <v>6838</v>
      </c>
      <c r="H460" s="106" t="s">
        <v>2499</v>
      </c>
      <c r="I460" s="429" t="s">
        <v>2500</v>
      </c>
      <c r="J460" s="429">
        <v>10</v>
      </c>
      <c r="K460" s="429">
        <v>5</v>
      </c>
      <c r="L460" s="429" t="s">
        <v>3069</v>
      </c>
      <c r="M460" s="429" t="s">
        <v>3070</v>
      </c>
      <c r="N460" s="429" t="s">
        <v>127</v>
      </c>
      <c r="O460" s="106" t="s">
        <v>2612</v>
      </c>
      <c r="P460" s="429" t="s">
        <v>6839</v>
      </c>
      <c r="Q460" s="429" t="s">
        <v>127</v>
      </c>
      <c r="R460" s="429" t="s">
        <v>3072</v>
      </c>
      <c r="S460" s="429" t="s">
        <v>6840</v>
      </c>
      <c r="T460" s="429" t="s">
        <v>6841</v>
      </c>
      <c r="U460" s="429" t="s">
        <v>6842</v>
      </c>
      <c r="V460" s="425" t="s">
        <v>2508</v>
      </c>
      <c r="W460" s="425" t="s">
        <v>2509</v>
      </c>
      <c r="X460" s="430">
        <v>1</v>
      </c>
      <c r="Y460" s="424" t="s">
        <v>6843</v>
      </c>
      <c r="Z460" s="424" t="s">
        <v>2511</v>
      </c>
      <c r="AA460" s="426" t="s">
        <v>3787</v>
      </c>
      <c r="AB460" s="424"/>
      <c r="AC460" s="424" t="s">
        <v>2513</v>
      </c>
    </row>
    <row r="461" spans="1:29" ht="40" customHeight="1" x14ac:dyDescent="0.35">
      <c r="A461" s="424" t="s">
        <v>6844</v>
      </c>
      <c r="B461" s="427">
        <v>44442</v>
      </c>
      <c r="C461" s="427"/>
      <c r="D461" s="429"/>
      <c r="E461" s="425" t="s">
        <v>2496</v>
      </c>
      <c r="F461" s="106" t="s">
        <v>6845</v>
      </c>
      <c r="G461" s="426" t="s">
        <v>6846</v>
      </c>
      <c r="H461" s="106" t="s">
        <v>2499</v>
      </c>
      <c r="I461" s="429" t="s">
        <v>6847</v>
      </c>
      <c r="J461" s="429"/>
      <c r="K461" s="429">
        <v>42</v>
      </c>
      <c r="L461" s="429" t="s">
        <v>6848</v>
      </c>
      <c r="M461" s="429" t="s">
        <v>6849</v>
      </c>
      <c r="N461" s="429" t="s">
        <v>2725</v>
      </c>
      <c r="O461" s="106" t="s">
        <v>2535</v>
      </c>
      <c r="P461" s="429" t="s">
        <v>6850</v>
      </c>
      <c r="Q461" s="429" t="s">
        <v>6848</v>
      </c>
      <c r="R461" s="429" t="s">
        <v>6849</v>
      </c>
      <c r="S461" s="429" t="s">
        <v>6851</v>
      </c>
      <c r="T461" s="429" t="s">
        <v>6852</v>
      </c>
      <c r="U461" s="429" t="s">
        <v>6853</v>
      </c>
      <c r="V461" s="425" t="s">
        <v>2508</v>
      </c>
      <c r="W461" s="425" t="s">
        <v>2509</v>
      </c>
      <c r="X461" s="430">
        <v>1</v>
      </c>
      <c r="Y461" s="424" t="s">
        <v>6854</v>
      </c>
      <c r="Z461" s="424" t="s">
        <v>2555</v>
      </c>
      <c r="AA461" s="426" t="s">
        <v>5557</v>
      </c>
      <c r="AB461" s="424"/>
      <c r="AC461" s="424" t="s">
        <v>2513</v>
      </c>
    </row>
    <row r="462" spans="1:29" ht="40" customHeight="1" x14ac:dyDescent="0.35">
      <c r="A462" s="424" t="s">
        <v>6855</v>
      </c>
      <c r="B462" s="427">
        <v>44442</v>
      </c>
      <c r="C462" s="427"/>
      <c r="D462" s="429"/>
      <c r="E462" s="425" t="s">
        <v>2496</v>
      </c>
      <c r="F462" s="106" t="s">
        <v>6856</v>
      </c>
      <c r="G462" s="426" t="s">
        <v>6857</v>
      </c>
      <c r="H462" s="106" t="s">
        <v>2499</v>
      </c>
      <c r="I462" s="429" t="s">
        <v>2500</v>
      </c>
      <c r="J462" s="429">
        <v>711</v>
      </c>
      <c r="K462" s="429">
        <v>23</v>
      </c>
      <c r="L462" s="429" t="s">
        <v>710</v>
      </c>
      <c r="M462" s="429" t="s">
        <v>4122</v>
      </c>
      <c r="N462" s="429" t="s">
        <v>710</v>
      </c>
      <c r="O462" s="106" t="s">
        <v>2626</v>
      </c>
      <c r="P462" s="429" t="s">
        <v>6858</v>
      </c>
      <c r="Q462" s="429" t="s">
        <v>710</v>
      </c>
      <c r="R462" s="429" t="s">
        <v>4122</v>
      </c>
      <c r="S462" s="429" t="s">
        <v>6859</v>
      </c>
      <c r="T462" s="429" t="s">
        <v>6860</v>
      </c>
      <c r="U462" s="429" t="s">
        <v>6861</v>
      </c>
      <c r="V462" s="425" t="s">
        <v>2508</v>
      </c>
      <c r="W462" s="425" t="s">
        <v>2509</v>
      </c>
      <c r="X462" s="430">
        <v>1</v>
      </c>
      <c r="Y462" s="424" t="s">
        <v>6862</v>
      </c>
      <c r="Z462" s="424" t="s">
        <v>2555</v>
      </c>
      <c r="AA462" s="426" t="s">
        <v>5557</v>
      </c>
      <c r="AB462" s="424"/>
      <c r="AC462" s="424" t="s">
        <v>2513</v>
      </c>
    </row>
    <row r="463" spans="1:29" ht="40" customHeight="1" x14ac:dyDescent="0.35">
      <c r="A463" s="424" t="s">
        <v>6863</v>
      </c>
      <c r="B463" s="427">
        <v>44442</v>
      </c>
      <c r="C463" s="427"/>
      <c r="D463" s="429"/>
      <c r="E463" s="425" t="s">
        <v>2496</v>
      </c>
      <c r="F463" s="106" t="s">
        <v>6864</v>
      </c>
      <c r="G463" s="426" t="s">
        <v>6865</v>
      </c>
      <c r="H463" s="106" t="s">
        <v>2499</v>
      </c>
      <c r="I463" s="429" t="s">
        <v>6866</v>
      </c>
      <c r="J463" s="429">
        <v>330</v>
      </c>
      <c r="K463" s="429">
        <v>19</v>
      </c>
      <c r="L463" s="429" t="s">
        <v>6867</v>
      </c>
      <c r="M463" s="429" t="s">
        <v>6868</v>
      </c>
      <c r="N463" s="429" t="s">
        <v>760</v>
      </c>
      <c r="O463" s="106" t="s">
        <v>2612</v>
      </c>
      <c r="P463" s="429" t="s">
        <v>6869</v>
      </c>
      <c r="Q463" s="429" t="s">
        <v>6867</v>
      </c>
      <c r="R463" s="429" t="s">
        <v>6868</v>
      </c>
      <c r="S463" s="429" t="s">
        <v>6870</v>
      </c>
      <c r="T463" s="429" t="s">
        <v>6871</v>
      </c>
      <c r="U463" s="429" t="s">
        <v>6872</v>
      </c>
      <c r="V463" s="425" t="s">
        <v>2508</v>
      </c>
      <c r="W463" s="425" t="s">
        <v>2509</v>
      </c>
      <c r="X463" s="430">
        <v>1</v>
      </c>
      <c r="Y463" s="424" t="s">
        <v>6873</v>
      </c>
      <c r="Z463" s="424" t="s">
        <v>2555</v>
      </c>
      <c r="AA463" s="426" t="s">
        <v>5557</v>
      </c>
      <c r="AB463" s="424"/>
      <c r="AC463" s="424" t="s">
        <v>2513</v>
      </c>
    </row>
    <row r="464" spans="1:29" ht="40" customHeight="1" x14ac:dyDescent="0.35">
      <c r="A464" s="424" t="s">
        <v>6874</v>
      </c>
      <c r="B464" s="427">
        <v>44442</v>
      </c>
      <c r="C464" s="427"/>
      <c r="D464" s="429"/>
      <c r="E464" s="425" t="s">
        <v>2496</v>
      </c>
      <c r="F464" s="106" t="s">
        <v>6875</v>
      </c>
      <c r="G464" s="426" t="s">
        <v>6876</v>
      </c>
      <c r="H464" s="106" t="s">
        <v>2499</v>
      </c>
      <c r="I464" s="429" t="s">
        <v>6877</v>
      </c>
      <c r="J464" s="429"/>
      <c r="K464" s="429">
        <v>125</v>
      </c>
      <c r="L464" s="429" t="s">
        <v>766</v>
      </c>
      <c r="M464" s="429" t="s">
        <v>4748</v>
      </c>
      <c r="N464" s="429" t="s">
        <v>766</v>
      </c>
      <c r="O464" s="106" t="s">
        <v>2626</v>
      </c>
      <c r="P464" s="429" t="s">
        <v>6878</v>
      </c>
      <c r="Q464" s="429" t="s">
        <v>766</v>
      </c>
      <c r="R464" s="429" t="s">
        <v>4748</v>
      </c>
      <c r="S464" s="429" t="s">
        <v>6879</v>
      </c>
      <c r="T464" s="429" t="s">
        <v>6880</v>
      </c>
      <c r="U464" s="429" t="s">
        <v>6881</v>
      </c>
      <c r="V464" s="425" t="s">
        <v>2508</v>
      </c>
      <c r="W464" s="425" t="s">
        <v>2509</v>
      </c>
      <c r="X464" s="430">
        <v>0.8</v>
      </c>
      <c r="Y464" s="424" t="s">
        <v>6882</v>
      </c>
      <c r="Z464" s="424" t="s">
        <v>2555</v>
      </c>
      <c r="AA464" s="426" t="s">
        <v>5557</v>
      </c>
      <c r="AB464" s="424"/>
      <c r="AC464" s="424" t="s">
        <v>2513</v>
      </c>
    </row>
    <row r="465" spans="1:29" ht="40" customHeight="1" x14ac:dyDescent="0.35">
      <c r="A465" s="424" t="s">
        <v>6883</v>
      </c>
      <c r="B465" s="427">
        <v>44447</v>
      </c>
      <c r="C465" s="427"/>
      <c r="D465" s="429"/>
      <c r="E465" s="425" t="s">
        <v>2496</v>
      </c>
      <c r="F465" s="106" t="s">
        <v>6884</v>
      </c>
      <c r="G465" s="426" t="s">
        <v>6885</v>
      </c>
      <c r="H465" s="106" t="s">
        <v>2499</v>
      </c>
      <c r="I465" s="429" t="s">
        <v>4517</v>
      </c>
      <c r="J465" s="429">
        <v>1751</v>
      </c>
      <c r="K465" s="429">
        <v>64</v>
      </c>
      <c r="L465" s="429" t="s">
        <v>4088</v>
      </c>
      <c r="M465" s="429" t="s">
        <v>6886</v>
      </c>
      <c r="N465" s="429" t="s">
        <v>123</v>
      </c>
      <c r="O465" s="106" t="s">
        <v>2520</v>
      </c>
      <c r="P465" s="429" t="s">
        <v>6887</v>
      </c>
      <c r="Q465" s="429" t="s">
        <v>4088</v>
      </c>
      <c r="R465" s="429" t="s">
        <v>6888</v>
      </c>
      <c r="S465" s="429" t="s">
        <v>6889</v>
      </c>
      <c r="T465" s="429" t="s">
        <v>6890</v>
      </c>
      <c r="U465" s="429" t="s">
        <v>6891</v>
      </c>
      <c r="V465" s="425" t="s">
        <v>2508</v>
      </c>
      <c r="W465" s="425" t="s">
        <v>2509</v>
      </c>
      <c r="X465" s="430">
        <v>1</v>
      </c>
      <c r="Y465" s="425" t="s">
        <v>6892</v>
      </c>
      <c r="Z465" s="425" t="s">
        <v>6893</v>
      </c>
      <c r="AA465" s="425" t="s">
        <v>6894</v>
      </c>
      <c r="AB465" s="424"/>
      <c r="AC465" s="424" t="s">
        <v>2513</v>
      </c>
    </row>
    <row r="466" spans="1:29" ht="40" customHeight="1" x14ac:dyDescent="0.35">
      <c r="A466" s="424" t="s">
        <v>6895</v>
      </c>
      <c r="B466" s="427">
        <v>44447</v>
      </c>
      <c r="C466" s="427"/>
      <c r="D466" s="429"/>
      <c r="E466" s="425" t="s">
        <v>2496</v>
      </c>
      <c r="F466" s="106" t="s">
        <v>6896</v>
      </c>
      <c r="G466" s="426" t="s">
        <v>6897</v>
      </c>
      <c r="H466" s="106" t="s">
        <v>2499</v>
      </c>
      <c r="I466" s="429" t="s">
        <v>6898</v>
      </c>
      <c r="J466" s="429"/>
      <c r="K466" s="429">
        <v>398</v>
      </c>
      <c r="L466" s="429" t="s">
        <v>6898</v>
      </c>
      <c r="M466" s="429" t="s">
        <v>6899</v>
      </c>
      <c r="N466" s="429" t="s">
        <v>279</v>
      </c>
      <c r="O466" s="106" t="s">
        <v>2763</v>
      </c>
      <c r="P466" s="429" t="s">
        <v>6900</v>
      </c>
      <c r="Q466" s="429" t="s">
        <v>6898</v>
      </c>
      <c r="R466" s="429" t="s">
        <v>6901</v>
      </c>
      <c r="S466" s="429" t="s">
        <v>6902</v>
      </c>
      <c r="T466" s="429" t="s">
        <v>6903</v>
      </c>
      <c r="U466" s="429" t="s">
        <v>6904</v>
      </c>
      <c r="V466" s="425" t="s">
        <v>2508</v>
      </c>
      <c r="W466" s="425" t="s">
        <v>2509</v>
      </c>
      <c r="X466" s="430">
        <v>1</v>
      </c>
      <c r="Y466" s="424" t="s">
        <v>6905</v>
      </c>
      <c r="Z466" s="424" t="s">
        <v>2511</v>
      </c>
      <c r="AA466" s="426" t="s">
        <v>5557</v>
      </c>
      <c r="AB466" s="424"/>
      <c r="AC466" s="424" t="s">
        <v>2513</v>
      </c>
    </row>
    <row r="467" spans="1:29" ht="40" customHeight="1" x14ac:dyDescent="0.35">
      <c r="A467" s="424" t="s">
        <v>6906</v>
      </c>
      <c r="B467" s="427">
        <v>44449</v>
      </c>
      <c r="C467" s="427">
        <v>44835</v>
      </c>
      <c r="D467" s="429" t="s">
        <v>2786</v>
      </c>
      <c r="E467" s="425" t="s">
        <v>2496</v>
      </c>
      <c r="F467" s="106" t="s">
        <v>6907</v>
      </c>
      <c r="G467" s="426" t="s">
        <v>6908</v>
      </c>
      <c r="H467" s="106" t="s">
        <v>2499</v>
      </c>
      <c r="I467" s="429" t="s">
        <v>6909</v>
      </c>
      <c r="J467" s="429"/>
      <c r="K467" s="429">
        <v>49</v>
      </c>
      <c r="L467" s="106" t="s">
        <v>5840</v>
      </c>
      <c r="M467" s="429" t="s">
        <v>6910</v>
      </c>
      <c r="N467" s="429" t="s">
        <v>6911</v>
      </c>
      <c r="O467" s="106" t="s">
        <v>2520</v>
      </c>
      <c r="P467" s="429"/>
      <c r="Q467" s="429"/>
      <c r="R467" s="429"/>
      <c r="S467" s="429"/>
      <c r="T467" s="429"/>
      <c r="U467" s="429"/>
      <c r="V467" s="106"/>
      <c r="W467" s="106"/>
      <c r="X467" s="429"/>
      <c r="Y467" s="429"/>
      <c r="Z467" s="429"/>
      <c r="AA467" s="429"/>
      <c r="AB467" s="429"/>
      <c r="AC467" s="424"/>
    </row>
    <row r="468" spans="1:29" ht="40" customHeight="1" x14ac:dyDescent="0.35">
      <c r="A468" s="424" t="s">
        <v>6912</v>
      </c>
      <c r="B468" s="427">
        <v>44453</v>
      </c>
      <c r="C468" s="427"/>
      <c r="D468" s="429"/>
      <c r="E468" s="425" t="s">
        <v>2496</v>
      </c>
      <c r="F468" s="106" t="s">
        <v>6913</v>
      </c>
      <c r="G468" s="426" t="s">
        <v>6914</v>
      </c>
      <c r="H468" s="106" t="s">
        <v>2499</v>
      </c>
      <c r="I468" s="429" t="s">
        <v>6915</v>
      </c>
      <c r="J468" s="429"/>
      <c r="K468" s="429">
        <v>4</v>
      </c>
      <c r="L468" s="429" t="s">
        <v>3397</v>
      </c>
      <c r="M468" s="429" t="s">
        <v>3398</v>
      </c>
      <c r="N468" s="429" t="s">
        <v>3397</v>
      </c>
      <c r="O468" s="106" t="s">
        <v>2791</v>
      </c>
      <c r="P468" s="429" t="s">
        <v>6916</v>
      </c>
      <c r="Q468" s="429" t="s">
        <v>6917</v>
      </c>
      <c r="R468" s="429" t="s">
        <v>6918</v>
      </c>
      <c r="S468" s="429" t="s">
        <v>6919</v>
      </c>
      <c r="T468" s="429" t="s">
        <v>6920</v>
      </c>
      <c r="U468" s="429" t="s">
        <v>6921</v>
      </c>
      <c r="V468" s="425" t="s">
        <v>2508</v>
      </c>
      <c r="W468" s="425" t="s">
        <v>2509</v>
      </c>
      <c r="X468" s="430">
        <v>1</v>
      </c>
      <c r="Y468" s="424" t="s">
        <v>6922</v>
      </c>
      <c r="Z468" s="424" t="s">
        <v>2555</v>
      </c>
      <c r="AA468" s="426" t="s">
        <v>5971</v>
      </c>
      <c r="AB468" s="424"/>
      <c r="AC468" s="424" t="s">
        <v>2513</v>
      </c>
    </row>
    <row r="469" spans="1:29" ht="40" customHeight="1" x14ac:dyDescent="0.35">
      <c r="A469" s="424" t="s">
        <v>6923</v>
      </c>
      <c r="B469" s="427">
        <v>44460</v>
      </c>
      <c r="C469" s="427"/>
      <c r="D469" s="429"/>
      <c r="E469" s="425" t="s">
        <v>2496</v>
      </c>
      <c r="F469" s="106" t="s">
        <v>6924</v>
      </c>
      <c r="G469" s="426" t="s">
        <v>6925</v>
      </c>
      <c r="H469" s="106" t="s">
        <v>2499</v>
      </c>
      <c r="I469" s="429" t="s">
        <v>6926</v>
      </c>
      <c r="J469" s="429">
        <v>552</v>
      </c>
      <c r="K469" s="429">
        <v>54</v>
      </c>
      <c r="L469" s="429" t="s">
        <v>430</v>
      </c>
      <c r="M469" s="429" t="s">
        <v>4759</v>
      </c>
      <c r="N469" s="429" t="s">
        <v>430</v>
      </c>
      <c r="O469" s="106" t="s">
        <v>2503</v>
      </c>
      <c r="P469" s="429" t="s">
        <v>6927</v>
      </c>
      <c r="Q469" s="429" t="s">
        <v>430</v>
      </c>
      <c r="R469" s="429" t="s">
        <v>4759</v>
      </c>
      <c r="S469" s="429" t="s">
        <v>6928</v>
      </c>
      <c r="T469" s="429" t="s">
        <v>6929</v>
      </c>
      <c r="U469" s="429" t="s">
        <v>6930</v>
      </c>
      <c r="V469" s="425" t="s">
        <v>2508</v>
      </c>
      <c r="W469" s="425" t="s">
        <v>2509</v>
      </c>
      <c r="X469" s="430">
        <v>1</v>
      </c>
      <c r="Y469" s="424" t="s">
        <v>6931</v>
      </c>
      <c r="Z469" s="424" t="s">
        <v>2555</v>
      </c>
      <c r="AA469" s="426" t="s">
        <v>5458</v>
      </c>
      <c r="AB469" s="424"/>
      <c r="AC469" s="424" t="s">
        <v>2513</v>
      </c>
    </row>
    <row r="470" spans="1:29" ht="40" customHeight="1" x14ac:dyDescent="0.35">
      <c r="A470" s="424" t="s">
        <v>6932</v>
      </c>
      <c r="B470" s="427">
        <v>44460</v>
      </c>
      <c r="C470" s="427"/>
      <c r="D470" s="429"/>
      <c r="E470" s="425" t="s">
        <v>2496</v>
      </c>
      <c r="F470" s="106" t="s">
        <v>6933</v>
      </c>
      <c r="G470" s="426" t="s">
        <v>6934</v>
      </c>
      <c r="H470" s="106" t="s">
        <v>2499</v>
      </c>
      <c r="I470" s="429" t="s">
        <v>6935</v>
      </c>
      <c r="J470" s="429"/>
      <c r="K470" s="429">
        <v>17</v>
      </c>
      <c r="L470" s="429" t="s">
        <v>841</v>
      </c>
      <c r="M470" s="429" t="s">
        <v>4532</v>
      </c>
      <c r="N470" s="429" t="s">
        <v>841</v>
      </c>
      <c r="O470" s="106" t="s">
        <v>2626</v>
      </c>
      <c r="P470" s="429" t="s">
        <v>6936</v>
      </c>
      <c r="Q470" s="429" t="s">
        <v>841</v>
      </c>
      <c r="R470" s="429" t="s">
        <v>4532</v>
      </c>
      <c r="S470" s="429" t="s">
        <v>6937</v>
      </c>
      <c r="T470" s="429" t="s">
        <v>6938</v>
      </c>
      <c r="U470" s="429" t="s">
        <v>6939</v>
      </c>
      <c r="V470" s="425" t="s">
        <v>2508</v>
      </c>
      <c r="W470" s="425" t="s">
        <v>2509</v>
      </c>
      <c r="X470" s="430">
        <v>1</v>
      </c>
      <c r="Y470" s="425" t="s">
        <v>6940</v>
      </c>
      <c r="Z470" s="425" t="s">
        <v>2966</v>
      </c>
      <c r="AA470" s="109" t="s">
        <v>6941</v>
      </c>
      <c r="AB470" s="424"/>
      <c r="AC470" s="424" t="s">
        <v>2513</v>
      </c>
    </row>
    <row r="471" spans="1:29" ht="40" customHeight="1" x14ac:dyDescent="0.35">
      <c r="A471" s="424" t="s">
        <v>6942</v>
      </c>
      <c r="B471" s="427">
        <v>44462</v>
      </c>
      <c r="C471" s="427">
        <v>44826</v>
      </c>
      <c r="D471" s="429" t="s">
        <v>2786</v>
      </c>
      <c r="E471" s="425" t="s">
        <v>2496</v>
      </c>
      <c r="F471" s="106" t="s">
        <v>6943</v>
      </c>
      <c r="G471" s="426" t="s">
        <v>6944</v>
      </c>
      <c r="H471" s="106" t="s">
        <v>2499</v>
      </c>
      <c r="I471" s="429" t="s">
        <v>6945</v>
      </c>
      <c r="J471" s="429">
        <v>190</v>
      </c>
      <c r="K471" s="429">
        <v>16</v>
      </c>
      <c r="L471" s="429" t="s">
        <v>5864</v>
      </c>
      <c r="M471" s="429" t="s">
        <v>5865</v>
      </c>
      <c r="N471" s="429" t="s">
        <v>2587</v>
      </c>
      <c r="O471" s="106" t="s">
        <v>2535</v>
      </c>
      <c r="P471" s="429"/>
      <c r="Q471" s="429"/>
      <c r="R471" s="429"/>
      <c r="S471" s="429"/>
      <c r="T471" s="429"/>
      <c r="U471" s="429"/>
      <c r="V471" s="106"/>
      <c r="W471" s="106"/>
      <c r="X471" s="429"/>
      <c r="Y471" s="429"/>
      <c r="Z471" s="429"/>
      <c r="AA471" s="429"/>
      <c r="AB471" s="429"/>
      <c r="AC471" s="424"/>
    </row>
    <row r="472" spans="1:29" ht="40" customHeight="1" x14ac:dyDescent="0.35">
      <c r="A472" s="424" t="s">
        <v>6946</v>
      </c>
      <c r="B472" s="427">
        <v>44468</v>
      </c>
      <c r="C472" s="427" t="s">
        <v>6947</v>
      </c>
      <c r="D472" s="429" t="s">
        <v>2786</v>
      </c>
      <c r="E472" s="425" t="s">
        <v>2496</v>
      </c>
      <c r="F472" s="106" t="s">
        <v>6948</v>
      </c>
      <c r="G472" s="426" t="s">
        <v>6949</v>
      </c>
      <c r="H472" s="106" t="s">
        <v>2499</v>
      </c>
      <c r="I472" s="429" t="s">
        <v>989</v>
      </c>
      <c r="J472" s="429"/>
      <c r="K472" s="429">
        <v>437</v>
      </c>
      <c r="L472" s="429" t="s">
        <v>989</v>
      </c>
      <c r="M472" s="429" t="s">
        <v>6950</v>
      </c>
      <c r="N472" s="429" t="s">
        <v>841</v>
      </c>
      <c r="O472" s="106" t="s">
        <v>2626</v>
      </c>
      <c r="P472" s="429"/>
      <c r="Q472" s="429"/>
      <c r="R472" s="429"/>
      <c r="S472" s="429"/>
      <c r="T472" s="429"/>
      <c r="U472" s="429"/>
      <c r="V472" s="106"/>
      <c r="W472" s="106"/>
      <c r="X472" s="429"/>
      <c r="Y472" s="429"/>
      <c r="Z472" s="429"/>
      <c r="AA472" s="429"/>
      <c r="AB472" s="429"/>
      <c r="AC472" s="424"/>
    </row>
    <row r="473" spans="1:29" ht="40" customHeight="1" x14ac:dyDescent="0.35">
      <c r="A473" s="424" t="s">
        <v>6951</v>
      </c>
      <c r="B473" s="427">
        <v>44468</v>
      </c>
      <c r="C473" s="427"/>
      <c r="D473" s="429"/>
      <c r="E473" s="425" t="s">
        <v>2496</v>
      </c>
      <c r="F473" s="106" t="s">
        <v>6952</v>
      </c>
      <c r="G473" s="426" t="s">
        <v>6953</v>
      </c>
      <c r="H473" s="106" t="s">
        <v>2499</v>
      </c>
      <c r="I473" s="429" t="s">
        <v>6954</v>
      </c>
      <c r="J473" s="429"/>
      <c r="K473" s="429">
        <v>211</v>
      </c>
      <c r="L473" s="429" t="s">
        <v>6954</v>
      </c>
      <c r="M473" s="429" t="s">
        <v>6955</v>
      </c>
      <c r="N473" s="429" t="s">
        <v>551</v>
      </c>
      <c r="O473" s="106" t="s">
        <v>2503</v>
      </c>
      <c r="P473" s="429" t="s">
        <v>6956</v>
      </c>
      <c r="Q473" s="429" t="s">
        <v>6954</v>
      </c>
      <c r="R473" s="429" t="s">
        <v>6955</v>
      </c>
      <c r="S473" s="429" t="s">
        <v>6957</v>
      </c>
      <c r="T473" s="429" t="s">
        <v>6958</v>
      </c>
      <c r="U473" s="429" t="s">
        <v>6959</v>
      </c>
      <c r="V473" s="425" t="s">
        <v>2508</v>
      </c>
      <c r="W473" s="425" t="s">
        <v>2509</v>
      </c>
      <c r="X473" s="430">
        <v>1</v>
      </c>
      <c r="Y473" s="424" t="s">
        <v>6960</v>
      </c>
      <c r="Z473" s="424" t="s">
        <v>2555</v>
      </c>
      <c r="AA473" s="426" t="s">
        <v>6824</v>
      </c>
      <c r="AB473" s="424"/>
      <c r="AC473" s="424" t="s">
        <v>2513</v>
      </c>
    </row>
    <row r="474" spans="1:29" ht="40" customHeight="1" x14ac:dyDescent="0.35">
      <c r="A474" s="424" t="s">
        <v>6961</v>
      </c>
      <c r="B474" s="427">
        <v>44470</v>
      </c>
      <c r="C474" s="427"/>
      <c r="D474" s="429"/>
      <c r="E474" s="425" t="s">
        <v>2496</v>
      </c>
      <c r="F474" s="106" t="s">
        <v>6962</v>
      </c>
      <c r="G474" s="426" t="s">
        <v>6963</v>
      </c>
      <c r="H474" s="106" t="s">
        <v>2499</v>
      </c>
      <c r="I474" s="429" t="s">
        <v>6964</v>
      </c>
      <c r="J474" s="429">
        <v>559</v>
      </c>
      <c r="K474" s="429">
        <v>12</v>
      </c>
      <c r="L474" s="429" t="s">
        <v>710</v>
      </c>
      <c r="M474" s="429" t="s">
        <v>4122</v>
      </c>
      <c r="N474" s="429" t="s">
        <v>710</v>
      </c>
      <c r="O474" s="106" t="s">
        <v>2626</v>
      </c>
      <c r="P474" s="429" t="s">
        <v>6965</v>
      </c>
      <c r="Q474" s="429" t="s">
        <v>710</v>
      </c>
      <c r="R474" s="429" t="s">
        <v>6966</v>
      </c>
      <c r="S474" s="429" t="s">
        <v>6967</v>
      </c>
      <c r="T474" s="429" t="s">
        <v>6968</v>
      </c>
      <c r="U474" s="429" t="s">
        <v>6969</v>
      </c>
      <c r="V474" s="425" t="s">
        <v>2508</v>
      </c>
      <c r="W474" s="425" t="s">
        <v>2509</v>
      </c>
      <c r="X474" s="430">
        <v>0.51</v>
      </c>
      <c r="Y474" s="424" t="s">
        <v>6970</v>
      </c>
      <c r="Z474" s="424" t="s">
        <v>6971</v>
      </c>
      <c r="AA474" s="426" t="s">
        <v>5458</v>
      </c>
      <c r="AB474" s="424"/>
      <c r="AC474" s="424" t="s">
        <v>2513</v>
      </c>
    </row>
    <row r="475" spans="1:29" ht="40" customHeight="1" x14ac:dyDescent="0.35">
      <c r="A475" s="424" t="s">
        <v>6972</v>
      </c>
      <c r="B475" s="427">
        <v>44475</v>
      </c>
      <c r="C475" s="427"/>
      <c r="D475" s="429"/>
      <c r="E475" s="425" t="s">
        <v>2496</v>
      </c>
      <c r="F475" s="106" t="s">
        <v>6973</v>
      </c>
      <c r="G475" s="426" t="s">
        <v>6974</v>
      </c>
      <c r="H475" s="106" t="s">
        <v>2517</v>
      </c>
      <c r="I475" s="429" t="s">
        <v>6975</v>
      </c>
      <c r="J475" s="429">
        <v>1393</v>
      </c>
      <c r="K475" s="429" t="s">
        <v>6976</v>
      </c>
      <c r="L475" s="429" t="s">
        <v>6977</v>
      </c>
      <c r="M475" s="429" t="s">
        <v>3813</v>
      </c>
      <c r="N475" s="429" t="s">
        <v>140</v>
      </c>
      <c r="O475" s="106" t="s">
        <v>2612</v>
      </c>
      <c r="P475" s="429" t="s">
        <v>6978</v>
      </c>
      <c r="Q475" s="429" t="s">
        <v>6977</v>
      </c>
      <c r="R475" s="429" t="s">
        <v>3813</v>
      </c>
      <c r="S475" s="429" t="s">
        <v>6979</v>
      </c>
      <c r="T475" s="429" t="s">
        <v>6980</v>
      </c>
      <c r="U475" s="429" t="s">
        <v>6981</v>
      </c>
      <c r="V475" s="425" t="s">
        <v>2508</v>
      </c>
      <c r="W475" s="425" t="s">
        <v>2509</v>
      </c>
      <c r="X475" s="430">
        <v>1</v>
      </c>
      <c r="Y475" s="424" t="s">
        <v>6982</v>
      </c>
      <c r="Z475" s="424" t="s">
        <v>3381</v>
      </c>
      <c r="AA475" s="426" t="s">
        <v>6824</v>
      </c>
      <c r="AB475" s="424"/>
      <c r="AC475" s="424" t="s">
        <v>2513</v>
      </c>
    </row>
    <row r="476" spans="1:29" ht="40" customHeight="1" x14ac:dyDescent="0.35">
      <c r="A476" s="424" t="s">
        <v>6983</v>
      </c>
      <c r="B476" s="427">
        <v>44475</v>
      </c>
      <c r="C476" s="427"/>
      <c r="D476" s="429"/>
      <c r="E476" s="425" t="s">
        <v>2496</v>
      </c>
      <c r="F476" s="106" t="s">
        <v>6984</v>
      </c>
      <c r="G476" s="426" t="s">
        <v>6985</v>
      </c>
      <c r="H476" s="106" t="s">
        <v>3527</v>
      </c>
      <c r="I476" s="429" t="s">
        <v>6986</v>
      </c>
      <c r="J476" s="429">
        <v>5</v>
      </c>
      <c r="K476" s="429">
        <v>8</v>
      </c>
      <c r="L476" s="429" t="s">
        <v>763</v>
      </c>
      <c r="M476" s="429" t="s">
        <v>3365</v>
      </c>
      <c r="N476" s="429" t="s">
        <v>763</v>
      </c>
      <c r="O476" s="106" t="s">
        <v>2612</v>
      </c>
      <c r="P476" s="429" t="s">
        <v>6987</v>
      </c>
      <c r="Q476" s="429" t="s">
        <v>6988</v>
      </c>
      <c r="R476" s="429" t="s">
        <v>6989</v>
      </c>
      <c r="S476" s="429" t="s">
        <v>6990</v>
      </c>
      <c r="T476" s="429" t="s">
        <v>6991</v>
      </c>
      <c r="U476" s="429" t="s">
        <v>6992</v>
      </c>
      <c r="V476" s="425" t="s">
        <v>2508</v>
      </c>
      <c r="W476" s="425" t="s">
        <v>2509</v>
      </c>
      <c r="X476" s="430">
        <v>1</v>
      </c>
      <c r="Y476" s="425" t="s">
        <v>6993</v>
      </c>
      <c r="Z476" s="425" t="s">
        <v>3537</v>
      </c>
      <c r="AA476" s="426" t="s">
        <v>6994</v>
      </c>
      <c r="AB476" s="424"/>
      <c r="AC476" s="424" t="s">
        <v>2513</v>
      </c>
    </row>
    <row r="477" spans="1:29" ht="40" customHeight="1" x14ac:dyDescent="0.35">
      <c r="A477" s="424" t="s">
        <v>6995</v>
      </c>
      <c r="B477" s="427">
        <v>44475</v>
      </c>
      <c r="C477" s="427"/>
      <c r="D477" s="429"/>
      <c r="E477" s="425" t="s">
        <v>2496</v>
      </c>
      <c r="F477" s="106" t="s">
        <v>6996</v>
      </c>
      <c r="G477" s="426" t="s">
        <v>6997</v>
      </c>
      <c r="H477" s="106" t="s">
        <v>2499</v>
      </c>
      <c r="I477" s="429" t="s">
        <v>3576</v>
      </c>
      <c r="J477" s="429">
        <v>1612</v>
      </c>
      <c r="K477" s="429">
        <v>86</v>
      </c>
      <c r="L477" s="429" t="s">
        <v>766</v>
      </c>
      <c r="M477" s="429" t="s">
        <v>4748</v>
      </c>
      <c r="N477" s="429" t="s">
        <v>766</v>
      </c>
      <c r="O477" s="106" t="s">
        <v>2626</v>
      </c>
      <c r="P477" s="429" t="s">
        <v>6998</v>
      </c>
      <c r="Q477" s="429" t="s">
        <v>766</v>
      </c>
      <c r="R477" s="429" t="s">
        <v>4748</v>
      </c>
      <c r="S477" s="429" t="s">
        <v>6999</v>
      </c>
      <c r="T477" s="429" t="s">
        <v>7000</v>
      </c>
      <c r="U477" s="429" t="s">
        <v>7001</v>
      </c>
      <c r="V477" s="425" t="s">
        <v>2508</v>
      </c>
      <c r="W477" s="425" t="s">
        <v>2509</v>
      </c>
      <c r="X477" s="430">
        <v>1</v>
      </c>
      <c r="Y477" s="424" t="s">
        <v>7002</v>
      </c>
      <c r="Z477" s="424" t="s">
        <v>2555</v>
      </c>
      <c r="AA477" s="426" t="s">
        <v>6328</v>
      </c>
      <c r="AB477" s="424"/>
      <c r="AC477" s="424" t="s">
        <v>2513</v>
      </c>
    </row>
    <row r="478" spans="1:29" ht="40" customHeight="1" x14ac:dyDescent="0.35">
      <c r="A478" s="424" t="s">
        <v>7003</v>
      </c>
      <c r="B478" s="427">
        <v>44475</v>
      </c>
      <c r="C478" s="427"/>
      <c r="D478" s="429"/>
      <c r="E478" s="425" t="s">
        <v>2496</v>
      </c>
      <c r="F478" s="106" t="s">
        <v>7004</v>
      </c>
      <c r="G478" s="426" t="s">
        <v>7005</v>
      </c>
      <c r="H478" s="106" t="s">
        <v>2499</v>
      </c>
      <c r="I478" s="429" t="s">
        <v>7006</v>
      </c>
      <c r="J478" s="429">
        <v>3616</v>
      </c>
      <c r="K478" s="429">
        <v>96</v>
      </c>
      <c r="L478" s="429" t="s">
        <v>155</v>
      </c>
      <c r="M478" s="429" t="s">
        <v>4293</v>
      </c>
      <c r="N478" s="429" t="s">
        <v>155</v>
      </c>
      <c r="O478" s="106" t="s">
        <v>2960</v>
      </c>
      <c r="P478" s="429" t="s">
        <v>7007</v>
      </c>
      <c r="Q478" s="429" t="s">
        <v>155</v>
      </c>
      <c r="R478" s="429" t="s">
        <v>4293</v>
      </c>
      <c r="S478" s="429" t="s">
        <v>7008</v>
      </c>
      <c r="T478" s="429" t="s">
        <v>7009</v>
      </c>
      <c r="U478" s="429" t="s">
        <v>7010</v>
      </c>
      <c r="V478" s="425" t="s">
        <v>2508</v>
      </c>
      <c r="W478" s="425" t="s">
        <v>2509</v>
      </c>
      <c r="X478" s="430">
        <v>1</v>
      </c>
      <c r="Y478" s="425" t="s">
        <v>7011</v>
      </c>
      <c r="Z478" s="425" t="s">
        <v>7012</v>
      </c>
      <c r="AA478" s="109" t="s">
        <v>7013</v>
      </c>
      <c r="AB478" s="424"/>
      <c r="AC478" s="424" t="s">
        <v>2513</v>
      </c>
    </row>
    <row r="479" spans="1:29" ht="40" customHeight="1" x14ac:dyDescent="0.35">
      <c r="A479" s="424" t="s">
        <v>7014</v>
      </c>
      <c r="B479" s="427">
        <v>44480</v>
      </c>
      <c r="C479" s="427"/>
      <c r="D479" s="429"/>
      <c r="E479" s="425" t="s">
        <v>2496</v>
      </c>
      <c r="F479" s="106" t="s">
        <v>7015</v>
      </c>
      <c r="G479" s="426" t="s">
        <v>7016</v>
      </c>
      <c r="H479" s="106" t="s">
        <v>2499</v>
      </c>
      <c r="I479" s="429" t="s">
        <v>2500</v>
      </c>
      <c r="J479" s="429">
        <v>289</v>
      </c>
      <c r="K479" s="429">
        <v>8</v>
      </c>
      <c r="L479" s="429" t="s">
        <v>7017</v>
      </c>
      <c r="M479" s="429" t="s">
        <v>7018</v>
      </c>
      <c r="N479" s="429" t="s">
        <v>1204</v>
      </c>
      <c r="O479" s="106" t="s">
        <v>2960</v>
      </c>
      <c r="P479" s="429" t="s">
        <v>7019</v>
      </c>
      <c r="Q479" s="429" t="s">
        <v>7017</v>
      </c>
      <c r="R479" s="429" t="s">
        <v>7018</v>
      </c>
      <c r="S479" s="429" t="s">
        <v>7020</v>
      </c>
      <c r="T479" s="429" t="s">
        <v>7021</v>
      </c>
      <c r="U479" s="429" t="s">
        <v>7022</v>
      </c>
      <c r="V479" s="425" t="s">
        <v>2508</v>
      </c>
      <c r="W479" s="425" t="s">
        <v>2509</v>
      </c>
      <c r="X479" s="430">
        <v>1</v>
      </c>
      <c r="Y479" s="424" t="s">
        <v>7023</v>
      </c>
      <c r="Z479" s="424" t="s">
        <v>2555</v>
      </c>
      <c r="AA479" s="426" t="s">
        <v>6283</v>
      </c>
      <c r="AB479" s="424"/>
      <c r="AC479" s="424" t="s">
        <v>2513</v>
      </c>
    </row>
    <row r="480" spans="1:29" ht="40" customHeight="1" x14ac:dyDescent="0.35">
      <c r="A480" s="424" t="s">
        <v>7024</v>
      </c>
      <c r="B480" s="427">
        <v>44480</v>
      </c>
      <c r="C480" s="427"/>
      <c r="D480" s="429"/>
      <c r="E480" s="425" t="s">
        <v>2496</v>
      </c>
      <c r="F480" s="106" t="s">
        <v>7025</v>
      </c>
      <c r="G480" s="426" t="s">
        <v>7026</v>
      </c>
      <c r="H480" s="106" t="s">
        <v>2499</v>
      </c>
      <c r="I480" s="429" t="s">
        <v>7027</v>
      </c>
      <c r="J480" s="429">
        <v>2673</v>
      </c>
      <c r="K480" s="429">
        <v>7</v>
      </c>
      <c r="L480" s="429" t="s">
        <v>4247</v>
      </c>
      <c r="M480" s="429" t="s">
        <v>4248</v>
      </c>
      <c r="N480" s="429" t="s">
        <v>4247</v>
      </c>
      <c r="O480" s="106" t="s">
        <v>2763</v>
      </c>
      <c r="P480" s="429" t="s">
        <v>7028</v>
      </c>
      <c r="Q480" s="429" t="s">
        <v>4247</v>
      </c>
      <c r="R480" s="429" t="s">
        <v>4248</v>
      </c>
      <c r="S480" s="429" t="s">
        <v>7029</v>
      </c>
      <c r="T480" s="429" t="s">
        <v>7030</v>
      </c>
      <c r="U480" s="429" t="s">
        <v>7031</v>
      </c>
      <c r="V480" s="425" t="s">
        <v>2508</v>
      </c>
      <c r="W480" s="425" t="s">
        <v>2509</v>
      </c>
      <c r="X480" s="430">
        <v>1</v>
      </c>
      <c r="Y480" s="425" t="s">
        <v>7032</v>
      </c>
      <c r="Z480" s="425" t="s">
        <v>2966</v>
      </c>
      <c r="AA480" s="109" t="s">
        <v>6183</v>
      </c>
      <c r="AB480" s="424"/>
      <c r="AC480" s="424" t="s">
        <v>2513</v>
      </c>
    </row>
    <row r="481" spans="1:29" ht="40" customHeight="1" x14ac:dyDescent="0.35">
      <c r="A481" s="424" t="s">
        <v>7033</v>
      </c>
      <c r="B481" s="427">
        <v>44483</v>
      </c>
      <c r="C481" s="427"/>
      <c r="D481" s="429"/>
      <c r="E481" s="425" t="s">
        <v>2496</v>
      </c>
      <c r="F481" s="106" t="s">
        <v>7034</v>
      </c>
      <c r="G481" s="426" t="s">
        <v>7035</v>
      </c>
      <c r="H481" s="106" t="s">
        <v>2499</v>
      </c>
      <c r="I481" s="429" t="s">
        <v>7036</v>
      </c>
      <c r="J481" s="429"/>
      <c r="K481" s="429">
        <v>1</v>
      </c>
      <c r="L481" s="429" t="s">
        <v>4088</v>
      </c>
      <c r="M481" s="429" t="s">
        <v>7037</v>
      </c>
      <c r="N481" s="429" t="s">
        <v>123</v>
      </c>
      <c r="O481" s="106" t="s">
        <v>2520</v>
      </c>
      <c r="P481" s="429" t="s">
        <v>7038</v>
      </c>
      <c r="Q481" s="429" t="s">
        <v>123</v>
      </c>
      <c r="R481" s="429" t="s">
        <v>7039</v>
      </c>
      <c r="S481" s="429" t="s">
        <v>7040</v>
      </c>
      <c r="T481" s="429" t="s">
        <v>7041</v>
      </c>
      <c r="U481" s="429" t="s">
        <v>7042</v>
      </c>
      <c r="V481" s="425" t="s">
        <v>2508</v>
      </c>
      <c r="W481" s="425" t="s">
        <v>2509</v>
      </c>
      <c r="X481" s="430">
        <v>1</v>
      </c>
      <c r="Y481" s="424" t="s">
        <v>7043</v>
      </c>
      <c r="Z481" s="424" t="s">
        <v>2555</v>
      </c>
      <c r="AA481" s="426" t="s">
        <v>3088</v>
      </c>
      <c r="AB481" s="424"/>
      <c r="AC481" s="424" t="s">
        <v>2513</v>
      </c>
    </row>
    <row r="482" spans="1:29" ht="40" customHeight="1" x14ac:dyDescent="0.35">
      <c r="A482" s="424" t="s">
        <v>7044</v>
      </c>
      <c r="B482" s="427">
        <v>44483</v>
      </c>
      <c r="C482" s="427"/>
      <c r="D482" s="429"/>
      <c r="E482" s="425" t="s">
        <v>2496</v>
      </c>
      <c r="F482" s="106" t="s">
        <v>7045</v>
      </c>
      <c r="G482" s="426" t="s">
        <v>7046</v>
      </c>
      <c r="H482" s="106" t="s">
        <v>2499</v>
      </c>
      <c r="I482" s="429" t="s">
        <v>5380</v>
      </c>
      <c r="J482" s="429"/>
      <c r="K482" s="429">
        <v>9</v>
      </c>
      <c r="L482" s="429" t="s">
        <v>140</v>
      </c>
      <c r="M482" s="429" t="s">
        <v>3813</v>
      </c>
      <c r="N482" s="429" t="s">
        <v>140</v>
      </c>
      <c r="O482" s="106" t="s">
        <v>2612</v>
      </c>
      <c r="P482" s="429" t="s">
        <v>7047</v>
      </c>
      <c r="Q482" s="429" t="s">
        <v>140</v>
      </c>
      <c r="R482" s="429" t="s">
        <v>3813</v>
      </c>
      <c r="S482" s="429" t="s">
        <v>5382</v>
      </c>
      <c r="T482" s="106" t="s">
        <v>7048</v>
      </c>
      <c r="U482" s="429" t="s">
        <v>7049</v>
      </c>
      <c r="V482" s="425" t="s">
        <v>2508</v>
      </c>
      <c r="W482" s="425" t="s">
        <v>2509</v>
      </c>
      <c r="X482" s="430">
        <v>1</v>
      </c>
      <c r="Y482" s="424" t="s">
        <v>7050</v>
      </c>
      <c r="Z482" s="424" t="s">
        <v>2555</v>
      </c>
      <c r="AA482" s="426" t="s">
        <v>4559</v>
      </c>
      <c r="AB482" s="424"/>
      <c r="AC482" s="424" t="s">
        <v>2513</v>
      </c>
    </row>
    <row r="483" spans="1:29" ht="40" customHeight="1" x14ac:dyDescent="0.35">
      <c r="A483" s="424" t="s">
        <v>7051</v>
      </c>
      <c r="B483" s="427">
        <v>44483</v>
      </c>
      <c r="C483" s="427"/>
      <c r="D483" s="429"/>
      <c r="E483" s="425" t="s">
        <v>2496</v>
      </c>
      <c r="F483" s="106" t="s">
        <v>7052</v>
      </c>
      <c r="G483" s="426" t="s">
        <v>7053</v>
      </c>
      <c r="H483" s="106" t="s">
        <v>2499</v>
      </c>
      <c r="I483" s="429" t="s">
        <v>7054</v>
      </c>
      <c r="J483" s="429">
        <v>670</v>
      </c>
      <c r="K483" s="429">
        <v>4</v>
      </c>
      <c r="L483" s="429" t="s">
        <v>943</v>
      </c>
      <c r="M483" s="429" t="s">
        <v>7055</v>
      </c>
      <c r="N483" s="429" t="s">
        <v>943</v>
      </c>
      <c r="O483" s="106" t="s">
        <v>2503</v>
      </c>
      <c r="P483" s="429" t="s">
        <v>7056</v>
      </c>
      <c r="Q483" s="429" t="s">
        <v>943</v>
      </c>
      <c r="R483" s="429" t="s">
        <v>7055</v>
      </c>
      <c r="S483" s="429" t="s">
        <v>7057</v>
      </c>
      <c r="T483" s="429" t="s">
        <v>7058</v>
      </c>
      <c r="U483" s="429" t="s">
        <v>7059</v>
      </c>
      <c r="V483" s="425" t="s">
        <v>2508</v>
      </c>
      <c r="W483" s="425" t="s">
        <v>2509</v>
      </c>
      <c r="X483" s="430">
        <v>1</v>
      </c>
      <c r="Y483" s="425" t="s">
        <v>7060</v>
      </c>
      <c r="Z483" s="425" t="s">
        <v>2966</v>
      </c>
      <c r="AA483" s="109" t="s">
        <v>7061</v>
      </c>
      <c r="AB483" s="424"/>
      <c r="AC483" s="424" t="s">
        <v>2513</v>
      </c>
    </row>
    <row r="484" spans="1:29" ht="40" customHeight="1" x14ac:dyDescent="0.35">
      <c r="A484" s="425" t="s">
        <v>7062</v>
      </c>
      <c r="B484" s="427">
        <v>44483</v>
      </c>
      <c r="C484" s="427"/>
      <c r="D484" s="429"/>
      <c r="E484" s="425" t="s">
        <v>2496</v>
      </c>
      <c r="F484" s="106" t="s">
        <v>7063</v>
      </c>
      <c r="G484" s="426" t="s">
        <v>7064</v>
      </c>
      <c r="H484" s="106" t="s">
        <v>2517</v>
      </c>
      <c r="I484" s="429" t="s">
        <v>7065</v>
      </c>
      <c r="J484" s="429"/>
      <c r="K484" s="429">
        <v>124</v>
      </c>
      <c r="L484" s="429" t="s">
        <v>7065</v>
      </c>
      <c r="M484" s="429" t="s">
        <v>7066</v>
      </c>
      <c r="N484" s="429" t="s">
        <v>773</v>
      </c>
      <c r="O484" s="106" t="s">
        <v>2626</v>
      </c>
      <c r="P484" s="429" t="s">
        <v>7067</v>
      </c>
      <c r="Q484" s="429" t="s">
        <v>249</v>
      </c>
      <c r="R484" s="429" t="s">
        <v>2639</v>
      </c>
      <c r="S484" s="429" t="s">
        <v>7068</v>
      </c>
      <c r="T484" s="429" t="s">
        <v>7069</v>
      </c>
      <c r="U484" s="429" t="s">
        <v>7070</v>
      </c>
      <c r="V484" s="425" t="s">
        <v>4195</v>
      </c>
      <c r="W484" s="425" t="s">
        <v>2509</v>
      </c>
      <c r="X484" s="430">
        <v>1</v>
      </c>
      <c r="Y484" s="424" t="s">
        <v>7071</v>
      </c>
      <c r="Z484" s="424" t="s">
        <v>3381</v>
      </c>
      <c r="AA484" s="426" t="s">
        <v>7072</v>
      </c>
      <c r="AB484" s="424"/>
      <c r="AC484" s="424" t="s">
        <v>2513</v>
      </c>
    </row>
    <row r="485" spans="1:29" ht="40" customHeight="1" x14ac:dyDescent="0.35">
      <c r="A485" s="425" t="s">
        <v>7073</v>
      </c>
      <c r="B485" s="427">
        <v>44483</v>
      </c>
      <c r="C485" s="427"/>
      <c r="D485" s="429"/>
      <c r="E485" s="425" t="s">
        <v>3059</v>
      </c>
      <c r="F485" s="106" t="s">
        <v>7074</v>
      </c>
      <c r="G485" s="426" t="s">
        <v>7064</v>
      </c>
      <c r="H485" s="106" t="s">
        <v>2517</v>
      </c>
      <c r="I485" s="429" t="s">
        <v>7065</v>
      </c>
      <c r="J485" s="429"/>
      <c r="K485" s="429">
        <v>124</v>
      </c>
      <c r="L485" s="429" t="s">
        <v>7065</v>
      </c>
      <c r="M485" s="429" t="s">
        <v>7066</v>
      </c>
      <c r="N485" s="429" t="s">
        <v>773</v>
      </c>
      <c r="O485" s="106" t="s">
        <v>2626</v>
      </c>
      <c r="P485" s="429" t="s">
        <v>7067</v>
      </c>
      <c r="Q485" s="429" t="s">
        <v>249</v>
      </c>
      <c r="R485" s="429" t="s">
        <v>2639</v>
      </c>
      <c r="S485" s="429" t="s">
        <v>7068</v>
      </c>
      <c r="T485" s="429" t="s">
        <v>7069</v>
      </c>
      <c r="U485" s="429" t="s">
        <v>7070</v>
      </c>
      <c r="V485" s="425" t="s">
        <v>4195</v>
      </c>
      <c r="W485" s="425" t="s">
        <v>2509</v>
      </c>
      <c r="X485" s="430">
        <v>1</v>
      </c>
      <c r="Y485" s="424" t="s">
        <v>7075</v>
      </c>
      <c r="Z485" s="424" t="s">
        <v>3381</v>
      </c>
      <c r="AA485" s="426" t="s">
        <v>4941</v>
      </c>
      <c r="AB485" s="424"/>
      <c r="AC485" s="424" t="s">
        <v>2513</v>
      </c>
    </row>
    <row r="486" spans="1:29" ht="40" customHeight="1" x14ac:dyDescent="0.35">
      <c r="A486" s="424" t="s">
        <v>7076</v>
      </c>
      <c r="B486" s="427">
        <v>44483</v>
      </c>
      <c r="C486" s="427"/>
      <c r="D486" s="429"/>
      <c r="E486" s="425" t="s">
        <v>2496</v>
      </c>
      <c r="F486" s="106" t="s">
        <v>7077</v>
      </c>
      <c r="G486" s="426" t="s">
        <v>7078</v>
      </c>
      <c r="H486" s="106" t="s">
        <v>2499</v>
      </c>
      <c r="I486" s="429" t="s">
        <v>7079</v>
      </c>
      <c r="J486" s="429"/>
      <c r="K486" s="429">
        <v>24</v>
      </c>
      <c r="L486" s="429" t="s">
        <v>2834</v>
      </c>
      <c r="M486" s="429" t="s">
        <v>5264</v>
      </c>
      <c r="N486" s="429" t="s">
        <v>2834</v>
      </c>
      <c r="O486" s="106" t="s">
        <v>2791</v>
      </c>
      <c r="P486" s="429" t="s">
        <v>7080</v>
      </c>
      <c r="Q486" s="429" t="s">
        <v>2834</v>
      </c>
      <c r="R486" s="429" t="s">
        <v>5264</v>
      </c>
      <c r="S486" s="429" t="s">
        <v>7081</v>
      </c>
      <c r="T486" s="429" t="s">
        <v>7082</v>
      </c>
      <c r="U486" s="429" t="s">
        <v>7083</v>
      </c>
      <c r="V486" s="425" t="s">
        <v>2508</v>
      </c>
      <c r="W486" s="425" t="s">
        <v>2509</v>
      </c>
      <c r="X486" s="430">
        <v>0.51</v>
      </c>
      <c r="Y486" s="424" t="s">
        <v>7084</v>
      </c>
      <c r="Z486" s="424" t="s">
        <v>2555</v>
      </c>
      <c r="AA486" s="426" t="s">
        <v>2859</v>
      </c>
      <c r="AB486" s="424"/>
      <c r="AC486" s="424" t="s">
        <v>2513</v>
      </c>
    </row>
    <row r="487" spans="1:29" ht="40" customHeight="1" x14ac:dyDescent="0.35">
      <c r="A487" s="424" t="s">
        <v>7085</v>
      </c>
      <c r="B487" s="427">
        <v>44502</v>
      </c>
      <c r="C487" s="427"/>
      <c r="D487" s="429"/>
      <c r="E487" s="425" t="s">
        <v>2496</v>
      </c>
      <c r="F487" s="106" t="s">
        <v>7086</v>
      </c>
      <c r="G487" s="426" t="s">
        <v>7087</v>
      </c>
      <c r="H487" s="106" t="s">
        <v>2499</v>
      </c>
      <c r="I487" s="429" t="s">
        <v>2571</v>
      </c>
      <c r="J487" s="429">
        <v>111</v>
      </c>
      <c r="K487" s="429">
        <v>66</v>
      </c>
      <c r="L487" s="429" t="s">
        <v>7088</v>
      </c>
      <c r="M487" s="429" t="s">
        <v>7089</v>
      </c>
      <c r="N487" s="429" t="s">
        <v>605</v>
      </c>
      <c r="O487" s="106" t="s">
        <v>2960</v>
      </c>
      <c r="P487" s="429" t="s">
        <v>7090</v>
      </c>
      <c r="Q487" s="429" t="s">
        <v>7088</v>
      </c>
      <c r="R487" s="429" t="s">
        <v>7089</v>
      </c>
      <c r="S487" s="429" t="s">
        <v>7091</v>
      </c>
      <c r="T487" s="429" t="s">
        <v>7092</v>
      </c>
      <c r="U487" s="429" t="s">
        <v>7093</v>
      </c>
      <c r="V487" s="425" t="s">
        <v>2508</v>
      </c>
      <c r="W487" s="425" t="s">
        <v>2509</v>
      </c>
      <c r="X487" s="430">
        <v>1</v>
      </c>
      <c r="Y487" s="424" t="s">
        <v>7094</v>
      </c>
      <c r="Z487" s="424" t="s">
        <v>2555</v>
      </c>
      <c r="AA487" s="426" t="s">
        <v>6824</v>
      </c>
      <c r="AB487" s="424"/>
      <c r="AC487" s="424" t="s">
        <v>2513</v>
      </c>
    </row>
    <row r="488" spans="1:29" ht="40" customHeight="1" x14ac:dyDescent="0.35">
      <c r="A488" s="424" t="s">
        <v>7095</v>
      </c>
      <c r="B488" s="427">
        <v>44502</v>
      </c>
      <c r="C488" s="427"/>
      <c r="D488" s="429"/>
      <c r="E488" s="425" t="s">
        <v>2496</v>
      </c>
      <c r="F488" s="106" t="s">
        <v>7096</v>
      </c>
      <c r="G488" s="426" t="s">
        <v>7097</v>
      </c>
      <c r="H488" s="106" t="s">
        <v>2499</v>
      </c>
      <c r="I488" s="429" t="s">
        <v>7098</v>
      </c>
      <c r="J488" s="429">
        <v>98</v>
      </c>
      <c r="K488" s="429">
        <v>2</v>
      </c>
      <c r="L488" s="429" t="s">
        <v>6727</v>
      </c>
      <c r="M488" s="429" t="s">
        <v>6728</v>
      </c>
      <c r="N488" s="429" t="s">
        <v>773</v>
      </c>
      <c r="O488" s="106" t="s">
        <v>2626</v>
      </c>
      <c r="P488" s="429" t="s">
        <v>7099</v>
      </c>
      <c r="Q488" s="429" t="s">
        <v>6727</v>
      </c>
      <c r="R488" s="429" t="s">
        <v>6728</v>
      </c>
      <c r="S488" s="429" t="s">
        <v>7100</v>
      </c>
      <c r="T488" s="429" t="s">
        <v>7101</v>
      </c>
      <c r="U488" s="429" t="s">
        <v>7102</v>
      </c>
      <c r="V488" s="425" t="s">
        <v>2508</v>
      </c>
      <c r="W488" s="425" t="s">
        <v>2509</v>
      </c>
      <c r="X488" s="430">
        <v>1</v>
      </c>
      <c r="Y488" s="424" t="s">
        <v>7103</v>
      </c>
      <c r="Z488" s="424" t="s">
        <v>2555</v>
      </c>
      <c r="AA488" s="426" t="s">
        <v>5557</v>
      </c>
      <c r="AB488" s="424"/>
      <c r="AC488" s="424" t="s">
        <v>2513</v>
      </c>
    </row>
    <row r="489" spans="1:29" ht="40" customHeight="1" x14ac:dyDescent="0.35">
      <c r="A489" s="424" t="s">
        <v>7104</v>
      </c>
      <c r="B489" s="427">
        <v>44503</v>
      </c>
      <c r="C489" s="427"/>
      <c r="D489" s="429"/>
      <c r="E489" s="425" t="s">
        <v>2496</v>
      </c>
      <c r="F489" s="106" t="s">
        <v>7105</v>
      </c>
      <c r="G489" s="426" t="s">
        <v>7106</v>
      </c>
      <c r="H489" s="106" t="s">
        <v>3123</v>
      </c>
      <c r="I489" s="429" t="s">
        <v>7107</v>
      </c>
      <c r="J489" s="429"/>
      <c r="K489" s="429">
        <v>194</v>
      </c>
      <c r="L489" s="429" t="s">
        <v>7107</v>
      </c>
      <c r="M489" s="429" t="s">
        <v>7108</v>
      </c>
      <c r="N489" s="429" t="s">
        <v>7109</v>
      </c>
      <c r="O489" s="106" t="s">
        <v>2626</v>
      </c>
      <c r="P489" s="429" t="s">
        <v>7110</v>
      </c>
      <c r="Q489" s="429" t="s">
        <v>7107</v>
      </c>
      <c r="R489" s="429" t="s">
        <v>7108</v>
      </c>
      <c r="S489" s="429" t="s">
        <v>7111</v>
      </c>
      <c r="T489" s="429" t="s">
        <v>7112</v>
      </c>
      <c r="U489" s="429" t="s">
        <v>7113</v>
      </c>
      <c r="V489" s="425" t="s">
        <v>2508</v>
      </c>
      <c r="W489" s="425" t="s">
        <v>2509</v>
      </c>
      <c r="X489" s="430">
        <v>1</v>
      </c>
      <c r="Y489" s="424" t="s">
        <v>7114</v>
      </c>
      <c r="Z489" s="424" t="s">
        <v>7115</v>
      </c>
      <c r="AA489" s="426" t="s">
        <v>2567</v>
      </c>
      <c r="AB489" s="424"/>
      <c r="AC489" s="424" t="s">
        <v>2513</v>
      </c>
    </row>
    <row r="490" spans="1:29" ht="40" customHeight="1" x14ac:dyDescent="0.35">
      <c r="A490" s="424" t="s">
        <v>7116</v>
      </c>
      <c r="B490" s="427">
        <v>44503</v>
      </c>
      <c r="C490" s="427"/>
      <c r="D490" s="429"/>
      <c r="E490" s="425" t="s">
        <v>2496</v>
      </c>
      <c r="F490" s="106" t="s">
        <v>7117</v>
      </c>
      <c r="G490" s="426" t="s">
        <v>7118</v>
      </c>
      <c r="H490" s="106" t="s">
        <v>2499</v>
      </c>
      <c r="I490" s="429" t="s">
        <v>7119</v>
      </c>
      <c r="J490" s="429">
        <v>3668</v>
      </c>
      <c r="K490" s="429">
        <v>54</v>
      </c>
      <c r="L490" s="429" t="s">
        <v>421</v>
      </c>
      <c r="M490" s="429" t="s">
        <v>5616</v>
      </c>
      <c r="N490" s="429" t="s">
        <v>421</v>
      </c>
      <c r="O490" s="106" t="s">
        <v>2763</v>
      </c>
      <c r="P490" s="429" t="s">
        <v>7120</v>
      </c>
      <c r="Q490" s="429" t="s">
        <v>421</v>
      </c>
      <c r="R490" s="429" t="s">
        <v>5616</v>
      </c>
      <c r="S490" s="429" t="s">
        <v>7121</v>
      </c>
      <c r="T490" s="429" t="s">
        <v>7122</v>
      </c>
      <c r="U490" s="429" t="s">
        <v>7123</v>
      </c>
      <c r="V490" s="425" t="s">
        <v>2508</v>
      </c>
      <c r="W490" s="425" t="s">
        <v>2509</v>
      </c>
      <c r="X490" s="430">
        <v>1</v>
      </c>
      <c r="Y490" s="424" t="s">
        <v>7124</v>
      </c>
      <c r="Z490" s="424" t="s">
        <v>2555</v>
      </c>
      <c r="AA490" s="426" t="s">
        <v>6283</v>
      </c>
      <c r="AB490" s="424"/>
      <c r="AC490" s="424" t="s">
        <v>2513</v>
      </c>
    </row>
    <row r="491" spans="1:29" ht="40" customHeight="1" x14ac:dyDescent="0.35">
      <c r="A491" s="424" t="s">
        <v>7125</v>
      </c>
      <c r="B491" s="427">
        <v>44503</v>
      </c>
      <c r="C491" s="427"/>
      <c r="D491" s="429"/>
      <c r="E491" s="425" t="s">
        <v>2496</v>
      </c>
      <c r="F491" s="106" t="s">
        <v>7126</v>
      </c>
      <c r="G491" s="426" t="s">
        <v>7127</v>
      </c>
      <c r="H491" s="106" t="s">
        <v>2499</v>
      </c>
      <c r="I491" s="106" t="s">
        <v>7128</v>
      </c>
      <c r="J491" s="429"/>
      <c r="K491" s="429">
        <v>697</v>
      </c>
      <c r="L491" s="429" t="s">
        <v>6455</v>
      </c>
      <c r="M491" s="429" t="s">
        <v>6456</v>
      </c>
      <c r="N491" s="429" t="s">
        <v>140</v>
      </c>
      <c r="O491" s="106" t="s">
        <v>2612</v>
      </c>
      <c r="P491" s="429" t="s">
        <v>7129</v>
      </c>
      <c r="Q491" s="429" t="s">
        <v>140</v>
      </c>
      <c r="R491" s="429" t="s">
        <v>7130</v>
      </c>
      <c r="S491" s="429" t="s">
        <v>7131</v>
      </c>
      <c r="T491" s="429" t="s">
        <v>7132</v>
      </c>
      <c r="U491" s="429" t="s">
        <v>7133</v>
      </c>
      <c r="V491" s="425" t="s">
        <v>2508</v>
      </c>
      <c r="W491" s="425" t="s">
        <v>2509</v>
      </c>
      <c r="X491" s="430">
        <v>1</v>
      </c>
      <c r="Y491" s="424" t="s">
        <v>7134</v>
      </c>
      <c r="Z491" s="424" t="s">
        <v>2511</v>
      </c>
      <c r="AA491" s="426" t="s">
        <v>6283</v>
      </c>
      <c r="AB491" s="424"/>
      <c r="AC491" s="424" t="s">
        <v>2513</v>
      </c>
    </row>
    <row r="492" spans="1:29" ht="40" customHeight="1" x14ac:dyDescent="0.35">
      <c r="A492" s="424" t="s">
        <v>7135</v>
      </c>
      <c r="B492" s="427">
        <v>44503</v>
      </c>
      <c r="C492" s="427"/>
      <c r="D492" s="429"/>
      <c r="E492" s="425" t="s">
        <v>2496</v>
      </c>
      <c r="F492" s="106" t="s">
        <v>7136</v>
      </c>
      <c r="G492" s="426" t="s">
        <v>7137</v>
      </c>
      <c r="H492" s="106" t="s">
        <v>2499</v>
      </c>
      <c r="I492" s="429" t="s">
        <v>7138</v>
      </c>
      <c r="J492" s="429"/>
      <c r="K492" s="429">
        <v>12</v>
      </c>
      <c r="L492" s="429" t="s">
        <v>748</v>
      </c>
      <c r="M492" s="429" t="s">
        <v>6020</v>
      </c>
      <c r="N492" s="429" t="s">
        <v>3307</v>
      </c>
      <c r="O492" s="106" t="s">
        <v>2626</v>
      </c>
      <c r="P492" s="429" t="s">
        <v>7139</v>
      </c>
      <c r="Q492" s="429" t="s">
        <v>748</v>
      </c>
      <c r="R492" s="429" t="s">
        <v>6020</v>
      </c>
      <c r="S492" s="429" t="s">
        <v>7140</v>
      </c>
      <c r="T492" s="429" t="s">
        <v>7141</v>
      </c>
      <c r="U492" s="429" t="s">
        <v>7142</v>
      </c>
      <c r="V492" s="425" t="s">
        <v>2508</v>
      </c>
      <c r="W492" s="425" t="s">
        <v>2509</v>
      </c>
      <c r="X492" s="430">
        <v>1</v>
      </c>
      <c r="Y492" s="424" t="s">
        <v>7143</v>
      </c>
      <c r="Z492" s="424" t="s">
        <v>2555</v>
      </c>
      <c r="AA492" s="426" t="s">
        <v>6283</v>
      </c>
      <c r="AB492" s="424"/>
      <c r="AC492" s="424" t="s">
        <v>2513</v>
      </c>
    </row>
    <row r="493" spans="1:29" ht="40" customHeight="1" x14ac:dyDescent="0.35">
      <c r="A493" s="424" t="s">
        <v>7144</v>
      </c>
      <c r="B493" s="427">
        <v>44503</v>
      </c>
      <c r="C493" s="427"/>
      <c r="D493" s="429"/>
      <c r="E493" s="425" t="s">
        <v>2496</v>
      </c>
      <c r="F493" s="106" t="s">
        <v>7145</v>
      </c>
      <c r="G493" s="426" t="s">
        <v>7146</v>
      </c>
      <c r="H493" s="106" t="s">
        <v>2517</v>
      </c>
      <c r="I493" s="429" t="s">
        <v>4782</v>
      </c>
      <c r="J493" s="429">
        <v>998</v>
      </c>
      <c r="K493" s="429">
        <v>56</v>
      </c>
      <c r="L493" s="429" t="s">
        <v>1133</v>
      </c>
      <c r="M493" s="429" t="s">
        <v>2946</v>
      </c>
      <c r="N493" s="429" t="s">
        <v>1133</v>
      </c>
      <c r="O493" s="106" t="s">
        <v>2535</v>
      </c>
      <c r="P493" s="429" t="s">
        <v>7147</v>
      </c>
      <c r="Q493" s="429" t="s">
        <v>1133</v>
      </c>
      <c r="R493" s="429" t="s">
        <v>7148</v>
      </c>
      <c r="S493" s="429" t="s">
        <v>7149</v>
      </c>
      <c r="T493" s="429" t="s">
        <v>7150</v>
      </c>
      <c r="U493" s="429" t="s">
        <v>7151</v>
      </c>
      <c r="V493" s="425" t="s">
        <v>2508</v>
      </c>
      <c r="W493" s="425" t="s">
        <v>2509</v>
      </c>
      <c r="X493" s="430">
        <v>1</v>
      </c>
      <c r="Y493" s="425" t="s">
        <v>7152</v>
      </c>
      <c r="Z493" s="425" t="s">
        <v>7153</v>
      </c>
      <c r="AA493" s="109" t="s">
        <v>7154</v>
      </c>
      <c r="AB493" s="424"/>
      <c r="AC493" s="424" t="s">
        <v>2513</v>
      </c>
    </row>
    <row r="494" spans="1:29" ht="40" customHeight="1" x14ac:dyDescent="0.35">
      <c r="A494" s="424" t="s">
        <v>7155</v>
      </c>
      <c r="B494" s="427">
        <v>44505</v>
      </c>
      <c r="C494" s="427"/>
      <c r="D494" s="429"/>
      <c r="E494" s="425" t="s">
        <v>2496</v>
      </c>
      <c r="F494" s="106" t="s">
        <v>7156</v>
      </c>
      <c r="G494" s="426" t="s">
        <v>7157</v>
      </c>
      <c r="H494" s="106" t="s">
        <v>2499</v>
      </c>
      <c r="I494" s="429" t="s">
        <v>7158</v>
      </c>
      <c r="J494" s="429"/>
      <c r="K494" s="429">
        <v>1418</v>
      </c>
      <c r="L494" s="429" t="s">
        <v>7158</v>
      </c>
      <c r="M494" s="429" t="s">
        <v>7159</v>
      </c>
      <c r="N494" s="429" t="s">
        <v>605</v>
      </c>
      <c r="O494" s="106" t="s">
        <v>2960</v>
      </c>
      <c r="P494" s="429" t="s">
        <v>7160</v>
      </c>
      <c r="Q494" s="429" t="s">
        <v>7158</v>
      </c>
      <c r="R494" s="429" t="s">
        <v>7159</v>
      </c>
      <c r="S494" s="429" t="s">
        <v>7161</v>
      </c>
      <c r="T494" s="429" t="s">
        <v>7162</v>
      </c>
      <c r="U494" s="429" t="s">
        <v>7163</v>
      </c>
      <c r="V494" s="425" t="s">
        <v>2508</v>
      </c>
      <c r="W494" s="425" t="s">
        <v>2509</v>
      </c>
      <c r="X494" s="430">
        <v>1</v>
      </c>
      <c r="Y494" s="424" t="s">
        <v>7164</v>
      </c>
      <c r="Z494" s="424" t="s">
        <v>2555</v>
      </c>
      <c r="AA494" s="426" t="s">
        <v>2567</v>
      </c>
      <c r="AB494" s="424"/>
      <c r="AC494" s="424" t="s">
        <v>2513</v>
      </c>
    </row>
    <row r="495" spans="1:29" ht="40" customHeight="1" x14ac:dyDescent="0.35">
      <c r="A495" s="424" t="s">
        <v>7165</v>
      </c>
      <c r="B495" s="427">
        <v>44515</v>
      </c>
      <c r="C495" s="427"/>
      <c r="D495" s="429"/>
      <c r="E495" s="425" t="s">
        <v>2496</v>
      </c>
      <c r="F495" s="106" t="s">
        <v>7166</v>
      </c>
      <c r="G495" s="426" t="s">
        <v>7167</v>
      </c>
      <c r="H495" s="106" t="s">
        <v>2517</v>
      </c>
      <c r="I495" s="429" t="s">
        <v>7168</v>
      </c>
      <c r="J495" s="429">
        <v>1324</v>
      </c>
      <c r="K495" s="429">
        <v>9</v>
      </c>
      <c r="L495" s="429" t="s">
        <v>7169</v>
      </c>
      <c r="M495" s="429" t="s">
        <v>2934</v>
      </c>
      <c r="N495" s="429" t="s">
        <v>149</v>
      </c>
      <c r="O495" s="106" t="s">
        <v>2535</v>
      </c>
      <c r="P495" s="429" t="s">
        <v>7170</v>
      </c>
      <c r="Q495" s="429" t="s">
        <v>7169</v>
      </c>
      <c r="R495" s="429" t="s">
        <v>2934</v>
      </c>
      <c r="S495" s="429" t="s">
        <v>7171</v>
      </c>
      <c r="T495" s="429" t="s">
        <v>7172</v>
      </c>
      <c r="U495" s="429" t="s">
        <v>7173</v>
      </c>
      <c r="V495" s="425" t="s">
        <v>2508</v>
      </c>
      <c r="W495" s="425" t="s">
        <v>4877</v>
      </c>
      <c r="X495" s="430">
        <v>1</v>
      </c>
      <c r="Y495" s="424" t="s">
        <v>7174</v>
      </c>
      <c r="Z495" s="424" t="s">
        <v>2633</v>
      </c>
      <c r="AA495" s="426" t="s">
        <v>5419</v>
      </c>
      <c r="AB495" s="424"/>
      <c r="AC495" s="424" t="s">
        <v>2513</v>
      </c>
    </row>
    <row r="496" spans="1:29" ht="40" customHeight="1" x14ac:dyDescent="0.35">
      <c r="A496" s="424" t="s">
        <v>7175</v>
      </c>
      <c r="B496" s="427">
        <v>44516</v>
      </c>
      <c r="C496" s="427"/>
      <c r="D496" s="429"/>
      <c r="E496" s="425" t="s">
        <v>2496</v>
      </c>
      <c r="F496" s="106" t="s">
        <v>7176</v>
      </c>
      <c r="G496" s="426" t="s">
        <v>7177</v>
      </c>
      <c r="H496" s="106" t="s">
        <v>2499</v>
      </c>
      <c r="I496" s="429" t="s">
        <v>7178</v>
      </c>
      <c r="J496" s="429"/>
      <c r="K496" s="429">
        <v>102</v>
      </c>
      <c r="L496" s="429" t="s">
        <v>7178</v>
      </c>
      <c r="M496" s="429" t="s">
        <v>7179</v>
      </c>
      <c r="N496" s="429" t="s">
        <v>223</v>
      </c>
      <c r="O496" s="106" t="s">
        <v>2503</v>
      </c>
      <c r="P496" s="429" t="s">
        <v>7180</v>
      </c>
      <c r="Q496" s="429" t="s">
        <v>223</v>
      </c>
      <c r="R496" s="429" t="s">
        <v>2923</v>
      </c>
      <c r="S496" s="429" t="s">
        <v>7181</v>
      </c>
      <c r="T496" s="429" t="s">
        <v>7182</v>
      </c>
      <c r="U496" s="429" t="s">
        <v>7183</v>
      </c>
      <c r="V496" s="425" t="s">
        <v>2508</v>
      </c>
      <c r="W496" s="425" t="s">
        <v>2509</v>
      </c>
      <c r="X496" s="430">
        <v>1</v>
      </c>
      <c r="Y496" s="424" t="s">
        <v>7184</v>
      </c>
      <c r="Z496" s="424" t="s">
        <v>2555</v>
      </c>
      <c r="AA496" s="426" t="s">
        <v>4737</v>
      </c>
      <c r="AB496" s="424"/>
      <c r="AC496" s="424" t="s">
        <v>2513</v>
      </c>
    </row>
    <row r="497" spans="1:29" ht="40" customHeight="1" x14ac:dyDescent="0.35">
      <c r="A497" s="424" t="s">
        <v>7185</v>
      </c>
      <c r="B497" s="427">
        <v>44522</v>
      </c>
      <c r="C497" s="427"/>
      <c r="D497" s="429"/>
      <c r="E497" s="425" t="s">
        <v>2496</v>
      </c>
      <c r="F497" s="106" t="s">
        <v>7186</v>
      </c>
      <c r="G497" s="426" t="s">
        <v>7187</v>
      </c>
      <c r="H497" s="106" t="s">
        <v>2517</v>
      </c>
      <c r="I497" s="429" t="s">
        <v>7188</v>
      </c>
      <c r="J497" s="429"/>
      <c r="K497" s="429">
        <v>646</v>
      </c>
      <c r="L497" s="429" t="s">
        <v>7188</v>
      </c>
      <c r="M497" s="429" t="s">
        <v>7189</v>
      </c>
      <c r="N497" s="429" t="s">
        <v>3397</v>
      </c>
      <c r="O497" s="106" t="s">
        <v>2791</v>
      </c>
      <c r="P497" s="429" t="s">
        <v>7190</v>
      </c>
      <c r="Q497" s="429" t="s">
        <v>7188</v>
      </c>
      <c r="R497" s="429" t="s">
        <v>7189</v>
      </c>
      <c r="S497" s="429" t="s">
        <v>7191</v>
      </c>
      <c r="T497" s="429" t="s">
        <v>7192</v>
      </c>
      <c r="U497" s="429" t="s">
        <v>7193</v>
      </c>
      <c r="V497" s="425" t="s">
        <v>2508</v>
      </c>
      <c r="W497" s="425" t="s">
        <v>2509</v>
      </c>
      <c r="X497" s="430">
        <v>1</v>
      </c>
      <c r="Y497" s="424" t="s">
        <v>7194</v>
      </c>
      <c r="Z497" s="424" t="s">
        <v>2633</v>
      </c>
      <c r="AA497" s="426" t="s">
        <v>6283</v>
      </c>
      <c r="AB497" s="424"/>
      <c r="AC497" s="424" t="s">
        <v>2513</v>
      </c>
    </row>
    <row r="498" spans="1:29" ht="40" customHeight="1" x14ac:dyDescent="0.35">
      <c r="A498" s="424" t="s">
        <v>7195</v>
      </c>
      <c r="B498" s="427">
        <v>44522</v>
      </c>
      <c r="C498" s="427"/>
      <c r="D498" s="429"/>
      <c r="E498" s="425" t="s">
        <v>2496</v>
      </c>
      <c r="F498" s="106" t="s">
        <v>7196</v>
      </c>
      <c r="G498" s="426" t="s">
        <v>7197</v>
      </c>
      <c r="H498" s="106" t="s">
        <v>2499</v>
      </c>
      <c r="I498" s="429" t="s">
        <v>7198</v>
      </c>
      <c r="J498" s="429"/>
      <c r="K498" s="429">
        <v>188</v>
      </c>
      <c r="L498" s="429" t="s">
        <v>7198</v>
      </c>
      <c r="M498" s="429" t="s">
        <v>7199</v>
      </c>
      <c r="N498" s="429" t="s">
        <v>650</v>
      </c>
      <c r="O498" s="106" t="s">
        <v>2503</v>
      </c>
      <c r="P498" s="429" t="s">
        <v>7200</v>
      </c>
      <c r="Q498" s="429" t="s">
        <v>7198</v>
      </c>
      <c r="R498" s="429" t="s">
        <v>7199</v>
      </c>
      <c r="S498" s="429" t="s">
        <v>7201</v>
      </c>
      <c r="T498" s="429" t="s">
        <v>7202</v>
      </c>
      <c r="U498" s="429" t="s">
        <v>7203</v>
      </c>
      <c r="V498" s="425" t="s">
        <v>2508</v>
      </c>
      <c r="W498" s="425" t="s">
        <v>2509</v>
      </c>
      <c r="X498" s="430">
        <v>1</v>
      </c>
      <c r="Y498" s="424" t="s">
        <v>7204</v>
      </c>
      <c r="Z498" s="424" t="s">
        <v>2511</v>
      </c>
      <c r="AA498" s="426" t="s">
        <v>6824</v>
      </c>
      <c r="AB498" s="424"/>
      <c r="AC498" s="424" t="s">
        <v>2513</v>
      </c>
    </row>
    <row r="499" spans="1:29" ht="40" customHeight="1" x14ac:dyDescent="0.35">
      <c r="A499" s="424" t="s">
        <v>7205</v>
      </c>
      <c r="B499" s="427">
        <v>44522</v>
      </c>
      <c r="C499" s="427"/>
      <c r="D499" s="429"/>
      <c r="E499" s="425" t="s">
        <v>2496</v>
      </c>
      <c r="F499" s="106" t="s">
        <v>7206</v>
      </c>
      <c r="G499" s="426" t="s">
        <v>7207</v>
      </c>
      <c r="H499" s="106" t="s">
        <v>2499</v>
      </c>
      <c r="I499" s="429" t="s">
        <v>3576</v>
      </c>
      <c r="J499" s="429">
        <v>228</v>
      </c>
      <c r="K499" s="429">
        <v>109</v>
      </c>
      <c r="L499" s="429" t="s">
        <v>1040</v>
      </c>
      <c r="M499" s="429" t="s">
        <v>7208</v>
      </c>
      <c r="N499" s="429" t="s">
        <v>551</v>
      </c>
      <c r="O499" s="106" t="s">
        <v>2503</v>
      </c>
      <c r="P499" s="429" t="s">
        <v>7209</v>
      </c>
      <c r="Q499" s="429" t="s">
        <v>1040</v>
      </c>
      <c r="R499" s="429" t="s">
        <v>7208</v>
      </c>
      <c r="S499" s="429" t="s">
        <v>7210</v>
      </c>
      <c r="T499" s="429" t="s">
        <v>7211</v>
      </c>
      <c r="U499" s="429" t="s">
        <v>7212</v>
      </c>
      <c r="V499" s="425" t="s">
        <v>2508</v>
      </c>
      <c r="W499" s="425" t="s">
        <v>2509</v>
      </c>
      <c r="X499" s="430">
        <v>1</v>
      </c>
      <c r="Y499" s="424" t="s">
        <v>7213</v>
      </c>
      <c r="Z499" s="424" t="s">
        <v>2555</v>
      </c>
      <c r="AA499" s="426" t="s">
        <v>6824</v>
      </c>
      <c r="AB499" s="424"/>
      <c r="AC499" s="424" t="s">
        <v>2513</v>
      </c>
    </row>
    <row r="500" spans="1:29" ht="40" customHeight="1" x14ac:dyDescent="0.35">
      <c r="A500" s="424" t="s">
        <v>7214</v>
      </c>
      <c r="B500" s="427">
        <v>44522</v>
      </c>
      <c r="C500" s="427"/>
      <c r="D500" s="429"/>
      <c r="E500" s="425" t="s">
        <v>2496</v>
      </c>
      <c r="F500" s="106" t="s">
        <v>7215</v>
      </c>
      <c r="G500" s="426" t="s">
        <v>7216</v>
      </c>
      <c r="H500" s="106" t="s">
        <v>2499</v>
      </c>
      <c r="I500" s="429" t="s">
        <v>7217</v>
      </c>
      <c r="J500" s="429"/>
      <c r="K500" s="429">
        <v>79</v>
      </c>
      <c r="L500" s="429" t="s">
        <v>7217</v>
      </c>
      <c r="M500" s="429" t="s">
        <v>7218</v>
      </c>
      <c r="N500" s="429" t="s">
        <v>650</v>
      </c>
      <c r="O500" s="106" t="s">
        <v>2503</v>
      </c>
      <c r="P500" s="429" t="s">
        <v>7219</v>
      </c>
      <c r="Q500" s="429" t="s">
        <v>7217</v>
      </c>
      <c r="R500" s="429" t="s">
        <v>7218</v>
      </c>
      <c r="S500" s="429" t="s">
        <v>7220</v>
      </c>
      <c r="T500" s="429" t="s">
        <v>7221</v>
      </c>
      <c r="U500" s="429" t="s">
        <v>7222</v>
      </c>
      <c r="V500" s="425" t="s">
        <v>2508</v>
      </c>
      <c r="W500" s="425" t="s">
        <v>2509</v>
      </c>
      <c r="X500" s="430">
        <v>1</v>
      </c>
      <c r="Y500" s="424" t="s">
        <v>7223</v>
      </c>
      <c r="Z500" s="424" t="s">
        <v>2511</v>
      </c>
      <c r="AA500" s="426" t="s">
        <v>6283</v>
      </c>
      <c r="AB500" s="424"/>
      <c r="AC500" s="424" t="s">
        <v>2513</v>
      </c>
    </row>
    <row r="501" spans="1:29" ht="40" customHeight="1" x14ac:dyDescent="0.35">
      <c r="A501" s="424" t="s">
        <v>7224</v>
      </c>
      <c r="B501" s="427">
        <v>44523</v>
      </c>
      <c r="C501" s="427"/>
      <c r="D501" s="429"/>
      <c r="E501" s="425" t="s">
        <v>2496</v>
      </c>
      <c r="F501" s="106" t="s">
        <v>7225</v>
      </c>
      <c r="G501" s="426" t="s">
        <v>7226</v>
      </c>
      <c r="H501" s="106" t="s">
        <v>2517</v>
      </c>
      <c r="I501" s="429" t="s">
        <v>7227</v>
      </c>
      <c r="J501" s="429"/>
      <c r="K501" s="429">
        <v>1068</v>
      </c>
      <c r="L501" s="429" t="s">
        <v>7228</v>
      </c>
      <c r="M501" s="429" t="s">
        <v>7229</v>
      </c>
      <c r="N501" s="429" t="s">
        <v>605</v>
      </c>
      <c r="O501" s="106" t="s">
        <v>2960</v>
      </c>
      <c r="P501" s="429" t="s">
        <v>7230</v>
      </c>
      <c r="Q501" s="429" t="s">
        <v>7228</v>
      </c>
      <c r="R501" s="429" t="s">
        <v>7229</v>
      </c>
      <c r="S501" s="429" t="s">
        <v>7231</v>
      </c>
      <c r="T501" s="429" t="s">
        <v>7232</v>
      </c>
      <c r="U501" s="429" t="s">
        <v>7233</v>
      </c>
      <c r="V501" s="425" t="s">
        <v>2508</v>
      </c>
      <c r="W501" s="425" t="s">
        <v>4877</v>
      </c>
      <c r="X501" s="430">
        <v>1</v>
      </c>
      <c r="Y501" s="425" t="s">
        <v>7234</v>
      </c>
      <c r="Z501" s="425" t="s">
        <v>7235</v>
      </c>
      <c r="AA501" s="425" t="s">
        <v>7236</v>
      </c>
      <c r="AB501" s="424"/>
      <c r="AC501" s="424" t="s">
        <v>2513</v>
      </c>
    </row>
    <row r="502" spans="1:29" ht="40" customHeight="1" x14ac:dyDescent="0.35">
      <c r="A502" s="424" t="s">
        <v>7237</v>
      </c>
      <c r="B502" s="427">
        <v>44525</v>
      </c>
      <c r="C502" s="427"/>
      <c r="D502" s="429"/>
      <c r="E502" s="425" t="s">
        <v>2496</v>
      </c>
      <c r="F502" s="106" t="s">
        <v>7238</v>
      </c>
      <c r="G502" s="426" t="s">
        <v>7239</v>
      </c>
      <c r="H502" s="106" t="s">
        <v>2499</v>
      </c>
      <c r="I502" s="429" t="s">
        <v>3029</v>
      </c>
      <c r="J502" s="429"/>
      <c r="K502" s="429">
        <v>378</v>
      </c>
      <c r="L502" s="429" t="s">
        <v>3029</v>
      </c>
      <c r="M502" s="429" t="s">
        <v>3030</v>
      </c>
      <c r="N502" s="429" t="s">
        <v>212</v>
      </c>
      <c r="O502" s="106" t="s">
        <v>2791</v>
      </c>
      <c r="P502" s="429" t="s">
        <v>7240</v>
      </c>
      <c r="Q502" s="429" t="s">
        <v>212</v>
      </c>
      <c r="R502" s="429" t="s">
        <v>3592</v>
      </c>
      <c r="S502" s="429" t="s">
        <v>7241</v>
      </c>
      <c r="T502" s="429" t="s">
        <v>7242</v>
      </c>
      <c r="U502" s="429" t="s">
        <v>7243</v>
      </c>
      <c r="V502" s="425" t="s">
        <v>2508</v>
      </c>
      <c r="W502" s="425" t="s">
        <v>2509</v>
      </c>
      <c r="X502" s="430">
        <v>0.55000000000000004</v>
      </c>
      <c r="Y502" s="424" t="s">
        <v>7244</v>
      </c>
      <c r="Z502" s="424" t="s">
        <v>2511</v>
      </c>
      <c r="AA502" s="426" t="s">
        <v>3499</v>
      </c>
      <c r="AB502" s="424"/>
      <c r="AC502" s="424" t="s">
        <v>2513</v>
      </c>
    </row>
    <row r="503" spans="1:29" ht="40" customHeight="1" x14ac:dyDescent="0.35">
      <c r="A503" s="424" t="s">
        <v>7245</v>
      </c>
      <c r="B503" s="427">
        <v>44525</v>
      </c>
      <c r="C503" s="427"/>
      <c r="D503" s="429"/>
      <c r="E503" s="425" t="s">
        <v>2496</v>
      </c>
      <c r="F503" s="106" t="s">
        <v>7246</v>
      </c>
      <c r="G503" s="426" t="s">
        <v>7247</v>
      </c>
      <c r="H503" s="106" t="s">
        <v>2499</v>
      </c>
      <c r="I503" s="429" t="s">
        <v>2650</v>
      </c>
      <c r="J503" s="429">
        <v>1997</v>
      </c>
      <c r="K503" s="429">
        <v>1</v>
      </c>
      <c r="L503" s="429" t="s">
        <v>232</v>
      </c>
      <c r="M503" s="429" t="s">
        <v>4408</v>
      </c>
      <c r="N503" s="429" t="s">
        <v>232</v>
      </c>
      <c r="O503" s="106" t="s">
        <v>2612</v>
      </c>
      <c r="P503" s="429" t="s">
        <v>7248</v>
      </c>
      <c r="Q503" s="429" t="s">
        <v>232</v>
      </c>
      <c r="R503" s="429" t="s">
        <v>4408</v>
      </c>
      <c r="S503" s="429" t="s">
        <v>7249</v>
      </c>
      <c r="T503" s="429" t="s">
        <v>7250</v>
      </c>
      <c r="U503" s="429" t="s">
        <v>7251</v>
      </c>
      <c r="V503" s="425" t="s">
        <v>2508</v>
      </c>
      <c r="W503" s="425" t="s">
        <v>2509</v>
      </c>
      <c r="X503" s="430">
        <v>1</v>
      </c>
      <c r="Y503" s="424" t="s">
        <v>7252</v>
      </c>
      <c r="Z503" s="424" t="s">
        <v>2511</v>
      </c>
      <c r="AA503" s="426" t="s">
        <v>5677</v>
      </c>
      <c r="AB503" s="424"/>
      <c r="AC503" s="424" t="s">
        <v>2513</v>
      </c>
    </row>
    <row r="504" spans="1:29" ht="40" customHeight="1" x14ac:dyDescent="0.35">
      <c r="A504" s="424" t="s">
        <v>7253</v>
      </c>
      <c r="B504" s="427">
        <v>44525</v>
      </c>
      <c r="C504" s="427"/>
      <c r="D504" s="429"/>
      <c r="E504" s="425" t="s">
        <v>2496</v>
      </c>
      <c r="F504" s="106" t="s">
        <v>7254</v>
      </c>
      <c r="G504" s="426" t="s">
        <v>7255</v>
      </c>
      <c r="H504" s="106" t="s">
        <v>2499</v>
      </c>
      <c r="I504" s="429" t="s">
        <v>6848</v>
      </c>
      <c r="J504" s="429"/>
      <c r="K504" s="429">
        <v>355</v>
      </c>
      <c r="L504" s="429" t="s">
        <v>6848</v>
      </c>
      <c r="M504" s="429" t="s">
        <v>6849</v>
      </c>
      <c r="N504" s="429" t="s">
        <v>2725</v>
      </c>
      <c r="O504" s="106" t="s">
        <v>2535</v>
      </c>
      <c r="P504" s="429" t="s">
        <v>7256</v>
      </c>
      <c r="Q504" s="429" t="s">
        <v>6848</v>
      </c>
      <c r="R504" s="429" t="s">
        <v>6849</v>
      </c>
      <c r="S504" s="429" t="s">
        <v>7257</v>
      </c>
      <c r="T504" s="429" t="s">
        <v>7258</v>
      </c>
      <c r="U504" s="429" t="s">
        <v>7259</v>
      </c>
      <c r="V504" s="425" t="s">
        <v>2508</v>
      </c>
      <c r="W504" s="425" t="s">
        <v>2509</v>
      </c>
      <c r="X504" s="430">
        <v>1</v>
      </c>
      <c r="Y504" s="424" t="s">
        <v>7260</v>
      </c>
      <c r="Z504" s="424" t="s">
        <v>2555</v>
      </c>
      <c r="AA504" s="426" t="s">
        <v>5419</v>
      </c>
      <c r="AB504" s="424"/>
      <c r="AC504" s="424" t="s">
        <v>2513</v>
      </c>
    </row>
    <row r="505" spans="1:29" ht="40" customHeight="1" x14ac:dyDescent="0.35">
      <c r="A505" s="424" t="s">
        <v>7261</v>
      </c>
      <c r="B505" s="427">
        <v>44525</v>
      </c>
      <c r="C505" s="427"/>
      <c r="D505" s="429"/>
      <c r="E505" s="425" t="s">
        <v>2496</v>
      </c>
      <c r="F505" s="106" t="s">
        <v>7262</v>
      </c>
      <c r="G505" s="426" t="s">
        <v>7263</v>
      </c>
      <c r="H505" s="106" t="s">
        <v>2499</v>
      </c>
      <c r="I505" s="429" t="s">
        <v>7264</v>
      </c>
      <c r="J505" s="429">
        <v>10152</v>
      </c>
      <c r="K505" s="429">
        <v>3</v>
      </c>
      <c r="L505" s="429" t="s">
        <v>7265</v>
      </c>
      <c r="M505" s="429" t="s">
        <v>4146</v>
      </c>
      <c r="N505" s="429" t="s">
        <v>123</v>
      </c>
      <c r="O505" s="106" t="s">
        <v>2520</v>
      </c>
      <c r="P505" s="429" t="s">
        <v>7266</v>
      </c>
      <c r="Q505" s="429" t="s">
        <v>742</v>
      </c>
      <c r="R505" s="429" t="s">
        <v>4904</v>
      </c>
      <c r="S505" s="429" t="s">
        <v>7267</v>
      </c>
      <c r="T505" s="429" t="s">
        <v>7268</v>
      </c>
      <c r="U505" s="429" t="s">
        <v>7269</v>
      </c>
      <c r="V505" s="425" t="s">
        <v>2508</v>
      </c>
      <c r="W505" s="425" t="s">
        <v>2509</v>
      </c>
      <c r="X505" s="430">
        <v>1</v>
      </c>
      <c r="Y505" s="424" t="s">
        <v>7270</v>
      </c>
      <c r="Z505" s="424" t="s">
        <v>2555</v>
      </c>
      <c r="AA505" s="426" t="s">
        <v>5419</v>
      </c>
      <c r="AB505" s="424"/>
      <c r="AC505" s="424" t="s">
        <v>2513</v>
      </c>
    </row>
    <row r="506" spans="1:29" ht="40" customHeight="1" x14ac:dyDescent="0.35">
      <c r="A506" s="424" t="s">
        <v>7271</v>
      </c>
      <c r="B506" s="427">
        <v>44525</v>
      </c>
      <c r="C506" s="427"/>
      <c r="D506" s="429"/>
      <c r="E506" s="425" t="s">
        <v>2496</v>
      </c>
      <c r="F506" s="106" t="s">
        <v>7272</v>
      </c>
      <c r="G506" s="426" t="s">
        <v>7273</v>
      </c>
      <c r="H506" s="106" t="s">
        <v>2499</v>
      </c>
      <c r="I506" s="429" t="s">
        <v>7274</v>
      </c>
      <c r="J506" s="429"/>
      <c r="K506" s="429">
        <v>170</v>
      </c>
      <c r="L506" s="429" t="s">
        <v>742</v>
      </c>
      <c r="M506" s="429" t="s">
        <v>4904</v>
      </c>
      <c r="N506" s="429" t="s">
        <v>127</v>
      </c>
      <c r="O506" s="106" t="s">
        <v>2612</v>
      </c>
      <c r="P506" s="429" t="s">
        <v>7275</v>
      </c>
      <c r="Q506" s="429" t="s">
        <v>7276</v>
      </c>
      <c r="R506" s="429" t="s">
        <v>7277</v>
      </c>
      <c r="S506" s="429" t="s">
        <v>7278</v>
      </c>
      <c r="T506" s="429" t="s">
        <v>7279</v>
      </c>
      <c r="U506" s="429" t="s">
        <v>7280</v>
      </c>
      <c r="V506" s="425" t="s">
        <v>2508</v>
      </c>
      <c r="W506" s="425" t="s">
        <v>2509</v>
      </c>
      <c r="X506" s="430">
        <v>1</v>
      </c>
      <c r="Y506" s="425" t="s">
        <v>7281</v>
      </c>
      <c r="Z506" s="425" t="s">
        <v>2966</v>
      </c>
      <c r="AA506" s="425" t="s">
        <v>7282</v>
      </c>
      <c r="AB506" s="424"/>
      <c r="AC506" s="424" t="s">
        <v>2513</v>
      </c>
    </row>
    <row r="507" spans="1:29" ht="40" customHeight="1" x14ac:dyDescent="0.35">
      <c r="A507" s="424" t="s">
        <v>7283</v>
      </c>
      <c r="B507" s="427">
        <v>44526</v>
      </c>
      <c r="C507" s="427"/>
      <c r="D507" s="429"/>
      <c r="E507" s="425" t="s">
        <v>2496</v>
      </c>
      <c r="F507" s="106" t="s">
        <v>7284</v>
      </c>
      <c r="G507" s="426" t="s">
        <v>7285</v>
      </c>
      <c r="H507" s="106" t="s">
        <v>2499</v>
      </c>
      <c r="I507" s="429" t="s">
        <v>5188</v>
      </c>
      <c r="J507" s="429"/>
      <c r="K507" s="429">
        <v>12</v>
      </c>
      <c r="L507" s="429" t="s">
        <v>998</v>
      </c>
      <c r="M507" s="429" t="s">
        <v>5572</v>
      </c>
      <c r="N507" s="429" t="s">
        <v>998</v>
      </c>
      <c r="O507" s="106" t="s">
        <v>2503</v>
      </c>
      <c r="P507" s="429" t="s">
        <v>7286</v>
      </c>
      <c r="Q507" s="429" t="s">
        <v>998</v>
      </c>
      <c r="R507" s="429" t="s">
        <v>7287</v>
      </c>
      <c r="S507" s="429" t="s">
        <v>7288</v>
      </c>
      <c r="T507" s="429" t="s">
        <v>7289</v>
      </c>
      <c r="U507" s="429" t="s">
        <v>7290</v>
      </c>
      <c r="V507" s="425" t="s">
        <v>2508</v>
      </c>
      <c r="W507" s="425" t="s">
        <v>2509</v>
      </c>
      <c r="X507" s="430">
        <v>0.51</v>
      </c>
      <c r="Y507" s="424" t="s">
        <v>7291</v>
      </c>
      <c r="Z507" s="424" t="s">
        <v>2555</v>
      </c>
      <c r="AA507" s="426" t="s">
        <v>6283</v>
      </c>
      <c r="AB507" s="424"/>
      <c r="AC507" s="424" t="s">
        <v>2513</v>
      </c>
    </row>
    <row r="508" spans="1:29" ht="40" customHeight="1" x14ac:dyDescent="0.35">
      <c r="A508" s="424" t="s">
        <v>7292</v>
      </c>
      <c r="B508" s="427">
        <v>44529</v>
      </c>
      <c r="C508" s="427"/>
      <c r="D508" s="429"/>
      <c r="E508" s="425" t="s">
        <v>2496</v>
      </c>
      <c r="F508" s="106" t="s">
        <v>7293</v>
      </c>
      <c r="G508" s="426" t="s">
        <v>7294</v>
      </c>
      <c r="H508" s="106" t="s">
        <v>2499</v>
      </c>
      <c r="I508" s="429" t="s">
        <v>4367</v>
      </c>
      <c r="J508" s="429">
        <v>577</v>
      </c>
      <c r="K508" s="429">
        <v>35</v>
      </c>
      <c r="L508" s="429" t="s">
        <v>7295</v>
      </c>
      <c r="M508" s="429" t="s">
        <v>7296</v>
      </c>
      <c r="N508" s="429" t="s">
        <v>421</v>
      </c>
      <c r="O508" s="106" t="s">
        <v>2763</v>
      </c>
      <c r="P508" s="429" t="s">
        <v>7297</v>
      </c>
      <c r="Q508" s="429" t="s">
        <v>7298</v>
      </c>
      <c r="R508" s="429" t="s">
        <v>7299</v>
      </c>
      <c r="S508" s="429" t="s">
        <v>7300</v>
      </c>
      <c r="T508" s="429" t="s">
        <v>7301</v>
      </c>
      <c r="U508" s="429" t="s">
        <v>7302</v>
      </c>
      <c r="V508" s="425" t="s">
        <v>2508</v>
      </c>
      <c r="W508" s="425" t="s">
        <v>2509</v>
      </c>
      <c r="X508" s="430">
        <v>1</v>
      </c>
      <c r="Y508" s="425" t="s">
        <v>7303</v>
      </c>
      <c r="Z508" s="425" t="s">
        <v>4475</v>
      </c>
      <c r="AA508" s="425" t="s">
        <v>7304</v>
      </c>
      <c r="AB508" s="424"/>
      <c r="AC508" s="424" t="s">
        <v>2513</v>
      </c>
    </row>
    <row r="509" spans="1:29" ht="40" customHeight="1" x14ac:dyDescent="0.35">
      <c r="A509" s="424" t="s">
        <v>7305</v>
      </c>
      <c r="B509" s="427">
        <v>44529</v>
      </c>
      <c r="C509" s="427"/>
      <c r="D509" s="429"/>
      <c r="E509" s="425" t="s">
        <v>2496</v>
      </c>
      <c r="F509" s="106" t="s">
        <v>7306</v>
      </c>
      <c r="G509" s="426" t="s">
        <v>7307</v>
      </c>
      <c r="H509" s="106" t="s">
        <v>2499</v>
      </c>
      <c r="I509" s="429" t="s">
        <v>4222</v>
      </c>
      <c r="J509" s="429">
        <v>3032</v>
      </c>
      <c r="K509" s="429">
        <v>33</v>
      </c>
      <c r="L509" s="429" t="s">
        <v>264</v>
      </c>
      <c r="M509" s="429" t="s">
        <v>3555</v>
      </c>
      <c r="N509" s="429" t="s">
        <v>264</v>
      </c>
      <c r="O509" s="106" t="s">
        <v>2503</v>
      </c>
      <c r="P509" s="429" t="s">
        <v>7308</v>
      </c>
      <c r="Q509" s="429" t="s">
        <v>264</v>
      </c>
      <c r="R509" s="429" t="s">
        <v>3555</v>
      </c>
      <c r="S509" s="429" t="s">
        <v>7309</v>
      </c>
      <c r="T509" s="429" t="s">
        <v>7310</v>
      </c>
      <c r="U509" s="429" t="s">
        <v>7311</v>
      </c>
      <c r="V509" s="425" t="s">
        <v>2508</v>
      </c>
      <c r="W509" s="425" t="s">
        <v>2509</v>
      </c>
      <c r="X509" s="430">
        <v>1</v>
      </c>
      <c r="Y509" s="424" t="s">
        <v>7312</v>
      </c>
      <c r="Z509" s="424" t="s">
        <v>2555</v>
      </c>
      <c r="AA509" s="426" t="s">
        <v>5557</v>
      </c>
      <c r="AB509" s="424"/>
      <c r="AC509" s="424" t="s">
        <v>2513</v>
      </c>
    </row>
    <row r="510" spans="1:29" ht="40" customHeight="1" x14ac:dyDescent="0.35">
      <c r="A510" s="424" t="s">
        <v>7313</v>
      </c>
      <c r="B510" s="427">
        <v>44531</v>
      </c>
      <c r="C510" s="427"/>
      <c r="D510" s="429"/>
      <c r="E510" s="425" t="s">
        <v>2496</v>
      </c>
      <c r="F510" s="106" t="s">
        <v>7314</v>
      </c>
      <c r="G510" s="426" t="s">
        <v>7315</v>
      </c>
      <c r="H510" s="106" t="s">
        <v>2499</v>
      </c>
      <c r="I510" s="429" t="s">
        <v>7316</v>
      </c>
      <c r="J510" s="429"/>
      <c r="K510" s="429">
        <v>317</v>
      </c>
      <c r="L510" s="429" t="s">
        <v>7316</v>
      </c>
      <c r="M510" s="429" t="s">
        <v>7317</v>
      </c>
      <c r="N510" s="429" t="s">
        <v>605</v>
      </c>
      <c r="O510" s="106" t="s">
        <v>2960</v>
      </c>
      <c r="P510" s="429" t="s">
        <v>7318</v>
      </c>
      <c r="Q510" s="429" t="s">
        <v>7316</v>
      </c>
      <c r="R510" s="429" t="s">
        <v>7317</v>
      </c>
      <c r="S510" s="429" t="s">
        <v>7319</v>
      </c>
      <c r="T510" s="429" t="s">
        <v>7320</v>
      </c>
      <c r="U510" s="429" t="s">
        <v>7321</v>
      </c>
      <c r="V510" s="425" t="s">
        <v>2508</v>
      </c>
      <c r="W510" s="425" t="s">
        <v>2509</v>
      </c>
      <c r="X510" s="430">
        <v>1</v>
      </c>
      <c r="Y510" s="425" t="s">
        <v>7322</v>
      </c>
      <c r="Z510" s="425" t="s">
        <v>4475</v>
      </c>
      <c r="AA510" s="109" t="s">
        <v>7323</v>
      </c>
      <c r="AB510" s="424"/>
      <c r="AC510" s="424" t="s">
        <v>2513</v>
      </c>
    </row>
    <row r="511" spans="1:29" ht="40" customHeight="1" x14ac:dyDescent="0.35">
      <c r="A511" s="424" t="s">
        <v>7324</v>
      </c>
      <c r="B511" s="427">
        <v>44533</v>
      </c>
      <c r="C511" s="427"/>
      <c r="D511" s="429"/>
      <c r="E511" s="425" t="s">
        <v>2496</v>
      </c>
      <c r="F511" s="106" t="s">
        <v>7325</v>
      </c>
      <c r="G511" s="426" t="s">
        <v>7326</v>
      </c>
      <c r="H511" s="106" t="s">
        <v>2499</v>
      </c>
      <c r="I511" s="429" t="s">
        <v>7327</v>
      </c>
      <c r="J511" s="429">
        <v>5</v>
      </c>
      <c r="K511" s="429">
        <v>98</v>
      </c>
      <c r="L511" s="429" t="s">
        <v>7328</v>
      </c>
      <c r="M511" s="429" t="s">
        <v>6622</v>
      </c>
      <c r="N511" s="429" t="s">
        <v>140</v>
      </c>
      <c r="O511" s="106" t="s">
        <v>2612</v>
      </c>
      <c r="P511" s="429" t="s">
        <v>7329</v>
      </c>
      <c r="Q511" s="429" t="s">
        <v>7328</v>
      </c>
      <c r="R511" s="429" t="s">
        <v>6622</v>
      </c>
      <c r="S511" s="429" t="s">
        <v>7330</v>
      </c>
      <c r="T511" s="429" t="s">
        <v>7331</v>
      </c>
      <c r="U511" s="429" t="s">
        <v>7332</v>
      </c>
      <c r="V511" s="425" t="s">
        <v>2508</v>
      </c>
      <c r="W511" s="425" t="s">
        <v>2509</v>
      </c>
      <c r="X511" s="430">
        <v>1</v>
      </c>
      <c r="Y511" s="424" t="s">
        <v>7333</v>
      </c>
      <c r="Z511" s="424" t="s">
        <v>2555</v>
      </c>
      <c r="AA511" s="426" t="s">
        <v>4438</v>
      </c>
      <c r="AB511" s="424"/>
      <c r="AC511" s="424" t="s">
        <v>2513</v>
      </c>
    </row>
    <row r="512" spans="1:29" ht="40" customHeight="1" x14ac:dyDescent="0.35">
      <c r="A512" s="424" t="s">
        <v>7334</v>
      </c>
      <c r="B512" s="427">
        <v>44533</v>
      </c>
      <c r="C512" s="427"/>
      <c r="D512" s="429"/>
      <c r="E512" s="425" t="s">
        <v>2496</v>
      </c>
      <c r="F512" s="106" t="s">
        <v>7335</v>
      </c>
      <c r="G512" s="426" t="s">
        <v>7336</v>
      </c>
      <c r="H512" s="106" t="s">
        <v>2499</v>
      </c>
      <c r="I512" s="429" t="s">
        <v>7337</v>
      </c>
      <c r="J512" s="429">
        <v>2133</v>
      </c>
      <c r="K512" s="429">
        <v>4</v>
      </c>
      <c r="L512" s="429" t="s">
        <v>584</v>
      </c>
      <c r="M512" s="429" t="s">
        <v>4354</v>
      </c>
      <c r="N512" s="429" t="s">
        <v>584</v>
      </c>
      <c r="O512" s="106" t="s">
        <v>2960</v>
      </c>
      <c r="P512" s="429" t="s">
        <v>7338</v>
      </c>
      <c r="Q512" s="429" t="s">
        <v>584</v>
      </c>
      <c r="R512" s="429" t="s">
        <v>4354</v>
      </c>
      <c r="S512" s="429" t="s">
        <v>7339</v>
      </c>
      <c r="T512" s="429" t="s">
        <v>7340</v>
      </c>
      <c r="U512" s="429" t="s">
        <v>7341</v>
      </c>
      <c r="V512" s="425" t="s">
        <v>2508</v>
      </c>
      <c r="W512" s="425" t="s">
        <v>2509</v>
      </c>
      <c r="X512" s="430">
        <v>1</v>
      </c>
      <c r="Y512" s="425" t="s">
        <v>7342</v>
      </c>
      <c r="Z512" s="425" t="s">
        <v>2966</v>
      </c>
      <c r="AA512" s="109" t="s">
        <v>3723</v>
      </c>
      <c r="AB512" s="424"/>
      <c r="AC512" s="424" t="s">
        <v>2513</v>
      </c>
    </row>
    <row r="513" spans="1:29" ht="40" customHeight="1" x14ac:dyDescent="0.35">
      <c r="A513" s="424" t="s">
        <v>7343</v>
      </c>
      <c r="B513" s="427">
        <v>44539</v>
      </c>
      <c r="C513" s="427"/>
      <c r="D513" s="429"/>
      <c r="E513" s="425" t="s">
        <v>2496</v>
      </c>
      <c r="F513" s="106" t="s">
        <v>7344</v>
      </c>
      <c r="G513" s="426" t="s">
        <v>7345</v>
      </c>
      <c r="H513" s="106" t="s">
        <v>2499</v>
      </c>
      <c r="I513" s="429" t="s">
        <v>7346</v>
      </c>
      <c r="J513" s="429">
        <v>2742</v>
      </c>
      <c r="K513" s="429">
        <v>17</v>
      </c>
      <c r="L513" s="429" t="s">
        <v>155</v>
      </c>
      <c r="M513" s="429" t="s">
        <v>4293</v>
      </c>
      <c r="N513" s="429" t="s">
        <v>155</v>
      </c>
      <c r="O513" s="106" t="s">
        <v>2960</v>
      </c>
      <c r="P513" s="429" t="s">
        <v>7347</v>
      </c>
      <c r="Q513" s="429" t="s">
        <v>155</v>
      </c>
      <c r="R513" s="429" t="s">
        <v>4293</v>
      </c>
      <c r="S513" s="429" t="s">
        <v>7348</v>
      </c>
      <c r="T513" s="433" t="s">
        <v>7349</v>
      </c>
      <c r="U513" s="429" t="s">
        <v>7350</v>
      </c>
      <c r="V513" s="425" t="s">
        <v>2508</v>
      </c>
      <c r="W513" s="425" t="s">
        <v>2509</v>
      </c>
      <c r="X513" s="430">
        <v>1</v>
      </c>
      <c r="Y513" s="425" t="s">
        <v>7351</v>
      </c>
      <c r="Z513" s="425" t="s">
        <v>2966</v>
      </c>
      <c r="AA513" s="109" t="s">
        <v>3887</v>
      </c>
      <c r="AB513" s="424"/>
      <c r="AC513" s="424" t="s">
        <v>2513</v>
      </c>
    </row>
    <row r="514" spans="1:29" ht="40" customHeight="1" x14ac:dyDescent="0.35">
      <c r="A514" s="424" t="s">
        <v>7352</v>
      </c>
      <c r="B514" s="427">
        <v>44539</v>
      </c>
      <c r="C514" s="427"/>
      <c r="D514" s="429"/>
      <c r="E514" s="425" t="s">
        <v>2496</v>
      </c>
      <c r="F514" s="106" t="s">
        <v>7353</v>
      </c>
      <c r="G514" s="426" t="s">
        <v>7354</v>
      </c>
      <c r="H514" s="106" t="s">
        <v>2499</v>
      </c>
      <c r="I514" s="429" t="s">
        <v>7355</v>
      </c>
      <c r="J514" s="429">
        <v>1355</v>
      </c>
      <c r="K514" s="429">
        <v>7</v>
      </c>
      <c r="L514" s="429" t="s">
        <v>140</v>
      </c>
      <c r="M514" s="429" t="s">
        <v>7356</v>
      </c>
      <c r="N514" s="429" t="s">
        <v>140</v>
      </c>
      <c r="O514" s="106" t="s">
        <v>2612</v>
      </c>
      <c r="P514" s="429" t="s">
        <v>7357</v>
      </c>
      <c r="Q514" s="429" t="s">
        <v>140</v>
      </c>
      <c r="R514" s="429" t="s">
        <v>7356</v>
      </c>
      <c r="S514" s="429" t="s">
        <v>7358</v>
      </c>
      <c r="T514" s="429" t="s">
        <v>7359</v>
      </c>
      <c r="U514" s="429" t="s">
        <v>7360</v>
      </c>
      <c r="V514" s="425" t="s">
        <v>2508</v>
      </c>
      <c r="W514" s="425" t="s">
        <v>2509</v>
      </c>
      <c r="X514" s="430">
        <v>1</v>
      </c>
      <c r="Y514" s="424" t="s">
        <v>7361</v>
      </c>
      <c r="Z514" s="424" t="s">
        <v>2555</v>
      </c>
      <c r="AA514" s="426" t="s">
        <v>7362</v>
      </c>
      <c r="AB514" s="424"/>
      <c r="AC514" s="424" t="s">
        <v>2513</v>
      </c>
    </row>
    <row r="515" spans="1:29" ht="40" customHeight="1" x14ac:dyDescent="0.35">
      <c r="A515" s="424" t="s">
        <v>7363</v>
      </c>
      <c r="B515" s="427">
        <v>44545</v>
      </c>
      <c r="C515" s="427"/>
      <c r="D515" s="429"/>
      <c r="E515" s="425" t="s">
        <v>2496</v>
      </c>
      <c r="F515" s="106" t="s">
        <v>7364</v>
      </c>
      <c r="G515" s="426" t="s">
        <v>7365</v>
      </c>
      <c r="H515" s="106" t="s">
        <v>2517</v>
      </c>
      <c r="I515" s="429" t="s">
        <v>35</v>
      </c>
      <c r="J515" s="429">
        <v>470</v>
      </c>
      <c r="K515" s="429">
        <v>1</v>
      </c>
      <c r="L515" s="429" t="s">
        <v>7366</v>
      </c>
      <c r="M515" s="429" t="s">
        <v>7367</v>
      </c>
      <c r="N515" s="429" t="s">
        <v>140</v>
      </c>
      <c r="O515" s="106" t="s">
        <v>2612</v>
      </c>
      <c r="P515" s="429" t="s">
        <v>7368</v>
      </c>
      <c r="Q515" s="429" t="s">
        <v>140</v>
      </c>
      <c r="R515" s="429" t="s">
        <v>3813</v>
      </c>
      <c r="S515" s="429" t="s">
        <v>7369</v>
      </c>
      <c r="T515" s="429" t="s">
        <v>7370</v>
      </c>
      <c r="U515" s="429" t="s">
        <v>7371</v>
      </c>
      <c r="V515" s="425" t="s">
        <v>2508</v>
      </c>
      <c r="W515" s="425" t="s">
        <v>2509</v>
      </c>
      <c r="X515" s="430">
        <v>1</v>
      </c>
      <c r="Y515" s="424" t="s">
        <v>7372</v>
      </c>
      <c r="Z515" s="424" t="s">
        <v>4462</v>
      </c>
      <c r="AA515" s="426" t="s">
        <v>7373</v>
      </c>
      <c r="AB515" s="424"/>
      <c r="AC515" s="424" t="s">
        <v>2513</v>
      </c>
    </row>
    <row r="516" spans="1:29" ht="40" customHeight="1" x14ac:dyDescent="0.35">
      <c r="A516" s="424" t="s">
        <v>7374</v>
      </c>
      <c r="B516" s="427">
        <v>44546</v>
      </c>
      <c r="C516" s="427"/>
      <c r="D516" s="429"/>
      <c r="E516" s="425" t="s">
        <v>2496</v>
      </c>
      <c r="F516" s="106" t="s">
        <v>7375</v>
      </c>
      <c r="G516" s="426" t="s">
        <v>7376</v>
      </c>
      <c r="H516" s="106" t="s">
        <v>2499</v>
      </c>
      <c r="I516" s="429" t="s">
        <v>5188</v>
      </c>
      <c r="J516" s="429">
        <v>857</v>
      </c>
      <c r="K516" s="429">
        <v>32</v>
      </c>
      <c r="L516" s="429" t="s">
        <v>218</v>
      </c>
      <c r="M516" s="429" t="s">
        <v>7377</v>
      </c>
      <c r="N516" s="429" t="s">
        <v>235</v>
      </c>
      <c r="O516" s="106" t="s">
        <v>2960</v>
      </c>
      <c r="P516" s="429" t="s">
        <v>7378</v>
      </c>
      <c r="Q516" s="429" t="s">
        <v>218</v>
      </c>
      <c r="R516" s="429" t="s">
        <v>7377</v>
      </c>
      <c r="S516" s="429" t="s">
        <v>7379</v>
      </c>
      <c r="T516" s="429" t="s">
        <v>7380</v>
      </c>
      <c r="U516" s="429" t="s">
        <v>7381</v>
      </c>
      <c r="V516" s="425" t="s">
        <v>2508</v>
      </c>
      <c r="W516" s="425" t="s">
        <v>2509</v>
      </c>
      <c r="X516" s="430">
        <v>1</v>
      </c>
      <c r="Y516" s="425" t="s">
        <v>7382</v>
      </c>
      <c r="Z516" s="424" t="s">
        <v>2555</v>
      </c>
      <c r="AA516" s="426" t="s">
        <v>6283</v>
      </c>
      <c r="AB516" s="424"/>
      <c r="AC516" s="424" t="s">
        <v>2513</v>
      </c>
    </row>
    <row r="517" spans="1:29" ht="40" customHeight="1" x14ac:dyDescent="0.35">
      <c r="A517" s="424" t="s">
        <v>7383</v>
      </c>
      <c r="B517" s="427">
        <v>44546</v>
      </c>
      <c r="C517" s="427"/>
      <c r="D517" s="429"/>
      <c r="E517" s="425" t="s">
        <v>2496</v>
      </c>
      <c r="F517" s="106" t="s">
        <v>7384</v>
      </c>
      <c r="G517" s="426" t="s">
        <v>7385</v>
      </c>
      <c r="H517" s="106" t="s">
        <v>2499</v>
      </c>
      <c r="I517" s="429" t="s">
        <v>7386</v>
      </c>
      <c r="J517" s="429">
        <v>495</v>
      </c>
      <c r="K517" s="429">
        <v>52</v>
      </c>
      <c r="L517" s="429" t="s">
        <v>7387</v>
      </c>
      <c r="M517" s="429" t="s">
        <v>7388</v>
      </c>
      <c r="N517" s="429" t="s">
        <v>1204</v>
      </c>
      <c r="O517" s="106" t="s">
        <v>2960</v>
      </c>
      <c r="P517" s="429" t="s">
        <v>7389</v>
      </c>
      <c r="Q517" s="429" t="s">
        <v>7387</v>
      </c>
      <c r="R517" s="429" t="s">
        <v>7388</v>
      </c>
      <c r="S517" s="429" t="s">
        <v>7390</v>
      </c>
      <c r="T517" s="429" t="s">
        <v>7391</v>
      </c>
      <c r="U517" s="429" t="s">
        <v>7392</v>
      </c>
      <c r="V517" s="425" t="s">
        <v>2508</v>
      </c>
      <c r="W517" s="425" t="s">
        <v>2509</v>
      </c>
      <c r="X517" s="430">
        <v>1</v>
      </c>
      <c r="Y517" s="424" t="s">
        <v>7393</v>
      </c>
      <c r="Z517" s="424" t="s">
        <v>2555</v>
      </c>
      <c r="AA517" s="426" t="s">
        <v>7394</v>
      </c>
      <c r="AB517" s="424"/>
      <c r="AC517" s="424" t="s">
        <v>2513</v>
      </c>
    </row>
    <row r="518" spans="1:29" ht="40" customHeight="1" x14ac:dyDescent="0.35">
      <c r="A518" s="424" t="s">
        <v>7395</v>
      </c>
      <c r="B518" s="427">
        <v>44547</v>
      </c>
      <c r="C518" s="427"/>
      <c r="D518" s="429"/>
      <c r="E518" s="425" t="s">
        <v>2496</v>
      </c>
      <c r="F518" s="106" t="s">
        <v>7396</v>
      </c>
      <c r="G518" s="426" t="s">
        <v>7397</v>
      </c>
      <c r="H518" s="106" t="s">
        <v>2499</v>
      </c>
      <c r="I518" s="429" t="s">
        <v>7398</v>
      </c>
      <c r="J518" s="429"/>
      <c r="K518" s="429">
        <v>9</v>
      </c>
      <c r="L518" s="429" t="s">
        <v>5976</v>
      </c>
      <c r="M518" s="429" t="s">
        <v>3037</v>
      </c>
      <c r="N518" s="429" t="s">
        <v>149</v>
      </c>
      <c r="O518" s="106" t="s">
        <v>2535</v>
      </c>
      <c r="P518" s="429" t="s">
        <v>7399</v>
      </c>
      <c r="Q518" s="429" t="s">
        <v>149</v>
      </c>
      <c r="R518" s="429" t="s">
        <v>3037</v>
      </c>
      <c r="S518" s="429" t="s">
        <v>7400</v>
      </c>
      <c r="T518" s="429" t="s">
        <v>7401</v>
      </c>
      <c r="U518" s="429" t="s">
        <v>7402</v>
      </c>
      <c r="V518" s="425" t="s">
        <v>2508</v>
      </c>
      <c r="W518" s="425" t="s">
        <v>2509</v>
      </c>
      <c r="X518" s="430">
        <v>1</v>
      </c>
      <c r="Y518" s="424" t="s">
        <v>7403</v>
      </c>
      <c r="Z518" s="424" t="s">
        <v>2511</v>
      </c>
      <c r="AA518" s="426" t="s">
        <v>7404</v>
      </c>
      <c r="AB518" s="424"/>
      <c r="AC518" s="424" t="s">
        <v>2513</v>
      </c>
    </row>
    <row r="519" spans="1:29" ht="40" customHeight="1" x14ac:dyDescent="0.35">
      <c r="A519" s="424" t="s">
        <v>7405</v>
      </c>
      <c r="B519" s="427">
        <v>44550</v>
      </c>
      <c r="C519" s="427"/>
      <c r="D519" s="429"/>
      <c r="E519" s="425" t="s">
        <v>2496</v>
      </c>
      <c r="F519" s="106" t="s">
        <v>7406</v>
      </c>
      <c r="G519" s="426" t="s">
        <v>7407</v>
      </c>
      <c r="H519" s="106" t="s">
        <v>2499</v>
      </c>
      <c r="I519" s="429" t="s">
        <v>7408</v>
      </c>
      <c r="J519" s="429">
        <v>1616</v>
      </c>
      <c r="K519" s="429">
        <v>4</v>
      </c>
      <c r="L519" s="429" t="s">
        <v>1204</v>
      </c>
      <c r="M519" s="429" t="s">
        <v>6520</v>
      </c>
      <c r="N519" s="429" t="s">
        <v>1204</v>
      </c>
      <c r="O519" s="106" t="s">
        <v>2960</v>
      </c>
      <c r="P519" s="429" t="s">
        <v>7409</v>
      </c>
      <c r="Q519" s="429" t="s">
        <v>7410</v>
      </c>
      <c r="R519" s="429" t="s">
        <v>7411</v>
      </c>
      <c r="S519" s="429" t="s">
        <v>7412</v>
      </c>
      <c r="T519" s="429" t="s">
        <v>7413</v>
      </c>
      <c r="U519" s="429" t="s">
        <v>7414</v>
      </c>
      <c r="V519" s="425" t="s">
        <v>2508</v>
      </c>
      <c r="W519" s="425" t="s">
        <v>2509</v>
      </c>
      <c r="X519" s="430">
        <v>1</v>
      </c>
      <c r="Y519" s="424" t="s">
        <v>7415</v>
      </c>
      <c r="Z519" s="424" t="s">
        <v>2555</v>
      </c>
      <c r="AA519" s="426" t="s">
        <v>7416</v>
      </c>
      <c r="AB519" s="424"/>
      <c r="AC519" s="424" t="s">
        <v>2513</v>
      </c>
    </row>
    <row r="520" spans="1:29" ht="40" customHeight="1" x14ac:dyDescent="0.35">
      <c r="A520" s="424" t="s">
        <v>7417</v>
      </c>
      <c r="B520" s="427">
        <v>44550</v>
      </c>
      <c r="C520" s="427"/>
      <c r="D520" s="429"/>
      <c r="E520" s="425" t="s">
        <v>2496</v>
      </c>
      <c r="F520" s="106" t="s">
        <v>7418</v>
      </c>
      <c r="G520" s="426" t="s">
        <v>7419</v>
      </c>
      <c r="H520" s="106" t="s">
        <v>3123</v>
      </c>
      <c r="I520" s="429" t="s">
        <v>7420</v>
      </c>
      <c r="J520" s="429"/>
      <c r="K520" s="429">
        <v>288</v>
      </c>
      <c r="L520" s="429" t="s">
        <v>7421</v>
      </c>
      <c r="M520" s="429" t="s">
        <v>7422</v>
      </c>
      <c r="N520" s="429" t="s">
        <v>487</v>
      </c>
      <c r="O520" s="106" t="s">
        <v>2612</v>
      </c>
      <c r="P520" s="429" t="s">
        <v>7423</v>
      </c>
      <c r="Q520" s="429" t="s">
        <v>7421</v>
      </c>
      <c r="R520" s="429" t="s">
        <v>7422</v>
      </c>
      <c r="S520" s="429" t="s">
        <v>7424</v>
      </c>
      <c r="T520" s="429" t="s">
        <v>7425</v>
      </c>
      <c r="U520" s="429" t="s">
        <v>7426</v>
      </c>
      <c r="V520" s="425" t="s">
        <v>2508</v>
      </c>
      <c r="W520" s="425" t="s">
        <v>2509</v>
      </c>
      <c r="X520" s="430">
        <v>1</v>
      </c>
      <c r="Y520" s="424" t="s">
        <v>7427</v>
      </c>
      <c r="Z520" s="424" t="s">
        <v>7115</v>
      </c>
      <c r="AA520" s="426" t="s">
        <v>6283</v>
      </c>
      <c r="AB520" s="424"/>
      <c r="AC520" s="424" t="s">
        <v>2513</v>
      </c>
    </row>
    <row r="521" spans="1:29" ht="40" customHeight="1" x14ac:dyDescent="0.35">
      <c r="A521" s="424" t="s">
        <v>7428</v>
      </c>
      <c r="B521" s="427">
        <v>44564</v>
      </c>
      <c r="C521" s="427"/>
      <c r="D521" s="429"/>
      <c r="E521" s="425" t="s">
        <v>2496</v>
      </c>
      <c r="F521" s="106" t="s">
        <v>7429</v>
      </c>
      <c r="G521" s="426" t="s">
        <v>7430</v>
      </c>
      <c r="H521" s="106" t="s">
        <v>2499</v>
      </c>
      <c r="I521" s="429" t="s">
        <v>7431</v>
      </c>
      <c r="J521" s="429">
        <v>372</v>
      </c>
      <c r="K521" s="429">
        <v>9</v>
      </c>
      <c r="L521" s="429" t="s">
        <v>3397</v>
      </c>
      <c r="M521" s="429" t="s">
        <v>3398</v>
      </c>
      <c r="N521" s="429" t="s">
        <v>3397</v>
      </c>
      <c r="O521" s="106" t="s">
        <v>2791</v>
      </c>
      <c r="P521" s="429" t="s">
        <v>7432</v>
      </c>
      <c r="Q521" s="429" t="s">
        <v>3397</v>
      </c>
      <c r="R521" s="429" t="s">
        <v>3398</v>
      </c>
      <c r="S521" s="429" t="s">
        <v>7433</v>
      </c>
      <c r="T521" s="429" t="s">
        <v>7434</v>
      </c>
      <c r="U521" s="429" t="s">
        <v>7435</v>
      </c>
      <c r="V521" s="425" t="s">
        <v>2508</v>
      </c>
      <c r="W521" s="425" t="s">
        <v>2509</v>
      </c>
      <c r="X521" s="430">
        <v>0.75</v>
      </c>
      <c r="Y521" s="425" t="s">
        <v>7436</v>
      </c>
      <c r="Z521" s="425" t="s">
        <v>3200</v>
      </c>
      <c r="AA521" s="109" t="s">
        <v>7437</v>
      </c>
      <c r="AB521" s="424"/>
      <c r="AC521" s="424" t="s">
        <v>2513</v>
      </c>
    </row>
    <row r="522" spans="1:29" ht="40" customHeight="1" x14ac:dyDescent="0.35">
      <c r="A522" s="424" t="s">
        <v>7438</v>
      </c>
      <c r="B522" s="427">
        <v>44564</v>
      </c>
      <c r="C522" s="427"/>
      <c r="D522" s="429"/>
      <c r="E522" s="425" t="s">
        <v>2496</v>
      </c>
      <c r="F522" s="106" t="s">
        <v>7439</v>
      </c>
      <c r="G522" s="426" t="s">
        <v>7440</v>
      </c>
      <c r="H522" s="106" t="s">
        <v>2499</v>
      </c>
      <c r="I522" s="429" t="s">
        <v>6239</v>
      </c>
      <c r="J522" s="429"/>
      <c r="K522" s="429">
        <v>21</v>
      </c>
      <c r="L522" s="429" t="s">
        <v>6239</v>
      </c>
      <c r="M522" s="429" t="s">
        <v>6240</v>
      </c>
      <c r="N522" s="429" t="s">
        <v>487</v>
      </c>
      <c r="O522" s="106" t="s">
        <v>2612</v>
      </c>
      <c r="P522" s="429" t="s">
        <v>7441</v>
      </c>
      <c r="Q522" s="429" t="s">
        <v>7442</v>
      </c>
      <c r="R522" s="429" t="s">
        <v>7443</v>
      </c>
      <c r="S522" s="429" t="s">
        <v>7444</v>
      </c>
      <c r="T522" s="429" t="s">
        <v>7445</v>
      </c>
      <c r="U522" s="429" t="s">
        <v>7446</v>
      </c>
      <c r="V522" s="425" t="s">
        <v>2508</v>
      </c>
      <c r="W522" s="425" t="s">
        <v>2509</v>
      </c>
      <c r="X522" s="430">
        <v>1</v>
      </c>
      <c r="Y522" s="424" t="s">
        <v>7447</v>
      </c>
      <c r="Z522" s="424" t="s">
        <v>2511</v>
      </c>
      <c r="AA522" s="109" t="s">
        <v>5270</v>
      </c>
      <c r="AB522" s="424"/>
      <c r="AC522" s="424" t="s">
        <v>2513</v>
      </c>
    </row>
    <row r="523" spans="1:29" ht="40" customHeight="1" x14ac:dyDescent="0.35">
      <c r="A523" s="424" t="s">
        <v>7448</v>
      </c>
      <c r="B523" s="427">
        <v>44564</v>
      </c>
      <c r="C523" s="427"/>
      <c r="D523" s="429"/>
      <c r="E523" s="425" t="s">
        <v>2496</v>
      </c>
      <c r="F523" s="106" t="s">
        <v>7449</v>
      </c>
      <c r="G523" s="426" t="s">
        <v>7450</v>
      </c>
      <c r="H523" s="106" t="s">
        <v>2499</v>
      </c>
      <c r="I523" s="429" t="s">
        <v>5874</v>
      </c>
      <c r="J523" s="429"/>
      <c r="K523" s="429" t="s">
        <v>4747</v>
      </c>
      <c r="L523" s="429" t="s">
        <v>439</v>
      </c>
      <c r="M523" s="429" t="s">
        <v>5108</v>
      </c>
      <c r="N523" s="429" t="s">
        <v>439</v>
      </c>
      <c r="O523" s="106" t="s">
        <v>2960</v>
      </c>
      <c r="P523" s="429" t="s">
        <v>7451</v>
      </c>
      <c r="Q523" s="429" t="s">
        <v>439</v>
      </c>
      <c r="R523" s="429" t="s">
        <v>5108</v>
      </c>
      <c r="S523" s="429" t="s">
        <v>7452</v>
      </c>
      <c r="T523" s="429" t="s">
        <v>7453</v>
      </c>
      <c r="U523" s="429" t="s">
        <v>7454</v>
      </c>
      <c r="V523" s="425" t="s">
        <v>2508</v>
      </c>
      <c r="W523" s="425" t="s">
        <v>2509</v>
      </c>
      <c r="X523" s="430">
        <v>0.51</v>
      </c>
      <c r="Y523" s="424" t="s">
        <v>7455</v>
      </c>
      <c r="Z523" s="424" t="s">
        <v>2511</v>
      </c>
      <c r="AA523" s="109" t="s">
        <v>3357</v>
      </c>
      <c r="AB523" s="424"/>
      <c r="AC523" s="424" t="s">
        <v>2513</v>
      </c>
    </row>
    <row r="524" spans="1:29" ht="40" customHeight="1" x14ac:dyDescent="0.35">
      <c r="A524" s="424" t="s">
        <v>7456</v>
      </c>
      <c r="B524" s="427">
        <v>44564</v>
      </c>
      <c r="C524" s="427"/>
      <c r="D524" s="429"/>
      <c r="E524" s="425" t="s">
        <v>2496</v>
      </c>
      <c r="F524" s="106" t="s">
        <v>7457</v>
      </c>
      <c r="G524" s="426" t="s">
        <v>7458</v>
      </c>
      <c r="H524" s="106" t="s">
        <v>2499</v>
      </c>
      <c r="I524" s="429" t="s">
        <v>7431</v>
      </c>
      <c r="J524" s="429">
        <v>372</v>
      </c>
      <c r="K524" s="429">
        <v>9</v>
      </c>
      <c r="L524" s="429" t="s">
        <v>3397</v>
      </c>
      <c r="M524" s="429" t="s">
        <v>3398</v>
      </c>
      <c r="N524" s="429" t="s">
        <v>3397</v>
      </c>
      <c r="O524" s="106" t="s">
        <v>2791</v>
      </c>
      <c r="P524" s="429" t="s">
        <v>7432</v>
      </c>
      <c r="Q524" s="429" t="s">
        <v>3397</v>
      </c>
      <c r="R524" s="429" t="s">
        <v>3398</v>
      </c>
      <c r="S524" s="429" t="s">
        <v>7433</v>
      </c>
      <c r="T524" s="429" t="s">
        <v>7459</v>
      </c>
      <c r="U524" s="429" t="s">
        <v>7460</v>
      </c>
      <c r="V524" s="425" t="s">
        <v>2508</v>
      </c>
      <c r="W524" s="425" t="s">
        <v>2509</v>
      </c>
      <c r="X524" s="430">
        <v>0.75</v>
      </c>
      <c r="Y524" s="425" t="s">
        <v>7461</v>
      </c>
      <c r="Z524" s="425" t="s">
        <v>7462</v>
      </c>
      <c r="AA524" s="109" t="s">
        <v>7463</v>
      </c>
      <c r="AB524" s="424"/>
      <c r="AC524" s="424" t="s">
        <v>2513</v>
      </c>
    </row>
    <row r="525" spans="1:29" ht="40" customHeight="1" x14ac:dyDescent="0.35">
      <c r="A525" s="424" t="s">
        <v>7464</v>
      </c>
      <c r="B525" s="427">
        <v>44564</v>
      </c>
      <c r="C525" s="427"/>
      <c r="D525" s="429"/>
      <c r="E525" s="425" t="s">
        <v>2496</v>
      </c>
      <c r="F525" s="106" t="s">
        <v>7465</v>
      </c>
      <c r="G525" s="426" t="s">
        <v>7466</v>
      </c>
      <c r="H525" s="106" t="s">
        <v>2499</v>
      </c>
      <c r="I525" s="429" t="s">
        <v>7467</v>
      </c>
      <c r="J525" s="429">
        <v>321</v>
      </c>
      <c r="K525" s="429">
        <v>12</v>
      </c>
      <c r="L525" s="429" t="s">
        <v>7468</v>
      </c>
      <c r="M525" s="429" t="s">
        <v>7469</v>
      </c>
      <c r="N525" s="429" t="s">
        <v>841</v>
      </c>
      <c r="O525" s="106" t="s">
        <v>2626</v>
      </c>
      <c r="P525" s="429" t="s">
        <v>7470</v>
      </c>
      <c r="Q525" s="429" t="s">
        <v>7468</v>
      </c>
      <c r="R525" s="429" t="s">
        <v>7469</v>
      </c>
      <c r="S525" s="429" t="s">
        <v>7471</v>
      </c>
      <c r="T525" s="429" t="s">
        <v>7472</v>
      </c>
      <c r="U525" s="429" t="s">
        <v>7473</v>
      </c>
      <c r="V525" s="425" t="s">
        <v>2508</v>
      </c>
      <c r="W525" s="425" t="s">
        <v>2509</v>
      </c>
      <c r="X525" s="430">
        <v>1</v>
      </c>
      <c r="Y525" s="424" t="s">
        <v>7474</v>
      </c>
      <c r="Z525" s="424" t="s">
        <v>2511</v>
      </c>
      <c r="AA525" s="109" t="s">
        <v>7416</v>
      </c>
      <c r="AB525" s="424"/>
      <c r="AC525" s="424" t="s">
        <v>2513</v>
      </c>
    </row>
    <row r="526" spans="1:29" ht="40" customHeight="1" x14ac:dyDescent="0.35">
      <c r="A526" s="424" t="s">
        <v>7475</v>
      </c>
      <c r="B526" s="427">
        <v>44564</v>
      </c>
      <c r="C526" s="427"/>
      <c r="D526" s="429"/>
      <c r="E526" s="425" t="s">
        <v>2496</v>
      </c>
      <c r="F526" s="106" t="s">
        <v>7476</v>
      </c>
      <c r="G526" s="426" t="s">
        <v>7477</v>
      </c>
      <c r="H526" s="106" t="s">
        <v>2499</v>
      </c>
      <c r="I526" s="429" t="s">
        <v>7478</v>
      </c>
      <c r="J526" s="429">
        <v>111</v>
      </c>
      <c r="K526" s="429">
        <v>16</v>
      </c>
      <c r="L526" s="429" t="s">
        <v>605</v>
      </c>
      <c r="M526" s="429" t="s">
        <v>3267</v>
      </c>
      <c r="N526" s="429" t="s">
        <v>605</v>
      </c>
      <c r="O526" s="106" t="s">
        <v>2960</v>
      </c>
      <c r="P526" s="429" t="s">
        <v>7479</v>
      </c>
      <c r="Q526" s="429" t="s">
        <v>7480</v>
      </c>
      <c r="R526" s="429" t="s">
        <v>7481</v>
      </c>
      <c r="S526" s="429" t="s">
        <v>7482</v>
      </c>
      <c r="T526" s="429" t="s">
        <v>7483</v>
      </c>
      <c r="U526" s="429" t="s">
        <v>7484</v>
      </c>
      <c r="V526" s="425" t="s">
        <v>2508</v>
      </c>
      <c r="W526" s="425" t="s">
        <v>2509</v>
      </c>
      <c r="X526" s="430">
        <v>1</v>
      </c>
      <c r="Y526" s="424" t="s">
        <v>7485</v>
      </c>
      <c r="Z526" s="424" t="s">
        <v>2555</v>
      </c>
      <c r="AA526" s="426" t="s">
        <v>6283</v>
      </c>
      <c r="AB526" s="424"/>
      <c r="AC526" s="424" t="s">
        <v>2513</v>
      </c>
    </row>
    <row r="527" spans="1:29" ht="40" customHeight="1" x14ac:dyDescent="0.35">
      <c r="A527" s="424" t="s">
        <v>7486</v>
      </c>
      <c r="B527" s="427">
        <v>44564</v>
      </c>
      <c r="C527" s="427"/>
      <c r="D527" s="429"/>
      <c r="E527" s="425" t="s">
        <v>2496</v>
      </c>
      <c r="F527" s="106" t="s">
        <v>7487</v>
      </c>
      <c r="G527" s="426" t="s">
        <v>7488</v>
      </c>
      <c r="H527" s="106" t="s">
        <v>2499</v>
      </c>
      <c r="I527" s="429" t="s">
        <v>7489</v>
      </c>
      <c r="J527" s="429"/>
      <c r="K527" s="429">
        <v>34</v>
      </c>
      <c r="L527" s="429" t="s">
        <v>7490</v>
      </c>
      <c r="M527" s="429" t="s">
        <v>7491</v>
      </c>
      <c r="N527" s="429" t="s">
        <v>3397</v>
      </c>
      <c r="O527" s="106" t="s">
        <v>2791</v>
      </c>
      <c r="P527" s="429" t="s">
        <v>7492</v>
      </c>
      <c r="Q527" s="429" t="s">
        <v>3397</v>
      </c>
      <c r="R527" s="429" t="s">
        <v>3398</v>
      </c>
      <c r="S527" s="429" t="s">
        <v>7493</v>
      </c>
      <c r="T527" s="429" t="s">
        <v>7494</v>
      </c>
      <c r="U527" s="429" t="s">
        <v>7495</v>
      </c>
      <c r="V527" s="425" t="s">
        <v>2508</v>
      </c>
      <c r="W527" s="425" t="s">
        <v>2509</v>
      </c>
      <c r="X527" s="430">
        <v>0.51</v>
      </c>
      <c r="Y527" s="424" t="s">
        <v>7496</v>
      </c>
      <c r="Z527" s="424" t="s">
        <v>2555</v>
      </c>
      <c r="AA527" s="426" t="s">
        <v>7497</v>
      </c>
      <c r="AB527" s="424"/>
      <c r="AC527" s="424" t="s">
        <v>2513</v>
      </c>
    </row>
    <row r="528" spans="1:29" ht="40" customHeight="1" x14ac:dyDescent="0.35">
      <c r="A528" s="424" t="s">
        <v>7498</v>
      </c>
      <c r="B528" s="427">
        <v>44564</v>
      </c>
      <c r="C528" s="427"/>
      <c r="D528" s="429"/>
      <c r="E528" s="425" t="s">
        <v>2496</v>
      </c>
      <c r="F528" s="106" t="s">
        <v>7499</v>
      </c>
      <c r="G528" s="426" t="s">
        <v>7500</v>
      </c>
      <c r="H528" s="106" t="s">
        <v>2499</v>
      </c>
      <c r="I528" s="429" t="s">
        <v>7501</v>
      </c>
      <c r="J528" s="429"/>
      <c r="K528" s="429">
        <v>517</v>
      </c>
      <c r="L528" s="429" t="s">
        <v>7502</v>
      </c>
      <c r="M528" s="429" t="s">
        <v>7503</v>
      </c>
      <c r="N528" s="429" t="s">
        <v>814</v>
      </c>
      <c r="O528" s="106" t="s">
        <v>2612</v>
      </c>
      <c r="P528" s="429" t="s">
        <v>7504</v>
      </c>
      <c r="Q528" s="429" t="s">
        <v>7502</v>
      </c>
      <c r="R528" s="429" t="s">
        <v>7505</v>
      </c>
      <c r="S528" s="429" t="s">
        <v>7506</v>
      </c>
      <c r="T528" s="429" t="s">
        <v>7507</v>
      </c>
      <c r="U528" s="429" t="s">
        <v>7508</v>
      </c>
      <c r="V528" s="425" t="s">
        <v>2508</v>
      </c>
      <c r="W528" s="425" t="s">
        <v>2509</v>
      </c>
      <c r="X528" s="430">
        <v>1</v>
      </c>
      <c r="Y528" s="424" t="s">
        <v>7509</v>
      </c>
      <c r="Z528" s="424" t="s">
        <v>2511</v>
      </c>
      <c r="AA528" s="426" t="s">
        <v>7416</v>
      </c>
      <c r="AB528" s="424"/>
      <c r="AC528" s="424" t="s">
        <v>2513</v>
      </c>
    </row>
    <row r="529" spans="1:29" ht="40" customHeight="1" x14ac:dyDescent="0.35">
      <c r="A529" s="424" t="s">
        <v>7510</v>
      </c>
      <c r="B529" s="427">
        <v>44564</v>
      </c>
      <c r="C529" s="427"/>
      <c r="D529" s="429"/>
      <c r="E529" s="425" t="s">
        <v>2496</v>
      </c>
      <c r="F529" s="106" t="s">
        <v>7511</v>
      </c>
      <c r="G529" s="426" t="s">
        <v>7512</v>
      </c>
      <c r="H529" s="106" t="s">
        <v>2499</v>
      </c>
      <c r="I529" s="429" t="s">
        <v>7513</v>
      </c>
      <c r="J529" s="429"/>
      <c r="K529" s="429">
        <v>303</v>
      </c>
      <c r="L529" s="429" t="s">
        <v>7513</v>
      </c>
      <c r="M529" s="429" t="s">
        <v>7514</v>
      </c>
      <c r="N529" s="429" t="s">
        <v>297</v>
      </c>
      <c r="O529" s="106" t="s">
        <v>2612</v>
      </c>
      <c r="P529" s="429" t="s">
        <v>7515</v>
      </c>
      <c r="Q529" s="429" t="s">
        <v>7513</v>
      </c>
      <c r="R529" s="429" t="s">
        <v>7516</v>
      </c>
      <c r="S529" s="429" t="s">
        <v>7517</v>
      </c>
      <c r="T529" s="429" t="s">
        <v>7518</v>
      </c>
      <c r="U529" s="429" t="s">
        <v>7519</v>
      </c>
      <c r="V529" s="425" t="s">
        <v>2508</v>
      </c>
      <c r="W529" s="425" t="s">
        <v>2509</v>
      </c>
      <c r="X529" s="430">
        <v>1</v>
      </c>
      <c r="Y529" s="424" t="s">
        <v>7520</v>
      </c>
      <c r="Z529" s="424" t="s">
        <v>2555</v>
      </c>
      <c r="AA529" s="109" t="s">
        <v>7521</v>
      </c>
      <c r="AB529" s="424"/>
      <c r="AC529" s="424" t="s">
        <v>2513</v>
      </c>
    </row>
    <row r="530" spans="1:29" ht="40" customHeight="1" x14ac:dyDescent="0.35">
      <c r="A530" s="424" t="s">
        <v>7522</v>
      </c>
      <c r="B530" s="427">
        <v>44565</v>
      </c>
      <c r="C530" s="427"/>
      <c r="D530" s="429"/>
      <c r="E530" s="425" t="s">
        <v>2496</v>
      </c>
      <c r="F530" s="106" t="s">
        <v>7523</v>
      </c>
      <c r="G530" s="426" t="s">
        <v>7524</v>
      </c>
      <c r="H530" s="106" t="s">
        <v>2499</v>
      </c>
      <c r="I530" s="429" t="s">
        <v>7525</v>
      </c>
      <c r="J530" s="429"/>
      <c r="K530" s="429">
        <v>41</v>
      </c>
      <c r="L530" s="429" t="s">
        <v>7525</v>
      </c>
      <c r="M530" s="429" t="s">
        <v>7526</v>
      </c>
      <c r="N530" s="429" t="s">
        <v>264</v>
      </c>
      <c r="O530" s="106" t="s">
        <v>2503</v>
      </c>
      <c r="P530" s="429" t="s">
        <v>7527</v>
      </c>
      <c r="Q530" s="429" t="s">
        <v>7525</v>
      </c>
      <c r="R530" s="429" t="s">
        <v>7528</v>
      </c>
      <c r="S530" s="429" t="s">
        <v>7529</v>
      </c>
      <c r="T530" s="429" t="s">
        <v>7530</v>
      </c>
      <c r="U530" s="429" t="s">
        <v>7531</v>
      </c>
      <c r="V530" s="425" t="s">
        <v>2508</v>
      </c>
      <c r="W530" s="425" t="s">
        <v>2509</v>
      </c>
      <c r="X530" s="430">
        <v>1</v>
      </c>
      <c r="Y530" s="424" t="s">
        <v>7532</v>
      </c>
      <c r="Z530" s="424" t="s">
        <v>2555</v>
      </c>
      <c r="AA530" s="109" t="s">
        <v>5458</v>
      </c>
      <c r="AB530" s="424"/>
      <c r="AC530" s="424" t="s">
        <v>2513</v>
      </c>
    </row>
    <row r="531" spans="1:29" ht="40" customHeight="1" x14ac:dyDescent="0.35">
      <c r="A531" s="424" t="s">
        <v>7533</v>
      </c>
      <c r="B531" s="427">
        <v>44572</v>
      </c>
      <c r="C531" s="427">
        <v>45007</v>
      </c>
      <c r="D531" s="429" t="s">
        <v>2786</v>
      </c>
      <c r="E531" s="425" t="s">
        <v>2496</v>
      </c>
      <c r="F531" s="106" t="s">
        <v>7534</v>
      </c>
      <c r="G531" s="426" t="s">
        <v>7535</v>
      </c>
      <c r="H531" s="106" t="s">
        <v>2499</v>
      </c>
      <c r="I531" s="429" t="s">
        <v>7536</v>
      </c>
      <c r="J531" s="429">
        <v>797</v>
      </c>
      <c r="K531" s="429">
        <v>18</v>
      </c>
      <c r="L531" s="429" t="s">
        <v>3716</v>
      </c>
      <c r="M531" s="429" t="s">
        <v>3717</v>
      </c>
      <c r="N531" s="429" t="s">
        <v>710</v>
      </c>
      <c r="O531" s="106" t="s">
        <v>2626</v>
      </c>
      <c r="P531" s="429" t="s">
        <v>7537</v>
      </c>
      <c r="Q531" s="429" t="s">
        <v>3716</v>
      </c>
      <c r="R531" s="429" t="s">
        <v>7538</v>
      </c>
      <c r="S531" s="429" t="s">
        <v>7539</v>
      </c>
      <c r="T531" s="429" t="s">
        <v>7540</v>
      </c>
      <c r="U531" s="429" t="s">
        <v>7541</v>
      </c>
      <c r="V531" s="425" t="s">
        <v>2508</v>
      </c>
      <c r="W531" s="425" t="s">
        <v>2509</v>
      </c>
      <c r="X531" s="430">
        <v>1</v>
      </c>
      <c r="Y531" s="424" t="s">
        <v>7542</v>
      </c>
      <c r="Z531" s="424" t="s">
        <v>2555</v>
      </c>
      <c r="AA531" s="109" t="s">
        <v>2803</v>
      </c>
      <c r="AB531" s="424"/>
      <c r="AC531" s="424" t="s">
        <v>2513</v>
      </c>
    </row>
    <row r="532" spans="1:29" ht="40" customHeight="1" x14ac:dyDescent="0.35">
      <c r="A532" s="424" t="s">
        <v>7543</v>
      </c>
      <c r="B532" s="427">
        <v>44572</v>
      </c>
      <c r="C532" s="427"/>
      <c r="D532" s="429"/>
      <c r="E532" s="425" t="s">
        <v>2496</v>
      </c>
      <c r="F532" s="106" t="s">
        <v>7544</v>
      </c>
      <c r="G532" s="426" t="s">
        <v>7545</v>
      </c>
      <c r="H532" s="106" t="s">
        <v>2499</v>
      </c>
      <c r="I532" s="429" t="s">
        <v>7546</v>
      </c>
      <c r="J532" s="429">
        <v>447</v>
      </c>
      <c r="K532" s="429">
        <v>1</v>
      </c>
      <c r="L532" s="429" t="s">
        <v>2737</v>
      </c>
      <c r="M532" s="429" t="s">
        <v>2738</v>
      </c>
      <c r="N532" s="429" t="s">
        <v>6166</v>
      </c>
      <c r="O532" s="106" t="s">
        <v>2535</v>
      </c>
      <c r="P532" s="429" t="s">
        <v>7547</v>
      </c>
      <c r="Q532" s="429" t="s">
        <v>149</v>
      </c>
      <c r="R532" s="429" t="s">
        <v>2738</v>
      </c>
      <c r="S532" s="429" t="s">
        <v>7548</v>
      </c>
      <c r="T532" s="429" t="s">
        <v>7549</v>
      </c>
      <c r="U532" s="429" t="s">
        <v>7550</v>
      </c>
      <c r="V532" s="425" t="s">
        <v>2508</v>
      </c>
      <c r="W532" s="425" t="s">
        <v>2509</v>
      </c>
      <c r="X532" s="430">
        <v>0.51</v>
      </c>
      <c r="Y532" s="424" t="s">
        <v>7551</v>
      </c>
      <c r="Z532" s="424" t="s">
        <v>2511</v>
      </c>
      <c r="AA532" s="109" t="s">
        <v>5677</v>
      </c>
      <c r="AB532" s="424"/>
      <c r="AC532" s="424" t="s">
        <v>2513</v>
      </c>
    </row>
    <row r="533" spans="1:29" ht="40" customHeight="1" x14ac:dyDescent="0.35">
      <c r="A533" s="424" t="s">
        <v>7552</v>
      </c>
      <c r="B533" s="427">
        <v>44572</v>
      </c>
      <c r="C533" s="427"/>
      <c r="D533" s="429"/>
      <c r="E533" s="425" t="s">
        <v>2496</v>
      </c>
      <c r="F533" s="106" t="s">
        <v>7553</v>
      </c>
      <c r="G533" s="426" t="s">
        <v>7554</v>
      </c>
      <c r="H533" s="106" t="s">
        <v>2499</v>
      </c>
      <c r="I533" s="429" t="s">
        <v>2571</v>
      </c>
      <c r="J533" s="429"/>
      <c r="K533" s="429">
        <v>365</v>
      </c>
      <c r="L533" s="429" t="s">
        <v>7555</v>
      </c>
      <c r="M533" s="429" t="s">
        <v>7556</v>
      </c>
      <c r="N533" s="429" t="s">
        <v>421</v>
      </c>
      <c r="O533" s="106" t="s">
        <v>2763</v>
      </c>
      <c r="P533" s="429" t="s">
        <v>7557</v>
      </c>
      <c r="Q533" s="429" t="s">
        <v>7555</v>
      </c>
      <c r="R533" s="429" t="s">
        <v>7556</v>
      </c>
      <c r="S533" s="429" t="s">
        <v>7558</v>
      </c>
      <c r="T533" s="429" t="s">
        <v>7559</v>
      </c>
      <c r="U533" s="429" t="s">
        <v>7560</v>
      </c>
      <c r="V533" s="425" t="s">
        <v>2508</v>
      </c>
      <c r="W533" s="425" t="s">
        <v>2509</v>
      </c>
      <c r="X533" s="430">
        <v>1</v>
      </c>
      <c r="Y533" s="424" t="s">
        <v>7561</v>
      </c>
      <c r="Z533" s="424" t="s">
        <v>2555</v>
      </c>
      <c r="AA533" s="109" t="s">
        <v>7416</v>
      </c>
      <c r="AB533" s="424"/>
      <c r="AC533" s="424" t="s">
        <v>2513</v>
      </c>
    </row>
    <row r="534" spans="1:29" ht="40" customHeight="1" x14ac:dyDescent="0.35">
      <c r="A534" s="424" t="s">
        <v>7562</v>
      </c>
      <c r="B534" s="427">
        <v>44573</v>
      </c>
      <c r="C534" s="427"/>
      <c r="D534" s="429"/>
      <c r="E534" s="425" t="s">
        <v>2496</v>
      </c>
      <c r="F534" s="106" t="s">
        <v>7563</v>
      </c>
      <c r="G534" s="426" t="s">
        <v>7564</v>
      </c>
      <c r="H534" s="106" t="s">
        <v>2499</v>
      </c>
      <c r="I534" s="429" t="s">
        <v>7565</v>
      </c>
      <c r="J534" s="429">
        <v>3732</v>
      </c>
      <c r="K534" s="429">
        <v>12</v>
      </c>
      <c r="L534" s="429" t="s">
        <v>5840</v>
      </c>
      <c r="M534" s="429" t="s">
        <v>7566</v>
      </c>
      <c r="N534" s="429" t="s">
        <v>123</v>
      </c>
      <c r="O534" s="106" t="s">
        <v>2520</v>
      </c>
      <c r="P534" s="429" t="s">
        <v>7567</v>
      </c>
      <c r="Q534" s="429" t="s">
        <v>5840</v>
      </c>
      <c r="R534" s="429" t="s">
        <v>7566</v>
      </c>
      <c r="S534" s="429" t="s">
        <v>7568</v>
      </c>
      <c r="T534" s="429" t="s">
        <v>7569</v>
      </c>
      <c r="U534" s="429" t="s">
        <v>7570</v>
      </c>
      <c r="V534" s="425" t="s">
        <v>2508</v>
      </c>
      <c r="W534" s="425" t="s">
        <v>2509</v>
      </c>
      <c r="X534" s="430">
        <v>0.51</v>
      </c>
      <c r="Y534" s="424" t="s">
        <v>7571</v>
      </c>
      <c r="Z534" s="424" t="s">
        <v>2511</v>
      </c>
      <c r="AA534" s="109" t="s">
        <v>6283</v>
      </c>
      <c r="AB534" s="424"/>
      <c r="AC534" s="424" t="s">
        <v>2513</v>
      </c>
    </row>
    <row r="535" spans="1:29" ht="40" customHeight="1" x14ac:dyDescent="0.35">
      <c r="A535" s="424" t="s">
        <v>7572</v>
      </c>
      <c r="B535" s="427">
        <v>44573</v>
      </c>
      <c r="C535" s="427"/>
      <c r="D535" s="429"/>
      <c r="E535" s="425" t="s">
        <v>2496</v>
      </c>
      <c r="F535" s="106" t="s">
        <v>7573</v>
      </c>
      <c r="G535" s="426" t="s">
        <v>7574</v>
      </c>
      <c r="H535" s="106" t="s">
        <v>2499</v>
      </c>
      <c r="I535" s="429" t="s">
        <v>2887</v>
      </c>
      <c r="J535" s="429"/>
      <c r="K535" s="429">
        <v>54</v>
      </c>
      <c r="L535" s="429" t="s">
        <v>7575</v>
      </c>
      <c r="M535" s="429" t="s">
        <v>7576</v>
      </c>
      <c r="N535" s="429" t="s">
        <v>340</v>
      </c>
      <c r="O535" s="106" t="s">
        <v>2535</v>
      </c>
      <c r="P535" s="429" t="s">
        <v>7577</v>
      </c>
      <c r="Q535" s="429" t="s">
        <v>7575</v>
      </c>
      <c r="R535" s="429" t="s">
        <v>7576</v>
      </c>
      <c r="S535" s="429" t="s">
        <v>7578</v>
      </c>
      <c r="T535" s="429" t="s">
        <v>7579</v>
      </c>
      <c r="U535" s="429" t="s">
        <v>7580</v>
      </c>
      <c r="V535" s="425" t="s">
        <v>2508</v>
      </c>
      <c r="W535" s="425" t="s">
        <v>2509</v>
      </c>
      <c r="X535" s="430">
        <v>1</v>
      </c>
      <c r="Y535" s="424" t="s">
        <v>7581</v>
      </c>
      <c r="Z535" s="424" t="s">
        <v>2555</v>
      </c>
      <c r="AA535" s="109" t="s">
        <v>5557</v>
      </c>
      <c r="AB535" s="424"/>
      <c r="AC535" s="424" t="s">
        <v>2513</v>
      </c>
    </row>
    <row r="536" spans="1:29" ht="40" customHeight="1" x14ac:dyDescent="0.35">
      <c r="A536" s="424" t="s">
        <v>7582</v>
      </c>
      <c r="B536" s="427">
        <v>44573</v>
      </c>
      <c r="C536" s="427"/>
      <c r="D536" s="429"/>
      <c r="E536" s="425" t="s">
        <v>2496</v>
      </c>
      <c r="F536" s="106" t="s">
        <v>7583</v>
      </c>
      <c r="G536" s="426" t="s">
        <v>7584</v>
      </c>
      <c r="H536" s="106" t="s">
        <v>2499</v>
      </c>
      <c r="I536" s="429" t="s">
        <v>7585</v>
      </c>
      <c r="J536" s="429">
        <v>5028</v>
      </c>
      <c r="K536" s="429">
        <v>52</v>
      </c>
      <c r="L536" s="429" t="s">
        <v>1204</v>
      </c>
      <c r="M536" s="429" t="s">
        <v>6520</v>
      </c>
      <c r="N536" s="429" t="s">
        <v>1204</v>
      </c>
      <c r="O536" s="106" t="s">
        <v>2960</v>
      </c>
      <c r="P536" s="429" t="s">
        <v>7586</v>
      </c>
      <c r="Q536" s="429" t="s">
        <v>3397</v>
      </c>
      <c r="R536" s="429" t="s">
        <v>5066</v>
      </c>
      <c r="S536" s="429" t="s">
        <v>7587</v>
      </c>
      <c r="T536" s="429" t="s">
        <v>7588</v>
      </c>
      <c r="U536" s="429" t="s">
        <v>7589</v>
      </c>
      <c r="V536" s="425" t="s">
        <v>2508</v>
      </c>
      <c r="W536" s="425" t="s">
        <v>2509</v>
      </c>
      <c r="X536" s="430">
        <v>1</v>
      </c>
      <c r="Y536" s="424" t="s">
        <v>7590</v>
      </c>
      <c r="Z536" s="424" t="s">
        <v>2555</v>
      </c>
      <c r="AA536" s="109" t="s">
        <v>5280</v>
      </c>
      <c r="AB536" s="424"/>
      <c r="AC536" s="424" t="s">
        <v>2513</v>
      </c>
    </row>
    <row r="537" spans="1:29" ht="40" customHeight="1" x14ac:dyDescent="0.35">
      <c r="A537" s="424" t="s">
        <v>7591</v>
      </c>
      <c r="B537" s="427">
        <v>44573</v>
      </c>
      <c r="C537" s="427"/>
      <c r="D537" s="429"/>
      <c r="E537" s="425" t="s">
        <v>2496</v>
      </c>
      <c r="F537" s="106" t="s">
        <v>7592</v>
      </c>
      <c r="G537" s="426" t="s">
        <v>7593</v>
      </c>
      <c r="H537" s="106" t="s">
        <v>2499</v>
      </c>
      <c r="I537" s="429" t="s">
        <v>7594</v>
      </c>
      <c r="J537" s="429"/>
      <c r="K537" s="429">
        <v>176</v>
      </c>
      <c r="L537" s="429" t="s">
        <v>7594</v>
      </c>
      <c r="M537" s="429" t="s">
        <v>7595</v>
      </c>
      <c r="N537" s="429" t="s">
        <v>267</v>
      </c>
      <c r="O537" s="106" t="s">
        <v>2535</v>
      </c>
      <c r="P537" s="429" t="s">
        <v>7596</v>
      </c>
      <c r="Q537" s="429" t="s">
        <v>7594</v>
      </c>
      <c r="R537" s="429" t="s">
        <v>7595</v>
      </c>
      <c r="S537" s="429" t="s">
        <v>7597</v>
      </c>
      <c r="T537" s="429" t="s">
        <v>7598</v>
      </c>
      <c r="U537" s="429" t="s">
        <v>7599</v>
      </c>
      <c r="V537" s="425" t="s">
        <v>2508</v>
      </c>
      <c r="W537" s="425" t="s">
        <v>2509</v>
      </c>
      <c r="X537" s="430">
        <v>1</v>
      </c>
      <c r="Y537" s="424" t="s">
        <v>7600</v>
      </c>
      <c r="Z537" s="424" t="s">
        <v>2511</v>
      </c>
      <c r="AA537" s="109" t="s">
        <v>5280</v>
      </c>
      <c r="AB537" s="424"/>
      <c r="AC537" s="424" t="s">
        <v>2513</v>
      </c>
    </row>
    <row r="538" spans="1:29" ht="40" customHeight="1" x14ac:dyDescent="0.35">
      <c r="A538" s="424" t="s">
        <v>7601</v>
      </c>
      <c r="B538" s="427">
        <v>44574</v>
      </c>
      <c r="C538" s="427"/>
      <c r="D538" s="429"/>
      <c r="E538" s="425" t="s">
        <v>2496</v>
      </c>
      <c r="F538" s="106" t="s">
        <v>7602</v>
      </c>
      <c r="G538" s="426" t="s">
        <v>7603</v>
      </c>
      <c r="H538" s="106" t="s">
        <v>2499</v>
      </c>
      <c r="I538" s="429" t="s">
        <v>7604</v>
      </c>
      <c r="J538" s="429"/>
      <c r="K538" s="429">
        <v>6</v>
      </c>
      <c r="L538" s="429" t="s">
        <v>748</v>
      </c>
      <c r="M538" s="429" t="s">
        <v>6020</v>
      </c>
      <c r="N538" s="429" t="s">
        <v>3307</v>
      </c>
      <c r="O538" s="106" t="s">
        <v>2626</v>
      </c>
      <c r="P538" s="429" t="s">
        <v>7605</v>
      </c>
      <c r="Q538" s="429" t="s">
        <v>748</v>
      </c>
      <c r="R538" s="429" t="s">
        <v>6020</v>
      </c>
      <c r="S538" s="429" t="s">
        <v>7606</v>
      </c>
      <c r="T538" s="429" t="s">
        <v>7607</v>
      </c>
      <c r="U538" s="429" t="s">
        <v>7608</v>
      </c>
      <c r="V538" s="425" t="s">
        <v>2508</v>
      </c>
      <c r="W538" s="425" t="s">
        <v>2509</v>
      </c>
      <c r="X538" s="430">
        <v>1</v>
      </c>
      <c r="Y538" s="424" t="s">
        <v>7609</v>
      </c>
      <c r="Z538" s="424" t="s">
        <v>2555</v>
      </c>
      <c r="AA538" s="109" t="s">
        <v>4070</v>
      </c>
      <c r="AB538" s="424"/>
      <c r="AC538" s="424" t="s">
        <v>2513</v>
      </c>
    </row>
    <row r="539" spans="1:29" ht="40" customHeight="1" x14ac:dyDescent="0.35">
      <c r="A539" s="424" t="s">
        <v>7610</v>
      </c>
      <c r="B539" s="427">
        <v>44578</v>
      </c>
      <c r="C539" s="427"/>
      <c r="D539" s="429"/>
      <c r="E539" s="425" t="s">
        <v>2496</v>
      </c>
      <c r="F539" s="106" t="s">
        <v>7611</v>
      </c>
      <c r="G539" s="426" t="s">
        <v>7612</v>
      </c>
      <c r="H539" s="106" t="s">
        <v>2499</v>
      </c>
      <c r="I539" s="429" t="s">
        <v>7613</v>
      </c>
      <c r="J539" s="429"/>
      <c r="K539" s="429">
        <v>1156</v>
      </c>
      <c r="L539" s="429" t="s">
        <v>710</v>
      </c>
      <c r="M539" s="429" t="s">
        <v>4122</v>
      </c>
      <c r="N539" s="429" t="s">
        <v>710</v>
      </c>
      <c r="O539" s="106" t="s">
        <v>2626</v>
      </c>
      <c r="P539" s="429" t="s">
        <v>7614</v>
      </c>
      <c r="Q539" s="429" t="s">
        <v>710</v>
      </c>
      <c r="R539" s="429" t="s">
        <v>4122</v>
      </c>
      <c r="S539" s="429" t="s">
        <v>7615</v>
      </c>
      <c r="T539" s="429" t="s">
        <v>7616</v>
      </c>
      <c r="U539" s="429" t="s">
        <v>7617</v>
      </c>
      <c r="V539" s="425" t="s">
        <v>2508</v>
      </c>
      <c r="W539" s="425" t="s">
        <v>2509</v>
      </c>
      <c r="X539" s="430">
        <v>1</v>
      </c>
      <c r="Y539" s="425" t="s">
        <v>7618</v>
      </c>
      <c r="Z539" s="425" t="s">
        <v>4475</v>
      </c>
      <c r="AA539" s="109" t="s">
        <v>6183</v>
      </c>
      <c r="AB539" s="424"/>
      <c r="AC539" s="424" t="s">
        <v>2513</v>
      </c>
    </row>
    <row r="540" spans="1:29" ht="40" customHeight="1" x14ac:dyDescent="0.35">
      <c r="A540" s="424" t="s">
        <v>7619</v>
      </c>
      <c r="B540" s="427">
        <v>44579</v>
      </c>
      <c r="C540" s="427"/>
      <c r="D540" s="429"/>
      <c r="E540" s="425" t="s">
        <v>2496</v>
      </c>
      <c r="F540" s="106" t="s">
        <v>7620</v>
      </c>
      <c r="G540" s="426" t="s">
        <v>7621</v>
      </c>
      <c r="H540" s="106" t="s">
        <v>2499</v>
      </c>
      <c r="I540" s="429" t="s">
        <v>7622</v>
      </c>
      <c r="J540" s="429">
        <v>10645</v>
      </c>
      <c r="K540" s="429">
        <v>19</v>
      </c>
      <c r="L540" s="429" t="s">
        <v>127</v>
      </c>
      <c r="M540" s="429" t="s">
        <v>3072</v>
      </c>
      <c r="N540" s="429" t="s">
        <v>127</v>
      </c>
      <c r="O540" s="106" t="s">
        <v>2612</v>
      </c>
      <c r="P540" s="429" t="s">
        <v>7623</v>
      </c>
      <c r="Q540" s="429" t="s">
        <v>127</v>
      </c>
      <c r="R540" s="429" t="s">
        <v>7624</v>
      </c>
      <c r="S540" s="429" t="s">
        <v>7625</v>
      </c>
      <c r="T540" s="429" t="s">
        <v>7626</v>
      </c>
      <c r="U540" s="429" t="s">
        <v>7627</v>
      </c>
      <c r="V540" s="425" t="s">
        <v>2508</v>
      </c>
      <c r="W540" s="425" t="s">
        <v>2509</v>
      </c>
      <c r="X540" s="430">
        <v>1</v>
      </c>
      <c r="Y540" s="424" t="s">
        <v>7628</v>
      </c>
      <c r="Z540" s="424" t="s">
        <v>2511</v>
      </c>
      <c r="AA540" s="109" t="s">
        <v>7629</v>
      </c>
      <c r="AB540" s="424"/>
      <c r="AC540" s="424" t="s">
        <v>2513</v>
      </c>
    </row>
    <row r="541" spans="1:29" ht="40" customHeight="1" x14ac:dyDescent="0.35">
      <c r="A541" s="424" t="s">
        <v>7630</v>
      </c>
      <c r="B541" s="427">
        <v>44579</v>
      </c>
      <c r="C541" s="427"/>
      <c r="D541" s="429"/>
      <c r="E541" s="425" t="s">
        <v>2496</v>
      </c>
      <c r="F541" s="106" t="s">
        <v>7631</v>
      </c>
      <c r="G541" s="426" t="s">
        <v>7632</v>
      </c>
      <c r="H541" s="106" t="s">
        <v>2499</v>
      </c>
      <c r="I541" s="429" t="s">
        <v>7633</v>
      </c>
      <c r="J541" s="429"/>
      <c r="K541" s="429">
        <v>4</v>
      </c>
      <c r="L541" s="429" t="s">
        <v>2737</v>
      </c>
      <c r="M541" s="429" t="s">
        <v>2738</v>
      </c>
      <c r="N541" s="429" t="s">
        <v>6166</v>
      </c>
      <c r="O541" s="106" t="s">
        <v>2535</v>
      </c>
      <c r="P541" s="429" t="s">
        <v>7634</v>
      </c>
      <c r="Q541" s="429" t="s">
        <v>149</v>
      </c>
      <c r="R541" s="429" t="s">
        <v>3037</v>
      </c>
      <c r="S541" s="429" t="s">
        <v>7635</v>
      </c>
      <c r="T541" s="429" t="s">
        <v>7636</v>
      </c>
      <c r="U541" s="429" t="s">
        <v>7637</v>
      </c>
      <c r="V541" s="425" t="s">
        <v>2508</v>
      </c>
      <c r="W541" s="425" t="s">
        <v>2509</v>
      </c>
      <c r="X541" s="430">
        <v>0.51</v>
      </c>
      <c r="Y541" s="424" t="s">
        <v>7638</v>
      </c>
      <c r="Z541" s="424" t="s">
        <v>2555</v>
      </c>
      <c r="AA541" s="109" t="s">
        <v>3212</v>
      </c>
      <c r="AB541" s="424"/>
      <c r="AC541" s="424" t="s">
        <v>2513</v>
      </c>
    </row>
    <row r="542" spans="1:29" ht="40" customHeight="1" x14ac:dyDescent="0.35">
      <c r="A542" s="424" t="s">
        <v>7639</v>
      </c>
      <c r="B542" s="427">
        <v>44580</v>
      </c>
      <c r="C542" s="427"/>
      <c r="D542" s="429"/>
      <c r="E542" s="425" t="s">
        <v>2496</v>
      </c>
      <c r="F542" s="106" t="s">
        <v>7640</v>
      </c>
      <c r="G542" s="426" t="s">
        <v>7641</v>
      </c>
      <c r="H542" s="106" t="s">
        <v>2499</v>
      </c>
      <c r="I542" s="429" t="s">
        <v>3192</v>
      </c>
      <c r="J542" s="429"/>
      <c r="K542" s="429">
        <v>55</v>
      </c>
      <c r="L542" s="429" t="s">
        <v>3193</v>
      </c>
      <c r="M542" s="429" t="s">
        <v>3194</v>
      </c>
      <c r="N542" s="429" t="s">
        <v>279</v>
      </c>
      <c r="O542" s="106" t="s">
        <v>2763</v>
      </c>
      <c r="P542" s="429" t="s">
        <v>7642</v>
      </c>
      <c r="Q542" s="429" t="s">
        <v>3193</v>
      </c>
      <c r="R542" s="429" t="s">
        <v>6177</v>
      </c>
      <c r="S542" s="429" t="s">
        <v>7643</v>
      </c>
      <c r="T542" s="429" t="s">
        <v>7644</v>
      </c>
      <c r="U542" s="429" t="s">
        <v>7645</v>
      </c>
      <c r="V542" s="425" t="s">
        <v>2508</v>
      </c>
      <c r="W542" s="425" t="s">
        <v>2509</v>
      </c>
      <c r="X542" s="430">
        <v>1</v>
      </c>
      <c r="Y542" s="424" t="s">
        <v>7646</v>
      </c>
      <c r="Z542" s="424" t="s">
        <v>2555</v>
      </c>
      <c r="AA542" s="109" t="s">
        <v>7647</v>
      </c>
      <c r="AB542" s="424"/>
      <c r="AC542" s="424" t="s">
        <v>2513</v>
      </c>
    </row>
    <row r="543" spans="1:29" ht="40" customHeight="1" x14ac:dyDescent="0.35">
      <c r="A543" s="424" t="s">
        <v>7648</v>
      </c>
      <c r="B543" s="427">
        <v>44580</v>
      </c>
      <c r="C543" s="427"/>
      <c r="D543" s="429"/>
      <c r="E543" s="425" t="s">
        <v>2496</v>
      </c>
      <c r="F543" s="106" t="s">
        <v>7649</v>
      </c>
      <c r="G543" s="426" t="s">
        <v>7650</v>
      </c>
      <c r="H543" s="106" t="s">
        <v>2499</v>
      </c>
      <c r="I543" s="429" t="s">
        <v>7651</v>
      </c>
      <c r="J543" s="429">
        <v>5474</v>
      </c>
      <c r="K543" s="429">
        <v>44</v>
      </c>
      <c r="L543" s="429" t="s">
        <v>393</v>
      </c>
      <c r="M543" s="429" t="s">
        <v>3532</v>
      </c>
      <c r="N543" s="429" t="s">
        <v>393</v>
      </c>
      <c r="O543" s="106" t="s">
        <v>2503</v>
      </c>
      <c r="P543" s="429" t="s">
        <v>7652</v>
      </c>
      <c r="Q543" s="429" t="s">
        <v>393</v>
      </c>
      <c r="R543" s="429" t="s">
        <v>3532</v>
      </c>
      <c r="S543" s="429" t="s">
        <v>7653</v>
      </c>
      <c r="T543" s="429" t="s">
        <v>7654</v>
      </c>
      <c r="U543" s="429" t="s">
        <v>7655</v>
      </c>
      <c r="V543" s="425" t="s">
        <v>2508</v>
      </c>
      <c r="W543" s="425" t="s">
        <v>2509</v>
      </c>
      <c r="X543" s="430">
        <v>1</v>
      </c>
      <c r="Y543" s="424" t="s">
        <v>7656</v>
      </c>
      <c r="Z543" s="424" t="s">
        <v>2555</v>
      </c>
      <c r="AA543" s="109" t="s">
        <v>2618</v>
      </c>
      <c r="AB543" s="424"/>
      <c r="AC543" s="424" t="s">
        <v>2513</v>
      </c>
    </row>
    <row r="544" spans="1:29" ht="40" customHeight="1" x14ac:dyDescent="0.35">
      <c r="A544" s="424" t="s">
        <v>7657</v>
      </c>
      <c r="B544" s="427">
        <v>44580</v>
      </c>
      <c r="C544" s="427"/>
      <c r="D544" s="429"/>
      <c r="E544" s="425" t="s">
        <v>2496</v>
      </c>
      <c r="F544" s="106" t="s">
        <v>7658</v>
      </c>
      <c r="G544" s="426" t="s">
        <v>7659</v>
      </c>
      <c r="H544" s="106" t="s">
        <v>2499</v>
      </c>
      <c r="I544" s="429" t="s">
        <v>7660</v>
      </c>
      <c r="J544" s="429"/>
      <c r="K544" s="429">
        <v>37</v>
      </c>
      <c r="L544" s="429" t="s">
        <v>249</v>
      </c>
      <c r="M544" s="429" t="s">
        <v>7661</v>
      </c>
      <c r="N544" s="429" t="s">
        <v>249</v>
      </c>
      <c r="O544" s="106" t="s">
        <v>2626</v>
      </c>
      <c r="P544" s="429" t="s">
        <v>7662</v>
      </c>
      <c r="Q544" s="429" t="s">
        <v>249</v>
      </c>
      <c r="R544" s="429" t="s">
        <v>7663</v>
      </c>
      <c r="S544" s="429" t="s">
        <v>7664</v>
      </c>
      <c r="T544" s="429" t="s">
        <v>7665</v>
      </c>
      <c r="U544" s="429" t="s">
        <v>7666</v>
      </c>
      <c r="V544" s="425" t="s">
        <v>2508</v>
      </c>
      <c r="W544" s="425" t="s">
        <v>2509</v>
      </c>
      <c r="X544" s="430">
        <v>1</v>
      </c>
      <c r="Y544" s="424" t="s">
        <v>7667</v>
      </c>
      <c r="Z544" s="424" t="s">
        <v>2555</v>
      </c>
      <c r="AA544" s="109" t="s">
        <v>7416</v>
      </c>
      <c r="AB544" s="424"/>
      <c r="AC544" s="424" t="s">
        <v>2513</v>
      </c>
    </row>
    <row r="545" spans="1:29" ht="40" customHeight="1" x14ac:dyDescent="0.35">
      <c r="A545" s="424" t="s">
        <v>7668</v>
      </c>
      <c r="B545" s="427">
        <v>44580</v>
      </c>
      <c r="C545" s="427"/>
      <c r="D545" s="429"/>
      <c r="E545" s="425" t="s">
        <v>2496</v>
      </c>
      <c r="F545" s="106" t="s">
        <v>7669</v>
      </c>
      <c r="G545" s="426" t="s">
        <v>7670</v>
      </c>
      <c r="H545" s="106" t="s">
        <v>2517</v>
      </c>
      <c r="I545" s="429" t="s">
        <v>7671</v>
      </c>
      <c r="J545" s="429">
        <v>781</v>
      </c>
      <c r="K545" s="429">
        <v>16</v>
      </c>
      <c r="L545" s="429" t="s">
        <v>7672</v>
      </c>
      <c r="M545" s="429" t="s">
        <v>7673</v>
      </c>
      <c r="N545" s="429" t="s">
        <v>123</v>
      </c>
      <c r="O545" s="106" t="s">
        <v>2520</v>
      </c>
      <c r="P545" s="429" t="s">
        <v>7674</v>
      </c>
      <c r="Q545" s="429" t="s">
        <v>123</v>
      </c>
      <c r="R545" s="429" t="s">
        <v>7675</v>
      </c>
      <c r="S545" s="429" t="s">
        <v>7676</v>
      </c>
      <c r="T545" s="429" t="s">
        <v>7677</v>
      </c>
      <c r="U545" s="429" t="s">
        <v>7678</v>
      </c>
      <c r="V545" s="425" t="s">
        <v>2508</v>
      </c>
      <c r="W545" s="425" t="s">
        <v>2509</v>
      </c>
      <c r="X545" s="430">
        <v>1</v>
      </c>
      <c r="Y545" s="424" t="s">
        <v>7679</v>
      </c>
      <c r="Z545" s="424" t="s">
        <v>3381</v>
      </c>
      <c r="AA545" s="109" t="s">
        <v>4172</v>
      </c>
      <c r="AB545" s="424"/>
      <c r="AC545" s="424" t="s">
        <v>2513</v>
      </c>
    </row>
    <row r="546" spans="1:29" ht="40" customHeight="1" x14ac:dyDescent="0.35">
      <c r="A546" s="424" t="s">
        <v>7680</v>
      </c>
      <c r="B546" s="427">
        <v>44580</v>
      </c>
      <c r="C546" s="427"/>
      <c r="D546" s="429"/>
      <c r="E546" s="425" t="s">
        <v>2496</v>
      </c>
      <c r="F546" s="106" t="s">
        <v>7681</v>
      </c>
      <c r="G546" s="426" t="s">
        <v>7682</v>
      </c>
      <c r="H546" s="106" t="s">
        <v>2499</v>
      </c>
      <c r="I546" s="429" t="s">
        <v>7683</v>
      </c>
      <c r="J546" s="429"/>
      <c r="K546" s="429">
        <v>35</v>
      </c>
      <c r="L546" s="429" t="s">
        <v>902</v>
      </c>
      <c r="M546" s="429" t="s">
        <v>7684</v>
      </c>
      <c r="N546" s="429" t="s">
        <v>1079</v>
      </c>
      <c r="O546" s="106" t="s">
        <v>2503</v>
      </c>
      <c r="P546" s="429" t="s">
        <v>7685</v>
      </c>
      <c r="Q546" s="429" t="s">
        <v>7686</v>
      </c>
      <c r="R546" s="429" t="s">
        <v>2502</v>
      </c>
      <c r="S546" s="429" t="s">
        <v>7687</v>
      </c>
      <c r="T546" s="429" t="s">
        <v>7688</v>
      </c>
      <c r="U546" s="429" t="s">
        <v>7689</v>
      </c>
      <c r="V546" s="425" t="s">
        <v>2508</v>
      </c>
      <c r="W546" s="425" t="s">
        <v>2509</v>
      </c>
      <c r="X546" s="430">
        <v>1</v>
      </c>
      <c r="Y546" s="424" t="s">
        <v>7690</v>
      </c>
      <c r="Z546" s="424" t="s">
        <v>2555</v>
      </c>
      <c r="AA546" s="109" t="s">
        <v>2567</v>
      </c>
      <c r="AB546" s="424"/>
      <c r="AC546" s="424" t="s">
        <v>2513</v>
      </c>
    </row>
    <row r="547" spans="1:29" ht="40" customHeight="1" x14ac:dyDescent="0.35">
      <c r="A547" s="424" t="s">
        <v>7691</v>
      </c>
      <c r="B547" s="427">
        <v>44581</v>
      </c>
      <c r="C547" s="427"/>
      <c r="D547" s="429"/>
      <c r="E547" s="425" t="s">
        <v>2496</v>
      </c>
      <c r="F547" s="106" t="s">
        <v>7692</v>
      </c>
      <c r="G547" s="426" t="s">
        <v>7693</v>
      </c>
      <c r="H547" s="106" t="s">
        <v>3527</v>
      </c>
      <c r="I547" s="429" t="s">
        <v>7694</v>
      </c>
      <c r="J547" s="429">
        <v>299</v>
      </c>
      <c r="K547" s="429">
        <v>39</v>
      </c>
      <c r="L547" s="429" t="s">
        <v>7695</v>
      </c>
      <c r="M547" s="429" t="s">
        <v>7696</v>
      </c>
      <c r="N547" s="429" t="s">
        <v>4247</v>
      </c>
      <c r="O547" s="106" t="s">
        <v>2763</v>
      </c>
      <c r="P547" s="429" t="s">
        <v>7697</v>
      </c>
      <c r="Q547" s="429" t="s">
        <v>7695</v>
      </c>
      <c r="R547" s="429" t="s">
        <v>7696</v>
      </c>
      <c r="S547" s="429" t="s">
        <v>7698</v>
      </c>
      <c r="T547" s="429" t="s">
        <v>7699</v>
      </c>
      <c r="U547" s="429" t="s">
        <v>7700</v>
      </c>
      <c r="V547" s="425" t="s">
        <v>2508</v>
      </c>
      <c r="W547" s="425" t="s">
        <v>2509</v>
      </c>
      <c r="X547" s="430">
        <v>1</v>
      </c>
      <c r="Y547" s="424" t="s">
        <v>7692</v>
      </c>
      <c r="Z547" s="425" t="s">
        <v>3537</v>
      </c>
      <c r="AA547" s="109" t="s">
        <v>3166</v>
      </c>
      <c r="AB547" s="424"/>
      <c r="AC547" s="424" t="s">
        <v>2513</v>
      </c>
    </row>
    <row r="548" spans="1:29" ht="40" customHeight="1" x14ac:dyDescent="0.35">
      <c r="A548" s="424" t="s">
        <v>7701</v>
      </c>
      <c r="B548" s="427">
        <v>44581</v>
      </c>
      <c r="C548" s="427"/>
      <c r="D548" s="429"/>
      <c r="E548" s="425" t="s">
        <v>2496</v>
      </c>
      <c r="F548" s="106" t="s">
        <v>7702</v>
      </c>
      <c r="G548" s="426" t="s">
        <v>7703</v>
      </c>
      <c r="H548" s="106" t="s">
        <v>2499</v>
      </c>
      <c r="I548" s="429" t="s">
        <v>7704</v>
      </c>
      <c r="J548" s="429"/>
      <c r="K548" s="429">
        <v>30</v>
      </c>
      <c r="L548" s="429" t="s">
        <v>5976</v>
      </c>
      <c r="M548" s="429" t="s">
        <v>3037</v>
      </c>
      <c r="N548" s="429" t="s">
        <v>3704</v>
      </c>
      <c r="O548" s="106" t="s">
        <v>2535</v>
      </c>
      <c r="P548" s="429" t="s">
        <v>7705</v>
      </c>
      <c r="Q548" s="429" t="s">
        <v>5976</v>
      </c>
      <c r="R548" s="429" t="s">
        <v>7706</v>
      </c>
      <c r="S548" s="429" t="s">
        <v>7707</v>
      </c>
      <c r="T548" s="429" t="s">
        <v>7708</v>
      </c>
      <c r="U548" s="429" t="s">
        <v>7709</v>
      </c>
      <c r="V548" s="425" t="s">
        <v>2508</v>
      </c>
      <c r="W548" s="425" t="s">
        <v>2509</v>
      </c>
      <c r="X548" s="430">
        <v>0.51</v>
      </c>
      <c r="Y548" s="424" t="s">
        <v>7710</v>
      </c>
      <c r="Z548" s="424" t="s">
        <v>2555</v>
      </c>
      <c r="AA548" s="109" t="s">
        <v>7711</v>
      </c>
      <c r="AB548" s="424"/>
      <c r="AC548" s="424" t="s">
        <v>2513</v>
      </c>
    </row>
    <row r="549" spans="1:29" ht="40" customHeight="1" x14ac:dyDescent="0.35">
      <c r="A549" s="424" t="s">
        <v>7712</v>
      </c>
      <c r="B549" s="427">
        <v>44582</v>
      </c>
      <c r="C549" s="427"/>
      <c r="D549" s="429"/>
      <c r="E549" s="425" t="s">
        <v>2496</v>
      </c>
      <c r="F549" s="106" t="s">
        <v>7713</v>
      </c>
      <c r="G549" s="426" t="s">
        <v>7714</v>
      </c>
      <c r="H549" s="106" t="s">
        <v>2517</v>
      </c>
      <c r="I549" s="429" t="s">
        <v>7715</v>
      </c>
      <c r="J549" s="429">
        <v>2466</v>
      </c>
      <c r="K549" s="429">
        <v>47</v>
      </c>
      <c r="L549" s="429" t="s">
        <v>7716</v>
      </c>
      <c r="M549" s="429" t="s">
        <v>7717</v>
      </c>
      <c r="N549" s="429" t="s">
        <v>123</v>
      </c>
      <c r="O549" s="106" t="s">
        <v>2520</v>
      </c>
      <c r="P549" s="429" t="s">
        <v>7718</v>
      </c>
      <c r="Q549" s="429" t="s">
        <v>7716</v>
      </c>
      <c r="R549" s="429" t="s">
        <v>7717</v>
      </c>
      <c r="S549" s="429" t="s">
        <v>7719</v>
      </c>
      <c r="T549" s="429" t="s">
        <v>7720</v>
      </c>
      <c r="U549" s="429" t="s">
        <v>7721</v>
      </c>
      <c r="V549" s="425" t="s">
        <v>2508</v>
      </c>
      <c r="W549" s="425" t="s">
        <v>2509</v>
      </c>
      <c r="X549" s="430">
        <v>1</v>
      </c>
      <c r="Y549" s="425" t="s">
        <v>7722</v>
      </c>
      <c r="Z549" s="425" t="s">
        <v>7723</v>
      </c>
      <c r="AA549" s="109" t="s">
        <v>7724</v>
      </c>
      <c r="AB549" s="424"/>
      <c r="AC549" s="424" t="s">
        <v>2513</v>
      </c>
    </row>
    <row r="550" spans="1:29" ht="40" customHeight="1" x14ac:dyDescent="0.35">
      <c r="A550" s="424" t="s">
        <v>7725</v>
      </c>
      <c r="B550" s="427">
        <v>44582</v>
      </c>
      <c r="C550" s="427"/>
      <c r="D550" s="429"/>
      <c r="E550" s="425" t="s">
        <v>2496</v>
      </c>
      <c r="F550" s="106" t="s">
        <v>7726</v>
      </c>
      <c r="G550" s="426" t="s">
        <v>7727</v>
      </c>
      <c r="H550" s="106" t="s">
        <v>2499</v>
      </c>
      <c r="I550" s="429" t="s">
        <v>7728</v>
      </c>
      <c r="J550" s="429"/>
      <c r="K550" s="429">
        <v>370</v>
      </c>
      <c r="L550" s="429" t="s">
        <v>7728</v>
      </c>
      <c r="M550" s="429" t="s">
        <v>3125</v>
      </c>
      <c r="N550" s="429" t="s">
        <v>140</v>
      </c>
      <c r="O550" s="106" t="s">
        <v>2612</v>
      </c>
      <c r="P550" s="429" t="s">
        <v>7729</v>
      </c>
      <c r="Q550" s="429" t="s">
        <v>7728</v>
      </c>
      <c r="R550" s="429" t="s">
        <v>3125</v>
      </c>
      <c r="S550" s="429" t="s">
        <v>7730</v>
      </c>
      <c r="T550" s="429" t="s">
        <v>7731</v>
      </c>
      <c r="U550" s="429" t="s">
        <v>7732</v>
      </c>
      <c r="V550" s="425" t="s">
        <v>2508</v>
      </c>
      <c r="W550" s="425" t="s">
        <v>2509</v>
      </c>
      <c r="X550" s="430">
        <v>1</v>
      </c>
      <c r="Y550" s="424" t="s">
        <v>7733</v>
      </c>
      <c r="Z550" s="424" t="s">
        <v>2511</v>
      </c>
      <c r="AA550" s="109" t="s">
        <v>3638</v>
      </c>
      <c r="AB550" s="424"/>
      <c r="AC550" s="424" t="s">
        <v>2513</v>
      </c>
    </row>
    <row r="551" spans="1:29" ht="40" customHeight="1" x14ac:dyDescent="0.35">
      <c r="A551" s="424" t="s">
        <v>7734</v>
      </c>
      <c r="B551" s="427">
        <v>44585</v>
      </c>
      <c r="C551" s="427"/>
      <c r="D551" s="429"/>
      <c r="E551" s="425" t="s">
        <v>2496</v>
      </c>
      <c r="F551" s="106" t="s">
        <v>7735</v>
      </c>
      <c r="G551" s="426" t="s">
        <v>7736</v>
      </c>
      <c r="H551" s="106" t="s">
        <v>2499</v>
      </c>
      <c r="I551" s="429" t="s">
        <v>7737</v>
      </c>
      <c r="J551" s="429"/>
      <c r="K551" s="429">
        <v>34</v>
      </c>
      <c r="L551" s="429" t="s">
        <v>7575</v>
      </c>
      <c r="M551" s="429" t="s">
        <v>7576</v>
      </c>
      <c r="N551" s="429" t="s">
        <v>340</v>
      </c>
      <c r="O551" s="106" t="s">
        <v>2535</v>
      </c>
      <c r="P551" s="429" t="s">
        <v>7738</v>
      </c>
      <c r="Q551" s="429" t="s">
        <v>7575</v>
      </c>
      <c r="R551" s="429" t="s">
        <v>7576</v>
      </c>
      <c r="S551" s="429" t="s">
        <v>7739</v>
      </c>
      <c r="T551" s="429" t="s">
        <v>7740</v>
      </c>
      <c r="U551" s="429" t="s">
        <v>7741</v>
      </c>
      <c r="V551" s="425" t="s">
        <v>2508</v>
      </c>
      <c r="W551" s="425" t="s">
        <v>2509</v>
      </c>
      <c r="X551" s="430">
        <v>1</v>
      </c>
      <c r="Y551" s="424" t="s">
        <v>7742</v>
      </c>
      <c r="Z551" s="424" t="s">
        <v>2555</v>
      </c>
      <c r="AA551" s="109" t="s">
        <v>6824</v>
      </c>
      <c r="AB551" s="424"/>
      <c r="AC551" s="424" t="s">
        <v>2513</v>
      </c>
    </row>
    <row r="552" spans="1:29" ht="40" customHeight="1" x14ac:dyDescent="0.35">
      <c r="A552" s="424" t="s">
        <v>7743</v>
      </c>
      <c r="B552" s="427">
        <v>44585</v>
      </c>
      <c r="C552" s="427"/>
      <c r="D552" s="429"/>
      <c r="E552" s="425" t="s">
        <v>2496</v>
      </c>
      <c r="F552" s="106" t="s">
        <v>7744</v>
      </c>
      <c r="G552" s="426" t="s">
        <v>7745</v>
      </c>
      <c r="H552" s="106" t="s">
        <v>2499</v>
      </c>
      <c r="I552" s="429" t="s">
        <v>7746</v>
      </c>
      <c r="J552" s="429"/>
      <c r="K552" s="429">
        <v>3</v>
      </c>
      <c r="L552" s="429" t="s">
        <v>264</v>
      </c>
      <c r="M552" s="429" t="s">
        <v>3555</v>
      </c>
      <c r="N552" s="429" t="s">
        <v>264</v>
      </c>
      <c r="O552" s="106" t="s">
        <v>2503</v>
      </c>
      <c r="P552" s="429" t="s">
        <v>7747</v>
      </c>
      <c r="Q552" s="429" t="s">
        <v>264</v>
      </c>
      <c r="R552" s="429" t="s">
        <v>3555</v>
      </c>
      <c r="S552" s="429" t="s">
        <v>7748</v>
      </c>
      <c r="T552" s="429" t="s">
        <v>7749</v>
      </c>
      <c r="U552" s="429" t="s">
        <v>7750</v>
      </c>
      <c r="V552" s="425" t="s">
        <v>2508</v>
      </c>
      <c r="W552" s="425" t="s">
        <v>2509</v>
      </c>
      <c r="X552" s="430">
        <v>1</v>
      </c>
      <c r="Y552" s="425" t="s">
        <v>7751</v>
      </c>
      <c r="Z552" s="425" t="s">
        <v>7012</v>
      </c>
      <c r="AA552" s="109" t="s">
        <v>5712</v>
      </c>
      <c r="AB552" s="424"/>
      <c r="AC552" s="424" t="s">
        <v>2513</v>
      </c>
    </row>
    <row r="553" spans="1:29" ht="40" customHeight="1" x14ac:dyDescent="0.35">
      <c r="A553" s="424" t="s">
        <v>7752</v>
      </c>
      <c r="B553" s="427">
        <v>44585</v>
      </c>
      <c r="C553" s="427"/>
      <c r="D553" s="429"/>
      <c r="E553" s="425" t="s">
        <v>2496</v>
      </c>
      <c r="F553" s="106" t="s">
        <v>7753</v>
      </c>
      <c r="G553" s="426" t="s">
        <v>7754</v>
      </c>
      <c r="H553" s="106" t="s">
        <v>2499</v>
      </c>
      <c r="I553" s="429" t="s">
        <v>7755</v>
      </c>
      <c r="J553" s="429">
        <v>964</v>
      </c>
      <c r="K553" s="429">
        <v>12</v>
      </c>
      <c r="L553" s="429" t="s">
        <v>726</v>
      </c>
      <c r="M553" s="429" t="s">
        <v>3926</v>
      </c>
      <c r="N553" s="429" t="s">
        <v>212</v>
      </c>
      <c r="O553" s="106" t="s">
        <v>2791</v>
      </c>
      <c r="P553" s="429" t="s">
        <v>7756</v>
      </c>
      <c r="Q553" s="429" t="s">
        <v>726</v>
      </c>
      <c r="R553" s="429" t="s">
        <v>3926</v>
      </c>
      <c r="S553" s="429" t="s">
        <v>7757</v>
      </c>
      <c r="T553" s="429" t="s">
        <v>7758</v>
      </c>
      <c r="U553" s="429" t="s">
        <v>7759</v>
      </c>
      <c r="V553" s="425" t="s">
        <v>2508</v>
      </c>
      <c r="W553" s="425" t="s">
        <v>2509</v>
      </c>
      <c r="X553" s="430">
        <v>1</v>
      </c>
      <c r="Y553" s="424" t="s">
        <v>7760</v>
      </c>
      <c r="Z553" s="424" t="s">
        <v>2555</v>
      </c>
      <c r="AA553" s="109" t="s">
        <v>6650</v>
      </c>
      <c r="AB553" s="424"/>
      <c r="AC553" s="424" t="s">
        <v>2513</v>
      </c>
    </row>
    <row r="554" spans="1:29" ht="40" customHeight="1" x14ac:dyDescent="0.35">
      <c r="A554" s="424" t="s">
        <v>7761</v>
      </c>
      <c r="B554" s="427">
        <v>44587</v>
      </c>
      <c r="C554" s="427"/>
      <c r="D554" s="429"/>
      <c r="E554" s="425" t="s">
        <v>2496</v>
      </c>
      <c r="F554" s="106" t="s">
        <v>7762</v>
      </c>
      <c r="G554" s="426" t="s">
        <v>7763</v>
      </c>
      <c r="H554" s="106" t="s">
        <v>2499</v>
      </c>
      <c r="I554" s="429" t="s">
        <v>7764</v>
      </c>
      <c r="J554" s="429"/>
      <c r="K554" s="429">
        <v>51</v>
      </c>
      <c r="L554" s="429" t="s">
        <v>7764</v>
      </c>
      <c r="M554" s="429" t="s">
        <v>7765</v>
      </c>
      <c r="N554" s="429" t="s">
        <v>551</v>
      </c>
      <c r="O554" s="106" t="s">
        <v>2503</v>
      </c>
      <c r="P554" s="429" t="s">
        <v>7766</v>
      </c>
      <c r="Q554" s="429" t="s">
        <v>7764</v>
      </c>
      <c r="R554" s="429" t="s">
        <v>7767</v>
      </c>
      <c r="S554" s="429" t="s">
        <v>7768</v>
      </c>
      <c r="T554" s="429" t="s">
        <v>7769</v>
      </c>
      <c r="U554" s="429" t="s">
        <v>7770</v>
      </c>
      <c r="V554" s="425" t="s">
        <v>2508</v>
      </c>
      <c r="W554" s="425" t="s">
        <v>2509</v>
      </c>
      <c r="X554" s="430">
        <v>1</v>
      </c>
      <c r="Y554" s="424" t="s">
        <v>7771</v>
      </c>
      <c r="Z554" s="424" t="s">
        <v>2555</v>
      </c>
      <c r="AA554" s="109" t="s">
        <v>4438</v>
      </c>
      <c r="AB554" s="424"/>
      <c r="AC554" s="424" t="s">
        <v>2513</v>
      </c>
    </row>
    <row r="555" spans="1:29" ht="40" customHeight="1" x14ac:dyDescent="0.35">
      <c r="A555" s="424" t="s">
        <v>7772</v>
      </c>
      <c r="B555" s="427">
        <v>44587</v>
      </c>
      <c r="C555" s="427"/>
      <c r="D555" s="429"/>
      <c r="E555" s="425" t="s">
        <v>2496</v>
      </c>
      <c r="F555" s="106" t="s">
        <v>7773</v>
      </c>
      <c r="G555" s="426" t="s">
        <v>7774</v>
      </c>
      <c r="H555" s="106" t="s">
        <v>2499</v>
      </c>
      <c r="I555" s="429" t="s">
        <v>7775</v>
      </c>
      <c r="J555" s="429">
        <v>145</v>
      </c>
      <c r="K555" s="429">
        <v>1</v>
      </c>
      <c r="L555" s="429" t="s">
        <v>212</v>
      </c>
      <c r="M555" s="429" t="s">
        <v>3592</v>
      </c>
      <c r="N555" s="429" t="s">
        <v>212</v>
      </c>
      <c r="O555" s="106" t="s">
        <v>2791</v>
      </c>
      <c r="P555" s="429" t="s">
        <v>7776</v>
      </c>
      <c r="Q555" s="429" t="s">
        <v>212</v>
      </c>
      <c r="R555" s="429" t="s">
        <v>3592</v>
      </c>
      <c r="S555" s="429" t="s">
        <v>7777</v>
      </c>
      <c r="T555" s="429" t="s">
        <v>7778</v>
      </c>
      <c r="U555" s="429" t="s">
        <v>7779</v>
      </c>
      <c r="V555" s="425" t="s">
        <v>2508</v>
      </c>
      <c r="W555" s="425" t="s">
        <v>2509</v>
      </c>
      <c r="X555" s="430">
        <v>1</v>
      </c>
      <c r="Y555" s="424" t="s">
        <v>7780</v>
      </c>
      <c r="Z555" s="424" t="s">
        <v>2555</v>
      </c>
      <c r="AA555" s="109" t="s">
        <v>5280</v>
      </c>
      <c r="AB555" s="424"/>
      <c r="AC555" s="424" t="s">
        <v>2513</v>
      </c>
    </row>
    <row r="556" spans="1:29" ht="40" customHeight="1" x14ac:dyDescent="0.35">
      <c r="A556" s="424" t="s">
        <v>7781</v>
      </c>
      <c r="B556" s="427">
        <v>44589</v>
      </c>
      <c r="C556" s="427"/>
      <c r="D556" s="429"/>
      <c r="E556" s="425" t="s">
        <v>2496</v>
      </c>
      <c r="F556" s="106" t="s">
        <v>7782</v>
      </c>
      <c r="G556" s="426" t="s">
        <v>7783</v>
      </c>
      <c r="H556" s="106" t="s">
        <v>3527</v>
      </c>
      <c r="I556" s="429" t="s">
        <v>7784</v>
      </c>
      <c r="J556" s="429">
        <v>727</v>
      </c>
      <c r="K556" s="429">
        <v>8</v>
      </c>
      <c r="L556" s="429" t="s">
        <v>7695</v>
      </c>
      <c r="M556" s="429" t="s">
        <v>7696</v>
      </c>
      <c r="N556" s="429" t="s">
        <v>4247</v>
      </c>
      <c r="O556" s="106" t="s">
        <v>2763</v>
      </c>
      <c r="P556" s="429" t="s">
        <v>7785</v>
      </c>
      <c r="Q556" s="429" t="s">
        <v>7786</v>
      </c>
      <c r="R556" s="429" t="s">
        <v>7787</v>
      </c>
      <c r="S556" s="429" t="s">
        <v>7788</v>
      </c>
      <c r="T556" s="429" t="s">
        <v>7789</v>
      </c>
      <c r="U556" s="429" t="s">
        <v>7790</v>
      </c>
      <c r="V556" s="425" t="s">
        <v>2508</v>
      </c>
      <c r="W556" s="425" t="s">
        <v>2509</v>
      </c>
      <c r="X556" s="430">
        <v>1</v>
      </c>
      <c r="Y556" s="424" t="s">
        <v>7791</v>
      </c>
      <c r="Z556" s="425" t="s">
        <v>3537</v>
      </c>
      <c r="AA556" s="109" t="s">
        <v>6824</v>
      </c>
      <c r="AB556" s="424"/>
      <c r="AC556" s="424" t="s">
        <v>2513</v>
      </c>
    </row>
    <row r="557" spans="1:29" ht="40" customHeight="1" x14ac:dyDescent="0.35">
      <c r="A557" s="424" t="s">
        <v>7792</v>
      </c>
      <c r="B557" s="427">
        <v>44589</v>
      </c>
      <c r="C557" s="427"/>
      <c r="D557" s="429"/>
      <c r="E557" s="425" t="s">
        <v>2496</v>
      </c>
      <c r="F557" s="106" t="s">
        <v>7793</v>
      </c>
      <c r="G557" s="426" t="s">
        <v>7794</v>
      </c>
      <c r="H557" s="106" t="s">
        <v>2499</v>
      </c>
      <c r="I557" s="429" t="s">
        <v>7795</v>
      </c>
      <c r="J557" s="429"/>
      <c r="K557" s="429">
        <v>226</v>
      </c>
      <c r="L557" s="429" t="s">
        <v>7796</v>
      </c>
      <c r="M557" s="429" t="s">
        <v>7797</v>
      </c>
      <c r="N557" s="429" t="s">
        <v>841</v>
      </c>
      <c r="O557" s="106" t="s">
        <v>2626</v>
      </c>
      <c r="P557" s="429" t="s">
        <v>7798</v>
      </c>
      <c r="Q557" s="429" t="s">
        <v>7796</v>
      </c>
      <c r="R557" s="429" t="s">
        <v>7797</v>
      </c>
      <c r="S557" s="429" t="s">
        <v>7799</v>
      </c>
      <c r="T557" s="429" t="s">
        <v>7800</v>
      </c>
      <c r="U557" s="429" t="s">
        <v>7801</v>
      </c>
      <c r="V557" s="425" t="s">
        <v>2508</v>
      </c>
      <c r="W557" s="425" t="s">
        <v>2509</v>
      </c>
      <c r="X557" s="430">
        <v>1</v>
      </c>
      <c r="Y557" s="424" t="s">
        <v>7802</v>
      </c>
      <c r="Z557" s="424" t="s">
        <v>2555</v>
      </c>
      <c r="AA557" s="109" t="s">
        <v>7416</v>
      </c>
      <c r="AB557" s="424"/>
      <c r="AC557" s="424" t="s">
        <v>2513</v>
      </c>
    </row>
    <row r="558" spans="1:29" ht="40" customHeight="1" x14ac:dyDescent="0.35">
      <c r="A558" s="424" t="s">
        <v>7803</v>
      </c>
      <c r="B558" s="427">
        <v>44589</v>
      </c>
      <c r="C558" s="427"/>
      <c r="D558" s="429"/>
      <c r="E558" s="425" t="s">
        <v>2496</v>
      </c>
      <c r="F558" s="106" t="s">
        <v>7804</v>
      </c>
      <c r="G558" s="426" t="s">
        <v>7805</v>
      </c>
      <c r="H558" s="106" t="s">
        <v>2499</v>
      </c>
      <c r="I558" s="429" t="s">
        <v>7806</v>
      </c>
      <c r="J558" s="429"/>
      <c r="K558" s="429">
        <v>23</v>
      </c>
      <c r="L558" s="429" t="s">
        <v>127</v>
      </c>
      <c r="M558" s="429" t="s">
        <v>3072</v>
      </c>
      <c r="N558" s="429" t="s">
        <v>127</v>
      </c>
      <c r="O558" s="106" t="s">
        <v>2612</v>
      </c>
      <c r="P558" s="429" t="s">
        <v>7807</v>
      </c>
      <c r="Q558" s="429" t="s">
        <v>127</v>
      </c>
      <c r="R558" s="429" t="s">
        <v>3072</v>
      </c>
      <c r="S558" s="429" t="s">
        <v>7808</v>
      </c>
      <c r="T558" s="429" t="s">
        <v>7809</v>
      </c>
      <c r="U558" s="429" t="s">
        <v>7810</v>
      </c>
      <c r="V558" s="425" t="s">
        <v>2508</v>
      </c>
      <c r="W558" s="425" t="s">
        <v>2509</v>
      </c>
      <c r="X558" s="430">
        <v>1</v>
      </c>
      <c r="Y558" s="425" t="s">
        <v>7811</v>
      </c>
      <c r="Z558" s="425" t="s">
        <v>4570</v>
      </c>
      <c r="AA558" s="109" t="s">
        <v>7812</v>
      </c>
      <c r="AB558" s="424"/>
      <c r="AC558" s="424" t="s">
        <v>2513</v>
      </c>
    </row>
    <row r="559" spans="1:29" ht="40" customHeight="1" x14ac:dyDescent="0.35">
      <c r="A559" s="424" t="s">
        <v>7813</v>
      </c>
      <c r="B559" s="427">
        <v>44589</v>
      </c>
      <c r="C559" s="427"/>
      <c r="D559" s="429"/>
      <c r="E559" s="425" t="s">
        <v>2496</v>
      </c>
      <c r="F559" s="106" t="s">
        <v>7814</v>
      </c>
      <c r="G559" s="426" t="s">
        <v>7815</v>
      </c>
      <c r="H559" s="106" t="s">
        <v>2499</v>
      </c>
      <c r="I559" s="429" t="s">
        <v>2571</v>
      </c>
      <c r="J559" s="429"/>
      <c r="K559" s="429">
        <v>97</v>
      </c>
      <c r="L559" s="429" t="s">
        <v>264</v>
      </c>
      <c r="M559" s="429" t="s">
        <v>3555</v>
      </c>
      <c r="N559" s="429" t="s">
        <v>264</v>
      </c>
      <c r="O559" s="106" t="s">
        <v>2503</v>
      </c>
      <c r="P559" s="429" t="s">
        <v>7816</v>
      </c>
      <c r="Q559" s="429" t="s">
        <v>264</v>
      </c>
      <c r="R559" s="429" t="s">
        <v>3555</v>
      </c>
      <c r="S559" s="429" t="s">
        <v>7817</v>
      </c>
      <c r="T559" s="429" t="s">
        <v>7818</v>
      </c>
      <c r="U559" s="429" t="s">
        <v>7819</v>
      </c>
      <c r="V559" s="425" t="s">
        <v>2508</v>
      </c>
      <c r="W559" s="425" t="s">
        <v>2509</v>
      </c>
      <c r="X559" s="430">
        <v>1</v>
      </c>
      <c r="Y559" s="424" t="s">
        <v>7820</v>
      </c>
      <c r="Z559" s="424" t="s">
        <v>2555</v>
      </c>
      <c r="AA559" s="109" t="s">
        <v>5677</v>
      </c>
      <c r="AB559" s="424"/>
      <c r="AC559" s="424" t="s">
        <v>2513</v>
      </c>
    </row>
    <row r="560" spans="1:29" ht="40" customHeight="1" x14ac:dyDescent="0.35">
      <c r="A560" s="424" t="s">
        <v>7821</v>
      </c>
      <c r="B560" s="427">
        <v>44589</v>
      </c>
      <c r="C560" s="427"/>
      <c r="D560" s="429"/>
      <c r="E560" s="425" t="s">
        <v>2496</v>
      </c>
      <c r="F560" s="106" t="s">
        <v>7822</v>
      </c>
      <c r="G560" s="426" t="s">
        <v>7823</v>
      </c>
      <c r="H560" s="106" t="s">
        <v>2499</v>
      </c>
      <c r="I560" s="429" t="s">
        <v>7824</v>
      </c>
      <c r="J560" s="429"/>
      <c r="K560" s="429">
        <v>654</v>
      </c>
      <c r="L560" s="429" t="s">
        <v>7824</v>
      </c>
      <c r="M560" s="429" t="s">
        <v>7825</v>
      </c>
      <c r="N560" s="429" t="s">
        <v>297</v>
      </c>
      <c r="O560" s="106" t="s">
        <v>2612</v>
      </c>
      <c r="P560" s="429" t="s">
        <v>7826</v>
      </c>
      <c r="Q560" s="429" t="s">
        <v>7824</v>
      </c>
      <c r="R560" s="429" t="s">
        <v>7825</v>
      </c>
      <c r="S560" s="429" t="s">
        <v>7827</v>
      </c>
      <c r="T560" s="429" t="s">
        <v>7828</v>
      </c>
      <c r="U560" s="429" t="s">
        <v>7829</v>
      </c>
      <c r="V560" s="425" t="s">
        <v>2508</v>
      </c>
      <c r="W560" s="425" t="s">
        <v>2509</v>
      </c>
      <c r="X560" s="430">
        <v>1</v>
      </c>
      <c r="Y560" s="424" t="s">
        <v>7830</v>
      </c>
      <c r="Z560" s="424" t="s">
        <v>2555</v>
      </c>
      <c r="AA560" s="109" t="s">
        <v>7521</v>
      </c>
      <c r="AB560" s="424"/>
      <c r="AC560" s="424" t="s">
        <v>2513</v>
      </c>
    </row>
    <row r="561" spans="1:29" ht="40" customHeight="1" x14ac:dyDescent="0.35">
      <c r="A561" s="424" t="s">
        <v>7831</v>
      </c>
      <c r="B561" s="427">
        <v>44589</v>
      </c>
      <c r="C561" s="427"/>
      <c r="D561" s="429"/>
      <c r="E561" s="425" t="s">
        <v>2496</v>
      </c>
      <c r="F561" s="106" t="s">
        <v>7832</v>
      </c>
      <c r="G561" s="426" t="s">
        <v>7833</v>
      </c>
      <c r="H561" s="106" t="s">
        <v>2499</v>
      </c>
      <c r="I561" s="429" t="s">
        <v>7834</v>
      </c>
      <c r="J561" s="429"/>
      <c r="K561" s="429">
        <v>4007</v>
      </c>
      <c r="L561" s="429" t="s">
        <v>7835</v>
      </c>
      <c r="M561" s="429" t="s">
        <v>4859</v>
      </c>
      <c r="N561" s="429" t="s">
        <v>3993</v>
      </c>
      <c r="O561" s="106" t="s">
        <v>2791</v>
      </c>
      <c r="P561" s="429" t="s">
        <v>7836</v>
      </c>
      <c r="Q561" s="429" t="s">
        <v>7835</v>
      </c>
      <c r="R561" s="429" t="s">
        <v>7837</v>
      </c>
      <c r="S561" s="429" t="s">
        <v>7838</v>
      </c>
      <c r="T561" s="429" t="s">
        <v>7839</v>
      </c>
      <c r="U561" s="429" t="s">
        <v>7840</v>
      </c>
      <c r="V561" s="425" t="s">
        <v>2508</v>
      </c>
      <c r="W561" s="425" t="s">
        <v>2509</v>
      </c>
      <c r="X561" s="430">
        <v>1</v>
      </c>
      <c r="Y561" s="425" t="s">
        <v>7841</v>
      </c>
      <c r="Z561" s="425" t="s">
        <v>7842</v>
      </c>
      <c r="AA561" s="109" t="s">
        <v>7843</v>
      </c>
      <c r="AB561" s="424"/>
      <c r="AC561" s="424" t="s">
        <v>2513</v>
      </c>
    </row>
    <row r="562" spans="1:29" ht="40" customHeight="1" x14ac:dyDescent="0.35">
      <c r="A562" s="424" t="s">
        <v>7844</v>
      </c>
      <c r="B562" s="427">
        <v>44589</v>
      </c>
      <c r="C562" s="427"/>
      <c r="D562" s="429"/>
      <c r="E562" s="425" t="s">
        <v>2496</v>
      </c>
      <c r="F562" s="106" t="s">
        <v>7845</v>
      </c>
      <c r="G562" s="426" t="s">
        <v>7846</v>
      </c>
      <c r="H562" s="106" t="s">
        <v>2499</v>
      </c>
      <c r="I562" s="429" t="s">
        <v>7847</v>
      </c>
      <c r="J562" s="429">
        <v>1103</v>
      </c>
      <c r="K562" s="429">
        <v>61</v>
      </c>
      <c r="L562" s="429" t="s">
        <v>140</v>
      </c>
      <c r="M562" s="429" t="s">
        <v>7848</v>
      </c>
      <c r="N562" s="429" t="s">
        <v>140</v>
      </c>
      <c r="O562" s="106" t="s">
        <v>2612</v>
      </c>
      <c r="P562" s="429" t="s">
        <v>7849</v>
      </c>
      <c r="Q562" s="429" t="s">
        <v>140</v>
      </c>
      <c r="R562" s="429" t="s">
        <v>7850</v>
      </c>
      <c r="S562" s="429" t="s">
        <v>7851</v>
      </c>
      <c r="T562" s="429" t="s">
        <v>7852</v>
      </c>
      <c r="U562" s="429" t="s">
        <v>7853</v>
      </c>
      <c r="V562" s="425" t="s">
        <v>2508</v>
      </c>
      <c r="W562" s="425" t="s">
        <v>2509</v>
      </c>
      <c r="X562" s="430">
        <v>1</v>
      </c>
      <c r="Y562" s="424" t="s">
        <v>7854</v>
      </c>
      <c r="Z562" s="424" t="s">
        <v>2555</v>
      </c>
      <c r="AA562" s="109" t="s">
        <v>7855</v>
      </c>
      <c r="AB562" s="424"/>
      <c r="AC562" s="424" t="s">
        <v>2513</v>
      </c>
    </row>
    <row r="563" spans="1:29" ht="40" customHeight="1" x14ac:dyDescent="0.35">
      <c r="A563" s="424" t="s">
        <v>7856</v>
      </c>
      <c r="B563" s="427">
        <v>44592</v>
      </c>
      <c r="C563" s="427"/>
      <c r="D563" s="429"/>
      <c r="E563" s="425" t="s">
        <v>2496</v>
      </c>
      <c r="F563" s="106" t="s">
        <v>7857</v>
      </c>
      <c r="G563" s="426" t="s">
        <v>7858</v>
      </c>
      <c r="H563" s="106" t="s">
        <v>2499</v>
      </c>
      <c r="I563" s="429" t="s">
        <v>7859</v>
      </c>
      <c r="J563" s="429"/>
      <c r="K563" s="429">
        <v>9</v>
      </c>
      <c r="L563" s="429" t="s">
        <v>279</v>
      </c>
      <c r="M563" s="429" t="s">
        <v>2839</v>
      </c>
      <c r="N563" s="429" t="s">
        <v>279</v>
      </c>
      <c r="O563" s="106" t="s">
        <v>2763</v>
      </c>
      <c r="P563" s="429" t="s">
        <v>7860</v>
      </c>
      <c r="Q563" s="429" t="s">
        <v>279</v>
      </c>
      <c r="R563" s="429" t="s">
        <v>2839</v>
      </c>
      <c r="S563" s="429" t="s">
        <v>7861</v>
      </c>
      <c r="T563" s="429" t="s">
        <v>7862</v>
      </c>
      <c r="U563" s="429" t="s">
        <v>7863</v>
      </c>
      <c r="V563" s="425" t="s">
        <v>2508</v>
      </c>
      <c r="W563" s="425" t="s">
        <v>2509</v>
      </c>
      <c r="X563" s="430">
        <v>1</v>
      </c>
      <c r="Y563" s="424" t="s">
        <v>7864</v>
      </c>
      <c r="Z563" s="424" t="s">
        <v>2511</v>
      </c>
      <c r="AA563" s="109" t="s">
        <v>3454</v>
      </c>
      <c r="AB563" s="424"/>
      <c r="AC563" s="424" t="s">
        <v>2513</v>
      </c>
    </row>
    <row r="564" spans="1:29" ht="40" customHeight="1" x14ac:dyDescent="0.35">
      <c r="A564" s="424" t="s">
        <v>7865</v>
      </c>
      <c r="B564" s="427">
        <v>44592</v>
      </c>
      <c r="C564" s="427"/>
      <c r="D564" s="429"/>
      <c r="E564" s="425" t="s">
        <v>2496</v>
      </c>
      <c r="F564" s="106" t="s">
        <v>7866</v>
      </c>
      <c r="G564" s="426" t="s">
        <v>7867</v>
      </c>
      <c r="H564" s="106" t="s">
        <v>2499</v>
      </c>
      <c r="I564" s="429" t="s">
        <v>7868</v>
      </c>
      <c r="J564" s="429">
        <v>304</v>
      </c>
      <c r="K564" s="429">
        <v>1</v>
      </c>
      <c r="L564" s="429" t="s">
        <v>3504</v>
      </c>
      <c r="M564" s="429" t="s">
        <v>3505</v>
      </c>
      <c r="N564" s="429" t="s">
        <v>710</v>
      </c>
      <c r="O564" s="106" t="s">
        <v>2626</v>
      </c>
      <c r="P564" s="429" t="s">
        <v>7869</v>
      </c>
      <c r="Q564" s="429" t="s">
        <v>3504</v>
      </c>
      <c r="R564" s="429" t="s">
        <v>3505</v>
      </c>
      <c r="S564" s="429" t="s">
        <v>7870</v>
      </c>
      <c r="T564" s="429" t="s">
        <v>7871</v>
      </c>
      <c r="U564" s="429" t="s">
        <v>7872</v>
      </c>
      <c r="V564" s="425" t="s">
        <v>2508</v>
      </c>
      <c r="W564" s="425" t="s">
        <v>2509</v>
      </c>
      <c r="X564" s="430">
        <v>1</v>
      </c>
      <c r="Y564" s="424" t="s">
        <v>7873</v>
      </c>
      <c r="Z564" s="424" t="s">
        <v>2555</v>
      </c>
      <c r="AA564" s="109" t="s">
        <v>2896</v>
      </c>
      <c r="AB564" s="424"/>
      <c r="AC564" s="424" t="s">
        <v>2513</v>
      </c>
    </row>
    <row r="565" spans="1:29" ht="40" customHeight="1" x14ac:dyDescent="0.35">
      <c r="A565" s="424" t="s">
        <v>7874</v>
      </c>
      <c r="B565" s="427">
        <v>44593</v>
      </c>
      <c r="C565" s="427"/>
      <c r="D565" s="429"/>
      <c r="E565" s="425" t="s">
        <v>2496</v>
      </c>
      <c r="F565" s="106" t="s">
        <v>7875</v>
      </c>
      <c r="G565" s="426" t="s">
        <v>7876</v>
      </c>
      <c r="H565" s="106" t="s">
        <v>2499</v>
      </c>
      <c r="I565" s="429" t="s">
        <v>4813</v>
      </c>
      <c r="J565" s="429">
        <v>351</v>
      </c>
      <c r="K565" s="429">
        <v>56</v>
      </c>
      <c r="L565" s="429" t="s">
        <v>710</v>
      </c>
      <c r="M565" s="429" t="s">
        <v>4122</v>
      </c>
      <c r="N565" s="429" t="s">
        <v>710</v>
      </c>
      <c r="O565" s="106" t="s">
        <v>2626</v>
      </c>
      <c r="P565" s="429" t="s">
        <v>7877</v>
      </c>
      <c r="Q565" s="429" t="s">
        <v>710</v>
      </c>
      <c r="R565" s="429" t="s">
        <v>4122</v>
      </c>
      <c r="S565" s="429" t="s">
        <v>7878</v>
      </c>
      <c r="T565" s="429" t="s">
        <v>7879</v>
      </c>
      <c r="U565" s="429" t="s">
        <v>7880</v>
      </c>
      <c r="V565" s="425" t="s">
        <v>2508</v>
      </c>
      <c r="W565" s="425" t="s">
        <v>2509</v>
      </c>
      <c r="X565" s="430">
        <v>1</v>
      </c>
      <c r="Y565" s="424" t="s">
        <v>7881</v>
      </c>
      <c r="Z565" s="424" t="s">
        <v>2555</v>
      </c>
      <c r="AA565" s="109" t="s">
        <v>2694</v>
      </c>
      <c r="AB565" s="424"/>
      <c r="AC565" s="424" t="s">
        <v>2513</v>
      </c>
    </row>
    <row r="566" spans="1:29" ht="40" customHeight="1" x14ac:dyDescent="0.35">
      <c r="A566" s="424" t="s">
        <v>7882</v>
      </c>
      <c r="B566" s="427">
        <v>44593</v>
      </c>
      <c r="C566" s="427"/>
      <c r="D566" s="429"/>
      <c r="E566" s="425" t="s">
        <v>2496</v>
      </c>
      <c r="F566" s="106" t="s">
        <v>7883</v>
      </c>
      <c r="G566" s="426" t="s">
        <v>7884</v>
      </c>
      <c r="H566" s="106" t="s">
        <v>2499</v>
      </c>
      <c r="I566" s="429" t="s">
        <v>2610</v>
      </c>
      <c r="J566" s="429">
        <v>1647</v>
      </c>
      <c r="K566" s="429">
        <v>5</v>
      </c>
      <c r="L566" s="429" t="s">
        <v>3397</v>
      </c>
      <c r="M566" s="429" t="s">
        <v>3398</v>
      </c>
      <c r="N566" s="429" t="s">
        <v>3397</v>
      </c>
      <c r="O566" s="106" t="s">
        <v>2791</v>
      </c>
      <c r="P566" s="429" t="s">
        <v>7885</v>
      </c>
      <c r="Q566" s="429" t="s">
        <v>3397</v>
      </c>
      <c r="R566" s="429" t="s">
        <v>3398</v>
      </c>
      <c r="S566" s="429" t="s">
        <v>7886</v>
      </c>
      <c r="T566" s="429" t="s">
        <v>7887</v>
      </c>
      <c r="U566" s="429" t="s">
        <v>7888</v>
      </c>
      <c r="V566" s="425" t="s">
        <v>2508</v>
      </c>
      <c r="W566" s="425" t="s">
        <v>2509</v>
      </c>
      <c r="X566" s="430">
        <v>0.51</v>
      </c>
      <c r="Y566" s="424" t="s">
        <v>7889</v>
      </c>
      <c r="Z566" s="424" t="s">
        <v>2555</v>
      </c>
      <c r="AA566" s="109" t="s">
        <v>5280</v>
      </c>
      <c r="AB566" s="424"/>
      <c r="AC566" s="424" t="s">
        <v>2513</v>
      </c>
    </row>
    <row r="567" spans="1:29" ht="40" customHeight="1" x14ac:dyDescent="0.35">
      <c r="A567" s="424" t="s">
        <v>7890</v>
      </c>
      <c r="B567" s="427">
        <v>44594</v>
      </c>
      <c r="C567" s="427"/>
      <c r="D567" s="429"/>
      <c r="E567" s="425" t="s">
        <v>2496</v>
      </c>
      <c r="F567" s="106" t="s">
        <v>7891</v>
      </c>
      <c r="G567" s="426" t="s">
        <v>7892</v>
      </c>
      <c r="H567" s="106" t="s">
        <v>2499</v>
      </c>
      <c r="I567" s="429" t="s">
        <v>7893</v>
      </c>
      <c r="J567" s="429"/>
      <c r="K567" s="429">
        <v>25</v>
      </c>
      <c r="L567" s="429" t="s">
        <v>7893</v>
      </c>
      <c r="M567" s="429" t="s">
        <v>7894</v>
      </c>
      <c r="N567" s="429" t="s">
        <v>7895</v>
      </c>
      <c r="O567" s="106" t="s">
        <v>2791</v>
      </c>
      <c r="P567" s="429" t="s">
        <v>7896</v>
      </c>
      <c r="Q567" s="429" t="s">
        <v>6663</v>
      </c>
      <c r="R567" s="429" t="s">
        <v>6664</v>
      </c>
      <c r="S567" s="429" t="s">
        <v>7897</v>
      </c>
      <c r="T567" s="429" t="s">
        <v>7898</v>
      </c>
      <c r="U567" s="429" t="s">
        <v>7899</v>
      </c>
      <c r="V567" s="425" t="s">
        <v>2508</v>
      </c>
      <c r="W567" s="425" t="s">
        <v>2509</v>
      </c>
      <c r="X567" s="430">
        <v>1</v>
      </c>
      <c r="Y567" s="424" t="s">
        <v>7900</v>
      </c>
      <c r="Z567" s="424" t="s">
        <v>2555</v>
      </c>
      <c r="AA567" s="109" t="s">
        <v>4452</v>
      </c>
      <c r="AB567" s="424"/>
      <c r="AC567" s="424" t="s">
        <v>2513</v>
      </c>
    </row>
    <row r="568" spans="1:29" ht="40" customHeight="1" x14ac:dyDescent="0.35">
      <c r="A568" s="424" t="s">
        <v>7901</v>
      </c>
      <c r="B568" s="427">
        <v>44601</v>
      </c>
      <c r="C568" s="427"/>
      <c r="D568" s="429"/>
      <c r="E568" s="425" t="s">
        <v>2496</v>
      </c>
      <c r="F568" s="106" t="s">
        <v>7902</v>
      </c>
      <c r="G568" s="426" t="s">
        <v>7903</v>
      </c>
      <c r="H568" s="106" t="s">
        <v>2499</v>
      </c>
      <c r="I568" s="429" t="s">
        <v>7904</v>
      </c>
      <c r="J568" s="429">
        <v>191</v>
      </c>
      <c r="K568" s="429">
        <v>4</v>
      </c>
      <c r="L568" s="429" t="s">
        <v>6633</v>
      </c>
      <c r="M568" s="429" t="s">
        <v>4122</v>
      </c>
      <c r="N568" s="429" t="s">
        <v>710</v>
      </c>
      <c r="O568" s="106" t="s">
        <v>2626</v>
      </c>
      <c r="P568" s="429" t="s">
        <v>7905</v>
      </c>
      <c r="Q568" s="429" t="s">
        <v>6633</v>
      </c>
      <c r="R568" s="429" t="s">
        <v>4122</v>
      </c>
      <c r="S568" s="429" t="s">
        <v>7906</v>
      </c>
      <c r="T568" s="429" t="s">
        <v>7907</v>
      </c>
      <c r="U568" s="429" t="s">
        <v>7908</v>
      </c>
      <c r="V568" s="425" t="s">
        <v>2508</v>
      </c>
      <c r="W568" s="425" t="s">
        <v>2509</v>
      </c>
      <c r="X568" s="430">
        <v>1</v>
      </c>
      <c r="Y568" s="425" t="s">
        <v>7909</v>
      </c>
      <c r="Z568" s="425" t="s">
        <v>2966</v>
      </c>
      <c r="AA568" s="109" t="s">
        <v>7910</v>
      </c>
      <c r="AB568" s="424"/>
      <c r="AC568" s="424" t="s">
        <v>2513</v>
      </c>
    </row>
    <row r="569" spans="1:29" ht="40" customHeight="1" x14ac:dyDescent="0.35">
      <c r="A569" s="424" t="s">
        <v>7911</v>
      </c>
      <c r="B569" s="427">
        <v>44601</v>
      </c>
      <c r="C569" s="427"/>
      <c r="D569" s="429"/>
      <c r="E569" s="425" t="s">
        <v>2496</v>
      </c>
      <c r="F569" s="106" t="s">
        <v>7912</v>
      </c>
      <c r="G569" s="426" t="s">
        <v>7913</v>
      </c>
      <c r="H569" s="106" t="s">
        <v>2499</v>
      </c>
      <c r="I569" s="429" t="s">
        <v>4098</v>
      </c>
      <c r="J569" s="429">
        <v>3892</v>
      </c>
      <c r="K569" s="429">
        <v>8</v>
      </c>
      <c r="L569" s="429" t="s">
        <v>127</v>
      </c>
      <c r="M569" s="429" t="s">
        <v>3072</v>
      </c>
      <c r="N569" s="429" t="s">
        <v>127</v>
      </c>
      <c r="O569" s="106" t="s">
        <v>2612</v>
      </c>
      <c r="P569" s="429" t="s">
        <v>7914</v>
      </c>
      <c r="Q569" s="429" t="s">
        <v>127</v>
      </c>
      <c r="R569" s="429" t="s">
        <v>3072</v>
      </c>
      <c r="S569" s="429" t="s">
        <v>7915</v>
      </c>
      <c r="T569" s="429" t="s">
        <v>7916</v>
      </c>
      <c r="U569" s="429" t="s">
        <v>7917</v>
      </c>
      <c r="V569" s="425" t="s">
        <v>2508</v>
      </c>
      <c r="W569" s="425" t="s">
        <v>2509</v>
      </c>
      <c r="X569" s="430">
        <v>1</v>
      </c>
      <c r="Y569" s="424" t="s">
        <v>7918</v>
      </c>
      <c r="Z569" s="424" t="s">
        <v>2555</v>
      </c>
      <c r="AA569" s="109" t="s">
        <v>4362</v>
      </c>
      <c r="AB569" s="424"/>
      <c r="AC569" s="424" t="s">
        <v>2513</v>
      </c>
    </row>
    <row r="570" spans="1:29" ht="40" customHeight="1" x14ac:dyDescent="0.35">
      <c r="A570" s="424" t="s">
        <v>7919</v>
      </c>
      <c r="B570" s="427">
        <v>44601</v>
      </c>
      <c r="C570" s="427"/>
      <c r="D570" s="429"/>
      <c r="E570" s="425" t="s">
        <v>2496</v>
      </c>
      <c r="F570" s="106" t="s">
        <v>7920</v>
      </c>
      <c r="G570" s="426" t="s">
        <v>7921</v>
      </c>
      <c r="H570" s="106" t="s">
        <v>2499</v>
      </c>
      <c r="I570" s="429" t="s">
        <v>7922</v>
      </c>
      <c r="J570" s="429">
        <v>1765</v>
      </c>
      <c r="K570" s="429">
        <v>8</v>
      </c>
      <c r="L570" s="429" t="s">
        <v>140</v>
      </c>
      <c r="M570" s="429" t="s">
        <v>7356</v>
      </c>
      <c r="N570" s="429" t="s">
        <v>140</v>
      </c>
      <c r="O570" s="106" t="s">
        <v>2612</v>
      </c>
      <c r="P570" s="429" t="s">
        <v>7923</v>
      </c>
      <c r="Q570" s="429" t="s">
        <v>140</v>
      </c>
      <c r="R570" s="429" t="s">
        <v>7356</v>
      </c>
      <c r="S570" s="429" t="s">
        <v>7924</v>
      </c>
      <c r="T570" s="429" t="s">
        <v>7925</v>
      </c>
      <c r="U570" s="429" t="s">
        <v>7926</v>
      </c>
      <c r="V570" s="425" t="s">
        <v>2508</v>
      </c>
      <c r="W570" s="425" t="s">
        <v>2509</v>
      </c>
      <c r="X570" s="430">
        <v>1</v>
      </c>
      <c r="Y570" s="424" t="s">
        <v>7927</v>
      </c>
      <c r="Z570" s="424" t="s">
        <v>2555</v>
      </c>
      <c r="AA570" s="109" t="s">
        <v>4941</v>
      </c>
      <c r="AB570" s="424"/>
      <c r="AC570" s="424" t="s">
        <v>2513</v>
      </c>
    </row>
    <row r="571" spans="1:29" ht="40" customHeight="1" x14ac:dyDescent="0.35">
      <c r="A571" s="424" t="s">
        <v>7928</v>
      </c>
      <c r="B571" s="427">
        <v>44607</v>
      </c>
      <c r="C571" s="427"/>
      <c r="D571" s="429"/>
      <c r="E571" s="425" t="s">
        <v>2496</v>
      </c>
      <c r="F571" s="106" t="s">
        <v>7929</v>
      </c>
      <c r="G571" s="426" t="s">
        <v>7930</v>
      </c>
      <c r="H571" s="106" t="s">
        <v>2499</v>
      </c>
      <c r="I571" s="429" t="s">
        <v>4050</v>
      </c>
      <c r="J571" s="429">
        <v>911</v>
      </c>
      <c r="K571" s="429">
        <v>34</v>
      </c>
      <c r="L571" s="429" t="s">
        <v>7931</v>
      </c>
      <c r="M571" s="429" t="s">
        <v>7932</v>
      </c>
      <c r="N571" s="429" t="s">
        <v>421</v>
      </c>
      <c r="O571" s="106" t="s">
        <v>2763</v>
      </c>
      <c r="P571" s="429" t="s">
        <v>7933</v>
      </c>
      <c r="Q571" s="429" t="s">
        <v>7931</v>
      </c>
      <c r="R571" s="429" t="s">
        <v>7934</v>
      </c>
      <c r="S571" s="429" t="s">
        <v>7935</v>
      </c>
      <c r="T571" s="429" t="s">
        <v>7936</v>
      </c>
      <c r="U571" s="429" t="s">
        <v>7937</v>
      </c>
      <c r="V571" s="425" t="s">
        <v>2508</v>
      </c>
      <c r="W571" s="425" t="s">
        <v>2509</v>
      </c>
      <c r="X571" s="430">
        <v>1</v>
      </c>
      <c r="Y571" s="424" t="s">
        <v>7938</v>
      </c>
      <c r="Z571" s="424" t="s">
        <v>2511</v>
      </c>
      <c r="AA571" s="109" t="s">
        <v>4350</v>
      </c>
      <c r="AB571" s="424"/>
      <c r="AC571" s="424" t="s">
        <v>2513</v>
      </c>
    </row>
    <row r="572" spans="1:29" ht="40" customHeight="1" x14ac:dyDescent="0.35">
      <c r="A572" s="424" t="s">
        <v>7939</v>
      </c>
      <c r="B572" s="427">
        <v>44607</v>
      </c>
      <c r="C572" s="427"/>
      <c r="D572" s="429"/>
      <c r="E572" s="425" t="s">
        <v>2496</v>
      </c>
      <c r="F572" s="106" t="s">
        <v>7940</v>
      </c>
      <c r="G572" s="426" t="s">
        <v>7941</v>
      </c>
      <c r="H572" s="106" t="s">
        <v>2499</v>
      </c>
      <c r="I572" s="429" t="s">
        <v>4996</v>
      </c>
      <c r="J572" s="429"/>
      <c r="K572" s="429">
        <v>14</v>
      </c>
      <c r="L572" s="429" t="s">
        <v>710</v>
      </c>
      <c r="M572" s="429" t="s">
        <v>4122</v>
      </c>
      <c r="N572" s="429" t="s">
        <v>710</v>
      </c>
      <c r="O572" s="106" t="s">
        <v>2626</v>
      </c>
      <c r="P572" s="429" t="s">
        <v>7942</v>
      </c>
      <c r="Q572" s="429" t="s">
        <v>710</v>
      </c>
      <c r="R572" s="429" t="s">
        <v>4122</v>
      </c>
      <c r="S572" s="429" t="s">
        <v>7943</v>
      </c>
      <c r="T572" s="429" t="s">
        <v>7944</v>
      </c>
      <c r="U572" s="429" t="s">
        <v>7945</v>
      </c>
      <c r="V572" s="425" t="s">
        <v>2508</v>
      </c>
      <c r="W572" s="425" t="s">
        <v>2509</v>
      </c>
      <c r="X572" s="430">
        <v>0.51</v>
      </c>
      <c r="Y572" s="425" t="s">
        <v>7946</v>
      </c>
      <c r="Z572" s="425" t="s">
        <v>7012</v>
      </c>
      <c r="AA572" s="109" t="s">
        <v>7947</v>
      </c>
      <c r="AB572" s="424"/>
      <c r="AC572" s="424" t="s">
        <v>2513</v>
      </c>
    </row>
    <row r="573" spans="1:29" ht="40" customHeight="1" x14ac:dyDescent="0.35">
      <c r="A573" s="424" t="s">
        <v>7948</v>
      </c>
      <c r="B573" s="427">
        <v>44609</v>
      </c>
      <c r="C573" s="427"/>
      <c r="D573" s="429"/>
      <c r="E573" s="425" t="s">
        <v>2496</v>
      </c>
      <c r="F573" s="106" t="s">
        <v>7949</v>
      </c>
      <c r="G573" s="426" t="s">
        <v>7950</v>
      </c>
      <c r="H573" s="106" t="s">
        <v>2499</v>
      </c>
      <c r="I573" s="429" t="s">
        <v>65</v>
      </c>
      <c r="J573" s="429">
        <v>576</v>
      </c>
      <c r="K573" s="429">
        <v>33</v>
      </c>
      <c r="L573" s="429" t="s">
        <v>7951</v>
      </c>
      <c r="M573" s="429" t="s">
        <v>4076</v>
      </c>
      <c r="N573" s="429" t="s">
        <v>650</v>
      </c>
      <c r="O573" s="106" t="s">
        <v>2503</v>
      </c>
      <c r="P573" s="429" t="s">
        <v>7952</v>
      </c>
      <c r="Q573" s="429" t="s">
        <v>7951</v>
      </c>
      <c r="R573" s="429" t="s">
        <v>4076</v>
      </c>
      <c r="S573" s="429" t="s">
        <v>7953</v>
      </c>
      <c r="T573" s="429" t="s">
        <v>7954</v>
      </c>
      <c r="U573" s="429" t="s">
        <v>7955</v>
      </c>
      <c r="V573" s="425" t="s">
        <v>2508</v>
      </c>
      <c r="W573" s="425" t="s">
        <v>2509</v>
      </c>
      <c r="X573" s="430">
        <v>1</v>
      </c>
      <c r="Y573" s="424" t="s">
        <v>7956</v>
      </c>
      <c r="Z573" s="424" t="s">
        <v>2555</v>
      </c>
      <c r="AA573" s="109" t="s">
        <v>7957</v>
      </c>
      <c r="AB573" s="424"/>
      <c r="AC573" s="424" t="s">
        <v>2513</v>
      </c>
    </row>
    <row r="574" spans="1:29" ht="40" customHeight="1" x14ac:dyDescent="0.35">
      <c r="A574" s="424" t="s">
        <v>7958</v>
      </c>
      <c r="B574" s="427">
        <v>44622</v>
      </c>
      <c r="C574" s="427"/>
      <c r="D574" s="429"/>
      <c r="E574" s="425" t="s">
        <v>2496</v>
      </c>
      <c r="F574" s="106" t="s">
        <v>7959</v>
      </c>
      <c r="G574" s="426" t="s">
        <v>7960</v>
      </c>
      <c r="H574" s="106" t="s">
        <v>2499</v>
      </c>
      <c r="I574" s="429" t="s">
        <v>2887</v>
      </c>
      <c r="J574" s="429"/>
      <c r="K574" s="429">
        <v>18</v>
      </c>
      <c r="L574" s="429" t="s">
        <v>3124</v>
      </c>
      <c r="M574" s="429" t="s">
        <v>3125</v>
      </c>
      <c r="N574" s="429" t="s">
        <v>140</v>
      </c>
      <c r="O574" s="106" t="s">
        <v>2612</v>
      </c>
      <c r="P574" s="429" t="s">
        <v>7961</v>
      </c>
      <c r="Q574" s="429" t="s">
        <v>3124</v>
      </c>
      <c r="R574" s="429" t="s">
        <v>7962</v>
      </c>
      <c r="S574" s="429" t="s">
        <v>7963</v>
      </c>
      <c r="T574" s="429" t="s">
        <v>7964</v>
      </c>
      <c r="U574" s="429" t="s">
        <v>7965</v>
      </c>
      <c r="V574" s="425" t="s">
        <v>2508</v>
      </c>
      <c r="W574" s="425" t="s">
        <v>2509</v>
      </c>
      <c r="X574" s="430">
        <v>1</v>
      </c>
      <c r="Y574" s="424" t="s">
        <v>7966</v>
      </c>
      <c r="Z574" s="424" t="s">
        <v>2555</v>
      </c>
      <c r="AA574" s="109" t="s">
        <v>7416</v>
      </c>
      <c r="AB574" s="424"/>
      <c r="AC574" s="424" t="s">
        <v>2513</v>
      </c>
    </row>
    <row r="575" spans="1:29" ht="40" customHeight="1" x14ac:dyDescent="0.35">
      <c r="A575" s="424" t="s">
        <v>7967</v>
      </c>
      <c r="B575" s="427">
        <v>44634</v>
      </c>
      <c r="C575" s="427">
        <v>45009</v>
      </c>
      <c r="D575" s="429" t="s">
        <v>2786</v>
      </c>
      <c r="E575" s="425" t="s">
        <v>2496</v>
      </c>
      <c r="F575" s="106" t="s">
        <v>7968</v>
      </c>
      <c r="G575" s="426" t="s">
        <v>7969</v>
      </c>
      <c r="H575" s="106" t="s">
        <v>2499</v>
      </c>
      <c r="I575" s="429" t="s">
        <v>7970</v>
      </c>
      <c r="J575" s="429"/>
      <c r="K575" s="429">
        <v>11</v>
      </c>
      <c r="L575" s="429" t="s">
        <v>7971</v>
      </c>
      <c r="M575" s="429" t="s">
        <v>7972</v>
      </c>
      <c r="N575" s="429" t="s">
        <v>123</v>
      </c>
      <c r="O575" s="106" t="s">
        <v>2520</v>
      </c>
      <c r="P575" s="429" t="s">
        <v>7973</v>
      </c>
      <c r="Q575" s="429" t="s">
        <v>123</v>
      </c>
      <c r="R575" s="429" t="s">
        <v>7972</v>
      </c>
      <c r="S575" s="429" t="s">
        <v>7974</v>
      </c>
      <c r="T575" s="429" t="s">
        <v>7975</v>
      </c>
      <c r="U575" s="429" t="s">
        <v>7976</v>
      </c>
      <c r="V575" s="425" t="s">
        <v>2508</v>
      </c>
      <c r="W575" s="425" t="s">
        <v>2509</v>
      </c>
      <c r="X575" s="430">
        <v>1</v>
      </c>
      <c r="Y575" s="425" t="s">
        <v>7977</v>
      </c>
      <c r="Z575" s="425" t="s">
        <v>3245</v>
      </c>
      <c r="AA575" s="109" t="s">
        <v>7978</v>
      </c>
      <c r="AB575" s="424"/>
      <c r="AC575" s="424" t="s">
        <v>2513</v>
      </c>
    </row>
    <row r="576" spans="1:29" ht="40" customHeight="1" x14ac:dyDescent="0.35">
      <c r="A576" s="424" t="s">
        <v>7979</v>
      </c>
      <c r="B576" s="427">
        <v>44637</v>
      </c>
      <c r="C576" s="427"/>
      <c r="D576" s="429"/>
      <c r="E576" s="425" t="s">
        <v>2496</v>
      </c>
      <c r="F576" s="106" t="s">
        <v>7980</v>
      </c>
      <c r="G576" s="426" t="s">
        <v>7981</v>
      </c>
      <c r="H576" s="106" t="s">
        <v>2499</v>
      </c>
      <c r="I576" s="429" t="s">
        <v>7982</v>
      </c>
      <c r="J576" s="429">
        <v>3552</v>
      </c>
      <c r="K576" s="429">
        <v>1</v>
      </c>
      <c r="L576" s="429" t="s">
        <v>1204</v>
      </c>
      <c r="M576" s="429" t="s">
        <v>6520</v>
      </c>
      <c r="N576" s="429" t="s">
        <v>1204</v>
      </c>
      <c r="O576" s="106" t="s">
        <v>2960</v>
      </c>
      <c r="P576" s="429" t="s">
        <v>7983</v>
      </c>
      <c r="Q576" s="429" t="s">
        <v>1204</v>
      </c>
      <c r="R576" s="429" t="s">
        <v>6520</v>
      </c>
      <c r="S576" s="429" t="s">
        <v>7984</v>
      </c>
      <c r="T576" s="429" t="s">
        <v>7985</v>
      </c>
      <c r="U576" s="429" t="s">
        <v>7986</v>
      </c>
      <c r="V576" s="425" t="s">
        <v>2508</v>
      </c>
      <c r="W576" s="425" t="s">
        <v>2509</v>
      </c>
      <c r="X576" s="430">
        <v>1</v>
      </c>
      <c r="Y576" s="424" t="s">
        <v>7987</v>
      </c>
      <c r="Z576" s="424" t="s">
        <v>2555</v>
      </c>
      <c r="AA576" s="109" t="s">
        <v>6283</v>
      </c>
      <c r="AB576" s="424"/>
      <c r="AC576" s="424" t="s">
        <v>2513</v>
      </c>
    </row>
    <row r="577" spans="1:29" ht="40" customHeight="1" x14ac:dyDescent="0.35">
      <c r="A577" s="424" t="s">
        <v>7988</v>
      </c>
      <c r="B577" s="427">
        <v>44641</v>
      </c>
      <c r="C577" s="427"/>
      <c r="D577" s="429"/>
      <c r="E577" s="425" t="s">
        <v>2496</v>
      </c>
      <c r="F577" s="106" t="s">
        <v>7989</v>
      </c>
      <c r="G577" s="426" t="s">
        <v>7990</v>
      </c>
      <c r="H577" s="106" t="s">
        <v>2499</v>
      </c>
      <c r="I577" s="429" t="s">
        <v>7991</v>
      </c>
      <c r="J577" s="429"/>
      <c r="K577" s="429">
        <v>228</v>
      </c>
      <c r="L577" s="429" t="s">
        <v>7991</v>
      </c>
      <c r="M577" s="429" t="s">
        <v>7992</v>
      </c>
      <c r="N577" s="429" t="s">
        <v>982</v>
      </c>
      <c r="O577" s="106" t="s">
        <v>2791</v>
      </c>
      <c r="P577" s="429" t="s">
        <v>7993</v>
      </c>
      <c r="Q577" s="429" t="s">
        <v>7991</v>
      </c>
      <c r="R577" s="429" t="s">
        <v>7992</v>
      </c>
      <c r="S577" s="429" t="s">
        <v>7994</v>
      </c>
      <c r="T577" s="429" t="s">
        <v>7995</v>
      </c>
      <c r="U577" s="429" t="s">
        <v>7996</v>
      </c>
      <c r="V577" s="425" t="s">
        <v>2508</v>
      </c>
      <c r="W577" s="425" t="s">
        <v>2509</v>
      </c>
      <c r="X577" s="430">
        <v>0.51</v>
      </c>
      <c r="Y577" s="424" t="s">
        <v>7997</v>
      </c>
      <c r="Z577" s="424" t="s">
        <v>2555</v>
      </c>
      <c r="AA577" s="109" t="s">
        <v>7998</v>
      </c>
      <c r="AB577" s="424"/>
      <c r="AC577" s="424" t="s">
        <v>2513</v>
      </c>
    </row>
    <row r="578" spans="1:29" ht="40" customHeight="1" x14ac:dyDescent="0.35">
      <c r="A578" s="424" t="s">
        <v>7999</v>
      </c>
      <c r="B578" s="427">
        <v>44650</v>
      </c>
      <c r="C578" s="427"/>
      <c r="D578" s="429"/>
      <c r="E578" s="425" t="s">
        <v>2496</v>
      </c>
      <c r="F578" s="106" t="s">
        <v>8000</v>
      </c>
      <c r="G578" s="426" t="s">
        <v>8001</v>
      </c>
      <c r="H578" s="106" t="s">
        <v>2499</v>
      </c>
      <c r="I578" s="429" t="s">
        <v>8002</v>
      </c>
      <c r="J578" s="429"/>
      <c r="K578" s="429">
        <v>4150</v>
      </c>
      <c r="L578" s="429" t="s">
        <v>409</v>
      </c>
      <c r="M578" s="429" t="s">
        <v>6579</v>
      </c>
      <c r="N578" s="429" t="s">
        <v>421</v>
      </c>
      <c r="O578" s="106" t="s">
        <v>2763</v>
      </c>
      <c r="P578" s="429" t="s">
        <v>8003</v>
      </c>
      <c r="Q578" s="429" t="s">
        <v>409</v>
      </c>
      <c r="R578" s="429" t="s">
        <v>8004</v>
      </c>
      <c r="S578" s="429" t="s">
        <v>8005</v>
      </c>
      <c r="T578" s="429" t="s">
        <v>8006</v>
      </c>
      <c r="U578" s="429" t="s">
        <v>8007</v>
      </c>
      <c r="V578" s="425" t="s">
        <v>2508</v>
      </c>
      <c r="W578" s="425" t="s">
        <v>2509</v>
      </c>
      <c r="X578" s="430">
        <v>1</v>
      </c>
      <c r="Y578" s="424" t="s">
        <v>8008</v>
      </c>
      <c r="Z578" s="424" t="s">
        <v>2555</v>
      </c>
      <c r="AA578" s="109" t="s">
        <v>2784</v>
      </c>
      <c r="AB578" s="424"/>
      <c r="AC578" s="424" t="s">
        <v>2513</v>
      </c>
    </row>
    <row r="579" spans="1:29" ht="40" customHeight="1" x14ac:dyDescent="0.35">
      <c r="A579" s="424" t="s">
        <v>8009</v>
      </c>
      <c r="B579" s="427">
        <v>44651</v>
      </c>
      <c r="C579" s="427"/>
      <c r="D579" s="429"/>
      <c r="E579" s="425" t="s">
        <v>2496</v>
      </c>
      <c r="F579" s="106" t="s">
        <v>8010</v>
      </c>
      <c r="G579" s="426" t="s">
        <v>8011</v>
      </c>
      <c r="H579" s="106" t="s">
        <v>2499</v>
      </c>
      <c r="I579" s="429" t="s">
        <v>3068</v>
      </c>
      <c r="J579" s="429"/>
      <c r="K579" s="429">
        <v>625</v>
      </c>
      <c r="L579" s="429" t="s">
        <v>7468</v>
      </c>
      <c r="M579" s="429" t="s">
        <v>7469</v>
      </c>
      <c r="N579" s="429" t="s">
        <v>841</v>
      </c>
      <c r="O579" s="106" t="s">
        <v>2626</v>
      </c>
      <c r="P579" s="429" t="s">
        <v>8012</v>
      </c>
      <c r="Q579" s="429" t="s">
        <v>7468</v>
      </c>
      <c r="R579" s="429" t="s">
        <v>8013</v>
      </c>
      <c r="S579" s="429" t="s">
        <v>8014</v>
      </c>
      <c r="T579" s="429" t="s">
        <v>8015</v>
      </c>
      <c r="U579" s="429" t="s">
        <v>8016</v>
      </c>
      <c r="V579" s="425" t="s">
        <v>2508</v>
      </c>
      <c r="W579" s="425" t="s">
        <v>2509</v>
      </c>
      <c r="X579" s="430">
        <v>1</v>
      </c>
      <c r="Y579" s="424" t="s">
        <v>8017</v>
      </c>
      <c r="Z579" s="424" t="s">
        <v>2555</v>
      </c>
      <c r="AA579" s="109" t="s">
        <v>8018</v>
      </c>
      <c r="AB579" s="424"/>
      <c r="AC579" s="424" t="s">
        <v>2513</v>
      </c>
    </row>
    <row r="580" spans="1:29" ht="40" customHeight="1" x14ac:dyDescent="0.35">
      <c r="A580" s="424" t="s">
        <v>8019</v>
      </c>
      <c r="B580" s="427">
        <v>44659</v>
      </c>
      <c r="C580" s="427"/>
      <c r="D580" s="429"/>
      <c r="E580" s="425" t="s">
        <v>2496</v>
      </c>
      <c r="F580" s="106" t="s">
        <v>8020</v>
      </c>
      <c r="G580" s="426" t="s">
        <v>8021</v>
      </c>
      <c r="H580" s="106" t="s">
        <v>2517</v>
      </c>
      <c r="I580" s="429" t="s">
        <v>8022</v>
      </c>
      <c r="J580" s="429">
        <v>1110</v>
      </c>
      <c r="K580" s="429">
        <v>13</v>
      </c>
      <c r="L580" s="429" t="s">
        <v>8023</v>
      </c>
      <c r="M580" s="429" t="s">
        <v>3842</v>
      </c>
      <c r="N580" s="429" t="s">
        <v>1079</v>
      </c>
      <c r="O580" s="106" t="s">
        <v>2503</v>
      </c>
      <c r="P580" s="429" t="s">
        <v>8024</v>
      </c>
      <c r="Q580" s="429" t="s">
        <v>8023</v>
      </c>
      <c r="R580" s="429" t="s">
        <v>3842</v>
      </c>
      <c r="S580" s="429" t="s">
        <v>8025</v>
      </c>
      <c r="T580" s="429" t="s">
        <v>8026</v>
      </c>
      <c r="U580" s="429" t="s">
        <v>8027</v>
      </c>
      <c r="V580" s="425" t="s">
        <v>2508</v>
      </c>
      <c r="W580" s="425" t="s">
        <v>2509</v>
      </c>
      <c r="X580" s="430">
        <v>1</v>
      </c>
      <c r="Y580" s="424" t="s">
        <v>8028</v>
      </c>
      <c r="Z580" s="425" t="s">
        <v>8029</v>
      </c>
      <c r="AA580" s="109" t="s">
        <v>3598</v>
      </c>
      <c r="AB580" s="424"/>
      <c r="AC580" s="424" t="s">
        <v>2513</v>
      </c>
    </row>
    <row r="581" spans="1:29" ht="40" customHeight="1" x14ac:dyDescent="0.35">
      <c r="A581" s="424" t="s">
        <v>8030</v>
      </c>
      <c r="B581" s="427">
        <v>44659</v>
      </c>
      <c r="C581" s="427"/>
      <c r="D581" s="429"/>
      <c r="E581" s="425" t="s">
        <v>2496</v>
      </c>
      <c r="F581" s="106" t="s">
        <v>8031</v>
      </c>
      <c r="G581" s="426" t="s">
        <v>8032</v>
      </c>
      <c r="H581" s="106" t="s">
        <v>3123</v>
      </c>
      <c r="I581" s="429" t="s">
        <v>8033</v>
      </c>
      <c r="J581" s="429">
        <v>141</v>
      </c>
      <c r="K581" s="429">
        <v>22</v>
      </c>
      <c r="L581" s="429" t="s">
        <v>340</v>
      </c>
      <c r="M581" s="429" t="s">
        <v>4504</v>
      </c>
      <c r="N581" s="429" t="s">
        <v>340</v>
      </c>
      <c r="O581" s="106" t="s">
        <v>2535</v>
      </c>
      <c r="P581" s="429" t="s">
        <v>8034</v>
      </c>
      <c r="Q581" s="429" t="s">
        <v>340</v>
      </c>
      <c r="R581" s="429" t="s">
        <v>4504</v>
      </c>
      <c r="S581" s="429" t="s">
        <v>8035</v>
      </c>
      <c r="T581" s="429" t="s">
        <v>8036</v>
      </c>
      <c r="U581" s="429" t="s">
        <v>8037</v>
      </c>
      <c r="V581" s="425" t="s">
        <v>2508</v>
      </c>
      <c r="W581" s="425" t="s">
        <v>2509</v>
      </c>
      <c r="X581" s="430">
        <v>1</v>
      </c>
      <c r="Y581" s="424" t="s">
        <v>8038</v>
      </c>
      <c r="Z581" s="424" t="s">
        <v>7115</v>
      </c>
      <c r="AA581" s="109" t="s">
        <v>7521</v>
      </c>
      <c r="AB581" s="424"/>
      <c r="AC581" s="424" t="s">
        <v>2513</v>
      </c>
    </row>
    <row r="582" spans="1:29" ht="40" customHeight="1" x14ac:dyDescent="0.35">
      <c r="A582" s="424" t="s">
        <v>8039</v>
      </c>
      <c r="B582" s="427">
        <v>44664</v>
      </c>
      <c r="C582" s="427"/>
      <c r="D582" s="429"/>
      <c r="E582" s="425" t="s">
        <v>2496</v>
      </c>
      <c r="F582" s="106" t="s">
        <v>8040</v>
      </c>
      <c r="G582" s="426" t="s">
        <v>8041</v>
      </c>
      <c r="H582" s="106" t="s">
        <v>2499</v>
      </c>
      <c r="I582" s="429" t="s">
        <v>8042</v>
      </c>
      <c r="J582" s="429">
        <v>294</v>
      </c>
      <c r="K582" s="429">
        <v>26</v>
      </c>
      <c r="L582" s="429" t="s">
        <v>2737</v>
      </c>
      <c r="M582" s="429" t="s">
        <v>2738</v>
      </c>
      <c r="N582" s="429" t="s">
        <v>149</v>
      </c>
      <c r="O582" s="106" t="s">
        <v>2535</v>
      </c>
      <c r="P582" s="429" t="s">
        <v>8043</v>
      </c>
      <c r="Q582" s="429" t="s">
        <v>149</v>
      </c>
      <c r="R582" s="429" t="s">
        <v>5434</v>
      </c>
      <c r="S582" s="429" t="s">
        <v>8044</v>
      </c>
      <c r="T582" s="429" t="s">
        <v>8045</v>
      </c>
      <c r="U582" s="429" t="s">
        <v>8046</v>
      </c>
      <c r="V582" s="425" t="s">
        <v>2508</v>
      </c>
      <c r="W582" s="425" t="s">
        <v>2509</v>
      </c>
      <c r="X582" s="430">
        <v>0.51</v>
      </c>
      <c r="Y582" s="424" t="s">
        <v>8047</v>
      </c>
      <c r="Z582" s="424" t="s">
        <v>2511</v>
      </c>
      <c r="AA582" s="109" t="s">
        <v>7072</v>
      </c>
      <c r="AB582" s="424"/>
      <c r="AC582" s="424" t="s">
        <v>2513</v>
      </c>
    </row>
    <row r="583" spans="1:29" ht="40" customHeight="1" x14ac:dyDescent="0.35">
      <c r="A583" s="424" t="s">
        <v>8048</v>
      </c>
      <c r="B583" s="427">
        <v>44664</v>
      </c>
      <c r="C583" s="427"/>
      <c r="D583" s="429"/>
      <c r="E583" s="425" t="s">
        <v>2496</v>
      </c>
      <c r="F583" s="106" t="s">
        <v>8049</v>
      </c>
      <c r="G583" s="426" t="s">
        <v>8050</v>
      </c>
      <c r="H583" s="106" t="s">
        <v>2499</v>
      </c>
      <c r="I583" s="429" t="s">
        <v>2500</v>
      </c>
      <c r="J583" s="429">
        <v>710</v>
      </c>
      <c r="K583" s="429">
        <v>29</v>
      </c>
      <c r="L583" s="429" t="s">
        <v>710</v>
      </c>
      <c r="M583" s="429" t="s">
        <v>4122</v>
      </c>
      <c r="N583" s="429" t="s">
        <v>710</v>
      </c>
      <c r="O583" s="106" t="s">
        <v>2626</v>
      </c>
      <c r="P583" s="429" t="s">
        <v>8051</v>
      </c>
      <c r="Q583" s="429" t="s">
        <v>710</v>
      </c>
      <c r="R583" s="429" t="s">
        <v>4122</v>
      </c>
      <c r="S583" s="429" t="s">
        <v>8052</v>
      </c>
      <c r="T583" s="429" t="s">
        <v>8053</v>
      </c>
      <c r="U583" s="429" t="s">
        <v>8054</v>
      </c>
      <c r="V583" s="425" t="s">
        <v>2508</v>
      </c>
      <c r="W583" s="425" t="s">
        <v>2509</v>
      </c>
      <c r="X583" s="430">
        <v>1</v>
      </c>
      <c r="Y583" s="425" t="s">
        <v>8055</v>
      </c>
      <c r="Z583" s="425" t="s">
        <v>8056</v>
      </c>
      <c r="AA583" s="109" t="s">
        <v>8057</v>
      </c>
      <c r="AB583" s="424"/>
      <c r="AC583" s="424" t="s">
        <v>2513</v>
      </c>
    </row>
    <row r="584" spans="1:29" ht="40" customHeight="1" x14ac:dyDescent="0.35">
      <c r="A584" s="424" t="s">
        <v>8058</v>
      </c>
      <c r="B584" s="427">
        <v>44683</v>
      </c>
      <c r="C584" s="427"/>
      <c r="D584" s="429"/>
      <c r="E584" s="425" t="s">
        <v>2496</v>
      </c>
      <c r="F584" s="106" t="s">
        <v>8059</v>
      </c>
      <c r="G584" s="426" t="s">
        <v>8060</v>
      </c>
      <c r="H584" s="106" t="s">
        <v>2499</v>
      </c>
      <c r="I584" s="429" t="s">
        <v>8061</v>
      </c>
      <c r="J584" s="429"/>
      <c r="K584" s="429">
        <v>54</v>
      </c>
      <c r="L584" s="429" t="s">
        <v>3266</v>
      </c>
      <c r="M584" s="429" t="s">
        <v>3267</v>
      </c>
      <c r="N584" s="429" t="s">
        <v>605</v>
      </c>
      <c r="O584" s="106" t="s">
        <v>2960</v>
      </c>
      <c r="P584" s="429" t="s">
        <v>8062</v>
      </c>
      <c r="Q584" s="429" t="s">
        <v>3266</v>
      </c>
      <c r="R584" s="429" t="s">
        <v>3267</v>
      </c>
      <c r="S584" s="429" t="s">
        <v>8063</v>
      </c>
      <c r="T584" s="429" t="s">
        <v>8064</v>
      </c>
      <c r="U584" s="429" t="s">
        <v>8065</v>
      </c>
      <c r="V584" s="425" t="s">
        <v>2508</v>
      </c>
      <c r="W584" s="425" t="s">
        <v>2509</v>
      </c>
      <c r="X584" s="430">
        <v>1</v>
      </c>
      <c r="Y584" s="424" t="s">
        <v>8066</v>
      </c>
      <c r="Z584" s="424" t="s">
        <v>2555</v>
      </c>
      <c r="AA584" s="109" t="s">
        <v>7521</v>
      </c>
      <c r="AB584" s="424"/>
      <c r="AC584" s="424" t="s">
        <v>2513</v>
      </c>
    </row>
    <row r="585" spans="1:29" ht="40" customHeight="1" x14ac:dyDescent="0.35">
      <c r="A585" s="424" t="s">
        <v>8067</v>
      </c>
      <c r="B585" s="427">
        <v>44686</v>
      </c>
      <c r="C585" s="427"/>
      <c r="D585" s="429"/>
      <c r="E585" s="425" t="s">
        <v>2496</v>
      </c>
      <c r="F585" s="106" t="s">
        <v>8068</v>
      </c>
      <c r="G585" s="426" t="s">
        <v>8069</v>
      </c>
      <c r="H585" s="106" t="s">
        <v>2499</v>
      </c>
      <c r="I585" s="429" t="s">
        <v>8070</v>
      </c>
      <c r="J585" s="429"/>
      <c r="K585" s="429">
        <v>94</v>
      </c>
      <c r="L585" s="429" t="s">
        <v>6954</v>
      </c>
      <c r="M585" s="429" t="s">
        <v>6955</v>
      </c>
      <c r="N585" s="429" t="s">
        <v>551</v>
      </c>
      <c r="O585" s="106" t="s">
        <v>2503</v>
      </c>
      <c r="P585" s="429" t="s">
        <v>8071</v>
      </c>
      <c r="Q585" s="429" t="s">
        <v>6954</v>
      </c>
      <c r="R585" s="429" t="s">
        <v>6955</v>
      </c>
      <c r="S585" s="429" t="s">
        <v>8072</v>
      </c>
      <c r="T585" s="429" t="s">
        <v>8073</v>
      </c>
      <c r="U585" s="429" t="s">
        <v>8074</v>
      </c>
      <c r="V585" s="425" t="s">
        <v>2508</v>
      </c>
      <c r="W585" s="425" t="s">
        <v>2509</v>
      </c>
      <c r="X585" s="430">
        <v>1</v>
      </c>
      <c r="Y585" s="424" t="s">
        <v>8075</v>
      </c>
      <c r="Z585" s="424" t="s">
        <v>2555</v>
      </c>
      <c r="AA585" s="109" t="s">
        <v>2803</v>
      </c>
      <c r="AB585" s="424"/>
      <c r="AC585" s="424" t="s">
        <v>2513</v>
      </c>
    </row>
    <row r="586" spans="1:29" ht="40" customHeight="1" x14ac:dyDescent="0.35">
      <c r="A586" s="424" t="s">
        <v>8076</v>
      </c>
      <c r="B586" s="427">
        <v>44711</v>
      </c>
      <c r="C586" s="427"/>
      <c r="D586" s="429"/>
      <c r="E586" s="425" t="s">
        <v>2496</v>
      </c>
      <c r="F586" s="106" t="s">
        <v>8077</v>
      </c>
      <c r="G586" s="426" t="s">
        <v>8078</v>
      </c>
      <c r="H586" s="106" t="s">
        <v>2499</v>
      </c>
      <c r="I586" s="429" t="s">
        <v>8079</v>
      </c>
      <c r="J586" s="429">
        <v>308</v>
      </c>
      <c r="K586" s="429">
        <v>123</v>
      </c>
      <c r="L586" s="429" t="s">
        <v>212</v>
      </c>
      <c r="M586" s="429" t="s">
        <v>3592</v>
      </c>
      <c r="N586" s="429" t="s">
        <v>212</v>
      </c>
      <c r="O586" s="106" t="s">
        <v>2791</v>
      </c>
      <c r="P586" s="429" t="s">
        <v>8080</v>
      </c>
      <c r="Q586" s="429" t="s">
        <v>212</v>
      </c>
      <c r="R586" s="429" t="s">
        <v>3592</v>
      </c>
      <c r="S586" s="429" t="s">
        <v>8081</v>
      </c>
      <c r="T586" s="429" t="s">
        <v>8082</v>
      </c>
      <c r="U586" s="429" t="s">
        <v>8083</v>
      </c>
      <c r="V586" s="425" t="s">
        <v>2508</v>
      </c>
      <c r="W586" s="425" t="s">
        <v>2509</v>
      </c>
      <c r="X586" s="430">
        <v>1</v>
      </c>
      <c r="Y586" s="424" t="s">
        <v>8084</v>
      </c>
      <c r="Z586" s="424" t="s">
        <v>2555</v>
      </c>
      <c r="AA586" s="109" t="s">
        <v>7521</v>
      </c>
      <c r="AB586" s="424"/>
      <c r="AC586" s="424" t="s">
        <v>2513</v>
      </c>
    </row>
    <row r="587" spans="1:29" ht="40" customHeight="1" x14ac:dyDescent="0.35">
      <c r="A587" s="424" t="s">
        <v>8085</v>
      </c>
      <c r="B587" s="427">
        <v>44712</v>
      </c>
      <c r="C587" s="427"/>
      <c r="D587" s="429"/>
      <c r="E587" s="425" t="s">
        <v>2496</v>
      </c>
      <c r="F587" s="106" t="s">
        <v>8086</v>
      </c>
      <c r="G587" s="426" t="s">
        <v>8087</v>
      </c>
      <c r="H587" s="106" t="s">
        <v>2517</v>
      </c>
      <c r="I587" s="429" t="s">
        <v>2887</v>
      </c>
      <c r="J587" s="429">
        <v>2</v>
      </c>
      <c r="K587" s="429">
        <v>2</v>
      </c>
      <c r="L587" s="429" t="s">
        <v>3124</v>
      </c>
      <c r="M587" s="429" t="s">
        <v>3125</v>
      </c>
      <c r="N587" s="429" t="s">
        <v>140</v>
      </c>
      <c r="O587" s="106" t="s">
        <v>2612</v>
      </c>
      <c r="P587" s="429" t="s">
        <v>8088</v>
      </c>
      <c r="Q587" s="429" t="s">
        <v>3124</v>
      </c>
      <c r="R587" s="429" t="s">
        <v>3125</v>
      </c>
      <c r="S587" s="429" t="s">
        <v>8089</v>
      </c>
      <c r="T587" s="429" t="s">
        <v>8090</v>
      </c>
      <c r="U587" s="429" t="s">
        <v>8091</v>
      </c>
      <c r="V587" s="425" t="s">
        <v>2508</v>
      </c>
      <c r="W587" s="425" t="s">
        <v>4877</v>
      </c>
      <c r="X587" s="430">
        <v>1</v>
      </c>
      <c r="Y587" s="425" t="s">
        <v>8092</v>
      </c>
      <c r="Z587" s="425" t="s">
        <v>8093</v>
      </c>
      <c r="AA587" s="109" t="s">
        <v>8094</v>
      </c>
      <c r="AB587" s="424"/>
      <c r="AC587" s="424" t="s">
        <v>2513</v>
      </c>
    </row>
    <row r="588" spans="1:29" ht="40" customHeight="1" x14ac:dyDescent="0.35">
      <c r="A588" s="424" t="s">
        <v>8095</v>
      </c>
      <c r="B588" s="427">
        <v>44718</v>
      </c>
      <c r="C588" s="427"/>
      <c r="D588" s="429"/>
      <c r="E588" s="425" t="s">
        <v>2496</v>
      </c>
      <c r="F588" s="106" t="s">
        <v>8096</v>
      </c>
      <c r="G588" s="426" t="s">
        <v>8097</v>
      </c>
      <c r="H588" s="106" t="s">
        <v>2499</v>
      </c>
      <c r="I588" s="429" t="s">
        <v>5343</v>
      </c>
      <c r="J588" s="429">
        <v>576</v>
      </c>
      <c r="K588" s="429">
        <v>37</v>
      </c>
      <c r="L588" s="429" t="s">
        <v>8098</v>
      </c>
      <c r="M588" s="429" t="s">
        <v>8099</v>
      </c>
      <c r="N588" s="429" t="s">
        <v>1204</v>
      </c>
      <c r="O588" s="106" t="s">
        <v>2960</v>
      </c>
      <c r="P588" s="429" t="s">
        <v>8100</v>
      </c>
      <c r="Q588" s="429" t="s">
        <v>8098</v>
      </c>
      <c r="R588" s="429" t="s">
        <v>8101</v>
      </c>
      <c r="S588" s="429" t="s">
        <v>8102</v>
      </c>
      <c r="T588" s="429" t="s">
        <v>8103</v>
      </c>
      <c r="U588" s="429" t="s">
        <v>8104</v>
      </c>
      <c r="V588" s="425" t="s">
        <v>2508</v>
      </c>
      <c r="W588" s="425" t="s">
        <v>2509</v>
      </c>
      <c r="X588" s="430">
        <v>1</v>
      </c>
      <c r="Y588" s="424" t="s">
        <v>8105</v>
      </c>
      <c r="Z588" s="424" t="s">
        <v>2511</v>
      </c>
      <c r="AA588" s="109" t="s">
        <v>7416</v>
      </c>
      <c r="AB588" s="424"/>
      <c r="AC588" s="424" t="s">
        <v>2513</v>
      </c>
    </row>
    <row r="589" spans="1:29" ht="40" customHeight="1" x14ac:dyDescent="0.35">
      <c r="A589" s="424" t="s">
        <v>8106</v>
      </c>
      <c r="B589" s="427">
        <v>44726</v>
      </c>
      <c r="C589" s="427"/>
      <c r="D589" s="429"/>
      <c r="E589" s="425" t="s">
        <v>2496</v>
      </c>
      <c r="F589" s="106" t="s">
        <v>8107</v>
      </c>
      <c r="G589" s="426" t="s">
        <v>8108</v>
      </c>
      <c r="H589" s="106" t="s">
        <v>2499</v>
      </c>
      <c r="I589" s="429" t="s">
        <v>8109</v>
      </c>
      <c r="J589" s="429">
        <v>10</v>
      </c>
      <c r="K589" s="429">
        <v>3</v>
      </c>
      <c r="L589" s="429" t="s">
        <v>127</v>
      </c>
      <c r="M589" s="429" t="s">
        <v>3072</v>
      </c>
      <c r="N589" s="429" t="s">
        <v>127</v>
      </c>
      <c r="O589" s="106" t="s">
        <v>2612</v>
      </c>
      <c r="P589" s="429" t="s">
        <v>8110</v>
      </c>
      <c r="Q589" s="429" t="s">
        <v>8111</v>
      </c>
      <c r="R589" s="429" t="s">
        <v>8112</v>
      </c>
      <c r="S589" s="429" t="s">
        <v>8113</v>
      </c>
      <c r="T589" s="429" t="s">
        <v>8114</v>
      </c>
      <c r="U589" s="429" t="s">
        <v>8115</v>
      </c>
      <c r="V589" s="425" t="s">
        <v>2508</v>
      </c>
      <c r="W589" s="425" t="s">
        <v>2509</v>
      </c>
      <c r="X589" s="430">
        <v>1</v>
      </c>
      <c r="Y589" s="424" t="s">
        <v>8116</v>
      </c>
      <c r="Z589" s="424" t="s">
        <v>2555</v>
      </c>
      <c r="AA589" s="109" t="s">
        <v>4527</v>
      </c>
      <c r="AB589" s="424"/>
      <c r="AC589" s="424" t="s">
        <v>2513</v>
      </c>
    </row>
    <row r="590" spans="1:29" ht="40" customHeight="1" x14ac:dyDescent="0.35">
      <c r="A590" s="424" t="s">
        <v>8117</v>
      </c>
      <c r="B590" s="427">
        <v>44726</v>
      </c>
      <c r="C590" s="427"/>
      <c r="D590" s="429"/>
      <c r="E590" s="425" t="s">
        <v>2496</v>
      </c>
      <c r="F590" s="106" t="s">
        <v>8118</v>
      </c>
      <c r="G590" s="426" t="s">
        <v>8119</v>
      </c>
      <c r="H590" s="106" t="s">
        <v>2499</v>
      </c>
      <c r="I590" s="429" t="s">
        <v>8120</v>
      </c>
      <c r="J590" s="429"/>
      <c r="K590" s="429">
        <v>45</v>
      </c>
      <c r="L590" s="429" t="s">
        <v>8120</v>
      </c>
      <c r="M590" s="429" t="s">
        <v>8121</v>
      </c>
      <c r="N590" s="429" t="s">
        <v>450</v>
      </c>
      <c r="O590" s="106" t="s">
        <v>2626</v>
      </c>
      <c r="P590" s="429" t="s">
        <v>8122</v>
      </c>
      <c r="Q590" s="429" t="s">
        <v>8120</v>
      </c>
      <c r="R590" s="429" t="s">
        <v>8121</v>
      </c>
      <c r="S590" s="429" t="s">
        <v>8123</v>
      </c>
      <c r="T590" s="429" t="s">
        <v>8124</v>
      </c>
      <c r="U590" s="429" t="s">
        <v>8125</v>
      </c>
      <c r="V590" s="425" t="s">
        <v>2508</v>
      </c>
      <c r="W590" s="425" t="s">
        <v>2509</v>
      </c>
      <c r="X590" s="430">
        <v>1</v>
      </c>
      <c r="Y590" s="424" t="s">
        <v>8126</v>
      </c>
      <c r="Z590" s="424" t="s">
        <v>2555</v>
      </c>
      <c r="AA590" s="109" t="s">
        <v>8127</v>
      </c>
      <c r="AB590" s="424"/>
      <c r="AC590" s="424" t="s">
        <v>2513</v>
      </c>
    </row>
    <row r="591" spans="1:29" ht="40" customHeight="1" x14ac:dyDescent="0.35">
      <c r="A591" s="424" t="s">
        <v>8128</v>
      </c>
      <c r="B591" s="427">
        <v>44732</v>
      </c>
      <c r="C591" s="427"/>
      <c r="D591" s="429"/>
      <c r="E591" s="425" t="s">
        <v>2496</v>
      </c>
      <c r="F591" s="106" t="s">
        <v>8129</v>
      </c>
      <c r="G591" s="426" t="s">
        <v>8130</v>
      </c>
      <c r="H591" s="106" t="s">
        <v>2499</v>
      </c>
      <c r="I591" s="429" t="s">
        <v>8131</v>
      </c>
      <c r="J591" s="429"/>
      <c r="K591" s="429">
        <v>121</v>
      </c>
      <c r="L591" s="429" t="s">
        <v>8131</v>
      </c>
      <c r="M591" s="429" t="s">
        <v>8132</v>
      </c>
      <c r="N591" s="429" t="s">
        <v>650</v>
      </c>
      <c r="O591" s="106" t="s">
        <v>2503</v>
      </c>
      <c r="P591" s="429" t="s">
        <v>8133</v>
      </c>
      <c r="Q591" s="429" t="s">
        <v>8131</v>
      </c>
      <c r="R591" s="429" t="s">
        <v>8132</v>
      </c>
      <c r="S591" s="429" t="s">
        <v>8134</v>
      </c>
      <c r="T591" s="429" t="s">
        <v>8135</v>
      </c>
      <c r="U591" s="429" t="s">
        <v>8136</v>
      </c>
      <c r="V591" s="425" t="s">
        <v>2508</v>
      </c>
      <c r="W591" s="425" t="s">
        <v>2509</v>
      </c>
      <c r="X591" s="430">
        <v>1</v>
      </c>
      <c r="Y591" s="424" t="s">
        <v>8137</v>
      </c>
      <c r="Z591" s="424" t="s">
        <v>2555</v>
      </c>
      <c r="AA591" s="109" t="s">
        <v>8127</v>
      </c>
      <c r="AB591" s="424"/>
      <c r="AC591" s="424" t="s">
        <v>2513</v>
      </c>
    </row>
    <row r="592" spans="1:29" ht="40" customHeight="1" x14ac:dyDescent="0.35">
      <c r="A592" s="424" t="s">
        <v>8138</v>
      </c>
      <c r="B592" s="427">
        <v>44733</v>
      </c>
      <c r="C592" s="427"/>
      <c r="D592" s="429"/>
      <c r="E592" s="425" t="s">
        <v>2496</v>
      </c>
      <c r="F592" s="106" t="s">
        <v>8139</v>
      </c>
      <c r="G592" s="426" t="s">
        <v>8140</v>
      </c>
      <c r="H592" s="106" t="s">
        <v>2499</v>
      </c>
      <c r="I592" s="429" t="s">
        <v>8141</v>
      </c>
      <c r="J592" s="429"/>
      <c r="K592" s="429">
        <v>119</v>
      </c>
      <c r="L592" s="429" t="s">
        <v>8142</v>
      </c>
      <c r="M592" s="429" t="s">
        <v>8143</v>
      </c>
      <c r="N592" s="429" t="s">
        <v>3397</v>
      </c>
      <c r="O592" s="106" t="s">
        <v>2791</v>
      </c>
      <c r="P592" s="429" t="s">
        <v>8144</v>
      </c>
      <c r="Q592" s="429" t="s">
        <v>8142</v>
      </c>
      <c r="R592" s="429" t="s">
        <v>8143</v>
      </c>
      <c r="S592" s="429" t="s">
        <v>8145</v>
      </c>
      <c r="T592" s="429" t="s">
        <v>8146</v>
      </c>
      <c r="U592" s="429" t="s">
        <v>8147</v>
      </c>
      <c r="V592" s="425" t="s">
        <v>2508</v>
      </c>
      <c r="W592" s="425" t="s">
        <v>2509</v>
      </c>
      <c r="X592" s="430">
        <v>1</v>
      </c>
      <c r="Y592" s="424" t="s">
        <v>8148</v>
      </c>
      <c r="Z592" s="424" t="s">
        <v>2511</v>
      </c>
      <c r="AA592" s="109" t="s">
        <v>8149</v>
      </c>
      <c r="AB592" s="424"/>
      <c r="AC592" s="424" t="s">
        <v>2513</v>
      </c>
    </row>
    <row r="593" spans="1:29" ht="40" customHeight="1" x14ac:dyDescent="0.35">
      <c r="A593" s="424" t="s">
        <v>8150</v>
      </c>
      <c r="B593" s="427">
        <v>44735</v>
      </c>
      <c r="C593" s="427"/>
      <c r="D593" s="429"/>
      <c r="E593" s="425" t="s">
        <v>2496</v>
      </c>
      <c r="F593" s="106" t="s">
        <v>8151</v>
      </c>
      <c r="G593" s="426" t="s">
        <v>8152</v>
      </c>
      <c r="H593" s="106" t="s">
        <v>2499</v>
      </c>
      <c r="I593" s="429" t="s">
        <v>8153</v>
      </c>
      <c r="J593" s="429"/>
      <c r="K593" s="429">
        <v>36</v>
      </c>
      <c r="L593" s="429" t="s">
        <v>8154</v>
      </c>
      <c r="M593" s="429" t="s">
        <v>8155</v>
      </c>
      <c r="N593" s="429" t="s">
        <v>127</v>
      </c>
      <c r="O593" s="106" t="s">
        <v>2612</v>
      </c>
      <c r="P593" s="429" t="s">
        <v>8156</v>
      </c>
      <c r="Q593" s="429" t="s">
        <v>8154</v>
      </c>
      <c r="R593" s="429" t="s">
        <v>8157</v>
      </c>
      <c r="S593" s="429" t="s">
        <v>8158</v>
      </c>
      <c r="T593" s="429" t="s">
        <v>8159</v>
      </c>
      <c r="U593" s="429" t="s">
        <v>8160</v>
      </c>
      <c r="V593" s="425" t="s">
        <v>2508</v>
      </c>
      <c r="W593" s="425" t="s">
        <v>2509</v>
      </c>
      <c r="X593" s="430">
        <v>1</v>
      </c>
      <c r="Y593" s="424" t="s">
        <v>8161</v>
      </c>
      <c r="Z593" s="424" t="s">
        <v>2511</v>
      </c>
      <c r="AA593" s="109" t="s">
        <v>7521</v>
      </c>
      <c r="AB593" s="424"/>
      <c r="AC593" s="424" t="s">
        <v>2513</v>
      </c>
    </row>
    <row r="594" spans="1:29" ht="40" customHeight="1" x14ac:dyDescent="0.35">
      <c r="A594" s="424" t="s">
        <v>8162</v>
      </c>
      <c r="B594" s="427">
        <v>44736</v>
      </c>
      <c r="C594" s="427"/>
      <c r="D594" s="429"/>
      <c r="E594" s="425" t="s">
        <v>2496</v>
      </c>
      <c r="F594" s="106" t="s">
        <v>8163</v>
      </c>
      <c r="G594" s="426" t="s">
        <v>8164</v>
      </c>
      <c r="H594" s="106" t="s">
        <v>3527</v>
      </c>
      <c r="I594" s="429" t="s">
        <v>8165</v>
      </c>
      <c r="J594" s="429"/>
      <c r="K594" s="429">
        <v>401</v>
      </c>
      <c r="L594" s="429" t="s">
        <v>8165</v>
      </c>
      <c r="M594" s="429" t="s">
        <v>3592</v>
      </c>
      <c r="N594" s="429" t="s">
        <v>212</v>
      </c>
      <c r="O594" s="106" t="s">
        <v>2791</v>
      </c>
      <c r="P594" s="429" t="s">
        <v>8166</v>
      </c>
      <c r="Q594" s="429" t="s">
        <v>212</v>
      </c>
      <c r="R594" s="429" t="s">
        <v>3592</v>
      </c>
      <c r="S594" s="429" t="s">
        <v>8167</v>
      </c>
      <c r="T594" s="429" t="s">
        <v>8168</v>
      </c>
      <c r="U594" s="429" t="s">
        <v>8169</v>
      </c>
      <c r="V594" s="425" t="s">
        <v>2508</v>
      </c>
      <c r="W594" s="425" t="s">
        <v>2509</v>
      </c>
      <c r="X594" s="430">
        <v>0.51</v>
      </c>
      <c r="Y594" s="424" t="s">
        <v>8163</v>
      </c>
      <c r="Z594" s="425" t="s">
        <v>3537</v>
      </c>
      <c r="AA594" s="109" t="s">
        <v>8170</v>
      </c>
      <c r="AB594" s="424"/>
      <c r="AC594" s="424" t="s">
        <v>2513</v>
      </c>
    </row>
    <row r="595" spans="1:29" ht="40" customHeight="1" x14ac:dyDescent="0.35">
      <c r="A595" s="424" t="s">
        <v>8171</v>
      </c>
      <c r="B595" s="427">
        <v>44741</v>
      </c>
      <c r="C595" s="427"/>
      <c r="D595" s="429"/>
      <c r="E595" s="425" t="s">
        <v>2496</v>
      </c>
      <c r="F595" s="106" t="s">
        <v>8172</v>
      </c>
      <c r="G595" s="426" t="s">
        <v>8173</v>
      </c>
      <c r="H595" s="106" t="s">
        <v>2499</v>
      </c>
      <c r="I595" s="429" t="s">
        <v>8174</v>
      </c>
      <c r="J595" s="429">
        <v>549</v>
      </c>
      <c r="K595" s="429">
        <v>4</v>
      </c>
      <c r="L595" s="429" t="s">
        <v>3516</v>
      </c>
      <c r="M595" s="429" t="s">
        <v>3517</v>
      </c>
      <c r="N595" s="429" t="s">
        <v>127</v>
      </c>
      <c r="O595" s="106" t="s">
        <v>2612</v>
      </c>
      <c r="P595" s="429" t="s">
        <v>8175</v>
      </c>
      <c r="Q595" s="429" t="s">
        <v>3516</v>
      </c>
      <c r="R595" s="429" t="s">
        <v>3517</v>
      </c>
      <c r="S595" s="429" t="s">
        <v>8176</v>
      </c>
      <c r="T595" s="429" t="s">
        <v>8177</v>
      </c>
      <c r="U595" s="429" t="s">
        <v>8178</v>
      </c>
      <c r="V595" s="425" t="s">
        <v>2508</v>
      </c>
      <c r="W595" s="425" t="s">
        <v>2509</v>
      </c>
      <c r="X595" s="430">
        <v>1</v>
      </c>
      <c r="Y595" s="425" t="s">
        <v>8179</v>
      </c>
      <c r="Z595" s="425" t="s">
        <v>2966</v>
      </c>
      <c r="AA595" s="109" t="s">
        <v>8180</v>
      </c>
      <c r="AB595" s="424"/>
      <c r="AC595" s="424" t="s">
        <v>2513</v>
      </c>
    </row>
    <row r="596" spans="1:29" ht="40" customHeight="1" x14ac:dyDescent="0.35">
      <c r="A596" s="424" t="s">
        <v>8181</v>
      </c>
      <c r="B596" s="427">
        <v>44748</v>
      </c>
      <c r="C596" s="427"/>
      <c r="D596" s="429"/>
      <c r="E596" s="425" t="s">
        <v>2496</v>
      </c>
      <c r="F596" s="106" t="s">
        <v>8182</v>
      </c>
      <c r="G596" s="426" t="s">
        <v>8183</v>
      </c>
      <c r="H596" s="106" t="s">
        <v>2499</v>
      </c>
      <c r="I596" s="429" t="s">
        <v>8184</v>
      </c>
      <c r="J596" s="429">
        <v>706</v>
      </c>
      <c r="K596" s="429">
        <v>37</v>
      </c>
      <c r="L596" s="429" t="s">
        <v>379</v>
      </c>
      <c r="M596" s="429" t="s">
        <v>2561</v>
      </c>
      <c r="N596" s="429" t="s">
        <v>379</v>
      </c>
      <c r="O596" s="106" t="s">
        <v>2503</v>
      </c>
      <c r="P596" s="429" t="s">
        <v>8185</v>
      </c>
      <c r="Q596" s="429" t="s">
        <v>379</v>
      </c>
      <c r="R596" s="429" t="s">
        <v>2561</v>
      </c>
      <c r="S596" s="429" t="s">
        <v>8186</v>
      </c>
      <c r="T596" s="429" t="s">
        <v>8187</v>
      </c>
      <c r="U596" s="429" t="s">
        <v>8188</v>
      </c>
      <c r="V596" s="425" t="s">
        <v>2508</v>
      </c>
      <c r="W596" s="425" t="s">
        <v>2509</v>
      </c>
      <c r="X596" s="430">
        <v>1</v>
      </c>
      <c r="Y596" s="424" t="s">
        <v>8189</v>
      </c>
      <c r="Z596" s="424" t="s">
        <v>2555</v>
      </c>
      <c r="AA596" s="109" t="s">
        <v>7416</v>
      </c>
      <c r="AB596" s="424"/>
      <c r="AC596" s="424" t="s">
        <v>2513</v>
      </c>
    </row>
    <row r="597" spans="1:29" ht="40" customHeight="1" x14ac:dyDescent="0.35">
      <c r="A597" s="424" t="s">
        <v>8190</v>
      </c>
      <c r="B597" s="427">
        <v>44749</v>
      </c>
      <c r="C597" s="427"/>
      <c r="D597" s="429"/>
      <c r="E597" s="425" t="s">
        <v>2496</v>
      </c>
      <c r="F597" s="106" t="s">
        <v>8191</v>
      </c>
      <c r="G597" s="426" t="s">
        <v>8192</v>
      </c>
      <c r="H597" s="106" t="s">
        <v>2499</v>
      </c>
      <c r="I597" s="429" t="s">
        <v>4758</v>
      </c>
      <c r="J597" s="429"/>
      <c r="K597" s="429">
        <v>41</v>
      </c>
      <c r="L597" s="429" t="s">
        <v>7575</v>
      </c>
      <c r="M597" s="429" t="s">
        <v>7576</v>
      </c>
      <c r="N597" s="429" t="s">
        <v>340</v>
      </c>
      <c r="O597" s="106" t="s">
        <v>2535</v>
      </c>
      <c r="P597" s="429" t="s">
        <v>8193</v>
      </c>
      <c r="Q597" s="429" t="s">
        <v>7575</v>
      </c>
      <c r="R597" s="429" t="s">
        <v>7576</v>
      </c>
      <c r="S597" s="429" t="s">
        <v>8194</v>
      </c>
      <c r="T597" s="429" t="s">
        <v>8195</v>
      </c>
      <c r="U597" s="429" t="s">
        <v>8196</v>
      </c>
      <c r="V597" s="425" t="s">
        <v>2508</v>
      </c>
      <c r="W597" s="425" t="s">
        <v>2509</v>
      </c>
      <c r="X597" s="430">
        <v>1</v>
      </c>
      <c r="Y597" s="424" t="s">
        <v>8197</v>
      </c>
      <c r="Z597" s="424" t="s">
        <v>2511</v>
      </c>
      <c r="AA597" s="109" t="s">
        <v>8018</v>
      </c>
      <c r="AB597" s="424"/>
      <c r="AC597" s="424" t="s">
        <v>2513</v>
      </c>
    </row>
    <row r="598" spans="1:29" ht="40" customHeight="1" x14ac:dyDescent="0.35">
      <c r="A598" s="424" t="s">
        <v>8198</v>
      </c>
      <c r="B598" s="427">
        <v>44767</v>
      </c>
      <c r="C598" s="427"/>
      <c r="D598" s="429"/>
      <c r="E598" s="425" t="s">
        <v>2496</v>
      </c>
      <c r="F598" s="106" t="s">
        <v>8199</v>
      </c>
      <c r="G598" s="426" t="s">
        <v>8200</v>
      </c>
      <c r="H598" s="106" t="s">
        <v>2499</v>
      </c>
      <c r="I598" s="429" t="s">
        <v>8201</v>
      </c>
      <c r="J598" s="429"/>
      <c r="K598" s="429">
        <v>306</v>
      </c>
      <c r="L598" s="429" t="s">
        <v>8201</v>
      </c>
      <c r="M598" s="429" t="s">
        <v>4224</v>
      </c>
      <c r="N598" s="429" t="s">
        <v>212</v>
      </c>
      <c r="O598" s="106" t="s">
        <v>2791</v>
      </c>
      <c r="P598" s="429" t="s">
        <v>8202</v>
      </c>
      <c r="Q598" s="429" t="s">
        <v>8201</v>
      </c>
      <c r="R598" s="429" t="s">
        <v>4224</v>
      </c>
      <c r="S598" s="429" t="s">
        <v>8203</v>
      </c>
      <c r="T598" s="429" t="s">
        <v>8204</v>
      </c>
      <c r="U598" s="429" t="s">
        <v>8205</v>
      </c>
      <c r="V598" s="425" t="s">
        <v>2508</v>
      </c>
      <c r="W598" s="425" t="s">
        <v>2509</v>
      </c>
      <c r="X598" s="430">
        <v>1</v>
      </c>
      <c r="Y598" s="424" t="s">
        <v>8206</v>
      </c>
      <c r="Z598" s="424" t="s">
        <v>2511</v>
      </c>
      <c r="AA598" s="109" t="s">
        <v>8207</v>
      </c>
      <c r="AB598" s="424"/>
      <c r="AC598" s="424" t="s">
        <v>2513</v>
      </c>
    </row>
    <row r="599" spans="1:29" ht="40" customHeight="1" x14ac:dyDescent="0.35">
      <c r="A599" s="424" t="s">
        <v>8208</v>
      </c>
      <c r="B599" s="427">
        <v>44768</v>
      </c>
      <c r="C599" s="427"/>
      <c r="D599" s="429"/>
      <c r="E599" s="425" t="s">
        <v>2496</v>
      </c>
      <c r="F599" s="106" t="s">
        <v>8209</v>
      </c>
      <c r="G599" s="426" t="s">
        <v>8210</v>
      </c>
      <c r="H599" s="106" t="s">
        <v>2499</v>
      </c>
      <c r="I599" s="429" t="s">
        <v>8211</v>
      </c>
      <c r="J599" s="429"/>
      <c r="K599" s="429">
        <v>200</v>
      </c>
      <c r="L599" s="429" t="s">
        <v>8211</v>
      </c>
      <c r="M599" s="429" t="s">
        <v>8212</v>
      </c>
      <c r="N599" s="429" t="s">
        <v>551</v>
      </c>
      <c r="O599" s="106" t="s">
        <v>2503</v>
      </c>
      <c r="P599" s="429" t="s">
        <v>345</v>
      </c>
      <c r="Q599" s="429" t="s">
        <v>346</v>
      </c>
      <c r="R599" s="429" t="s">
        <v>8213</v>
      </c>
      <c r="S599" s="429" t="s">
        <v>8214</v>
      </c>
      <c r="T599" s="429" t="s">
        <v>8215</v>
      </c>
      <c r="U599" s="429" t="s">
        <v>8216</v>
      </c>
      <c r="V599" s="425" t="s">
        <v>2508</v>
      </c>
      <c r="W599" s="425" t="s">
        <v>2509</v>
      </c>
      <c r="X599" s="430">
        <v>1</v>
      </c>
      <c r="Y599" s="425" t="s">
        <v>8217</v>
      </c>
      <c r="Z599" s="425" t="s">
        <v>7012</v>
      </c>
      <c r="AA599" s="109" t="s">
        <v>7978</v>
      </c>
      <c r="AB599" s="424"/>
      <c r="AC599" s="424" t="s">
        <v>2513</v>
      </c>
    </row>
    <row r="600" spans="1:29" ht="40" customHeight="1" x14ac:dyDescent="0.35">
      <c r="A600" s="424" t="s">
        <v>8218</v>
      </c>
      <c r="B600" s="427">
        <v>44782</v>
      </c>
      <c r="C600" s="427"/>
      <c r="D600" s="429"/>
      <c r="E600" s="425" t="s">
        <v>2496</v>
      </c>
      <c r="F600" s="106" t="s">
        <v>8219</v>
      </c>
      <c r="G600" s="426" t="s">
        <v>8220</v>
      </c>
      <c r="H600" s="106" t="s">
        <v>2499</v>
      </c>
      <c r="I600" s="429" t="s">
        <v>8221</v>
      </c>
      <c r="J600" s="429">
        <v>199</v>
      </c>
      <c r="K600" s="429">
        <v>78</v>
      </c>
      <c r="L600" s="429" t="s">
        <v>2737</v>
      </c>
      <c r="M600" s="429" t="s">
        <v>2738</v>
      </c>
      <c r="N600" s="429" t="s">
        <v>2725</v>
      </c>
      <c r="O600" s="106" t="s">
        <v>2535</v>
      </c>
      <c r="P600" s="429" t="s">
        <v>8222</v>
      </c>
      <c r="Q600" s="429" t="s">
        <v>8223</v>
      </c>
      <c r="R600" s="429" t="s">
        <v>8224</v>
      </c>
      <c r="S600" s="429" t="s">
        <v>8225</v>
      </c>
      <c r="T600" s="429" t="s">
        <v>8226</v>
      </c>
      <c r="U600" s="429" t="s">
        <v>8227</v>
      </c>
      <c r="V600" s="425" t="s">
        <v>2508</v>
      </c>
      <c r="W600" s="425" t="s">
        <v>2509</v>
      </c>
      <c r="X600" s="430">
        <v>1</v>
      </c>
      <c r="Y600" s="424" t="s">
        <v>8228</v>
      </c>
      <c r="Z600" s="424" t="s">
        <v>2511</v>
      </c>
      <c r="AA600" s="109" t="s">
        <v>7521</v>
      </c>
      <c r="AB600" s="424"/>
      <c r="AC600" s="424" t="s">
        <v>2513</v>
      </c>
    </row>
    <row r="601" spans="1:29" ht="40" customHeight="1" x14ac:dyDescent="0.35">
      <c r="A601" s="424" t="s">
        <v>8229</v>
      </c>
      <c r="B601" s="427">
        <v>44782</v>
      </c>
      <c r="C601" s="427"/>
      <c r="D601" s="429"/>
      <c r="E601" s="425" t="s">
        <v>2496</v>
      </c>
      <c r="F601" s="106" t="s">
        <v>8230</v>
      </c>
      <c r="G601" s="426" t="s">
        <v>8231</v>
      </c>
      <c r="H601" s="106" t="s">
        <v>2499</v>
      </c>
      <c r="I601" s="429" t="s">
        <v>8232</v>
      </c>
      <c r="J601" s="429"/>
      <c r="K601" s="429">
        <v>334</v>
      </c>
      <c r="L601" s="429" t="s">
        <v>6217</v>
      </c>
      <c r="M601" s="429" t="s">
        <v>6218</v>
      </c>
      <c r="N601" s="429" t="s">
        <v>763</v>
      </c>
      <c r="O601" s="106" t="s">
        <v>2612</v>
      </c>
      <c r="P601" s="429" t="s">
        <v>8233</v>
      </c>
      <c r="Q601" s="429" t="s">
        <v>6217</v>
      </c>
      <c r="R601" s="429" t="s">
        <v>6218</v>
      </c>
      <c r="S601" s="429" t="s">
        <v>8234</v>
      </c>
      <c r="T601" s="429" t="s">
        <v>8235</v>
      </c>
      <c r="U601" s="429" t="s">
        <v>8236</v>
      </c>
      <c r="V601" s="425" t="s">
        <v>2508</v>
      </c>
      <c r="W601" s="425" t="s">
        <v>2509</v>
      </c>
      <c r="X601" s="430">
        <v>1</v>
      </c>
      <c r="Y601" s="424" t="s">
        <v>8237</v>
      </c>
      <c r="Z601" s="424" t="s">
        <v>2555</v>
      </c>
      <c r="AA601" s="109" t="s">
        <v>2556</v>
      </c>
      <c r="AB601" s="424"/>
      <c r="AC601" s="424" t="s">
        <v>2513</v>
      </c>
    </row>
    <row r="602" spans="1:29" ht="40" customHeight="1" x14ac:dyDescent="0.35">
      <c r="A602" s="424" t="s">
        <v>8238</v>
      </c>
      <c r="B602" s="427">
        <v>44782</v>
      </c>
      <c r="C602" s="427"/>
      <c r="D602" s="429"/>
      <c r="E602" s="425" t="s">
        <v>2496</v>
      </c>
      <c r="F602" s="106" t="s">
        <v>8239</v>
      </c>
      <c r="G602" s="426" t="s">
        <v>8240</v>
      </c>
      <c r="H602" s="106" t="s">
        <v>2499</v>
      </c>
      <c r="I602" s="429" t="s">
        <v>8241</v>
      </c>
      <c r="J602" s="429"/>
      <c r="K602" s="429">
        <v>61</v>
      </c>
      <c r="L602" s="429" t="s">
        <v>8241</v>
      </c>
      <c r="M602" s="429" t="s">
        <v>6240</v>
      </c>
      <c r="N602" s="429" t="s">
        <v>487</v>
      </c>
      <c r="O602" s="106" t="s">
        <v>2612</v>
      </c>
      <c r="P602" s="429" t="s">
        <v>8242</v>
      </c>
      <c r="Q602" s="429" t="s">
        <v>8241</v>
      </c>
      <c r="R602" s="429" t="s">
        <v>6240</v>
      </c>
      <c r="S602" s="429" t="s">
        <v>8243</v>
      </c>
      <c r="T602" s="429" t="s">
        <v>8244</v>
      </c>
      <c r="U602" s="429" t="s">
        <v>8245</v>
      </c>
      <c r="V602" s="425" t="s">
        <v>2508</v>
      </c>
      <c r="W602" s="425" t="s">
        <v>2509</v>
      </c>
      <c r="X602" s="430">
        <v>1</v>
      </c>
      <c r="Y602" s="424" t="s">
        <v>8246</v>
      </c>
      <c r="Z602" s="424" t="s">
        <v>2555</v>
      </c>
      <c r="AA602" s="109" t="s">
        <v>5280</v>
      </c>
      <c r="AB602" s="424"/>
      <c r="AC602" s="424" t="s">
        <v>2513</v>
      </c>
    </row>
    <row r="603" spans="1:29" ht="40" customHeight="1" x14ac:dyDescent="0.35">
      <c r="A603" s="424" t="s">
        <v>8247</v>
      </c>
      <c r="B603" s="427">
        <v>44789</v>
      </c>
      <c r="C603" s="427"/>
      <c r="D603" s="429"/>
      <c r="E603" s="425" t="s">
        <v>2496</v>
      </c>
      <c r="F603" s="106" t="s">
        <v>8248</v>
      </c>
      <c r="G603" s="426" t="s">
        <v>8249</v>
      </c>
      <c r="H603" s="106" t="s">
        <v>2499</v>
      </c>
      <c r="I603" s="429" t="s">
        <v>6866</v>
      </c>
      <c r="J603" s="429">
        <v>101</v>
      </c>
      <c r="K603" s="429">
        <v>4</v>
      </c>
      <c r="L603" s="429" t="s">
        <v>7951</v>
      </c>
      <c r="M603" s="429" t="s">
        <v>4076</v>
      </c>
      <c r="N603" s="429" t="s">
        <v>650</v>
      </c>
      <c r="O603" s="106" t="s">
        <v>2503</v>
      </c>
      <c r="P603" s="429" t="s">
        <v>8250</v>
      </c>
      <c r="Q603" s="429" t="s">
        <v>7951</v>
      </c>
      <c r="R603" s="429" t="s">
        <v>4076</v>
      </c>
      <c r="S603" s="429" t="s">
        <v>8251</v>
      </c>
      <c r="T603" s="429" t="s">
        <v>8252</v>
      </c>
      <c r="U603" s="429" t="s">
        <v>8253</v>
      </c>
      <c r="V603" s="425" t="s">
        <v>2508</v>
      </c>
      <c r="W603" s="425" t="s">
        <v>2509</v>
      </c>
      <c r="X603" s="430">
        <v>1</v>
      </c>
      <c r="Y603" s="424" t="s">
        <v>8254</v>
      </c>
      <c r="Z603" s="424" t="s">
        <v>2555</v>
      </c>
      <c r="AA603" s="109" t="s">
        <v>2828</v>
      </c>
      <c r="AB603" s="424"/>
      <c r="AC603" s="424" t="s">
        <v>2513</v>
      </c>
    </row>
    <row r="604" spans="1:29" ht="40" customHeight="1" x14ac:dyDescent="0.35">
      <c r="A604" s="424" t="s">
        <v>8255</v>
      </c>
      <c r="B604" s="427">
        <v>44797</v>
      </c>
      <c r="C604" s="427"/>
      <c r="D604" s="429"/>
      <c r="E604" s="425" t="s">
        <v>2496</v>
      </c>
      <c r="F604" s="106" t="s">
        <v>8256</v>
      </c>
      <c r="G604" s="426" t="s">
        <v>8257</v>
      </c>
      <c r="H604" s="106" t="s">
        <v>3527</v>
      </c>
      <c r="I604" s="429" t="s">
        <v>8258</v>
      </c>
      <c r="J604" s="429">
        <v>2033</v>
      </c>
      <c r="K604" s="429">
        <v>104</v>
      </c>
      <c r="L604" s="429" t="s">
        <v>742</v>
      </c>
      <c r="M604" s="429" t="s">
        <v>4904</v>
      </c>
      <c r="N604" s="429" t="s">
        <v>127</v>
      </c>
      <c r="O604" s="106" t="s">
        <v>2612</v>
      </c>
      <c r="P604" s="429" t="s">
        <v>8259</v>
      </c>
      <c r="Q604" s="429" t="s">
        <v>742</v>
      </c>
      <c r="R604" s="429" t="s">
        <v>8260</v>
      </c>
      <c r="S604" s="429" t="s">
        <v>8261</v>
      </c>
      <c r="T604" s="429" t="s">
        <v>8262</v>
      </c>
      <c r="U604" s="429" t="s">
        <v>8263</v>
      </c>
      <c r="V604" s="425" t="s">
        <v>2508</v>
      </c>
      <c r="W604" s="425" t="s">
        <v>2509</v>
      </c>
      <c r="X604" s="430">
        <v>1</v>
      </c>
      <c r="Y604" s="424" t="s">
        <v>8256</v>
      </c>
      <c r="Z604" s="425" t="s">
        <v>3537</v>
      </c>
      <c r="AA604" s="109" t="s">
        <v>8264</v>
      </c>
      <c r="AB604" s="424"/>
      <c r="AC604" s="424" t="s">
        <v>2513</v>
      </c>
    </row>
    <row r="605" spans="1:29" ht="40" customHeight="1" x14ac:dyDescent="0.35">
      <c r="A605" s="424" t="s">
        <v>8265</v>
      </c>
      <c r="B605" s="427">
        <v>44812</v>
      </c>
      <c r="C605" s="427"/>
      <c r="D605" s="429"/>
      <c r="E605" s="425" t="s">
        <v>2496</v>
      </c>
      <c r="F605" s="106" t="s">
        <v>8266</v>
      </c>
      <c r="G605" s="426" t="s">
        <v>8267</v>
      </c>
      <c r="H605" s="106" t="s">
        <v>2499</v>
      </c>
      <c r="I605" s="429" t="s">
        <v>8268</v>
      </c>
      <c r="J605" s="429"/>
      <c r="K605" s="429">
        <v>1</v>
      </c>
      <c r="L605" s="429" t="s">
        <v>1144</v>
      </c>
      <c r="M605" s="429" t="s">
        <v>8269</v>
      </c>
      <c r="N605" s="429" t="s">
        <v>450</v>
      </c>
      <c r="O605" s="106" t="s">
        <v>2626</v>
      </c>
      <c r="P605" s="429" t="s">
        <v>7240</v>
      </c>
      <c r="Q605" s="429" t="s">
        <v>1144</v>
      </c>
      <c r="R605" s="429" t="s">
        <v>8269</v>
      </c>
      <c r="S605" s="429" t="s">
        <v>8270</v>
      </c>
      <c r="T605" s="429" t="s">
        <v>8271</v>
      </c>
      <c r="U605" s="429" t="s">
        <v>8272</v>
      </c>
      <c r="V605" s="425" t="s">
        <v>2508</v>
      </c>
      <c r="W605" s="425" t="s">
        <v>2509</v>
      </c>
      <c r="X605" s="430">
        <v>1</v>
      </c>
      <c r="Y605" s="424" t="s">
        <v>8273</v>
      </c>
      <c r="Z605" s="424" t="s">
        <v>2555</v>
      </c>
      <c r="AA605" s="109" t="s">
        <v>8018</v>
      </c>
      <c r="AB605" s="424"/>
      <c r="AC605" s="424" t="s">
        <v>2513</v>
      </c>
    </row>
    <row r="606" spans="1:29" ht="40" customHeight="1" x14ac:dyDescent="0.35">
      <c r="A606" s="424" t="s">
        <v>8274</v>
      </c>
      <c r="B606" s="427">
        <v>44816</v>
      </c>
      <c r="C606" s="427"/>
      <c r="D606" s="429"/>
      <c r="E606" s="425" t="s">
        <v>2496</v>
      </c>
      <c r="F606" s="106" t="s">
        <v>8275</v>
      </c>
      <c r="G606" s="426" t="s">
        <v>8276</v>
      </c>
      <c r="H606" s="106" t="s">
        <v>2499</v>
      </c>
      <c r="I606" s="429" t="s">
        <v>627</v>
      </c>
      <c r="J606" s="429"/>
      <c r="K606" s="429">
        <v>11</v>
      </c>
      <c r="L606" s="429" t="s">
        <v>627</v>
      </c>
      <c r="M606" s="429" t="s">
        <v>4284</v>
      </c>
      <c r="N606" s="429" t="s">
        <v>650</v>
      </c>
      <c r="O606" s="106" t="s">
        <v>2503</v>
      </c>
      <c r="P606" s="429" t="s">
        <v>8277</v>
      </c>
      <c r="Q606" s="429" t="s">
        <v>627</v>
      </c>
      <c r="R606" s="429" t="s">
        <v>4284</v>
      </c>
      <c r="S606" s="429" t="s">
        <v>8278</v>
      </c>
      <c r="T606" s="429" t="s">
        <v>8279</v>
      </c>
      <c r="U606" s="429" t="s">
        <v>8280</v>
      </c>
      <c r="V606" s="425" t="s">
        <v>2508</v>
      </c>
      <c r="W606" s="425" t="s">
        <v>2509</v>
      </c>
      <c r="X606" s="430">
        <v>1</v>
      </c>
      <c r="Y606" s="424" t="s">
        <v>8281</v>
      </c>
      <c r="Z606" s="424" t="s">
        <v>2555</v>
      </c>
      <c r="AA606" s="109" t="s">
        <v>4941</v>
      </c>
      <c r="AB606" s="424"/>
      <c r="AC606" s="424" t="s">
        <v>2513</v>
      </c>
    </row>
    <row r="607" spans="1:29" ht="40" customHeight="1" x14ac:dyDescent="0.35">
      <c r="A607" s="424" t="s">
        <v>8282</v>
      </c>
      <c r="B607" s="427">
        <v>44818</v>
      </c>
      <c r="C607" s="427"/>
      <c r="D607" s="429"/>
      <c r="E607" s="425" t="s">
        <v>2496</v>
      </c>
      <c r="F607" s="106" t="s">
        <v>8283</v>
      </c>
      <c r="G607" s="426" t="s">
        <v>8284</v>
      </c>
      <c r="H607" s="106" t="s">
        <v>2517</v>
      </c>
      <c r="I607" s="429" t="s">
        <v>8285</v>
      </c>
      <c r="J607" s="429">
        <v>778</v>
      </c>
      <c r="K607" s="429">
        <v>11</v>
      </c>
      <c r="L607" s="429" t="s">
        <v>140</v>
      </c>
      <c r="M607" s="429" t="s">
        <v>3813</v>
      </c>
      <c r="N607" s="429" t="s">
        <v>140</v>
      </c>
      <c r="O607" s="106" t="s">
        <v>2612</v>
      </c>
      <c r="P607" s="429" t="s">
        <v>8286</v>
      </c>
      <c r="Q607" s="429" t="s">
        <v>140</v>
      </c>
      <c r="R607" s="429" t="s">
        <v>3813</v>
      </c>
      <c r="S607" s="429" t="s">
        <v>8287</v>
      </c>
      <c r="T607" s="429" t="s">
        <v>8288</v>
      </c>
      <c r="U607" s="429" t="s">
        <v>8289</v>
      </c>
      <c r="V607" s="425" t="s">
        <v>2508</v>
      </c>
      <c r="W607" s="425" t="s">
        <v>2509</v>
      </c>
      <c r="X607" s="430">
        <v>1</v>
      </c>
      <c r="Y607" s="424" t="s">
        <v>8290</v>
      </c>
      <c r="Z607" s="424" t="s">
        <v>3381</v>
      </c>
      <c r="AA607" s="109" t="s">
        <v>8207</v>
      </c>
      <c r="AB607" s="424"/>
      <c r="AC607" s="424" t="s">
        <v>2513</v>
      </c>
    </row>
    <row r="608" spans="1:29" ht="40" customHeight="1" x14ac:dyDescent="0.35">
      <c r="A608" s="424" t="s">
        <v>8291</v>
      </c>
      <c r="B608" s="427">
        <v>44818</v>
      </c>
      <c r="C608" s="427"/>
      <c r="D608" s="429"/>
      <c r="E608" s="425" t="s">
        <v>2496</v>
      </c>
      <c r="F608" s="106" t="s">
        <v>8292</v>
      </c>
      <c r="G608" s="426" t="s">
        <v>8293</v>
      </c>
      <c r="H608" s="106" t="s">
        <v>2499</v>
      </c>
      <c r="I608" s="429" t="s">
        <v>8294</v>
      </c>
      <c r="J608" s="429">
        <v>608</v>
      </c>
      <c r="K608" s="429">
        <v>13</v>
      </c>
      <c r="L608" s="429" t="s">
        <v>8295</v>
      </c>
      <c r="M608" s="429" t="s">
        <v>8296</v>
      </c>
      <c r="N608" s="429" t="s">
        <v>279</v>
      </c>
      <c r="O608" s="106" t="s">
        <v>2763</v>
      </c>
      <c r="P608" s="429" t="s">
        <v>8297</v>
      </c>
      <c r="Q608" s="429" t="s">
        <v>8298</v>
      </c>
      <c r="R608" s="429" t="s">
        <v>8299</v>
      </c>
      <c r="S608" s="429" t="s">
        <v>8300</v>
      </c>
      <c r="T608" s="429" t="s">
        <v>8301</v>
      </c>
      <c r="U608" s="429" t="s">
        <v>8302</v>
      </c>
      <c r="V608" s="425" t="s">
        <v>2508</v>
      </c>
      <c r="W608" s="425" t="s">
        <v>2509</v>
      </c>
      <c r="X608" s="430">
        <v>0.51</v>
      </c>
      <c r="Y608" s="425" t="s">
        <v>8303</v>
      </c>
      <c r="Z608" s="425" t="s">
        <v>4570</v>
      </c>
      <c r="AA608" s="425" t="s">
        <v>8304</v>
      </c>
      <c r="AB608" s="424"/>
      <c r="AC608" s="424" t="s">
        <v>2513</v>
      </c>
    </row>
    <row r="609" spans="1:29" ht="40" customHeight="1" x14ac:dyDescent="0.35">
      <c r="A609" s="424" t="s">
        <v>8305</v>
      </c>
      <c r="B609" s="427">
        <v>44861</v>
      </c>
      <c r="C609" s="427"/>
      <c r="D609" s="429"/>
      <c r="E609" s="425" t="s">
        <v>2496</v>
      </c>
      <c r="F609" s="106" t="s">
        <v>8306</v>
      </c>
      <c r="G609" s="426" t="s">
        <v>8307</v>
      </c>
      <c r="H609" s="106" t="s">
        <v>2517</v>
      </c>
      <c r="I609" s="429" t="s">
        <v>8308</v>
      </c>
      <c r="J609" s="429">
        <v>1211</v>
      </c>
      <c r="K609" s="429">
        <v>11</v>
      </c>
      <c r="L609" s="429" t="s">
        <v>387</v>
      </c>
      <c r="M609" s="429" t="s">
        <v>8309</v>
      </c>
      <c r="N609" s="429" t="s">
        <v>123</v>
      </c>
      <c r="O609" s="106" t="s">
        <v>2520</v>
      </c>
      <c r="P609" s="429" t="s">
        <v>8310</v>
      </c>
      <c r="Q609" s="429" t="s">
        <v>387</v>
      </c>
      <c r="R609" s="429" t="s">
        <v>8309</v>
      </c>
      <c r="S609" s="429" t="s">
        <v>8311</v>
      </c>
      <c r="T609" s="429" t="s">
        <v>8312</v>
      </c>
      <c r="U609" s="429" t="s">
        <v>8313</v>
      </c>
      <c r="V609" s="425" t="s">
        <v>2508</v>
      </c>
      <c r="W609" s="425" t="s">
        <v>2509</v>
      </c>
      <c r="X609" s="430">
        <v>1</v>
      </c>
      <c r="Y609" s="425" t="s">
        <v>8314</v>
      </c>
      <c r="Z609" s="425" t="s">
        <v>8315</v>
      </c>
      <c r="AA609" s="425" t="s">
        <v>8316</v>
      </c>
      <c r="AB609" s="424"/>
      <c r="AC609" s="424" t="s">
        <v>2513</v>
      </c>
    </row>
    <row r="610" spans="1:29" ht="40" customHeight="1" x14ac:dyDescent="0.35">
      <c r="A610" s="424" t="s">
        <v>8317</v>
      </c>
      <c r="B610" s="427">
        <v>44874</v>
      </c>
      <c r="C610" s="427"/>
      <c r="D610" s="429"/>
      <c r="E610" s="425" t="s">
        <v>2496</v>
      </c>
      <c r="F610" s="106" t="s">
        <v>8318</v>
      </c>
      <c r="G610" s="426" t="s">
        <v>8319</v>
      </c>
      <c r="H610" s="106" t="s">
        <v>2499</v>
      </c>
      <c r="I610" s="429" t="s">
        <v>8320</v>
      </c>
      <c r="J610" s="429"/>
      <c r="K610" s="429">
        <v>6</v>
      </c>
      <c r="L610" s="429" t="s">
        <v>710</v>
      </c>
      <c r="M610" s="429" t="s">
        <v>4122</v>
      </c>
      <c r="N610" s="429" t="s">
        <v>710</v>
      </c>
      <c r="O610" s="106" t="s">
        <v>2626</v>
      </c>
      <c r="P610" s="429" t="s">
        <v>8321</v>
      </c>
      <c r="Q610" s="429" t="s">
        <v>710</v>
      </c>
      <c r="R610" s="429" t="s">
        <v>4122</v>
      </c>
      <c r="S610" s="429" t="s">
        <v>8322</v>
      </c>
      <c r="T610" s="429" t="s">
        <v>8323</v>
      </c>
      <c r="U610" s="429" t="s">
        <v>8324</v>
      </c>
      <c r="V610" s="425" t="s">
        <v>2508</v>
      </c>
      <c r="W610" s="425" t="s">
        <v>2509</v>
      </c>
      <c r="X610" s="430">
        <v>1</v>
      </c>
      <c r="Y610" s="425" t="s">
        <v>8325</v>
      </c>
      <c r="Z610" s="424" t="s">
        <v>2511</v>
      </c>
      <c r="AA610" s="109" t="s">
        <v>8326</v>
      </c>
      <c r="AB610" s="424"/>
      <c r="AC610" s="424" t="s">
        <v>2513</v>
      </c>
    </row>
    <row r="611" spans="1:29" ht="40" customHeight="1" x14ac:dyDescent="0.35">
      <c r="A611" s="424" t="s">
        <v>8327</v>
      </c>
      <c r="B611" s="427">
        <v>44880</v>
      </c>
      <c r="C611" s="427"/>
      <c r="D611" s="429"/>
      <c r="E611" s="425" t="s">
        <v>2496</v>
      </c>
      <c r="F611" s="106" t="s">
        <v>8328</v>
      </c>
      <c r="G611" s="426" t="s">
        <v>8329</v>
      </c>
      <c r="H611" s="106" t="s">
        <v>2499</v>
      </c>
      <c r="I611" s="429" t="s">
        <v>8330</v>
      </c>
      <c r="J611" s="429"/>
      <c r="K611" s="429">
        <v>257</v>
      </c>
      <c r="L611" s="429" t="s">
        <v>8330</v>
      </c>
      <c r="M611" s="429" t="s">
        <v>8331</v>
      </c>
      <c r="N611" s="429" t="s">
        <v>650</v>
      </c>
      <c r="O611" s="106" t="s">
        <v>2503</v>
      </c>
      <c r="P611" s="429" t="s">
        <v>8332</v>
      </c>
      <c r="Q611" s="429" t="s">
        <v>8330</v>
      </c>
      <c r="R611" s="429" t="s">
        <v>8333</v>
      </c>
      <c r="S611" s="429" t="s">
        <v>8334</v>
      </c>
      <c r="T611" s="429" t="s">
        <v>8335</v>
      </c>
      <c r="U611" s="429" t="s">
        <v>8336</v>
      </c>
      <c r="V611" s="425" t="s">
        <v>2508</v>
      </c>
      <c r="W611" s="425" t="s">
        <v>2509</v>
      </c>
      <c r="X611" s="430">
        <v>1</v>
      </c>
      <c r="Y611" s="424" t="s">
        <v>8337</v>
      </c>
      <c r="Z611" s="424" t="s">
        <v>2555</v>
      </c>
      <c r="AA611" s="109" t="s">
        <v>8338</v>
      </c>
      <c r="AB611" s="424"/>
      <c r="AC611" s="424" t="s">
        <v>2513</v>
      </c>
    </row>
    <row r="612" spans="1:29" ht="40" customHeight="1" x14ac:dyDescent="0.35">
      <c r="A612" s="424" t="s">
        <v>8339</v>
      </c>
      <c r="B612" s="427">
        <v>44890</v>
      </c>
      <c r="C612" s="427"/>
      <c r="D612" s="429"/>
      <c r="E612" s="425" t="s">
        <v>2496</v>
      </c>
      <c r="F612" s="106" t="s">
        <v>8340</v>
      </c>
      <c r="G612" s="426" t="s">
        <v>8341</v>
      </c>
      <c r="H612" s="106" t="s">
        <v>2517</v>
      </c>
      <c r="I612" s="429" t="s">
        <v>8342</v>
      </c>
      <c r="J612" s="429"/>
      <c r="K612" s="429">
        <v>161</v>
      </c>
      <c r="L612" s="429" t="s">
        <v>8342</v>
      </c>
      <c r="M612" s="429" t="s">
        <v>3624</v>
      </c>
      <c r="N612" s="429" t="s">
        <v>832</v>
      </c>
      <c r="O612" s="106" t="s">
        <v>2520</v>
      </c>
      <c r="P612" s="429" t="s">
        <v>8343</v>
      </c>
      <c r="Q612" s="429" t="s">
        <v>270</v>
      </c>
      <c r="R612" s="429" t="s">
        <v>3624</v>
      </c>
      <c r="S612" s="429" t="s">
        <v>8344</v>
      </c>
      <c r="T612" s="429" t="s">
        <v>8345</v>
      </c>
      <c r="U612" s="429" t="s">
        <v>8346</v>
      </c>
      <c r="V612" s="425" t="s">
        <v>2508</v>
      </c>
      <c r="W612" s="425" t="s">
        <v>4877</v>
      </c>
      <c r="X612" s="430">
        <v>1</v>
      </c>
      <c r="Y612" s="424" t="s">
        <v>8347</v>
      </c>
      <c r="Z612" s="424" t="s">
        <v>2633</v>
      </c>
      <c r="AA612" s="109" t="s">
        <v>4637</v>
      </c>
      <c r="AB612" s="424"/>
      <c r="AC612" s="424" t="s">
        <v>2513</v>
      </c>
    </row>
    <row r="613" spans="1:29" ht="40" customHeight="1" x14ac:dyDescent="0.35">
      <c r="A613" s="424" t="s">
        <v>8348</v>
      </c>
      <c r="B613" s="427">
        <v>44895</v>
      </c>
      <c r="C613" s="427"/>
      <c r="D613" s="429"/>
      <c r="E613" s="425" t="s">
        <v>2496</v>
      </c>
      <c r="F613" s="106" t="s">
        <v>8349</v>
      </c>
      <c r="G613" s="426" t="s">
        <v>8350</v>
      </c>
      <c r="H613" s="106" t="s">
        <v>2499</v>
      </c>
      <c r="I613" s="429" t="s">
        <v>8351</v>
      </c>
      <c r="J613" s="429"/>
      <c r="K613" s="429">
        <v>17</v>
      </c>
      <c r="L613" s="429" t="s">
        <v>127</v>
      </c>
      <c r="M613" s="429" t="s">
        <v>3072</v>
      </c>
      <c r="N613" s="429" t="s">
        <v>127</v>
      </c>
      <c r="O613" s="106" t="s">
        <v>2612</v>
      </c>
      <c r="P613" s="429" t="s">
        <v>8352</v>
      </c>
      <c r="Q613" s="429" t="s">
        <v>127</v>
      </c>
      <c r="R613" s="429" t="s">
        <v>8353</v>
      </c>
      <c r="S613" s="429" t="s">
        <v>8354</v>
      </c>
      <c r="T613" s="429" t="s">
        <v>8355</v>
      </c>
      <c r="U613" s="429" t="s">
        <v>8356</v>
      </c>
      <c r="V613" s="425" t="s">
        <v>2508</v>
      </c>
      <c r="W613" s="425" t="s">
        <v>2509</v>
      </c>
      <c r="X613" s="430">
        <v>1</v>
      </c>
      <c r="Y613" s="424" t="s">
        <v>8357</v>
      </c>
      <c r="Z613" s="424" t="s">
        <v>2511</v>
      </c>
      <c r="AA613" s="109" t="s">
        <v>2694</v>
      </c>
      <c r="AB613" s="424"/>
      <c r="AC613" s="424" t="s">
        <v>2513</v>
      </c>
    </row>
    <row r="614" spans="1:29" ht="40" customHeight="1" x14ac:dyDescent="0.35">
      <c r="A614" s="424" t="s">
        <v>8358</v>
      </c>
      <c r="B614" s="427">
        <v>44901</v>
      </c>
      <c r="C614" s="427"/>
      <c r="D614" s="429"/>
      <c r="E614" s="425" t="s">
        <v>2496</v>
      </c>
      <c r="F614" s="106" t="s">
        <v>8359</v>
      </c>
      <c r="G614" s="426" t="s">
        <v>8360</v>
      </c>
      <c r="H614" s="106" t="s">
        <v>2499</v>
      </c>
      <c r="I614" s="429" t="s">
        <v>8361</v>
      </c>
      <c r="J614" s="429">
        <v>1547</v>
      </c>
      <c r="K614" s="429">
        <v>59</v>
      </c>
      <c r="L614" s="429" t="s">
        <v>1250</v>
      </c>
      <c r="M614" s="429" t="s">
        <v>8362</v>
      </c>
      <c r="N614" s="429" t="s">
        <v>3397</v>
      </c>
      <c r="O614" s="106" t="s">
        <v>2791</v>
      </c>
      <c r="P614" s="429" t="s">
        <v>8363</v>
      </c>
      <c r="Q614" s="429" t="s">
        <v>1250</v>
      </c>
      <c r="R614" s="429" t="s">
        <v>8364</v>
      </c>
      <c r="S614" s="429" t="s">
        <v>8365</v>
      </c>
      <c r="T614" s="429" t="s">
        <v>8366</v>
      </c>
      <c r="U614" s="429" t="s">
        <v>8367</v>
      </c>
      <c r="V614" s="425" t="s">
        <v>2508</v>
      </c>
      <c r="W614" s="425" t="s">
        <v>2509</v>
      </c>
      <c r="X614" s="430">
        <v>0.8</v>
      </c>
      <c r="Y614" s="424" t="s">
        <v>8368</v>
      </c>
      <c r="Z614" s="424" t="s">
        <v>2511</v>
      </c>
      <c r="AA614" s="109" t="s">
        <v>8127</v>
      </c>
      <c r="AB614" s="424"/>
      <c r="AC614" s="424" t="s">
        <v>2513</v>
      </c>
    </row>
    <row r="615" spans="1:29" ht="40" customHeight="1" x14ac:dyDescent="0.35">
      <c r="A615" s="424" t="s">
        <v>8369</v>
      </c>
      <c r="B615" s="427">
        <v>44901</v>
      </c>
      <c r="C615" s="427"/>
      <c r="D615" s="429"/>
      <c r="E615" s="425" t="s">
        <v>2496</v>
      </c>
      <c r="F615" s="106" t="s">
        <v>8370</v>
      </c>
      <c r="G615" s="426" t="s">
        <v>8371</v>
      </c>
      <c r="H615" s="106" t="s">
        <v>2499</v>
      </c>
      <c r="I615" s="429" t="s">
        <v>7613</v>
      </c>
      <c r="J615" s="429">
        <v>402</v>
      </c>
      <c r="K615" s="429">
        <v>69</v>
      </c>
      <c r="L615" s="429" t="s">
        <v>710</v>
      </c>
      <c r="M615" s="429" t="s">
        <v>4122</v>
      </c>
      <c r="N615" s="429" t="s">
        <v>710</v>
      </c>
      <c r="O615" s="106" t="s">
        <v>2626</v>
      </c>
      <c r="P615" s="429" t="s">
        <v>8372</v>
      </c>
      <c r="Q615" s="429" t="s">
        <v>710</v>
      </c>
      <c r="R615" s="429" t="s">
        <v>4122</v>
      </c>
      <c r="S615" s="429" t="s">
        <v>8373</v>
      </c>
      <c r="T615" s="429" t="s">
        <v>8374</v>
      </c>
      <c r="U615" s="429" t="s">
        <v>8375</v>
      </c>
      <c r="V615" s="425" t="s">
        <v>2508</v>
      </c>
      <c r="W615" s="425" t="s">
        <v>2509</v>
      </c>
      <c r="X615" s="430">
        <v>1</v>
      </c>
      <c r="Y615" s="424" t="s">
        <v>8376</v>
      </c>
      <c r="Z615" s="424" t="s">
        <v>2555</v>
      </c>
      <c r="AA615" s="109" t="s">
        <v>2594</v>
      </c>
      <c r="AB615" s="424"/>
      <c r="AC615" s="424" t="s">
        <v>2513</v>
      </c>
    </row>
    <row r="616" spans="1:29" ht="40" customHeight="1" x14ac:dyDescent="0.35">
      <c r="A616" s="424" t="s">
        <v>8377</v>
      </c>
      <c r="B616" s="427">
        <v>44903</v>
      </c>
      <c r="C616" s="427"/>
      <c r="D616" s="429"/>
      <c r="E616" s="425" t="s">
        <v>2496</v>
      </c>
      <c r="F616" s="106" t="s">
        <v>8378</v>
      </c>
      <c r="G616" s="426" t="s">
        <v>8379</v>
      </c>
      <c r="H616" s="106" t="s">
        <v>2499</v>
      </c>
      <c r="I616" s="429" t="s">
        <v>8320</v>
      </c>
      <c r="J616" s="429"/>
      <c r="K616" s="429">
        <v>7</v>
      </c>
      <c r="L616" s="429" t="s">
        <v>710</v>
      </c>
      <c r="M616" s="429" t="s">
        <v>4122</v>
      </c>
      <c r="N616" s="429" t="s">
        <v>710</v>
      </c>
      <c r="O616" s="106" t="s">
        <v>2626</v>
      </c>
      <c r="P616" s="429" t="s">
        <v>8380</v>
      </c>
      <c r="Q616" s="429" t="s">
        <v>710</v>
      </c>
      <c r="R616" s="429" t="s">
        <v>4122</v>
      </c>
      <c r="S616" s="429" t="s">
        <v>8381</v>
      </c>
      <c r="T616" s="429" t="s">
        <v>8382</v>
      </c>
      <c r="U616" s="429" t="s">
        <v>8383</v>
      </c>
      <c r="V616" s="425" t="s">
        <v>2508</v>
      </c>
      <c r="W616" s="425" t="s">
        <v>2509</v>
      </c>
      <c r="X616" s="430">
        <v>1</v>
      </c>
      <c r="Y616" s="424" t="s">
        <v>8384</v>
      </c>
      <c r="Z616" s="424" t="s">
        <v>2555</v>
      </c>
      <c r="AA616" s="109" t="s">
        <v>8338</v>
      </c>
      <c r="AB616" s="424"/>
      <c r="AC616" s="424" t="s">
        <v>2513</v>
      </c>
    </row>
    <row r="617" spans="1:29" ht="40" customHeight="1" x14ac:dyDescent="0.35">
      <c r="A617" s="424" t="s">
        <v>8385</v>
      </c>
      <c r="B617" s="427">
        <v>44953</v>
      </c>
      <c r="C617" s="427"/>
      <c r="D617" s="429"/>
      <c r="E617" s="425" t="s">
        <v>2496</v>
      </c>
      <c r="F617" s="106" t="s">
        <v>8386</v>
      </c>
      <c r="G617" s="426" t="s">
        <v>8387</v>
      </c>
      <c r="H617" s="106" t="s">
        <v>3123</v>
      </c>
      <c r="I617" s="429" t="s">
        <v>8388</v>
      </c>
      <c r="J617" s="429"/>
      <c r="K617" s="429">
        <v>538</v>
      </c>
      <c r="L617" s="429" t="s">
        <v>8388</v>
      </c>
      <c r="M617" s="429" t="s">
        <v>8389</v>
      </c>
      <c r="N617" s="429" t="s">
        <v>776</v>
      </c>
      <c r="O617" s="106" t="s">
        <v>2612</v>
      </c>
      <c r="P617" s="429" t="s">
        <v>8390</v>
      </c>
      <c r="Q617" s="429" t="s">
        <v>8388</v>
      </c>
      <c r="R617" s="429" t="s">
        <v>8391</v>
      </c>
      <c r="S617" s="429" t="s">
        <v>8392</v>
      </c>
      <c r="T617" s="429" t="s">
        <v>8393</v>
      </c>
      <c r="U617" s="429" t="s">
        <v>8394</v>
      </c>
      <c r="V617" s="425" t="s">
        <v>2508</v>
      </c>
      <c r="W617" s="425" t="s">
        <v>2509</v>
      </c>
      <c r="X617" s="430">
        <v>1</v>
      </c>
      <c r="Y617" s="424" t="s">
        <v>8395</v>
      </c>
      <c r="Z617" s="424" t="s">
        <v>7115</v>
      </c>
      <c r="AA617" s="109" t="s">
        <v>2816</v>
      </c>
      <c r="AB617" s="424"/>
      <c r="AC617" s="424" t="s">
        <v>2513</v>
      </c>
    </row>
    <row r="618" spans="1:29" ht="40" customHeight="1" x14ac:dyDescent="0.35">
      <c r="A618" s="424" t="s">
        <v>8396</v>
      </c>
      <c r="B618" s="427">
        <v>44978</v>
      </c>
      <c r="C618" s="427"/>
      <c r="D618" s="429"/>
      <c r="E618" s="425" t="s">
        <v>2496</v>
      </c>
      <c r="F618" s="106" t="s">
        <v>8397</v>
      </c>
      <c r="G618" s="109" t="s">
        <v>8398</v>
      </c>
      <c r="H618" s="106" t="s">
        <v>2499</v>
      </c>
      <c r="I618" s="429" t="s">
        <v>4281</v>
      </c>
      <c r="J618" s="429">
        <v>128</v>
      </c>
      <c r="K618" s="429">
        <v>7</v>
      </c>
      <c r="L618" s="429" t="s">
        <v>8399</v>
      </c>
      <c r="M618" s="429" t="s">
        <v>8400</v>
      </c>
      <c r="N618" s="429" t="s">
        <v>787</v>
      </c>
      <c r="O618" s="106" t="s">
        <v>2535</v>
      </c>
      <c r="P618" s="429" t="s">
        <v>8401</v>
      </c>
      <c r="Q618" s="429" t="s">
        <v>8399</v>
      </c>
      <c r="R618" s="429" t="s">
        <v>8400</v>
      </c>
      <c r="S618" s="436" t="s">
        <v>8402</v>
      </c>
      <c r="T618" s="433" t="s">
        <v>8403</v>
      </c>
      <c r="U618" s="429" t="s">
        <v>8404</v>
      </c>
      <c r="V618" s="425" t="s">
        <v>2508</v>
      </c>
      <c r="W618" s="425" t="s">
        <v>2509</v>
      </c>
      <c r="X618" s="430">
        <v>1</v>
      </c>
      <c r="Y618" s="424" t="s">
        <v>8405</v>
      </c>
      <c r="Z618" s="424" t="s">
        <v>2511</v>
      </c>
      <c r="AA618" s="109" t="s">
        <v>7072</v>
      </c>
      <c r="AB618" s="429"/>
      <c r="AC618" s="424" t="s">
        <v>2513</v>
      </c>
    </row>
    <row r="619" spans="1:29" ht="40" customHeight="1" x14ac:dyDescent="0.35">
      <c r="A619" s="424" t="s">
        <v>8406</v>
      </c>
      <c r="B619" s="427">
        <v>45033</v>
      </c>
      <c r="C619" s="427"/>
      <c r="D619" s="429"/>
      <c r="E619" s="425" t="s">
        <v>2496</v>
      </c>
      <c r="F619" s="106" t="s">
        <v>8407</v>
      </c>
      <c r="G619" s="426" t="s">
        <v>8408</v>
      </c>
      <c r="H619" s="106" t="s">
        <v>2499</v>
      </c>
      <c r="I619" s="429" t="s">
        <v>8409</v>
      </c>
      <c r="J619" s="429">
        <v>357</v>
      </c>
      <c r="K619" s="429">
        <v>17</v>
      </c>
      <c r="L619" s="429" t="s">
        <v>140</v>
      </c>
      <c r="M619" s="429" t="s">
        <v>3813</v>
      </c>
      <c r="N619" s="429" t="s">
        <v>140</v>
      </c>
      <c r="O619" s="106" t="s">
        <v>2612</v>
      </c>
      <c r="P619" s="429" t="s">
        <v>8410</v>
      </c>
      <c r="Q619" s="429" t="s">
        <v>140</v>
      </c>
      <c r="R619" s="429" t="s">
        <v>3813</v>
      </c>
      <c r="S619" s="436" t="s">
        <v>8411</v>
      </c>
      <c r="T619" s="433" t="s">
        <v>8412</v>
      </c>
      <c r="U619" s="429" t="s">
        <v>8413</v>
      </c>
      <c r="V619" s="425" t="s">
        <v>2508</v>
      </c>
      <c r="W619" s="425" t="s">
        <v>2509</v>
      </c>
      <c r="X619" s="430">
        <v>1</v>
      </c>
      <c r="Y619" s="424" t="s">
        <v>8414</v>
      </c>
      <c r="Z619" s="424" t="s">
        <v>2555</v>
      </c>
      <c r="AA619" s="109" t="s">
        <v>8338</v>
      </c>
      <c r="AB619" s="429"/>
      <c r="AC619" s="424" t="s">
        <v>2513</v>
      </c>
    </row>
    <row r="620" spans="1:29" ht="40" customHeight="1" x14ac:dyDescent="0.35">
      <c r="A620" s="424" t="s">
        <v>8415</v>
      </c>
      <c r="B620" s="427">
        <v>45035</v>
      </c>
      <c r="C620" s="427"/>
      <c r="D620" s="429"/>
      <c r="E620" s="425" t="s">
        <v>2496</v>
      </c>
      <c r="F620" s="106" t="s">
        <v>3304</v>
      </c>
      <c r="G620" s="426" t="s">
        <v>8416</v>
      </c>
      <c r="H620" s="106" t="s">
        <v>2499</v>
      </c>
      <c r="I620" s="429" t="s">
        <v>3306</v>
      </c>
      <c r="J620" s="429">
        <v>2266</v>
      </c>
      <c r="K620" s="429">
        <v>6</v>
      </c>
      <c r="L620" s="429" t="s">
        <v>3307</v>
      </c>
      <c r="M620" s="429" t="s">
        <v>3308</v>
      </c>
      <c r="N620" s="429" t="s">
        <v>3307</v>
      </c>
      <c r="O620" s="106" t="s">
        <v>2626</v>
      </c>
      <c r="P620" s="429" t="s">
        <v>3309</v>
      </c>
      <c r="Q620" s="429" t="s">
        <v>3307</v>
      </c>
      <c r="R620" s="429" t="s">
        <v>3310</v>
      </c>
      <c r="S620" s="429" t="s">
        <v>3311</v>
      </c>
      <c r="T620" s="429" t="s">
        <v>3312</v>
      </c>
      <c r="U620" s="429" t="s">
        <v>3313</v>
      </c>
      <c r="V620" s="425" t="s">
        <v>2508</v>
      </c>
      <c r="W620" s="425" t="s">
        <v>2509</v>
      </c>
      <c r="X620" s="430">
        <v>1</v>
      </c>
      <c r="Y620" s="424" t="s">
        <v>3315</v>
      </c>
      <c r="Z620" s="424" t="s">
        <v>2555</v>
      </c>
      <c r="AA620" s="109" t="s">
        <v>3188</v>
      </c>
      <c r="AB620" s="429"/>
      <c r="AC620" s="424" t="s">
        <v>2513</v>
      </c>
    </row>
    <row r="621" spans="1:29" ht="40" customHeight="1" x14ac:dyDescent="0.35">
      <c r="A621" s="424" t="s">
        <v>8417</v>
      </c>
      <c r="B621" s="427">
        <v>45036</v>
      </c>
      <c r="C621" s="427"/>
      <c r="D621" s="429"/>
      <c r="E621" s="425" t="s">
        <v>2496</v>
      </c>
      <c r="F621" s="106" t="s">
        <v>8418</v>
      </c>
      <c r="G621" s="426" t="s">
        <v>8419</v>
      </c>
      <c r="H621" s="106" t="s">
        <v>2499</v>
      </c>
      <c r="I621" s="429" t="s">
        <v>8420</v>
      </c>
      <c r="J621" s="429">
        <v>1423</v>
      </c>
      <c r="K621" s="429">
        <v>12</v>
      </c>
      <c r="L621" s="429" t="s">
        <v>792</v>
      </c>
      <c r="M621" s="429" t="s">
        <v>2713</v>
      </c>
      <c r="N621" s="429" t="s">
        <v>792</v>
      </c>
      <c r="O621" s="106" t="s">
        <v>2535</v>
      </c>
      <c r="P621" s="429" t="s">
        <v>8421</v>
      </c>
      <c r="Q621" s="429" t="s">
        <v>792</v>
      </c>
      <c r="R621" s="429" t="s">
        <v>2713</v>
      </c>
      <c r="S621" s="436" t="s">
        <v>8422</v>
      </c>
      <c r="T621" s="433" t="s">
        <v>8423</v>
      </c>
      <c r="U621" s="429" t="s">
        <v>8424</v>
      </c>
      <c r="V621" s="425" t="s">
        <v>2508</v>
      </c>
      <c r="W621" s="425" t="s">
        <v>2509</v>
      </c>
      <c r="X621" s="430">
        <v>1</v>
      </c>
      <c r="Y621" s="425" t="s">
        <v>8425</v>
      </c>
      <c r="Z621" s="425" t="s">
        <v>7012</v>
      </c>
      <c r="AA621" s="109" t="s">
        <v>8426</v>
      </c>
      <c r="AB621" s="429"/>
      <c r="AC621" s="424" t="s">
        <v>2513</v>
      </c>
    </row>
    <row r="622" spans="1:29" ht="40" customHeight="1" x14ac:dyDescent="0.35">
      <c r="A622" s="424" t="s">
        <v>8427</v>
      </c>
      <c r="B622" s="427">
        <v>45036</v>
      </c>
      <c r="C622" s="427"/>
      <c r="D622" s="429"/>
      <c r="E622" s="425" t="s">
        <v>2496</v>
      </c>
      <c r="F622" s="106" t="s">
        <v>8428</v>
      </c>
      <c r="G622" s="426" t="s">
        <v>8429</v>
      </c>
      <c r="H622" s="106" t="s">
        <v>2499</v>
      </c>
      <c r="I622" s="429" t="s">
        <v>8430</v>
      </c>
      <c r="J622" s="429">
        <v>1065</v>
      </c>
      <c r="K622" s="429">
        <v>21</v>
      </c>
      <c r="L622" s="429" t="s">
        <v>2532</v>
      </c>
      <c r="M622" s="429" t="s">
        <v>2533</v>
      </c>
      <c r="N622" s="429" t="s">
        <v>792</v>
      </c>
      <c r="O622" s="106" t="s">
        <v>2535</v>
      </c>
      <c r="P622" s="429" t="s">
        <v>8431</v>
      </c>
      <c r="Q622" s="429" t="s">
        <v>2532</v>
      </c>
      <c r="R622" s="429" t="s">
        <v>2533</v>
      </c>
      <c r="S622" s="436" t="s">
        <v>8432</v>
      </c>
      <c r="T622" s="433" t="s">
        <v>8433</v>
      </c>
      <c r="U622" s="429" t="s">
        <v>8434</v>
      </c>
      <c r="V622" s="425" t="s">
        <v>2508</v>
      </c>
      <c r="W622" s="425" t="s">
        <v>2509</v>
      </c>
      <c r="X622" s="430">
        <v>0.9</v>
      </c>
      <c r="Y622" s="425" t="s">
        <v>8435</v>
      </c>
      <c r="Z622" s="425" t="s">
        <v>2966</v>
      </c>
      <c r="AA622" s="109" t="s">
        <v>4796</v>
      </c>
      <c r="AB622" s="429"/>
      <c r="AC622" s="424" t="s">
        <v>2513</v>
      </c>
    </row>
    <row r="623" spans="1:29" ht="40" customHeight="1" x14ac:dyDescent="0.35">
      <c r="A623" s="424" t="s">
        <v>8436</v>
      </c>
      <c r="B623" s="427">
        <v>45037</v>
      </c>
      <c r="C623" s="427"/>
      <c r="D623" s="429"/>
      <c r="E623" s="425" t="s">
        <v>2496</v>
      </c>
      <c r="F623" s="106" t="s">
        <v>8437</v>
      </c>
      <c r="G623" s="426" t="s">
        <v>8438</v>
      </c>
      <c r="H623" s="106" t="s">
        <v>2499</v>
      </c>
      <c r="I623" s="429" t="s">
        <v>8439</v>
      </c>
      <c r="J623" s="429"/>
      <c r="K623" s="429">
        <v>40</v>
      </c>
      <c r="L623" s="429" t="s">
        <v>731</v>
      </c>
      <c r="M623" s="429" t="s">
        <v>4420</v>
      </c>
      <c r="N623" s="429" t="s">
        <v>731</v>
      </c>
      <c r="O623" s="106" t="s">
        <v>2520</v>
      </c>
      <c r="P623" s="429" t="s">
        <v>8440</v>
      </c>
      <c r="Q623" s="429" t="s">
        <v>1186</v>
      </c>
      <c r="R623" s="429" t="s">
        <v>8441</v>
      </c>
      <c r="S623" s="436" t="s">
        <v>8442</v>
      </c>
      <c r="T623" s="433" t="s">
        <v>8443</v>
      </c>
      <c r="U623" s="429" t="s">
        <v>8444</v>
      </c>
      <c r="V623" s="425" t="s">
        <v>2508</v>
      </c>
      <c r="W623" s="425" t="s">
        <v>2509</v>
      </c>
      <c r="X623" s="430">
        <v>1</v>
      </c>
      <c r="Y623" s="424" t="s">
        <v>8445</v>
      </c>
      <c r="Z623" s="424" t="s">
        <v>2511</v>
      </c>
      <c r="AA623" s="109" t="s">
        <v>4941</v>
      </c>
      <c r="AB623" s="429"/>
      <c r="AC623" s="424" t="s">
        <v>2513</v>
      </c>
    </row>
    <row r="624" spans="1:29" ht="40" customHeight="1" x14ac:dyDescent="0.35">
      <c r="A624" s="424" t="s">
        <v>8446</v>
      </c>
      <c r="B624" s="427">
        <v>45042</v>
      </c>
      <c r="C624" s="427"/>
      <c r="D624" s="429"/>
      <c r="E624" s="425" t="s">
        <v>2496</v>
      </c>
      <c r="F624" s="106" t="s">
        <v>8447</v>
      </c>
      <c r="G624" s="426" t="s">
        <v>8448</v>
      </c>
      <c r="H624" s="106" t="s">
        <v>2499</v>
      </c>
      <c r="I624" s="429" t="s">
        <v>7227</v>
      </c>
      <c r="J624" s="429">
        <v>1337</v>
      </c>
      <c r="K624" s="429">
        <v>15</v>
      </c>
      <c r="L624" s="429" t="s">
        <v>3678</v>
      </c>
      <c r="M624" s="429" t="s">
        <v>3679</v>
      </c>
      <c r="N624" s="429" t="s">
        <v>249</v>
      </c>
      <c r="O624" s="106" t="s">
        <v>2626</v>
      </c>
      <c r="P624" s="429" t="s">
        <v>8449</v>
      </c>
      <c r="Q624" s="429" t="s">
        <v>3678</v>
      </c>
      <c r="R624" s="429" t="s">
        <v>3679</v>
      </c>
      <c r="S624" s="436" t="s">
        <v>8450</v>
      </c>
      <c r="T624" s="433" t="s">
        <v>8451</v>
      </c>
      <c r="U624" s="429" t="s">
        <v>8452</v>
      </c>
      <c r="V624" s="425" t="s">
        <v>2508</v>
      </c>
      <c r="W624" s="425" t="s">
        <v>2509</v>
      </c>
      <c r="X624" s="430">
        <v>1</v>
      </c>
      <c r="Y624" s="424" t="s">
        <v>8453</v>
      </c>
      <c r="Z624" s="424" t="s">
        <v>2511</v>
      </c>
      <c r="AA624" s="109" t="s">
        <v>7072</v>
      </c>
      <c r="AB624" s="429"/>
      <c r="AC624" s="424" t="s">
        <v>2513</v>
      </c>
    </row>
    <row r="625" spans="1:29" ht="40" customHeight="1" x14ac:dyDescent="0.35">
      <c r="A625" s="440"/>
      <c r="B625" s="441"/>
      <c r="C625" s="441"/>
      <c r="D625" s="442"/>
      <c r="E625" s="443"/>
      <c r="F625" s="444"/>
      <c r="G625" s="445"/>
      <c r="H625" s="444"/>
      <c r="I625" s="442"/>
      <c r="J625" s="442"/>
      <c r="K625" s="442"/>
      <c r="L625" s="442"/>
      <c r="M625" s="442"/>
      <c r="N625" s="442"/>
      <c r="O625" s="444"/>
      <c r="P625" s="442"/>
      <c r="Q625" s="442"/>
      <c r="R625" s="442"/>
      <c r="S625" s="442"/>
      <c r="T625" s="442"/>
      <c r="U625" s="442"/>
      <c r="V625" s="444"/>
      <c r="W625" s="444"/>
      <c r="X625" s="442"/>
      <c r="Y625" s="442"/>
      <c r="Z625" s="442"/>
      <c r="AA625" s="442"/>
      <c r="AB625" s="442"/>
      <c r="AC625" s="440"/>
    </row>
    <row r="626" spans="1:29" ht="40" customHeight="1" x14ac:dyDescent="0.35">
      <c r="A626" s="440"/>
      <c r="B626" s="441"/>
      <c r="C626" s="441"/>
      <c r="D626" s="442"/>
      <c r="E626" s="443"/>
      <c r="F626" s="444"/>
      <c r="G626" s="445"/>
      <c r="H626" s="444"/>
      <c r="I626" s="442"/>
      <c r="J626" s="442"/>
      <c r="K626" s="442"/>
      <c r="L626" s="442"/>
      <c r="M626" s="442"/>
      <c r="N626" s="442"/>
      <c r="O626" s="444"/>
      <c r="P626" s="442"/>
      <c r="Q626" s="442"/>
      <c r="R626" s="442"/>
      <c r="S626" s="442"/>
      <c r="T626" s="442"/>
      <c r="U626" s="442"/>
      <c r="V626" s="444"/>
      <c r="W626" s="444"/>
      <c r="X626" s="442"/>
      <c r="Y626" s="442"/>
      <c r="Z626" s="442"/>
      <c r="AA626" s="442"/>
      <c r="AB626" s="442"/>
      <c r="AC626" s="440"/>
    </row>
    <row r="627" spans="1:29" ht="40" customHeight="1" x14ac:dyDescent="0.35">
      <c r="A627" s="440"/>
      <c r="B627" s="441"/>
      <c r="C627" s="441"/>
      <c r="D627" s="442"/>
      <c r="E627" s="443"/>
      <c r="F627" s="444"/>
      <c r="G627" s="445"/>
      <c r="H627" s="444"/>
      <c r="I627" s="442"/>
      <c r="J627" s="442"/>
      <c r="K627" s="442"/>
      <c r="L627" s="442"/>
      <c r="M627" s="442"/>
      <c r="N627" s="442"/>
      <c r="O627" s="444"/>
      <c r="P627" s="442"/>
      <c r="Q627" s="442"/>
      <c r="R627" s="442"/>
      <c r="S627" s="442"/>
      <c r="T627" s="442"/>
      <c r="U627" s="442"/>
      <c r="V627" s="444"/>
      <c r="W627" s="444"/>
      <c r="X627" s="442"/>
      <c r="Y627" s="442"/>
      <c r="Z627" s="442"/>
      <c r="AA627" s="442"/>
      <c r="AB627" s="442"/>
      <c r="AC627" s="440"/>
    </row>
    <row r="628" spans="1:29" ht="40" customHeight="1" x14ac:dyDescent="0.35">
      <c r="A628" s="440"/>
      <c r="B628" s="441"/>
      <c r="C628" s="441"/>
      <c r="D628" s="442"/>
      <c r="E628" s="443"/>
      <c r="F628" s="444"/>
      <c r="G628" s="445"/>
      <c r="H628" s="444"/>
      <c r="I628" s="442"/>
      <c r="J628" s="442"/>
      <c r="K628" s="442"/>
      <c r="L628" s="442"/>
      <c r="M628" s="442"/>
      <c r="N628" s="442"/>
      <c r="O628" s="444"/>
      <c r="P628" s="442"/>
      <c r="Q628" s="442"/>
      <c r="R628" s="442"/>
      <c r="S628" s="442"/>
      <c r="T628" s="442"/>
      <c r="U628" s="442"/>
      <c r="V628" s="444"/>
      <c r="W628" s="444"/>
      <c r="X628" s="442"/>
      <c r="Y628" s="442"/>
      <c r="Z628" s="442"/>
      <c r="AA628" s="442"/>
      <c r="AB628" s="442"/>
      <c r="AC628" s="440"/>
    </row>
    <row r="629" spans="1:29" ht="40" customHeight="1" x14ac:dyDescent="0.35">
      <c r="A629" s="440"/>
      <c r="B629" s="441"/>
      <c r="C629" s="441"/>
      <c r="D629" s="442"/>
      <c r="E629" s="443"/>
      <c r="F629" s="444"/>
      <c r="G629" s="445"/>
      <c r="H629" s="444"/>
      <c r="I629" s="442"/>
      <c r="J629" s="442"/>
      <c r="K629" s="442"/>
      <c r="L629" s="442"/>
      <c r="M629" s="442"/>
      <c r="N629" s="442"/>
      <c r="O629" s="444"/>
      <c r="P629" s="442"/>
      <c r="Q629" s="442"/>
      <c r="R629" s="442"/>
      <c r="S629" s="442"/>
      <c r="T629" s="442"/>
      <c r="U629" s="442"/>
      <c r="V629" s="444"/>
      <c r="W629" s="444"/>
      <c r="X629" s="442"/>
      <c r="Y629" s="442"/>
      <c r="Z629" s="442"/>
      <c r="AA629" s="442"/>
      <c r="AB629" s="442"/>
      <c r="AC629" s="440"/>
    </row>
    <row r="630" spans="1:29" ht="40" customHeight="1" x14ac:dyDescent="0.35">
      <c r="A630" s="440"/>
      <c r="B630" s="441"/>
      <c r="C630" s="441"/>
      <c r="D630" s="442"/>
      <c r="E630" s="443"/>
      <c r="F630" s="444"/>
      <c r="G630" s="445"/>
      <c r="H630" s="444"/>
      <c r="I630" s="442"/>
      <c r="J630" s="442"/>
      <c r="K630" s="442"/>
      <c r="L630" s="442"/>
      <c r="M630" s="442"/>
      <c r="N630" s="442"/>
      <c r="O630" s="444"/>
      <c r="P630" s="442"/>
      <c r="Q630" s="442"/>
      <c r="R630" s="442"/>
      <c r="S630" s="442"/>
      <c r="T630" s="442"/>
      <c r="U630" s="442"/>
      <c r="V630" s="444"/>
      <c r="W630" s="444"/>
      <c r="X630" s="442"/>
      <c r="Y630" s="442"/>
      <c r="Z630" s="442"/>
      <c r="AA630" s="442"/>
      <c r="AB630" s="442"/>
      <c r="AC630" s="440"/>
    </row>
    <row r="631" spans="1:29" ht="40" customHeight="1" x14ac:dyDescent="0.35">
      <c r="A631" s="440"/>
      <c r="B631" s="441"/>
      <c r="C631" s="441"/>
      <c r="D631" s="442"/>
      <c r="E631" s="443"/>
      <c r="F631" s="444"/>
      <c r="G631" s="445"/>
      <c r="H631" s="444"/>
      <c r="I631" s="442"/>
      <c r="J631" s="442"/>
      <c r="K631" s="442"/>
      <c r="L631" s="442"/>
      <c r="M631" s="442"/>
      <c r="N631" s="442"/>
      <c r="O631" s="444"/>
      <c r="P631" s="442"/>
      <c r="Q631" s="442"/>
      <c r="R631" s="442"/>
      <c r="S631" s="442"/>
      <c r="T631" s="442"/>
      <c r="U631" s="442"/>
      <c r="V631" s="444"/>
      <c r="W631" s="444"/>
      <c r="X631" s="442"/>
      <c r="Y631" s="442"/>
      <c r="Z631" s="442"/>
      <c r="AA631" s="442"/>
      <c r="AB631" s="442"/>
      <c r="AC631" s="440"/>
    </row>
    <row r="632" spans="1:29" ht="40" customHeight="1" x14ac:dyDescent="0.35">
      <c r="A632" s="440"/>
      <c r="B632" s="441"/>
      <c r="C632" s="441"/>
      <c r="D632" s="442"/>
      <c r="E632" s="443"/>
      <c r="F632" s="444"/>
      <c r="G632" s="445"/>
      <c r="H632" s="444"/>
      <c r="I632" s="442"/>
      <c r="J632" s="442"/>
      <c r="K632" s="442"/>
      <c r="L632" s="442"/>
      <c r="M632" s="442"/>
      <c r="N632" s="442"/>
      <c r="O632" s="444"/>
      <c r="P632" s="442"/>
      <c r="Q632" s="442"/>
      <c r="R632" s="442"/>
      <c r="S632" s="442"/>
      <c r="T632" s="442"/>
      <c r="U632" s="442"/>
      <c r="V632" s="444"/>
      <c r="W632" s="444"/>
      <c r="X632" s="442"/>
      <c r="Y632" s="442"/>
      <c r="Z632" s="442"/>
      <c r="AA632" s="442"/>
      <c r="AB632" s="442"/>
      <c r="AC632" s="440"/>
    </row>
    <row r="633" spans="1:29" ht="40" customHeight="1" x14ac:dyDescent="0.35">
      <c r="A633" s="440"/>
      <c r="B633" s="441"/>
      <c r="C633" s="441"/>
      <c r="D633" s="442"/>
      <c r="E633" s="443"/>
      <c r="F633" s="444"/>
      <c r="G633" s="445"/>
      <c r="H633" s="444"/>
      <c r="I633" s="442"/>
      <c r="J633" s="442"/>
      <c r="K633" s="442"/>
      <c r="L633" s="442"/>
      <c r="M633" s="442"/>
      <c r="N633" s="442"/>
      <c r="O633" s="444"/>
      <c r="P633" s="442"/>
      <c r="Q633" s="442"/>
      <c r="R633" s="442"/>
      <c r="S633" s="442"/>
      <c r="T633" s="442"/>
      <c r="U633" s="442"/>
      <c r="V633" s="444"/>
      <c r="W633" s="444"/>
      <c r="X633" s="442"/>
      <c r="Y633" s="442"/>
      <c r="Z633" s="442"/>
      <c r="AA633" s="442"/>
      <c r="AB633" s="442"/>
      <c r="AC633" s="440"/>
    </row>
    <row r="634" spans="1:29" ht="40" customHeight="1" x14ac:dyDescent="0.35">
      <c r="A634" s="440"/>
      <c r="B634" s="441"/>
      <c r="C634" s="441"/>
      <c r="D634" s="442"/>
      <c r="E634" s="443"/>
      <c r="F634" s="444"/>
      <c r="G634" s="445"/>
      <c r="H634" s="444"/>
      <c r="I634" s="442"/>
      <c r="J634" s="442"/>
      <c r="K634" s="442"/>
      <c r="L634" s="442"/>
      <c r="M634" s="442"/>
      <c r="N634" s="442"/>
      <c r="O634" s="444"/>
      <c r="P634" s="442"/>
      <c r="Q634" s="442"/>
      <c r="R634" s="442"/>
      <c r="S634" s="442"/>
      <c r="T634" s="442"/>
      <c r="U634" s="442"/>
      <c r="V634" s="444"/>
      <c r="W634" s="444"/>
      <c r="X634" s="442"/>
      <c r="Y634" s="442"/>
      <c r="Z634" s="442"/>
      <c r="AA634" s="442"/>
      <c r="AB634" s="442"/>
      <c r="AC634" s="440"/>
    </row>
    <row r="635" spans="1:29" ht="40" customHeight="1" x14ac:dyDescent="0.35">
      <c r="A635" s="440"/>
      <c r="B635" s="441"/>
      <c r="C635" s="441"/>
      <c r="D635" s="442"/>
      <c r="E635" s="443"/>
      <c r="F635" s="444"/>
      <c r="G635" s="445"/>
      <c r="H635" s="444"/>
      <c r="I635" s="442"/>
      <c r="J635" s="442"/>
      <c r="K635" s="442"/>
      <c r="L635" s="442"/>
      <c r="M635" s="442"/>
      <c r="N635" s="442"/>
      <c r="O635" s="444"/>
      <c r="P635" s="442"/>
      <c r="Q635" s="442"/>
      <c r="R635" s="442"/>
      <c r="S635" s="442"/>
      <c r="T635" s="442"/>
      <c r="U635" s="442"/>
      <c r="V635" s="444"/>
      <c r="W635" s="444"/>
      <c r="X635" s="442"/>
      <c r="Y635" s="442"/>
      <c r="Z635" s="442"/>
      <c r="AA635" s="442"/>
      <c r="AB635" s="442"/>
      <c r="AC635" s="440"/>
    </row>
    <row r="636" spans="1:29" ht="40" customHeight="1" x14ac:dyDescent="0.35">
      <c r="A636" s="440"/>
      <c r="B636" s="441"/>
      <c r="C636" s="441"/>
      <c r="D636" s="442"/>
      <c r="E636" s="443"/>
      <c r="F636" s="444"/>
      <c r="G636" s="445"/>
      <c r="H636" s="444"/>
      <c r="I636" s="442"/>
      <c r="J636" s="442"/>
      <c r="K636" s="442"/>
      <c r="L636" s="442"/>
      <c r="M636" s="442"/>
      <c r="N636" s="442"/>
      <c r="O636" s="444"/>
      <c r="P636" s="442"/>
      <c r="Q636" s="442"/>
      <c r="R636" s="442"/>
      <c r="S636" s="442"/>
      <c r="T636" s="442"/>
      <c r="U636" s="442"/>
      <c r="V636" s="444"/>
      <c r="W636" s="444"/>
      <c r="X636" s="442"/>
      <c r="Y636" s="442"/>
      <c r="Z636" s="442"/>
      <c r="AA636" s="442"/>
      <c r="AB636" s="442"/>
      <c r="AC636" s="440"/>
    </row>
    <row r="637" spans="1:29" ht="40" customHeight="1" x14ac:dyDescent="0.35">
      <c r="A637" s="440"/>
      <c r="B637" s="441"/>
      <c r="C637" s="441"/>
      <c r="D637" s="442"/>
      <c r="E637" s="443"/>
      <c r="F637" s="444"/>
      <c r="G637" s="445"/>
      <c r="H637" s="444"/>
      <c r="I637" s="442"/>
      <c r="J637" s="442"/>
      <c r="K637" s="442"/>
      <c r="L637" s="442"/>
      <c r="M637" s="442"/>
      <c r="N637" s="442"/>
      <c r="O637" s="444"/>
      <c r="P637" s="442"/>
      <c r="Q637" s="442"/>
      <c r="R637" s="442"/>
      <c r="S637" s="442"/>
      <c r="T637" s="442"/>
      <c r="U637" s="442"/>
      <c r="V637" s="444"/>
      <c r="W637" s="444"/>
      <c r="X637" s="442"/>
      <c r="Y637" s="442"/>
      <c r="Z637" s="442"/>
      <c r="AA637" s="442"/>
      <c r="AB637" s="442"/>
      <c r="AC637" s="440"/>
    </row>
    <row r="638" spans="1:29" ht="40" customHeight="1" x14ac:dyDescent="0.35">
      <c r="A638" s="440"/>
      <c r="B638" s="441"/>
      <c r="C638" s="441"/>
      <c r="D638" s="442"/>
      <c r="E638" s="443"/>
      <c r="F638" s="444"/>
      <c r="G638" s="445"/>
      <c r="H638" s="444"/>
      <c r="I638" s="442"/>
      <c r="J638" s="442"/>
      <c r="K638" s="442"/>
      <c r="L638" s="442"/>
      <c r="M638" s="442"/>
      <c r="N638" s="442"/>
      <c r="O638" s="444"/>
      <c r="P638" s="442"/>
      <c r="Q638" s="442"/>
      <c r="R638" s="442"/>
      <c r="S638" s="442"/>
      <c r="T638" s="442"/>
      <c r="U638" s="442"/>
      <c r="V638" s="444"/>
      <c r="W638" s="444"/>
      <c r="X638" s="442"/>
      <c r="Y638" s="442"/>
      <c r="Z638" s="442"/>
      <c r="AA638" s="442"/>
      <c r="AB638" s="442"/>
      <c r="AC638" s="440"/>
    </row>
    <row r="639" spans="1:29" ht="40" customHeight="1" x14ac:dyDescent="0.35">
      <c r="A639" s="440"/>
      <c r="B639" s="441"/>
      <c r="C639" s="441"/>
      <c r="D639" s="442"/>
      <c r="E639" s="443"/>
      <c r="F639" s="444"/>
      <c r="G639" s="445"/>
      <c r="H639" s="444"/>
      <c r="I639" s="442"/>
      <c r="J639" s="442"/>
      <c r="K639" s="442"/>
      <c r="L639" s="442"/>
      <c r="M639" s="442"/>
      <c r="N639" s="442"/>
      <c r="O639" s="444"/>
      <c r="P639" s="442"/>
      <c r="Q639" s="442"/>
      <c r="R639" s="442"/>
      <c r="S639" s="442"/>
      <c r="T639" s="442"/>
      <c r="U639" s="442"/>
      <c r="V639" s="444"/>
      <c r="W639" s="444"/>
      <c r="X639" s="442"/>
      <c r="Y639" s="442"/>
      <c r="Z639" s="442"/>
      <c r="AA639" s="442"/>
      <c r="AB639" s="442"/>
      <c r="AC639" s="440"/>
    </row>
    <row r="640" spans="1:29" ht="40" customHeight="1" x14ac:dyDescent="0.35">
      <c r="A640" s="440"/>
      <c r="B640" s="441"/>
      <c r="C640" s="441"/>
      <c r="D640" s="442"/>
      <c r="E640" s="443"/>
      <c r="F640" s="444"/>
      <c r="G640" s="445"/>
      <c r="H640" s="444"/>
      <c r="I640" s="442"/>
      <c r="J640" s="442"/>
      <c r="K640" s="442"/>
      <c r="L640" s="442"/>
      <c r="M640" s="442"/>
      <c r="N640" s="442"/>
      <c r="O640" s="444"/>
      <c r="P640" s="442"/>
      <c r="Q640" s="442"/>
      <c r="R640" s="442"/>
      <c r="S640" s="442"/>
      <c r="T640" s="442"/>
      <c r="U640" s="442"/>
      <c r="V640" s="444"/>
      <c r="W640" s="444"/>
      <c r="X640" s="442"/>
      <c r="Y640" s="442"/>
      <c r="Z640" s="442"/>
      <c r="AA640" s="442"/>
      <c r="AB640" s="442"/>
      <c r="AC640" s="440"/>
    </row>
    <row r="641" spans="1:29" ht="40" customHeight="1" x14ac:dyDescent="0.35">
      <c r="A641" s="440"/>
      <c r="B641" s="441"/>
      <c r="C641" s="441"/>
      <c r="D641" s="442"/>
      <c r="E641" s="443"/>
      <c r="F641" s="444"/>
      <c r="G641" s="445"/>
      <c r="H641" s="444"/>
      <c r="I641" s="442"/>
      <c r="J641" s="442"/>
      <c r="K641" s="442"/>
      <c r="L641" s="442"/>
      <c r="M641" s="442"/>
      <c r="N641" s="442"/>
      <c r="O641" s="444"/>
      <c r="P641" s="442"/>
      <c r="Q641" s="442"/>
      <c r="R641" s="442"/>
      <c r="S641" s="442"/>
      <c r="T641" s="442"/>
      <c r="U641" s="442"/>
      <c r="V641" s="444"/>
      <c r="W641" s="444"/>
      <c r="X641" s="442"/>
      <c r="Y641" s="442"/>
      <c r="Z641" s="442"/>
      <c r="AA641" s="442"/>
      <c r="AB641" s="442"/>
      <c r="AC641" s="440"/>
    </row>
    <row r="642" spans="1:29" ht="40" customHeight="1" x14ac:dyDescent="0.35">
      <c r="A642" s="440"/>
      <c r="B642" s="441"/>
      <c r="C642" s="441"/>
      <c r="D642" s="442"/>
      <c r="E642" s="443"/>
      <c r="F642" s="444"/>
      <c r="G642" s="445"/>
      <c r="H642" s="444"/>
      <c r="I642" s="442"/>
      <c r="J642" s="442"/>
      <c r="K642" s="442"/>
      <c r="L642" s="442"/>
      <c r="M642" s="442"/>
      <c r="N642" s="442"/>
      <c r="O642" s="444"/>
      <c r="P642" s="442"/>
      <c r="Q642" s="442"/>
      <c r="R642" s="442"/>
      <c r="S642" s="442"/>
      <c r="T642" s="442"/>
      <c r="U642" s="442"/>
      <c r="V642" s="444"/>
      <c r="W642" s="444"/>
      <c r="X642" s="442"/>
      <c r="Y642" s="442"/>
      <c r="Z642" s="442"/>
      <c r="AA642" s="442"/>
      <c r="AB642" s="442"/>
      <c r="AC642" s="440"/>
    </row>
    <row r="643" spans="1:29" ht="40" customHeight="1" x14ac:dyDescent="0.35">
      <c r="A643" s="440"/>
      <c r="B643" s="441"/>
      <c r="C643" s="441"/>
      <c r="D643" s="442"/>
      <c r="E643" s="443"/>
      <c r="F643" s="444"/>
      <c r="G643" s="445"/>
      <c r="H643" s="444"/>
      <c r="I643" s="442"/>
      <c r="J643" s="442"/>
      <c r="K643" s="442"/>
      <c r="L643" s="442"/>
      <c r="M643" s="442"/>
      <c r="N643" s="442"/>
      <c r="O643" s="444"/>
      <c r="P643" s="442"/>
      <c r="Q643" s="442"/>
      <c r="R643" s="442"/>
      <c r="S643" s="442"/>
      <c r="T643" s="442"/>
      <c r="U643" s="442"/>
      <c r="V643" s="444"/>
      <c r="W643" s="444"/>
      <c r="X643" s="442"/>
      <c r="Y643" s="442"/>
      <c r="Z643" s="442"/>
      <c r="AA643" s="442"/>
      <c r="AB643" s="442"/>
      <c r="AC643" s="440"/>
    </row>
    <row r="644" spans="1:29" ht="40" customHeight="1" x14ac:dyDescent="0.35">
      <c r="A644" s="440"/>
      <c r="B644" s="441"/>
      <c r="C644" s="441"/>
      <c r="D644" s="442"/>
      <c r="E644" s="443"/>
      <c r="F644" s="444"/>
      <c r="G644" s="445"/>
      <c r="H644" s="444"/>
      <c r="I644" s="442"/>
      <c r="J644" s="442"/>
      <c r="K644" s="442"/>
      <c r="L644" s="442"/>
      <c r="M644" s="442"/>
      <c r="N644" s="442"/>
      <c r="O644" s="444"/>
      <c r="P644" s="442"/>
      <c r="Q644" s="442"/>
      <c r="R644" s="442"/>
      <c r="S644" s="442"/>
      <c r="T644" s="442"/>
      <c r="U644" s="442"/>
      <c r="V644" s="444"/>
      <c r="W644" s="444"/>
      <c r="X644" s="442"/>
      <c r="Y644" s="442"/>
      <c r="Z644" s="442"/>
      <c r="AA644" s="442"/>
      <c r="AB644" s="442"/>
      <c r="AC644" s="440"/>
    </row>
    <row r="645" spans="1:29" ht="40" customHeight="1" x14ac:dyDescent="0.35">
      <c r="A645" s="440"/>
      <c r="B645" s="441"/>
      <c r="C645" s="441"/>
      <c r="D645" s="442"/>
      <c r="E645" s="443"/>
      <c r="F645" s="444"/>
      <c r="G645" s="445"/>
      <c r="H645" s="444"/>
      <c r="I645" s="442"/>
      <c r="J645" s="442"/>
      <c r="K645" s="442"/>
      <c r="L645" s="442"/>
      <c r="M645" s="442"/>
      <c r="N645" s="442"/>
      <c r="O645" s="444"/>
      <c r="P645" s="442"/>
      <c r="Q645" s="442"/>
      <c r="R645" s="442"/>
      <c r="S645" s="442"/>
      <c r="T645" s="442"/>
      <c r="U645" s="442"/>
      <c r="V645" s="444"/>
      <c r="W645" s="444"/>
      <c r="X645" s="442"/>
      <c r="Y645" s="442"/>
      <c r="Z645" s="442"/>
      <c r="AA645" s="442"/>
      <c r="AB645" s="442"/>
      <c r="AC645" s="440"/>
    </row>
    <row r="646" spans="1:29" ht="40" customHeight="1" x14ac:dyDescent="0.35">
      <c r="A646" s="440"/>
      <c r="B646" s="441"/>
      <c r="C646" s="441"/>
      <c r="D646" s="442"/>
      <c r="E646" s="443"/>
      <c r="F646" s="444"/>
      <c r="G646" s="445"/>
      <c r="H646" s="444"/>
      <c r="I646" s="442"/>
      <c r="J646" s="442"/>
      <c r="K646" s="442"/>
      <c r="L646" s="442"/>
      <c r="M646" s="442"/>
      <c r="N646" s="442"/>
      <c r="O646" s="444"/>
      <c r="P646" s="442"/>
      <c r="Q646" s="442"/>
      <c r="R646" s="442"/>
      <c r="S646" s="442"/>
      <c r="T646" s="442"/>
      <c r="U646" s="442"/>
      <c r="V646" s="444"/>
      <c r="W646" s="444"/>
      <c r="X646" s="442"/>
      <c r="Y646" s="442"/>
      <c r="Z646" s="442"/>
      <c r="AA646" s="442"/>
      <c r="AB646" s="442"/>
      <c r="AC646" s="440"/>
    </row>
    <row r="647" spans="1:29" ht="40" customHeight="1" x14ac:dyDescent="0.35">
      <c r="A647" s="440"/>
      <c r="B647" s="441"/>
      <c r="C647" s="441"/>
      <c r="D647" s="442"/>
      <c r="E647" s="443"/>
      <c r="F647" s="444"/>
      <c r="G647" s="445"/>
      <c r="H647" s="444"/>
      <c r="I647" s="442"/>
      <c r="J647" s="442"/>
      <c r="K647" s="442"/>
      <c r="L647" s="442"/>
      <c r="M647" s="442"/>
      <c r="N647" s="442"/>
      <c r="O647" s="444"/>
      <c r="P647" s="442"/>
      <c r="Q647" s="442"/>
      <c r="R647" s="442"/>
      <c r="S647" s="442"/>
      <c r="T647" s="442"/>
      <c r="U647" s="442"/>
      <c r="V647" s="444"/>
      <c r="W647" s="444"/>
      <c r="X647" s="442"/>
      <c r="Y647" s="442"/>
      <c r="Z647" s="442"/>
      <c r="AA647" s="442"/>
      <c r="AB647" s="442"/>
      <c r="AC647" s="440"/>
    </row>
    <row r="648" spans="1:29" ht="40" customHeight="1" x14ac:dyDescent="0.35">
      <c r="A648" s="440"/>
      <c r="B648" s="441"/>
      <c r="C648" s="441"/>
      <c r="D648" s="442"/>
      <c r="E648" s="443"/>
      <c r="F648" s="444"/>
      <c r="G648" s="445"/>
      <c r="H648" s="444"/>
      <c r="I648" s="442"/>
      <c r="J648" s="442"/>
      <c r="K648" s="442"/>
      <c r="L648" s="442"/>
      <c r="M648" s="442"/>
      <c r="N648" s="442"/>
      <c r="O648" s="444"/>
      <c r="P648" s="442"/>
      <c r="Q648" s="442"/>
      <c r="R648" s="442"/>
      <c r="S648" s="442"/>
      <c r="T648" s="442"/>
      <c r="U648" s="442"/>
      <c r="V648" s="444"/>
      <c r="W648" s="444"/>
      <c r="X648" s="442"/>
      <c r="Y648" s="442"/>
      <c r="Z648" s="442"/>
      <c r="AA648" s="442"/>
      <c r="AB648" s="442"/>
      <c r="AC648" s="440"/>
    </row>
    <row r="649" spans="1:29" ht="40" customHeight="1" x14ac:dyDescent="0.35">
      <c r="A649" s="440"/>
      <c r="B649" s="441"/>
      <c r="C649" s="441"/>
      <c r="D649" s="442"/>
      <c r="E649" s="443"/>
      <c r="F649" s="444"/>
      <c r="G649" s="445"/>
      <c r="H649" s="444"/>
      <c r="I649" s="442"/>
      <c r="J649" s="442"/>
      <c r="K649" s="442"/>
      <c r="L649" s="442"/>
      <c r="M649" s="442"/>
      <c r="N649" s="442"/>
      <c r="O649" s="444"/>
      <c r="P649" s="442"/>
      <c r="Q649" s="442"/>
      <c r="R649" s="442"/>
      <c r="S649" s="442"/>
      <c r="T649" s="442"/>
      <c r="U649" s="442"/>
      <c r="V649" s="444"/>
      <c r="W649" s="444"/>
      <c r="X649" s="442"/>
      <c r="Y649" s="442"/>
      <c r="Z649" s="442"/>
      <c r="AA649" s="442"/>
      <c r="AB649" s="442"/>
      <c r="AC649" s="440"/>
    </row>
    <row r="650" spans="1:29" ht="40" customHeight="1" x14ac:dyDescent="0.35">
      <c r="A650" s="440"/>
      <c r="B650" s="441"/>
      <c r="C650" s="441"/>
      <c r="D650" s="442"/>
      <c r="E650" s="443"/>
      <c r="F650" s="444"/>
      <c r="G650" s="445"/>
      <c r="H650" s="444"/>
      <c r="I650" s="442"/>
      <c r="J650" s="442"/>
      <c r="K650" s="442"/>
      <c r="L650" s="442"/>
      <c r="M650" s="442"/>
      <c r="N650" s="442"/>
      <c r="O650" s="444"/>
      <c r="P650" s="442"/>
      <c r="Q650" s="442"/>
      <c r="R650" s="442"/>
      <c r="S650" s="442"/>
      <c r="T650" s="442"/>
      <c r="U650" s="442"/>
      <c r="V650" s="444"/>
      <c r="W650" s="444"/>
      <c r="X650" s="442"/>
      <c r="Y650" s="442"/>
      <c r="Z650" s="442"/>
      <c r="AA650" s="442"/>
      <c r="AB650" s="442"/>
      <c r="AC650" s="440"/>
    </row>
    <row r="651" spans="1:29" ht="40" customHeight="1" x14ac:dyDescent="0.35">
      <c r="A651" s="440"/>
      <c r="B651" s="441"/>
      <c r="C651" s="441"/>
      <c r="D651" s="442"/>
      <c r="E651" s="443"/>
      <c r="F651" s="444"/>
      <c r="G651" s="445"/>
      <c r="H651" s="444"/>
      <c r="I651" s="442"/>
      <c r="J651" s="442"/>
      <c r="K651" s="442"/>
      <c r="L651" s="442"/>
      <c r="M651" s="442"/>
      <c r="N651" s="442"/>
      <c r="O651" s="444"/>
      <c r="P651" s="442"/>
      <c r="Q651" s="442"/>
      <c r="R651" s="442"/>
      <c r="S651" s="442"/>
      <c r="T651" s="442"/>
      <c r="U651" s="442"/>
      <c r="V651" s="444"/>
      <c r="W651" s="444"/>
      <c r="X651" s="442"/>
      <c r="Y651" s="442"/>
      <c r="Z651" s="442"/>
      <c r="AA651" s="442"/>
      <c r="AB651" s="442"/>
      <c r="AC651" s="440"/>
    </row>
    <row r="652" spans="1:29" ht="40" customHeight="1" x14ac:dyDescent="0.35">
      <c r="A652" s="440"/>
      <c r="B652" s="441"/>
      <c r="C652" s="441"/>
      <c r="D652" s="442"/>
      <c r="E652" s="443"/>
      <c r="F652" s="444"/>
      <c r="G652" s="445"/>
      <c r="H652" s="444"/>
      <c r="I652" s="442"/>
      <c r="J652" s="442"/>
      <c r="K652" s="442"/>
      <c r="L652" s="442"/>
      <c r="M652" s="442"/>
      <c r="N652" s="442"/>
      <c r="O652" s="444"/>
      <c r="P652" s="442"/>
      <c r="Q652" s="442"/>
      <c r="R652" s="442"/>
      <c r="S652" s="442"/>
      <c r="T652" s="442"/>
      <c r="U652" s="442"/>
      <c r="V652" s="444"/>
      <c r="W652" s="444"/>
      <c r="X652" s="442"/>
      <c r="Y652" s="442"/>
      <c r="Z652" s="442"/>
      <c r="AA652" s="442"/>
      <c r="AB652" s="442"/>
      <c r="AC652" s="440"/>
    </row>
    <row r="653" spans="1:29" ht="40" customHeight="1" x14ac:dyDescent="0.35">
      <c r="A653" s="440"/>
      <c r="B653" s="441"/>
      <c r="C653" s="441"/>
      <c r="D653" s="442"/>
      <c r="E653" s="443"/>
      <c r="F653" s="444"/>
      <c r="G653" s="445"/>
      <c r="H653" s="444"/>
      <c r="I653" s="442"/>
      <c r="J653" s="442"/>
      <c r="K653" s="442"/>
      <c r="L653" s="442"/>
      <c r="M653" s="442"/>
      <c r="N653" s="442"/>
      <c r="O653" s="444"/>
      <c r="P653" s="442"/>
      <c r="Q653" s="442"/>
      <c r="R653" s="442"/>
      <c r="S653" s="442"/>
      <c r="T653" s="442"/>
      <c r="U653" s="442"/>
      <c r="V653" s="444"/>
      <c r="W653" s="444"/>
      <c r="X653" s="442"/>
      <c r="Y653" s="442"/>
      <c r="Z653" s="442"/>
      <c r="AA653" s="442"/>
      <c r="AB653" s="442"/>
      <c r="AC653" s="440"/>
    </row>
    <row r="654" spans="1:29" ht="40" customHeight="1" x14ac:dyDescent="0.35">
      <c r="A654" s="440"/>
      <c r="B654" s="441"/>
      <c r="C654" s="441"/>
      <c r="D654" s="442"/>
      <c r="E654" s="443"/>
      <c r="F654" s="444"/>
      <c r="G654" s="445"/>
      <c r="H654" s="444"/>
      <c r="I654" s="442"/>
      <c r="J654" s="442"/>
      <c r="K654" s="442"/>
      <c r="L654" s="442"/>
      <c r="M654" s="442"/>
      <c r="N654" s="442"/>
      <c r="O654" s="444"/>
      <c r="P654" s="442"/>
      <c r="Q654" s="442"/>
      <c r="R654" s="442"/>
      <c r="S654" s="442"/>
      <c r="T654" s="442"/>
      <c r="U654" s="442"/>
      <c r="V654" s="444"/>
      <c r="W654" s="444"/>
      <c r="X654" s="442"/>
      <c r="Y654" s="442"/>
      <c r="Z654" s="442"/>
      <c r="AA654" s="442"/>
      <c r="AB654" s="442"/>
      <c r="AC654" s="440"/>
    </row>
    <row r="655" spans="1:29" ht="40" customHeight="1" x14ac:dyDescent="0.35">
      <c r="A655" s="440"/>
      <c r="B655" s="441"/>
      <c r="C655" s="441"/>
      <c r="D655" s="442"/>
      <c r="E655" s="443"/>
      <c r="F655" s="444"/>
      <c r="G655" s="445"/>
      <c r="H655" s="444"/>
      <c r="I655" s="442"/>
      <c r="J655" s="442"/>
      <c r="K655" s="442"/>
      <c r="L655" s="442"/>
      <c r="M655" s="442"/>
      <c r="N655" s="442"/>
      <c r="O655" s="444"/>
      <c r="P655" s="442"/>
      <c r="Q655" s="442"/>
      <c r="R655" s="442"/>
      <c r="S655" s="442"/>
      <c r="T655" s="442"/>
      <c r="U655" s="442"/>
      <c r="V655" s="444"/>
      <c r="W655" s="444"/>
      <c r="X655" s="442"/>
      <c r="Y655" s="442"/>
      <c r="Z655" s="442"/>
      <c r="AA655" s="442"/>
      <c r="AB655" s="442"/>
      <c r="AC655" s="440"/>
    </row>
    <row r="656" spans="1:29" ht="40" customHeight="1" x14ac:dyDescent="0.35">
      <c r="A656" s="440"/>
      <c r="B656" s="441"/>
      <c r="C656" s="441"/>
      <c r="D656" s="442"/>
      <c r="E656" s="443"/>
      <c r="F656" s="444"/>
      <c r="G656" s="445"/>
      <c r="H656" s="444"/>
      <c r="I656" s="442"/>
      <c r="J656" s="442"/>
      <c r="K656" s="442"/>
      <c r="L656" s="442"/>
      <c r="M656" s="442"/>
      <c r="N656" s="442"/>
      <c r="O656" s="444"/>
      <c r="P656" s="442"/>
      <c r="Q656" s="442"/>
      <c r="R656" s="442"/>
      <c r="S656" s="442"/>
      <c r="T656" s="442"/>
      <c r="U656" s="442"/>
      <c r="V656" s="444"/>
      <c r="W656" s="444"/>
      <c r="X656" s="442"/>
      <c r="Y656" s="442"/>
      <c r="Z656" s="442"/>
      <c r="AA656" s="442"/>
      <c r="AB656" s="442"/>
      <c r="AC656" s="440"/>
    </row>
    <row r="657" spans="1:29" ht="40" customHeight="1" x14ac:dyDescent="0.35">
      <c r="A657" s="440"/>
      <c r="B657" s="441"/>
      <c r="C657" s="441"/>
      <c r="D657" s="442"/>
      <c r="E657" s="443"/>
      <c r="F657" s="444"/>
      <c r="G657" s="445"/>
      <c r="H657" s="444"/>
      <c r="I657" s="442"/>
      <c r="J657" s="442"/>
      <c r="K657" s="442"/>
      <c r="L657" s="442"/>
      <c r="M657" s="442"/>
      <c r="N657" s="442"/>
      <c r="O657" s="444"/>
      <c r="P657" s="442"/>
      <c r="Q657" s="442"/>
      <c r="R657" s="442"/>
      <c r="S657" s="442"/>
      <c r="T657" s="442"/>
      <c r="U657" s="442"/>
      <c r="V657" s="444"/>
      <c r="W657" s="444"/>
      <c r="X657" s="442"/>
      <c r="Y657" s="442"/>
      <c r="Z657" s="442"/>
      <c r="AA657" s="442"/>
      <c r="AB657" s="442"/>
      <c r="AC657" s="440"/>
    </row>
    <row r="658" spans="1:29" ht="40" customHeight="1" x14ac:dyDescent="0.35">
      <c r="A658" s="440"/>
      <c r="B658" s="441"/>
      <c r="C658" s="441"/>
      <c r="D658" s="442"/>
      <c r="E658" s="443"/>
      <c r="F658" s="444"/>
      <c r="G658" s="445"/>
      <c r="H658" s="444"/>
      <c r="I658" s="442"/>
      <c r="J658" s="442"/>
      <c r="K658" s="442"/>
      <c r="L658" s="442"/>
      <c r="M658" s="442"/>
      <c r="N658" s="442"/>
      <c r="O658" s="444"/>
      <c r="P658" s="442"/>
      <c r="Q658" s="442"/>
      <c r="R658" s="442"/>
      <c r="S658" s="442"/>
      <c r="T658" s="442"/>
      <c r="U658" s="442"/>
      <c r="V658" s="444"/>
      <c r="W658" s="444"/>
      <c r="X658" s="442"/>
      <c r="Y658" s="442"/>
      <c r="Z658" s="442"/>
      <c r="AA658" s="442"/>
      <c r="AB658" s="442"/>
      <c r="AC658" s="440"/>
    </row>
    <row r="659" spans="1:29" ht="40" customHeight="1" x14ac:dyDescent="0.35">
      <c r="A659" s="440"/>
      <c r="B659" s="441"/>
      <c r="C659" s="441"/>
      <c r="D659" s="442"/>
      <c r="E659" s="443"/>
      <c r="F659" s="444"/>
      <c r="G659" s="445"/>
      <c r="H659" s="444"/>
      <c r="I659" s="442"/>
      <c r="J659" s="442"/>
      <c r="K659" s="442"/>
      <c r="L659" s="442"/>
      <c r="M659" s="442"/>
      <c r="N659" s="442"/>
      <c r="O659" s="444"/>
      <c r="P659" s="442"/>
      <c r="Q659" s="442"/>
      <c r="R659" s="442"/>
      <c r="S659" s="442"/>
      <c r="T659" s="442"/>
      <c r="U659" s="442"/>
      <c r="V659" s="444"/>
      <c r="W659" s="444"/>
      <c r="X659" s="442"/>
      <c r="Y659" s="442"/>
      <c r="Z659" s="442"/>
      <c r="AA659" s="442"/>
      <c r="AB659" s="442"/>
      <c r="AC659" s="440"/>
    </row>
    <row r="660" spans="1:29" ht="40" customHeight="1" x14ac:dyDescent="0.35">
      <c r="A660" s="440"/>
      <c r="B660" s="441"/>
      <c r="C660" s="441"/>
      <c r="D660" s="442"/>
      <c r="E660" s="443"/>
      <c r="F660" s="444"/>
      <c r="G660" s="445"/>
      <c r="H660" s="444"/>
      <c r="I660" s="442"/>
      <c r="J660" s="442"/>
      <c r="K660" s="442"/>
      <c r="L660" s="442"/>
      <c r="M660" s="442"/>
      <c r="N660" s="442"/>
      <c r="O660" s="444"/>
      <c r="P660" s="442"/>
      <c r="Q660" s="442"/>
      <c r="R660" s="442"/>
      <c r="S660" s="442"/>
      <c r="T660" s="442"/>
      <c r="U660" s="442"/>
      <c r="V660" s="444"/>
      <c r="W660" s="444"/>
      <c r="X660" s="442"/>
      <c r="Y660" s="442"/>
      <c r="Z660" s="442"/>
      <c r="AA660" s="442"/>
      <c r="AB660" s="442"/>
      <c r="AC660" s="440"/>
    </row>
    <row r="661" spans="1:29" ht="40" customHeight="1" x14ac:dyDescent="0.35">
      <c r="A661" s="440"/>
      <c r="B661" s="441"/>
      <c r="C661" s="441"/>
      <c r="D661" s="442"/>
      <c r="E661" s="443"/>
      <c r="F661" s="444"/>
      <c r="G661" s="445"/>
      <c r="H661" s="444"/>
      <c r="I661" s="442"/>
      <c r="J661" s="442"/>
      <c r="K661" s="442"/>
      <c r="L661" s="442"/>
      <c r="M661" s="442"/>
      <c r="N661" s="442"/>
      <c r="O661" s="444"/>
      <c r="P661" s="442"/>
      <c r="Q661" s="442"/>
      <c r="R661" s="442"/>
      <c r="S661" s="442"/>
      <c r="T661" s="442"/>
      <c r="U661" s="442"/>
      <c r="V661" s="444"/>
      <c r="W661" s="444"/>
      <c r="X661" s="442"/>
      <c r="Y661" s="442"/>
      <c r="Z661" s="442"/>
      <c r="AA661" s="442"/>
      <c r="AB661" s="442"/>
      <c r="AC661" s="440"/>
    </row>
    <row r="662" spans="1:29" ht="40" customHeight="1" x14ac:dyDescent="0.35">
      <c r="A662" s="440"/>
      <c r="B662" s="441"/>
      <c r="C662" s="441"/>
      <c r="D662" s="442"/>
      <c r="E662" s="443"/>
      <c r="F662" s="444"/>
      <c r="G662" s="445"/>
      <c r="H662" s="444"/>
      <c r="I662" s="442"/>
      <c r="J662" s="442"/>
      <c r="K662" s="442"/>
      <c r="L662" s="442"/>
      <c r="M662" s="442"/>
      <c r="N662" s="442"/>
      <c r="O662" s="444"/>
      <c r="P662" s="442"/>
      <c r="Q662" s="442"/>
      <c r="R662" s="442"/>
      <c r="S662" s="442"/>
      <c r="T662" s="442"/>
      <c r="U662" s="442"/>
      <c r="V662" s="444"/>
      <c r="W662" s="444"/>
      <c r="X662" s="442"/>
      <c r="Y662" s="442"/>
      <c r="Z662" s="442"/>
      <c r="AA662" s="442"/>
      <c r="AB662" s="442"/>
      <c r="AC662" s="440"/>
    </row>
    <row r="663" spans="1:29" ht="40" customHeight="1" x14ac:dyDescent="0.35">
      <c r="A663" s="440"/>
      <c r="B663" s="441"/>
      <c r="C663" s="441"/>
      <c r="D663" s="442"/>
      <c r="E663" s="443"/>
      <c r="F663" s="444"/>
      <c r="G663" s="445"/>
      <c r="H663" s="444"/>
      <c r="I663" s="442"/>
      <c r="J663" s="442"/>
      <c r="K663" s="442"/>
      <c r="L663" s="442"/>
      <c r="M663" s="442"/>
      <c r="N663" s="442"/>
      <c r="O663" s="444"/>
      <c r="P663" s="442"/>
      <c r="Q663" s="442"/>
      <c r="R663" s="442"/>
      <c r="S663" s="442"/>
      <c r="T663" s="442"/>
      <c r="U663" s="442"/>
      <c r="V663" s="444"/>
      <c r="W663" s="444"/>
      <c r="X663" s="442"/>
      <c r="Y663" s="442"/>
      <c r="Z663" s="442"/>
      <c r="AA663" s="442"/>
      <c r="AB663" s="442"/>
      <c r="AC663" s="440"/>
    </row>
    <row r="664" spans="1:29" ht="40" customHeight="1" x14ac:dyDescent="0.35">
      <c r="A664" s="440"/>
      <c r="B664" s="441"/>
      <c r="C664" s="441"/>
      <c r="D664" s="442"/>
      <c r="E664" s="443"/>
      <c r="F664" s="444"/>
      <c r="G664" s="445"/>
      <c r="H664" s="444"/>
      <c r="I664" s="442"/>
      <c r="J664" s="442"/>
      <c r="K664" s="442"/>
      <c r="L664" s="442"/>
      <c r="M664" s="442"/>
      <c r="N664" s="442"/>
      <c r="O664" s="444"/>
      <c r="P664" s="442"/>
      <c r="Q664" s="442"/>
      <c r="R664" s="442"/>
      <c r="S664" s="442"/>
      <c r="T664" s="442"/>
      <c r="U664" s="442"/>
      <c r="V664" s="444"/>
      <c r="W664" s="444"/>
      <c r="X664" s="442"/>
      <c r="Y664" s="442"/>
      <c r="Z664" s="442"/>
      <c r="AA664" s="442"/>
      <c r="AB664" s="442"/>
      <c r="AC664" s="440"/>
    </row>
    <row r="665" spans="1:29" ht="40" customHeight="1" x14ac:dyDescent="0.35">
      <c r="A665" s="440"/>
      <c r="B665" s="441"/>
      <c r="C665" s="441"/>
      <c r="D665" s="442"/>
      <c r="E665" s="443"/>
      <c r="F665" s="444"/>
      <c r="G665" s="445"/>
      <c r="H665" s="444"/>
      <c r="I665" s="442"/>
      <c r="J665" s="442"/>
      <c r="K665" s="442"/>
      <c r="L665" s="442"/>
      <c r="M665" s="442"/>
      <c r="N665" s="442"/>
      <c r="O665" s="444"/>
      <c r="P665" s="442"/>
      <c r="Q665" s="442"/>
      <c r="R665" s="442"/>
      <c r="S665" s="442"/>
      <c r="T665" s="442"/>
      <c r="U665" s="442"/>
      <c r="V665" s="444"/>
      <c r="W665" s="444"/>
      <c r="X665" s="442"/>
      <c r="Y665" s="442"/>
      <c r="Z665" s="442"/>
      <c r="AA665" s="442"/>
      <c r="AB665" s="442"/>
      <c r="AC665" s="440"/>
    </row>
    <row r="666" spans="1:29" ht="40" customHeight="1" x14ac:dyDescent="0.35">
      <c r="A666" s="440"/>
      <c r="B666" s="441"/>
      <c r="C666" s="441"/>
      <c r="D666" s="442"/>
      <c r="E666" s="443"/>
      <c r="F666" s="444"/>
      <c r="G666" s="445"/>
      <c r="H666" s="444"/>
      <c r="I666" s="442"/>
      <c r="J666" s="442"/>
      <c r="K666" s="442"/>
      <c r="L666" s="442"/>
      <c r="M666" s="442"/>
      <c r="N666" s="442"/>
      <c r="O666" s="444"/>
      <c r="P666" s="442"/>
      <c r="Q666" s="442"/>
      <c r="R666" s="442"/>
      <c r="S666" s="442"/>
      <c r="T666" s="442"/>
      <c r="U666" s="442"/>
      <c r="V666" s="444"/>
      <c r="W666" s="444"/>
      <c r="X666" s="442"/>
      <c r="Y666" s="442"/>
      <c r="Z666" s="442"/>
      <c r="AA666" s="442"/>
      <c r="AB666" s="442"/>
      <c r="AC666" s="440"/>
    </row>
    <row r="667" spans="1:29" ht="40" customHeight="1" x14ac:dyDescent="0.35">
      <c r="A667" s="440"/>
      <c r="B667" s="441"/>
      <c r="C667" s="441"/>
      <c r="D667" s="442"/>
      <c r="E667" s="443"/>
      <c r="F667" s="444"/>
      <c r="G667" s="445"/>
      <c r="H667" s="444"/>
      <c r="I667" s="442"/>
      <c r="J667" s="442"/>
      <c r="K667" s="442"/>
      <c r="L667" s="442"/>
      <c r="M667" s="442"/>
      <c r="N667" s="442"/>
      <c r="O667" s="444"/>
      <c r="P667" s="442"/>
      <c r="Q667" s="442"/>
      <c r="R667" s="442"/>
      <c r="S667" s="442"/>
      <c r="T667" s="442"/>
      <c r="U667" s="442"/>
      <c r="V667" s="444"/>
      <c r="W667" s="444"/>
      <c r="X667" s="442"/>
      <c r="Y667" s="442"/>
      <c r="Z667" s="442"/>
      <c r="AA667" s="442"/>
      <c r="AB667" s="442"/>
      <c r="AC667" s="440"/>
    </row>
    <row r="668" spans="1:29" ht="40" customHeight="1" x14ac:dyDescent="0.35">
      <c r="A668" s="440"/>
      <c r="B668" s="441"/>
      <c r="C668" s="441"/>
      <c r="D668" s="442"/>
      <c r="E668" s="443"/>
      <c r="F668" s="444"/>
      <c r="G668" s="445"/>
      <c r="H668" s="444"/>
      <c r="I668" s="442"/>
      <c r="J668" s="442"/>
      <c r="K668" s="442"/>
      <c r="L668" s="442"/>
      <c r="M668" s="442"/>
      <c r="N668" s="442"/>
      <c r="O668" s="444"/>
      <c r="P668" s="442"/>
      <c r="Q668" s="442"/>
      <c r="R668" s="442"/>
      <c r="S668" s="442"/>
      <c r="T668" s="442"/>
      <c r="U668" s="442"/>
      <c r="V668" s="444"/>
      <c r="W668" s="444"/>
      <c r="X668" s="442"/>
      <c r="Y668" s="442"/>
      <c r="Z668" s="442"/>
      <c r="AA668" s="442"/>
      <c r="AB668" s="442"/>
      <c r="AC668" s="440"/>
    </row>
    <row r="669" spans="1:29" ht="40" customHeight="1" x14ac:dyDescent="0.35">
      <c r="A669" s="440"/>
      <c r="B669" s="441"/>
      <c r="C669" s="441"/>
      <c r="D669" s="442"/>
      <c r="E669" s="443"/>
      <c r="F669" s="444"/>
      <c r="G669" s="445"/>
      <c r="H669" s="444"/>
      <c r="I669" s="442"/>
      <c r="J669" s="442"/>
      <c r="K669" s="442"/>
      <c r="L669" s="442"/>
      <c r="M669" s="442"/>
      <c r="N669" s="442"/>
      <c r="O669" s="444"/>
      <c r="P669" s="442"/>
      <c r="Q669" s="442"/>
      <c r="R669" s="442"/>
      <c r="S669" s="442"/>
      <c r="T669" s="442"/>
      <c r="U669" s="442"/>
      <c r="V669" s="444"/>
      <c r="W669" s="444"/>
      <c r="X669" s="442"/>
      <c r="Y669" s="442"/>
      <c r="Z669" s="442"/>
      <c r="AA669" s="442"/>
      <c r="AB669" s="442"/>
      <c r="AC669" s="440"/>
    </row>
    <row r="670" spans="1:29" ht="40" customHeight="1" x14ac:dyDescent="0.35">
      <c r="A670" s="440"/>
      <c r="B670" s="441"/>
      <c r="C670" s="441"/>
      <c r="D670" s="442"/>
      <c r="E670" s="443"/>
      <c r="F670" s="444"/>
      <c r="G670" s="445"/>
      <c r="H670" s="444"/>
      <c r="I670" s="442"/>
      <c r="J670" s="442"/>
      <c r="K670" s="442"/>
      <c r="L670" s="442"/>
      <c r="M670" s="442"/>
      <c r="N670" s="442"/>
      <c r="O670" s="444"/>
      <c r="P670" s="442"/>
      <c r="Q670" s="442"/>
      <c r="R670" s="442"/>
      <c r="S670" s="442"/>
      <c r="T670" s="442"/>
      <c r="U670" s="442"/>
      <c r="V670" s="444"/>
      <c r="W670" s="444"/>
      <c r="X670" s="442"/>
      <c r="Y670" s="442"/>
      <c r="Z670" s="442"/>
      <c r="AA670" s="442"/>
      <c r="AB670" s="442"/>
      <c r="AC670" s="440"/>
    </row>
    <row r="671" spans="1:29" ht="40" customHeight="1" x14ac:dyDescent="0.35">
      <c r="A671" s="440"/>
      <c r="B671" s="441"/>
      <c r="C671" s="441"/>
      <c r="D671" s="442"/>
      <c r="E671" s="443"/>
      <c r="F671" s="444"/>
      <c r="G671" s="445"/>
      <c r="H671" s="444"/>
      <c r="I671" s="442"/>
      <c r="J671" s="442"/>
      <c r="K671" s="442"/>
      <c r="L671" s="442"/>
      <c r="M671" s="442"/>
      <c r="N671" s="442"/>
      <c r="O671" s="444"/>
      <c r="P671" s="442"/>
      <c r="Q671" s="442"/>
      <c r="R671" s="442"/>
      <c r="S671" s="442"/>
      <c r="T671" s="442"/>
      <c r="U671" s="442"/>
      <c r="V671" s="444"/>
      <c r="W671" s="444"/>
      <c r="X671" s="442"/>
      <c r="Y671" s="442"/>
      <c r="Z671" s="442"/>
      <c r="AA671" s="442"/>
      <c r="AB671" s="442"/>
      <c r="AC671" s="440"/>
    </row>
    <row r="672" spans="1:29" ht="40" customHeight="1" x14ac:dyDescent="0.35">
      <c r="A672" s="440"/>
      <c r="B672" s="441"/>
      <c r="C672" s="441"/>
      <c r="D672" s="442"/>
      <c r="E672" s="443"/>
      <c r="F672" s="444"/>
      <c r="G672" s="445"/>
      <c r="H672" s="444"/>
      <c r="I672" s="442"/>
      <c r="J672" s="442"/>
      <c r="K672" s="442"/>
      <c r="L672" s="442"/>
      <c r="M672" s="442"/>
      <c r="N672" s="442"/>
      <c r="O672" s="444"/>
      <c r="P672" s="442"/>
      <c r="Q672" s="442"/>
      <c r="R672" s="442"/>
      <c r="S672" s="442"/>
      <c r="T672" s="442"/>
      <c r="U672" s="442"/>
      <c r="V672" s="444"/>
      <c r="W672" s="444"/>
      <c r="X672" s="442"/>
      <c r="Y672" s="442"/>
      <c r="Z672" s="442"/>
      <c r="AA672" s="442"/>
      <c r="AB672" s="442"/>
      <c r="AC672" s="440"/>
    </row>
    <row r="673" spans="1:29" ht="40" customHeight="1" x14ac:dyDescent="0.35">
      <c r="A673" s="440"/>
      <c r="B673" s="441"/>
      <c r="C673" s="441"/>
      <c r="D673" s="442"/>
      <c r="E673" s="443"/>
      <c r="F673" s="444"/>
      <c r="G673" s="445"/>
      <c r="H673" s="444"/>
      <c r="I673" s="442"/>
      <c r="J673" s="442"/>
      <c r="K673" s="442"/>
      <c r="L673" s="442"/>
      <c r="M673" s="442"/>
      <c r="N673" s="442"/>
      <c r="O673" s="444"/>
      <c r="P673" s="442"/>
      <c r="Q673" s="442"/>
      <c r="R673" s="442"/>
      <c r="S673" s="442"/>
      <c r="T673" s="442"/>
      <c r="U673" s="442"/>
      <c r="V673" s="444"/>
      <c r="W673" s="444"/>
      <c r="X673" s="442"/>
      <c r="Y673" s="442"/>
      <c r="Z673" s="442"/>
      <c r="AA673" s="442"/>
      <c r="AB673" s="442"/>
      <c r="AC673" s="440"/>
    </row>
    <row r="674" spans="1:29" ht="40" customHeight="1" x14ac:dyDescent="0.35">
      <c r="A674" s="440"/>
      <c r="B674" s="441"/>
      <c r="C674" s="441"/>
      <c r="D674" s="442"/>
      <c r="E674" s="443"/>
      <c r="F674" s="444"/>
      <c r="G674" s="445"/>
      <c r="H674" s="444"/>
      <c r="I674" s="442"/>
      <c r="J674" s="442"/>
      <c r="K674" s="442"/>
      <c r="L674" s="442"/>
      <c r="M674" s="442"/>
      <c r="N674" s="442"/>
      <c r="O674" s="444"/>
      <c r="P674" s="442"/>
      <c r="Q674" s="442"/>
      <c r="R674" s="442"/>
      <c r="S674" s="442"/>
      <c r="T674" s="442"/>
      <c r="U674" s="442"/>
      <c r="V674" s="444"/>
      <c r="W674" s="444"/>
      <c r="X674" s="442"/>
      <c r="Y674" s="442"/>
      <c r="Z674" s="442"/>
      <c r="AA674" s="442"/>
      <c r="AB674" s="442"/>
      <c r="AC674" s="440"/>
    </row>
    <row r="675" spans="1:29" ht="40" customHeight="1" x14ac:dyDescent="0.35">
      <c r="A675" s="440"/>
      <c r="B675" s="441"/>
      <c r="C675" s="441"/>
      <c r="D675" s="442"/>
      <c r="E675" s="443"/>
      <c r="F675" s="444"/>
      <c r="G675" s="445"/>
      <c r="H675" s="444"/>
      <c r="I675" s="442"/>
      <c r="J675" s="442"/>
      <c r="K675" s="442"/>
      <c r="L675" s="442"/>
      <c r="M675" s="442"/>
      <c r="N675" s="442"/>
      <c r="O675" s="444"/>
      <c r="P675" s="442"/>
      <c r="Q675" s="442"/>
      <c r="R675" s="442"/>
      <c r="S675" s="442"/>
      <c r="T675" s="442"/>
      <c r="U675" s="442"/>
      <c r="V675" s="444"/>
      <c r="W675" s="444"/>
      <c r="X675" s="442"/>
      <c r="Y675" s="442"/>
      <c r="Z675" s="442"/>
      <c r="AA675" s="442"/>
      <c r="AB675" s="442"/>
      <c r="AC675" s="440"/>
    </row>
    <row r="676" spans="1:29" ht="40" customHeight="1" x14ac:dyDescent="0.35">
      <c r="A676" s="440"/>
      <c r="B676" s="441"/>
      <c r="C676" s="441"/>
      <c r="D676" s="442"/>
      <c r="E676" s="443"/>
      <c r="F676" s="444"/>
      <c r="G676" s="445"/>
      <c r="H676" s="444"/>
      <c r="I676" s="442"/>
      <c r="J676" s="442"/>
      <c r="K676" s="442"/>
      <c r="L676" s="442"/>
      <c r="M676" s="442"/>
      <c r="N676" s="442"/>
      <c r="O676" s="444"/>
      <c r="P676" s="442"/>
      <c r="Q676" s="442"/>
      <c r="R676" s="442"/>
      <c r="S676" s="442"/>
      <c r="T676" s="442"/>
      <c r="U676" s="442"/>
      <c r="V676" s="444"/>
      <c r="W676" s="444"/>
      <c r="X676" s="442"/>
      <c r="Y676" s="442"/>
      <c r="Z676" s="442"/>
      <c r="AA676" s="442"/>
      <c r="AB676" s="442"/>
      <c r="AC676" s="440"/>
    </row>
    <row r="677" spans="1:29" ht="40" customHeight="1" x14ac:dyDescent="0.35">
      <c r="A677" s="440"/>
      <c r="B677" s="441"/>
      <c r="C677" s="441"/>
      <c r="D677" s="442"/>
      <c r="E677" s="443"/>
      <c r="F677" s="444"/>
      <c r="G677" s="445"/>
      <c r="H677" s="444"/>
      <c r="I677" s="442"/>
      <c r="J677" s="442"/>
      <c r="K677" s="442"/>
      <c r="L677" s="442"/>
      <c r="M677" s="442"/>
      <c r="N677" s="442"/>
      <c r="O677" s="444"/>
      <c r="P677" s="442"/>
      <c r="Q677" s="442"/>
      <c r="R677" s="442"/>
      <c r="S677" s="442"/>
      <c r="T677" s="442"/>
      <c r="U677" s="442"/>
      <c r="V677" s="444"/>
      <c r="W677" s="444"/>
      <c r="X677" s="442"/>
      <c r="Y677" s="442"/>
      <c r="Z677" s="442"/>
      <c r="AA677" s="442"/>
      <c r="AB677" s="442"/>
      <c r="AC677" s="440"/>
    </row>
    <row r="678" spans="1:29" ht="40" customHeight="1" x14ac:dyDescent="0.35">
      <c r="A678" s="440"/>
      <c r="B678" s="441"/>
      <c r="C678" s="441"/>
      <c r="D678" s="442"/>
      <c r="E678" s="443"/>
      <c r="F678" s="444"/>
      <c r="G678" s="445"/>
      <c r="H678" s="444"/>
      <c r="I678" s="442"/>
      <c r="J678" s="442"/>
      <c r="K678" s="442"/>
      <c r="L678" s="442"/>
      <c r="M678" s="442"/>
      <c r="N678" s="442"/>
      <c r="O678" s="444"/>
      <c r="P678" s="442"/>
      <c r="Q678" s="442"/>
      <c r="R678" s="442"/>
      <c r="S678" s="442"/>
      <c r="T678" s="442"/>
      <c r="U678" s="442"/>
      <c r="V678" s="444"/>
      <c r="W678" s="444"/>
      <c r="X678" s="442"/>
      <c r="Y678" s="442"/>
      <c r="Z678" s="442"/>
      <c r="AA678" s="442"/>
      <c r="AB678" s="442"/>
      <c r="AC678" s="440"/>
    </row>
    <row r="679" spans="1:29" ht="40" customHeight="1" x14ac:dyDescent="0.35">
      <c r="A679" s="440"/>
      <c r="B679" s="441"/>
      <c r="C679" s="441"/>
      <c r="D679" s="442"/>
      <c r="E679" s="443"/>
      <c r="F679" s="444"/>
      <c r="G679" s="445"/>
      <c r="H679" s="444"/>
      <c r="I679" s="442"/>
      <c r="J679" s="442"/>
      <c r="K679" s="442"/>
      <c r="L679" s="442"/>
      <c r="M679" s="442"/>
      <c r="N679" s="442"/>
      <c r="O679" s="444"/>
      <c r="P679" s="442"/>
      <c r="Q679" s="442"/>
      <c r="R679" s="442"/>
      <c r="S679" s="442"/>
      <c r="T679" s="442"/>
      <c r="U679" s="442"/>
      <c r="V679" s="444"/>
      <c r="W679" s="444"/>
      <c r="X679" s="442"/>
      <c r="Y679" s="442"/>
      <c r="Z679" s="442"/>
      <c r="AA679" s="442"/>
      <c r="AB679" s="442"/>
      <c r="AC679" s="440"/>
    </row>
    <row r="680" spans="1:29" ht="40" customHeight="1" x14ac:dyDescent="0.35">
      <c r="A680" s="440"/>
      <c r="B680" s="441"/>
      <c r="C680" s="441"/>
      <c r="D680" s="442"/>
      <c r="E680" s="443"/>
      <c r="F680" s="444"/>
      <c r="G680" s="445"/>
      <c r="H680" s="444"/>
      <c r="I680" s="442"/>
      <c r="J680" s="442"/>
      <c r="K680" s="442"/>
      <c r="L680" s="442"/>
      <c r="M680" s="442"/>
      <c r="N680" s="442"/>
      <c r="O680" s="444"/>
      <c r="P680" s="442"/>
      <c r="Q680" s="442"/>
      <c r="R680" s="442"/>
      <c r="S680" s="442"/>
      <c r="T680" s="442"/>
      <c r="U680" s="442"/>
      <c r="V680" s="444"/>
      <c r="W680" s="444"/>
      <c r="X680" s="442"/>
      <c r="Y680" s="442"/>
      <c r="Z680" s="442"/>
      <c r="AA680" s="442"/>
      <c r="AB680" s="442"/>
      <c r="AC680" s="440"/>
    </row>
    <row r="681" spans="1:29" ht="40" customHeight="1" x14ac:dyDescent="0.35">
      <c r="A681" s="440"/>
      <c r="B681" s="441"/>
      <c r="C681" s="441"/>
      <c r="D681" s="442"/>
      <c r="E681" s="443"/>
      <c r="F681" s="444"/>
      <c r="G681" s="445"/>
      <c r="H681" s="444"/>
      <c r="I681" s="442"/>
      <c r="J681" s="442"/>
      <c r="K681" s="442"/>
      <c r="L681" s="442"/>
      <c r="M681" s="442"/>
      <c r="N681" s="442"/>
      <c r="O681" s="444"/>
      <c r="P681" s="442"/>
      <c r="Q681" s="442"/>
      <c r="R681" s="442"/>
      <c r="S681" s="442"/>
      <c r="T681" s="442"/>
      <c r="U681" s="442"/>
      <c r="V681" s="444"/>
      <c r="W681" s="444"/>
      <c r="X681" s="442"/>
      <c r="Y681" s="442"/>
      <c r="Z681" s="442"/>
      <c r="AA681" s="442"/>
      <c r="AB681" s="442"/>
      <c r="AC681" s="440"/>
    </row>
    <row r="682" spans="1:29" ht="40" customHeight="1" x14ac:dyDescent="0.35">
      <c r="A682" s="440"/>
      <c r="B682" s="441"/>
      <c r="C682" s="441"/>
      <c r="D682" s="442"/>
      <c r="E682" s="443"/>
      <c r="F682" s="444"/>
      <c r="G682" s="445"/>
      <c r="H682" s="444"/>
      <c r="I682" s="442"/>
      <c r="J682" s="442"/>
      <c r="K682" s="442"/>
      <c r="L682" s="442"/>
      <c r="M682" s="442"/>
      <c r="N682" s="442"/>
      <c r="O682" s="444"/>
      <c r="P682" s="442"/>
      <c r="Q682" s="442"/>
      <c r="R682" s="442"/>
      <c r="S682" s="442"/>
      <c r="T682" s="442"/>
      <c r="U682" s="442"/>
      <c r="V682" s="444"/>
      <c r="W682" s="444"/>
      <c r="X682" s="442"/>
      <c r="Y682" s="442"/>
      <c r="Z682" s="442"/>
      <c r="AA682" s="442"/>
      <c r="AB682" s="442"/>
      <c r="AC682" s="440"/>
    </row>
    <row r="683" spans="1:29" ht="40" customHeight="1" x14ac:dyDescent="0.35">
      <c r="A683" s="440"/>
      <c r="B683" s="441"/>
      <c r="C683" s="441"/>
      <c r="D683" s="442"/>
      <c r="E683" s="443"/>
      <c r="F683" s="444"/>
      <c r="G683" s="445"/>
      <c r="H683" s="444"/>
      <c r="I683" s="442"/>
      <c r="J683" s="442"/>
      <c r="K683" s="442"/>
      <c r="L683" s="442"/>
      <c r="M683" s="442"/>
      <c r="N683" s="442"/>
      <c r="O683" s="444"/>
      <c r="P683" s="442"/>
      <c r="Q683" s="442"/>
      <c r="R683" s="442"/>
      <c r="S683" s="442"/>
      <c r="T683" s="442"/>
      <c r="U683" s="442"/>
      <c r="V683" s="444"/>
      <c r="W683" s="444"/>
      <c r="X683" s="442"/>
      <c r="Y683" s="442"/>
      <c r="Z683" s="442"/>
      <c r="AA683" s="442"/>
      <c r="AB683" s="442"/>
      <c r="AC683" s="440"/>
    </row>
    <row r="684" spans="1:29" ht="40" customHeight="1" x14ac:dyDescent="0.35">
      <c r="A684" s="440"/>
      <c r="B684" s="441"/>
      <c r="C684" s="441"/>
      <c r="D684" s="442"/>
      <c r="E684" s="443"/>
      <c r="F684" s="444"/>
      <c r="G684" s="445"/>
      <c r="H684" s="444"/>
      <c r="I684" s="442"/>
      <c r="J684" s="442"/>
      <c r="K684" s="442"/>
      <c r="L684" s="442"/>
      <c r="M684" s="442"/>
      <c r="N684" s="442"/>
      <c r="O684" s="444"/>
      <c r="P684" s="442"/>
      <c r="Q684" s="442"/>
      <c r="R684" s="442"/>
      <c r="S684" s="442"/>
      <c r="T684" s="442"/>
      <c r="U684" s="442"/>
      <c r="V684" s="444"/>
      <c r="W684" s="444"/>
      <c r="X684" s="442"/>
      <c r="Y684" s="442"/>
      <c r="Z684" s="442"/>
      <c r="AA684" s="442"/>
      <c r="AB684" s="442"/>
      <c r="AC684" s="440"/>
    </row>
    <row r="685" spans="1:29" ht="40" customHeight="1" x14ac:dyDescent="0.35">
      <c r="A685" s="440"/>
      <c r="B685" s="441"/>
      <c r="C685" s="441"/>
      <c r="D685" s="442"/>
      <c r="E685" s="443"/>
      <c r="F685" s="444"/>
      <c r="G685" s="445"/>
      <c r="H685" s="444"/>
      <c r="I685" s="442"/>
      <c r="J685" s="442"/>
      <c r="K685" s="442"/>
      <c r="L685" s="442"/>
      <c r="M685" s="442"/>
      <c r="N685" s="442"/>
      <c r="O685" s="444"/>
      <c r="P685" s="442"/>
      <c r="Q685" s="442"/>
      <c r="R685" s="442"/>
      <c r="S685" s="442"/>
      <c r="T685" s="442"/>
      <c r="U685" s="442"/>
      <c r="V685" s="444"/>
      <c r="W685" s="444"/>
      <c r="X685" s="442"/>
      <c r="Y685" s="442"/>
      <c r="Z685" s="442"/>
      <c r="AA685" s="442"/>
      <c r="AB685" s="442"/>
      <c r="AC685" s="440"/>
    </row>
    <row r="686" spans="1:29" ht="40" customHeight="1" x14ac:dyDescent="0.35">
      <c r="A686" s="440"/>
      <c r="B686" s="441"/>
      <c r="C686" s="441"/>
      <c r="D686" s="442"/>
      <c r="E686" s="443"/>
      <c r="F686" s="444"/>
      <c r="G686" s="445"/>
      <c r="H686" s="444"/>
      <c r="I686" s="442"/>
      <c r="J686" s="442"/>
      <c r="K686" s="442"/>
      <c r="L686" s="442"/>
      <c r="M686" s="442"/>
      <c r="N686" s="442"/>
      <c r="O686" s="444"/>
      <c r="P686" s="442"/>
      <c r="Q686" s="442"/>
      <c r="R686" s="442"/>
      <c r="S686" s="442"/>
      <c r="T686" s="442"/>
      <c r="U686" s="442"/>
      <c r="V686" s="444"/>
      <c r="W686" s="444"/>
      <c r="X686" s="442"/>
      <c r="Y686" s="442"/>
      <c r="Z686" s="442"/>
      <c r="AA686" s="442"/>
      <c r="AB686" s="442"/>
      <c r="AC686" s="440"/>
    </row>
    <row r="687" spans="1:29" ht="40" customHeight="1" x14ac:dyDescent="0.35">
      <c r="A687" s="440"/>
      <c r="B687" s="441"/>
      <c r="C687" s="441"/>
      <c r="D687" s="442"/>
      <c r="E687" s="443"/>
      <c r="F687" s="444"/>
      <c r="G687" s="445"/>
      <c r="H687" s="444"/>
      <c r="I687" s="442"/>
      <c r="J687" s="442"/>
      <c r="K687" s="442"/>
      <c r="L687" s="442"/>
      <c r="M687" s="442"/>
      <c r="N687" s="442"/>
      <c r="O687" s="444"/>
      <c r="P687" s="442"/>
      <c r="Q687" s="442"/>
      <c r="R687" s="442"/>
      <c r="S687" s="442"/>
      <c r="T687" s="442"/>
      <c r="U687" s="442"/>
      <c r="V687" s="444"/>
      <c r="W687" s="444"/>
      <c r="X687" s="442"/>
      <c r="Y687" s="442"/>
      <c r="Z687" s="442"/>
      <c r="AA687" s="442"/>
      <c r="AB687" s="442"/>
      <c r="AC687" s="440"/>
    </row>
    <row r="688" spans="1:29" ht="40" customHeight="1" x14ac:dyDescent="0.35">
      <c r="A688" s="440"/>
      <c r="B688" s="441"/>
      <c r="C688" s="441"/>
      <c r="D688" s="442"/>
      <c r="E688" s="443"/>
      <c r="F688" s="444"/>
      <c r="G688" s="445"/>
      <c r="H688" s="444"/>
      <c r="I688" s="442"/>
      <c r="J688" s="442"/>
      <c r="K688" s="442"/>
      <c r="L688" s="442"/>
      <c r="M688" s="442"/>
      <c r="N688" s="442"/>
      <c r="O688" s="444"/>
      <c r="P688" s="442"/>
      <c r="Q688" s="442"/>
      <c r="R688" s="442"/>
      <c r="S688" s="442"/>
      <c r="T688" s="442"/>
      <c r="U688" s="442"/>
      <c r="V688" s="444"/>
      <c r="W688" s="444"/>
      <c r="X688" s="442"/>
      <c r="Y688" s="442"/>
      <c r="Z688" s="442"/>
      <c r="AA688" s="442"/>
      <c r="AB688" s="442"/>
      <c r="AC688" s="440"/>
    </row>
    <row r="689" spans="1:29" ht="40" customHeight="1" x14ac:dyDescent="0.35">
      <c r="A689" s="440"/>
      <c r="B689" s="441"/>
      <c r="C689" s="441"/>
      <c r="D689" s="442"/>
      <c r="E689" s="443"/>
      <c r="F689" s="444"/>
      <c r="G689" s="445"/>
      <c r="H689" s="444"/>
      <c r="I689" s="442"/>
      <c r="J689" s="442"/>
      <c r="K689" s="442"/>
      <c r="L689" s="442"/>
      <c r="M689" s="442"/>
      <c r="N689" s="442"/>
      <c r="O689" s="444"/>
      <c r="P689" s="442"/>
      <c r="Q689" s="442"/>
      <c r="R689" s="442"/>
      <c r="S689" s="442"/>
      <c r="T689" s="442"/>
      <c r="U689" s="442"/>
      <c r="V689" s="444"/>
      <c r="W689" s="444"/>
      <c r="X689" s="442"/>
      <c r="Y689" s="442"/>
      <c r="Z689" s="442"/>
      <c r="AA689" s="442"/>
      <c r="AB689" s="442"/>
      <c r="AC689" s="440"/>
    </row>
    <row r="690" spans="1:29" ht="40" customHeight="1" x14ac:dyDescent="0.35">
      <c r="A690" s="440"/>
      <c r="B690" s="441"/>
      <c r="C690" s="441"/>
      <c r="D690" s="442"/>
      <c r="E690" s="443"/>
      <c r="F690" s="444"/>
      <c r="G690" s="445"/>
      <c r="H690" s="444"/>
      <c r="I690" s="442"/>
      <c r="J690" s="442"/>
      <c r="K690" s="442"/>
      <c r="L690" s="442"/>
      <c r="M690" s="442"/>
      <c r="N690" s="442"/>
      <c r="O690" s="444"/>
      <c r="P690" s="442"/>
      <c r="Q690" s="442"/>
      <c r="R690" s="442"/>
      <c r="S690" s="442"/>
      <c r="T690" s="442"/>
      <c r="U690" s="442"/>
      <c r="V690" s="444"/>
      <c r="W690" s="444"/>
      <c r="X690" s="442"/>
      <c r="Y690" s="442"/>
      <c r="Z690" s="442"/>
      <c r="AA690" s="442"/>
      <c r="AB690" s="442"/>
      <c r="AC690" s="440"/>
    </row>
    <row r="691" spans="1:29" ht="40" customHeight="1" x14ac:dyDescent="0.35">
      <c r="A691" s="440"/>
      <c r="B691" s="441"/>
      <c r="C691" s="441"/>
      <c r="D691" s="442"/>
      <c r="E691" s="443"/>
      <c r="F691" s="444"/>
      <c r="G691" s="445"/>
      <c r="H691" s="444"/>
      <c r="I691" s="442"/>
      <c r="J691" s="442"/>
      <c r="K691" s="442"/>
      <c r="L691" s="442"/>
      <c r="M691" s="442"/>
      <c r="N691" s="442"/>
      <c r="O691" s="444"/>
      <c r="P691" s="442"/>
      <c r="Q691" s="442"/>
      <c r="R691" s="442"/>
      <c r="S691" s="442"/>
      <c r="T691" s="442"/>
      <c r="U691" s="442"/>
      <c r="V691" s="444"/>
      <c r="W691" s="444"/>
      <c r="X691" s="442"/>
      <c r="Y691" s="442"/>
      <c r="Z691" s="442"/>
      <c r="AA691" s="442"/>
      <c r="AB691" s="442"/>
      <c r="AC691" s="440"/>
    </row>
    <row r="692" spans="1:29" ht="40" customHeight="1" x14ac:dyDescent="0.35">
      <c r="A692" s="440"/>
      <c r="B692" s="441"/>
      <c r="C692" s="441"/>
      <c r="D692" s="442"/>
      <c r="E692" s="443"/>
      <c r="F692" s="444"/>
      <c r="G692" s="445"/>
      <c r="H692" s="444"/>
      <c r="I692" s="442"/>
      <c r="J692" s="442"/>
      <c r="K692" s="442"/>
      <c r="L692" s="442"/>
      <c r="M692" s="442"/>
      <c r="N692" s="442"/>
      <c r="O692" s="444"/>
      <c r="P692" s="442"/>
      <c r="Q692" s="442"/>
      <c r="R692" s="442"/>
      <c r="S692" s="442"/>
      <c r="T692" s="442"/>
      <c r="U692" s="442"/>
      <c r="V692" s="444"/>
      <c r="W692" s="444"/>
      <c r="X692" s="442"/>
      <c r="Y692" s="442"/>
      <c r="Z692" s="442"/>
      <c r="AA692" s="442"/>
      <c r="AB692" s="442"/>
      <c r="AC692" s="440"/>
    </row>
    <row r="693" spans="1:29" ht="40" customHeight="1" x14ac:dyDescent="0.35">
      <c r="A693" s="440"/>
      <c r="B693" s="441"/>
      <c r="C693" s="441"/>
      <c r="D693" s="442"/>
      <c r="E693" s="443"/>
      <c r="F693" s="444"/>
      <c r="G693" s="445"/>
      <c r="H693" s="444"/>
      <c r="I693" s="442"/>
      <c r="J693" s="442"/>
      <c r="K693" s="442"/>
      <c r="L693" s="442"/>
      <c r="M693" s="442"/>
      <c r="N693" s="442"/>
      <c r="O693" s="444"/>
      <c r="P693" s="442"/>
      <c r="Q693" s="442"/>
      <c r="R693" s="442"/>
      <c r="S693" s="442"/>
      <c r="T693" s="442"/>
      <c r="U693" s="442"/>
      <c r="V693" s="444"/>
      <c r="W693" s="444"/>
      <c r="X693" s="442"/>
      <c r="Y693" s="442"/>
      <c r="Z693" s="442"/>
      <c r="AA693" s="442"/>
      <c r="AB693" s="442"/>
      <c r="AC693" s="440"/>
    </row>
    <row r="694" spans="1:29" ht="40" customHeight="1" x14ac:dyDescent="0.35">
      <c r="A694" s="440"/>
      <c r="B694" s="441"/>
      <c r="C694" s="441"/>
      <c r="D694" s="442"/>
      <c r="E694" s="443"/>
      <c r="F694" s="444"/>
      <c r="G694" s="445"/>
      <c r="H694" s="444"/>
      <c r="I694" s="442"/>
      <c r="J694" s="442"/>
      <c r="K694" s="442"/>
      <c r="L694" s="442"/>
      <c r="M694" s="442"/>
      <c r="N694" s="442"/>
      <c r="O694" s="444"/>
      <c r="P694" s="442"/>
      <c r="Q694" s="442"/>
      <c r="R694" s="442"/>
      <c r="S694" s="442"/>
      <c r="T694" s="442"/>
      <c r="U694" s="442"/>
      <c r="V694" s="444"/>
      <c r="W694" s="444"/>
      <c r="X694" s="442"/>
      <c r="Y694" s="442"/>
      <c r="Z694" s="442"/>
      <c r="AA694" s="442"/>
      <c r="AB694" s="442"/>
      <c r="AC694" s="440"/>
    </row>
    <row r="695" spans="1:29" ht="40" customHeight="1" x14ac:dyDescent="0.35">
      <c r="A695" s="440"/>
      <c r="B695" s="441"/>
      <c r="C695" s="441"/>
      <c r="D695" s="442"/>
      <c r="E695" s="443"/>
      <c r="F695" s="444"/>
      <c r="G695" s="445"/>
      <c r="H695" s="444"/>
      <c r="I695" s="442"/>
      <c r="J695" s="442"/>
      <c r="K695" s="442"/>
      <c r="L695" s="442"/>
      <c r="M695" s="442"/>
      <c r="N695" s="442"/>
      <c r="O695" s="444"/>
      <c r="P695" s="442"/>
      <c r="Q695" s="442"/>
      <c r="R695" s="442"/>
      <c r="S695" s="442"/>
      <c r="T695" s="442"/>
      <c r="U695" s="442"/>
      <c r="V695" s="444"/>
      <c r="W695" s="444"/>
      <c r="X695" s="442"/>
      <c r="Y695" s="442"/>
      <c r="Z695" s="442"/>
      <c r="AA695" s="442"/>
      <c r="AB695" s="442"/>
      <c r="AC695" s="440"/>
    </row>
    <row r="696" spans="1:29" ht="40" customHeight="1" x14ac:dyDescent="0.35">
      <c r="A696" s="440"/>
      <c r="B696" s="441"/>
      <c r="C696" s="441"/>
      <c r="D696" s="442"/>
      <c r="E696" s="443"/>
      <c r="F696" s="444"/>
      <c r="G696" s="445"/>
      <c r="H696" s="444"/>
      <c r="I696" s="442"/>
      <c r="J696" s="442"/>
      <c r="K696" s="442"/>
      <c r="L696" s="442"/>
      <c r="M696" s="442"/>
      <c r="N696" s="442"/>
      <c r="O696" s="444"/>
      <c r="P696" s="442"/>
      <c r="Q696" s="442"/>
      <c r="R696" s="442"/>
      <c r="S696" s="442"/>
      <c r="T696" s="442"/>
      <c r="U696" s="442"/>
      <c r="V696" s="444"/>
      <c r="W696" s="444"/>
      <c r="X696" s="442"/>
      <c r="Y696" s="442"/>
      <c r="Z696" s="442"/>
      <c r="AA696" s="442"/>
      <c r="AB696" s="442"/>
      <c r="AC696" s="440"/>
    </row>
    <row r="697" spans="1:29" ht="40" customHeight="1" x14ac:dyDescent="0.35">
      <c r="A697" s="440"/>
      <c r="B697" s="441"/>
      <c r="C697" s="441"/>
      <c r="D697" s="442"/>
      <c r="E697" s="443"/>
      <c r="F697" s="444"/>
      <c r="G697" s="445"/>
      <c r="H697" s="444"/>
      <c r="I697" s="442"/>
      <c r="J697" s="442"/>
      <c r="K697" s="442"/>
      <c r="L697" s="442"/>
      <c r="M697" s="442"/>
      <c r="N697" s="442"/>
      <c r="O697" s="444"/>
      <c r="P697" s="442"/>
      <c r="Q697" s="442"/>
      <c r="R697" s="442"/>
      <c r="S697" s="442"/>
      <c r="T697" s="442"/>
      <c r="U697" s="442"/>
      <c r="V697" s="444"/>
      <c r="W697" s="444"/>
      <c r="X697" s="442"/>
      <c r="Y697" s="442"/>
      <c r="Z697" s="442"/>
      <c r="AA697" s="442"/>
      <c r="AB697" s="442"/>
      <c r="AC697" s="440"/>
    </row>
    <row r="698" spans="1:29" ht="40" customHeight="1" x14ac:dyDescent="0.35">
      <c r="A698" s="440"/>
      <c r="B698" s="441"/>
      <c r="C698" s="441"/>
      <c r="D698" s="442"/>
      <c r="E698" s="443"/>
      <c r="F698" s="444"/>
      <c r="G698" s="445"/>
      <c r="H698" s="444"/>
      <c r="I698" s="442"/>
      <c r="J698" s="442"/>
      <c r="K698" s="442"/>
      <c r="L698" s="442"/>
      <c r="M698" s="442"/>
      <c r="N698" s="442"/>
      <c r="O698" s="444"/>
      <c r="P698" s="442"/>
      <c r="Q698" s="442"/>
      <c r="R698" s="442"/>
      <c r="S698" s="442"/>
      <c r="T698" s="442"/>
      <c r="U698" s="442"/>
      <c r="V698" s="444"/>
      <c r="W698" s="444"/>
      <c r="X698" s="442"/>
      <c r="Y698" s="442"/>
      <c r="Z698" s="442"/>
      <c r="AA698" s="442"/>
      <c r="AB698" s="442"/>
      <c r="AC698" s="440"/>
    </row>
    <row r="699" spans="1:29" ht="40" customHeight="1" x14ac:dyDescent="0.35">
      <c r="A699" s="440"/>
      <c r="B699" s="441"/>
      <c r="C699" s="441"/>
      <c r="D699" s="442"/>
      <c r="E699" s="443"/>
      <c r="F699" s="444"/>
      <c r="G699" s="445"/>
      <c r="H699" s="444"/>
      <c r="I699" s="442"/>
      <c r="J699" s="442"/>
      <c r="K699" s="442"/>
      <c r="L699" s="442"/>
      <c r="M699" s="442"/>
      <c r="N699" s="442"/>
      <c r="O699" s="444"/>
      <c r="P699" s="442"/>
      <c r="Q699" s="442"/>
      <c r="R699" s="442"/>
      <c r="S699" s="442"/>
      <c r="T699" s="442"/>
      <c r="U699" s="442"/>
      <c r="V699" s="444"/>
      <c r="W699" s="444"/>
      <c r="X699" s="442"/>
      <c r="Y699" s="442"/>
      <c r="Z699" s="442"/>
      <c r="AA699" s="442"/>
      <c r="AB699" s="442"/>
      <c r="AC699" s="440"/>
    </row>
    <row r="700" spans="1:29" ht="40" customHeight="1" x14ac:dyDescent="0.35">
      <c r="A700" s="440"/>
      <c r="B700" s="441"/>
      <c r="C700" s="441"/>
      <c r="D700" s="442"/>
      <c r="E700" s="443"/>
      <c r="F700" s="444"/>
      <c r="G700" s="445"/>
      <c r="H700" s="444"/>
      <c r="I700" s="442"/>
      <c r="J700" s="442"/>
      <c r="K700" s="442"/>
      <c r="L700" s="442"/>
      <c r="M700" s="442"/>
      <c r="N700" s="442"/>
      <c r="O700" s="444"/>
      <c r="P700" s="442"/>
      <c r="Q700" s="442"/>
      <c r="R700" s="442"/>
      <c r="S700" s="442"/>
      <c r="T700" s="442"/>
      <c r="U700" s="442"/>
      <c r="V700" s="444"/>
      <c r="W700" s="444"/>
      <c r="X700" s="442"/>
      <c r="Y700" s="442"/>
      <c r="Z700" s="442"/>
      <c r="AA700" s="442"/>
      <c r="AB700" s="442"/>
      <c r="AC700" s="440"/>
    </row>
    <row r="701" spans="1:29" ht="40" customHeight="1" x14ac:dyDescent="0.35">
      <c r="A701" s="440"/>
      <c r="B701" s="441"/>
      <c r="C701" s="441"/>
      <c r="D701" s="442"/>
      <c r="E701" s="443"/>
      <c r="F701" s="444"/>
      <c r="G701" s="445"/>
      <c r="H701" s="444"/>
      <c r="I701" s="442"/>
      <c r="J701" s="442"/>
      <c r="K701" s="442"/>
      <c r="L701" s="442"/>
      <c r="M701" s="442"/>
      <c r="N701" s="442"/>
      <c r="O701" s="444"/>
      <c r="P701" s="442"/>
      <c r="Q701" s="442"/>
      <c r="R701" s="442"/>
      <c r="S701" s="442"/>
      <c r="T701" s="442"/>
      <c r="U701" s="442"/>
      <c r="V701" s="444"/>
      <c r="W701" s="444"/>
      <c r="X701" s="442"/>
      <c r="Y701" s="442"/>
      <c r="Z701" s="442"/>
      <c r="AA701" s="442"/>
      <c r="AB701" s="442"/>
      <c r="AC701" s="440"/>
    </row>
    <row r="702" spans="1:29" ht="40" customHeight="1" x14ac:dyDescent="0.35">
      <c r="A702" s="440"/>
      <c r="B702" s="441"/>
      <c r="C702" s="441"/>
      <c r="D702" s="442"/>
      <c r="E702" s="443"/>
      <c r="F702" s="444"/>
      <c r="G702" s="445"/>
      <c r="H702" s="444"/>
      <c r="I702" s="442"/>
      <c r="J702" s="442"/>
      <c r="K702" s="442"/>
      <c r="L702" s="442"/>
      <c r="M702" s="442"/>
      <c r="N702" s="442"/>
      <c r="O702" s="444"/>
      <c r="P702" s="442"/>
      <c r="Q702" s="442"/>
      <c r="R702" s="442"/>
      <c r="S702" s="442"/>
      <c r="T702" s="442"/>
      <c r="U702" s="442"/>
      <c r="V702" s="444"/>
      <c r="W702" s="444"/>
      <c r="X702" s="442"/>
      <c r="Y702" s="442"/>
      <c r="Z702" s="442"/>
      <c r="AA702" s="442"/>
      <c r="AB702" s="442"/>
      <c r="AC702" s="440"/>
    </row>
    <row r="703" spans="1:29" ht="40" customHeight="1" x14ac:dyDescent="0.35">
      <c r="A703" s="440"/>
      <c r="B703" s="441"/>
      <c r="C703" s="441"/>
      <c r="D703" s="442"/>
      <c r="E703" s="443"/>
      <c r="F703" s="444"/>
      <c r="G703" s="445"/>
      <c r="H703" s="444"/>
      <c r="I703" s="442"/>
      <c r="J703" s="442"/>
      <c r="K703" s="442"/>
      <c r="L703" s="442"/>
      <c r="M703" s="442"/>
      <c r="N703" s="442"/>
      <c r="O703" s="444"/>
      <c r="P703" s="442"/>
      <c r="Q703" s="442"/>
      <c r="R703" s="442"/>
      <c r="S703" s="442"/>
      <c r="T703" s="442"/>
      <c r="U703" s="442"/>
      <c r="V703" s="444"/>
      <c r="W703" s="444"/>
      <c r="X703" s="442"/>
      <c r="Y703" s="442"/>
      <c r="Z703" s="442"/>
      <c r="AA703" s="442"/>
      <c r="AB703" s="442"/>
      <c r="AC703" s="440"/>
    </row>
    <row r="704" spans="1:29" ht="40" customHeight="1" x14ac:dyDescent="0.35">
      <c r="A704" s="440"/>
      <c r="B704" s="441"/>
      <c r="C704" s="441"/>
      <c r="D704" s="442"/>
      <c r="E704" s="443"/>
      <c r="F704" s="444"/>
      <c r="G704" s="445"/>
      <c r="H704" s="444"/>
      <c r="I704" s="442"/>
      <c r="J704" s="442"/>
      <c r="K704" s="442"/>
      <c r="L704" s="442"/>
      <c r="M704" s="442"/>
      <c r="N704" s="442"/>
      <c r="O704" s="444"/>
      <c r="P704" s="442"/>
      <c r="Q704" s="442"/>
      <c r="R704" s="442"/>
      <c r="S704" s="442"/>
      <c r="T704" s="442"/>
      <c r="U704" s="442"/>
      <c r="V704" s="444"/>
      <c r="W704" s="444"/>
      <c r="X704" s="442"/>
      <c r="Y704" s="442"/>
      <c r="Z704" s="442"/>
      <c r="AA704" s="442"/>
      <c r="AB704" s="442"/>
      <c r="AC704" s="440"/>
    </row>
    <row r="705" spans="1:29" ht="40" customHeight="1" x14ac:dyDescent="0.35">
      <c r="A705" s="440"/>
      <c r="B705" s="441"/>
      <c r="C705" s="441"/>
      <c r="D705" s="442"/>
      <c r="E705" s="443"/>
      <c r="F705" s="444"/>
      <c r="G705" s="445"/>
      <c r="H705" s="444"/>
      <c r="I705" s="442"/>
      <c r="J705" s="442"/>
      <c r="K705" s="442"/>
      <c r="L705" s="442"/>
      <c r="M705" s="442"/>
      <c r="N705" s="442"/>
      <c r="O705" s="444"/>
      <c r="P705" s="442"/>
      <c r="Q705" s="442"/>
      <c r="R705" s="442"/>
      <c r="S705" s="442"/>
      <c r="T705" s="442"/>
      <c r="U705" s="442"/>
      <c r="V705" s="444"/>
      <c r="W705" s="444"/>
      <c r="X705" s="442"/>
      <c r="Y705" s="442"/>
      <c r="Z705" s="442"/>
      <c r="AA705" s="442"/>
      <c r="AB705" s="442"/>
      <c r="AC705" s="440"/>
    </row>
    <row r="706" spans="1:29" ht="40" customHeight="1" x14ac:dyDescent="0.35">
      <c r="A706" s="440"/>
      <c r="B706" s="441"/>
      <c r="C706" s="441"/>
      <c r="D706" s="442"/>
      <c r="E706" s="443"/>
      <c r="F706" s="444"/>
      <c r="G706" s="445"/>
      <c r="H706" s="444"/>
      <c r="I706" s="442"/>
      <c r="J706" s="442"/>
      <c r="K706" s="442"/>
      <c r="L706" s="442"/>
      <c r="M706" s="442"/>
      <c r="N706" s="442"/>
      <c r="O706" s="444"/>
      <c r="P706" s="442"/>
      <c r="Q706" s="442"/>
      <c r="R706" s="442"/>
      <c r="S706" s="442"/>
      <c r="T706" s="442"/>
      <c r="U706" s="442"/>
      <c r="V706" s="444"/>
      <c r="W706" s="444"/>
      <c r="X706" s="442"/>
      <c r="Y706" s="442"/>
      <c r="Z706" s="442"/>
      <c r="AA706" s="442"/>
      <c r="AB706" s="442"/>
      <c r="AC706" s="440"/>
    </row>
    <row r="707" spans="1:29" ht="40" customHeight="1" x14ac:dyDescent="0.35">
      <c r="A707" s="440"/>
      <c r="B707" s="441"/>
      <c r="C707" s="441"/>
      <c r="D707" s="442"/>
      <c r="E707" s="443"/>
      <c r="F707" s="444"/>
      <c r="G707" s="445"/>
      <c r="H707" s="444"/>
      <c r="I707" s="442"/>
      <c r="J707" s="442"/>
      <c r="K707" s="442"/>
      <c r="L707" s="442"/>
      <c r="M707" s="442"/>
      <c r="N707" s="442"/>
      <c r="O707" s="444"/>
      <c r="P707" s="442"/>
      <c r="Q707" s="442"/>
      <c r="R707" s="442"/>
      <c r="S707" s="442"/>
      <c r="T707" s="442"/>
      <c r="U707" s="442"/>
      <c r="V707" s="444"/>
      <c r="W707" s="444"/>
      <c r="X707" s="442"/>
      <c r="Y707" s="442"/>
      <c r="Z707" s="442"/>
      <c r="AA707" s="442"/>
      <c r="AB707" s="442"/>
      <c r="AC707" s="440"/>
    </row>
    <row r="708" spans="1:29" ht="40" customHeight="1" x14ac:dyDescent="0.35">
      <c r="A708" s="440"/>
      <c r="B708" s="441"/>
      <c r="C708" s="441"/>
      <c r="D708" s="442"/>
      <c r="E708" s="443"/>
      <c r="F708" s="444"/>
      <c r="G708" s="445"/>
      <c r="H708" s="444"/>
      <c r="I708" s="442"/>
      <c r="J708" s="442"/>
      <c r="K708" s="442"/>
      <c r="L708" s="442"/>
      <c r="M708" s="442"/>
      <c r="N708" s="442"/>
      <c r="O708" s="444"/>
      <c r="P708" s="442"/>
      <c r="Q708" s="442"/>
      <c r="R708" s="442"/>
      <c r="S708" s="442"/>
      <c r="T708" s="442"/>
      <c r="U708" s="442"/>
      <c r="V708" s="444"/>
      <c r="W708" s="444"/>
      <c r="X708" s="442"/>
      <c r="Y708" s="442"/>
      <c r="Z708" s="442"/>
      <c r="AA708" s="442"/>
      <c r="AB708" s="442"/>
      <c r="AC708" s="440"/>
    </row>
    <row r="709" spans="1:29" ht="40" customHeight="1" x14ac:dyDescent="0.35">
      <c r="A709" s="440"/>
      <c r="B709" s="441"/>
      <c r="C709" s="441"/>
      <c r="D709" s="442"/>
      <c r="E709" s="443"/>
      <c r="F709" s="444"/>
      <c r="G709" s="445"/>
      <c r="H709" s="444"/>
      <c r="I709" s="442"/>
      <c r="J709" s="442"/>
      <c r="K709" s="442"/>
      <c r="L709" s="442"/>
      <c r="M709" s="442"/>
      <c r="N709" s="442"/>
      <c r="O709" s="444"/>
      <c r="P709" s="442"/>
      <c r="Q709" s="442"/>
      <c r="R709" s="442"/>
      <c r="S709" s="442"/>
      <c r="T709" s="442"/>
      <c r="U709" s="442"/>
      <c r="V709" s="444"/>
      <c r="W709" s="444"/>
      <c r="X709" s="442"/>
      <c r="Y709" s="442"/>
      <c r="Z709" s="442"/>
      <c r="AA709" s="442"/>
      <c r="AB709" s="442"/>
      <c r="AC709" s="440"/>
    </row>
    <row r="710" spans="1:29" ht="40" customHeight="1" x14ac:dyDescent="0.35">
      <c r="A710" s="440"/>
      <c r="B710" s="441"/>
      <c r="C710" s="441"/>
      <c r="D710" s="442"/>
      <c r="E710" s="443"/>
      <c r="F710" s="444"/>
      <c r="G710" s="445"/>
      <c r="H710" s="444"/>
      <c r="I710" s="442"/>
      <c r="J710" s="442"/>
      <c r="K710" s="442"/>
      <c r="L710" s="442"/>
      <c r="M710" s="442"/>
      <c r="N710" s="442"/>
      <c r="O710" s="444"/>
      <c r="P710" s="442"/>
      <c r="Q710" s="442"/>
      <c r="R710" s="442"/>
      <c r="S710" s="442"/>
      <c r="T710" s="442"/>
      <c r="U710" s="442"/>
      <c r="V710" s="444"/>
      <c r="W710" s="444"/>
      <c r="X710" s="442"/>
      <c r="Y710" s="442"/>
      <c r="Z710" s="442"/>
      <c r="AA710" s="442"/>
      <c r="AB710" s="442"/>
      <c r="AC710" s="440"/>
    </row>
    <row r="711" spans="1:29" ht="40" customHeight="1" x14ac:dyDescent="0.35">
      <c r="A711" s="440"/>
      <c r="B711" s="441"/>
      <c r="C711" s="441"/>
      <c r="D711" s="442"/>
      <c r="E711" s="443"/>
      <c r="F711" s="444"/>
      <c r="G711" s="445"/>
      <c r="H711" s="444"/>
      <c r="I711" s="442"/>
      <c r="J711" s="442"/>
      <c r="K711" s="442"/>
      <c r="L711" s="442"/>
      <c r="M711" s="442"/>
      <c r="N711" s="442"/>
      <c r="O711" s="444"/>
      <c r="P711" s="442"/>
      <c r="Q711" s="442"/>
      <c r="R711" s="442"/>
      <c r="S711" s="442"/>
      <c r="T711" s="442"/>
      <c r="U711" s="442"/>
      <c r="V711" s="444"/>
      <c r="W711" s="444"/>
      <c r="X711" s="442"/>
      <c r="Y711" s="442"/>
      <c r="Z711" s="442"/>
      <c r="AA711" s="442"/>
      <c r="AB711" s="442"/>
      <c r="AC711" s="440"/>
    </row>
    <row r="712" spans="1:29" ht="40" customHeight="1" x14ac:dyDescent="0.35">
      <c r="A712" s="440"/>
      <c r="B712" s="441"/>
      <c r="C712" s="441"/>
      <c r="D712" s="442"/>
      <c r="E712" s="443"/>
      <c r="F712" s="444"/>
      <c r="G712" s="445"/>
      <c r="H712" s="444"/>
      <c r="I712" s="442"/>
      <c r="J712" s="442"/>
      <c r="K712" s="442"/>
      <c r="L712" s="442"/>
      <c r="M712" s="442"/>
      <c r="N712" s="442"/>
      <c r="O712" s="444"/>
      <c r="P712" s="442"/>
      <c r="Q712" s="442"/>
      <c r="R712" s="442"/>
      <c r="S712" s="442"/>
      <c r="T712" s="442"/>
      <c r="U712" s="442"/>
      <c r="V712" s="444"/>
      <c r="W712" s="444"/>
      <c r="X712" s="442"/>
      <c r="Y712" s="442"/>
      <c r="Z712" s="442"/>
      <c r="AA712" s="442"/>
      <c r="AB712" s="442"/>
      <c r="AC712" s="440"/>
    </row>
    <row r="713" spans="1:29" ht="40" customHeight="1" x14ac:dyDescent="0.35">
      <c r="A713" s="440"/>
      <c r="B713" s="441"/>
      <c r="C713" s="441"/>
      <c r="D713" s="442"/>
      <c r="E713" s="443"/>
      <c r="F713" s="444"/>
      <c r="G713" s="445"/>
      <c r="H713" s="444"/>
      <c r="I713" s="442"/>
      <c r="J713" s="442"/>
      <c r="K713" s="442"/>
      <c r="L713" s="442"/>
      <c r="M713" s="442"/>
      <c r="N713" s="442"/>
      <c r="O713" s="444"/>
      <c r="P713" s="442"/>
      <c r="Q713" s="442"/>
      <c r="R713" s="442"/>
      <c r="S713" s="442"/>
      <c r="T713" s="442"/>
      <c r="U713" s="442"/>
      <c r="V713" s="444"/>
      <c r="W713" s="444"/>
      <c r="X713" s="442"/>
      <c r="Y713" s="442"/>
      <c r="Z713" s="442"/>
      <c r="AA713" s="442"/>
      <c r="AB713" s="442"/>
      <c r="AC713" s="440"/>
    </row>
    <row r="714" spans="1:29" ht="40" customHeight="1" x14ac:dyDescent="0.35">
      <c r="A714" s="440"/>
      <c r="B714" s="441"/>
      <c r="C714" s="441"/>
      <c r="D714" s="442"/>
      <c r="E714" s="443"/>
      <c r="F714" s="444"/>
      <c r="G714" s="445"/>
      <c r="H714" s="444"/>
      <c r="I714" s="442"/>
      <c r="J714" s="442"/>
      <c r="K714" s="442"/>
      <c r="L714" s="442"/>
      <c r="M714" s="442"/>
      <c r="N714" s="442"/>
      <c r="O714" s="444"/>
      <c r="P714" s="442"/>
      <c r="Q714" s="442"/>
      <c r="R714" s="442"/>
      <c r="S714" s="442"/>
      <c r="T714" s="442"/>
      <c r="U714" s="442"/>
      <c r="V714" s="444"/>
      <c r="W714" s="444"/>
      <c r="X714" s="442"/>
      <c r="Y714" s="442"/>
      <c r="Z714" s="442"/>
      <c r="AA714" s="442"/>
      <c r="AB714" s="442"/>
      <c r="AC714" s="440"/>
    </row>
    <row r="715" spans="1:29" ht="40" customHeight="1" x14ac:dyDescent="0.35">
      <c r="A715" s="440"/>
      <c r="B715" s="441"/>
      <c r="C715" s="441"/>
      <c r="D715" s="442"/>
      <c r="E715" s="443"/>
      <c r="F715" s="444"/>
      <c r="G715" s="445"/>
      <c r="H715" s="444"/>
      <c r="I715" s="442"/>
      <c r="J715" s="442"/>
      <c r="K715" s="442"/>
      <c r="L715" s="442"/>
      <c r="M715" s="442"/>
      <c r="N715" s="442"/>
      <c r="O715" s="444"/>
      <c r="P715" s="442"/>
      <c r="Q715" s="442"/>
      <c r="R715" s="442"/>
      <c r="S715" s="442"/>
      <c r="T715" s="442"/>
      <c r="U715" s="442"/>
      <c r="V715" s="444"/>
      <c r="W715" s="444"/>
      <c r="X715" s="442"/>
      <c r="Y715" s="442"/>
      <c r="Z715" s="442"/>
      <c r="AA715" s="442"/>
      <c r="AB715" s="442"/>
      <c r="AC715" s="440"/>
    </row>
    <row r="716" spans="1:29" ht="40" customHeight="1" x14ac:dyDescent="0.35">
      <c r="A716" s="440"/>
      <c r="B716" s="441"/>
      <c r="C716" s="441"/>
      <c r="D716" s="442"/>
      <c r="E716" s="443"/>
      <c r="F716" s="444"/>
      <c r="G716" s="445"/>
      <c r="H716" s="444"/>
      <c r="I716" s="442"/>
      <c r="J716" s="442"/>
      <c r="K716" s="442"/>
      <c r="L716" s="442"/>
      <c r="M716" s="442"/>
      <c r="N716" s="442"/>
      <c r="O716" s="444"/>
      <c r="P716" s="442"/>
      <c r="Q716" s="442"/>
      <c r="R716" s="442"/>
      <c r="S716" s="442"/>
      <c r="T716" s="442"/>
      <c r="U716" s="442"/>
      <c r="V716" s="444"/>
      <c r="W716" s="444"/>
      <c r="X716" s="442"/>
      <c r="Y716" s="442"/>
      <c r="Z716" s="442"/>
      <c r="AA716" s="442"/>
      <c r="AB716" s="442"/>
      <c r="AC716" s="440"/>
    </row>
    <row r="717" spans="1:29" ht="40" customHeight="1" x14ac:dyDescent="0.35">
      <c r="A717" s="440"/>
      <c r="B717" s="441"/>
      <c r="C717" s="441"/>
      <c r="D717" s="442"/>
      <c r="E717" s="443"/>
      <c r="F717" s="444"/>
      <c r="G717" s="445"/>
      <c r="H717" s="444"/>
      <c r="I717" s="442"/>
      <c r="J717" s="442"/>
      <c r="K717" s="442"/>
      <c r="L717" s="442"/>
      <c r="M717" s="442"/>
      <c r="N717" s="442"/>
      <c r="O717" s="444"/>
      <c r="P717" s="442"/>
      <c r="Q717" s="442"/>
      <c r="R717" s="442"/>
      <c r="S717" s="442"/>
      <c r="T717" s="442"/>
      <c r="U717" s="442"/>
      <c r="V717" s="444"/>
      <c r="W717" s="444"/>
      <c r="X717" s="442"/>
      <c r="Y717" s="442"/>
      <c r="Z717" s="442"/>
      <c r="AA717" s="442"/>
      <c r="AB717" s="442"/>
      <c r="AC717" s="440"/>
    </row>
    <row r="718" spans="1:29" ht="40" customHeight="1" x14ac:dyDescent="0.35">
      <c r="A718" s="440"/>
      <c r="B718" s="441"/>
      <c r="C718" s="441"/>
      <c r="D718" s="442"/>
      <c r="E718" s="443"/>
      <c r="F718" s="444"/>
      <c r="G718" s="445"/>
      <c r="H718" s="444"/>
      <c r="I718" s="442"/>
      <c r="J718" s="442"/>
      <c r="K718" s="442"/>
      <c r="L718" s="442"/>
      <c r="M718" s="442"/>
      <c r="N718" s="442"/>
      <c r="O718" s="444"/>
      <c r="P718" s="442"/>
      <c r="Q718" s="442"/>
      <c r="R718" s="442"/>
      <c r="S718" s="442"/>
      <c r="T718" s="442"/>
      <c r="U718" s="442"/>
      <c r="V718" s="444"/>
      <c r="W718" s="444"/>
      <c r="X718" s="442"/>
      <c r="Y718" s="442"/>
      <c r="Z718" s="442"/>
      <c r="AA718" s="442"/>
      <c r="AB718" s="442"/>
      <c r="AC718" s="440"/>
    </row>
    <row r="719" spans="1:29" ht="40" customHeight="1" x14ac:dyDescent="0.35">
      <c r="A719" s="440"/>
      <c r="B719" s="441"/>
      <c r="C719" s="441"/>
      <c r="D719" s="442"/>
      <c r="E719" s="443"/>
      <c r="F719" s="444"/>
      <c r="G719" s="445"/>
      <c r="H719" s="444"/>
      <c r="I719" s="442"/>
      <c r="J719" s="442"/>
      <c r="K719" s="442"/>
      <c r="L719" s="442"/>
      <c r="M719" s="442"/>
      <c r="N719" s="442"/>
      <c r="O719" s="444"/>
      <c r="P719" s="442"/>
      <c r="Q719" s="442"/>
      <c r="R719" s="442"/>
      <c r="S719" s="442"/>
      <c r="T719" s="442"/>
      <c r="U719" s="442"/>
      <c r="V719" s="444"/>
      <c r="W719" s="444"/>
      <c r="X719" s="442"/>
      <c r="Y719" s="442"/>
      <c r="Z719" s="442"/>
      <c r="AA719" s="442"/>
      <c r="AB719" s="442"/>
      <c r="AC719" s="440"/>
    </row>
    <row r="720" spans="1:29" ht="40" customHeight="1" x14ac:dyDescent="0.35">
      <c r="A720" s="440"/>
      <c r="B720" s="441"/>
      <c r="C720" s="441"/>
      <c r="D720" s="442"/>
      <c r="E720" s="443"/>
      <c r="F720" s="444"/>
      <c r="G720" s="445"/>
      <c r="H720" s="444"/>
      <c r="I720" s="442"/>
      <c r="J720" s="442"/>
      <c r="K720" s="442"/>
      <c r="L720" s="442"/>
      <c r="M720" s="442"/>
      <c r="N720" s="442"/>
      <c r="O720" s="444"/>
      <c r="P720" s="442"/>
      <c r="Q720" s="442"/>
      <c r="R720" s="442"/>
      <c r="S720" s="442"/>
      <c r="T720" s="442"/>
      <c r="U720" s="442"/>
      <c r="V720" s="444"/>
      <c r="W720" s="444"/>
      <c r="X720" s="442"/>
      <c r="Y720" s="442"/>
      <c r="Z720" s="442"/>
      <c r="AA720" s="442"/>
      <c r="AB720" s="442"/>
      <c r="AC720" s="440"/>
    </row>
    <row r="721" spans="1:29" ht="40" customHeight="1" x14ac:dyDescent="0.35">
      <c r="A721" s="440"/>
      <c r="B721" s="441"/>
      <c r="C721" s="441"/>
      <c r="D721" s="442"/>
      <c r="E721" s="443"/>
      <c r="F721" s="444"/>
      <c r="G721" s="445"/>
      <c r="H721" s="444"/>
      <c r="I721" s="442"/>
      <c r="J721" s="442"/>
      <c r="K721" s="442"/>
      <c r="L721" s="442"/>
      <c r="M721" s="442"/>
      <c r="N721" s="442"/>
      <c r="O721" s="444"/>
      <c r="P721" s="442"/>
      <c r="Q721" s="442"/>
      <c r="R721" s="442"/>
      <c r="S721" s="442"/>
      <c r="T721" s="442"/>
      <c r="U721" s="442"/>
      <c r="V721" s="444"/>
      <c r="W721" s="444"/>
      <c r="X721" s="442"/>
      <c r="Y721" s="442"/>
      <c r="Z721" s="442"/>
      <c r="AA721" s="442"/>
      <c r="AB721" s="442"/>
      <c r="AC721" s="440"/>
    </row>
    <row r="722" spans="1:29" ht="40" customHeight="1" x14ac:dyDescent="0.35">
      <c r="A722" s="440"/>
      <c r="B722" s="441"/>
      <c r="C722" s="441"/>
      <c r="D722" s="442"/>
      <c r="E722" s="443"/>
      <c r="F722" s="444"/>
      <c r="G722" s="445"/>
      <c r="H722" s="444"/>
      <c r="I722" s="442"/>
      <c r="J722" s="442"/>
      <c r="K722" s="442"/>
      <c r="L722" s="442"/>
      <c r="M722" s="442"/>
      <c r="N722" s="442"/>
      <c r="O722" s="444"/>
      <c r="P722" s="442"/>
      <c r="Q722" s="442"/>
      <c r="R722" s="442"/>
      <c r="S722" s="442"/>
      <c r="T722" s="442"/>
      <c r="U722" s="442"/>
      <c r="V722" s="444"/>
      <c r="W722" s="444"/>
      <c r="X722" s="442"/>
      <c r="Y722" s="442"/>
      <c r="Z722" s="442"/>
      <c r="AA722" s="442"/>
      <c r="AB722" s="442"/>
      <c r="AC722" s="440"/>
    </row>
    <row r="723" spans="1:29" ht="40" customHeight="1" x14ac:dyDescent="0.35">
      <c r="A723" s="440"/>
      <c r="B723" s="441"/>
      <c r="C723" s="441"/>
      <c r="D723" s="442"/>
      <c r="E723" s="443"/>
      <c r="F723" s="444"/>
      <c r="G723" s="445"/>
      <c r="H723" s="444"/>
      <c r="I723" s="442"/>
      <c r="J723" s="442"/>
      <c r="K723" s="442"/>
      <c r="L723" s="442"/>
      <c r="M723" s="442"/>
      <c r="N723" s="442"/>
      <c r="O723" s="444"/>
      <c r="P723" s="442"/>
      <c r="Q723" s="442"/>
      <c r="R723" s="442"/>
      <c r="S723" s="442"/>
      <c r="T723" s="442"/>
      <c r="U723" s="442"/>
      <c r="V723" s="444"/>
      <c r="W723" s="444"/>
      <c r="X723" s="442"/>
      <c r="Y723" s="442"/>
      <c r="Z723" s="442"/>
      <c r="AA723" s="442"/>
      <c r="AB723" s="442"/>
      <c r="AC723" s="440"/>
    </row>
    <row r="724" spans="1:29" ht="40" customHeight="1" x14ac:dyDescent="0.35">
      <c r="A724" s="440"/>
      <c r="B724" s="441"/>
      <c r="C724" s="441"/>
      <c r="D724" s="442"/>
      <c r="E724" s="443"/>
      <c r="F724" s="444"/>
      <c r="G724" s="445"/>
      <c r="H724" s="444"/>
      <c r="I724" s="442"/>
      <c r="J724" s="442"/>
      <c r="K724" s="442"/>
      <c r="L724" s="442"/>
      <c r="M724" s="442"/>
      <c r="N724" s="442"/>
      <c r="O724" s="444"/>
      <c r="P724" s="442"/>
      <c r="Q724" s="442"/>
      <c r="R724" s="442"/>
      <c r="S724" s="442"/>
      <c r="T724" s="442"/>
      <c r="U724" s="442"/>
      <c r="V724" s="444"/>
      <c r="W724" s="444"/>
      <c r="X724" s="442"/>
      <c r="Y724" s="442"/>
      <c r="Z724" s="442"/>
      <c r="AA724" s="442"/>
      <c r="AB724" s="442"/>
      <c r="AC724" s="440"/>
    </row>
    <row r="725" spans="1:29" ht="40" customHeight="1" x14ac:dyDescent="0.35">
      <c r="A725" s="440"/>
      <c r="B725" s="441"/>
      <c r="C725" s="441"/>
      <c r="D725" s="442"/>
      <c r="E725" s="443"/>
      <c r="F725" s="444"/>
      <c r="G725" s="445"/>
      <c r="H725" s="444"/>
      <c r="I725" s="442"/>
      <c r="J725" s="442"/>
      <c r="K725" s="442"/>
      <c r="L725" s="442"/>
      <c r="M725" s="442"/>
      <c r="N725" s="442"/>
      <c r="O725" s="444"/>
      <c r="P725" s="442"/>
      <c r="Q725" s="442"/>
      <c r="R725" s="442"/>
      <c r="S725" s="442"/>
      <c r="T725" s="442"/>
      <c r="U725" s="442"/>
      <c r="V725" s="444"/>
      <c r="W725" s="444"/>
      <c r="X725" s="442"/>
      <c r="Y725" s="442"/>
      <c r="Z725" s="442"/>
      <c r="AA725" s="442"/>
      <c r="AB725" s="442"/>
      <c r="AC725" s="440"/>
    </row>
    <row r="726" spans="1:29" ht="40" customHeight="1" x14ac:dyDescent="0.35">
      <c r="A726" s="440"/>
      <c r="B726" s="441"/>
      <c r="C726" s="441"/>
      <c r="D726" s="442"/>
      <c r="E726" s="443"/>
      <c r="F726" s="444"/>
      <c r="G726" s="445"/>
      <c r="H726" s="444"/>
      <c r="I726" s="442"/>
      <c r="J726" s="442"/>
      <c r="K726" s="442"/>
      <c r="L726" s="442"/>
      <c r="M726" s="442"/>
      <c r="N726" s="442"/>
      <c r="O726" s="444"/>
      <c r="P726" s="442"/>
      <c r="Q726" s="442"/>
      <c r="R726" s="442"/>
      <c r="S726" s="442"/>
      <c r="T726" s="442"/>
      <c r="U726" s="442"/>
      <c r="V726" s="444"/>
      <c r="W726" s="444"/>
      <c r="X726" s="442"/>
      <c r="Y726" s="442"/>
      <c r="Z726" s="442"/>
      <c r="AA726" s="442"/>
      <c r="AB726" s="442"/>
      <c r="AC726" s="440"/>
    </row>
    <row r="727" spans="1:29" ht="40" customHeight="1" x14ac:dyDescent="0.35">
      <c r="A727" s="440"/>
      <c r="B727" s="441"/>
      <c r="C727" s="441"/>
      <c r="D727" s="442"/>
      <c r="E727" s="443"/>
      <c r="F727" s="444"/>
      <c r="G727" s="445"/>
      <c r="H727" s="444"/>
      <c r="I727" s="442"/>
      <c r="J727" s="442"/>
      <c r="K727" s="442"/>
      <c r="L727" s="442"/>
      <c r="M727" s="442"/>
      <c r="N727" s="442"/>
      <c r="O727" s="444"/>
      <c r="P727" s="442"/>
      <c r="Q727" s="442"/>
      <c r="R727" s="442"/>
      <c r="S727" s="442"/>
      <c r="T727" s="442"/>
      <c r="U727" s="442"/>
      <c r="V727" s="444"/>
      <c r="W727" s="444"/>
      <c r="X727" s="442"/>
      <c r="Y727" s="442"/>
      <c r="Z727" s="442"/>
      <c r="AA727" s="442"/>
      <c r="AB727" s="442"/>
      <c r="AC727" s="440"/>
    </row>
    <row r="728" spans="1:29" ht="40" customHeight="1" x14ac:dyDescent="0.35">
      <c r="A728" s="440"/>
      <c r="B728" s="441"/>
      <c r="C728" s="441"/>
      <c r="D728" s="442"/>
      <c r="E728" s="443"/>
      <c r="F728" s="444"/>
      <c r="G728" s="445"/>
      <c r="H728" s="444"/>
      <c r="I728" s="442"/>
      <c r="J728" s="442"/>
      <c r="K728" s="442"/>
      <c r="L728" s="442"/>
      <c r="M728" s="442"/>
      <c r="N728" s="442"/>
      <c r="O728" s="444"/>
      <c r="P728" s="442"/>
      <c r="Q728" s="442"/>
      <c r="R728" s="442"/>
      <c r="S728" s="442"/>
      <c r="T728" s="442"/>
      <c r="U728" s="442"/>
      <c r="V728" s="444"/>
      <c r="W728" s="444"/>
      <c r="X728" s="442"/>
      <c r="Y728" s="442"/>
      <c r="Z728" s="442"/>
      <c r="AA728" s="442"/>
      <c r="AB728" s="442"/>
      <c r="AC728" s="440"/>
    </row>
    <row r="729" spans="1:29" ht="40" customHeight="1" x14ac:dyDescent="0.35">
      <c r="A729" s="440"/>
      <c r="B729" s="441"/>
      <c r="C729" s="441"/>
      <c r="D729" s="442"/>
      <c r="E729" s="443"/>
      <c r="F729" s="444"/>
      <c r="G729" s="445"/>
      <c r="H729" s="444"/>
      <c r="I729" s="442"/>
      <c r="J729" s="442"/>
      <c r="K729" s="442"/>
      <c r="L729" s="442"/>
      <c r="M729" s="442"/>
      <c r="N729" s="442"/>
      <c r="O729" s="444"/>
      <c r="P729" s="442"/>
      <c r="Q729" s="442"/>
      <c r="R729" s="442"/>
      <c r="S729" s="442"/>
      <c r="T729" s="442"/>
      <c r="U729" s="442"/>
      <c r="V729" s="444"/>
      <c r="W729" s="444"/>
      <c r="X729" s="442"/>
      <c r="Y729" s="442"/>
      <c r="Z729" s="442"/>
      <c r="AA729" s="442"/>
      <c r="AB729" s="442"/>
      <c r="AC729" s="440"/>
    </row>
    <row r="730" spans="1:29" ht="40" customHeight="1" x14ac:dyDescent="0.35">
      <c r="A730" s="440"/>
      <c r="B730" s="441"/>
      <c r="C730" s="441"/>
      <c r="D730" s="442"/>
      <c r="E730" s="443"/>
      <c r="F730" s="444"/>
      <c r="G730" s="445"/>
      <c r="H730" s="444"/>
      <c r="I730" s="442"/>
      <c r="J730" s="442"/>
      <c r="K730" s="442"/>
      <c r="L730" s="442"/>
      <c r="M730" s="442"/>
      <c r="N730" s="442"/>
      <c r="O730" s="444"/>
      <c r="P730" s="442"/>
      <c r="Q730" s="442"/>
      <c r="R730" s="442"/>
      <c r="S730" s="442"/>
      <c r="T730" s="442"/>
      <c r="U730" s="442"/>
      <c r="V730" s="444"/>
      <c r="W730" s="444"/>
      <c r="X730" s="442"/>
      <c r="Y730" s="442"/>
      <c r="Z730" s="442"/>
      <c r="AA730" s="442"/>
      <c r="AB730" s="442"/>
      <c r="AC730" s="440"/>
    </row>
    <row r="731" spans="1:29" ht="40" customHeight="1" x14ac:dyDescent="0.35">
      <c r="A731" s="440"/>
      <c r="B731" s="441"/>
      <c r="C731" s="441"/>
      <c r="D731" s="442"/>
      <c r="E731" s="443"/>
      <c r="F731" s="444"/>
      <c r="G731" s="445"/>
      <c r="H731" s="444"/>
      <c r="I731" s="442"/>
      <c r="J731" s="442"/>
      <c r="K731" s="442"/>
      <c r="L731" s="442"/>
      <c r="M731" s="442"/>
      <c r="N731" s="442"/>
      <c r="O731" s="444"/>
      <c r="P731" s="442"/>
      <c r="Q731" s="442"/>
      <c r="R731" s="442"/>
      <c r="S731" s="442"/>
      <c r="T731" s="442"/>
      <c r="U731" s="442"/>
      <c r="V731" s="444"/>
      <c r="W731" s="444"/>
      <c r="X731" s="442"/>
      <c r="Y731" s="442"/>
      <c r="Z731" s="442"/>
      <c r="AA731" s="442"/>
      <c r="AB731" s="442"/>
      <c r="AC731" s="440"/>
    </row>
    <row r="732" spans="1:29" ht="40" customHeight="1" x14ac:dyDescent="0.35">
      <c r="A732" s="440"/>
      <c r="B732" s="441"/>
      <c r="C732" s="441"/>
      <c r="D732" s="442"/>
      <c r="E732" s="443"/>
      <c r="F732" s="444"/>
      <c r="G732" s="445"/>
      <c r="H732" s="444"/>
      <c r="I732" s="442"/>
      <c r="J732" s="442"/>
      <c r="K732" s="442"/>
      <c r="L732" s="442"/>
      <c r="M732" s="442"/>
      <c r="N732" s="442"/>
      <c r="O732" s="444"/>
      <c r="P732" s="442"/>
      <c r="Q732" s="442"/>
      <c r="R732" s="442"/>
      <c r="S732" s="442"/>
      <c r="T732" s="442"/>
      <c r="U732" s="442"/>
      <c r="V732" s="444"/>
      <c r="W732" s="444"/>
      <c r="X732" s="442"/>
      <c r="Y732" s="442"/>
      <c r="Z732" s="442"/>
      <c r="AA732" s="442"/>
      <c r="AB732" s="442"/>
      <c r="AC732" s="440"/>
    </row>
    <row r="733" spans="1:29" ht="40" customHeight="1" x14ac:dyDescent="0.35">
      <c r="A733" s="440"/>
      <c r="B733" s="441"/>
      <c r="C733" s="441"/>
      <c r="D733" s="442"/>
      <c r="E733" s="443"/>
      <c r="F733" s="444"/>
      <c r="G733" s="445"/>
      <c r="H733" s="444"/>
      <c r="I733" s="442"/>
      <c r="J733" s="442"/>
      <c r="K733" s="442"/>
      <c r="L733" s="442"/>
      <c r="M733" s="442"/>
      <c r="N733" s="442"/>
      <c r="O733" s="444"/>
      <c r="P733" s="442"/>
      <c r="Q733" s="442"/>
      <c r="R733" s="442"/>
      <c r="S733" s="442"/>
      <c r="T733" s="442"/>
      <c r="U733" s="442"/>
      <c r="V733" s="444"/>
      <c r="W733" s="444"/>
      <c r="X733" s="442"/>
      <c r="Y733" s="442"/>
      <c r="Z733" s="442"/>
      <c r="AA733" s="442"/>
      <c r="AB733" s="442"/>
      <c r="AC733" s="440"/>
    </row>
    <row r="734" spans="1:29" ht="40" customHeight="1" x14ac:dyDescent="0.35">
      <c r="A734" s="440"/>
      <c r="B734" s="441"/>
      <c r="C734" s="441"/>
      <c r="D734" s="442"/>
      <c r="E734" s="443"/>
      <c r="F734" s="444"/>
      <c r="G734" s="445"/>
      <c r="H734" s="444"/>
      <c r="I734" s="442"/>
      <c r="J734" s="442"/>
      <c r="K734" s="442"/>
      <c r="L734" s="442"/>
      <c r="M734" s="442"/>
      <c r="N734" s="442"/>
      <c r="O734" s="444"/>
      <c r="P734" s="442"/>
      <c r="Q734" s="442"/>
      <c r="R734" s="442"/>
      <c r="S734" s="442"/>
      <c r="T734" s="442"/>
      <c r="U734" s="442"/>
      <c r="V734" s="444"/>
      <c r="W734" s="444"/>
      <c r="X734" s="442"/>
      <c r="Y734" s="442"/>
      <c r="Z734" s="442"/>
      <c r="AA734" s="442"/>
      <c r="AB734" s="442"/>
      <c r="AC734" s="440"/>
    </row>
    <row r="735" spans="1:29" ht="40" customHeight="1" x14ac:dyDescent="0.35">
      <c r="A735" s="440"/>
      <c r="B735" s="441"/>
      <c r="C735" s="441"/>
      <c r="D735" s="442"/>
      <c r="E735" s="443"/>
      <c r="F735" s="444"/>
      <c r="G735" s="445"/>
      <c r="H735" s="444"/>
      <c r="I735" s="442"/>
      <c r="J735" s="442"/>
      <c r="K735" s="442"/>
      <c r="L735" s="442"/>
      <c r="M735" s="442"/>
      <c r="N735" s="442"/>
      <c r="O735" s="444"/>
      <c r="P735" s="442"/>
      <c r="Q735" s="442"/>
      <c r="R735" s="442"/>
      <c r="S735" s="442"/>
      <c r="T735" s="442"/>
      <c r="U735" s="442"/>
      <c r="V735" s="444"/>
      <c r="W735" s="444"/>
      <c r="X735" s="442"/>
      <c r="Y735" s="442"/>
      <c r="Z735" s="442"/>
      <c r="AA735" s="442"/>
      <c r="AB735" s="442"/>
      <c r="AC735" s="440"/>
    </row>
    <row r="736" spans="1:29" ht="40" customHeight="1" x14ac:dyDescent="0.35">
      <c r="A736" s="440"/>
      <c r="B736" s="441"/>
      <c r="C736" s="441"/>
      <c r="D736" s="442"/>
      <c r="E736" s="443"/>
      <c r="F736" s="444"/>
      <c r="G736" s="445"/>
      <c r="H736" s="444"/>
      <c r="I736" s="442"/>
      <c r="J736" s="442"/>
      <c r="K736" s="442"/>
      <c r="L736" s="442"/>
      <c r="M736" s="442"/>
      <c r="N736" s="442"/>
      <c r="O736" s="444"/>
      <c r="P736" s="442"/>
      <c r="Q736" s="442"/>
      <c r="R736" s="442"/>
      <c r="S736" s="442"/>
      <c r="T736" s="442"/>
      <c r="U736" s="442"/>
      <c r="V736" s="444"/>
      <c r="W736" s="444"/>
      <c r="X736" s="442"/>
      <c r="Y736" s="442"/>
      <c r="Z736" s="442"/>
      <c r="AA736" s="442"/>
      <c r="AB736" s="442"/>
      <c r="AC736" s="440"/>
    </row>
    <row r="737" spans="1:29" ht="40" customHeight="1" x14ac:dyDescent="0.35">
      <c r="A737" s="440"/>
      <c r="B737" s="441"/>
      <c r="C737" s="441"/>
      <c r="D737" s="442"/>
      <c r="E737" s="443"/>
      <c r="F737" s="444"/>
      <c r="G737" s="445"/>
      <c r="H737" s="444"/>
      <c r="I737" s="442"/>
      <c r="J737" s="442"/>
      <c r="K737" s="442"/>
      <c r="L737" s="442"/>
      <c r="M737" s="442"/>
      <c r="N737" s="442"/>
      <c r="O737" s="444"/>
      <c r="P737" s="442"/>
      <c r="Q737" s="442"/>
      <c r="R737" s="442"/>
      <c r="S737" s="442"/>
      <c r="T737" s="442"/>
      <c r="U737" s="442"/>
      <c r="V737" s="444"/>
      <c r="W737" s="444"/>
      <c r="X737" s="442"/>
      <c r="Y737" s="442"/>
      <c r="Z737" s="442"/>
      <c r="AA737" s="442"/>
      <c r="AB737" s="442"/>
      <c r="AC737" s="440"/>
    </row>
    <row r="738" spans="1:29" ht="40" customHeight="1" x14ac:dyDescent="0.35">
      <c r="A738" s="440"/>
      <c r="B738" s="441"/>
      <c r="C738" s="441"/>
      <c r="D738" s="442"/>
      <c r="E738" s="443"/>
      <c r="F738" s="444"/>
      <c r="G738" s="445"/>
      <c r="H738" s="444"/>
      <c r="I738" s="442"/>
      <c r="J738" s="442"/>
      <c r="K738" s="442"/>
      <c r="L738" s="442"/>
      <c r="M738" s="442"/>
      <c r="N738" s="442"/>
      <c r="O738" s="444"/>
      <c r="P738" s="442"/>
      <c r="Q738" s="442"/>
      <c r="R738" s="442"/>
      <c r="S738" s="442"/>
      <c r="T738" s="442"/>
      <c r="U738" s="442"/>
      <c r="V738" s="444"/>
      <c r="W738" s="444"/>
      <c r="X738" s="442"/>
      <c r="Y738" s="442"/>
      <c r="Z738" s="442"/>
      <c r="AA738" s="442"/>
      <c r="AB738" s="442"/>
      <c r="AC738" s="440"/>
    </row>
    <row r="739" spans="1:29" ht="40" customHeight="1" x14ac:dyDescent="0.35">
      <c r="A739" s="440"/>
      <c r="B739" s="441"/>
      <c r="C739" s="441"/>
      <c r="D739" s="442"/>
      <c r="E739" s="443"/>
      <c r="F739" s="444"/>
      <c r="G739" s="445"/>
      <c r="H739" s="444"/>
      <c r="I739" s="442"/>
      <c r="J739" s="442"/>
      <c r="K739" s="442"/>
      <c r="L739" s="442"/>
      <c r="M739" s="442"/>
      <c r="N739" s="442"/>
      <c r="O739" s="444"/>
      <c r="P739" s="442"/>
      <c r="Q739" s="442"/>
      <c r="R739" s="442"/>
      <c r="S739" s="442"/>
      <c r="T739" s="442"/>
      <c r="U739" s="442"/>
      <c r="V739" s="444"/>
      <c r="W739" s="444"/>
      <c r="X739" s="442"/>
      <c r="Y739" s="442"/>
      <c r="Z739" s="442"/>
      <c r="AA739" s="442"/>
      <c r="AB739" s="442"/>
      <c r="AC739" s="440"/>
    </row>
    <row r="740" spans="1:29" ht="40" customHeight="1" x14ac:dyDescent="0.35">
      <c r="A740" s="440"/>
      <c r="B740" s="441"/>
      <c r="C740" s="441"/>
      <c r="D740" s="442"/>
      <c r="E740" s="443"/>
      <c r="F740" s="444"/>
      <c r="G740" s="445"/>
      <c r="H740" s="444"/>
      <c r="I740" s="442"/>
      <c r="J740" s="442"/>
      <c r="K740" s="442"/>
      <c r="L740" s="442"/>
      <c r="M740" s="442"/>
      <c r="N740" s="442"/>
      <c r="O740" s="444"/>
      <c r="P740" s="442"/>
      <c r="Q740" s="442"/>
      <c r="R740" s="442"/>
      <c r="S740" s="442"/>
      <c r="T740" s="442"/>
      <c r="U740" s="442"/>
      <c r="V740" s="444"/>
      <c r="W740" s="444"/>
      <c r="X740" s="442"/>
      <c r="Y740" s="442"/>
      <c r="Z740" s="442"/>
      <c r="AA740" s="442"/>
      <c r="AB740" s="442"/>
      <c r="AC740" s="440"/>
    </row>
    <row r="741" spans="1:29" ht="40" customHeight="1" x14ac:dyDescent="0.35">
      <c r="A741" s="440"/>
      <c r="B741" s="441"/>
      <c r="C741" s="441"/>
      <c r="D741" s="442"/>
      <c r="E741" s="443"/>
      <c r="F741" s="444"/>
      <c r="G741" s="445"/>
      <c r="H741" s="444"/>
      <c r="I741" s="442"/>
      <c r="J741" s="442"/>
      <c r="K741" s="442"/>
      <c r="L741" s="442"/>
      <c r="M741" s="442"/>
      <c r="N741" s="442"/>
      <c r="O741" s="444"/>
      <c r="P741" s="442"/>
      <c r="Q741" s="442"/>
      <c r="R741" s="442"/>
      <c r="S741" s="442"/>
      <c r="T741" s="442"/>
      <c r="U741" s="442"/>
      <c r="V741" s="444"/>
      <c r="W741" s="444"/>
      <c r="X741" s="442"/>
      <c r="Y741" s="442"/>
      <c r="Z741" s="442"/>
      <c r="AA741" s="442"/>
      <c r="AB741" s="442"/>
      <c r="AC741" s="440"/>
    </row>
    <row r="742" spans="1:29" ht="40" customHeight="1" x14ac:dyDescent="0.35">
      <c r="A742" s="440"/>
      <c r="B742" s="441"/>
      <c r="C742" s="441"/>
      <c r="D742" s="442"/>
      <c r="E742" s="443"/>
      <c r="F742" s="444"/>
      <c r="G742" s="445"/>
      <c r="H742" s="444"/>
      <c r="I742" s="442"/>
      <c r="J742" s="442"/>
      <c r="K742" s="442"/>
      <c r="L742" s="442"/>
      <c r="M742" s="442"/>
      <c r="N742" s="442"/>
      <c r="O742" s="444"/>
      <c r="P742" s="442"/>
      <c r="Q742" s="442"/>
      <c r="R742" s="442"/>
      <c r="S742" s="442"/>
      <c r="T742" s="442"/>
      <c r="U742" s="442"/>
      <c r="V742" s="444"/>
      <c r="W742" s="444"/>
      <c r="X742" s="442"/>
      <c r="Y742" s="442"/>
      <c r="Z742" s="442"/>
      <c r="AA742" s="442"/>
      <c r="AB742" s="442"/>
      <c r="AC742" s="440"/>
    </row>
    <row r="743" spans="1:29" ht="40" customHeight="1" x14ac:dyDescent="0.35">
      <c r="A743" s="440"/>
      <c r="B743" s="441"/>
      <c r="C743" s="441"/>
      <c r="D743" s="442"/>
      <c r="E743" s="443"/>
      <c r="F743" s="444"/>
      <c r="G743" s="445"/>
      <c r="H743" s="444"/>
      <c r="I743" s="442"/>
      <c r="J743" s="442"/>
      <c r="K743" s="442"/>
      <c r="L743" s="442"/>
      <c r="M743" s="442"/>
      <c r="N743" s="442"/>
      <c r="O743" s="444"/>
      <c r="P743" s="442"/>
      <c r="Q743" s="442"/>
      <c r="R743" s="442"/>
      <c r="S743" s="442"/>
      <c r="T743" s="442"/>
      <c r="U743" s="442"/>
      <c r="V743" s="444"/>
      <c r="W743" s="444"/>
      <c r="X743" s="442"/>
      <c r="Y743" s="442"/>
      <c r="Z743" s="442"/>
      <c r="AA743" s="442"/>
      <c r="AB743" s="442"/>
      <c r="AC743" s="440"/>
    </row>
    <row r="744" spans="1:29" ht="40" customHeight="1" x14ac:dyDescent="0.35">
      <c r="A744" s="440"/>
      <c r="B744" s="441"/>
      <c r="C744" s="441"/>
      <c r="D744" s="442"/>
      <c r="E744" s="443"/>
      <c r="F744" s="444"/>
      <c r="G744" s="445"/>
      <c r="H744" s="444"/>
      <c r="I744" s="442"/>
      <c r="J744" s="442"/>
      <c r="K744" s="442"/>
      <c r="L744" s="442"/>
      <c r="M744" s="442"/>
      <c r="N744" s="442"/>
      <c r="O744" s="444"/>
      <c r="P744" s="442"/>
      <c r="Q744" s="442"/>
      <c r="R744" s="442"/>
      <c r="S744" s="442"/>
      <c r="T744" s="442"/>
      <c r="U744" s="442"/>
      <c r="V744" s="444"/>
      <c r="W744" s="444"/>
      <c r="X744" s="442"/>
      <c r="Y744" s="442"/>
      <c r="Z744" s="442"/>
      <c r="AA744" s="442"/>
      <c r="AB744" s="442"/>
      <c r="AC744" s="440"/>
    </row>
    <row r="745" spans="1:29" ht="40" customHeight="1" x14ac:dyDescent="0.35">
      <c r="A745" s="440"/>
      <c r="B745" s="441"/>
      <c r="C745" s="441"/>
      <c r="D745" s="442"/>
      <c r="E745" s="443"/>
      <c r="F745" s="444"/>
      <c r="G745" s="445"/>
      <c r="H745" s="444"/>
      <c r="I745" s="442"/>
      <c r="J745" s="442"/>
      <c r="K745" s="442"/>
      <c r="L745" s="442"/>
      <c r="M745" s="442"/>
      <c r="N745" s="442"/>
      <c r="O745" s="444"/>
      <c r="P745" s="442"/>
      <c r="Q745" s="442"/>
      <c r="R745" s="442"/>
      <c r="S745" s="442"/>
      <c r="T745" s="442"/>
      <c r="U745" s="442"/>
      <c r="V745" s="444"/>
      <c r="W745" s="444"/>
      <c r="X745" s="442"/>
      <c r="Y745" s="442"/>
      <c r="Z745" s="442"/>
      <c r="AA745" s="442"/>
      <c r="AB745" s="442"/>
      <c r="AC745" s="440"/>
    </row>
    <row r="746" spans="1:29" ht="40" customHeight="1" x14ac:dyDescent="0.35">
      <c r="A746" s="440"/>
      <c r="B746" s="441"/>
      <c r="C746" s="441"/>
      <c r="D746" s="442"/>
      <c r="E746" s="443"/>
      <c r="F746" s="444"/>
      <c r="G746" s="445"/>
      <c r="H746" s="444"/>
      <c r="I746" s="442"/>
      <c r="J746" s="442"/>
      <c r="K746" s="442"/>
      <c r="L746" s="442"/>
      <c r="M746" s="442"/>
      <c r="N746" s="442"/>
      <c r="O746" s="444"/>
      <c r="P746" s="442"/>
      <c r="Q746" s="442"/>
      <c r="R746" s="442"/>
      <c r="S746" s="442"/>
      <c r="T746" s="442"/>
      <c r="U746" s="442"/>
      <c r="V746" s="444"/>
      <c r="W746" s="444"/>
      <c r="X746" s="442"/>
      <c r="Y746" s="442"/>
      <c r="Z746" s="442"/>
      <c r="AA746" s="442"/>
      <c r="AB746" s="442"/>
      <c r="AC746" s="440"/>
    </row>
    <row r="747" spans="1:29" ht="40" customHeight="1" x14ac:dyDescent="0.35">
      <c r="A747" s="440"/>
      <c r="B747" s="441"/>
      <c r="C747" s="441"/>
      <c r="D747" s="442"/>
      <c r="E747" s="443"/>
      <c r="F747" s="444"/>
      <c r="G747" s="445"/>
      <c r="H747" s="444"/>
      <c r="I747" s="442"/>
      <c r="J747" s="442"/>
      <c r="K747" s="442"/>
      <c r="L747" s="442"/>
      <c r="M747" s="442"/>
      <c r="N747" s="442"/>
      <c r="O747" s="444"/>
      <c r="P747" s="442"/>
      <c r="Q747" s="442"/>
      <c r="R747" s="442"/>
      <c r="S747" s="442"/>
      <c r="T747" s="442"/>
      <c r="U747" s="442"/>
      <c r="V747" s="444"/>
      <c r="W747" s="444"/>
      <c r="X747" s="442"/>
      <c r="Y747" s="442"/>
      <c r="Z747" s="442"/>
      <c r="AA747" s="442"/>
      <c r="AB747" s="442"/>
      <c r="AC747" s="440"/>
    </row>
    <row r="748" spans="1:29" ht="40" customHeight="1" x14ac:dyDescent="0.35">
      <c r="A748" s="440"/>
      <c r="B748" s="441"/>
      <c r="C748" s="441"/>
      <c r="D748" s="442"/>
      <c r="E748" s="443"/>
      <c r="F748" s="444"/>
      <c r="G748" s="445"/>
      <c r="H748" s="444"/>
      <c r="I748" s="442"/>
      <c r="J748" s="442"/>
      <c r="K748" s="442"/>
      <c r="L748" s="442"/>
      <c r="M748" s="442"/>
      <c r="N748" s="442"/>
      <c r="O748" s="444"/>
      <c r="P748" s="442"/>
      <c r="Q748" s="442"/>
      <c r="R748" s="442"/>
      <c r="S748" s="442"/>
      <c r="T748" s="442"/>
      <c r="U748" s="442"/>
      <c r="V748" s="444"/>
      <c r="W748" s="444"/>
      <c r="X748" s="442"/>
      <c r="Y748" s="442"/>
      <c r="Z748" s="442"/>
      <c r="AA748" s="442"/>
      <c r="AB748" s="442"/>
      <c r="AC748" s="440"/>
    </row>
    <row r="749" spans="1:29" ht="40" customHeight="1" x14ac:dyDescent="0.35">
      <c r="A749" s="440"/>
      <c r="B749" s="441"/>
      <c r="C749" s="441"/>
      <c r="D749" s="442"/>
      <c r="E749" s="443"/>
      <c r="F749" s="444"/>
      <c r="G749" s="445"/>
      <c r="H749" s="444"/>
      <c r="I749" s="442"/>
      <c r="J749" s="442"/>
      <c r="K749" s="442"/>
      <c r="L749" s="442"/>
      <c r="M749" s="442"/>
      <c r="N749" s="442"/>
      <c r="O749" s="444"/>
      <c r="P749" s="442"/>
      <c r="Q749" s="442"/>
      <c r="R749" s="442"/>
      <c r="S749" s="442"/>
      <c r="T749" s="442"/>
      <c r="U749" s="442"/>
      <c r="V749" s="444"/>
      <c r="W749" s="444"/>
      <c r="X749" s="442"/>
      <c r="Y749" s="442"/>
      <c r="Z749" s="442"/>
      <c r="AA749" s="442"/>
      <c r="AB749" s="442"/>
      <c r="AC749" s="440"/>
    </row>
    <row r="750" spans="1:29" ht="40" customHeight="1" x14ac:dyDescent="0.35">
      <c r="A750" s="440"/>
      <c r="B750" s="441"/>
      <c r="C750" s="441"/>
      <c r="D750" s="442"/>
      <c r="E750" s="443"/>
      <c r="F750" s="444"/>
      <c r="G750" s="445"/>
      <c r="H750" s="444"/>
      <c r="I750" s="442"/>
      <c r="J750" s="442"/>
      <c r="K750" s="442"/>
      <c r="L750" s="442"/>
      <c r="M750" s="442"/>
      <c r="N750" s="442"/>
      <c r="O750" s="444"/>
      <c r="P750" s="442"/>
      <c r="Q750" s="442"/>
      <c r="R750" s="442"/>
      <c r="S750" s="442"/>
      <c r="T750" s="442"/>
      <c r="U750" s="442"/>
      <c r="V750" s="444"/>
      <c r="W750" s="444"/>
      <c r="X750" s="442"/>
      <c r="Y750" s="442"/>
      <c r="Z750" s="442"/>
      <c r="AA750" s="442"/>
      <c r="AB750" s="442"/>
      <c r="AC750" s="440"/>
    </row>
    <row r="751" spans="1:29" ht="40" customHeight="1" x14ac:dyDescent="0.35">
      <c r="A751" s="440"/>
      <c r="B751" s="441"/>
      <c r="C751" s="441"/>
      <c r="D751" s="442"/>
      <c r="E751" s="443"/>
      <c r="F751" s="444"/>
      <c r="G751" s="445"/>
      <c r="H751" s="444"/>
      <c r="I751" s="442"/>
      <c r="J751" s="442"/>
      <c r="K751" s="442"/>
      <c r="L751" s="442"/>
      <c r="M751" s="442"/>
      <c r="N751" s="442"/>
      <c r="O751" s="444"/>
      <c r="P751" s="442"/>
      <c r="Q751" s="442"/>
      <c r="R751" s="442"/>
      <c r="S751" s="442"/>
      <c r="T751" s="442"/>
      <c r="U751" s="442"/>
      <c r="V751" s="444"/>
      <c r="W751" s="444"/>
      <c r="X751" s="442"/>
      <c r="Y751" s="442"/>
      <c r="Z751" s="442"/>
      <c r="AA751" s="442"/>
      <c r="AB751" s="442"/>
      <c r="AC751" s="440"/>
    </row>
    <row r="752" spans="1:29" ht="40" customHeight="1" x14ac:dyDescent="0.35">
      <c r="A752" s="440"/>
      <c r="B752" s="441"/>
      <c r="C752" s="441"/>
      <c r="D752" s="442"/>
      <c r="E752" s="443"/>
      <c r="F752" s="444"/>
      <c r="G752" s="445"/>
      <c r="H752" s="444"/>
      <c r="I752" s="442"/>
      <c r="J752" s="442"/>
      <c r="K752" s="442"/>
      <c r="L752" s="442"/>
      <c r="M752" s="442"/>
      <c r="N752" s="442"/>
      <c r="O752" s="444"/>
      <c r="P752" s="442"/>
      <c r="Q752" s="442"/>
      <c r="R752" s="442"/>
      <c r="S752" s="442"/>
      <c r="T752" s="442"/>
      <c r="U752" s="442"/>
      <c r="V752" s="444"/>
      <c r="W752" s="444"/>
      <c r="X752" s="442"/>
      <c r="Y752" s="442"/>
      <c r="Z752" s="442"/>
      <c r="AA752" s="442"/>
      <c r="AB752" s="442"/>
      <c r="AC752" s="440"/>
    </row>
    <row r="753" spans="1:29" ht="40" customHeight="1" x14ac:dyDescent="0.35">
      <c r="A753" s="440"/>
      <c r="B753" s="441"/>
      <c r="C753" s="441"/>
      <c r="D753" s="442"/>
      <c r="E753" s="443"/>
      <c r="F753" s="444"/>
      <c r="G753" s="445"/>
      <c r="H753" s="444"/>
      <c r="I753" s="442"/>
      <c r="J753" s="442"/>
      <c r="K753" s="442"/>
      <c r="L753" s="442"/>
      <c r="M753" s="442"/>
      <c r="N753" s="442"/>
      <c r="O753" s="444"/>
      <c r="P753" s="442"/>
      <c r="Q753" s="442"/>
      <c r="R753" s="442"/>
      <c r="S753" s="442"/>
      <c r="T753" s="442"/>
      <c r="U753" s="442"/>
      <c r="V753" s="444"/>
      <c r="W753" s="444"/>
      <c r="X753" s="442"/>
      <c r="Y753" s="442"/>
      <c r="Z753" s="442"/>
      <c r="AA753" s="442"/>
      <c r="AB753" s="442"/>
      <c r="AC753" s="440"/>
    </row>
    <row r="754" spans="1:29" ht="40" customHeight="1" x14ac:dyDescent="0.35">
      <c r="A754" s="440"/>
      <c r="B754" s="441"/>
      <c r="C754" s="441"/>
      <c r="D754" s="442"/>
      <c r="E754" s="443"/>
      <c r="F754" s="444"/>
      <c r="G754" s="445"/>
      <c r="H754" s="444"/>
      <c r="I754" s="442"/>
      <c r="J754" s="442"/>
      <c r="K754" s="442"/>
      <c r="L754" s="442"/>
      <c r="M754" s="442"/>
      <c r="N754" s="442"/>
      <c r="O754" s="444"/>
      <c r="P754" s="442"/>
      <c r="Q754" s="442"/>
      <c r="R754" s="442"/>
      <c r="S754" s="442"/>
      <c r="T754" s="442"/>
      <c r="U754" s="442"/>
      <c r="V754" s="444"/>
      <c r="W754" s="444"/>
      <c r="X754" s="442"/>
      <c r="Y754" s="442"/>
      <c r="Z754" s="442"/>
      <c r="AA754" s="442"/>
      <c r="AB754" s="442"/>
      <c r="AC754" s="440"/>
    </row>
    <row r="755" spans="1:29" ht="40" customHeight="1" x14ac:dyDescent="0.35">
      <c r="A755" s="440"/>
      <c r="B755" s="441"/>
      <c r="C755" s="441"/>
      <c r="D755" s="442"/>
      <c r="E755" s="443"/>
      <c r="F755" s="444"/>
      <c r="G755" s="445"/>
      <c r="H755" s="444"/>
      <c r="I755" s="442"/>
      <c r="J755" s="442"/>
      <c r="K755" s="442"/>
      <c r="L755" s="442"/>
      <c r="M755" s="442"/>
      <c r="N755" s="442"/>
      <c r="O755" s="444"/>
      <c r="P755" s="442"/>
      <c r="Q755" s="442"/>
      <c r="R755" s="442"/>
      <c r="S755" s="442"/>
      <c r="T755" s="442"/>
      <c r="U755" s="442"/>
      <c r="V755" s="444"/>
      <c r="W755" s="444"/>
      <c r="X755" s="442"/>
      <c r="Y755" s="442"/>
      <c r="Z755" s="442"/>
      <c r="AA755" s="442"/>
      <c r="AB755" s="442"/>
      <c r="AC755" s="440"/>
    </row>
    <row r="756" spans="1:29" ht="40" customHeight="1" x14ac:dyDescent="0.35">
      <c r="A756" s="440"/>
      <c r="B756" s="441"/>
      <c r="C756" s="441"/>
      <c r="D756" s="442"/>
      <c r="E756" s="443"/>
      <c r="F756" s="444"/>
      <c r="G756" s="445"/>
      <c r="H756" s="444"/>
      <c r="I756" s="442"/>
      <c r="J756" s="442"/>
      <c r="K756" s="442"/>
      <c r="L756" s="442"/>
      <c r="M756" s="442"/>
      <c r="N756" s="442"/>
      <c r="O756" s="444"/>
      <c r="P756" s="442"/>
      <c r="Q756" s="442"/>
      <c r="R756" s="442"/>
      <c r="S756" s="442"/>
      <c r="T756" s="442"/>
      <c r="U756" s="442"/>
      <c r="V756" s="444"/>
      <c r="W756" s="444"/>
      <c r="X756" s="442"/>
      <c r="Y756" s="442"/>
      <c r="Z756" s="442"/>
      <c r="AA756" s="442"/>
      <c r="AB756" s="442"/>
      <c r="AC756" s="440"/>
    </row>
    <row r="757" spans="1:29" ht="40" customHeight="1" x14ac:dyDescent="0.35">
      <c r="A757" s="440"/>
      <c r="B757" s="441"/>
      <c r="C757" s="441"/>
      <c r="D757" s="442"/>
      <c r="E757" s="443"/>
      <c r="F757" s="444"/>
      <c r="G757" s="445"/>
      <c r="H757" s="444"/>
      <c r="I757" s="442"/>
      <c r="J757" s="442"/>
      <c r="K757" s="442"/>
      <c r="L757" s="442"/>
      <c r="M757" s="442"/>
      <c r="N757" s="442"/>
      <c r="O757" s="444"/>
      <c r="P757" s="442"/>
      <c r="Q757" s="442"/>
      <c r="R757" s="442"/>
      <c r="S757" s="442"/>
      <c r="T757" s="442"/>
      <c r="U757" s="442"/>
      <c r="V757" s="444"/>
      <c r="W757" s="444"/>
      <c r="X757" s="442"/>
      <c r="Y757" s="442"/>
      <c r="Z757" s="442"/>
      <c r="AA757" s="442"/>
      <c r="AB757" s="442"/>
      <c r="AC757" s="440"/>
    </row>
    <row r="758" spans="1:29" ht="40" customHeight="1" x14ac:dyDescent="0.35">
      <c r="A758" s="440"/>
      <c r="B758" s="441"/>
      <c r="C758" s="441"/>
      <c r="D758" s="442"/>
      <c r="E758" s="443"/>
      <c r="F758" s="444"/>
      <c r="G758" s="445"/>
      <c r="H758" s="444"/>
      <c r="I758" s="442"/>
      <c r="J758" s="442"/>
      <c r="K758" s="442"/>
      <c r="L758" s="442"/>
      <c r="M758" s="442"/>
      <c r="N758" s="442"/>
      <c r="O758" s="444"/>
      <c r="P758" s="442"/>
      <c r="Q758" s="442"/>
      <c r="R758" s="442"/>
      <c r="S758" s="442"/>
      <c r="T758" s="442"/>
      <c r="U758" s="442"/>
      <c r="V758" s="444"/>
      <c r="W758" s="444"/>
      <c r="X758" s="442"/>
      <c r="Y758" s="442"/>
      <c r="Z758" s="442"/>
      <c r="AA758" s="442"/>
      <c r="AB758" s="442"/>
      <c r="AC758" s="440"/>
    </row>
    <row r="759" spans="1:29" ht="40" customHeight="1" x14ac:dyDescent="0.35">
      <c r="A759" s="440"/>
      <c r="B759" s="441"/>
      <c r="C759" s="441"/>
      <c r="D759" s="442"/>
      <c r="E759" s="443"/>
      <c r="F759" s="444"/>
      <c r="G759" s="445"/>
      <c r="H759" s="444"/>
      <c r="I759" s="442"/>
      <c r="J759" s="442"/>
      <c r="K759" s="442"/>
      <c r="L759" s="442"/>
      <c r="M759" s="442"/>
      <c r="N759" s="442"/>
      <c r="O759" s="444"/>
      <c r="P759" s="442"/>
      <c r="Q759" s="442"/>
      <c r="R759" s="442"/>
      <c r="S759" s="442"/>
      <c r="T759" s="442"/>
      <c r="U759" s="442"/>
      <c r="V759" s="444"/>
      <c r="W759" s="444"/>
      <c r="X759" s="442"/>
      <c r="Y759" s="442"/>
      <c r="Z759" s="442"/>
      <c r="AA759" s="442"/>
      <c r="AB759" s="442"/>
      <c r="AC759" s="440"/>
    </row>
    <row r="760" spans="1:29" ht="40" customHeight="1" x14ac:dyDescent="0.35">
      <c r="A760" s="440"/>
      <c r="B760" s="441"/>
      <c r="C760" s="441"/>
      <c r="D760" s="442"/>
      <c r="E760" s="443"/>
      <c r="F760" s="444"/>
      <c r="G760" s="445"/>
      <c r="H760" s="444"/>
      <c r="I760" s="442"/>
      <c r="J760" s="442"/>
      <c r="K760" s="442"/>
      <c r="L760" s="442"/>
      <c r="M760" s="442"/>
      <c r="N760" s="442"/>
      <c r="O760" s="444"/>
      <c r="P760" s="442"/>
      <c r="Q760" s="442"/>
      <c r="R760" s="442"/>
      <c r="S760" s="442"/>
      <c r="T760" s="442"/>
      <c r="U760" s="442"/>
      <c r="V760" s="444"/>
      <c r="W760" s="444"/>
      <c r="X760" s="442"/>
      <c r="Y760" s="442"/>
      <c r="Z760" s="442"/>
      <c r="AA760" s="442"/>
      <c r="AB760" s="442"/>
      <c r="AC760" s="440"/>
    </row>
    <row r="761" spans="1:29" ht="40" customHeight="1" x14ac:dyDescent="0.35">
      <c r="A761" s="440"/>
      <c r="B761" s="441"/>
      <c r="C761" s="441"/>
      <c r="D761" s="442"/>
      <c r="E761" s="443"/>
      <c r="F761" s="444"/>
      <c r="G761" s="445"/>
      <c r="H761" s="444"/>
      <c r="I761" s="442"/>
      <c r="J761" s="442"/>
      <c r="K761" s="442"/>
      <c r="L761" s="442"/>
      <c r="M761" s="442"/>
      <c r="N761" s="442"/>
      <c r="O761" s="444"/>
      <c r="P761" s="442"/>
      <c r="Q761" s="442"/>
      <c r="R761" s="442"/>
      <c r="S761" s="442"/>
      <c r="T761" s="442"/>
      <c r="U761" s="442"/>
      <c r="V761" s="444"/>
      <c r="W761" s="444"/>
      <c r="X761" s="442"/>
      <c r="Y761" s="442"/>
      <c r="Z761" s="442"/>
      <c r="AA761" s="442"/>
      <c r="AB761" s="442"/>
      <c r="AC761" s="440"/>
    </row>
    <row r="762" spans="1:29" ht="40" customHeight="1" x14ac:dyDescent="0.35">
      <c r="A762" s="440"/>
      <c r="B762" s="441"/>
      <c r="C762" s="441"/>
      <c r="D762" s="442"/>
      <c r="E762" s="443"/>
      <c r="F762" s="444"/>
      <c r="G762" s="445"/>
      <c r="H762" s="444"/>
      <c r="I762" s="442"/>
      <c r="J762" s="442"/>
      <c r="K762" s="442"/>
      <c r="L762" s="442"/>
      <c r="M762" s="442"/>
      <c r="N762" s="442"/>
      <c r="O762" s="444"/>
      <c r="P762" s="442"/>
      <c r="Q762" s="442"/>
      <c r="R762" s="442"/>
      <c r="S762" s="442"/>
      <c r="T762" s="442"/>
      <c r="U762" s="442"/>
      <c r="V762" s="444"/>
      <c r="W762" s="444"/>
      <c r="X762" s="442"/>
      <c r="Y762" s="442"/>
      <c r="Z762" s="442"/>
      <c r="AA762" s="442"/>
      <c r="AB762" s="442"/>
      <c r="AC762" s="440"/>
    </row>
    <row r="763" spans="1:29" ht="40" customHeight="1" x14ac:dyDescent="0.35">
      <c r="A763" s="440"/>
      <c r="B763" s="441"/>
      <c r="C763" s="441"/>
      <c r="D763" s="442"/>
      <c r="E763" s="443"/>
      <c r="F763" s="444"/>
      <c r="G763" s="445"/>
      <c r="H763" s="444"/>
      <c r="I763" s="442"/>
      <c r="J763" s="442"/>
      <c r="K763" s="442"/>
      <c r="L763" s="442"/>
      <c r="M763" s="442"/>
      <c r="N763" s="442"/>
      <c r="O763" s="444"/>
      <c r="P763" s="442"/>
      <c r="Q763" s="442"/>
      <c r="R763" s="442"/>
      <c r="S763" s="442"/>
      <c r="T763" s="442"/>
      <c r="U763" s="442"/>
      <c r="V763" s="444"/>
      <c r="W763" s="444"/>
      <c r="X763" s="442"/>
      <c r="Y763" s="442"/>
      <c r="Z763" s="442"/>
      <c r="AA763" s="442"/>
      <c r="AB763" s="442"/>
      <c r="AC763" s="440"/>
    </row>
    <row r="764" spans="1:29" ht="40" customHeight="1" x14ac:dyDescent="0.35">
      <c r="A764" s="440"/>
      <c r="B764" s="441"/>
      <c r="C764" s="441"/>
      <c r="D764" s="442"/>
      <c r="E764" s="443"/>
      <c r="F764" s="444"/>
      <c r="G764" s="445"/>
      <c r="H764" s="444"/>
      <c r="I764" s="442"/>
      <c r="J764" s="442"/>
      <c r="K764" s="442"/>
      <c r="L764" s="442"/>
      <c r="M764" s="442"/>
      <c r="N764" s="442"/>
      <c r="O764" s="444"/>
      <c r="P764" s="442"/>
      <c r="Q764" s="442"/>
      <c r="R764" s="442"/>
      <c r="S764" s="442"/>
      <c r="T764" s="442"/>
      <c r="U764" s="442"/>
      <c r="V764" s="444"/>
      <c r="W764" s="444"/>
      <c r="X764" s="442"/>
      <c r="Y764" s="442"/>
      <c r="Z764" s="442"/>
      <c r="AA764" s="442"/>
      <c r="AB764" s="442"/>
      <c r="AC764" s="440"/>
    </row>
    <row r="765" spans="1:29" ht="40" customHeight="1" x14ac:dyDescent="0.35">
      <c r="A765" s="440"/>
      <c r="B765" s="441"/>
      <c r="C765" s="441"/>
      <c r="D765" s="442"/>
      <c r="E765" s="443"/>
      <c r="F765" s="444"/>
      <c r="G765" s="445"/>
      <c r="H765" s="444"/>
      <c r="I765" s="442"/>
      <c r="J765" s="442"/>
      <c r="K765" s="442"/>
      <c r="L765" s="442"/>
      <c r="M765" s="442"/>
      <c r="N765" s="442"/>
      <c r="O765" s="444"/>
      <c r="P765" s="442"/>
      <c r="Q765" s="442"/>
      <c r="R765" s="442"/>
      <c r="S765" s="442"/>
      <c r="T765" s="442"/>
      <c r="U765" s="442"/>
      <c r="V765" s="444"/>
      <c r="W765" s="444"/>
      <c r="X765" s="442"/>
      <c r="Y765" s="442"/>
      <c r="Z765" s="442"/>
      <c r="AA765" s="442"/>
      <c r="AB765" s="442"/>
      <c r="AC765" s="440"/>
    </row>
    <row r="766" spans="1:29" ht="40" customHeight="1" x14ac:dyDescent="0.35">
      <c r="A766" s="440"/>
      <c r="B766" s="441"/>
      <c r="C766" s="441"/>
      <c r="D766" s="442"/>
      <c r="E766" s="443"/>
      <c r="F766" s="444"/>
      <c r="G766" s="445"/>
      <c r="H766" s="444"/>
      <c r="I766" s="442"/>
      <c r="J766" s="442"/>
      <c r="K766" s="442"/>
      <c r="L766" s="442"/>
      <c r="M766" s="442"/>
      <c r="N766" s="442"/>
      <c r="O766" s="444"/>
      <c r="P766" s="442"/>
      <c r="Q766" s="442"/>
      <c r="R766" s="442"/>
      <c r="S766" s="442"/>
      <c r="T766" s="442"/>
      <c r="U766" s="442"/>
      <c r="V766" s="444"/>
      <c r="W766" s="444"/>
      <c r="X766" s="442"/>
      <c r="Y766" s="442"/>
      <c r="Z766" s="442"/>
      <c r="AA766" s="442"/>
      <c r="AB766" s="442"/>
      <c r="AC766" s="440"/>
    </row>
    <row r="767" spans="1:29" ht="40" customHeight="1" x14ac:dyDescent="0.35">
      <c r="A767" s="440"/>
      <c r="B767" s="441"/>
      <c r="C767" s="441"/>
      <c r="D767" s="442"/>
      <c r="E767" s="443"/>
      <c r="F767" s="444"/>
      <c r="G767" s="445"/>
      <c r="H767" s="444"/>
      <c r="I767" s="442"/>
      <c r="J767" s="442"/>
      <c r="K767" s="442"/>
      <c r="L767" s="442"/>
      <c r="M767" s="442"/>
      <c r="N767" s="442"/>
      <c r="O767" s="444"/>
      <c r="P767" s="442"/>
      <c r="Q767" s="442"/>
      <c r="R767" s="442"/>
      <c r="S767" s="442"/>
      <c r="T767" s="442"/>
      <c r="U767" s="442"/>
      <c r="V767" s="444"/>
      <c r="W767" s="444"/>
      <c r="X767" s="442"/>
      <c r="Y767" s="442"/>
      <c r="Z767" s="442"/>
      <c r="AA767" s="442"/>
      <c r="AB767" s="442"/>
      <c r="AC767" s="440"/>
    </row>
    <row r="768" spans="1:29" ht="40" customHeight="1" x14ac:dyDescent="0.35">
      <c r="A768" s="440"/>
      <c r="B768" s="441"/>
      <c r="C768" s="441"/>
      <c r="D768" s="442"/>
      <c r="E768" s="443"/>
      <c r="F768" s="444"/>
      <c r="G768" s="445"/>
      <c r="H768" s="444"/>
      <c r="I768" s="442"/>
      <c r="J768" s="442"/>
      <c r="K768" s="442"/>
      <c r="L768" s="442"/>
      <c r="M768" s="442"/>
      <c r="N768" s="442"/>
      <c r="O768" s="444"/>
      <c r="P768" s="442"/>
      <c r="Q768" s="442"/>
      <c r="R768" s="442"/>
      <c r="S768" s="442"/>
      <c r="T768" s="442"/>
      <c r="U768" s="442"/>
      <c r="V768" s="444"/>
      <c r="W768" s="444"/>
      <c r="X768" s="442"/>
      <c r="Y768" s="442"/>
      <c r="Z768" s="442"/>
      <c r="AA768" s="442"/>
      <c r="AB768" s="442"/>
      <c r="AC768" s="440"/>
    </row>
    <row r="769" spans="1:29" ht="40" customHeight="1" x14ac:dyDescent="0.35">
      <c r="A769" s="440"/>
      <c r="B769" s="441"/>
      <c r="C769" s="441"/>
      <c r="D769" s="442"/>
      <c r="E769" s="443"/>
      <c r="F769" s="444"/>
      <c r="G769" s="445"/>
      <c r="H769" s="444"/>
      <c r="I769" s="442"/>
      <c r="J769" s="442"/>
      <c r="K769" s="442"/>
      <c r="L769" s="442"/>
      <c r="M769" s="442"/>
      <c r="N769" s="442"/>
      <c r="O769" s="444"/>
      <c r="P769" s="442"/>
      <c r="Q769" s="442"/>
      <c r="R769" s="442"/>
      <c r="S769" s="442"/>
      <c r="T769" s="442"/>
      <c r="U769" s="442"/>
      <c r="V769" s="444"/>
      <c r="W769" s="444"/>
      <c r="X769" s="442"/>
      <c r="Y769" s="442"/>
      <c r="Z769" s="442"/>
      <c r="AA769" s="442"/>
      <c r="AB769" s="442"/>
      <c r="AC769" s="440"/>
    </row>
    <row r="770" spans="1:29" ht="40" customHeight="1" x14ac:dyDescent="0.35">
      <c r="A770" s="440"/>
      <c r="B770" s="441"/>
      <c r="C770" s="441"/>
      <c r="D770" s="442"/>
      <c r="E770" s="443"/>
      <c r="F770" s="444"/>
      <c r="G770" s="445"/>
      <c r="H770" s="444"/>
      <c r="I770" s="442"/>
      <c r="J770" s="442"/>
      <c r="K770" s="442"/>
      <c r="L770" s="442"/>
      <c r="M770" s="442"/>
      <c r="N770" s="442"/>
      <c r="O770" s="444"/>
      <c r="P770" s="442"/>
      <c r="Q770" s="442"/>
      <c r="R770" s="442"/>
      <c r="S770" s="442"/>
      <c r="T770" s="442"/>
      <c r="U770" s="442"/>
      <c r="V770" s="444"/>
      <c r="W770" s="444"/>
      <c r="X770" s="442"/>
      <c r="Y770" s="442"/>
      <c r="Z770" s="442"/>
      <c r="AA770" s="442"/>
      <c r="AB770" s="442"/>
      <c r="AC770" s="440"/>
    </row>
    <row r="771" spans="1:29" ht="40" customHeight="1" x14ac:dyDescent="0.35">
      <c r="A771" s="440"/>
      <c r="B771" s="441"/>
      <c r="C771" s="441"/>
      <c r="D771" s="442"/>
      <c r="E771" s="443"/>
      <c r="F771" s="444"/>
      <c r="G771" s="445"/>
      <c r="H771" s="444"/>
      <c r="I771" s="442"/>
      <c r="J771" s="442"/>
      <c r="K771" s="442"/>
      <c r="L771" s="442"/>
      <c r="M771" s="442"/>
      <c r="N771" s="442"/>
      <c r="O771" s="444"/>
      <c r="P771" s="442"/>
      <c r="Q771" s="442"/>
      <c r="R771" s="442"/>
      <c r="S771" s="442"/>
      <c r="T771" s="442"/>
      <c r="U771" s="442"/>
      <c r="V771" s="444"/>
      <c r="W771" s="444"/>
      <c r="X771" s="442"/>
      <c r="Y771" s="442"/>
      <c r="Z771" s="442"/>
      <c r="AA771" s="442"/>
      <c r="AB771" s="442"/>
      <c r="AC771" s="440"/>
    </row>
    <row r="772" spans="1:29" ht="40" customHeight="1" x14ac:dyDescent="0.35">
      <c r="A772" s="440"/>
      <c r="B772" s="441"/>
      <c r="C772" s="441"/>
      <c r="D772" s="442"/>
      <c r="E772" s="443"/>
      <c r="F772" s="444"/>
      <c r="G772" s="445"/>
      <c r="H772" s="444"/>
      <c r="I772" s="442"/>
      <c r="J772" s="442"/>
      <c r="K772" s="442"/>
      <c r="L772" s="442"/>
      <c r="M772" s="442"/>
      <c r="N772" s="442"/>
      <c r="O772" s="444"/>
      <c r="P772" s="442"/>
      <c r="Q772" s="442"/>
      <c r="R772" s="442"/>
      <c r="S772" s="442"/>
      <c r="T772" s="442"/>
      <c r="U772" s="442"/>
      <c r="V772" s="444"/>
      <c r="W772" s="444"/>
      <c r="X772" s="442"/>
      <c r="Y772" s="442"/>
      <c r="Z772" s="442"/>
      <c r="AA772" s="442"/>
      <c r="AB772" s="442"/>
      <c r="AC772" s="440"/>
    </row>
    <row r="773" spans="1:29" ht="40" customHeight="1" x14ac:dyDescent="0.35">
      <c r="A773" s="440"/>
      <c r="B773" s="441"/>
      <c r="C773" s="441"/>
      <c r="D773" s="442"/>
      <c r="E773" s="443"/>
      <c r="F773" s="444"/>
      <c r="G773" s="445"/>
      <c r="H773" s="444"/>
      <c r="I773" s="442"/>
      <c r="J773" s="442"/>
      <c r="K773" s="442"/>
      <c r="L773" s="442"/>
      <c r="M773" s="442"/>
      <c r="N773" s="442"/>
      <c r="O773" s="444"/>
      <c r="P773" s="442"/>
      <c r="Q773" s="442"/>
      <c r="R773" s="442"/>
      <c r="S773" s="442"/>
      <c r="T773" s="442"/>
      <c r="U773" s="442"/>
      <c r="V773" s="444"/>
      <c r="W773" s="444"/>
      <c r="X773" s="442"/>
      <c r="Y773" s="442"/>
      <c r="Z773" s="442"/>
      <c r="AA773" s="442"/>
      <c r="AB773" s="442"/>
      <c r="AC773" s="440"/>
    </row>
    <row r="774" spans="1:29" ht="40" customHeight="1" x14ac:dyDescent="0.35">
      <c r="A774" s="440"/>
      <c r="B774" s="441"/>
      <c r="C774" s="441"/>
      <c r="D774" s="442"/>
      <c r="E774" s="443"/>
      <c r="F774" s="444"/>
      <c r="G774" s="445"/>
      <c r="H774" s="444"/>
      <c r="I774" s="442"/>
      <c r="J774" s="442"/>
      <c r="K774" s="442"/>
      <c r="L774" s="442"/>
      <c r="M774" s="442"/>
      <c r="N774" s="442"/>
      <c r="O774" s="444"/>
      <c r="P774" s="442"/>
      <c r="Q774" s="442"/>
      <c r="R774" s="442"/>
      <c r="S774" s="442"/>
      <c r="T774" s="442"/>
      <c r="U774" s="442"/>
      <c r="V774" s="444"/>
      <c r="W774" s="444"/>
      <c r="X774" s="442"/>
      <c r="Y774" s="442"/>
      <c r="Z774" s="442"/>
      <c r="AA774" s="442"/>
      <c r="AB774" s="442"/>
      <c r="AC774" s="440"/>
    </row>
    <row r="775" spans="1:29" ht="40" customHeight="1" x14ac:dyDescent="0.35">
      <c r="A775" s="440"/>
      <c r="B775" s="441"/>
      <c r="C775" s="441"/>
      <c r="D775" s="442"/>
      <c r="E775" s="443"/>
      <c r="F775" s="444"/>
      <c r="G775" s="445"/>
      <c r="H775" s="444"/>
      <c r="I775" s="442"/>
      <c r="J775" s="442"/>
      <c r="K775" s="442"/>
      <c r="L775" s="442"/>
      <c r="M775" s="442"/>
      <c r="N775" s="442"/>
      <c r="O775" s="444"/>
      <c r="P775" s="442"/>
      <c r="Q775" s="442"/>
      <c r="R775" s="442"/>
      <c r="S775" s="442"/>
      <c r="T775" s="442"/>
      <c r="U775" s="442"/>
      <c r="V775" s="444"/>
      <c r="W775" s="444"/>
      <c r="X775" s="442"/>
      <c r="Y775" s="442"/>
      <c r="Z775" s="442"/>
      <c r="AA775" s="442"/>
      <c r="AB775" s="442"/>
      <c r="AC775" s="440"/>
    </row>
    <row r="776" spans="1:29" ht="40" customHeight="1" x14ac:dyDescent="0.35">
      <c r="A776" s="440"/>
      <c r="B776" s="441"/>
      <c r="C776" s="441"/>
      <c r="D776" s="442"/>
      <c r="E776" s="443"/>
      <c r="F776" s="444"/>
      <c r="G776" s="445"/>
      <c r="H776" s="444"/>
      <c r="I776" s="442"/>
      <c r="J776" s="442"/>
      <c r="K776" s="442"/>
      <c r="L776" s="442"/>
      <c r="M776" s="442"/>
      <c r="N776" s="442"/>
      <c r="O776" s="444"/>
      <c r="P776" s="442"/>
      <c r="Q776" s="442"/>
      <c r="R776" s="442"/>
      <c r="S776" s="442"/>
      <c r="T776" s="442"/>
      <c r="U776" s="442"/>
      <c r="V776" s="444"/>
      <c r="W776" s="444"/>
      <c r="X776" s="442"/>
      <c r="Y776" s="442"/>
      <c r="Z776" s="442"/>
      <c r="AA776" s="442"/>
      <c r="AB776" s="442"/>
      <c r="AC776" s="440"/>
    </row>
    <row r="777" spans="1:29" ht="40" customHeight="1" x14ac:dyDescent="0.35">
      <c r="A777" s="440"/>
      <c r="B777" s="441"/>
      <c r="C777" s="441"/>
      <c r="D777" s="442"/>
      <c r="E777" s="443"/>
      <c r="F777" s="444"/>
      <c r="G777" s="445"/>
      <c r="H777" s="444"/>
      <c r="I777" s="442"/>
      <c r="J777" s="442"/>
      <c r="K777" s="442"/>
      <c r="L777" s="442"/>
      <c r="M777" s="442"/>
      <c r="N777" s="442"/>
      <c r="O777" s="444"/>
      <c r="P777" s="442"/>
      <c r="Q777" s="442"/>
      <c r="R777" s="442"/>
      <c r="S777" s="442"/>
      <c r="T777" s="442"/>
      <c r="U777" s="442"/>
      <c r="V777" s="444"/>
      <c r="W777" s="444"/>
      <c r="X777" s="442"/>
      <c r="Y777" s="442"/>
      <c r="Z777" s="442"/>
      <c r="AA777" s="442"/>
      <c r="AB777" s="442"/>
      <c r="AC777" s="440"/>
    </row>
    <row r="778" spans="1:29" ht="40" customHeight="1" x14ac:dyDescent="0.35">
      <c r="A778" s="440"/>
      <c r="B778" s="441"/>
      <c r="C778" s="441"/>
      <c r="D778" s="442"/>
      <c r="E778" s="443"/>
      <c r="F778" s="444"/>
      <c r="G778" s="445"/>
      <c r="H778" s="444"/>
      <c r="I778" s="442"/>
      <c r="J778" s="442"/>
      <c r="K778" s="442"/>
      <c r="L778" s="442"/>
      <c r="M778" s="442"/>
      <c r="N778" s="442"/>
      <c r="O778" s="444"/>
      <c r="P778" s="442"/>
      <c r="Q778" s="442"/>
      <c r="R778" s="442"/>
      <c r="S778" s="442"/>
      <c r="T778" s="442"/>
      <c r="U778" s="442"/>
      <c r="V778" s="444"/>
      <c r="W778" s="444"/>
      <c r="X778" s="442"/>
      <c r="Y778" s="442"/>
      <c r="Z778" s="442"/>
      <c r="AA778" s="442"/>
      <c r="AB778" s="442"/>
      <c r="AC778" s="440"/>
    </row>
    <row r="779" spans="1:29" ht="40" customHeight="1" x14ac:dyDescent="0.35">
      <c r="A779" s="440"/>
      <c r="B779" s="441"/>
      <c r="C779" s="441"/>
      <c r="D779" s="442"/>
      <c r="E779" s="443"/>
      <c r="F779" s="444"/>
      <c r="G779" s="445"/>
      <c r="H779" s="444"/>
      <c r="I779" s="442"/>
      <c r="J779" s="442"/>
      <c r="K779" s="442"/>
      <c r="L779" s="442"/>
      <c r="M779" s="442"/>
      <c r="N779" s="442"/>
      <c r="O779" s="444"/>
      <c r="P779" s="442"/>
      <c r="Q779" s="442"/>
      <c r="R779" s="442"/>
      <c r="S779" s="442"/>
      <c r="T779" s="442"/>
      <c r="U779" s="442"/>
      <c r="V779" s="444"/>
      <c r="W779" s="444"/>
      <c r="X779" s="442"/>
      <c r="Y779" s="442"/>
      <c r="Z779" s="442"/>
      <c r="AA779" s="442"/>
      <c r="AB779" s="442"/>
      <c r="AC779" s="440"/>
    </row>
    <row r="780" spans="1:29" ht="40" customHeight="1" x14ac:dyDescent="0.35">
      <c r="A780" s="440"/>
      <c r="B780" s="441"/>
      <c r="C780" s="441"/>
      <c r="D780" s="442"/>
      <c r="E780" s="443"/>
      <c r="F780" s="444"/>
      <c r="G780" s="445"/>
      <c r="H780" s="444"/>
      <c r="I780" s="442"/>
      <c r="J780" s="442"/>
      <c r="K780" s="442"/>
      <c r="L780" s="442"/>
      <c r="M780" s="442"/>
      <c r="N780" s="442"/>
      <c r="O780" s="444"/>
      <c r="P780" s="442"/>
      <c r="Q780" s="442"/>
      <c r="R780" s="442"/>
      <c r="S780" s="442"/>
      <c r="T780" s="442"/>
      <c r="U780" s="442"/>
      <c r="V780" s="444"/>
      <c r="W780" s="444"/>
      <c r="X780" s="442"/>
      <c r="Y780" s="442"/>
      <c r="Z780" s="442"/>
      <c r="AA780" s="442"/>
      <c r="AB780" s="442"/>
      <c r="AC780" s="440"/>
    </row>
    <row r="781" spans="1:29" ht="40" customHeight="1" x14ac:dyDescent="0.35">
      <c r="A781" s="440"/>
      <c r="B781" s="441"/>
      <c r="C781" s="441"/>
      <c r="D781" s="442"/>
      <c r="E781" s="443"/>
      <c r="F781" s="444"/>
      <c r="G781" s="445"/>
      <c r="H781" s="444"/>
      <c r="I781" s="442"/>
      <c r="J781" s="442"/>
      <c r="K781" s="442"/>
      <c r="L781" s="442"/>
      <c r="M781" s="442"/>
      <c r="N781" s="442"/>
      <c r="O781" s="444"/>
      <c r="P781" s="442"/>
      <c r="Q781" s="442"/>
      <c r="R781" s="442"/>
      <c r="S781" s="442"/>
      <c r="T781" s="442"/>
      <c r="U781" s="442"/>
      <c r="V781" s="444"/>
      <c r="W781" s="444"/>
      <c r="X781" s="442"/>
      <c r="Y781" s="442"/>
      <c r="Z781" s="442"/>
      <c r="AA781" s="442"/>
      <c r="AB781" s="442"/>
      <c r="AC781" s="440"/>
    </row>
    <row r="782" spans="1:29" ht="40" customHeight="1" x14ac:dyDescent="0.35">
      <c r="A782" s="440"/>
      <c r="B782" s="441"/>
      <c r="C782" s="441"/>
      <c r="D782" s="442"/>
      <c r="E782" s="443"/>
      <c r="F782" s="444"/>
      <c r="G782" s="445"/>
      <c r="H782" s="444"/>
      <c r="I782" s="442"/>
      <c r="J782" s="442"/>
      <c r="K782" s="442"/>
      <c r="L782" s="442"/>
      <c r="M782" s="442"/>
      <c r="N782" s="442"/>
      <c r="O782" s="444"/>
      <c r="P782" s="442"/>
      <c r="Q782" s="442"/>
      <c r="R782" s="442"/>
      <c r="S782" s="442"/>
      <c r="T782" s="442"/>
      <c r="U782" s="442"/>
      <c r="V782" s="444"/>
      <c r="W782" s="444"/>
      <c r="X782" s="442"/>
      <c r="Y782" s="442"/>
      <c r="Z782" s="442"/>
      <c r="AA782" s="442"/>
      <c r="AB782" s="442"/>
      <c r="AC782" s="440"/>
    </row>
    <row r="783" spans="1:29" ht="40" customHeight="1" x14ac:dyDescent="0.35">
      <c r="A783" s="440"/>
      <c r="B783" s="441"/>
      <c r="C783" s="441"/>
      <c r="D783" s="442"/>
      <c r="E783" s="443"/>
      <c r="F783" s="444"/>
      <c r="G783" s="445"/>
      <c r="H783" s="444"/>
      <c r="I783" s="442"/>
      <c r="J783" s="442"/>
      <c r="K783" s="442"/>
      <c r="L783" s="442"/>
      <c r="M783" s="442"/>
      <c r="N783" s="442"/>
      <c r="O783" s="444"/>
      <c r="P783" s="442"/>
      <c r="Q783" s="442"/>
      <c r="R783" s="442"/>
      <c r="S783" s="442"/>
      <c r="T783" s="442"/>
      <c r="U783" s="442"/>
      <c r="V783" s="444"/>
      <c r="W783" s="444"/>
      <c r="X783" s="442"/>
      <c r="Y783" s="442"/>
      <c r="Z783" s="442"/>
      <c r="AA783" s="442"/>
      <c r="AB783" s="442"/>
      <c r="AC783" s="440"/>
    </row>
    <row r="784" spans="1:29" ht="40" customHeight="1" x14ac:dyDescent="0.35">
      <c r="A784" s="440"/>
      <c r="B784" s="441"/>
      <c r="C784" s="441"/>
      <c r="D784" s="442"/>
      <c r="E784" s="443"/>
      <c r="F784" s="444"/>
      <c r="G784" s="445"/>
      <c r="H784" s="444"/>
      <c r="I784" s="442"/>
      <c r="J784" s="442"/>
      <c r="K784" s="442"/>
      <c r="L784" s="442"/>
      <c r="M784" s="442"/>
      <c r="N784" s="442"/>
      <c r="O784" s="444"/>
      <c r="P784" s="442"/>
      <c r="Q784" s="442"/>
      <c r="R784" s="442"/>
      <c r="S784" s="442"/>
      <c r="T784" s="442"/>
      <c r="U784" s="442"/>
      <c r="V784" s="444"/>
      <c r="W784" s="444"/>
      <c r="X784" s="442"/>
      <c r="Y784" s="442"/>
      <c r="Z784" s="442"/>
      <c r="AA784" s="442"/>
      <c r="AB784" s="442"/>
      <c r="AC784" s="440"/>
    </row>
    <row r="785" spans="1:29" ht="40" customHeight="1" x14ac:dyDescent="0.35">
      <c r="A785" s="440"/>
      <c r="B785" s="441"/>
      <c r="C785" s="441"/>
      <c r="D785" s="442"/>
      <c r="E785" s="443"/>
      <c r="F785" s="444"/>
      <c r="G785" s="445"/>
      <c r="H785" s="444"/>
      <c r="I785" s="442"/>
      <c r="J785" s="442"/>
      <c r="K785" s="442"/>
      <c r="L785" s="442"/>
      <c r="M785" s="442"/>
      <c r="N785" s="442"/>
      <c r="O785" s="444"/>
      <c r="P785" s="442"/>
      <c r="Q785" s="442"/>
      <c r="R785" s="442"/>
      <c r="S785" s="442"/>
      <c r="T785" s="442"/>
      <c r="U785" s="442"/>
      <c r="V785" s="444"/>
      <c r="W785" s="444"/>
      <c r="X785" s="442"/>
      <c r="Y785" s="442"/>
      <c r="Z785" s="442"/>
      <c r="AA785" s="442"/>
      <c r="AB785" s="442"/>
      <c r="AC785" s="440"/>
    </row>
    <row r="786" spans="1:29" ht="40" customHeight="1" x14ac:dyDescent="0.35">
      <c r="A786" s="440"/>
      <c r="B786" s="441"/>
      <c r="C786" s="441"/>
      <c r="D786" s="442"/>
      <c r="E786" s="443"/>
      <c r="F786" s="444"/>
      <c r="G786" s="445"/>
      <c r="H786" s="444"/>
      <c r="I786" s="442"/>
      <c r="J786" s="442"/>
      <c r="K786" s="442"/>
      <c r="L786" s="442"/>
      <c r="M786" s="442"/>
      <c r="N786" s="442"/>
      <c r="O786" s="444"/>
      <c r="P786" s="442"/>
      <c r="Q786" s="442"/>
      <c r="R786" s="442"/>
      <c r="S786" s="442"/>
      <c r="T786" s="442"/>
      <c r="U786" s="442"/>
      <c r="V786" s="444"/>
      <c r="W786" s="444"/>
      <c r="X786" s="442"/>
      <c r="Y786" s="442"/>
      <c r="Z786" s="442"/>
      <c r="AA786" s="442"/>
      <c r="AB786" s="442"/>
      <c r="AC786" s="440"/>
    </row>
    <row r="787" spans="1:29" ht="40" customHeight="1" x14ac:dyDescent="0.35">
      <c r="A787" s="440"/>
      <c r="B787" s="441"/>
      <c r="C787" s="441"/>
      <c r="D787" s="442"/>
      <c r="E787" s="443"/>
      <c r="F787" s="444"/>
      <c r="G787" s="445"/>
      <c r="H787" s="444"/>
      <c r="I787" s="442"/>
      <c r="J787" s="442"/>
      <c r="K787" s="442"/>
      <c r="L787" s="442"/>
      <c r="M787" s="442"/>
      <c r="N787" s="442"/>
      <c r="O787" s="444"/>
      <c r="P787" s="442"/>
      <c r="Q787" s="442"/>
      <c r="R787" s="442"/>
      <c r="S787" s="442"/>
      <c r="T787" s="442"/>
      <c r="U787" s="442"/>
      <c r="V787" s="444"/>
      <c r="W787" s="444"/>
      <c r="X787" s="442"/>
      <c r="Y787" s="442"/>
      <c r="Z787" s="442"/>
      <c r="AA787" s="442"/>
      <c r="AB787" s="442"/>
      <c r="AC787" s="440"/>
    </row>
    <row r="788" spans="1:29" ht="40" customHeight="1" x14ac:dyDescent="0.35">
      <c r="A788" s="440"/>
      <c r="B788" s="441"/>
      <c r="C788" s="441"/>
      <c r="D788" s="442"/>
      <c r="E788" s="443"/>
      <c r="F788" s="444"/>
      <c r="G788" s="445"/>
      <c r="H788" s="444"/>
      <c r="I788" s="442"/>
      <c r="J788" s="442"/>
      <c r="K788" s="442"/>
      <c r="L788" s="442"/>
      <c r="M788" s="442"/>
      <c r="N788" s="442"/>
      <c r="O788" s="444"/>
      <c r="P788" s="442"/>
      <c r="Q788" s="442"/>
      <c r="R788" s="442"/>
      <c r="S788" s="442"/>
      <c r="T788" s="442"/>
      <c r="U788" s="442"/>
      <c r="V788" s="444"/>
      <c r="W788" s="444"/>
      <c r="X788" s="442"/>
      <c r="Y788" s="442"/>
      <c r="Z788" s="442"/>
      <c r="AA788" s="442"/>
      <c r="AB788" s="442"/>
      <c r="AC788" s="440"/>
    </row>
    <row r="789" spans="1:29" ht="40" customHeight="1" x14ac:dyDescent="0.35">
      <c r="A789" s="440"/>
      <c r="B789" s="441"/>
      <c r="C789" s="441"/>
      <c r="D789" s="442"/>
      <c r="E789" s="443"/>
      <c r="F789" s="444"/>
      <c r="G789" s="445"/>
      <c r="H789" s="444"/>
      <c r="I789" s="442"/>
      <c r="J789" s="442"/>
      <c r="K789" s="442"/>
      <c r="L789" s="442"/>
      <c r="M789" s="442"/>
      <c r="N789" s="442"/>
      <c r="O789" s="444"/>
      <c r="P789" s="442"/>
      <c r="Q789" s="442"/>
      <c r="R789" s="442"/>
      <c r="S789" s="442"/>
      <c r="T789" s="442"/>
      <c r="U789" s="442"/>
      <c r="V789" s="444"/>
      <c r="W789" s="444"/>
      <c r="X789" s="442"/>
      <c r="Y789" s="442"/>
      <c r="Z789" s="442"/>
      <c r="AA789" s="442"/>
      <c r="AB789" s="442"/>
      <c r="AC789" s="440"/>
    </row>
    <row r="790" spans="1:29" ht="40" customHeight="1" x14ac:dyDescent="0.35">
      <c r="A790" s="440"/>
      <c r="B790" s="441"/>
      <c r="C790" s="441"/>
      <c r="D790" s="442"/>
      <c r="E790" s="443"/>
      <c r="F790" s="444"/>
      <c r="G790" s="445"/>
      <c r="H790" s="444"/>
      <c r="I790" s="442"/>
      <c r="J790" s="442"/>
      <c r="K790" s="442"/>
      <c r="L790" s="442"/>
      <c r="M790" s="442"/>
      <c r="N790" s="442"/>
      <c r="O790" s="444"/>
      <c r="P790" s="442"/>
      <c r="Q790" s="442"/>
      <c r="R790" s="442"/>
      <c r="S790" s="442"/>
      <c r="T790" s="442"/>
      <c r="U790" s="442"/>
      <c r="V790" s="444"/>
      <c r="W790" s="444"/>
      <c r="X790" s="442"/>
      <c r="Y790" s="442"/>
      <c r="Z790" s="442"/>
      <c r="AA790" s="442"/>
      <c r="AB790" s="442"/>
      <c r="AC790" s="440"/>
    </row>
    <row r="791" spans="1:29" ht="40" customHeight="1" x14ac:dyDescent="0.35">
      <c r="A791" s="440"/>
      <c r="B791" s="441"/>
      <c r="C791" s="441"/>
      <c r="D791" s="442"/>
      <c r="E791" s="443"/>
      <c r="F791" s="444"/>
      <c r="G791" s="445"/>
      <c r="H791" s="444"/>
      <c r="I791" s="442"/>
      <c r="J791" s="442"/>
      <c r="K791" s="442"/>
      <c r="L791" s="442"/>
      <c r="M791" s="442"/>
      <c r="N791" s="442"/>
      <c r="O791" s="444"/>
      <c r="P791" s="442"/>
      <c r="Q791" s="442"/>
      <c r="R791" s="442"/>
      <c r="S791" s="442"/>
      <c r="T791" s="442"/>
      <c r="U791" s="442"/>
      <c r="V791" s="444"/>
      <c r="W791" s="444"/>
      <c r="X791" s="442"/>
      <c r="Y791" s="442"/>
      <c r="Z791" s="442"/>
      <c r="AA791" s="442"/>
      <c r="AB791" s="442"/>
      <c r="AC791" s="440"/>
    </row>
    <row r="792" spans="1:29" ht="40" customHeight="1" x14ac:dyDescent="0.35">
      <c r="A792" s="440"/>
      <c r="B792" s="441"/>
      <c r="C792" s="441"/>
      <c r="D792" s="442"/>
      <c r="E792" s="443"/>
      <c r="F792" s="444"/>
      <c r="G792" s="445"/>
      <c r="H792" s="444"/>
      <c r="I792" s="442"/>
      <c r="J792" s="442"/>
      <c r="K792" s="442"/>
      <c r="L792" s="442"/>
      <c r="M792" s="442"/>
      <c r="N792" s="442"/>
      <c r="O792" s="444"/>
      <c r="P792" s="442"/>
      <c r="Q792" s="442"/>
      <c r="R792" s="442"/>
      <c r="S792" s="442"/>
      <c r="T792" s="442"/>
      <c r="U792" s="442"/>
      <c r="V792" s="444"/>
      <c r="W792" s="444"/>
      <c r="X792" s="442"/>
      <c r="Y792" s="442"/>
      <c r="Z792" s="442"/>
      <c r="AA792" s="442"/>
      <c r="AB792" s="442"/>
      <c r="AC792" s="440"/>
    </row>
    <row r="793" spans="1:29" ht="40" customHeight="1" x14ac:dyDescent="0.35">
      <c r="A793" s="440"/>
      <c r="B793" s="441"/>
      <c r="C793" s="441"/>
      <c r="D793" s="442"/>
      <c r="E793" s="443"/>
      <c r="F793" s="444"/>
      <c r="G793" s="445"/>
      <c r="H793" s="444"/>
      <c r="I793" s="442"/>
      <c r="J793" s="442"/>
      <c r="K793" s="442"/>
      <c r="L793" s="442"/>
      <c r="M793" s="442"/>
      <c r="N793" s="442"/>
      <c r="O793" s="444"/>
      <c r="P793" s="442"/>
      <c r="Q793" s="442"/>
      <c r="R793" s="442"/>
      <c r="S793" s="442"/>
      <c r="T793" s="442"/>
      <c r="U793" s="442"/>
      <c r="V793" s="444"/>
      <c r="W793" s="444"/>
      <c r="X793" s="442"/>
      <c r="Y793" s="442"/>
      <c r="Z793" s="442"/>
      <c r="AA793" s="442"/>
      <c r="AB793" s="442"/>
      <c r="AC793" s="440"/>
    </row>
    <row r="794" spans="1:29" ht="40" customHeight="1" x14ac:dyDescent="0.35">
      <c r="A794" s="440"/>
      <c r="B794" s="441"/>
      <c r="C794" s="441"/>
      <c r="D794" s="442"/>
      <c r="E794" s="443"/>
      <c r="F794" s="444"/>
      <c r="G794" s="445"/>
      <c r="H794" s="444"/>
      <c r="I794" s="442"/>
      <c r="J794" s="442"/>
      <c r="K794" s="442"/>
      <c r="L794" s="442"/>
      <c r="M794" s="442"/>
      <c r="N794" s="442"/>
      <c r="O794" s="444"/>
      <c r="P794" s="442"/>
      <c r="Q794" s="442"/>
      <c r="R794" s="442"/>
      <c r="S794" s="442"/>
      <c r="T794" s="442"/>
      <c r="U794" s="442"/>
      <c r="V794" s="444"/>
      <c r="W794" s="444"/>
      <c r="X794" s="442"/>
      <c r="Y794" s="442"/>
      <c r="Z794" s="442"/>
      <c r="AA794" s="442"/>
      <c r="AB794" s="442"/>
      <c r="AC794" s="440"/>
    </row>
    <row r="795" spans="1:29" ht="40" customHeight="1" x14ac:dyDescent="0.35">
      <c r="A795" s="440"/>
      <c r="B795" s="441"/>
      <c r="C795" s="441"/>
      <c r="D795" s="442"/>
      <c r="E795" s="443"/>
      <c r="F795" s="444"/>
      <c r="G795" s="445"/>
      <c r="H795" s="444"/>
      <c r="I795" s="442"/>
      <c r="J795" s="442"/>
      <c r="K795" s="442"/>
      <c r="L795" s="442"/>
      <c r="M795" s="442"/>
      <c r="N795" s="442"/>
      <c r="O795" s="444"/>
      <c r="P795" s="442"/>
      <c r="Q795" s="442"/>
      <c r="R795" s="442"/>
      <c r="S795" s="442"/>
      <c r="T795" s="442"/>
      <c r="U795" s="442"/>
      <c r="V795" s="444"/>
      <c r="W795" s="444"/>
      <c r="X795" s="442"/>
      <c r="Y795" s="442"/>
      <c r="Z795" s="442"/>
      <c r="AA795" s="442"/>
      <c r="AB795" s="442"/>
      <c r="AC795" s="440"/>
    </row>
    <row r="796" spans="1:29" ht="40" customHeight="1" x14ac:dyDescent="0.35">
      <c r="A796" s="440"/>
      <c r="B796" s="441"/>
      <c r="C796" s="441"/>
      <c r="D796" s="442"/>
      <c r="E796" s="443"/>
      <c r="F796" s="444"/>
      <c r="G796" s="445"/>
      <c r="H796" s="444"/>
      <c r="I796" s="442"/>
      <c r="J796" s="442"/>
      <c r="K796" s="442"/>
      <c r="L796" s="442"/>
      <c r="M796" s="442"/>
      <c r="N796" s="442"/>
      <c r="O796" s="444"/>
      <c r="P796" s="442"/>
      <c r="Q796" s="442"/>
      <c r="R796" s="442"/>
      <c r="S796" s="442"/>
      <c r="T796" s="442"/>
      <c r="U796" s="442"/>
      <c r="V796" s="444"/>
      <c r="W796" s="444"/>
      <c r="X796" s="442"/>
      <c r="Y796" s="442"/>
      <c r="Z796" s="442"/>
      <c r="AA796" s="442"/>
      <c r="AB796" s="442"/>
      <c r="AC796" s="440"/>
    </row>
    <row r="797" spans="1:29" ht="40" customHeight="1" x14ac:dyDescent="0.35">
      <c r="A797" s="440"/>
      <c r="B797" s="441"/>
      <c r="C797" s="441"/>
      <c r="D797" s="442"/>
      <c r="E797" s="443"/>
      <c r="F797" s="444"/>
      <c r="G797" s="445"/>
      <c r="H797" s="444"/>
      <c r="I797" s="442"/>
      <c r="J797" s="442"/>
      <c r="K797" s="442"/>
      <c r="L797" s="442"/>
      <c r="M797" s="442"/>
      <c r="N797" s="442"/>
      <c r="O797" s="444"/>
      <c r="P797" s="442"/>
      <c r="Q797" s="442"/>
      <c r="R797" s="442"/>
      <c r="S797" s="442"/>
      <c r="T797" s="442"/>
      <c r="U797" s="442"/>
      <c r="V797" s="444"/>
      <c r="W797" s="444"/>
      <c r="X797" s="442"/>
      <c r="Y797" s="442"/>
      <c r="Z797" s="442"/>
      <c r="AA797" s="442"/>
      <c r="AB797" s="442"/>
      <c r="AC797" s="440"/>
    </row>
    <row r="798" spans="1:29" ht="40" customHeight="1" x14ac:dyDescent="0.35">
      <c r="A798" s="440"/>
      <c r="B798" s="441"/>
      <c r="C798" s="441"/>
      <c r="D798" s="442"/>
      <c r="E798" s="443"/>
      <c r="F798" s="444"/>
      <c r="G798" s="445"/>
      <c r="H798" s="444"/>
      <c r="I798" s="442"/>
      <c r="J798" s="442"/>
      <c r="K798" s="442"/>
      <c r="L798" s="442"/>
      <c r="M798" s="442"/>
      <c r="N798" s="442"/>
      <c r="O798" s="444"/>
      <c r="P798" s="442"/>
      <c r="Q798" s="442"/>
      <c r="R798" s="442"/>
      <c r="S798" s="442"/>
      <c r="T798" s="442"/>
      <c r="U798" s="442"/>
      <c r="V798" s="444"/>
      <c r="W798" s="444"/>
      <c r="X798" s="442"/>
      <c r="Y798" s="442"/>
      <c r="Z798" s="442"/>
      <c r="AA798" s="442"/>
      <c r="AB798" s="442"/>
      <c r="AC798" s="440"/>
    </row>
    <row r="799" spans="1:29" ht="40" customHeight="1" x14ac:dyDescent="0.35">
      <c r="A799" s="440"/>
      <c r="B799" s="441"/>
      <c r="C799" s="441"/>
      <c r="D799" s="442"/>
      <c r="E799" s="443"/>
      <c r="F799" s="444"/>
      <c r="G799" s="445"/>
      <c r="H799" s="444"/>
      <c r="I799" s="442"/>
      <c r="J799" s="442"/>
      <c r="K799" s="442"/>
      <c r="L799" s="442"/>
      <c r="M799" s="442"/>
      <c r="N799" s="442"/>
      <c r="O799" s="444"/>
      <c r="P799" s="442"/>
      <c r="Q799" s="442"/>
      <c r="R799" s="442"/>
      <c r="S799" s="442"/>
      <c r="T799" s="442"/>
      <c r="U799" s="442"/>
      <c r="V799" s="444"/>
      <c r="W799" s="444"/>
      <c r="X799" s="442"/>
      <c r="Y799" s="442"/>
      <c r="Z799" s="442"/>
      <c r="AA799" s="442"/>
      <c r="AB799" s="442"/>
      <c r="AC799" s="440"/>
    </row>
    <row r="800" spans="1:29" ht="40" customHeight="1" x14ac:dyDescent="0.35">
      <c r="A800" s="440"/>
      <c r="B800" s="441"/>
      <c r="C800" s="441"/>
      <c r="D800" s="442"/>
      <c r="E800" s="443"/>
      <c r="F800" s="444"/>
      <c r="G800" s="445"/>
      <c r="H800" s="444"/>
      <c r="I800" s="442"/>
      <c r="J800" s="442"/>
      <c r="K800" s="442"/>
      <c r="L800" s="442"/>
      <c r="M800" s="442"/>
      <c r="N800" s="442"/>
      <c r="O800" s="444"/>
      <c r="P800" s="442"/>
      <c r="Q800" s="442"/>
      <c r="R800" s="442"/>
      <c r="S800" s="442"/>
      <c r="T800" s="442"/>
      <c r="U800" s="442"/>
      <c r="V800" s="444"/>
      <c r="W800" s="444"/>
      <c r="X800" s="442"/>
      <c r="Y800" s="442"/>
      <c r="Z800" s="442"/>
      <c r="AA800" s="442"/>
      <c r="AB800" s="442"/>
      <c r="AC800" s="440"/>
    </row>
    <row r="801" spans="1:29" ht="40" customHeight="1" x14ac:dyDescent="0.35">
      <c r="A801" s="440"/>
      <c r="B801" s="441"/>
      <c r="C801" s="441"/>
      <c r="D801" s="442"/>
      <c r="E801" s="443"/>
      <c r="F801" s="444"/>
      <c r="G801" s="445"/>
      <c r="H801" s="444"/>
      <c r="I801" s="442"/>
      <c r="J801" s="442"/>
      <c r="K801" s="442"/>
      <c r="L801" s="442"/>
      <c r="M801" s="442"/>
      <c r="N801" s="442"/>
      <c r="O801" s="444"/>
      <c r="P801" s="442"/>
      <c r="Q801" s="442"/>
      <c r="R801" s="442"/>
      <c r="S801" s="442"/>
      <c r="T801" s="442"/>
      <c r="U801" s="442"/>
      <c r="V801" s="444"/>
      <c r="W801" s="444"/>
      <c r="X801" s="442"/>
      <c r="Y801" s="442"/>
      <c r="Z801" s="442"/>
      <c r="AA801" s="442"/>
      <c r="AB801" s="442"/>
      <c r="AC801" s="440"/>
    </row>
    <row r="802" spans="1:29" ht="40" customHeight="1" x14ac:dyDescent="0.35">
      <c r="A802" s="440"/>
      <c r="B802" s="441"/>
      <c r="C802" s="441"/>
      <c r="D802" s="442"/>
      <c r="E802" s="443"/>
      <c r="F802" s="444"/>
      <c r="G802" s="445"/>
      <c r="H802" s="444"/>
      <c r="I802" s="442"/>
      <c r="J802" s="442"/>
      <c r="K802" s="442"/>
      <c r="L802" s="442"/>
      <c r="M802" s="442"/>
      <c r="N802" s="442"/>
      <c r="O802" s="444"/>
      <c r="P802" s="442"/>
      <c r="Q802" s="442"/>
      <c r="R802" s="442"/>
      <c r="S802" s="442"/>
      <c r="T802" s="442"/>
      <c r="U802" s="442"/>
      <c r="V802" s="444"/>
      <c r="W802" s="444"/>
      <c r="X802" s="442"/>
      <c r="Y802" s="442"/>
      <c r="Z802" s="442"/>
      <c r="AA802" s="442"/>
      <c r="AB802" s="442"/>
      <c r="AC802" s="440"/>
    </row>
    <row r="803" spans="1:29" ht="40" customHeight="1" x14ac:dyDescent="0.35">
      <c r="A803" s="440"/>
      <c r="B803" s="441"/>
      <c r="C803" s="441"/>
      <c r="D803" s="442"/>
      <c r="E803" s="443"/>
      <c r="F803" s="444"/>
      <c r="G803" s="445"/>
      <c r="H803" s="444"/>
      <c r="I803" s="442"/>
      <c r="J803" s="442"/>
      <c r="K803" s="442"/>
      <c r="L803" s="442"/>
      <c r="M803" s="442"/>
      <c r="N803" s="442"/>
      <c r="O803" s="444"/>
      <c r="P803" s="442"/>
      <c r="Q803" s="442"/>
      <c r="R803" s="442"/>
      <c r="S803" s="442"/>
      <c r="T803" s="442"/>
      <c r="U803" s="442"/>
      <c r="V803" s="444"/>
      <c r="W803" s="444"/>
      <c r="X803" s="442"/>
      <c r="Y803" s="442"/>
      <c r="Z803" s="442"/>
      <c r="AA803" s="442"/>
      <c r="AB803" s="442"/>
      <c r="AC803" s="440"/>
    </row>
    <row r="804" spans="1:29" ht="40" customHeight="1" x14ac:dyDescent="0.35">
      <c r="A804" s="440"/>
      <c r="B804" s="441"/>
      <c r="C804" s="441"/>
      <c r="D804" s="442"/>
      <c r="E804" s="443"/>
      <c r="F804" s="444"/>
      <c r="G804" s="445"/>
      <c r="H804" s="444"/>
      <c r="I804" s="442"/>
      <c r="J804" s="442"/>
      <c r="K804" s="442"/>
      <c r="L804" s="442"/>
      <c r="M804" s="442"/>
      <c r="N804" s="442"/>
      <c r="O804" s="444"/>
      <c r="P804" s="442"/>
      <c r="Q804" s="442"/>
      <c r="R804" s="442"/>
      <c r="S804" s="442"/>
      <c r="T804" s="442"/>
      <c r="U804" s="442"/>
      <c r="V804" s="444"/>
      <c r="W804" s="444"/>
      <c r="X804" s="442"/>
      <c r="Y804" s="442"/>
      <c r="Z804" s="442"/>
      <c r="AA804" s="442"/>
      <c r="AB804" s="442"/>
      <c r="AC804" s="440"/>
    </row>
    <row r="805" spans="1:29" ht="40" customHeight="1" x14ac:dyDescent="0.35">
      <c r="A805" s="440"/>
      <c r="B805" s="441"/>
      <c r="C805" s="441"/>
      <c r="D805" s="442"/>
      <c r="E805" s="443"/>
      <c r="F805" s="444"/>
      <c r="G805" s="445"/>
      <c r="H805" s="444"/>
      <c r="I805" s="442"/>
      <c r="J805" s="442"/>
      <c r="K805" s="442"/>
      <c r="L805" s="442"/>
      <c r="M805" s="442"/>
      <c r="N805" s="442"/>
      <c r="O805" s="444"/>
      <c r="P805" s="442"/>
      <c r="Q805" s="442"/>
      <c r="R805" s="442"/>
      <c r="S805" s="442"/>
      <c r="T805" s="442"/>
      <c r="U805" s="442"/>
      <c r="V805" s="444"/>
      <c r="W805" s="444"/>
      <c r="X805" s="442"/>
      <c r="Y805" s="442"/>
      <c r="Z805" s="442"/>
      <c r="AA805" s="442"/>
      <c r="AB805" s="442"/>
      <c r="AC805" s="440"/>
    </row>
    <row r="806" spans="1:29" ht="40" customHeight="1" x14ac:dyDescent="0.35">
      <c r="A806" s="440"/>
      <c r="B806" s="441"/>
      <c r="C806" s="441"/>
      <c r="D806" s="442"/>
      <c r="E806" s="443"/>
      <c r="F806" s="444"/>
      <c r="G806" s="445"/>
      <c r="H806" s="444"/>
      <c r="I806" s="442"/>
      <c r="J806" s="442"/>
      <c r="K806" s="442"/>
      <c r="L806" s="442"/>
      <c r="M806" s="442"/>
      <c r="N806" s="442"/>
      <c r="O806" s="444"/>
      <c r="P806" s="442"/>
      <c r="Q806" s="442"/>
      <c r="R806" s="442"/>
      <c r="S806" s="442"/>
      <c r="T806" s="442"/>
      <c r="U806" s="442"/>
      <c r="V806" s="444"/>
      <c r="W806" s="444"/>
      <c r="X806" s="442"/>
      <c r="Y806" s="442"/>
      <c r="Z806" s="442"/>
      <c r="AA806" s="442"/>
      <c r="AB806" s="442"/>
      <c r="AC806" s="440"/>
    </row>
    <row r="807" spans="1:29" ht="40" customHeight="1" x14ac:dyDescent="0.35">
      <c r="A807" s="440"/>
      <c r="B807" s="441"/>
      <c r="C807" s="441"/>
      <c r="D807" s="442"/>
      <c r="E807" s="443"/>
      <c r="F807" s="444"/>
      <c r="G807" s="445"/>
      <c r="H807" s="444"/>
      <c r="I807" s="442"/>
      <c r="J807" s="442"/>
      <c r="K807" s="442"/>
      <c r="L807" s="442"/>
      <c r="M807" s="442"/>
      <c r="N807" s="442"/>
      <c r="O807" s="444"/>
      <c r="P807" s="442"/>
      <c r="Q807" s="442"/>
      <c r="R807" s="442"/>
      <c r="S807" s="442"/>
      <c r="T807" s="442"/>
      <c r="U807" s="442"/>
      <c r="V807" s="444"/>
      <c r="W807" s="444"/>
      <c r="X807" s="442"/>
      <c r="Y807" s="442"/>
      <c r="Z807" s="442"/>
      <c r="AA807" s="442"/>
      <c r="AB807" s="442"/>
      <c r="AC807" s="440"/>
    </row>
    <row r="808" spans="1:29" ht="40" customHeight="1" x14ac:dyDescent="0.35">
      <c r="A808" s="440"/>
      <c r="B808" s="441"/>
      <c r="C808" s="441"/>
      <c r="D808" s="442"/>
      <c r="E808" s="443"/>
      <c r="F808" s="444"/>
      <c r="G808" s="445"/>
      <c r="H808" s="444"/>
      <c r="I808" s="442"/>
      <c r="J808" s="442"/>
      <c r="K808" s="442"/>
      <c r="L808" s="442"/>
      <c r="M808" s="442"/>
      <c r="N808" s="442"/>
      <c r="O808" s="444"/>
      <c r="P808" s="442"/>
      <c r="Q808" s="442"/>
      <c r="R808" s="442"/>
      <c r="S808" s="442"/>
      <c r="T808" s="442"/>
      <c r="U808" s="442"/>
      <c r="V808" s="444"/>
      <c r="W808" s="444"/>
      <c r="X808" s="442"/>
      <c r="Y808" s="442"/>
      <c r="Z808" s="442"/>
      <c r="AA808" s="442"/>
      <c r="AB808" s="442"/>
      <c r="AC808" s="440"/>
    </row>
    <row r="809" spans="1:29" ht="40" customHeight="1" x14ac:dyDescent="0.35">
      <c r="A809" s="440"/>
      <c r="B809" s="441"/>
      <c r="C809" s="441"/>
      <c r="D809" s="442"/>
      <c r="E809" s="443"/>
      <c r="F809" s="444"/>
      <c r="G809" s="445"/>
      <c r="H809" s="444"/>
      <c r="I809" s="442"/>
      <c r="J809" s="442"/>
      <c r="K809" s="442"/>
      <c r="L809" s="442"/>
      <c r="M809" s="442"/>
      <c r="N809" s="442"/>
      <c r="O809" s="444"/>
      <c r="P809" s="442"/>
      <c r="Q809" s="442"/>
      <c r="R809" s="442"/>
      <c r="S809" s="442"/>
      <c r="T809" s="442"/>
      <c r="U809" s="442"/>
      <c r="V809" s="444"/>
      <c r="W809" s="444"/>
      <c r="X809" s="442"/>
      <c r="Y809" s="442"/>
      <c r="Z809" s="442"/>
      <c r="AA809" s="442"/>
      <c r="AB809" s="442"/>
      <c r="AC809" s="440"/>
    </row>
    <row r="810" spans="1:29" ht="40" customHeight="1" x14ac:dyDescent="0.35">
      <c r="A810" s="440"/>
      <c r="B810" s="441"/>
      <c r="C810" s="441"/>
      <c r="D810" s="442"/>
      <c r="E810" s="443"/>
      <c r="F810" s="444"/>
      <c r="G810" s="445"/>
      <c r="H810" s="444"/>
      <c r="I810" s="442"/>
      <c r="J810" s="442"/>
      <c r="K810" s="442"/>
      <c r="L810" s="442"/>
      <c r="M810" s="442"/>
      <c r="N810" s="442"/>
      <c r="O810" s="444"/>
      <c r="P810" s="442"/>
      <c r="Q810" s="442"/>
      <c r="R810" s="442"/>
      <c r="S810" s="442"/>
      <c r="T810" s="442"/>
      <c r="U810" s="442"/>
      <c r="V810" s="444"/>
      <c r="W810" s="444"/>
      <c r="X810" s="442"/>
      <c r="Y810" s="442"/>
      <c r="Z810" s="442"/>
      <c r="AA810" s="442"/>
      <c r="AB810" s="442"/>
      <c r="AC810" s="440"/>
    </row>
    <row r="811" spans="1:29" ht="40" customHeight="1" x14ac:dyDescent="0.35">
      <c r="A811" s="440"/>
      <c r="B811" s="441"/>
      <c r="C811" s="441"/>
      <c r="D811" s="442"/>
      <c r="E811" s="443"/>
      <c r="F811" s="444"/>
      <c r="G811" s="445"/>
      <c r="H811" s="444"/>
      <c r="I811" s="442"/>
      <c r="J811" s="442"/>
      <c r="K811" s="442"/>
      <c r="L811" s="442"/>
      <c r="M811" s="442"/>
      <c r="N811" s="442"/>
      <c r="O811" s="444"/>
      <c r="P811" s="442"/>
      <c r="Q811" s="442"/>
      <c r="R811" s="442"/>
      <c r="S811" s="442"/>
      <c r="T811" s="442"/>
      <c r="U811" s="442"/>
      <c r="V811" s="444"/>
      <c r="W811" s="444"/>
      <c r="X811" s="442"/>
      <c r="Y811" s="442"/>
      <c r="Z811" s="442"/>
      <c r="AA811" s="442"/>
      <c r="AB811" s="442"/>
      <c r="AC811" s="440"/>
    </row>
    <row r="812" spans="1:29" ht="40" customHeight="1" x14ac:dyDescent="0.35">
      <c r="A812" s="440"/>
      <c r="B812" s="441"/>
      <c r="C812" s="441"/>
      <c r="D812" s="442"/>
      <c r="E812" s="443"/>
      <c r="F812" s="444"/>
      <c r="G812" s="445"/>
      <c r="H812" s="444"/>
      <c r="I812" s="442"/>
      <c r="J812" s="442"/>
      <c r="K812" s="442"/>
      <c r="L812" s="442"/>
      <c r="M812" s="442"/>
      <c r="N812" s="442"/>
      <c r="O812" s="444"/>
      <c r="P812" s="442"/>
      <c r="Q812" s="442"/>
      <c r="R812" s="442"/>
      <c r="S812" s="442"/>
      <c r="T812" s="442"/>
      <c r="U812" s="442"/>
      <c r="V812" s="444"/>
      <c r="W812" s="444"/>
      <c r="X812" s="442"/>
      <c r="Y812" s="442"/>
      <c r="Z812" s="442"/>
      <c r="AA812" s="442"/>
      <c r="AB812" s="442"/>
      <c r="AC812" s="440"/>
    </row>
    <row r="813" spans="1:29" ht="40" customHeight="1" x14ac:dyDescent="0.35">
      <c r="A813" s="440"/>
      <c r="B813" s="441"/>
      <c r="C813" s="441"/>
      <c r="D813" s="442"/>
      <c r="E813" s="443"/>
      <c r="F813" s="444"/>
      <c r="G813" s="445"/>
      <c r="H813" s="444"/>
      <c r="I813" s="442"/>
      <c r="J813" s="442"/>
      <c r="K813" s="442"/>
      <c r="L813" s="442"/>
      <c r="M813" s="442"/>
      <c r="N813" s="442"/>
      <c r="O813" s="444"/>
      <c r="P813" s="442"/>
      <c r="Q813" s="442"/>
      <c r="R813" s="442"/>
      <c r="S813" s="442"/>
      <c r="T813" s="442"/>
      <c r="U813" s="442"/>
      <c r="V813" s="444"/>
      <c r="W813" s="444"/>
      <c r="X813" s="442"/>
      <c r="Y813" s="442"/>
      <c r="Z813" s="442"/>
      <c r="AA813" s="442"/>
      <c r="AB813" s="442"/>
      <c r="AC813" s="440"/>
    </row>
    <row r="814" spans="1:29" ht="40" customHeight="1" x14ac:dyDescent="0.35">
      <c r="A814" s="440"/>
      <c r="B814" s="441"/>
      <c r="C814" s="441"/>
      <c r="D814" s="442"/>
      <c r="E814" s="443"/>
      <c r="F814" s="444"/>
      <c r="G814" s="445"/>
      <c r="H814" s="444"/>
      <c r="I814" s="442"/>
      <c r="J814" s="442"/>
      <c r="K814" s="442"/>
      <c r="L814" s="442"/>
      <c r="M814" s="442"/>
      <c r="N814" s="442"/>
      <c r="O814" s="444"/>
      <c r="P814" s="442"/>
      <c r="Q814" s="442"/>
      <c r="R814" s="442"/>
      <c r="S814" s="442"/>
      <c r="T814" s="442"/>
      <c r="U814" s="442"/>
      <c r="V814" s="444"/>
      <c r="W814" s="444"/>
      <c r="X814" s="442"/>
      <c r="Y814" s="442"/>
      <c r="Z814" s="442"/>
      <c r="AA814" s="442"/>
      <c r="AB814" s="442"/>
      <c r="AC814" s="440"/>
    </row>
    <row r="815" spans="1:29" ht="40" customHeight="1" x14ac:dyDescent="0.35">
      <c r="A815" s="440"/>
      <c r="B815" s="441"/>
      <c r="C815" s="441"/>
      <c r="D815" s="442"/>
      <c r="E815" s="443"/>
      <c r="F815" s="444"/>
      <c r="G815" s="445"/>
      <c r="H815" s="444"/>
      <c r="I815" s="442"/>
      <c r="J815" s="442"/>
      <c r="K815" s="442"/>
      <c r="L815" s="442"/>
      <c r="M815" s="442"/>
      <c r="N815" s="442"/>
      <c r="O815" s="444"/>
      <c r="P815" s="442"/>
      <c r="Q815" s="442"/>
      <c r="R815" s="442"/>
      <c r="S815" s="442"/>
      <c r="T815" s="442"/>
      <c r="U815" s="442"/>
      <c r="V815" s="444"/>
      <c r="W815" s="444"/>
      <c r="X815" s="442"/>
      <c r="Y815" s="442"/>
      <c r="Z815" s="442"/>
      <c r="AA815" s="442"/>
      <c r="AB815" s="442"/>
      <c r="AC815" s="440"/>
    </row>
    <row r="816" spans="1:29" ht="40" customHeight="1" x14ac:dyDescent="0.35">
      <c r="A816" s="440"/>
      <c r="B816" s="441"/>
      <c r="C816" s="441"/>
      <c r="D816" s="442"/>
      <c r="E816" s="443"/>
      <c r="F816" s="444"/>
      <c r="G816" s="445"/>
      <c r="H816" s="444"/>
      <c r="I816" s="442"/>
      <c r="J816" s="442"/>
      <c r="K816" s="442"/>
      <c r="L816" s="442"/>
      <c r="M816" s="442"/>
      <c r="N816" s="442"/>
      <c r="O816" s="444"/>
      <c r="P816" s="442"/>
      <c r="Q816" s="442"/>
      <c r="R816" s="442"/>
      <c r="S816" s="442"/>
      <c r="T816" s="442"/>
      <c r="U816" s="442"/>
      <c r="V816" s="444"/>
      <c r="W816" s="444"/>
      <c r="X816" s="442"/>
      <c r="Y816" s="442"/>
      <c r="Z816" s="442"/>
      <c r="AA816" s="442"/>
      <c r="AB816" s="442"/>
      <c r="AC816" s="440"/>
    </row>
    <row r="817" spans="1:29" ht="40" customHeight="1" x14ac:dyDescent="0.35">
      <c r="A817" s="440"/>
      <c r="B817" s="441"/>
      <c r="C817" s="441"/>
      <c r="D817" s="442"/>
      <c r="E817" s="443"/>
      <c r="F817" s="444"/>
      <c r="G817" s="445"/>
      <c r="H817" s="444"/>
      <c r="I817" s="442"/>
      <c r="J817" s="442"/>
      <c r="K817" s="442"/>
      <c r="L817" s="442"/>
      <c r="M817" s="442"/>
      <c r="N817" s="442"/>
      <c r="O817" s="444"/>
      <c r="P817" s="442"/>
      <c r="Q817" s="442"/>
      <c r="R817" s="442"/>
      <c r="S817" s="442"/>
      <c r="T817" s="442"/>
      <c r="U817" s="442"/>
      <c r="V817" s="444"/>
      <c r="W817" s="444"/>
      <c r="X817" s="442"/>
      <c r="Y817" s="442"/>
      <c r="Z817" s="442"/>
      <c r="AA817" s="442"/>
      <c r="AB817" s="442"/>
      <c r="AC817" s="440"/>
    </row>
    <row r="818" spans="1:29" ht="40" customHeight="1" x14ac:dyDescent="0.35">
      <c r="A818" s="440"/>
      <c r="B818" s="441"/>
      <c r="C818" s="441"/>
      <c r="D818" s="442"/>
      <c r="E818" s="443"/>
      <c r="F818" s="444"/>
      <c r="G818" s="445"/>
      <c r="H818" s="444"/>
      <c r="I818" s="442"/>
      <c r="J818" s="442"/>
      <c r="K818" s="442"/>
      <c r="L818" s="442"/>
      <c r="M818" s="442"/>
      <c r="N818" s="442"/>
      <c r="O818" s="444"/>
      <c r="P818" s="442"/>
      <c r="Q818" s="442"/>
      <c r="R818" s="442"/>
      <c r="S818" s="442"/>
      <c r="T818" s="442"/>
      <c r="U818" s="442"/>
      <c r="V818" s="444"/>
      <c r="W818" s="444"/>
      <c r="X818" s="442"/>
      <c r="Y818" s="442"/>
      <c r="Z818" s="442"/>
      <c r="AA818" s="442"/>
      <c r="AB818" s="442"/>
      <c r="AC818" s="440"/>
    </row>
    <row r="819" spans="1:29" ht="40" customHeight="1" x14ac:dyDescent="0.35">
      <c r="A819" s="440"/>
      <c r="B819" s="441"/>
      <c r="C819" s="441"/>
      <c r="D819" s="442"/>
      <c r="E819" s="443"/>
      <c r="F819" s="444"/>
      <c r="G819" s="445"/>
      <c r="H819" s="444"/>
      <c r="I819" s="442"/>
      <c r="J819" s="442"/>
      <c r="K819" s="442"/>
      <c r="L819" s="442"/>
      <c r="M819" s="442"/>
      <c r="N819" s="442"/>
      <c r="O819" s="444"/>
      <c r="P819" s="442"/>
      <c r="Q819" s="442"/>
      <c r="R819" s="442"/>
      <c r="S819" s="442"/>
      <c r="T819" s="442"/>
      <c r="U819" s="442"/>
      <c r="V819" s="444"/>
      <c r="W819" s="444"/>
      <c r="X819" s="442"/>
      <c r="Y819" s="442"/>
      <c r="Z819" s="442"/>
      <c r="AA819" s="442"/>
      <c r="AB819" s="442"/>
      <c r="AC819" s="440"/>
    </row>
    <row r="820" spans="1:29" ht="40" customHeight="1" x14ac:dyDescent="0.35">
      <c r="A820" s="440"/>
      <c r="B820" s="441"/>
      <c r="C820" s="441"/>
      <c r="D820" s="442"/>
      <c r="E820" s="443"/>
      <c r="F820" s="444"/>
      <c r="G820" s="445"/>
      <c r="H820" s="444"/>
      <c r="I820" s="442"/>
      <c r="J820" s="442"/>
      <c r="K820" s="442"/>
      <c r="L820" s="442"/>
      <c r="M820" s="442"/>
      <c r="N820" s="442"/>
      <c r="O820" s="444"/>
      <c r="P820" s="442"/>
      <c r="Q820" s="442"/>
      <c r="R820" s="442"/>
      <c r="S820" s="442"/>
      <c r="T820" s="442"/>
      <c r="U820" s="442"/>
      <c r="V820" s="444"/>
      <c r="W820" s="444"/>
      <c r="X820" s="442"/>
      <c r="Y820" s="442"/>
      <c r="Z820" s="442"/>
      <c r="AA820" s="442"/>
      <c r="AB820" s="442"/>
      <c r="AC820" s="440"/>
    </row>
    <row r="821" spans="1:29" ht="40" customHeight="1" x14ac:dyDescent="0.35">
      <c r="A821" s="440"/>
      <c r="B821" s="441"/>
      <c r="C821" s="441"/>
      <c r="D821" s="442"/>
      <c r="E821" s="443"/>
      <c r="F821" s="444"/>
      <c r="G821" s="445"/>
      <c r="H821" s="444"/>
      <c r="I821" s="442"/>
      <c r="J821" s="442"/>
      <c r="K821" s="442"/>
      <c r="L821" s="442"/>
      <c r="M821" s="442"/>
      <c r="N821" s="442"/>
      <c r="O821" s="444"/>
      <c r="P821" s="442"/>
      <c r="Q821" s="442"/>
      <c r="R821" s="442"/>
      <c r="S821" s="442"/>
      <c r="T821" s="442"/>
      <c r="U821" s="442"/>
      <c r="V821" s="444"/>
      <c r="W821" s="444"/>
      <c r="X821" s="442"/>
      <c r="Y821" s="442"/>
      <c r="Z821" s="442"/>
      <c r="AA821" s="442"/>
      <c r="AB821" s="442"/>
      <c r="AC821" s="440"/>
    </row>
    <row r="822" spans="1:29" ht="40" customHeight="1" x14ac:dyDescent="0.35">
      <c r="A822" s="440"/>
      <c r="B822" s="441"/>
      <c r="C822" s="441"/>
      <c r="D822" s="442"/>
      <c r="E822" s="443"/>
      <c r="F822" s="444"/>
      <c r="G822" s="445"/>
      <c r="H822" s="444"/>
      <c r="I822" s="442"/>
      <c r="J822" s="442"/>
      <c r="K822" s="442"/>
      <c r="L822" s="442"/>
      <c r="M822" s="442"/>
      <c r="N822" s="442"/>
      <c r="O822" s="444"/>
      <c r="P822" s="442"/>
      <c r="Q822" s="442"/>
      <c r="R822" s="442"/>
      <c r="S822" s="442"/>
      <c r="T822" s="442"/>
      <c r="U822" s="442"/>
      <c r="V822" s="444"/>
      <c r="W822" s="444"/>
      <c r="X822" s="442"/>
      <c r="Y822" s="442"/>
      <c r="Z822" s="442"/>
      <c r="AA822" s="442"/>
      <c r="AB822" s="442"/>
      <c r="AC822" s="440"/>
    </row>
    <row r="823" spans="1:29" ht="40" customHeight="1" x14ac:dyDescent="0.35">
      <c r="A823" s="440"/>
      <c r="B823" s="441"/>
      <c r="C823" s="441"/>
      <c r="D823" s="442"/>
      <c r="E823" s="443"/>
      <c r="F823" s="444"/>
      <c r="G823" s="445"/>
      <c r="H823" s="444"/>
      <c r="I823" s="442"/>
      <c r="J823" s="442"/>
      <c r="K823" s="442"/>
      <c r="L823" s="442"/>
      <c r="M823" s="442"/>
      <c r="N823" s="442"/>
      <c r="O823" s="444"/>
      <c r="P823" s="442"/>
      <c r="Q823" s="442"/>
      <c r="R823" s="442"/>
      <c r="S823" s="442"/>
      <c r="T823" s="442"/>
      <c r="U823" s="442"/>
      <c r="V823" s="444"/>
      <c r="W823" s="444"/>
      <c r="X823" s="442"/>
      <c r="Y823" s="442"/>
      <c r="Z823" s="442"/>
      <c r="AA823" s="442"/>
      <c r="AB823" s="442"/>
      <c r="AC823" s="440"/>
    </row>
    <row r="824" spans="1:29" ht="40" customHeight="1" x14ac:dyDescent="0.35">
      <c r="A824" s="440"/>
      <c r="B824" s="441"/>
      <c r="C824" s="441"/>
      <c r="D824" s="442"/>
      <c r="E824" s="443"/>
      <c r="F824" s="444"/>
      <c r="G824" s="445"/>
      <c r="H824" s="444"/>
      <c r="I824" s="442"/>
      <c r="J824" s="442"/>
      <c r="K824" s="442"/>
      <c r="L824" s="442"/>
      <c r="M824" s="442"/>
      <c r="N824" s="442"/>
      <c r="O824" s="444"/>
      <c r="P824" s="442"/>
      <c r="Q824" s="442"/>
      <c r="R824" s="442"/>
      <c r="S824" s="442"/>
      <c r="T824" s="442"/>
      <c r="U824" s="442"/>
      <c r="V824" s="444"/>
      <c r="W824" s="444"/>
      <c r="X824" s="442"/>
      <c r="Y824" s="442"/>
      <c r="Z824" s="442"/>
      <c r="AA824" s="442"/>
      <c r="AB824" s="442"/>
      <c r="AC824" s="440"/>
    </row>
    <row r="825" spans="1:29" ht="40" customHeight="1" x14ac:dyDescent="0.35">
      <c r="A825" s="440"/>
      <c r="B825" s="441"/>
      <c r="C825" s="441"/>
      <c r="D825" s="442"/>
      <c r="E825" s="443"/>
      <c r="F825" s="444"/>
      <c r="G825" s="445"/>
      <c r="H825" s="444"/>
      <c r="I825" s="442"/>
      <c r="J825" s="442"/>
      <c r="K825" s="442"/>
      <c r="L825" s="442"/>
      <c r="M825" s="442"/>
      <c r="N825" s="442"/>
      <c r="O825" s="444"/>
      <c r="P825" s="442"/>
      <c r="Q825" s="442"/>
      <c r="R825" s="442"/>
      <c r="S825" s="442"/>
      <c r="T825" s="442"/>
      <c r="U825" s="442"/>
      <c r="V825" s="444"/>
      <c r="W825" s="444"/>
      <c r="X825" s="442"/>
      <c r="Y825" s="442"/>
      <c r="Z825" s="442"/>
      <c r="AA825" s="442"/>
      <c r="AB825" s="442"/>
      <c r="AC825" s="440"/>
    </row>
    <row r="826" spans="1:29" ht="40" customHeight="1" x14ac:dyDescent="0.35">
      <c r="A826" s="440"/>
      <c r="B826" s="441"/>
      <c r="C826" s="441"/>
      <c r="D826" s="442"/>
      <c r="E826" s="443"/>
      <c r="F826" s="444"/>
      <c r="G826" s="445"/>
      <c r="H826" s="444"/>
      <c r="I826" s="442"/>
      <c r="J826" s="442"/>
      <c r="K826" s="442"/>
      <c r="L826" s="442"/>
      <c r="M826" s="442"/>
      <c r="N826" s="442"/>
      <c r="O826" s="444"/>
      <c r="P826" s="442"/>
      <c r="Q826" s="442"/>
      <c r="R826" s="442"/>
      <c r="S826" s="442"/>
      <c r="T826" s="442"/>
      <c r="U826" s="442"/>
      <c r="V826" s="444"/>
      <c r="W826" s="444"/>
      <c r="X826" s="442"/>
      <c r="Y826" s="442"/>
      <c r="Z826" s="442"/>
      <c r="AA826" s="442"/>
      <c r="AB826" s="442"/>
      <c r="AC826" s="440"/>
    </row>
    <row r="827" spans="1:29" ht="40" customHeight="1" x14ac:dyDescent="0.35">
      <c r="A827" s="440"/>
      <c r="B827" s="441"/>
      <c r="C827" s="441"/>
      <c r="D827" s="442"/>
      <c r="E827" s="443"/>
      <c r="F827" s="444"/>
      <c r="G827" s="445"/>
      <c r="H827" s="444"/>
      <c r="I827" s="442"/>
      <c r="J827" s="442"/>
      <c r="K827" s="442"/>
      <c r="L827" s="442"/>
      <c r="M827" s="442"/>
      <c r="N827" s="442"/>
      <c r="O827" s="444"/>
      <c r="P827" s="442"/>
      <c r="Q827" s="442"/>
      <c r="R827" s="442"/>
      <c r="S827" s="442"/>
      <c r="T827" s="442"/>
      <c r="U827" s="442"/>
      <c r="V827" s="444"/>
      <c r="W827" s="444"/>
      <c r="X827" s="442"/>
      <c r="Y827" s="442"/>
      <c r="Z827" s="442"/>
      <c r="AA827" s="442"/>
      <c r="AB827" s="442"/>
      <c r="AC827" s="440"/>
    </row>
    <row r="828" spans="1:29" ht="40" customHeight="1" x14ac:dyDescent="0.35">
      <c r="A828" s="440"/>
      <c r="B828" s="441"/>
      <c r="C828" s="441"/>
      <c r="D828" s="442"/>
      <c r="E828" s="443"/>
      <c r="F828" s="444"/>
      <c r="G828" s="445"/>
      <c r="H828" s="444"/>
      <c r="I828" s="442"/>
      <c r="J828" s="442"/>
      <c r="K828" s="442"/>
      <c r="L828" s="442"/>
      <c r="M828" s="442"/>
      <c r="N828" s="442"/>
      <c r="O828" s="444"/>
      <c r="P828" s="442"/>
      <c r="Q828" s="442"/>
      <c r="R828" s="442"/>
      <c r="S828" s="442"/>
      <c r="T828" s="442"/>
      <c r="U828" s="442"/>
      <c r="V828" s="444"/>
      <c r="W828" s="444"/>
      <c r="X828" s="442"/>
      <c r="Y828" s="442"/>
      <c r="Z828" s="442"/>
      <c r="AA828" s="442"/>
      <c r="AB828" s="442"/>
      <c r="AC828" s="440"/>
    </row>
    <row r="829" spans="1:29" ht="40" customHeight="1" x14ac:dyDescent="0.35">
      <c r="A829" s="440"/>
      <c r="B829" s="441"/>
      <c r="C829" s="441"/>
      <c r="D829" s="442"/>
      <c r="E829" s="443"/>
      <c r="F829" s="444"/>
      <c r="G829" s="445"/>
      <c r="H829" s="444"/>
      <c r="I829" s="442"/>
      <c r="J829" s="442"/>
      <c r="K829" s="442"/>
      <c r="L829" s="442"/>
      <c r="M829" s="442"/>
      <c r="N829" s="442"/>
      <c r="O829" s="444"/>
      <c r="P829" s="442"/>
      <c r="Q829" s="442"/>
      <c r="R829" s="442"/>
      <c r="S829" s="442"/>
      <c r="T829" s="442"/>
      <c r="U829" s="442"/>
      <c r="V829" s="444"/>
      <c r="W829" s="444"/>
      <c r="X829" s="442"/>
      <c r="Y829" s="442"/>
      <c r="Z829" s="442"/>
      <c r="AA829" s="442"/>
      <c r="AB829" s="442"/>
      <c r="AC829" s="440"/>
    </row>
    <row r="830" spans="1:29" ht="40" customHeight="1" x14ac:dyDescent="0.35">
      <c r="A830" s="440"/>
      <c r="B830" s="441"/>
      <c r="C830" s="441"/>
      <c r="D830" s="442"/>
      <c r="E830" s="443"/>
      <c r="F830" s="444"/>
      <c r="G830" s="445"/>
      <c r="H830" s="444"/>
      <c r="I830" s="442"/>
      <c r="J830" s="442"/>
      <c r="K830" s="442"/>
      <c r="L830" s="442"/>
      <c r="M830" s="442"/>
      <c r="N830" s="442"/>
      <c r="O830" s="444"/>
      <c r="P830" s="442"/>
      <c r="Q830" s="442"/>
      <c r="R830" s="442"/>
      <c r="S830" s="442"/>
      <c r="T830" s="442"/>
      <c r="U830" s="442"/>
      <c r="V830" s="444"/>
      <c r="W830" s="444"/>
      <c r="X830" s="442"/>
      <c r="Y830" s="442"/>
      <c r="Z830" s="442"/>
      <c r="AA830" s="442"/>
      <c r="AB830" s="442"/>
      <c r="AC830" s="440"/>
    </row>
    <row r="831" spans="1:29" ht="40" customHeight="1" x14ac:dyDescent="0.35">
      <c r="A831" s="440"/>
      <c r="B831" s="441"/>
      <c r="C831" s="441"/>
      <c r="D831" s="442"/>
      <c r="E831" s="443"/>
      <c r="F831" s="444"/>
      <c r="G831" s="445"/>
      <c r="H831" s="444"/>
      <c r="I831" s="442"/>
      <c r="J831" s="442"/>
      <c r="K831" s="442"/>
      <c r="L831" s="442"/>
      <c r="M831" s="442"/>
      <c r="N831" s="442"/>
      <c r="O831" s="444"/>
      <c r="P831" s="442"/>
      <c r="Q831" s="442"/>
      <c r="R831" s="442"/>
      <c r="S831" s="442"/>
      <c r="T831" s="442"/>
      <c r="U831" s="442"/>
      <c r="V831" s="444"/>
      <c r="W831" s="444"/>
      <c r="X831" s="442"/>
      <c r="Y831" s="442"/>
      <c r="Z831" s="442"/>
      <c r="AA831" s="442"/>
      <c r="AB831" s="442"/>
      <c r="AC831" s="440"/>
    </row>
    <row r="832" spans="1:29" ht="40" customHeight="1" x14ac:dyDescent="0.35">
      <c r="A832" s="440"/>
      <c r="B832" s="441"/>
      <c r="C832" s="441"/>
      <c r="D832" s="442"/>
      <c r="E832" s="443"/>
      <c r="F832" s="444"/>
      <c r="G832" s="445"/>
      <c r="H832" s="444"/>
      <c r="I832" s="442"/>
      <c r="J832" s="442"/>
      <c r="K832" s="442"/>
      <c r="L832" s="442"/>
      <c r="M832" s="442"/>
      <c r="N832" s="442"/>
      <c r="O832" s="444"/>
      <c r="P832" s="442"/>
      <c r="Q832" s="442"/>
      <c r="R832" s="442"/>
      <c r="S832" s="442"/>
      <c r="T832" s="442"/>
      <c r="U832" s="442"/>
      <c r="V832" s="444"/>
      <c r="W832" s="444"/>
      <c r="X832" s="442"/>
      <c r="Y832" s="442"/>
      <c r="Z832" s="442"/>
      <c r="AA832" s="442"/>
      <c r="AB832" s="442"/>
      <c r="AC832" s="440"/>
    </row>
    <row r="833" spans="1:29" ht="40" customHeight="1" x14ac:dyDescent="0.35">
      <c r="A833" s="440"/>
      <c r="B833" s="441"/>
      <c r="C833" s="441"/>
      <c r="D833" s="442"/>
      <c r="E833" s="443"/>
      <c r="F833" s="444"/>
      <c r="G833" s="445"/>
      <c r="H833" s="444"/>
      <c r="I833" s="442"/>
      <c r="J833" s="442"/>
      <c r="K833" s="442"/>
      <c r="L833" s="442"/>
      <c r="M833" s="442"/>
      <c r="N833" s="442"/>
      <c r="O833" s="444"/>
      <c r="P833" s="442"/>
      <c r="Q833" s="442"/>
      <c r="R833" s="442"/>
      <c r="S833" s="442"/>
      <c r="T833" s="442"/>
      <c r="U833" s="442"/>
      <c r="V833" s="444"/>
      <c r="W833" s="444"/>
      <c r="X833" s="442"/>
      <c r="Y833" s="442"/>
      <c r="Z833" s="442"/>
      <c r="AA833" s="442"/>
      <c r="AB833" s="442"/>
      <c r="AC833" s="440"/>
    </row>
    <row r="834" spans="1:29" ht="40" customHeight="1" x14ac:dyDescent="0.35">
      <c r="A834" s="440"/>
      <c r="B834" s="441"/>
      <c r="C834" s="441"/>
      <c r="D834" s="442"/>
      <c r="E834" s="443"/>
      <c r="F834" s="444"/>
      <c r="G834" s="445"/>
      <c r="H834" s="444"/>
      <c r="I834" s="442"/>
      <c r="J834" s="442"/>
      <c r="K834" s="442"/>
      <c r="L834" s="442"/>
      <c r="M834" s="442"/>
      <c r="N834" s="442"/>
      <c r="O834" s="444"/>
      <c r="P834" s="442"/>
      <c r="Q834" s="442"/>
      <c r="R834" s="442"/>
      <c r="S834" s="442"/>
      <c r="T834" s="442"/>
      <c r="U834" s="442"/>
      <c r="V834" s="444"/>
      <c r="W834" s="444"/>
      <c r="X834" s="442"/>
      <c r="Y834" s="442"/>
      <c r="Z834" s="442"/>
      <c r="AA834" s="442"/>
      <c r="AB834" s="442"/>
      <c r="AC834" s="440"/>
    </row>
    <row r="835" spans="1:29" ht="40" customHeight="1" x14ac:dyDescent="0.35">
      <c r="A835" s="440"/>
      <c r="B835" s="441"/>
      <c r="C835" s="441"/>
      <c r="D835" s="442"/>
      <c r="E835" s="443"/>
      <c r="F835" s="444"/>
      <c r="G835" s="445"/>
      <c r="H835" s="444"/>
      <c r="I835" s="442"/>
      <c r="J835" s="442"/>
      <c r="K835" s="442"/>
      <c r="L835" s="442"/>
      <c r="M835" s="442"/>
      <c r="N835" s="442"/>
      <c r="O835" s="444"/>
      <c r="P835" s="442"/>
      <c r="Q835" s="442"/>
      <c r="R835" s="442"/>
      <c r="S835" s="442"/>
      <c r="T835" s="442"/>
      <c r="U835" s="442"/>
      <c r="V835" s="444"/>
      <c r="W835" s="444"/>
      <c r="X835" s="442"/>
      <c r="Y835" s="442"/>
      <c r="Z835" s="442"/>
      <c r="AA835" s="442"/>
      <c r="AB835" s="442"/>
      <c r="AC835" s="440"/>
    </row>
    <row r="836" spans="1:29" ht="40" customHeight="1" x14ac:dyDescent="0.35">
      <c r="A836" s="440"/>
      <c r="B836" s="441"/>
      <c r="C836" s="441"/>
      <c r="D836" s="442"/>
      <c r="E836" s="443"/>
      <c r="F836" s="444"/>
      <c r="G836" s="445"/>
      <c r="H836" s="444"/>
      <c r="I836" s="442"/>
      <c r="J836" s="442"/>
      <c r="K836" s="442"/>
      <c r="L836" s="442"/>
      <c r="M836" s="442"/>
      <c r="N836" s="442"/>
      <c r="O836" s="444"/>
      <c r="P836" s="442"/>
      <c r="Q836" s="442"/>
      <c r="R836" s="442"/>
      <c r="S836" s="442"/>
      <c r="T836" s="442"/>
      <c r="U836" s="442"/>
      <c r="V836" s="444"/>
      <c r="W836" s="444"/>
      <c r="X836" s="442"/>
      <c r="Y836" s="442"/>
      <c r="Z836" s="442"/>
      <c r="AA836" s="442"/>
      <c r="AB836" s="442"/>
      <c r="AC836" s="440"/>
    </row>
    <row r="837" spans="1:29" ht="40" customHeight="1" x14ac:dyDescent="0.35">
      <c r="A837" s="440"/>
      <c r="B837" s="441"/>
      <c r="C837" s="441"/>
      <c r="D837" s="442"/>
      <c r="E837" s="443"/>
      <c r="F837" s="444"/>
      <c r="G837" s="445"/>
      <c r="H837" s="444"/>
      <c r="I837" s="442"/>
      <c r="J837" s="442"/>
      <c r="K837" s="442"/>
      <c r="L837" s="442"/>
      <c r="M837" s="442"/>
      <c r="N837" s="442"/>
      <c r="O837" s="444"/>
      <c r="P837" s="442"/>
      <c r="Q837" s="442"/>
      <c r="R837" s="442"/>
      <c r="S837" s="442"/>
      <c r="T837" s="442"/>
      <c r="U837" s="442"/>
      <c r="V837" s="444"/>
      <c r="W837" s="444"/>
      <c r="X837" s="442"/>
      <c r="Y837" s="442"/>
      <c r="Z837" s="442"/>
      <c r="AA837" s="442"/>
      <c r="AB837" s="442"/>
      <c r="AC837" s="440"/>
    </row>
    <row r="838" spans="1:29" ht="40" customHeight="1" x14ac:dyDescent="0.35">
      <c r="A838" s="440"/>
      <c r="B838" s="441"/>
      <c r="C838" s="441"/>
      <c r="D838" s="442"/>
      <c r="E838" s="443"/>
      <c r="F838" s="444"/>
      <c r="G838" s="445"/>
      <c r="H838" s="444"/>
      <c r="I838" s="442"/>
      <c r="J838" s="442"/>
      <c r="K838" s="442"/>
      <c r="L838" s="442"/>
      <c r="M838" s="442"/>
      <c r="N838" s="442"/>
      <c r="O838" s="444"/>
      <c r="P838" s="442"/>
      <c r="Q838" s="442"/>
      <c r="R838" s="442"/>
      <c r="S838" s="442"/>
      <c r="T838" s="442"/>
      <c r="U838" s="442"/>
      <c r="V838" s="444"/>
      <c r="W838" s="444"/>
      <c r="X838" s="442"/>
      <c r="Y838" s="442"/>
      <c r="Z838" s="442"/>
      <c r="AA838" s="442"/>
      <c r="AB838" s="442"/>
      <c r="AC838" s="440"/>
    </row>
    <row r="839" spans="1:29" ht="40" customHeight="1" x14ac:dyDescent="0.35">
      <c r="A839" s="440"/>
      <c r="B839" s="441"/>
      <c r="C839" s="441"/>
      <c r="D839" s="442"/>
      <c r="E839" s="443"/>
      <c r="F839" s="444"/>
      <c r="G839" s="445"/>
      <c r="H839" s="444"/>
      <c r="I839" s="442"/>
      <c r="J839" s="442"/>
      <c r="K839" s="442"/>
      <c r="L839" s="442"/>
      <c r="M839" s="442"/>
      <c r="N839" s="442"/>
      <c r="O839" s="444"/>
      <c r="P839" s="442"/>
      <c r="Q839" s="442"/>
      <c r="R839" s="442"/>
      <c r="S839" s="442"/>
      <c r="T839" s="442"/>
      <c r="U839" s="442"/>
      <c r="V839" s="444"/>
      <c r="W839" s="444"/>
      <c r="X839" s="442"/>
      <c r="Y839" s="442"/>
      <c r="Z839" s="442"/>
      <c r="AA839" s="442"/>
      <c r="AB839" s="442"/>
      <c r="AC839" s="440"/>
    </row>
    <row r="840" spans="1:29" ht="40" customHeight="1" x14ac:dyDescent="0.35">
      <c r="A840" s="440"/>
      <c r="B840" s="441"/>
      <c r="C840" s="441"/>
      <c r="D840" s="442"/>
      <c r="E840" s="443"/>
      <c r="F840" s="444"/>
      <c r="G840" s="445"/>
      <c r="H840" s="444"/>
      <c r="I840" s="442"/>
      <c r="J840" s="442"/>
      <c r="K840" s="442"/>
      <c r="L840" s="442"/>
      <c r="M840" s="442"/>
      <c r="N840" s="442"/>
      <c r="O840" s="444"/>
      <c r="P840" s="442"/>
      <c r="Q840" s="442"/>
      <c r="R840" s="442"/>
      <c r="S840" s="442"/>
      <c r="T840" s="442"/>
      <c r="U840" s="442"/>
      <c r="V840" s="444"/>
      <c r="W840" s="444"/>
      <c r="X840" s="442"/>
      <c r="Y840" s="442"/>
      <c r="Z840" s="442"/>
      <c r="AA840" s="442"/>
      <c r="AB840" s="442"/>
      <c r="AC840" s="440"/>
    </row>
    <row r="841" spans="1:29" ht="40" customHeight="1" x14ac:dyDescent="0.35">
      <c r="A841" s="440"/>
      <c r="B841" s="441"/>
      <c r="C841" s="441"/>
      <c r="D841" s="442"/>
      <c r="E841" s="443"/>
      <c r="F841" s="444"/>
      <c r="G841" s="445"/>
      <c r="H841" s="444"/>
      <c r="I841" s="442"/>
      <c r="J841" s="442"/>
      <c r="K841" s="442"/>
      <c r="L841" s="442"/>
      <c r="M841" s="442"/>
      <c r="N841" s="442"/>
      <c r="O841" s="444"/>
      <c r="P841" s="442"/>
      <c r="Q841" s="442"/>
      <c r="R841" s="442"/>
      <c r="S841" s="442"/>
      <c r="T841" s="442"/>
      <c r="U841" s="442"/>
      <c r="V841" s="444"/>
      <c r="W841" s="444"/>
      <c r="X841" s="442"/>
      <c r="Y841" s="442"/>
      <c r="Z841" s="442"/>
      <c r="AA841" s="442"/>
      <c r="AB841" s="442"/>
      <c r="AC841" s="440"/>
    </row>
    <row r="842" spans="1:29" ht="40" customHeight="1" x14ac:dyDescent="0.35">
      <c r="A842" s="440"/>
      <c r="B842" s="441"/>
      <c r="C842" s="441"/>
      <c r="D842" s="442"/>
      <c r="E842" s="443"/>
      <c r="F842" s="444"/>
      <c r="G842" s="445"/>
      <c r="H842" s="444"/>
      <c r="I842" s="442"/>
      <c r="J842" s="442"/>
      <c r="K842" s="442"/>
      <c r="L842" s="442"/>
      <c r="M842" s="442"/>
      <c r="N842" s="442"/>
      <c r="O842" s="444"/>
      <c r="P842" s="442"/>
      <c r="Q842" s="442"/>
      <c r="R842" s="442"/>
      <c r="S842" s="442"/>
      <c r="T842" s="442"/>
      <c r="U842" s="442"/>
      <c r="V842" s="444"/>
      <c r="W842" s="444"/>
      <c r="X842" s="442"/>
      <c r="Y842" s="442"/>
      <c r="Z842" s="442"/>
      <c r="AA842" s="442"/>
      <c r="AB842" s="442"/>
      <c r="AC842" s="440"/>
    </row>
    <row r="843" spans="1:29" ht="40" customHeight="1" x14ac:dyDescent="0.35">
      <c r="A843" s="440"/>
      <c r="B843" s="441"/>
      <c r="C843" s="441"/>
      <c r="D843" s="442"/>
      <c r="E843" s="443"/>
      <c r="F843" s="444"/>
      <c r="G843" s="445"/>
      <c r="H843" s="444"/>
      <c r="I843" s="442"/>
      <c r="J843" s="442"/>
      <c r="K843" s="442"/>
      <c r="L843" s="442"/>
      <c r="M843" s="442"/>
      <c r="N843" s="442"/>
      <c r="O843" s="444"/>
      <c r="P843" s="442"/>
      <c r="Q843" s="442"/>
      <c r="R843" s="442"/>
      <c r="S843" s="442"/>
      <c r="T843" s="442"/>
      <c r="U843" s="442"/>
      <c r="V843" s="444"/>
      <c r="W843" s="444"/>
      <c r="X843" s="442"/>
      <c r="Y843" s="442"/>
      <c r="Z843" s="442"/>
      <c r="AA843" s="442"/>
      <c r="AB843" s="442"/>
      <c r="AC843" s="440"/>
    </row>
    <row r="844" spans="1:29" ht="40" customHeight="1" x14ac:dyDescent="0.35">
      <c r="A844" s="440"/>
      <c r="B844" s="441"/>
      <c r="C844" s="441"/>
      <c r="D844" s="442"/>
      <c r="E844" s="443"/>
      <c r="F844" s="444"/>
      <c r="G844" s="445"/>
      <c r="H844" s="444"/>
      <c r="I844" s="442"/>
      <c r="J844" s="442"/>
      <c r="K844" s="442"/>
      <c r="L844" s="442"/>
      <c r="M844" s="442"/>
      <c r="N844" s="442"/>
      <c r="O844" s="444"/>
      <c r="P844" s="442"/>
      <c r="Q844" s="442"/>
      <c r="R844" s="442"/>
      <c r="S844" s="442"/>
      <c r="T844" s="442"/>
      <c r="U844" s="442"/>
      <c r="V844" s="444"/>
      <c r="W844" s="444"/>
      <c r="X844" s="442"/>
      <c r="Y844" s="442"/>
      <c r="Z844" s="442"/>
      <c r="AA844" s="442"/>
      <c r="AB844" s="442"/>
      <c r="AC844" s="440"/>
    </row>
    <row r="845" spans="1:29" ht="40" customHeight="1" x14ac:dyDescent="0.35">
      <c r="A845" s="440"/>
      <c r="B845" s="441"/>
      <c r="C845" s="441"/>
      <c r="D845" s="442"/>
      <c r="E845" s="443"/>
      <c r="F845" s="444"/>
      <c r="G845" s="445"/>
      <c r="H845" s="444"/>
      <c r="I845" s="442"/>
      <c r="J845" s="442"/>
      <c r="K845" s="442"/>
      <c r="L845" s="442"/>
      <c r="M845" s="442"/>
      <c r="N845" s="442"/>
      <c r="O845" s="444"/>
      <c r="P845" s="442"/>
      <c r="Q845" s="442"/>
      <c r="R845" s="442"/>
      <c r="S845" s="442"/>
      <c r="T845" s="442"/>
      <c r="U845" s="442"/>
      <c r="V845" s="444"/>
      <c r="W845" s="444"/>
      <c r="X845" s="442"/>
      <c r="Y845" s="442"/>
      <c r="Z845" s="442"/>
      <c r="AA845" s="442"/>
      <c r="AB845" s="442"/>
      <c r="AC845" s="440"/>
    </row>
    <row r="846" spans="1:29" ht="40" customHeight="1" x14ac:dyDescent="0.35">
      <c r="A846" s="440"/>
      <c r="B846" s="441"/>
      <c r="C846" s="441"/>
      <c r="D846" s="442"/>
      <c r="E846" s="443"/>
      <c r="F846" s="444"/>
      <c r="G846" s="445"/>
      <c r="H846" s="444"/>
      <c r="I846" s="442"/>
      <c r="J846" s="442"/>
      <c r="K846" s="442"/>
      <c r="L846" s="442"/>
      <c r="M846" s="442"/>
      <c r="N846" s="442"/>
      <c r="O846" s="444"/>
      <c r="P846" s="442"/>
      <c r="Q846" s="442"/>
      <c r="R846" s="442"/>
      <c r="S846" s="442"/>
      <c r="T846" s="442"/>
      <c r="U846" s="442"/>
      <c r="V846" s="444"/>
      <c r="W846" s="444"/>
      <c r="X846" s="442"/>
      <c r="Y846" s="442"/>
      <c r="Z846" s="442"/>
      <c r="AA846" s="442"/>
      <c r="AB846" s="442"/>
      <c r="AC846" s="440"/>
    </row>
    <row r="847" spans="1:29" ht="40" customHeight="1" x14ac:dyDescent="0.35">
      <c r="A847" s="440"/>
      <c r="B847" s="441"/>
      <c r="C847" s="441"/>
      <c r="D847" s="442"/>
      <c r="E847" s="443"/>
      <c r="F847" s="444"/>
      <c r="G847" s="445"/>
      <c r="H847" s="444"/>
      <c r="I847" s="442"/>
      <c r="J847" s="442"/>
      <c r="K847" s="442"/>
      <c r="L847" s="442"/>
      <c r="M847" s="442"/>
      <c r="N847" s="442"/>
      <c r="O847" s="444"/>
      <c r="P847" s="442"/>
      <c r="Q847" s="442"/>
      <c r="R847" s="442"/>
      <c r="S847" s="442"/>
      <c r="T847" s="442"/>
      <c r="U847" s="442"/>
      <c r="V847" s="444"/>
      <c r="W847" s="444"/>
      <c r="X847" s="442"/>
      <c r="Y847" s="442"/>
      <c r="Z847" s="442"/>
      <c r="AA847" s="442"/>
      <c r="AB847" s="442"/>
      <c r="AC847" s="440"/>
    </row>
    <row r="848" spans="1:29" ht="40" customHeight="1" x14ac:dyDescent="0.35">
      <c r="A848" s="440"/>
      <c r="B848" s="441"/>
      <c r="C848" s="441"/>
      <c r="D848" s="442"/>
      <c r="E848" s="443"/>
      <c r="F848" s="444"/>
      <c r="G848" s="445"/>
      <c r="H848" s="444"/>
      <c r="I848" s="442"/>
      <c r="J848" s="442"/>
      <c r="K848" s="442"/>
      <c r="L848" s="442"/>
      <c r="M848" s="442"/>
      <c r="N848" s="442"/>
      <c r="O848" s="444"/>
      <c r="P848" s="442"/>
      <c r="Q848" s="442"/>
      <c r="R848" s="442"/>
      <c r="S848" s="442"/>
      <c r="T848" s="442"/>
      <c r="U848" s="442"/>
      <c r="V848" s="444"/>
      <c r="W848" s="444"/>
      <c r="X848" s="442"/>
      <c r="Y848" s="442"/>
      <c r="Z848" s="442"/>
      <c r="AA848" s="442"/>
      <c r="AB848" s="442"/>
      <c r="AC848" s="440"/>
    </row>
    <row r="849" spans="1:29" ht="40" customHeight="1" x14ac:dyDescent="0.35">
      <c r="A849" s="440"/>
      <c r="B849" s="441"/>
      <c r="C849" s="441"/>
      <c r="D849" s="442"/>
      <c r="E849" s="443"/>
      <c r="F849" s="444"/>
      <c r="G849" s="445"/>
      <c r="H849" s="444"/>
      <c r="I849" s="442"/>
      <c r="J849" s="442"/>
      <c r="K849" s="442"/>
      <c r="L849" s="442"/>
      <c r="M849" s="442"/>
      <c r="N849" s="442"/>
      <c r="O849" s="444"/>
      <c r="P849" s="442"/>
      <c r="Q849" s="442"/>
      <c r="R849" s="442"/>
      <c r="S849" s="442"/>
      <c r="T849" s="442"/>
      <c r="U849" s="442"/>
      <c r="V849" s="444"/>
      <c r="W849" s="444"/>
      <c r="X849" s="442"/>
      <c r="Y849" s="442"/>
      <c r="Z849" s="442"/>
      <c r="AA849" s="442"/>
      <c r="AB849" s="442"/>
      <c r="AC849" s="440"/>
    </row>
    <row r="850" spans="1:29" ht="40" customHeight="1" x14ac:dyDescent="0.35">
      <c r="A850" s="440"/>
      <c r="B850" s="441"/>
      <c r="C850" s="441"/>
      <c r="D850" s="442"/>
      <c r="E850" s="443"/>
      <c r="F850" s="444"/>
      <c r="G850" s="445"/>
      <c r="H850" s="444"/>
      <c r="I850" s="442"/>
      <c r="J850" s="442"/>
      <c r="K850" s="442"/>
      <c r="L850" s="442"/>
      <c r="M850" s="442"/>
      <c r="N850" s="442"/>
      <c r="O850" s="444"/>
      <c r="P850" s="442"/>
      <c r="Q850" s="442"/>
      <c r="R850" s="442"/>
      <c r="S850" s="442"/>
      <c r="T850" s="442"/>
      <c r="U850" s="442"/>
      <c r="V850" s="444"/>
      <c r="W850" s="444"/>
      <c r="X850" s="442"/>
      <c r="Y850" s="442"/>
      <c r="Z850" s="442"/>
      <c r="AA850" s="442"/>
      <c r="AB850" s="442"/>
      <c r="AC850" s="440"/>
    </row>
    <row r="851" spans="1:29" ht="40" customHeight="1" x14ac:dyDescent="0.35">
      <c r="A851" s="440"/>
      <c r="B851" s="441"/>
      <c r="C851" s="441"/>
      <c r="D851" s="442"/>
      <c r="E851" s="443"/>
      <c r="F851" s="444"/>
      <c r="G851" s="445"/>
      <c r="H851" s="444"/>
      <c r="I851" s="442"/>
      <c r="J851" s="442"/>
      <c r="K851" s="442"/>
      <c r="L851" s="442"/>
      <c r="M851" s="442"/>
      <c r="N851" s="442"/>
      <c r="O851" s="444"/>
      <c r="P851" s="442"/>
      <c r="Q851" s="442"/>
      <c r="R851" s="442"/>
      <c r="S851" s="442"/>
      <c r="T851" s="442"/>
      <c r="U851" s="442"/>
      <c r="V851" s="444"/>
      <c r="W851" s="444"/>
      <c r="X851" s="442"/>
      <c r="Y851" s="442"/>
      <c r="Z851" s="442"/>
      <c r="AA851" s="442"/>
      <c r="AB851" s="442"/>
      <c r="AC851" s="440"/>
    </row>
    <row r="852" spans="1:29" ht="40" customHeight="1" x14ac:dyDescent="0.35">
      <c r="A852" s="440"/>
      <c r="B852" s="441"/>
      <c r="C852" s="441"/>
      <c r="D852" s="442"/>
      <c r="E852" s="443"/>
      <c r="F852" s="444"/>
      <c r="G852" s="445"/>
      <c r="H852" s="444"/>
      <c r="I852" s="442"/>
      <c r="J852" s="442"/>
      <c r="K852" s="442"/>
      <c r="L852" s="442"/>
      <c r="M852" s="442"/>
      <c r="N852" s="442"/>
      <c r="O852" s="444"/>
      <c r="P852" s="442"/>
      <c r="Q852" s="442"/>
      <c r="R852" s="442"/>
      <c r="S852" s="442"/>
      <c r="T852" s="442"/>
      <c r="U852" s="442"/>
      <c r="V852" s="444"/>
      <c r="W852" s="444"/>
      <c r="X852" s="442"/>
      <c r="Y852" s="442"/>
      <c r="Z852" s="442"/>
      <c r="AA852" s="442"/>
      <c r="AB852" s="442"/>
      <c r="AC852" s="440"/>
    </row>
    <row r="853" spans="1:29" ht="40" customHeight="1" x14ac:dyDescent="0.35">
      <c r="A853" s="440"/>
      <c r="B853" s="441"/>
      <c r="C853" s="441"/>
      <c r="D853" s="442"/>
      <c r="E853" s="443"/>
      <c r="F853" s="444"/>
      <c r="G853" s="445"/>
      <c r="H853" s="444"/>
      <c r="I853" s="442"/>
      <c r="J853" s="442"/>
      <c r="K853" s="442"/>
      <c r="L853" s="442"/>
      <c r="M853" s="442"/>
      <c r="N853" s="442"/>
      <c r="O853" s="444"/>
      <c r="P853" s="442"/>
      <c r="Q853" s="442"/>
      <c r="R853" s="442"/>
      <c r="S853" s="442"/>
      <c r="T853" s="442"/>
      <c r="U853" s="442"/>
      <c r="V853" s="444"/>
      <c r="W853" s="444"/>
      <c r="X853" s="442"/>
      <c r="Y853" s="442"/>
      <c r="Z853" s="442"/>
      <c r="AA853" s="442"/>
      <c r="AB853" s="442"/>
      <c r="AC853" s="440"/>
    </row>
    <row r="854" spans="1:29" ht="40" customHeight="1" x14ac:dyDescent="0.35">
      <c r="A854" s="440"/>
      <c r="B854" s="441"/>
      <c r="C854" s="441"/>
      <c r="D854" s="442"/>
      <c r="E854" s="443"/>
      <c r="F854" s="444"/>
      <c r="G854" s="445"/>
      <c r="H854" s="444"/>
      <c r="I854" s="442"/>
      <c r="J854" s="442"/>
      <c r="K854" s="442"/>
      <c r="L854" s="442"/>
      <c r="M854" s="442"/>
      <c r="N854" s="442"/>
      <c r="O854" s="444"/>
      <c r="P854" s="442"/>
      <c r="Q854" s="442"/>
      <c r="R854" s="442"/>
      <c r="S854" s="442"/>
      <c r="T854" s="442"/>
      <c r="U854" s="442"/>
      <c r="V854" s="444"/>
      <c r="W854" s="444"/>
      <c r="X854" s="442"/>
      <c r="Y854" s="442"/>
      <c r="Z854" s="442"/>
      <c r="AA854" s="442"/>
      <c r="AB854" s="442"/>
      <c r="AC854" s="440"/>
    </row>
    <row r="855" spans="1:29" ht="40" customHeight="1" x14ac:dyDescent="0.35">
      <c r="A855" s="440"/>
      <c r="B855" s="441"/>
      <c r="C855" s="441"/>
      <c r="D855" s="442"/>
      <c r="E855" s="443"/>
      <c r="F855" s="444"/>
      <c r="G855" s="445"/>
      <c r="H855" s="444"/>
      <c r="I855" s="442"/>
      <c r="J855" s="442"/>
      <c r="K855" s="442"/>
      <c r="L855" s="442"/>
      <c r="M855" s="442"/>
      <c r="N855" s="442"/>
      <c r="O855" s="444"/>
      <c r="P855" s="442"/>
      <c r="Q855" s="442"/>
      <c r="R855" s="442"/>
      <c r="S855" s="442"/>
      <c r="T855" s="442"/>
      <c r="U855" s="442"/>
      <c r="V855" s="444"/>
      <c r="W855" s="444"/>
      <c r="X855" s="442"/>
      <c r="Y855" s="442"/>
      <c r="Z855" s="442"/>
      <c r="AA855" s="442"/>
      <c r="AB855" s="442"/>
      <c r="AC855" s="440"/>
    </row>
    <row r="856" spans="1:29" ht="40" customHeight="1" x14ac:dyDescent="0.35">
      <c r="A856" s="440"/>
      <c r="B856" s="441"/>
      <c r="C856" s="441"/>
      <c r="D856" s="442"/>
      <c r="E856" s="443"/>
      <c r="F856" s="444"/>
      <c r="G856" s="445"/>
      <c r="H856" s="444"/>
      <c r="I856" s="442"/>
      <c r="J856" s="442"/>
      <c r="K856" s="442"/>
      <c r="L856" s="442"/>
      <c r="M856" s="442"/>
      <c r="N856" s="442"/>
      <c r="O856" s="444"/>
      <c r="P856" s="442"/>
      <c r="Q856" s="442"/>
      <c r="R856" s="442"/>
      <c r="S856" s="442"/>
      <c r="T856" s="442"/>
      <c r="U856" s="442"/>
      <c r="V856" s="444"/>
      <c r="W856" s="444"/>
      <c r="X856" s="442"/>
      <c r="Y856" s="442"/>
      <c r="Z856" s="442"/>
      <c r="AA856" s="442"/>
      <c r="AB856" s="442"/>
      <c r="AC856" s="440"/>
    </row>
    <row r="857" spans="1:29" ht="40" customHeight="1" x14ac:dyDescent="0.35">
      <c r="A857" s="440"/>
      <c r="B857" s="441"/>
      <c r="C857" s="441"/>
      <c r="D857" s="442"/>
      <c r="E857" s="443"/>
      <c r="F857" s="444"/>
      <c r="G857" s="445"/>
      <c r="H857" s="444"/>
      <c r="I857" s="442"/>
      <c r="J857" s="442"/>
      <c r="K857" s="442"/>
      <c r="L857" s="442"/>
      <c r="M857" s="442"/>
      <c r="N857" s="442"/>
      <c r="O857" s="444"/>
      <c r="P857" s="442"/>
      <c r="Q857" s="442"/>
      <c r="R857" s="442"/>
      <c r="S857" s="442"/>
      <c r="T857" s="442"/>
      <c r="U857" s="442"/>
      <c r="V857" s="444"/>
      <c r="W857" s="444"/>
      <c r="X857" s="442"/>
      <c r="Y857" s="442"/>
      <c r="Z857" s="442"/>
      <c r="AA857" s="442"/>
      <c r="AB857" s="442"/>
      <c r="AC857" s="440"/>
    </row>
    <row r="858" spans="1:29" ht="40" customHeight="1" x14ac:dyDescent="0.35">
      <c r="A858" s="440"/>
      <c r="B858" s="441"/>
      <c r="C858" s="441"/>
      <c r="D858" s="442"/>
      <c r="E858" s="443"/>
      <c r="F858" s="444"/>
      <c r="G858" s="445"/>
      <c r="H858" s="444"/>
      <c r="I858" s="442"/>
      <c r="J858" s="442"/>
      <c r="K858" s="442"/>
      <c r="L858" s="442"/>
      <c r="M858" s="442"/>
      <c r="N858" s="442"/>
      <c r="O858" s="444"/>
      <c r="P858" s="442"/>
      <c r="Q858" s="442"/>
      <c r="R858" s="442"/>
      <c r="S858" s="442"/>
      <c r="T858" s="442"/>
      <c r="U858" s="442"/>
      <c r="V858" s="444"/>
      <c r="W858" s="444"/>
      <c r="X858" s="442"/>
      <c r="Y858" s="442"/>
      <c r="Z858" s="442"/>
      <c r="AA858" s="442"/>
      <c r="AB858" s="442"/>
      <c r="AC858" s="440"/>
    </row>
    <row r="859" spans="1:29" ht="40" customHeight="1" x14ac:dyDescent="0.35">
      <c r="A859" s="440"/>
      <c r="B859" s="441"/>
      <c r="C859" s="441"/>
      <c r="D859" s="442"/>
      <c r="E859" s="443"/>
      <c r="F859" s="444"/>
      <c r="G859" s="445"/>
      <c r="H859" s="444"/>
      <c r="I859" s="442"/>
      <c r="J859" s="442"/>
      <c r="K859" s="442"/>
      <c r="L859" s="442"/>
      <c r="M859" s="442"/>
      <c r="N859" s="442"/>
      <c r="O859" s="444"/>
      <c r="P859" s="442"/>
      <c r="Q859" s="442"/>
      <c r="R859" s="442"/>
      <c r="S859" s="442"/>
      <c r="T859" s="442"/>
      <c r="U859" s="442"/>
      <c r="V859" s="444"/>
      <c r="W859" s="444"/>
      <c r="X859" s="442"/>
      <c r="Y859" s="442"/>
      <c r="Z859" s="442"/>
      <c r="AA859" s="442"/>
      <c r="AB859" s="442"/>
      <c r="AC859" s="440"/>
    </row>
    <row r="860" spans="1:29" ht="40" customHeight="1" x14ac:dyDescent="0.35">
      <c r="A860" s="440"/>
      <c r="B860" s="441"/>
      <c r="C860" s="441"/>
      <c r="D860" s="442"/>
      <c r="E860" s="443"/>
      <c r="F860" s="444"/>
      <c r="G860" s="445"/>
      <c r="H860" s="444"/>
      <c r="I860" s="442"/>
      <c r="J860" s="442"/>
      <c r="K860" s="442"/>
      <c r="L860" s="442"/>
      <c r="M860" s="442"/>
      <c r="N860" s="442"/>
      <c r="O860" s="444"/>
      <c r="P860" s="442"/>
      <c r="Q860" s="442"/>
      <c r="R860" s="442"/>
      <c r="S860" s="442"/>
      <c r="T860" s="442"/>
      <c r="U860" s="442"/>
      <c r="V860" s="444"/>
      <c r="W860" s="444"/>
      <c r="X860" s="442"/>
      <c r="Y860" s="442"/>
      <c r="Z860" s="442"/>
      <c r="AA860" s="442"/>
      <c r="AB860" s="442"/>
      <c r="AC860" s="440"/>
    </row>
    <row r="861" spans="1:29" ht="40" customHeight="1" x14ac:dyDescent="0.35">
      <c r="A861" s="440"/>
      <c r="B861" s="441"/>
      <c r="C861" s="441"/>
      <c r="D861" s="442"/>
      <c r="E861" s="443"/>
      <c r="F861" s="444"/>
      <c r="G861" s="445"/>
      <c r="H861" s="444"/>
      <c r="I861" s="442"/>
      <c r="J861" s="442"/>
      <c r="K861" s="442"/>
      <c r="L861" s="442"/>
      <c r="M861" s="442"/>
      <c r="N861" s="442"/>
      <c r="O861" s="444"/>
      <c r="P861" s="442"/>
      <c r="Q861" s="442"/>
      <c r="R861" s="442"/>
      <c r="S861" s="442"/>
      <c r="T861" s="442"/>
      <c r="U861" s="442"/>
      <c r="V861" s="444"/>
      <c r="W861" s="444"/>
      <c r="X861" s="442"/>
      <c r="Y861" s="442"/>
      <c r="Z861" s="442"/>
      <c r="AA861" s="442"/>
      <c r="AB861" s="442"/>
      <c r="AC861" s="440"/>
    </row>
    <row r="862" spans="1:29" ht="40" customHeight="1" x14ac:dyDescent="0.35">
      <c r="A862" s="440"/>
      <c r="B862" s="441"/>
      <c r="C862" s="441"/>
      <c r="D862" s="442"/>
      <c r="E862" s="443"/>
      <c r="F862" s="444"/>
      <c r="G862" s="445"/>
      <c r="H862" s="444"/>
      <c r="I862" s="442"/>
      <c r="J862" s="442"/>
      <c r="K862" s="442"/>
      <c r="L862" s="442"/>
      <c r="M862" s="442"/>
      <c r="N862" s="442"/>
      <c r="O862" s="444"/>
      <c r="P862" s="442"/>
      <c r="Q862" s="442"/>
      <c r="R862" s="442"/>
      <c r="S862" s="442"/>
      <c r="T862" s="442"/>
      <c r="U862" s="442"/>
      <c r="V862" s="444"/>
      <c r="W862" s="444"/>
      <c r="X862" s="442"/>
      <c r="Y862" s="442"/>
      <c r="Z862" s="442"/>
      <c r="AA862" s="442"/>
      <c r="AB862" s="442"/>
      <c r="AC862" s="440"/>
    </row>
    <row r="863" spans="1:29" ht="40" customHeight="1" x14ac:dyDescent="0.35">
      <c r="A863" s="440"/>
      <c r="B863" s="441"/>
      <c r="C863" s="441"/>
      <c r="D863" s="442"/>
      <c r="E863" s="443"/>
      <c r="F863" s="444"/>
      <c r="G863" s="445"/>
      <c r="H863" s="444"/>
      <c r="I863" s="442"/>
      <c r="J863" s="442"/>
      <c r="K863" s="442"/>
      <c r="L863" s="442"/>
      <c r="M863" s="442"/>
      <c r="N863" s="442"/>
      <c r="O863" s="444"/>
      <c r="P863" s="442"/>
      <c r="Q863" s="442"/>
      <c r="R863" s="442"/>
      <c r="S863" s="442"/>
      <c r="T863" s="442"/>
      <c r="U863" s="442"/>
      <c r="V863" s="444"/>
      <c r="W863" s="444"/>
      <c r="X863" s="442"/>
      <c r="Y863" s="442"/>
      <c r="Z863" s="442"/>
      <c r="AA863" s="442"/>
      <c r="AB863" s="442"/>
      <c r="AC863" s="440"/>
    </row>
    <row r="864" spans="1:29" ht="40" customHeight="1" x14ac:dyDescent="0.35">
      <c r="A864" s="440"/>
      <c r="B864" s="441"/>
      <c r="C864" s="441"/>
      <c r="D864" s="442"/>
      <c r="E864" s="443"/>
      <c r="F864" s="444"/>
      <c r="G864" s="445"/>
      <c r="H864" s="444"/>
      <c r="I864" s="442"/>
      <c r="J864" s="442"/>
      <c r="K864" s="442"/>
      <c r="L864" s="442"/>
      <c r="M864" s="442"/>
      <c r="N864" s="442"/>
      <c r="O864" s="444"/>
      <c r="P864" s="442"/>
      <c r="Q864" s="442"/>
      <c r="R864" s="442"/>
      <c r="S864" s="442"/>
      <c r="T864" s="442"/>
      <c r="U864" s="442"/>
      <c r="V864" s="444"/>
      <c r="W864" s="444"/>
      <c r="X864" s="442"/>
      <c r="Y864" s="442"/>
      <c r="Z864" s="442"/>
      <c r="AA864" s="442"/>
      <c r="AB864" s="442"/>
      <c r="AC864" s="440"/>
    </row>
    <row r="865" spans="1:29" ht="40" customHeight="1" x14ac:dyDescent="0.35">
      <c r="A865" s="440"/>
      <c r="B865" s="441"/>
      <c r="C865" s="441"/>
      <c r="D865" s="442"/>
      <c r="E865" s="443"/>
      <c r="F865" s="444"/>
      <c r="G865" s="445"/>
      <c r="H865" s="444"/>
      <c r="I865" s="442"/>
      <c r="J865" s="442"/>
      <c r="K865" s="442"/>
      <c r="L865" s="442"/>
      <c r="M865" s="442"/>
      <c r="N865" s="442"/>
      <c r="O865" s="444"/>
      <c r="P865" s="442"/>
      <c r="Q865" s="442"/>
      <c r="R865" s="442"/>
      <c r="S865" s="442"/>
      <c r="T865" s="442"/>
      <c r="U865" s="442"/>
      <c r="V865" s="444"/>
      <c r="W865" s="444"/>
      <c r="X865" s="442"/>
      <c r="Y865" s="442"/>
      <c r="Z865" s="442"/>
      <c r="AA865" s="442"/>
      <c r="AB865" s="442"/>
      <c r="AC865" s="440"/>
    </row>
    <row r="866" spans="1:29" ht="40" customHeight="1" x14ac:dyDescent="0.35">
      <c r="A866" s="440"/>
      <c r="B866" s="441"/>
      <c r="C866" s="441"/>
      <c r="D866" s="442"/>
      <c r="E866" s="443"/>
      <c r="F866" s="444"/>
      <c r="G866" s="445"/>
      <c r="H866" s="444"/>
      <c r="I866" s="442"/>
      <c r="J866" s="442"/>
      <c r="K866" s="442"/>
      <c r="L866" s="442"/>
      <c r="M866" s="442"/>
      <c r="N866" s="442"/>
      <c r="O866" s="444"/>
      <c r="P866" s="442"/>
      <c r="Q866" s="442"/>
      <c r="R866" s="442"/>
      <c r="S866" s="442"/>
      <c r="T866" s="442"/>
      <c r="U866" s="442"/>
      <c r="V866" s="444"/>
      <c r="W866" s="444"/>
      <c r="X866" s="442"/>
      <c r="Y866" s="442"/>
      <c r="Z866" s="442"/>
      <c r="AA866" s="442"/>
      <c r="AB866" s="442"/>
      <c r="AC866" s="440"/>
    </row>
    <row r="867" spans="1:29" ht="40" customHeight="1" x14ac:dyDescent="0.35">
      <c r="A867" s="440"/>
      <c r="B867" s="441"/>
      <c r="C867" s="441"/>
      <c r="D867" s="442"/>
      <c r="E867" s="443"/>
      <c r="F867" s="444"/>
      <c r="G867" s="445"/>
      <c r="H867" s="444"/>
      <c r="I867" s="442"/>
      <c r="J867" s="442"/>
      <c r="K867" s="442"/>
      <c r="L867" s="442"/>
      <c r="M867" s="442"/>
      <c r="N867" s="442"/>
      <c r="O867" s="444"/>
      <c r="P867" s="442"/>
      <c r="Q867" s="442"/>
      <c r="R867" s="442"/>
      <c r="S867" s="442"/>
      <c r="T867" s="442"/>
      <c r="U867" s="442"/>
      <c r="V867" s="444"/>
      <c r="W867" s="444"/>
      <c r="X867" s="442"/>
      <c r="Y867" s="442"/>
      <c r="Z867" s="442"/>
      <c r="AA867" s="442"/>
      <c r="AB867" s="442"/>
      <c r="AC867" s="440"/>
    </row>
    <row r="868" spans="1:29" ht="40" customHeight="1" x14ac:dyDescent="0.35">
      <c r="A868" s="440"/>
      <c r="B868" s="441"/>
      <c r="C868" s="441"/>
      <c r="D868" s="442"/>
      <c r="E868" s="443"/>
      <c r="F868" s="444"/>
      <c r="G868" s="445"/>
      <c r="H868" s="444"/>
      <c r="I868" s="442"/>
      <c r="J868" s="442"/>
      <c r="K868" s="442"/>
      <c r="L868" s="442"/>
      <c r="M868" s="442"/>
      <c r="N868" s="442"/>
      <c r="O868" s="444"/>
      <c r="P868" s="442"/>
      <c r="Q868" s="442"/>
      <c r="R868" s="442"/>
      <c r="S868" s="442"/>
      <c r="T868" s="442"/>
      <c r="U868" s="442"/>
      <c r="V868" s="444"/>
      <c r="W868" s="444"/>
      <c r="X868" s="442"/>
      <c r="Y868" s="442"/>
      <c r="Z868" s="442"/>
      <c r="AA868" s="442"/>
      <c r="AB868" s="442"/>
      <c r="AC868" s="440"/>
    </row>
    <row r="869" spans="1:29" ht="40" customHeight="1" x14ac:dyDescent="0.35">
      <c r="A869" s="440"/>
      <c r="B869" s="441"/>
      <c r="C869" s="441"/>
      <c r="D869" s="442"/>
      <c r="E869" s="443"/>
      <c r="F869" s="444"/>
      <c r="G869" s="445"/>
      <c r="H869" s="444"/>
      <c r="I869" s="442"/>
      <c r="J869" s="442"/>
      <c r="K869" s="442"/>
      <c r="L869" s="442"/>
      <c r="M869" s="442"/>
      <c r="N869" s="442"/>
      <c r="O869" s="444"/>
      <c r="P869" s="442"/>
      <c r="Q869" s="442"/>
      <c r="R869" s="442"/>
      <c r="S869" s="442"/>
      <c r="T869" s="442"/>
      <c r="U869" s="442"/>
      <c r="V869" s="444"/>
      <c r="W869" s="444"/>
      <c r="X869" s="442"/>
      <c r="Y869" s="442"/>
      <c r="Z869" s="442"/>
      <c r="AA869" s="442"/>
      <c r="AB869" s="442"/>
      <c r="AC869" s="440"/>
    </row>
    <row r="870" spans="1:29" ht="40" customHeight="1" x14ac:dyDescent="0.35">
      <c r="A870" s="440"/>
      <c r="B870" s="441"/>
      <c r="C870" s="441"/>
      <c r="D870" s="442"/>
      <c r="E870" s="443"/>
      <c r="F870" s="444"/>
      <c r="G870" s="445"/>
      <c r="H870" s="444"/>
      <c r="I870" s="442"/>
      <c r="J870" s="442"/>
      <c r="K870" s="442"/>
      <c r="L870" s="442"/>
      <c r="M870" s="442"/>
      <c r="N870" s="442"/>
      <c r="O870" s="444"/>
      <c r="P870" s="442"/>
      <c r="Q870" s="442"/>
      <c r="R870" s="442"/>
      <c r="S870" s="442"/>
      <c r="T870" s="442"/>
      <c r="U870" s="442"/>
      <c r="V870" s="444"/>
      <c r="W870" s="444"/>
      <c r="X870" s="442"/>
      <c r="Y870" s="442"/>
      <c r="Z870" s="442"/>
      <c r="AA870" s="442"/>
      <c r="AB870" s="442"/>
      <c r="AC870" s="440"/>
    </row>
    <row r="871" spans="1:29" ht="40" customHeight="1" x14ac:dyDescent="0.35">
      <c r="A871" s="440"/>
      <c r="B871" s="441"/>
      <c r="C871" s="441"/>
      <c r="D871" s="442"/>
      <c r="E871" s="443"/>
      <c r="F871" s="444"/>
      <c r="G871" s="445"/>
      <c r="H871" s="444"/>
      <c r="I871" s="442"/>
      <c r="J871" s="442"/>
      <c r="K871" s="442"/>
      <c r="L871" s="442"/>
      <c r="M871" s="442"/>
      <c r="N871" s="442"/>
      <c r="O871" s="444"/>
      <c r="P871" s="442"/>
      <c r="Q871" s="442"/>
      <c r="R871" s="442"/>
      <c r="S871" s="442"/>
      <c r="T871" s="442"/>
      <c r="U871" s="442"/>
      <c r="V871" s="444"/>
      <c r="W871" s="444"/>
      <c r="X871" s="442"/>
      <c r="Y871" s="442"/>
      <c r="Z871" s="442"/>
      <c r="AA871" s="442"/>
      <c r="AB871" s="442"/>
      <c r="AC871" s="440"/>
    </row>
    <row r="872" spans="1:29" ht="40" customHeight="1" x14ac:dyDescent="0.35">
      <c r="A872" s="440"/>
      <c r="B872" s="441"/>
      <c r="C872" s="441"/>
      <c r="D872" s="442"/>
      <c r="E872" s="443"/>
      <c r="F872" s="444"/>
      <c r="G872" s="445"/>
      <c r="H872" s="444"/>
      <c r="I872" s="442"/>
      <c r="J872" s="442"/>
      <c r="K872" s="442"/>
      <c r="L872" s="442"/>
      <c r="M872" s="442"/>
      <c r="N872" s="442"/>
      <c r="O872" s="444"/>
      <c r="P872" s="442"/>
      <c r="Q872" s="442"/>
      <c r="R872" s="442"/>
      <c r="S872" s="442"/>
      <c r="T872" s="442"/>
      <c r="U872" s="442"/>
      <c r="V872" s="444"/>
      <c r="W872" s="444"/>
      <c r="X872" s="442"/>
      <c r="Y872" s="442"/>
      <c r="Z872" s="442"/>
      <c r="AA872" s="442"/>
      <c r="AB872" s="442"/>
      <c r="AC872" s="440"/>
    </row>
    <row r="873" spans="1:29" ht="40" customHeight="1" x14ac:dyDescent="0.35">
      <c r="A873" s="440"/>
      <c r="B873" s="441"/>
      <c r="C873" s="441"/>
      <c r="D873" s="442"/>
      <c r="E873" s="443"/>
      <c r="F873" s="444"/>
      <c r="G873" s="445"/>
      <c r="H873" s="444"/>
      <c r="I873" s="442"/>
      <c r="J873" s="442"/>
      <c r="K873" s="442"/>
      <c r="L873" s="442"/>
      <c r="M873" s="442"/>
      <c r="N873" s="442"/>
      <c r="O873" s="444"/>
      <c r="P873" s="442"/>
      <c r="Q873" s="442"/>
      <c r="R873" s="442"/>
      <c r="S873" s="442"/>
      <c r="T873" s="442"/>
      <c r="U873" s="442"/>
      <c r="V873" s="444"/>
      <c r="W873" s="444"/>
      <c r="X873" s="442"/>
      <c r="Y873" s="442"/>
      <c r="Z873" s="442"/>
      <c r="AA873" s="442"/>
      <c r="AB873" s="442"/>
      <c r="AC873" s="440"/>
    </row>
    <row r="874" spans="1:29" ht="40" customHeight="1" x14ac:dyDescent="0.35">
      <c r="A874" s="440"/>
      <c r="B874" s="441"/>
      <c r="C874" s="441"/>
      <c r="D874" s="442"/>
      <c r="E874" s="443"/>
      <c r="F874" s="444"/>
      <c r="G874" s="445"/>
      <c r="H874" s="444"/>
      <c r="I874" s="442"/>
      <c r="J874" s="442"/>
      <c r="K874" s="442"/>
      <c r="L874" s="442"/>
      <c r="M874" s="442"/>
      <c r="N874" s="442"/>
      <c r="O874" s="444"/>
      <c r="P874" s="442"/>
      <c r="Q874" s="442"/>
      <c r="R874" s="442"/>
      <c r="S874" s="442"/>
      <c r="T874" s="442"/>
      <c r="U874" s="442"/>
      <c r="V874" s="444"/>
      <c r="W874" s="444"/>
      <c r="X874" s="442"/>
      <c r="Y874" s="442"/>
      <c r="Z874" s="442"/>
      <c r="AA874" s="442"/>
      <c r="AB874" s="442"/>
      <c r="AC874" s="440"/>
    </row>
    <row r="875" spans="1:29" ht="40" customHeight="1" x14ac:dyDescent="0.35">
      <c r="A875" s="440"/>
      <c r="B875" s="441"/>
      <c r="C875" s="441"/>
      <c r="D875" s="442"/>
      <c r="E875" s="443"/>
      <c r="F875" s="444"/>
      <c r="G875" s="445"/>
      <c r="H875" s="444"/>
      <c r="I875" s="442"/>
      <c r="J875" s="442"/>
      <c r="K875" s="442"/>
      <c r="L875" s="442"/>
      <c r="M875" s="442"/>
      <c r="N875" s="442"/>
      <c r="O875" s="444"/>
      <c r="P875" s="442"/>
      <c r="Q875" s="442"/>
      <c r="R875" s="442"/>
      <c r="S875" s="442"/>
      <c r="T875" s="442"/>
      <c r="U875" s="442"/>
      <c r="V875" s="444"/>
      <c r="W875" s="444"/>
      <c r="X875" s="442"/>
      <c r="Y875" s="442"/>
      <c r="Z875" s="442"/>
      <c r="AA875" s="442"/>
      <c r="AB875" s="442"/>
      <c r="AC875" s="440"/>
    </row>
    <row r="876" spans="1:29" ht="40" customHeight="1" x14ac:dyDescent="0.35">
      <c r="A876" s="440"/>
      <c r="B876" s="441"/>
      <c r="C876" s="441"/>
      <c r="D876" s="442"/>
      <c r="E876" s="443"/>
      <c r="F876" s="444"/>
      <c r="G876" s="445"/>
      <c r="H876" s="444"/>
      <c r="I876" s="442"/>
      <c r="J876" s="442"/>
      <c r="K876" s="442"/>
      <c r="L876" s="442"/>
      <c r="M876" s="442"/>
      <c r="N876" s="442"/>
      <c r="O876" s="444"/>
      <c r="P876" s="442"/>
      <c r="Q876" s="442"/>
      <c r="R876" s="442"/>
      <c r="S876" s="442"/>
      <c r="T876" s="442"/>
      <c r="U876" s="442"/>
      <c r="V876" s="444"/>
      <c r="W876" s="444"/>
      <c r="X876" s="442"/>
      <c r="Y876" s="442"/>
      <c r="Z876" s="442"/>
      <c r="AA876" s="442"/>
      <c r="AB876" s="442"/>
      <c r="AC876" s="440"/>
    </row>
    <row r="877" spans="1:29" ht="40" customHeight="1" x14ac:dyDescent="0.35">
      <c r="A877" s="440"/>
      <c r="B877" s="441"/>
      <c r="C877" s="441"/>
      <c r="D877" s="442"/>
      <c r="E877" s="443"/>
      <c r="F877" s="444"/>
      <c r="G877" s="445"/>
      <c r="H877" s="444"/>
      <c r="I877" s="442"/>
      <c r="J877" s="442"/>
      <c r="K877" s="442"/>
      <c r="L877" s="442"/>
      <c r="M877" s="442"/>
      <c r="N877" s="442"/>
      <c r="O877" s="444"/>
      <c r="P877" s="442"/>
      <c r="Q877" s="442"/>
      <c r="R877" s="442"/>
      <c r="S877" s="442"/>
      <c r="T877" s="442"/>
      <c r="U877" s="442"/>
      <c r="V877" s="444"/>
      <c r="W877" s="444"/>
      <c r="X877" s="442"/>
      <c r="Y877" s="442"/>
      <c r="Z877" s="442"/>
      <c r="AA877" s="442"/>
      <c r="AB877" s="442"/>
      <c r="AC877" s="440"/>
    </row>
    <row r="878" spans="1:29" ht="40" customHeight="1" x14ac:dyDescent="0.35">
      <c r="A878" s="440"/>
      <c r="B878" s="441"/>
      <c r="C878" s="441"/>
      <c r="D878" s="442"/>
      <c r="E878" s="443"/>
      <c r="F878" s="444"/>
      <c r="G878" s="445"/>
      <c r="H878" s="444"/>
      <c r="I878" s="442"/>
      <c r="J878" s="442"/>
      <c r="K878" s="442"/>
      <c r="L878" s="442"/>
      <c r="M878" s="442"/>
      <c r="N878" s="442"/>
      <c r="O878" s="444"/>
      <c r="P878" s="442"/>
      <c r="Q878" s="442"/>
      <c r="R878" s="442"/>
      <c r="S878" s="442"/>
      <c r="T878" s="442"/>
      <c r="U878" s="442"/>
      <c r="V878" s="444"/>
      <c r="W878" s="444"/>
      <c r="X878" s="442"/>
      <c r="Y878" s="442"/>
      <c r="Z878" s="442"/>
      <c r="AA878" s="442"/>
      <c r="AB878" s="442"/>
      <c r="AC878" s="440"/>
    </row>
    <row r="879" spans="1:29" ht="40" customHeight="1" x14ac:dyDescent="0.35">
      <c r="A879" s="440"/>
      <c r="B879" s="441"/>
      <c r="C879" s="441"/>
      <c r="D879" s="442"/>
      <c r="E879" s="443"/>
      <c r="F879" s="444"/>
      <c r="G879" s="445"/>
      <c r="H879" s="444"/>
      <c r="I879" s="442"/>
      <c r="J879" s="442"/>
      <c r="K879" s="442"/>
      <c r="L879" s="442"/>
      <c r="M879" s="442"/>
      <c r="N879" s="442"/>
      <c r="O879" s="444"/>
      <c r="P879" s="442"/>
      <c r="Q879" s="442"/>
      <c r="R879" s="442"/>
      <c r="S879" s="442"/>
      <c r="T879" s="442"/>
      <c r="U879" s="442"/>
      <c r="V879" s="444"/>
      <c r="W879" s="444"/>
      <c r="X879" s="442"/>
      <c r="Y879" s="442"/>
      <c r="Z879" s="442"/>
      <c r="AA879" s="442"/>
      <c r="AB879" s="442"/>
      <c r="AC879" s="440"/>
    </row>
    <row r="880" spans="1:29" ht="40" customHeight="1" x14ac:dyDescent="0.35">
      <c r="A880" s="440"/>
      <c r="B880" s="441"/>
      <c r="C880" s="441"/>
      <c r="D880" s="442"/>
      <c r="E880" s="443"/>
      <c r="F880" s="444"/>
      <c r="G880" s="445"/>
      <c r="H880" s="444"/>
      <c r="I880" s="442"/>
      <c r="J880" s="442"/>
      <c r="K880" s="442"/>
      <c r="L880" s="442"/>
      <c r="M880" s="442"/>
      <c r="N880" s="442"/>
      <c r="O880" s="444"/>
      <c r="P880" s="442"/>
      <c r="Q880" s="442"/>
      <c r="R880" s="442"/>
      <c r="S880" s="442"/>
      <c r="T880" s="442"/>
      <c r="U880" s="442"/>
      <c r="V880" s="444"/>
      <c r="W880" s="444"/>
      <c r="X880" s="442"/>
      <c r="Y880" s="442"/>
      <c r="Z880" s="442"/>
      <c r="AA880" s="442"/>
      <c r="AB880" s="442"/>
      <c r="AC880" s="440"/>
    </row>
    <row r="881" spans="1:29" ht="40" customHeight="1" x14ac:dyDescent="0.35">
      <c r="A881" s="440"/>
      <c r="B881" s="441"/>
      <c r="C881" s="441"/>
      <c r="D881" s="442"/>
      <c r="E881" s="443"/>
      <c r="F881" s="444"/>
      <c r="G881" s="445"/>
      <c r="H881" s="444"/>
      <c r="I881" s="442"/>
      <c r="J881" s="442"/>
      <c r="K881" s="442"/>
      <c r="L881" s="442"/>
      <c r="M881" s="442"/>
      <c r="N881" s="442"/>
      <c r="O881" s="444"/>
      <c r="P881" s="442"/>
      <c r="Q881" s="442"/>
      <c r="R881" s="442"/>
      <c r="S881" s="442"/>
      <c r="T881" s="442"/>
      <c r="U881" s="442"/>
      <c r="V881" s="444"/>
      <c r="W881" s="444"/>
      <c r="X881" s="442"/>
      <c r="Y881" s="442"/>
      <c r="Z881" s="442"/>
      <c r="AA881" s="442"/>
      <c r="AB881" s="442"/>
      <c r="AC881" s="440"/>
    </row>
    <row r="882" spans="1:29" ht="40" customHeight="1" x14ac:dyDescent="0.35">
      <c r="A882" s="440"/>
      <c r="B882" s="441"/>
      <c r="C882" s="441"/>
      <c r="D882" s="442"/>
      <c r="E882" s="443"/>
      <c r="F882" s="444"/>
      <c r="G882" s="445"/>
      <c r="H882" s="444"/>
      <c r="I882" s="442"/>
      <c r="J882" s="442"/>
      <c r="K882" s="442"/>
      <c r="L882" s="442"/>
      <c r="M882" s="442"/>
      <c r="N882" s="442"/>
      <c r="O882" s="444"/>
      <c r="P882" s="442"/>
      <c r="Q882" s="442"/>
      <c r="R882" s="442"/>
      <c r="S882" s="442"/>
      <c r="T882" s="442"/>
      <c r="U882" s="442"/>
      <c r="V882" s="444"/>
      <c r="W882" s="444"/>
      <c r="X882" s="442"/>
      <c r="Y882" s="442"/>
      <c r="Z882" s="442"/>
      <c r="AA882" s="442"/>
      <c r="AB882" s="442"/>
      <c r="AC882" s="440"/>
    </row>
    <row r="883" spans="1:29" ht="40" customHeight="1" x14ac:dyDescent="0.35">
      <c r="A883" s="440"/>
      <c r="B883" s="441"/>
      <c r="C883" s="441"/>
      <c r="D883" s="442"/>
      <c r="E883" s="443"/>
      <c r="F883" s="444"/>
      <c r="G883" s="445"/>
      <c r="H883" s="444"/>
      <c r="I883" s="442"/>
      <c r="J883" s="442"/>
      <c r="K883" s="442"/>
      <c r="L883" s="442"/>
      <c r="M883" s="442"/>
      <c r="N883" s="442"/>
      <c r="O883" s="444"/>
      <c r="P883" s="442"/>
      <c r="Q883" s="442"/>
      <c r="R883" s="442"/>
      <c r="S883" s="442"/>
      <c r="T883" s="442"/>
      <c r="U883" s="442"/>
      <c r="V883" s="444"/>
      <c r="W883" s="444"/>
      <c r="X883" s="442"/>
      <c r="Y883" s="442"/>
      <c r="Z883" s="442"/>
      <c r="AA883" s="442"/>
      <c r="AB883" s="442"/>
      <c r="AC883" s="440"/>
    </row>
    <row r="884" spans="1:29" ht="40" customHeight="1" x14ac:dyDescent="0.35">
      <c r="A884" s="440"/>
      <c r="B884" s="441"/>
      <c r="C884" s="441"/>
      <c r="D884" s="442"/>
      <c r="E884" s="443"/>
      <c r="F884" s="444"/>
      <c r="G884" s="445"/>
      <c r="H884" s="444"/>
      <c r="I884" s="442"/>
      <c r="J884" s="442"/>
      <c r="K884" s="442"/>
      <c r="L884" s="442"/>
      <c r="M884" s="442"/>
      <c r="N884" s="442"/>
      <c r="O884" s="444"/>
      <c r="P884" s="442"/>
      <c r="Q884" s="442"/>
      <c r="R884" s="442"/>
      <c r="S884" s="442"/>
      <c r="T884" s="442"/>
      <c r="U884" s="442"/>
      <c r="V884" s="444"/>
      <c r="W884" s="444"/>
      <c r="X884" s="442"/>
      <c r="Y884" s="442"/>
      <c r="Z884" s="442"/>
      <c r="AA884" s="442"/>
      <c r="AB884" s="442"/>
      <c r="AC884" s="440"/>
    </row>
    <row r="885" spans="1:29" ht="40" customHeight="1" x14ac:dyDescent="0.35">
      <c r="A885" s="440"/>
      <c r="B885" s="441"/>
      <c r="C885" s="441"/>
      <c r="D885" s="442"/>
      <c r="E885" s="443"/>
      <c r="F885" s="444"/>
      <c r="G885" s="445"/>
      <c r="H885" s="444"/>
      <c r="I885" s="442"/>
      <c r="J885" s="442"/>
      <c r="K885" s="442"/>
      <c r="L885" s="442"/>
      <c r="M885" s="442"/>
      <c r="N885" s="442"/>
      <c r="O885" s="444"/>
      <c r="P885" s="442"/>
      <c r="Q885" s="442"/>
      <c r="R885" s="442"/>
      <c r="S885" s="442"/>
      <c r="T885" s="442"/>
      <c r="U885" s="442"/>
      <c r="V885" s="444"/>
      <c r="W885" s="444"/>
      <c r="X885" s="442"/>
      <c r="Y885" s="442"/>
      <c r="Z885" s="442"/>
      <c r="AA885" s="442"/>
      <c r="AB885" s="442"/>
      <c r="AC885" s="440"/>
    </row>
    <row r="886" spans="1:29" ht="40" customHeight="1" x14ac:dyDescent="0.35">
      <c r="A886" s="440"/>
      <c r="B886" s="441"/>
      <c r="C886" s="441"/>
      <c r="D886" s="442"/>
      <c r="E886" s="443"/>
      <c r="F886" s="444"/>
      <c r="G886" s="445"/>
      <c r="H886" s="444"/>
      <c r="I886" s="442"/>
      <c r="J886" s="442"/>
      <c r="K886" s="442"/>
      <c r="L886" s="442"/>
      <c r="M886" s="442"/>
      <c r="N886" s="442"/>
      <c r="O886" s="444"/>
      <c r="P886" s="442"/>
      <c r="Q886" s="442"/>
      <c r="R886" s="442"/>
      <c r="S886" s="442"/>
      <c r="T886" s="442"/>
      <c r="U886" s="442"/>
      <c r="V886" s="444"/>
      <c r="W886" s="444"/>
      <c r="X886" s="442"/>
      <c r="Y886" s="442"/>
      <c r="Z886" s="442"/>
      <c r="AA886" s="442"/>
      <c r="AB886" s="442"/>
      <c r="AC886" s="440"/>
    </row>
    <row r="887" spans="1:29" ht="40" customHeight="1" x14ac:dyDescent="0.35">
      <c r="A887" s="440"/>
      <c r="B887" s="441"/>
      <c r="C887" s="441"/>
      <c r="D887" s="442"/>
      <c r="E887" s="443"/>
      <c r="F887" s="444"/>
      <c r="G887" s="445"/>
      <c r="H887" s="444"/>
      <c r="I887" s="442"/>
      <c r="J887" s="442"/>
      <c r="K887" s="442"/>
      <c r="L887" s="442"/>
      <c r="M887" s="442"/>
      <c r="N887" s="442"/>
      <c r="O887" s="444"/>
      <c r="P887" s="442"/>
      <c r="Q887" s="442"/>
      <c r="R887" s="442"/>
      <c r="S887" s="442"/>
      <c r="T887" s="442"/>
      <c r="U887" s="442"/>
      <c r="V887" s="444"/>
      <c r="W887" s="444"/>
      <c r="X887" s="442"/>
      <c r="Y887" s="442"/>
      <c r="Z887" s="442"/>
      <c r="AA887" s="442"/>
      <c r="AB887" s="442"/>
      <c r="AC887" s="440"/>
    </row>
    <row r="888" spans="1:29" ht="40" customHeight="1" x14ac:dyDescent="0.35">
      <c r="A888" s="440"/>
      <c r="B888" s="441"/>
      <c r="C888" s="441"/>
      <c r="D888" s="442"/>
      <c r="E888" s="443"/>
      <c r="F888" s="444"/>
      <c r="G888" s="445"/>
      <c r="H888" s="444"/>
      <c r="I888" s="442"/>
      <c r="J888" s="442"/>
      <c r="K888" s="442"/>
      <c r="L888" s="442"/>
      <c r="M888" s="442"/>
      <c r="N888" s="442"/>
      <c r="O888" s="444"/>
      <c r="P888" s="442"/>
      <c r="Q888" s="442"/>
      <c r="R888" s="442"/>
      <c r="S888" s="442"/>
      <c r="T888" s="442"/>
      <c r="U888" s="442"/>
      <c r="V888" s="444"/>
      <c r="W888" s="444"/>
      <c r="X888" s="442"/>
      <c r="Y888" s="442"/>
      <c r="Z888" s="442"/>
      <c r="AA888" s="442"/>
      <c r="AB888" s="442"/>
      <c r="AC888" s="440"/>
    </row>
    <row r="889" spans="1:29" ht="40" customHeight="1" x14ac:dyDescent="0.35">
      <c r="A889" s="440"/>
      <c r="B889" s="441"/>
      <c r="C889" s="441"/>
      <c r="D889" s="442"/>
      <c r="E889" s="443"/>
      <c r="F889" s="444"/>
      <c r="G889" s="445"/>
      <c r="H889" s="444"/>
      <c r="I889" s="442"/>
      <c r="J889" s="442"/>
      <c r="K889" s="442"/>
      <c r="L889" s="442"/>
      <c r="M889" s="442"/>
      <c r="N889" s="442"/>
      <c r="O889" s="444"/>
      <c r="P889" s="442"/>
      <c r="Q889" s="442"/>
      <c r="R889" s="442"/>
      <c r="S889" s="442"/>
      <c r="T889" s="442"/>
      <c r="U889" s="442"/>
      <c r="V889" s="444"/>
      <c r="W889" s="444"/>
      <c r="X889" s="442"/>
      <c r="Y889" s="442"/>
      <c r="Z889" s="442"/>
      <c r="AA889" s="442"/>
      <c r="AB889" s="442"/>
      <c r="AC889" s="440"/>
    </row>
    <row r="890" spans="1:29" ht="40" customHeight="1" x14ac:dyDescent="0.35">
      <c r="A890" s="440"/>
      <c r="B890" s="441"/>
      <c r="C890" s="441"/>
      <c r="D890" s="442"/>
      <c r="E890" s="443"/>
      <c r="F890" s="444"/>
      <c r="G890" s="445"/>
      <c r="H890" s="444"/>
      <c r="I890" s="442"/>
      <c r="J890" s="442"/>
      <c r="K890" s="442"/>
      <c r="L890" s="442"/>
      <c r="M890" s="442"/>
      <c r="N890" s="442"/>
      <c r="O890" s="444"/>
      <c r="P890" s="442"/>
      <c r="Q890" s="442"/>
      <c r="R890" s="442"/>
      <c r="S890" s="442"/>
      <c r="T890" s="442"/>
      <c r="U890" s="442"/>
      <c r="V890" s="444"/>
      <c r="W890" s="444"/>
      <c r="X890" s="442"/>
      <c r="Y890" s="442"/>
      <c r="Z890" s="442"/>
      <c r="AA890" s="442"/>
      <c r="AB890" s="442"/>
      <c r="AC890" s="440"/>
    </row>
    <row r="891" spans="1:29" ht="40" customHeight="1" x14ac:dyDescent="0.35">
      <c r="A891" s="440"/>
      <c r="B891" s="441"/>
      <c r="C891" s="441"/>
      <c r="D891" s="442"/>
      <c r="E891" s="443"/>
      <c r="F891" s="444"/>
      <c r="G891" s="445"/>
      <c r="H891" s="444"/>
      <c r="I891" s="442"/>
      <c r="J891" s="442"/>
      <c r="K891" s="442"/>
      <c r="L891" s="442"/>
      <c r="M891" s="442"/>
      <c r="N891" s="442"/>
      <c r="O891" s="444"/>
      <c r="P891" s="442"/>
      <c r="Q891" s="442"/>
      <c r="R891" s="442"/>
      <c r="S891" s="442"/>
      <c r="T891" s="442"/>
      <c r="U891" s="442"/>
      <c r="V891" s="444"/>
      <c r="W891" s="444"/>
      <c r="X891" s="442"/>
      <c r="Y891" s="442"/>
      <c r="Z891" s="442"/>
      <c r="AA891" s="442"/>
      <c r="AB891" s="442"/>
      <c r="AC891" s="440"/>
    </row>
    <row r="892" spans="1:29" ht="40" customHeight="1" x14ac:dyDescent="0.35">
      <c r="A892" s="440"/>
      <c r="B892" s="441"/>
      <c r="C892" s="441"/>
      <c r="D892" s="442"/>
      <c r="E892" s="443"/>
      <c r="F892" s="444"/>
      <c r="G892" s="445"/>
      <c r="H892" s="444"/>
      <c r="I892" s="442"/>
      <c r="J892" s="442"/>
      <c r="K892" s="442"/>
      <c r="L892" s="442"/>
      <c r="M892" s="442"/>
      <c r="N892" s="442"/>
      <c r="O892" s="444"/>
      <c r="P892" s="442"/>
      <c r="Q892" s="442"/>
      <c r="R892" s="442"/>
      <c r="S892" s="442"/>
      <c r="T892" s="442"/>
      <c r="U892" s="442"/>
      <c r="V892" s="444"/>
      <c r="W892" s="444"/>
      <c r="X892" s="442"/>
      <c r="Y892" s="442"/>
      <c r="Z892" s="442"/>
      <c r="AA892" s="442"/>
      <c r="AB892" s="442"/>
      <c r="AC892" s="440"/>
    </row>
    <row r="893" spans="1:29" ht="40" customHeight="1" x14ac:dyDescent="0.35">
      <c r="A893" s="440"/>
      <c r="B893" s="441"/>
      <c r="C893" s="441"/>
      <c r="D893" s="442"/>
      <c r="E893" s="443"/>
      <c r="F893" s="444"/>
      <c r="G893" s="445"/>
      <c r="H893" s="444"/>
      <c r="I893" s="442"/>
      <c r="J893" s="442"/>
      <c r="K893" s="442"/>
      <c r="L893" s="442"/>
      <c r="M893" s="442"/>
      <c r="N893" s="442"/>
      <c r="O893" s="444"/>
      <c r="P893" s="442"/>
      <c r="Q893" s="442"/>
      <c r="R893" s="442"/>
      <c r="S893" s="442"/>
      <c r="T893" s="442"/>
      <c r="U893" s="442"/>
      <c r="V893" s="444"/>
      <c r="W893" s="444"/>
      <c r="X893" s="442"/>
      <c r="Y893" s="442"/>
      <c r="Z893" s="442"/>
      <c r="AA893" s="442"/>
      <c r="AB893" s="442"/>
      <c r="AC893" s="440"/>
    </row>
    <row r="894" spans="1:29" ht="40" customHeight="1" x14ac:dyDescent="0.35">
      <c r="A894" s="440"/>
      <c r="B894" s="441"/>
      <c r="C894" s="441"/>
      <c r="D894" s="442"/>
      <c r="E894" s="443"/>
      <c r="F894" s="444"/>
      <c r="G894" s="445"/>
      <c r="H894" s="444"/>
      <c r="I894" s="442"/>
      <c r="J894" s="442"/>
      <c r="K894" s="442"/>
      <c r="L894" s="442"/>
      <c r="M894" s="442"/>
      <c r="N894" s="442"/>
      <c r="O894" s="444"/>
      <c r="P894" s="442"/>
      <c r="Q894" s="442"/>
      <c r="R894" s="442"/>
      <c r="S894" s="442"/>
      <c r="T894" s="442"/>
      <c r="U894" s="442"/>
      <c r="V894" s="444"/>
      <c r="W894" s="444"/>
      <c r="X894" s="442"/>
      <c r="Y894" s="442"/>
      <c r="Z894" s="442"/>
      <c r="AA894" s="442"/>
      <c r="AB894" s="442"/>
      <c r="AC894" s="440"/>
    </row>
    <row r="895" spans="1:29" ht="40" customHeight="1" x14ac:dyDescent="0.35">
      <c r="A895" s="440"/>
      <c r="B895" s="441"/>
      <c r="C895" s="441"/>
      <c r="D895" s="442"/>
      <c r="E895" s="443"/>
      <c r="F895" s="444"/>
      <c r="G895" s="445"/>
      <c r="H895" s="444"/>
      <c r="I895" s="442"/>
      <c r="J895" s="442"/>
      <c r="K895" s="442"/>
      <c r="L895" s="442"/>
      <c r="M895" s="442"/>
      <c r="N895" s="442"/>
      <c r="O895" s="444"/>
      <c r="P895" s="442"/>
      <c r="Q895" s="442"/>
      <c r="R895" s="442"/>
      <c r="S895" s="442"/>
      <c r="T895" s="442"/>
      <c r="U895" s="442"/>
      <c r="V895" s="444"/>
      <c r="W895" s="444"/>
      <c r="X895" s="442"/>
      <c r="Y895" s="442"/>
      <c r="Z895" s="442"/>
      <c r="AA895" s="442"/>
      <c r="AB895" s="442"/>
      <c r="AC895" s="440"/>
    </row>
    <row r="896" spans="1:29" ht="40" customHeight="1" x14ac:dyDescent="0.35">
      <c r="A896" s="440"/>
      <c r="B896" s="441"/>
      <c r="C896" s="441"/>
      <c r="D896" s="442"/>
      <c r="E896" s="443"/>
      <c r="F896" s="444"/>
      <c r="G896" s="445"/>
      <c r="H896" s="444"/>
      <c r="I896" s="442"/>
      <c r="J896" s="442"/>
      <c r="K896" s="442"/>
      <c r="L896" s="442"/>
      <c r="M896" s="442"/>
      <c r="N896" s="442"/>
      <c r="O896" s="444"/>
      <c r="P896" s="442"/>
      <c r="Q896" s="442"/>
      <c r="R896" s="442"/>
      <c r="S896" s="442"/>
      <c r="T896" s="442"/>
      <c r="U896" s="442"/>
      <c r="V896" s="444"/>
      <c r="W896" s="444"/>
      <c r="X896" s="442"/>
      <c r="Y896" s="442"/>
      <c r="Z896" s="442"/>
      <c r="AA896" s="442"/>
      <c r="AB896" s="442"/>
      <c r="AC896" s="440"/>
    </row>
    <row r="897" spans="1:29" ht="40" customHeight="1" x14ac:dyDescent="0.35">
      <c r="A897" s="440"/>
      <c r="B897" s="441"/>
      <c r="C897" s="441"/>
      <c r="D897" s="442"/>
      <c r="E897" s="443"/>
      <c r="F897" s="444"/>
      <c r="G897" s="445"/>
      <c r="H897" s="444"/>
      <c r="I897" s="442"/>
      <c r="J897" s="442"/>
      <c r="K897" s="442"/>
      <c r="L897" s="442"/>
      <c r="M897" s="442"/>
      <c r="N897" s="442"/>
      <c r="O897" s="444"/>
      <c r="P897" s="442"/>
      <c r="Q897" s="442"/>
      <c r="R897" s="442"/>
      <c r="S897" s="442"/>
      <c r="T897" s="442"/>
      <c r="U897" s="442"/>
      <c r="V897" s="444"/>
      <c r="W897" s="444"/>
      <c r="X897" s="442"/>
      <c r="Y897" s="442"/>
      <c r="Z897" s="442"/>
      <c r="AA897" s="442"/>
      <c r="AB897" s="442"/>
      <c r="AC897" s="440"/>
    </row>
    <row r="898" spans="1:29" ht="40" customHeight="1" x14ac:dyDescent="0.35">
      <c r="A898" s="440"/>
      <c r="B898" s="441"/>
      <c r="C898" s="441"/>
      <c r="D898" s="442"/>
      <c r="E898" s="443"/>
      <c r="F898" s="444"/>
      <c r="G898" s="445"/>
      <c r="H898" s="444"/>
      <c r="I898" s="442"/>
      <c r="J898" s="442"/>
      <c r="K898" s="442"/>
      <c r="L898" s="442"/>
      <c r="M898" s="442"/>
      <c r="N898" s="442"/>
      <c r="O898" s="444"/>
      <c r="P898" s="442"/>
      <c r="Q898" s="442"/>
      <c r="R898" s="442"/>
      <c r="S898" s="442"/>
      <c r="T898" s="442"/>
      <c r="U898" s="442"/>
      <c r="V898" s="444"/>
      <c r="W898" s="444"/>
      <c r="X898" s="442"/>
      <c r="Y898" s="442"/>
      <c r="Z898" s="442"/>
      <c r="AA898" s="442"/>
      <c r="AB898" s="442"/>
      <c r="AC898" s="440"/>
    </row>
    <row r="899" spans="1:29" ht="40" customHeight="1" x14ac:dyDescent="0.35">
      <c r="A899" s="440"/>
      <c r="B899" s="441"/>
      <c r="C899" s="441"/>
      <c r="D899" s="442"/>
      <c r="E899" s="443"/>
      <c r="F899" s="444"/>
      <c r="G899" s="445"/>
      <c r="H899" s="444"/>
      <c r="I899" s="442"/>
      <c r="J899" s="442"/>
      <c r="K899" s="442"/>
      <c r="L899" s="442"/>
      <c r="M899" s="442"/>
      <c r="N899" s="442"/>
      <c r="O899" s="444"/>
      <c r="P899" s="442"/>
      <c r="Q899" s="442"/>
      <c r="R899" s="442"/>
      <c r="S899" s="442"/>
      <c r="T899" s="442"/>
      <c r="U899" s="442"/>
      <c r="V899" s="444"/>
      <c r="W899" s="444"/>
      <c r="X899" s="442"/>
      <c r="Y899" s="442"/>
      <c r="Z899" s="442"/>
      <c r="AA899" s="442"/>
      <c r="AB899" s="442"/>
      <c r="AC899" s="440"/>
    </row>
    <row r="900" spans="1:29" ht="40" customHeight="1" x14ac:dyDescent="0.35">
      <c r="A900" s="440"/>
      <c r="B900" s="441"/>
      <c r="C900" s="441"/>
      <c r="D900" s="442"/>
      <c r="E900" s="443"/>
      <c r="F900" s="444"/>
      <c r="G900" s="445"/>
      <c r="H900" s="444"/>
      <c r="I900" s="442"/>
      <c r="J900" s="442"/>
      <c r="K900" s="442"/>
      <c r="L900" s="442"/>
      <c r="M900" s="442"/>
      <c r="N900" s="442"/>
      <c r="O900" s="444"/>
      <c r="P900" s="442"/>
      <c r="Q900" s="442"/>
      <c r="R900" s="442"/>
      <c r="S900" s="442"/>
      <c r="T900" s="442"/>
      <c r="U900" s="442"/>
      <c r="V900" s="444"/>
      <c r="W900" s="444"/>
      <c r="X900" s="442"/>
      <c r="Y900" s="442"/>
      <c r="Z900" s="442"/>
      <c r="AA900" s="442"/>
      <c r="AB900" s="442"/>
      <c r="AC900" s="440"/>
    </row>
    <row r="901" spans="1:29" ht="40" customHeight="1" x14ac:dyDescent="0.35">
      <c r="A901" s="440"/>
      <c r="B901" s="441"/>
      <c r="C901" s="441"/>
      <c r="D901" s="442"/>
      <c r="E901" s="443"/>
      <c r="F901" s="444"/>
      <c r="G901" s="445"/>
      <c r="H901" s="444"/>
      <c r="I901" s="442"/>
      <c r="J901" s="442"/>
      <c r="K901" s="442"/>
      <c r="L901" s="442"/>
      <c r="M901" s="442"/>
      <c r="N901" s="442"/>
      <c r="O901" s="444"/>
      <c r="P901" s="442"/>
      <c r="Q901" s="442"/>
      <c r="R901" s="442"/>
      <c r="S901" s="442"/>
      <c r="T901" s="442"/>
      <c r="U901" s="442"/>
      <c r="V901" s="444"/>
      <c r="W901" s="444"/>
      <c r="X901" s="442"/>
      <c r="Y901" s="442"/>
      <c r="Z901" s="442"/>
      <c r="AA901" s="442"/>
      <c r="AB901" s="442"/>
      <c r="AC901" s="440"/>
    </row>
    <row r="902" spans="1:29" ht="40" customHeight="1" x14ac:dyDescent="0.35">
      <c r="A902" s="440"/>
      <c r="B902" s="441"/>
      <c r="C902" s="441"/>
      <c r="D902" s="442"/>
      <c r="E902" s="443"/>
      <c r="F902" s="444"/>
      <c r="G902" s="445"/>
      <c r="H902" s="444"/>
      <c r="I902" s="442"/>
      <c r="J902" s="442"/>
      <c r="K902" s="442"/>
      <c r="L902" s="442"/>
      <c r="M902" s="442"/>
      <c r="N902" s="442"/>
      <c r="O902" s="444"/>
      <c r="P902" s="442"/>
      <c r="Q902" s="442"/>
      <c r="R902" s="442"/>
      <c r="S902" s="442"/>
      <c r="T902" s="442"/>
      <c r="U902" s="442"/>
      <c r="V902" s="444"/>
      <c r="W902" s="444"/>
      <c r="X902" s="442"/>
      <c r="Y902" s="442"/>
      <c r="Z902" s="442"/>
      <c r="AA902" s="442"/>
      <c r="AB902" s="442"/>
      <c r="AC902" s="440"/>
    </row>
    <row r="903" spans="1:29" ht="40" customHeight="1" x14ac:dyDescent="0.35">
      <c r="A903" s="440"/>
      <c r="B903" s="441"/>
      <c r="C903" s="441"/>
      <c r="D903" s="442"/>
      <c r="E903" s="443"/>
      <c r="F903" s="444"/>
      <c r="G903" s="445"/>
      <c r="H903" s="444"/>
      <c r="I903" s="442"/>
      <c r="J903" s="442"/>
      <c r="K903" s="442"/>
      <c r="L903" s="442"/>
      <c r="M903" s="442"/>
      <c r="N903" s="442"/>
      <c r="O903" s="444"/>
      <c r="P903" s="442"/>
      <c r="Q903" s="442"/>
      <c r="R903" s="442"/>
      <c r="S903" s="442"/>
      <c r="T903" s="442"/>
      <c r="U903" s="442"/>
      <c r="V903" s="444"/>
      <c r="W903" s="444"/>
      <c r="X903" s="442"/>
      <c r="Y903" s="442"/>
      <c r="Z903" s="442"/>
      <c r="AA903" s="442"/>
      <c r="AB903" s="442"/>
      <c r="AC903" s="440"/>
    </row>
    <row r="904" spans="1:29" ht="40" customHeight="1" x14ac:dyDescent="0.35">
      <c r="A904" s="440"/>
      <c r="B904" s="441"/>
      <c r="C904" s="441"/>
      <c r="D904" s="442"/>
      <c r="E904" s="443"/>
      <c r="F904" s="444"/>
      <c r="G904" s="445"/>
      <c r="H904" s="444"/>
      <c r="I904" s="442"/>
      <c r="J904" s="442"/>
      <c r="K904" s="442"/>
      <c r="L904" s="442"/>
      <c r="M904" s="442"/>
      <c r="N904" s="442"/>
      <c r="O904" s="444"/>
      <c r="P904" s="442"/>
      <c r="Q904" s="442"/>
      <c r="R904" s="442"/>
      <c r="S904" s="442"/>
      <c r="T904" s="442"/>
      <c r="U904" s="442"/>
      <c r="V904" s="444"/>
      <c r="W904" s="444"/>
      <c r="X904" s="442"/>
      <c r="Y904" s="442"/>
      <c r="Z904" s="442"/>
      <c r="AA904" s="442"/>
      <c r="AB904" s="442"/>
      <c r="AC904" s="440"/>
    </row>
    <row r="905" spans="1:29" ht="40" customHeight="1" x14ac:dyDescent="0.35">
      <c r="A905" s="440"/>
      <c r="B905" s="441"/>
      <c r="C905" s="441"/>
      <c r="D905" s="442"/>
      <c r="E905" s="443"/>
      <c r="F905" s="444"/>
      <c r="G905" s="445"/>
      <c r="H905" s="444"/>
      <c r="I905" s="442"/>
      <c r="J905" s="442"/>
      <c r="K905" s="442"/>
      <c r="L905" s="442"/>
      <c r="M905" s="442"/>
      <c r="N905" s="442"/>
      <c r="O905" s="444"/>
      <c r="P905" s="442"/>
      <c r="Q905" s="442"/>
      <c r="R905" s="442"/>
      <c r="S905" s="442"/>
      <c r="T905" s="442"/>
      <c r="U905" s="442"/>
      <c r="V905" s="444"/>
      <c r="W905" s="444"/>
      <c r="X905" s="442"/>
      <c r="Y905" s="442"/>
      <c r="Z905" s="442"/>
      <c r="AA905" s="442"/>
      <c r="AB905" s="442"/>
      <c r="AC905" s="440"/>
    </row>
    <row r="906" spans="1:29" ht="40" customHeight="1" x14ac:dyDescent="0.35">
      <c r="A906" s="440"/>
      <c r="B906" s="441"/>
      <c r="C906" s="441"/>
      <c r="D906" s="442"/>
      <c r="E906" s="443"/>
      <c r="F906" s="444"/>
      <c r="G906" s="445"/>
      <c r="H906" s="444"/>
      <c r="I906" s="442"/>
      <c r="J906" s="442"/>
      <c r="K906" s="442"/>
      <c r="L906" s="442"/>
      <c r="M906" s="442"/>
      <c r="N906" s="442"/>
      <c r="O906" s="444"/>
      <c r="P906" s="442"/>
      <c r="Q906" s="442"/>
      <c r="R906" s="442"/>
      <c r="S906" s="442"/>
      <c r="T906" s="442"/>
      <c r="U906" s="442"/>
      <c r="V906" s="444"/>
      <c r="W906" s="444"/>
      <c r="X906" s="442"/>
      <c r="Y906" s="442"/>
      <c r="Z906" s="442"/>
      <c r="AA906" s="442"/>
      <c r="AB906" s="442"/>
      <c r="AC906" s="440"/>
    </row>
    <row r="907" spans="1:29" ht="40" customHeight="1" x14ac:dyDescent="0.35">
      <c r="A907" s="440"/>
      <c r="B907" s="441"/>
      <c r="C907" s="441"/>
      <c r="D907" s="442"/>
      <c r="E907" s="443"/>
      <c r="F907" s="444"/>
      <c r="G907" s="445"/>
      <c r="H907" s="444"/>
      <c r="I907" s="442"/>
      <c r="J907" s="442"/>
      <c r="K907" s="442"/>
      <c r="L907" s="442"/>
      <c r="M907" s="442"/>
      <c r="N907" s="442"/>
      <c r="O907" s="444"/>
      <c r="P907" s="442"/>
      <c r="Q907" s="442"/>
      <c r="R907" s="442"/>
      <c r="S907" s="442"/>
      <c r="T907" s="442"/>
      <c r="U907" s="442"/>
      <c r="V907" s="444"/>
      <c r="W907" s="444"/>
      <c r="X907" s="442"/>
      <c r="Y907" s="442"/>
      <c r="Z907" s="442"/>
      <c r="AA907" s="442"/>
      <c r="AB907" s="442"/>
      <c r="AC907" s="440"/>
    </row>
    <row r="908" spans="1:29" ht="40" customHeight="1" x14ac:dyDescent="0.35">
      <c r="A908" s="440"/>
      <c r="B908" s="441"/>
      <c r="C908" s="441"/>
      <c r="D908" s="442"/>
      <c r="E908" s="443"/>
      <c r="F908" s="444"/>
      <c r="G908" s="445"/>
      <c r="H908" s="444"/>
      <c r="I908" s="442"/>
      <c r="J908" s="442"/>
      <c r="K908" s="442"/>
      <c r="L908" s="442"/>
      <c r="M908" s="442"/>
      <c r="N908" s="442"/>
      <c r="O908" s="444"/>
      <c r="P908" s="442"/>
      <c r="Q908" s="442"/>
      <c r="R908" s="442"/>
      <c r="S908" s="442"/>
      <c r="T908" s="442"/>
      <c r="U908" s="442"/>
      <c r="V908" s="444"/>
      <c r="W908" s="444"/>
      <c r="X908" s="442"/>
      <c r="Y908" s="442"/>
      <c r="Z908" s="442"/>
      <c r="AA908" s="442"/>
      <c r="AB908" s="442"/>
      <c r="AC908" s="440"/>
    </row>
    <row r="909" spans="1:29" ht="40" customHeight="1" x14ac:dyDescent="0.35">
      <c r="A909" s="440"/>
      <c r="B909" s="441"/>
      <c r="C909" s="441"/>
      <c r="D909" s="442"/>
      <c r="E909" s="443"/>
      <c r="F909" s="444"/>
      <c r="G909" s="445"/>
      <c r="H909" s="444"/>
      <c r="I909" s="442"/>
      <c r="J909" s="442"/>
      <c r="K909" s="442"/>
      <c r="L909" s="442"/>
      <c r="M909" s="442"/>
      <c r="N909" s="442"/>
      <c r="O909" s="444"/>
      <c r="P909" s="442"/>
      <c r="Q909" s="442"/>
      <c r="R909" s="442"/>
      <c r="S909" s="442"/>
      <c r="T909" s="442"/>
      <c r="U909" s="442"/>
      <c r="V909" s="444"/>
      <c r="W909" s="444"/>
      <c r="X909" s="442"/>
      <c r="Y909" s="442"/>
      <c r="Z909" s="442"/>
      <c r="AA909" s="442"/>
      <c r="AB909" s="442"/>
      <c r="AC909" s="440"/>
    </row>
    <row r="910" spans="1:29" ht="40" customHeight="1" x14ac:dyDescent="0.35">
      <c r="A910" s="440"/>
      <c r="B910" s="441"/>
      <c r="C910" s="441"/>
      <c r="D910" s="442"/>
      <c r="E910" s="443"/>
      <c r="F910" s="444"/>
      <c r="G910" s="445"/>
      <c r="H910" s="444"/>
      <c r="I910" s="442"/>
      <c r="J910" s="442"/>
      <c r="K910" s="442"/>
      <c r="L910" s="442"/>
      <c r="M910" s="442"/>
      <c r="N910" s="442"/>
      <c r="O910" s="444"/>
      <c r="P910" s="442"/>
      <c r="Q910" s="442"/>
      <c r="R910" s="442"/>
      <c r="S910" s="442"/>
      <c r="T910" s="442"/>
      <c r="U910" s="442"/>
      <c r="V910" s="444"/>
      <c r="W910" s="444"/>
      <c r="X910" s="442"/>
      <c r="Y910" s="442"/>
      <c r="Z910" s="442"/>
      <c r="AA910" s="442"/>
      <c r="AB910" s="442"/>
      <c r="AC910" s="440"/>
    </row>
    <row r="911" spans="1:29" ht="40" customHeight="1" x14ac:dyDescent="0.35">
      <c r="A911" s="440"/>
      <c r="B911" s="441"/>
      <c r="C911" s="441"/>
      <c r="D911" s="442"/>
      <c r="E911" s="443"/>
      <c r="F911" s="444"/>
      <c r="G911" s="445"/>
      <c r="H911" s="444"/>
      <c r="I911" s="442"/>
      <c r="J911" s="442"/>
      <c r="K911" s="442"/>
      <c r="L911" s="442"/>
      <c r="M911" s="442"/>
      <c r="N911" s="442"/>
      <c r="O911" s="444"/>
      <c r="P911" s="442"/>
      <c r="Q911" s="442"/>
      <c r="R911" s="442"/>
      <c r="S911" s="442"/>
      <c r="T911" s="442"/>
      <c r="U911" s="442"/>
      <c r="V911" s="444"/>
      <c r="W911" s="444"/>
      <c r="X911" s="442"/>
      <c r="Y911" s="442"/>
      <c r="Z911" s="442"/>
      <c r="AA911" s="442"/>
      <c r="AB911" s="442"/>
      <c r="AC911" s="440"/>
    </row>
    <row r="912" spans="1:29" ht="40" customHeight="1" x14ac:dyDescent="0.35">
      <c r="A912" s="440"/>
      <c r="B912" s="441"/>
      <c r="C912" s="441"/>
      <c r="D912" s="442"/>
      <c r="E912" s="443"/>
      <c r="F912" s="444"/>
      <c r="G912" s="445"/>
      <c r="H912" s="444"/>
      <c r="I912" s="442"/>
      <c r="J912" s="442"/>
      <c r="K912" s="442"/>
      <c r="L912" s="442"/>
      <c r="M912" s="442"/>
      <c r="N912" s="442"/>
      <c r="O912" s="444"/>
      <c r="P912" s="442"/>
      <c r="Q912" s="442"/>
      <c r="R912" s="442"/>
      <c r="S912" s="442"/>
      <c r="T912" s="442"/>
      <c r="U912" s="442"/>
      <c r="V912" s="444"/>
      <c r="W912" s="444"/>
      <c r="X912" s="442"/>
      <c r="Y912" s="442"/>
      <c r="Z912" s="442"/>
      <c r="AA912" s="442"/>
      <c r="AB912" s="442"/>
      <c r="AC912" s="440"/>
    </row>
    <row r="913" spans="1:29" ht="40" customHeight="1" x14ac:dyDescent="0.35">
      <c r="A913" s="440"/>
      <c r="B913" s="441"/>
      <c r="C913" s="441"/>
      <c r="D913" s="442"/>
      <c r="E913" s="443"/>
      <c r="F913" s="444"/>
      <c r="G913" s="445"/>
      <c r="H913" s="444"/>
      <c r="I913" s="442"/>
      <c r="J913" s="442"/>
      <c r="K913" s="442"/>
      <c r="L913" s="442"/>
      <c r="M913" s="442"/>
      <c r="N913" s="442"/>
      <c r="O913" s="444"/>
      <c r="P913" s="442"/>
      <c r="Q913" s="442"/>
      <c r="R913" s="442"/>
      <c r="S913" s="442"/>
      <c r="T913" s="442"/>
      <c r="U913" s="442"/>
      <c r="V913" s="444"/>
      <c r="W913" s="444"/>
      <c r="X913" s="442"/>
      <c r="Y913" s="442"/>
      <c r="Z913" s="442"/>
      <c r="AA913" s="442"/>
      <c r="AB913" s="442"/>
      <c r="AC913" s="440"/>
    </row>
    <row r="914" spans="1:29" ht="40" customHeight="1" x14ac:dyDescent="0.35">
      <c r="A914" s="440"/>
      <c r="B914" s="441"/>
      <c r="C914" s="441"/>
      <c r="D914" s="442"/>
      <c r="E914" s="443"/>
      <c r="F914" s="444"/>
      <c r="G914" s="445"/>
      <c r="H914" s="444"/>
      <c r="I914" s="442"/>
      <c r="J914" s="442"/>
      <c r="K914" s="442"/>
      <c r="L914" s="442"/>
      <c r="M914" s="442"/>
      <c r="N914" s="442"/>
      <c r="O914" s="444"/>
      <c r="P914" s="442"/>
      <c r="Q914" s="442"/>
      <c r="R914" s="442"/>
      <c r="S914" s="442"/>
      <c r="T914" s="442"/>
      <c r="U914" s="442"/>
      <c r="V914" s="444"/>
      <c r="W914" s="444"/>
      <c r="X914" s="442"/>
      <c r="Y914" s="442"/>
      <c r="Z914" s="442"/>
      <c r="AA914" s="442"/>
      <c r="AB914" s="442"/>
      <c r="AC914" s="440"/>
    </row>
    <row r="915" spans="1:29" ht="40" customHeight="1" x14ac:dyDescent="0.35">
      <c r="A915" s="440"/>
      <c r="B915" s="441"/>
      <c r="C915" s="441"/>
      <c r="D915" s="442"/>
      <c r="E915" s="443"/>
      <c r="F915" s="444"/>
      <c r="G915" s="445"/>
      <c r="H915" s="444"/>
      <c r="I915" s="442"/>
      <c r="J915" s="442"/>
      <c r="K915" s="442"/>
      <c r="L915" s="442"/>
      <c r="M915" s="442"/>
      <c r="N915" s="442"/>
      <c r="O915" s="444"/>
      <c r="P915" s="442"/>
      <c r="Q915" s="442"/>
      <c r="R915" s="442"/>
      <c r="S915" s="442"/>
      <c r="T915" s="442"/>
      <c r="U915" s="442"/>
      <c r="V915" s="444"/>
      <c r="W915" s="444"/>
      <c r="X915" s="442"/>
      <c r="Y915" s="442"/>
      <c r="Z915" s="442"/>
      <c r="AA915" s="442"/>
      <c r="AB915" s="442"/>
      <c r="AC915" s="440"/>
    </row>
    <row r="916" spans="1:29" ht="40" customHeight="1" x14ac:dyDescent="0.35">
      <c r="A916" s="440"/>
      <c r="B916" s="441"/>
      <c r="C916" s="441"/>
      <c r="D916" s="442"/>
      <c r="E916" s="443"/>
      <c r="F916" s="444"/>
      <c r="G916" s="445"/>
      <c r="H916" s="444"/>
      <c r="I916" s="442"/>
      <c r="J916" s="442"/>
      <c r="K916" s="442"/>
      <c r="L916" s="442"/>
      <c r="M916" s="442"/>
      <c r="N916" s="442"/>
      <c r="O916" s="444"/>
      <c r="P916" s="442"/>
      <c r="Q916" s="442"/>
      <c r="R916" s="442"/>
      <c r="S916" s="442"/>
      <c r="T916" s="442"/>
      <c r="U916" s="442"/>
      <c r="V916" s="444"/>
      <c r="W916" s="444"/>
      <c r="X916" s="442"/>
      <c r="Y916" s="442"/>
      <c r="Z916" s="442"/>
      <c r="AA916" s="442"/>
      <c r="AB916" s="442"/>
      <c r="AC916" s="440"/>
    </row>
    <row r="917" spans="1:29" ht="40" customHeight="1" x14ac:dyDescent="0.35">
      <c r="A917" s="440"/>
      <c r="B917" s="441"/>
      <c r="C917" s="441"/>
      <c r="D917" s="442"/>
      <c r="E917" s="443"/>
      <c r="F917" s="444"/>
      <c r="G917" s="445"/>
      <c r="H917" s="444"/>
      <c r="I917" s="442"/>
      <c r="J917" s="442"/>
      <c r="K917" s="442"/>
      <c r="L917" s="442"/>
      <c r="M917" s="442"/>
      <c r="N917" s="442"/>
      <c r="O917" s="444"/>
      <c r="P917" s="442"/>
      <c r="Q917" s="442"/>
      <c r="R917" s="442"/>
      <c r="S917" s="442"/>
      <c r="T917" s="442"/>
      <c r="U917" s="442"/>
      <c r="V917" s="444"/>
      <c r="W917" s="444"/>
      <c r="X917" s="442"/>
      <c r="Y917" s="442"/>
      <c r="Z917" s="442"/>
      <c r="AA917" s="442"/>
      <c r="AB917" s="442"/>
      <c r="AC917" s="440"/>
    </row>
    <row r="918" spans="1:29" ht="40" customHeight="1" x14ac:dyDescent="0.35">
      <c r="A918" s="440"/>
      <c r="B918" s="441"/>
      <c r="C918" s="441"/>
      <c r="D918" s="442"/>
      <c r="E918" s="443"/>
      <c r="F918" s="444"/>
      <c r="G918" s="445"/>
      <c r="H918" s="444"/>
      <c r="I918" s="442"/>
      <c r="J918" s="442"/>
      <c r="K918" s="442"/>
      <c r="L918" s="442"/>
      <c r="M918" s="442"/>
      <c r="N918" s="442"/>
      <c r="O918" s="444"/>
      <c r="P918" s="442"/>
      <c r="Q918" s="442"/>
      <c r="R918" s="442"/>
      <c r="S918" s="442"/>
      <c r="T918" s="442"/>
      <c r="U918" s="442"/>
      <c r="V918" s="444"/>
      <c r="W918" s="444"/>
      <c r="X918" s="442"/>
      <c r="Y918" s="442"/>
      <c r="Z918" s="442"/>
      <c r="AA918" s="442"/>
      <c r="AB918" s="442"/>
      <c r="AC918" s="440"/>
    </row>
    <row r="919" spans="1:29" ht="40" customHeight="1" x14ac:dyDescent="0.35">
      <c r="A919" s="440"/>
      <c r="B919" s="441"/>
      <c r="C919" s="441"/>
      <c r="D919" s="442"/>
      <c r="E919" s="443"/>
      <c r="F919" s="444"/>
      <c r="G919" s="445"/>
      <c r="H919" s="444"/>
      <c r="I919" s="442"/>
      <c r="J919" s="442"/>
      <c r="K919" s="442"/>
      <c r="L919" s="442"/>
      <c r="M919" s="442"/>
      <c r="N919" s="442"/>
      <c r="O919" s="444"/>
      <c r="P919" s="442"/>
      <c r="Q919" s="442"/>
      <c r="R919" s="442"/>
      <c r="S919" s="442"/>
      <c r="T919" s="442"/>
      <c r="U919" s="442"/>
      <c r="V919" s="444"/>
      <c r="W919" s="444"/>
      <c r="X919" s="442"/>
      <c r="Y919" s="442"/>
      <c r="Z919" s="442"/>
      <c r="AA919" s="442"/>
      <c r="AB919" s="442"/>
      <c r="AC919" s="440"/>
    </row>
    <row r="920" spans="1:29" ht="40" customHeight="1" x14ac:dyDescent="0.35">
      <c r="A920" s="440"/>
      <c r="B920" s="441"/>
      <c r="C920" s="441"/>
      <c r="D920" s="442"/>
      <c r="E920" s="443"/>
      <c r="F920" s="444"/>
      <c r="G920" s="445"/>
      <c r="H920" s="444"/>
      <c r="I920" s="442"/>
      <c r="J920" s="442"/>
      <c r="K920" s="442"/>
      <c r="L920" s="442"/>
      <c r="M920" s="442"/>
      <c r="N920" s="442"/>
      <c r="O920" s="444"/>
      <c r="P920" s="442"/>
      <c r="Q920" s="442"/>
      <c r="R920" s="442"/>
      <c r="S920" s="442"/>
      <c r="T920" s="442"/>
      <c r="U920" s="442"/>
      <c r="V920" s="444"/>
      <c r="W920" s="444"/>
      <c r="X920" s="442"/>
      <c r="Y920" s="442"/>
      <c r="Z920" s="442"/>
      <c r="AA920" s="442"/>
      <c r="AB920" s="442"/>
      <c r="AC920" s="440"/>
    </row>
    <row r="921" spans="1:29" ht="40" customHeight="1" x14ac:dyDescent="0.35">
      <c r="A921" s="440"/>
      <c r="B921" s="441"/>
      <c r="C921" s="441"/>
      <c r="D921" s="442"/>
      <c r="E921" s="443"/>
      <c r="F921" s="444"/>
      <c r="G921" s="445"/>
      <c r="H921" s="444"/>
      <c r="I921" s="442"/>
      <c r="J921" s="442"/>
      <c r="K921" s="442"/>
      <c r="L921" s="442"/>
      <c r="M921" s="442"/>
      <c r="N921" s="442"/>
      <c r="O921" s="444"/>
      <c r="P921" s="442"/>
      <c r="Q921" s="442"/>
      <c r="R921" s="442"/>
      <c r="S921" s="442"/>
      <c r="T921" s="442"/>
      <c r="U921" s="442"/>
      <c r="V921" s="444"/>
      <c r="W921" s="444"/>
      <c r="X921" s="442"/>
      <c r="Y921" s="442"/>
      <c r="Z921" s="442"/>
      <c r="AA921" s="442"/>
      <c r="AB921" s="442"/>
      <c r="AC921" s="440"/>
    </row>
    <row r="922" spans="1:29" ht="40" customHeight="1" x14ac:dyDescent="0.35">
      <c r="A922" s="440"/>
      <c r="B922" s="441"/>
      <c r="C922" s="441"/>
      <c r="D922" s="442"/>
      <c r="E922" s="443"/>
      <c r="F922" s="444"/>
      <c r="G922" s="445"/>
      <c r="H922" s="444"/>
      <c r="I922" s="442"/>
      <c r="J922" s="442"/>
      <c r="K922" s="442"/>
      <c r="L922" s="442"/>
      <c r="M922" s="442"/>
      <c r="N922" s="442"/>
      <c r="O922" s="444"/>
      <c r="P922" s="442"/>
      <c r="Q922" s="442"/>
      <c r="R922" s="442"/>
      <c r="S922" s="442"/>
      <c r="T922" s="442"/>
      <c r="U922" s="442"/>
      <c r="V922" s="444"/>
      <c r="W922" s="444"/>
      <c r="X922" s="442"/>
      <c r="Y922" s="442"/>
      <c r="Z922" s="442"/>
      <c r="AA922" s="442"/>
      <c r="AB922" s="442"/>
      <c r="AC922" s="440"/>
    </row>
    <row r="923" spans="1:29" ht="40" customHeight="1" x14ac:dyDescent="0.35">
      <c r="A923" s="440"/>
      <c r="B923" s="441"/>
      <c r="C923" s="441"/>
      <c r="D923" s="442"/>
      <c r="E923" s="443"/>
      <c r="F923" s="444"/>
      <c r="G923" s="445"/>
      <c r="H923" s="444"/>
      <c r="I923" s="442"/>
      <c r="J923" s="442"/>
      <c r="K923" s="442"/>
      <c r="L923" s="442"/>
      <c r="M923" s="442"/>
      <c r="N923" s="442"/>
      <c r="O923" s="444"/>
      <c r="P923" s="442"/>
      <c r="Q923" s="442"/>
      <c r="R923" s="442"/>
      <c r="S923" s="442"/>
      <c r="T923" s="442"/>
      <c r="U923" s="442"/>
      <c r="V923" s="444"/>
      <c r="W923" s="444"/>
      <c r="X923" s="442"/>
      <c r="Y923" s="442"/>
      <c r="Z923" s="442"/>
      <c r="AA923" s="442"/>
      <c r="AB923" s="442"/>
      <c r="AC923" s="440"/>
    </row>
    <row r="924" spans="1:29" ht="40" customHeight="1" x14ac:dyDescent="0.35">
      <c r="A924" s="440"/>
      <c r="B924" s="441"/>
      <c r="C924" s="441"/>
      <c r="D924" s="442"/>
      <c r="E924" s="443"/>
      <c r="F924" s="444"/>
      <c r="G924" s="445"/>
      <c r="H924" s="444"/>
      <c r="I924" s="442"/>
      <c r="J924" s="442"/>
      <c r="K924" s="442"/>
      <c r="L924" s="442"/>
      <c r="M924" s="442"/>
      <c r="N924" s="442"/>
      <c r="O924" s="444"/>
      <c r="P924" s="442"/>
      <c r="Q924" s="442"/>
      <c r="R924" s="442"/>
      <c r="S924" s="442"/>
      <c r="T924" s="442"/>
      <c r="U924" s="442"/>
      <c r="V924" s="444"/>
      <c r="W924" s="444"/>
      <c r="X924" s="442"/>
      <c r="Y924" s="442"/>
      <c r="Z924" s="442"/>
      <c r="AA924" s="442"/>
      <c r="AB924" s="442"/>
      <c r="AC924" s="440"/>
    </row>
    <row r="925" spans="1:29" ht="40" customHeight="1" x14ac:dyDescent="0.35">
      <c r="A925" s="440"/>
      <c r="B925" s="441"/>
      <c r="C925" s="441"/>
      <c r="D925" s="442"/>
      <c r="E925" s="443"/>
      <c r="F925" s="444"/>
      <c r="G925" s="445"/>
      <c r="H925" s="444"/>
      <c r="I925" s="442"/>
      <c r="J925" s="442"/>
      <c r="K925" s="442"/>
      <c r="L925" s="442"/>
      <c r="M925" s="442"/>
      <c r="N925" s="442"/>
      <c r="O925" s="444"/>
      <c r="P925" s="442"/>
      <c r="Q925" s="442"/>
      <c r="R925" s="442"/>
      <c r="S925" s="442"/>
      <c r="T925" s="442"/>
      <c r="U925" s="442"/>
      <c r="V925" s="444"/>
      <c r="W925" s="444"/>
      <c r="X925" s="442"/>
      <c r="Y925" s="442"/>
      <c r="Z925" s="442"/>
      <c r="AA925" s="442"/>
      <c r="AB925" s="442"/>
      <c r="AC925" s="440"/>
    </row>
    <row r="926" spans="1:29" ht="40" customHeight="1" x14ac:dyDescent="0.35">
      <c r="A926" s="440"/>
      <c r="B926" s="441"/>
      <c r="C926" s="441"/>
      <c r="D926" s="442"/>
      <c r="E926" s="443"/>
      <c r="F926" s="444"/>
      <c r="G926" s="445"/>
      <c r="H926" s="444"/>
      <c r="I926" s="442"/>
      <c r="J926" s="442"/>
      <c r="K926" s="442"/>
      <c r="L926" s="442"/>
      <c r="M926" s="442"/>
      <c r="N926" s="442"/>
      <c r="O926" s="444"/>
      <c r="P926" s="442"/>
      <c r="Q926" s="442"/>
      <c r="R926" s="442"/>
      <c r="S926" s="442"/>
      <c r="T926" s="442"/>
      <c r="U926" s="442"/>
      <c r="V926" s="444"/>
      <c r="W926" s="444"/>
      <c r="X926" s="442"/>
      <c r="Y926" s="442"/>
      <c r="Z926" s="442"/>
      <c r="AA926" s="442"/>
      <c r="AB926" s="442"/>
      <c r="AC926" s="440"/>
    </row>
    <row r="927" spans="1:29" ht="40" customHeight="1" x14ac:dyDescent="0.35">
      <c r="A927" s="440"/>
      <c r="B927" s="441"/>
      <c r="C927" s="441"/>
      <c r="D927" s="442"/>
      <c r="E927" s="443"/>
      <c r="F927" s="444"/>
      <c r="G927" s="445"/>
      <c r="H927" s="444"/>
      <c r="I927" s="442"/>
      <c r="J927" s="442"/>
      <c r="K927" s="442"/>
      <c r="L927" s="442"/>
      <c r="M927" s="442"/>
      <c r="N927" s="442"/>
      <c r="O927" s="444"/>
      <c r="P927" s="442"/>
      <c r="Q927" s="442"/>
      <c r="R927" s="442"/>
      <c r="S927" s="442"/>
      <c r="T927" s="442"/>
      <c r="U927" s="442"/>
      <c r="V927" s="444"/>
      <c r="W927" s="444"/>
      <c r="X927" s="442"/>
      <c r="Y927" s="442"/>
      <c r="Z927" s="442"/>
      <c r="AA927" s="442"/>
      <c r="AB927" s="442"/>
      <c r="AC927" s="440"/>
    </row>
    <row r="928" spans="1:29" ht="40" customHeight="1" x14ac:dyDescent="0.35">
      <c r="A928" s="440"/>
      <c r="B928" s="441"/>
      <c r="C928" s="441"/>
      <c r="D928" s="442"/>
      <c r="E928" s="443"/>
      <c r="F928" s="444"/>
      <c r="G928" s="445"/>
      <c r="H928" s="444"/>
      <c r="I928" s="442"/>
      <c r="J928" s="442"/>
      <c r="K928" s="442"/>
      <c r="L928" s="442"/>
      <c r="M928" s="442"/>
      <c r="N928" s="442"/>
      <c r="O928" s="444"/>
      <c r="P928" s="442"/>
      <c r="Q928" s="442"/>
      <c r="R928" s="442"/>
      <c r="S928" s="442"/>
      <c r="T928" s="442"/>
      <c r="U928" s="442"/>
      <c r="V928" s="444"/>
      <c r="W928" s="444"/>
      <c r="X928" s="442"/>
      <c r="Y928" s="442"/>
      <c r="Z928" s="442"/>
      <c r="AA928" s="442"/>
      <c r="AB928" s="442"/>
      <c r="AC928" s="440"/>
    </row>
    <row r="929" spans="1:29" ht="40" customHeight="1" x14ac:dyDescent="0.35">
      <c r="A929" s="440"/>
      <c r="B929" s="441"/>
      <c r="C929" s="441"/>
      <c r="D929" s="442"/>
      <c r="E929" s="443"/>
      <c r="F929" s="444"/>
      <c r="G929" s="445"/>
      <c r="H929" s="444"/>
      <c r="I929" s="442"/>
      <c r="J929" s="442"/>
      <c r="K929" s="442"/>
      <c r="L929" s="442"/>
      <c r="M929" s="442"/>
      <c r="N929" s="442"/>
      <c r="O929" s="444"/>
      <c r="P929" s="442"/>
      <c r="Q929" s="442"/>
      <c r="R929" s="442"/>
      <c r="S929" s="442"/>
      <c r="T929" s="442"/>
      <c r="U929" s="442"/>
      <c r="V929" s="444"/>
      <c r="W929" s="444"/>
      <c r="X929" s="442"/>
      <c r="Y929" s="442"/>
      <c r="Z929" s="442"/>
      <c r="AA929" s="442"/>
      <c r="AB929" s="442"/>
      <c r="AC929" s="440"/>
    </row>
    <row r="930" spans="1:29" ht="40" customHeight="1" x14ac:dyDescent="0.35">
      <c r="A930" s="440"/>
      <c r="B930" s="441"/>
      <c r="C930" s="441"/>
      <c r="D930" s="442"/>
      <c r="E930" s="443"/>
      <c r="F930" s="444"/>
      <c r="G930" s="445"/>
      <c r="H930" s="444"/>
      <c r="I930" s="442"/>
      <c r="J930" s="442"/>
      <c r="K930" s="442"/>
      <c r="L930" s="442"/>
      <c r="M930" s="442"/>
      <c r="N930" s="442"/>
      <c r="O930" s="444"/>
      <c r="P930" s="442"/>
      <c r="Q930" s="442"/>
      <c r="R930" s="442"/>
      <c r="S930" s="442"/>
      <c r="T930" s="442"/>
      <c r="U930" s="442"/>
      <c r="V930" s="444"/>
      <c r="W930" s="444"/>
      <c r="X930" s="442"/>
      <c r="Y930" s="442"/>
      <c r="Z930" s="442"/>
      <c r="AA930" s="442"/>
      <c r="AB930" s="442"/>
      <c r="AC930" s="440"/>
    </row>
    <row r="931" spans="1:29" ht="40" customHeight="1" x14ac:dyDescent="0.35">
      <c r="A931" s="440"/>
      <c r="B931" s="441"/>
      <c r="C931" s="441"/>
      <c r="D931" s="442"/>
      <c r="E931" s="443"/>
      <c r="F931" s="444"/>
      <c r="G931" s="445"/>
      <c r="H931" s="444"/>
      <c r="I931" s="442"/>
      <c r="J931" s="442"/>
      <c r="K931" s="442"/>
      <c r="L931" s="442"/>
      <c r="M931" s="442"/>
      <c r="N931" s="442"/>
      <c r="O931" s="444"/>
      <c r="P931" s="442"/>
      <c r="Q931" s="442"/>
      <c r="R931" s="442"/>
      <c r="S931" s="442"/>
      <c r="T931" s="442"/>
      <c r="U931" s="442"/>
      <c r="V931" s="444"/>
      <c r="W931" s="444"/>
      <c r="X931" s="442"/>
      <c r="Y931" s="442"/>
      <c r="Z931" s="442"/>
      <c r="AA931" s="442"/>
      <c r="AB931" s="442"/>
      <c r="AC931" s="440"/>
    </row>
    <row r="932" spans="1:29" ht="40" customHeight="1" x14ac:dyDescent="0.35">
      <c r="A932" s="440"/>
      <c r="B932" s="441"/>
      <c r="C932" s="441"/>
      <c r="D932" s="442"/>
      <c r="E932" s="443"/>
      <c r="F932" s="444"/>
      <c r="G932" s="445"/>
      <c r="H932" s="444"/>
      <c r="I932" s="442"/>
      <c r="J932" s="442"/>
      <c r="K932" s="442"/>
      <c r="L932" s="442"/>
      <c r="M932" s="442"/>
      <c r="N932" s="442"/>
      <c r="O932" s="444"/>
      <c r="P932" s="442"/>
      <c r="Q932" s="442"/>
      <c r="R932" s="442"/>
      <c r="S932" s="442"/>
      <c r="T932" s="442"/>
      <c r="U932" s="442"/>
      <c r="V932" s="444"/>
      <c r="W932" s="444"/>
      <c r="X932" s="442"/>
      <c r="Y932" s="442"/>
      <c r="Z932" s="442"/>
      <c r="AA932" s="442"/>
      <c r="AB932" s="442"/>
      <c r="AC932" s="440"/>
    </row>
    <row r="933" spans="1:29" ht="40" customHeight="1" x14ac:dyDescent="0.35">
      <c r="A933" s="440"/>
      <c r="B933" s="441"/>
      <c r="C933" s="441"/>
      <c r="D933" s="442"/>
      <c r="E933" s="443"/>
      <c r="F933" s="444"/>
      <c r="G933" s="445"/>
      <c r="H933" s="444"/>
      <c r="I933" s="442"/>
      <c r="J933" s="442"/>
      <c r="K933" s="442"/>
      <c r="L933" s="442"/>
      <c r="M933" s="442"/>
      <c r="N933" s="442"/>
      <c r="O933" s="444"/>
      <c r="P933" s="442"/>
      <c r="Q933" s="442"/>
      <c r="R933" s="442"/>
      <c r="S933" s="442"/>
      <c r="T933" s="442"/>
      <c r="U933" s="442"/>
      <c r="V933" s="444"/>
      <c r="W933" s="444"/>
      <c r="X933" s="442"/>
      <c r="Y933" s="442"/>
      <c r="Z933" s="442"/>
      <c r="AA933" s="442"/>
      <c r="AB933" s="442"/>
      <c r="AC933" s="440"/>
    </row>
    <row r="934" spans="1:29" ht="40" customHeight="1" x14ac:dyDescent="0.35">
      <c r="A934" s="440"/>
      <c r="B934" s="441"/>
      <c r="C934" s="441"/>
      <c r="D934" s="442"/>
      <c r="E934" s="443"/>
      <c r="F934" s="444"/>
      <c r="G934" s="445"/>
      <c r="H934" s="444"/>
      <c r="I934" s="442"/>
      <c r="J934" s="442"/>
      <c r="K934" s="442"/>
      <c r="L934" s="442"/>
      <c r="M934" s="442"/>
      <c r="N934" s="442"/>
      <c r="O934" s="444"/>
      <c r="P934" s="442"/>
      <c r="Q934" s="442"/>
      <c r="R934" s="442"/>
      <c r="S934" s="442"/>
      <c r="T934" s="442"/>
      <c r="U934" s="442"/>
      <c r="V934" s="444"/>
      <c r="W934" s="444"/>
      <c r="X934" s="442"/>
      <c r="Y934" s="442"/>
      <c r="Z934" s="442"/>
      <c r="AA934" s="442"/>
      <c r="AB934" s="442"/>
      <c r="AC934" s="440"/>
    </row>
    <row r="935" spans="1:29" ht="40" customHeight="1" x14ac:dyDescent="0.35">
      <c r="A935" s="440"/>
      <c r="B935" s="441"/>
      <c r="C935" s="441"/>
      <c r="D935" s="442"/>
      <c r="E935" s="443"/>
      <c r="F935" s="444"/>
      <c r="G935" s="445"/>
      <c r="H935" s="444"/>
      <c r="I935" s="442"/>
      <c r="J935" s="442"/>
      <c r="K935" s="442"/>
      <c r="L935" s="442"/>
      <c r="M935" s="442"/>
      <c r="N935" s="442"/>
      <c r="O935" s="444"/>
      <c r="P935" s="442"/>
      <c r="Q935" s="442"/>
      <c r="R935" s="442"/>
      <c r="S935" s="442"/>
      <c r="T935" s="442"/>
      <c r="U935" s="442"/>
      <c r="V935" s="444"/>
      <c r="W935" s="444"/>
      <c r="X935" s="442"/>
      <c r="Y935" s="442"/>
      <c r="Z935" s="442"/>
      <c r="AA935" s="442"/>
      <c r="AB935" s="442"/>
      <c r="AC935" s="440"/>
    </row>
    <row r="936" spans="1:29" ht="40" customHeight="1" x14ac:dyDescent="0.35">
      <c r="A936" s="440"/>
      <c r="B936" s="441"/>
      <c r="C936" s="441"/>
      <c r="D936" s="442"/>
      <c r="E936" s="443"/>
      <c r="F936" s="444"/>
      <c r="G936" s="445"/>
      <c r="H936" s="444"/>
      <c r="I936" s="442"/>
      <c r="J936" s="442"/>
      <c r="K936" s="442"/>
      <c r="L936" s="442"/>
      <c r="M936" s="442"/>
      <c r="N936" s="442"/>
      <c r="O936" s="444"/>
      <c r="P936" s="442"/>
      <c r="Q936" s="442"/>
      <c r="R936" s="442"/>
      <c r="S936" s="442"/>
      <c r="T936" s="442"/>
      <c r="U936" s="442"/>
      <c r="V936" s="444"/>
      <c r="W936" s="444"/>
      <c r="X936" s="442"/>
      <c r="Y936" s="442"/>
      <c r="Z936" s="442"/>
      <c r="AA936" s="442"/>
      <c r="AB936" s="442"/>
      <c r="AC936" s="440"/>
    </row>
    <row r="937" spans="1:29" ht="40" customHeight="1" x14ac:dyDescent="0.35">
      <c r="A937" s="440"/>
      <c r="B937" s="441"/>
      <c r="C937" s="441"/>
      <c r="D937" s="442"/>
      <c r="E937" s="443"/>
      <c r="F937" s="444"/>
      <c r="G937" s="445"/>
      <c r="H937" s="444"/>
      <c r="I937" s="442"/>
      <c r="J937" s="442"/>
      <c r="K937" s="442"/>
      <c r="L937" s="442"/>
      <c r="M937" s="442"/>
      <c r="N937" s="442"/>
      <c r="O937" s="444"/>
      <c r="P937" s="442"/>
      <c r="Q937" s="442"/>
      <c r="R937" s="442"/>
      <c r="S937" s="442"/>
      <c r="T937" s="442"/>
      <c r="U937" s="442"/>
      <c r="V937" s="444"/>
      <c r="W937" s="444"/>
      <c r="X937" s="442"/>
      <c r="Y937" s="442"/>
      <c r="Z937" s="442"/>
      <c r="AA937" s="442"/>
      <c r="AB937" s="442"/>
      <c r="AC937" s="440"/>
    </row>
    <row r="938" spans="1:29" ht="40" customHeight="1" x14ac:dyDescent="0.35">
      <c r="A938" s="440"/>
      <c r="B938" s="441"/>
      <c r="C938" s="441"/>
      <c r="D938" s="442"/>
      <c r="E938" s="443"/>
      <c r="F938" s="444"/>
      <c r="G938" s="445"/>
      <c r="H938" s="444"/>
      <c r="I938" s="442"/>
      <c r="J938" s="442"/>
      <c r="K938" s="442"/>
      <c r="L938" s="442"/>
      <c r="M938" s="442"/>
      <c r="N938" s="442"/>
      <c r="O938" s="444"/>
      <c r="P938" s="442"/>
      <c r="Q938" s="442"/>
      <c r="R938" s="442"/>
      <c r="S938" s="442"/>
      <c r="T938" s="442"/>
      <c r="U938" s="442"/>
      <c r="V938" s="444"/>
      <c r="W938" s="444"/>
      <c r="X938" s="442"/>
      <c r="Y938" s="442"/>
      <c r="Z938" s="442"/>
      <c r="AA938" s="442"/>
      <c r="AB938" s="442"/>
      <c r="AC938" s="440"/>
    </row>
    <row r="939" spans="1:29" ht="40" customHeight="1" x14ac:dyDescent="0.35">
      <c r="A939" s="440"/>
      <c r="B939" s="441"/>
      <c r="C939" s="441"/>
      <c r="D939" s="442"/>
      <c r="E939" s="443"/>
      <c r="F939" s="444"/>
      <c r="G939" s="445"/>
      <c r="H939" s="444"/>
      <c r="I939" s="442"/>
      <c r="J939" s="442"/>
      <c r="K939" s="442"/>
      <c r="L939" s="442"/>
      <c r="M939" s="442"/>
      <c r="N939" s="442"/>
      <c r="O939" s="444"/>
      <c r="P939" s="442"/>
      <c r="Q939" s="442"/>
      <c r="R939" s="442"/>
      <c r="S939" s="442"/>
      <c r="T939" s="442"/>
      <c r="U939" s="442"/>
      <c r="V939" s="444"/>
      <c r="W939" s="444"/>
      <c r="X939" s="442"/>
      <c r="Y939" s="442"/>
      <c r="Z939" s="442"/>
      <c r="AA939" s="442"/>
      <c r="AB939" s="442"/>
      <c r="AC939" s="440"/>
    </row>
    <row r="940" spans="1:29" ht="40" customHeight="1" x14ac:dyDescent="0.35">
      <c r="A940" s="440"/>
      <c r="B940" s="441"/>
      <c r="C940" s="441"/>
      <c r="D940" s="442"/>
      <c r="E940" s="443"/>
      <c r="F940" s="444"/>
      <c r="G940" s="445"/>
      <c r="H940" s="444"/>
      <c r="I940" s="442"/>
      <c r="J940" s="442"/>
      <c r="K940" s="442"/>
      <c r="L940" s="442"/>
      <c r="M940" s="442"/>
      <c r="N940" s="442"/>
      <c r="O940" s="444"/>
      <c r="P940" s="442"/>
      <c r="Q940" s="442"/>
      <c r="R940" s="442"/>
      <c r="S940" s="442"/>
      <c r="T940" s="442"/>
      <c r="U940" s="442"/>
      <c r="V940" s="444"/>
      <c r="W940" s="444"/>
      <c r="X940" s="442"/>
      <c r="Y940" s="442"/>
      <c r="Z940" s="442"/>
      <c r="AA940" s="442"/>
      <c r="AB940" s="442"/>
      <c r="AC940" s="440"/>
    </row>
    <row r="941" spans="1:29" ht="40" customHeight="1" x14ac:dyDescent="0.35">
      <c r="A941" s="440"/>
      <c r="B941" s="441"/>
      <c r="C941" s="441"/>
      <c r="D941" s="442"/>
      <c r="E941" s="443"/>
      <c r="F941" s="444"/>
      <c r="G941" s="445"/>
      <c r="H941" s="444"/>
      <c r="I941" s="442"/>
      <c r="J941" s="442"/>
      <c r="K941" s="442"/>
      <c r="L941" s="442"/>
      <c r="M941" s="442"/>
      <c r="N941" s="442"/>
      <c r="O941" s="444"/>
      <c r="P941" s="442"/>
      <c r="Q941" s="442"/>
      <c r="R941" s="442"/>
      <c r="S941" s="442"/>
      <c r="T941" s="442"/>
      <c r="U941" s="442"/>
      <c r="V941" s="444"/>
      <c r="W941" s="444"/>
      <c r="X941" s="442"/>
      <c r="Y941" s="442"/>
      <c r="Z941" s="442"/>
      <c r="AA941" s="442"/>
      <c r="AB941" s="442"/>
      <c r="AC941" s="440"/>
    </row>
    <row r="942" spans="1:29" ht="40" customHeight="1" x14ac:dyDescent="0.35">
      <c r="A942" s="440"/>
      <c r="B942" s="441"/>
      <c r="C942" s="441"/>
      <c r="D942" s="442"/>
      <c r="E942" s="443"/>
      <c r="F942" s="444"/>
      <c r="G942" s="445"/>
      <c r="H942" s="444"/>
      <c r="I942" s="442"/>
      <c r="J942" s="442"/>
      <c r="K942" s="442"/>
      <c r="L942" s="442"/>
      <c r="M942" s="442"/>
      <c r="N942" s="442"/>
      <c r="O942" s="444"/>
      <c r="P942" s="442"/>
      <c r="Q942" s="442"/>
      <c r="R942" s="442"/>
      <c r="S942" s="442"/>
      <c r="T942" s="442"/>
      <c r="U942" s="442"/>
      <c r="V942" s="444"/>
      <c r="W942" s="444"/>
      <c r="X942" s="442"/>
      <c r="Y942" s="442"/>
      <c r="Z942" s="442"/>
      <c r="AA942" s="442"/>
      <c r="AB942" s="442"/>
      <c r="AC942" s="440"/>
    </row>
    <row r="943" spans="1:29" ht="40" customHeight="1" x14ac:dyDescent="0.35">
      <c r="A943" s="440"/>
      <c r="B943" s="441"/>
      <c r="C943" s="441"/>
      <c r="D943" s="442"/>
      <c r="E943" s="443"/>
      <c r="F943" s="444"/>
      <c r="G943" s="445"/>
      <c r="H943" s="444"/>
      <c r="I943" s="442"/>
      <c r="J943" s="442"/>
      <c r="K943" s="442"/>
      <c r="L943" s="442"/>
      <c r="M943" s="442"/>
      <c r="N943" s="442"/>
      <c r="O943" s="444"/>
      <c r="P943" s="442"/>
      <c r="Q943" s="442"/>
      <c r="R943" s="442"/>
      <c r="S943" s="442"/>
      <c r="T943" s="442"/>
      <c r="U943" s="442"/>
      <c r="V943" s="444"/>
      <c r="W943" s="444"/>
      <c r="X943" s="442"/>
      <c r="Y943" s="442"/>
      <c r="Z943" s="442"/>
      <c r="AA943" s="442"/>
      <c r="AB943" s="442"/>
      <c r="AC943" s="440"/>
    </row>
    <row r="944" spans="1:29" ht="40" customHeight="1" x14ac:dyDescent="0.35">
      <c r="A944" s="440"/>
      <c r="B944" s="441"/>
      <c r="C944" s="441"/>
      <c r="D944" s="442"/>
      <c r="E944" s="443"/>
      <c r="F944" s="444"/>
      <c r="G944" s="445"/>
      <c r="H944" s="444"/>
      <c r="I944" s="442"/>
      <c r="J944" s="442"/>
      <c r="K944" s="442"/>
      <c r="L944" s="442"/>
      <c r="M944" s="442"/>
      <c r="N944" s="442"/>
      <c r="O944" s="444"/>
      <c r="P944" s="442"/>
      <c r="Q944" s="442"/>
      <c r="R944" s="442"/>
      <c r="S944" s="442"/>
      <c r="T944" s="442"/>
      <c r="U944" s="442"/>
      <c r="V944" s="444"/>
      <c r="W944" s="444"/>
      <c r="X944" s="442"/>
      <c r="Y944" s="442"/>
      <c r="Z944" s="442"/>
      <c r="AA944" s="442"/>
      <c r="AB944" s="442"/>
      <c r="AC944" s="440"/>
    </row>
    <row r="945" spans="1:29" ht="40" customHeight="1" x14ac:dyDescent="0.35">
      <c r="A945" s="440"/>
      <c r="B945" s="441"/>
      <c r="C945" s="441"/>
      <c r="D945" s="442"/>
      <c r="E945" s="443"/>
      <c r="F945" s="444"/>
      <c r="G945" s="445"/>
      <c r="H945" s="444"/>
      <c r="I945" s="442"/>
      <c r="J945" s="442"/>
      <c r="K945" s="442"/>
      <c r="L945" s="442"/>
      <c r="M945" s="442"/>
      <c r="N945" s="442"/>
      <c r="O945" s="444"/>
      <c r="P945" s="442"/>
      <c r="Q945" s="442"/>
      <c r="R945" s="442"/>
      <c r="S945" s="442"/>
      <c r="T945" s="442"/>
      <c r="U945" s="442"/>
      <c r="V945" s="444"/>
      <c r="W945" s="444"/>
      <c r="X945" s="442"/>
      <c r="Y945" s="442"/>
      <c r="Z945" s="442"/>
      <c r="AA945" s="442"/>
      <c r="AB945" s="442"/>
      <c r="AC945" s="440"/>
    </row>
    <row r="946" spans="1:29" ht="40" customHeight="1" x14ac:dyDescent="0.35">
      <c r="A946" s="440"/>
      <c r="B946" s="441"/>
      <c r="C946" s="441"/>
      <c r="D946" s="442"/>
      <c r="E946" s="443"/>
      <c r="F946" s="444"/>
      <c r="G946" s="445"/>
      <c r="H946" s="444"/>
      <c r="I946" s="442"/>
      <c r="J946" s="442"/>
      <c r="K946" s="442"/>
      <c r="L946" s="442"/>
      <c r="M946" s="442"/>
      <c r="N946" s="442"/>
      <c r="O946" s="444"/>
      <c r="P946" s="442"/>
      <c r="Q946" s="442"/>
      <c r="R946" s="442"/>
      <c r="S946" s="442"/>
      <c r="T946" s="442"/>
      <c r="U946" s="442"/>
      <c r="V946" s="444"/>
      <c r="W946" s="444"/>
      <c r="X946" s="442"/>
      <c r="Y946" s="442"/>
      <c r="Z946" s="442"/>
      <c r="AA946" s="442"/>
      <c r="AB946" s="442"/>
      <c r="AC946" s="440"/>
    </row>
    <row r="947" spans="1:29" ht="40" customHeight="1" x14ac:dyDescent="0.35">
      <c r="A947" s="440"/>
      <c r="B947" s="441"/>
      <c r="C947" s="441"/>
      <c r="D947" s="442"/>
      <c r="E947" s="443"/>
      <c r="F947" s="444"/>
      <c r="G947" s="445"/>
      <c r="H947" s="444"/>
      <c r="I947" s="442"/>
      <c r="J947" s="442"/>
      <c r="K947" s="442"/>
      <c r="L947" s="442"/>
      <c r="M947" s="442"/>
      <c r="N947" s="442"/>
      <c r="O947" s="444"/>
      <c r="P947" s="442"/>
      <c r="Q947" s="442"/>
      <c r="R947" s="442"/>
      <c r="S947" s="442"/>
      <c r="T947" s="442"/>
      <c r="U947" s="442"/>
      <c r="V947" s="444"/>
      <c r="W947" s="444"/>
      <c r="X947" s="442"/>
      <c r="Y947" s="442"/>
      <c r="Z947" s="442"/>
      <c r="AA947" s="442"/>
      <c r="AB947" s="442"/>
      <c r="AC947" s="440"/>
    </row>
    <row r="948" spans="1:29" ht="40" customHeight="1" x14ac:dyDescent="0.35">
      <c r="A948" s="440"/>
      <c r="B948" s="441"/>
      <c r="C948" s="441"/>
      <c r="D948" s="442"/>
      <c r="E948" s="443"/>
      <c r="F948" s="444"/>
      <c r="G948" s="445"/>
      <c r="H948" s="444"/>
      <c r="I948" s="442"/>
      <c r="J948" s="442"/>
      <c r="K948" s="442"/>
      <c r="L948" s="442"/>
      <c r="M948" s="442"/>
      <c r="N948" s="442"/>
      <c r="O948" s="444"/>
      <c r="P948" s="442"/>
      <c r="Q948" s="442"/>
      <c r="R948" s="442"/>
      <c r="S948" s="442"/>
      <c r="T948" s="442"/>
      <c r="U948" s="442"/>
      <c r="V948" s="444"/>
      <c r="W948" s="444"/>
      <c r="X948" s="442"/>
      <c r="Y948" s="442"/>
      <c r="Z948" s="442"/>
      <c r="AA948" s="442"/>
      <c r="AB948" s="442"/>
      <c r="AC948" s="440"/>
    </row>
    <row r="949" spans="1:29" ht="40" customHeight="1" x14ac:dyDescent="0.35">
      <c r="A949" s="440"/>
      <c r="B949" s="441"/>
      <c r="C949" s="441"/>
      <c r="D949" s="442"/>
      <c r="E949" s="443"/>
      <c r="F949" s="444"/>
      <c r="G949" s="445"/>
      <c r="H949" s="444"/>
      <c r="I949" s="442"/>
      <c r="J949" s="442"/>
      <c r="K949" s="442"/>
      <c r="L949" s="442"/>
      <c r="M949" s="442"/>
      <c r="N949" s="442"/>
      <c r="O949" s="444"/>
      <c r="P949" s="442"/>
      <c r="Q949" s="442"/>
      <c r="R949" s="442"/>
      <c r="S949" s="442"/>
      <c r="T949" s="442"/>
      <c r="U949" s="442"/>
      <c r="V949" s="444"/>
      <c r="W949" s="444"/>
      <c r="X949" s="442"/>
      <c r="Y949" s="442"/>
      <c r="Z949" s="442"/>
      <c r="AA949" s="442"/>
      <c r="AB949" s="442"/>
      <c r="AC949" s="440"/>
    </row>
    <row r="950" spans="1:29" ht="40" customHeight="1" x14ac:dyDescent="0.35">
      <c r="A950" s="440"/>
      <c r="B950" s="441"/>
      <c r="C950" s="441"/>
      <c r="D950" s="442"/>
      <c r="E950" s="443"/>
      <c r="F950" s="444"/>
      <c r="G950" s="445"/>
      <c r="H950" s="444"/>
      <c r="I950" s="442"/>
      <c r="J950" s="442"/>
      <c r="K950" s="442"/>
      <c r="L950" s="442"/>
      <c r="M950" s="442"/>
      <c r="N950" s="442"/>
      <c r="O950" s="444"/>
      <c r="P950" s="442"/>
      <c r="Q950" s="442"/>
      <c r="R950" s="442"/>
      <c r="S950" s="442"/>
      <c r="T950" s="442"/>
      <c r="U950" s="442"/>
      <c r="V950" s="444"/>
      <c r="W950" s="444"/>
      <c r="X950" s="442"/>
      <c r="Y950" s="442"/>
      <c r="Z950" s="442"/>
      <c r="AA950" s="442"/>
      <c r="AB950" s="442"/>
      <c r="AC950" s="440"/>
    </row>
    <row r="951" spans="1:29" ht="40" customHeight="1" x14ac:dyDescent="0.35">
      <c r="A951" s="440"/>
      <c r="B951" s="441"/>
      <c r="C951" s="441"/>
      <c r="D951" s="442"/>
      <c r="E951" s="443"/>
      <c r="F951" s="444"/>
      <c r="G951" s="445"/>
      <c r="H951" s="444"/>
      <c r="I951" s="442"/>
      <c r="J951" s="442"/>
      <c r="K951" s="442"/>
      <c r="L951" s="442"/>
      <c r="M951" s="442"/>
      <c r="N951" s="442"/>
      <c r="O951" s="444"/>
      <c r="P951" s="442"/>
      <c r="Q951" s="442"/>
      <c r="R951" s="442"/>
      <c r="S951" s="442"/>
      <c r="T951" s="442"/>
      <c r="U951" s="442"/>
      <c r="V951" s="444"/>
      <c r="W951" s="444"/>
      <c r="X951" s="442"/>
      <c r="Y951" s="442"/>
      <c r="Z951" s="442"/>
      <c r="AA951" s="442"/>
      <c r="AB951" s="442"/>
      <c r="AC951" s="440"/>
    </row>
    <row r="952" spans="1:29" ht="40" customHeight="1" x14ac:dyDescent="0.35">
      <c r="A952" s="440"/>
      <c r="B952" s="441"/>
      <c r="C952" s="441"/>
      <c r="D952" s="442"/>
      <c r="E952" s="443"/>
      <c r="F952" s="444"/>
      <c r="G952" s="445"/>
      <c r="H952" s="444"/>
      <c r="I952" s="442"/>
      <c r="J952" s="442"/>
      <c r="K952" s="442"/>
      <c r="L952" s="442"/>
      <c r="M952" s="442"/>
      <c r="N952" s="442"/>
      <c r="O952" s="444"/>
      <c r="P952" s="442"/>
      <c r="Q952" s="442"/>
      <c r="R952" s="442"/>
      <c r="S952" s="442"/>
      <c r="T952" s="442"/>
      <c r="U952" s="442"/>
      <c r="V952" s="444"/>
      <c r="W952" s="444"/>
      <c r="X952" s="442"/>
      <c r="Y952" s="442"/>
      <c r="Z952" s="442"/>
      <c r="AA952" s="442"/>
      <c r="AB952" s="442"/>
      <c r="AC952" s="440"/>
    </row>
    <row r="953" spans="1:29" ht="40" customHeight="1" x14ac:dyDescent="0.35">
      <c r="A953" s="440"/>
      <c r="B953" s="441"/>
      <c r="C953" s="441"/>
      <c r="D953" s="442"/>
      <c r="E953" s="443"/>
      <c r="F953" s="444"/>
      <c r="G953" s="445"/>
      <c r="H953" s="444"/>
      <c r="I953" s="442"/>
      <c r="J953" s="442"/>
      <c r="K953" s="442"/>
      <c r="L953" s="442"/>
      <c r="M953" s="442"/>
      <c r="N953" s="442"/>
      <c r="O953" s="444"/>
      <c r="P953" s="442"/>
      <c r="Q953" s="442"/>
      <c r="R953" s="442"/>
      <c r="S953" s="442"/>
      <c r="T953" s="442"/>
      <c r="U953" s="442"/>
      <c r="V953" s="444"/>
      <c r="W953" s="444"/>
      <c r="X953" s="442"/>
      <c r="Y953" s="442"/>
      <c r="Z953" s="442"/>
      <c r="AA953" s="442"/>
      <c r="AB953" s="442"/>
      <c r="AC953" s="440"/>
    </row>
    <row r="954" spans="1:29" ht="40" customHeight="1" x14ac:dyDescent="0.35">
      <c r="A954" s="440"/>
      <c r="B954" s="441"/>
      <c r="C954" s="441"/>
      <c r="D954" s="442"/>
      <c r="E954" s="443"/>
      <c r="F954" s="444"/>
      <c r="G954" s="445"/>
      <c r="H954" s="444"/>
      <c r="I954" s="442"/>
      <c r="J954" s="442"/>
      <c r="K954" s="442"/>
      <c r="L954" s="442"/>
      <c r="M954" s="442"/>
      <c r="N954" s="442"/>
      <c r="O954" s="444"/>
      <c r="P954" s="442"/>
      <c r="Q954" s="442"/>
      <c r="R954" s="442"/>
      <c r="S954" s="442"/>
      <c r="T954" s="442"/>
      <c r="U954" s="442"/>
      <c r="V954" s="444"/>
      <c r="W954" s="444"/>
      <c r="X954" s="442"/>
      <c r="Y954" s="442"/>
      <c r="Z954" s="442"/>
      <c r="AA954" s="442"/>
      <c r="AB954" s="442"/>
      <c r="AC954" s="440"/>
    </row>
    <row r="955" spans="1:29" ht="40" customHeight="1" x14ac:dyDescent="0.35">
      <c r="A955" s="440"/>
      <c r="B955" s="441"/>
      <c r="C955" s="441"/>
      <c r="D955" s="442"/>
      <c r="E955" s="443"/>
      <c r="F955" s="444"/>
      <c r="G955" s="445"/>
      <c r="H955" s="444"/>
      <c r="I955" s="442"/>
      <c r="J955" s="442"/>
      <c r="K955" s="442"/>
      <c r="L955" s="442"/>
      <c r="M955" s="442"/>
      <c r="N955" s="442"/>
      <c r="O955" s="444"/>
      <c r="P955" s="442"/>
      <c r="Q955" s="442"/>
      <c r="R955" s="442"/>
      <c r="S955" s="442"/>
      <c r="T955" s="442"/>
      <c r="U955" s="442"/>
      <c r="V955" s="444"/>
      <c r="W955" s="444"/>
      <c r="X955" s="442"/>
      <c r="Y955" s="442"/>
      <c r="Z955" s="442"/>
      <c r="AA955" s="442"/>
      <c r="AB955" s="442"/>
      <c r="AC955" s="440"/>
    </row>
    <row r="956" spans="1:29" ht="40" customHeight="1" x14ac:dyDescent="0.35">
      <c r="A956" s="440"/>
      <c r="B956" s="441"/>
      <c r="C956" s="441"/>
      <c r="D956" s="442"/>
      <c r="E956" s="443"/>
      <c r="F956" s="444"/>
      <c r="G956" s="445"/>
      <c r="H956" s="444"/>
      <c r="I956" s="442"/>
      <c r="J956" s="442"/>
      <c r="K956" s="442"/>
      <c r="L956" s="442"/>
      <c r="M956" s="442"/>
      <c r="N956" s="442"/>
      <c r="O956" s="444"/>
      <c r="P956" s="442"/>
      <c r="Q956" s="442"/>
      <c r="R956" s="442"/>
      <c r="S956" s="442"/>
      <c r="T956" s="442"/>
      <c r="U956" s="442"/>
      <c r="V956" s="444"/>
      <c r="W956" s="444"/>
      <c r="X956" s="442"/>
      <c r="Y956" s="442"/>
      <c r="Z956" s="442"/>
      <c r="AA956" s="442"/>
      <c r="AB956" s="442"/>
      <c r="AC956" s="440"/>
    </row>
    <row r="957" spans="1:29" ht="40" customHeight="1" x14ac:dyDescent="0.35">
      <c r="A957" s="440"/>
      <c r="B957" s="441"/>
      <c r="C957" s="441"/>
      <c r="D957" s="442"/>
      <c r="E957" s="443"/>
      <c r="F957" s="444"/>
      <c r="G957" s="445"/>
      <c r="H957" s="444"/>
      <c r="I957" s="442"/>
      <c r="J957" s="442"/>
      <c r="K957" s="442"/>
      <c r="L957" s="442"/>
      <c r="M957" s="442"/>
      <c r="N957" s="442"/>
      <c r="O957" s="444"/>
      <c r="P957" s="442"/>
      <c r="Q957" s="442"/>
      <c r="R957" s="442"/>
      <c r="S957" s="442"/>
      <c r="T957" s="442"/>
      <c r="U957" s="442"/>
      <c r="V957" s="444"/>
      <c r="W957" s="444"/>
      <c r="X957" s="442"/>
      <c r="Y957" s="442"/>
      <c r="Z957" s="442"/>
      <c r="AA957" s="442"/>
      <c r="AB957" s="442"/>
      <c r="AC957" s="440"/>
    </row>
    <row r="958" spans="1:29" ht="40" customHeight="1" x14ac:dyDescent="0.35">
      <c r="A958" s="440"/>
      <c r="B958" s="441"/>
      <c r="C958" s="441"/>
      <c r="D958" s="442"/>
      <c r="E958" s="443"/>
      <c r="F958" s="444"/>
      <c r="G958" s="445"/>
      <c r="H958" s="444"/>
      <c r="I958" s="442"/>
      <c r="J958" s="442"/>
      <c r="K958" s="442"/>
      <c r="L958" s="442"/>
      <c r="M958" s="442"/>
      <c r="N958" s="442"/>
      <c r="O958" s="444"/>
      <c r="P958" s="442"/>
      <c r="Q958" s="442"/>
      <c r="R958" s="442"/>
      <c r="S958" s="442"/>
      <c r="T958" s="442"/>
      <c r="U958" s="442"/>
      <c r="V958" s="444"/>
      <c r="W958" s="444"/>
      <c r="X958" s="442"/>
      <c r="Y958" s="442"/>
      <c r="Z958" s="442"/>
      <c r="AA958" s="442"/>
      <c r="AB958" s="442"/>
      <c r="AC958" s="440"/>
    </row>
    <row r="959" spans="1:29" ht="40" customHeight="1" x14ac:dyDescent="0.35">
      <c r="A959" s="440"/>
      <c r="B959" s="441"/>
      <c r="C959" s="441"/>
      <c r="D959" s="442"/>
      <c r="E959" s="443"/>
      <c r="F959" s="444"/>
      <c r="G959" s="445"/>
      <c r="H959" s="444"/>
      <c r="I959" s="442"/>
      <c r="J959" s="442"/>
      <c r="K959" s="442"/>
      <c r="L959" s="442"/>
      <c r="M959" s="442"/>
      <c r="N959" s="442"/>
      <c r="O959" s="444"/>
      <c r="P959" s="442"/>
      <c r="Q959" s="442"/>
      <c r="R959" s="442"/>
      <c r="S959" s="442"/>
      <c r="T959" s="442"/>
      <c r="U959" s="442"/>
      <c r="V959" s="444"/>
      <c r="W959" s="444"/>
      <c r="X959" s="442"/>
      <c r="Y959" s="442"/>
      <c r="Z959" s="442"/>
      <c r="AA959" s="442"/>
      <c r="AB959" s="442"/>
      <c r="AC959" s="440"/>
    </row>
    <row r="960" spans="1:29" ht="40" customHeight="1" x14ac:dyDescent="0.35">
      <c r="A960" s="440"/>
      <c r="B960" s="441"/>
      <c r="C960" s="441"/>
      <c r="D960" s="442"/>
      <c r="E960" s="443"/>
      <c r="F960" s="444"/>
      <c r="G960" s="445"/>
      <c r="H960" s="444"/>
      <c r="I960" s="442"/>
      <c r="J960" s="442"/>
      <c r="K960" s="442"/>
      <c r="L960" s="442"/>
      <c r="M960" s="442"/>
      <c r="N960" s="442"/>
      <c r="O960" s="444"/>
      <c r="P960" s="442"/>
      <c r="Q960" s="442"/>
      <c r="R960" s="442"/>
      <c r="S960" s="442"/>
      <c r="T960" s="442"/>
      <c r="U960" s="442"/>
      <c r="V960" s="444"/>
      <c r="W960" s="444"/>
      <c r="X960" s="442"/>
      <c r="Y960" s="442"/>
      <c r="Z960" s="442"/>
      <c r="AA960" s="442"/>
      <c r="AB960" s="442"/>
      <c r="AC960" s="440"/>
    </row>
    <row r="961" spans="1:29" ht="40" customHeight="1" x14ac:dyDescent="0.35">
      <c r="A961" s="440"/>
      <c r="B961" s="441"/>
      <c r="C961" s="441"/>
      <c r="D961" s="442"/>
      <c r="E961" s="443"/>
      <c r="F961" s="444"/>
      <c r="G961" s="445"/>
      <c r="H961" s="444"/>
      <c r="I961" s="442"/>
      <c r="J961" s="442"/>
      <c r="K961" s="442"/>
      <c r="L961" s="442"/>
      <c r="M961" s="442"/>
      <c r="N961" s="442"/>
      <c r="O961" s="444"/>
      <c r="P961" s="442"/>
      <c r="Q961" s="442"/>
      <c r="R961" s="442"/>
      <c r="S961" s="442"/>
      <c r="T961" s="442"/>
      <c r="U961" s="442"/>
      <c r="V961" s="444"/>
      <c r="W961" s="444"/>
      <c r="X961" s="442"/>
      <c r="Y961" s="442"/>
      <c r="Z961" s="442"/>
      <c r="AA961" s="442"/>
      <c r="AB961" s="442"/>
      <c r="AC961" s="440"/>
    </row>
    <row r="962" spans="1:29" ht="40" customHeight="1" x14ac:dyDescent="0.35">
      <c r="A962" s="440"/>
      <c r="B962" s="441"/>
      <c r="C962" s="441"/>
      <c r="D962" s="442"/>
      <c r="E962" s="443"/>
      <c r="F962" s="444"/>
      <c r="G962" s="445"/>
      <c r="H962" s="444"/>
      <c r="I962" s="442"/>
      <c r="J962" s="442"/>
      <c r="K962" s="442"/>
      <c r="L962" s="442"/>
      <c r="M962" s="442"/>
      <c r="N962" s="442"/>
      <c r="O962" s="444"/>
      <c r="P962" s="442"/>
      <c r="Q962" s="442"/>
      <c r="R962" s="442"/>
      <c r="S962" s="442"/>
      <c r="T962" s="442"/>
      <c r="U962" s="442"/>
      <c r="V962" s="444"/>
      <c r="W962" s="444"/>
      <c r="X962" s="442"/>
      <c r="Y962" s="442"/>
      <c r="Z962" s="442"/>
      <c r="AA962" s="442"/>
      <c r="AB962" s="442"/>
      <c r="AC962" s="440"/>
    </row>
    <row r="963" spans="1:29" ht="40" customHeight="1" x14ac:dyDescent="0.35">
      <c r="A963" s="440"/>
      <c r="B963" s="441"/>
      <c r="C963" s="441"/>
      <c r="D963" s="442"/>
      <c r="E963" s="443"/>
      <c r="F963" s="444"/>
      <c r="G963" s="445"/>
      <c r="H963" s="444"/>
      <c r="I963" s="442"/>
      <c r="J963" s="442"/>
      <c r="K963" s="442"/>
      <c r="L963" s="442"/>
      <c r="M963" s="442"/>
      <c r="N963" s="442"/>
      <c r="O963" s="444"/>
      <c r="P963" s="442"/>
      <c r="Q963" s="442"/>
      <c r="R963" s="442"/>
      <c r="S963" s="442"/>
      <c r="T963" s="442"/>
      <c r="U963" s="442"/>
      <c r="V963" s="444"/>
      <c r="W963" s="444"/>
      <c r="X963" s="442"/>
      <c r="Y963" s="442"/>
      <c r="Z963" s="442"/>
      <c r="AA963" s="442"/>
      <c r="AB963" s="442"/>
      <c r="AC963" s="440"/>
    </row>
    <row r="964" spans="1:29" ht="40" customHeight="1" x14ac:dyDescent="0.35">
      <c r="A964" s="440"/>
      <c r="B964" s="441"/>
      <c r="C964" s="441"/>
      <c r="D964" s="442"/>
      <c r="E964" s="443"/>
      <c r="F964" s="444"/>
      <c r="G964" s="445"/>
      <c r="H964" s="444"/>
      <c r="I964" s="442"/>
      <c r="J964" s="442"/>
      <c r="K964" s="442"/>
      <c r="L964" s="442"/>
      <c r="M964" s="442"/>
      <c r="N964" s="442"/>
      <c r="O964" s="444"/>
      <c r="P964" s="442"/>
      <c r="Q964" s="442"/>
      <c r="R964" s="442"/>
      <c r="S964" s="442"/>
      <c r="T964" s="442"/>
      <c r="U964" s="442"/>
      <c r="V964" s="444"/>
      <c r="W964" s="444"/>
      <c r="X964" s="442"/>
      <c r="Y964" s="442"/>
      <c r="Z964" s="442"/>
      <c r="AA964" s="442"/>
      <c r="AB964" s="442"/>
      <c r="AC964" s="440"/>
    </row>
    <row r="965" spans="1:29" ht="40" customHeight="1" x14ac:dyDescent="0.35">
      <c r="A965" s="440"/>
      <c r="B965" s="441"/>
      <c r="C965" s="441"/>
      <c r="D965" s="442"/>
      <c r="E965" s="443"/>
      <c r="F965" s="444"/>
      <c r="G965" s="445"/>
      <c r="H965" s="444"/>
      <c r="I965" s="442"/>
      <c r="J965" s="442"/>
      <c r="K965" s="442"/>
      <c r="L965" s="442"/>
      <c r="M965" s="442"/>
      <c r="N965" s="442"/>
      <c r="O965" s="444"/>
      <c r="P965" s="442"/>
      <c r="Q965" s="442"/>
      <c r="R965" s="442"/>
      <c r="S965" s="442"/>
      <c r="T965" s="442"/>
      <c r="U965" s="442"/>
      <c r="V965" s="444"/>
      <c r="W965" s="444"/>
      <c r="X965" s="442"/>
      <c r="Y965" s="442"/>
      <c r="Z965" s="442"/>
      <c r="AA965" s="442"/>
      <c r="AB965" s="442"/>
      <c r="AC965" s="440"/>
    </row>
    <row r="966" spans="1:29" ht="40" customHeight="1" x14ac:dyDescent="0.35">
      <c r="A966" s="440"/>
      <c r="B966" s="441"/>
      <c r="C966" s="441"/>
      <c r="D966" s="442"/>
      <c r="E966" s="443"/>
      <c r="F966" s="444"/>
      <c r="G966" s="445"/>
      <c r="H966" s="444"/>
      <c r="I966" s="442"/>
      <c r="J966" s="442"/>
      <c r="K966" s="442"/>
      <c r="L966" s="442"/>
      <c r="M966" s="442"/>
      <c r="N966" s="442"/>
      <c r="O966" s="444"/>
      <c r="P966" s="442"/>
      <c r="Q966" s="442"/>
      <c r="R966" s="442"/>
      <c r="S966" s="442"/>
      <c r="T966" s="442"/>
      <c r="U966" s="442"/>
      <c r="V966" s="444"/>
      <c r="W966" s="444"/>
      <c r="X966" s="442"/>
      <c r="Y966" s="442"/>
      <c r="Z966" s="442"/>
      <c r="AA966" s="442"/>
      <c r="AB966" s="442"/>
      <c r="AC966" s="440"/>
    </row>
    <row r="967" spans="1:29" ht="40" customHeight="1" x14ac:dyDescent="0.35">
      <c r="A967" s="440"/>
      <c r="B967" s="441"/>
      <c r="C967" s="441"/>
      <c r="D967" s="442"/>
      <c r="E967" s="443"/>
      <c r="F967" s="444"/>
      <c r="G967" s="445"/>
      <c r="H967" s="444"/>
      <c r="I967" s="442"/>
      <c r="J967" s="442"/>
      <c r="K967" s="442"/>
      <c r="L967" s="442"/>
      <c r="M967" s="442"/>
      <c r="N967" s="442"/>
      <c r="O967" s="444"/>
      <c r="P967" s="442"/>
      <c r="Q967" s="442"/>
      <c r="R967" s="442"/>
      <c r="S967" s="442"/>
      <c r="T967" s="442"/>
      <c r="U967" s="442"/>
      <c r="V967" s="444"/>
      <c r="W967" s="444"/>
      <c r="X967" s="442"/>
      <c r="Y967" s="442"/>
      <c r="Z967" s="442"/>
      <c r="AA967" s="442"/>
      <c r="AB967" s="442"/>
      <c r="AC967" s="440"/>
    </row>
    <row r="968" spans="1:29" ht="40" customHeight="1" x14ac:dyDescent="0.35">
      <c r="A968" s="440"/>
      <c r="B968" s="441"/>
      <c r="C968" s="441"/>
      <c r="D968" s="442"/>
      <c r="E968" s="443"/>
      <c r="F968" s="444"/>
      <c r="G968" s="445"/>
      <c r="H968" s="444"/>
      <c r="I968" s="442"/>
      <c r="J968" s="442"/>
      <c r="K968" s="442"/>
      <c r="L968" s="442"/>
      <c r="M968" s="442"/>
      <c r="N968" s="442"/>
      <c r="O968" s="444"/>
      <c r="P968" s="442"/>
      <c r="Q968" s="442"/>
      <c r="R968" s="442"/>
      <c r="S968" s="442"/>
      <c r="T968" s="442"/>
      <c r="U968" s="442"/>
      <c r="V968" s="444"/>
      <c r="W968" s="444"/>
      <c r="X968" s="442"/>
      <c r="Y968" s="442"/>
      <c r="Z968" s="442"/>
      <c r="AA968" s="442"/>
      <c r="AB968" s="442"/>
      <c r="AC968" s="440"/>
    </row>
    <row r="969" spans="1:29" ht="40" customHeight="1" x14ac:dyDescent="0.35">
      <c r="A969" s="440"/>
      <c r="B969" s="441"/>
      <c r="C969" s="441"/>
      <c r="D969" s="442"/>
      <c r="E969" s="443"/>
      <c r="F969" s="444"/>
      <c r="G969" s="445"/>
      <c r="H969" s="444"/>
      <c r="I969" s="442"/>
      <c r="J969" s="442"/>
      <c r="K969" s="442"/>
      <c r="L969" s="442"/>
      <c r="M969" s="442"/>
      <c r="N969" s="442"/>
      <c r="O969" s="444"/>
      <c r="P969" s="442"/>
      <c r="Q969" s="442"/>
      <c r="R969" s="442"/>
      <c r="S969" s="442"/>
      <c r="T969" s="442"/>
      <c r="U969" s="442"/>
      <c r="V969" s="444"/>
      <c r="W969" s="444"/>
      <c r="X969" s="442"/>
      <c r="Y969" s="442"/>
      <c r="Z969" s="442"/>
      <c r="AA969" s="442"/>
      <c r="AB969" s="442"/>
      <c r="AC969" s="440"/>
    </row>
    <row r="970" spans="1:29" ht="40" customHeight="1" x14ac:dyDescent="0.35">
      <c r="A970" s="440"/>
      <c r="B970" s="441"/>
      <c r="C970" s="441"/>
      <c r="D970" s="442"/>
      <c r="E970" s="443"/>
      <c r="F970" s="444"/>
      <c r="G970" s="445"/>
      <c r="H970" s="444"/>
      <c r="I970" s="442"/>
      <c r="J970" s="442"/>
      <c r="K970" s="442"/>
      <c r="L970" s="442"/>
      <c r="M970" s="442"/>
      <c r="N970" s="442"/>
      <c r="O970" s="444"/>
      <c r="P970" s="442"/>
      <c r="Q970" s="442"/>
      <c r="R970" s="442"/>
      <c r="S970" s="442"/>
      <c r="T970" s="442"/>
      <c r="U970" s="442"/>
      <c r="V970" s="444"/>
      <c r="W970" s="444"/>
      <c r="X970" s="442"/>
      <c r="Y970" s="442"/>
      <c r="Z970" s="442"/>
      <c r="AA970" s="442"/>
      <c r="AB970" s="442"/>
      <c r="AC970" s="440"/>
    </row>
    <row r="971" spans="1:29" ht="40" customHeight="1" x14ac:dyDescent="0.35">
      <c r="A971" s="440"/>
      <c r="B971" s="441"/>
      <c r="C971" s="441"/>
      <c r="D971" s="442"/>
      <c r="E971" s="443"/>
      <c r="F971" s="444"/>
      <c r="G971" s="445"/>
      <c r="H971" s="444"/>
      <c r="I971" s="442"/>
      <c r="J971" s="442"/>
      <c r="K971" s="442"/>
      <c r="L971" s="442"/>
      <c r="M971" s="442"/>
      <c r="N971" s="442"/>
      <c r="O971" s="444"/>
      <c r="P971" s="442"/>
      <c r="Q971" s="442"/>
      <c r="R971" s="442"/>
      <c r="S971" s="442"/>
      <c r="T971" s="442"/>
      <c r="U971" s="442"/>
      <c r="V971" s="444"/>
      <c r="W971" s="444"/>
      <c r="X971" s="442"/>
      <c r="Y971" s="442"/>
      <c r="Z971" s="442"/>
      <c r="AA971" s="442"/>
      <c r="AB971" s="442"/>
      <c r="AC971" s="440"/>
    </row>
    <row r="972" spans="1:29" ht="40" customHeight="1" x14ac:dyDescent="0.35">
      <c r="A972" s="440"/>
      <c r="B972" s="441"/>
      <c r="C972" s="441"/>
      <c r="D972" s="442"/>
      <c r="E972" s="443"/>
      <c r="F972" s="444"/>
      <c r="G972" s="445"/>
      <c r="H972" s="444"/>
      <c r="I972" s="442"/>
      <c r="J972" s="442"/>
      <c r="K972" s="442"/>
      <c r="L972" s="442"/>
      <c r="M972" s="442"/>
      <c r="N972" s="442"/>
      <c r="O972" s="444"/>
      <c r="P972" s="442"/>
      <c r="Q972" s="442"/>
      <c r="R972" s="442"/>
      <c r="S972" s="442"/>
      <c r="T972" s="442"/>
      <c r="U972" s="442"/>
      <c r="V972" s="444"/>
      <c r="W972" s="444"/>
      <c r="X972" s="442"/>
      <c r="Y972" s="442"/>
      <c r="Z972" s="442"/>
      <c r="AA972" s="442"/>
      <c r="AB972" s="442"/>
      <c r="AC972" s="440"/>
    </row>
    <row r="973" spans="1:29" ht="40" customHeight="1" x14ac:dyDescent="0.35">
      <c r="A973" s="440"/>
      <c r="B973" s="441"/>
      <c r="C973" s="441"/>
      <c r="D973" s="442"/>
      <c r="E973" s="443"/>
      <c r="F973" s="444"/>
      <c r="G973" s="445"/>
      <c r="H973" s="444"/>
      <c r="I973" s="442"/>
      <c r="J973" s="442"/>
      <c r="K973" s="442"/>
      <c r="L973" s="442"/>
      <c r="M973" s="442"/>
      <c r="N973" s="442"/>
      <c r="O973" s="444"/>
      <c r="P973" s="442"/>
      <c r="Q973" s="442"/>
      <c r="R973" s="442"/>
      <c r="S973" s="442"/>
      <c r="T973" s="442"/>
      <c r="U973" s="442"/>
      <c r="V973" s="444"/>
      <c r="W973" s="444"/>
      <c r="X973" s="442"/>
      <c r="Y973" s="442"/>
      <c r="Z973" s="442"/>
      <c r="AA973" s="442"/>
      <c r="AB973" s="442"/>
      <c r="AC973" s="440"/>
    </row>
    <row r="974" spans="1:29" ht="40" customHeight="1" x14ac:dyDescent="0.35">
      <c r="A974" s="440"/>
      <c r="B974" s="441"/>
      <c r="C974" s="441"/>
      <c r="D974" s="442"/>
      <c r="E974" s="443"/>
      <c r="F974" s="444"/>
      <c r="G974" s="445"/>
      <c r="H974" s="444"/>
      <c r="I974" s="442"/>
      <c r="J974" s="442"/>
      <c r="K974" s="442"/>
      <c r="L974" s="442"/>
      <c r="M974" s="442"/>
      <c r="N974" s="442"/>
      <c r="O974" s="444"/>
      <c r="P974" s="442"/>
      <c r="Q974" s="442"/>
      <c r="R974" s="442"/>
      <c r="S974" s="442"/>
      <c r="T974" s="442"/>
      <c r="U974" s="442"/>
      <c r="V974" s="444"/>
      <c r="W974" s="444"/>
      <c r="X974" s="442"/>
      <c r="Y974" s="442"/>
      <c r="Z974" s="442"/>
      <c r="AA974" s="442"/>
      <c r="AB974" s="442"/>
      <c r="AC974" s="440"/>
    </row>
    <row r="975" spans="1:29" ht="40" customHeight="1" x14ac:dyDescent="0.35">
      <c r="A975" s="440"/>
      <c r="B975" s="441"/>
      <c r="C975" s="441"/>
      <c r="D975" s="442"/>
      <c r="E975" s="443"/>
      <c r="F975" s="444"/>
      <c r="G975" s="445"/>
      <c r="H975" s="444"/>
      <c r="I975" s="442"/>
      <c r="J975" s="442"/>
      <c r="K975" s="442"/>
      <c r="L975" s="442"/>
      <c r="M975" s="442"/>
      <c r="N975" s="442"/>
      <c r="O975" s="444"/>
      <c r="P975" s="442"/>
      <c r="Q975" s="442"/>
      <c r="R975" s="442"/>
      <c r="S975" s="442"/>
      <c r="T975" s="442"/>
      <c r="U975" s="442"/>
      <c r="V975" s="444"/>
      <c r="W975" s="444"/>
      <c r="X975" s="442"/>
      <c r="Y975" s="442"/>
      <c r="Z975" s="442"/>
      <c r="AA975" s="442"/>
      <c r="AB975" s="442"/>
      <c r="AC975" s="440"/>
    </row>
    <row r="976" spans="1:29" ht="40" customHeight="1" x14ac:dyDescent="0.35">
      <c r="A976" s="440"/>
      <c r="B976" s="441"/>
      <c r="C976" s="441"/>
      <c r="D976" s="442"/>
      <c r="E976" s="443"/>
      <c r="F976" s="444"/>
      <c r="G976" s="445"/>
      <c r="H976" s="444"/>
      <c r="I976" s="442"/>
      <c r="J976" s="442"/>
      <c r="K976" s="442"/>
      <c r="L976" s="442"/>
      <c r="M976" s="442"/>
      <c r="N976" s="442"/>
      <c r="O976" s="444"/>
      <c r="P976" s="442"/>
      <c r="Q976" s="442"/>
      <c r="R976" s="442"/>
      <c r="S976" s="442"/>
      <c r="T976" s="442"/>
      <c r="U976" s="442"/>
      <c r="V976" s="444"/>
      <c r="W976" s="444"/>
      <c r="X976" s="442"/>
      <c r="Y976" s="442"/>
      <c r="Z976" s="442"/>
      <c r="AA976" s="442"/>
      <c r="AB976" s="442"/>
      <c r="AC976" s="440"/>
    </row>
    <row r="977" spans="1:29" ht="40" customHeight="1" x14ac:dyDescent="0.35">
      <c r="A977" s="440"/>
      <c r="B977" s="441"/>
      <c r="C977" s="441"/>
      <c r="D977" s="442"/>
      <c r="E977" s="443"/>
      <c r="F977" s="444"/>
      <c r="G977" s="445"/>
      <c r="H977" s="444"/>
      <c r="I977" s="442"/>
      <c r="J977" s="442"/>
      <c r="K977" s="442"/>
      <c r="L977" s="442"/>
      <c r="M977" s="442"/>
      <c r="N977" s="442"/>
      <c r="O977" s="444"/>
      <c r="P977" s="442"/>
      <c r="Q977" s="442"/>
      <c r="R977" s="442"/>
      <c r="S977" s="442"/>
      <c r="T977" s="442"/>
      <c r="U977" s="442"/>
      <c r="V977" s="444"/>
      <c r="W977" s="444"/>
      <c r="X977" s="442"/>
      <c r="Y977" s="442"/>
      <c r="Z977" s="442"/>
      <c r="AA977" s="442"/>
      <c r="AB977" s="442"/>
      <c r="AC977" s="440"/>
    </row>
    <row r="978" spans="1:29" ht="40" customHeight="1" x14ac:dyDescent="0.35">
      <c r="A978" s="440"/>
      <c r="B978" s="441"/>
      <c r="C978" s="441"/>
      <c r="D978" s="442"/>
      <c r="E978" s="443"/>
      <c r="F978" s="444"/>
      <c r="G978" s="445"/>
      <c r="H978" s="444"/>
      <c r="I978" s="442"/>
      <c r="J978" s="442"/>
      <c r="K978" s="442"/>
      <c r="L978" s="442"/>
      <c r="M978" s="442"/>
      <c r="N978" s="442"/>
      <c r="O978" s="444"/>
      <c r="P978" s="442"/>
      <c r="Q978" s="442"/>
      <c r="R978" s="442"/>
      <c r="S978" s="442"/>
      <c r="T978" s="442"/>
      <c r="U978" s="442"/>
      <c r="V978" s="444"/>
      <c r="W978" s="444"/>
      <c r="X978" s="442"/>
      <c r="Y978" s="442"/>
      <c r="Z978" s="442"/>
      <c r="AA978" s="442"/>
      <c r="AB978" s="442"/>
      <c r="AC978" s="440"/>
    </row>
    <row r="979" spans="1:29" ht="40" customHeight="1" x14ac:dyDescent="0.35">
      <c r="A979" s="440"/>
      <c r="B979" s="441"/>
      <c r="C979" s="441"/>
      <c r="D979" s="442"/>
      <c r="E979" s="443"/>
      <c r="F979" s="444"/>
      <c r="G979" s="445"/>
      <c r="H979" s="444"/>
      <c r="I979" s="442"/>
      <c r="J979" s="442"/>
      <c r="K979" s="442"/>
      <c r="L979" s="442"/>
      <c r="M979" s="442"/>
      <c r="N979" s="442"/>
      <c r="O979" s="444"/>
      <c r="P979" s="442"/>
      <c r="Q979" s="442"/>
      <c r="R979" s="442"/>
      <c r="S979" s="442"/>
      <c r="T979" s="442"/>
      <c r="U979" s="442"/>
      <c r="V979" s="444"/>
      <c r="W979" s="444"/>
      <c r="X979" s="442"/>
      <c r="Y979" s="442"/>
      <c r="Z979" s="442"/>
      <c r="AA979" s="442"/>
      <c r="AB979" s="442"/>
      <c r="AC979" s="440"/>
    </row>
    <row r="980" spans="1:29" ht="40" customHeight="1" x14ac:dyDescent="0.35">
      <c r="A980" s="440"/>
      <c r="B980" s="441"/>
      <c r="C980" s="441"/>
      <c r="D980" s="442"/>
      <c r="E980" s="443"/>
      <c r="F980" s="444"/>
      <c r="G980" s="445"/>
      <c r="H980" s="444"/>
      <c r="I980" s="442"/>
      <c r="J980" s="442"/>
      <c r="K980" s="442"/>
      <c r="L980" s="442"/>
      <c r="M980" s="442"/>
      <c r="N980" s="442"/>
      <c r="O980" s="444"/>
      <c r="P980" s="442"/>
      <c r="Q980" s="442"/>
      <c r="R980" s="442"/>
      <c r="S980" s="442"/>
      <c r="T980" s="442"/>
      <c r="U980" s="442"/>
      <c r="V980" s="444"/>
      <c r="W980" s="444"/>
      <c r="X980" s="442"/>
      <c r="Y980" s="442"/>
      <c r="Z980" s="442"/>
      <c r="AA980" s="442"/>
      <c r="AB980" s="442"/>
      <c r="AC980" s="440"/>
    </row>
    <row r="981" spans="1:29" ht="40" customHeight="1" x14ac:dyDescent="0.35">
      <c r="A981" s="440"/>
      <c r="B981" s="441"/>
      <c r="C981" s="441"/>
      <c r="D981" s="442"/>
      <c r="E981" s="443"/>
      <c r="F981" s="444"/>
      <c r="G981" s="445"/>
      <c r="H981" s="444"/>
      <c r="I981" s="442"/>
      <c r="J981" s="442"/>
      <c r="K981" s="442"/>
      <c r="L981" s="442"/>
      <c r="M981" s="442"/>
      <c r="N981" s="442"/>
      <c r="O981" s="444"/>
      <c r="P981" s="442"/>
      <c r="Q981" s="442"/>
      <c r="R981" s="442"/>
      <c r="S981" s="442"/>
      <c r="T981" s="442"/>
      <c r="U981" s="442"/>
      <c r="V981" s="444"/>
      <c r="W981" s="444"/>
      <c r="X981" s="442"/>
      <c r="Y981" s="442"/>
      <c r="Z981" s="442"/>
      <c r="AA981" s="442"/>
      <c r="AB981" s="442"/>
      <c r="AC981" s="440"/>
    </row>
    <row r="982" spans="1:29" ht="40" customHeight="1" x14ac:dyDescent="0.35">
      <c r="A982" s="440"/>
      <c r="B982" s="441"/>
      <c r="C982" s="441"/>
      <c r="D982" s="442"/>
      <c r="E982" s="443"/>
      <c r="F982" s="444"/>
      <c r="G982" s="445"/>
      <c r="H982" s="444"/>
      <c r="I982" s="442"/>
      <c r="J982" s="442"/>
      <c r="K982" s="442"/>
      <c r="L982" s="442"/>
      <c r="M982" s="442"/>
      <c r="N982" s="442"/>
      <c r="O982" s="444"/>
      <c r="P982" s="442"/>
      <c r="Q982" s="442"/>
      <c r="R982" s="442"/>
      <c r="S982" s="442"/>
      <c r="T982" s="442"/>
      <c r="U982" s="442"/>
      <c r="V982" s="444"/>
      <c r="W982" s="444"/>
      <c r="X982" s="442"/>
      <c r="Y982" s="442"/>
      <c r="Z982" s="442"/>
      <c r="AA982" s="442"/>
      <c r="AB982" s="442"/>
      <c r="AC982" s="440"/>
    </row>
    <row r="983" spans="1:29" ht="40" customHeight="1" x14ac:dyDescent="0.35">
      <c r="A983" s="440"/>
      <c r="B983" s="441"/>
      <c r="C983" s="441"/>
      <c r="D983" s="442"/>
      <c r="E983" s="443"/>
      <c r="F983" s="444"/>
      <c r="G983" s="445"/>
      <c r="H983" s="444"/>
      <c r="I983" s="442"/>
      <c r="J983" s="442"/>
      <c r="K983" s="442"/>
      <c r="L983" s="442"/>
      <c r="M983" s="442"/>
      <c r="N983" s="442"/>
      <c r="O983" s="444"/>
      <c r="P983" s="442"/>
      <c r="Q983" s="442"/>
      <c r="R983" s="442"/>
      <c r="S983" s="442"/>
      <c r="T983" s="442"/>
      <c r="U983" s="442"/>
      <c r="V983" s="444"/>
      <c r="W983" s="444"/>
      <c r="X983" s="442"/>
      <c r="Y983" s="442"/>
      <c r="Z983" s="442"/>
      <c r="AA983" s="442"/>
      <c r="AB983" s="442"/>
      <c r="AC983" s="440"/>
    </row>
    <row r="984" spans="1:29" ht="40" customHeight="1" x14ac:dyDescent="0.35">
      <c r="A984" s="440"/>
      <c r="B984" s="441"/>
      <c r="C984" s="441"/>
      <c r="D984" s="442"/>
      <c r="E984" s="443"/>
      <c r="F984" s="444"/>
      <c r="G984" s="445"/>
      <c r="H984" s="444"/>
      <c r="I984" s="442"/>
      <c r="J984" s="442"/>
      <c r="K984" s="442"/>
      <c r="L984" s="442"/>
      <c r="M984" s="442"/>
      <c r="N984" s="442"/>
      <c r="O984" s="444"/>
      <c r="P984" s="442"/>
      <c r="Q984" s="442"/>
      <c r="R984" s="442"/>
      <c r="S984" s="442"/>
      <c r="T984" s="442"/>
      <c r="U984" s="442"/>
      <c r="V984" s="444"/>
      <c r="W984" s="444"/>
      <c r="X984" s="442"/>
      <c r="Y984" s="442"/>
      <c r="Z984" s="442"/>
      <c r="AA984" s="442"/>
      <c r="AB984" s="442"/>
      <c r="AC984" s="440"/>
    </row>
    <row r="985" spans="1:29" ht="40" customHeight="1" x14ac:dyDescent="0.35">
      <c r="A985" s="440"/>
      <c r="B985" s="441"/>
      <c r="C985" s="441"/>
      <c r="D985" s="442"/>
      <c r="E985" s="443"/>
      <c r="F985" s="444"/>
      <c r="G985" s="445"/>
      <c r="H985" s="444"/>
      <c r="I985" s="442"/>
      <c r="J985" s="442"/>
      <c r="K985" s="442"/>
      <c r="L985" s="442"/>
      <c r="M985" s="442"/>
      <c r="N985" s="442"/>
      <c r="O985" s="444"/>
      <c r="P985" s="442"/>
      <c r="Q985" s="442"/>
      <c r="R985" s="442"/>
      <c r="S985" s="442"/>
      <c r="T985" s="442"/>
      <c r="U985" s="442"/>
      <c r="V985" s="444"/>
      <c r="W985" s="444"/>
      <c r="X985" s="442"/>
      <c r="Y985" s="442"/>
      <c r="Z985" s="442"/>
      <c r="AA985" s="442"/>
      <c r="AB985" s="442"/>
      <c r="AC985" s="440"/>
    </row>
    <row r="986" spans="1:29" ht="40" customHeight="1" x14ac:dyDescent="0.35">
      <c r="A986" s="440"/>
      <c r="B986" s="441"/>
      <c r="C986" s="441"/>
      <c r="D986" s="442"/>
      <c r="E986" s="443"/>
      <c r="F986" s="444"/>
      <c r="G986" s="445"/>
      <c r="H986" s="444"/>
      <c r="I986" s="442"/>
      <c r="J986" s="442"/>
      <c r="K986" s="442"/>
      <c r="L986" s="442"/>
      <c r="M986" s="442"/>
      <c r="N986" s="442"/>
      <c r="O986" s="444"/>
      <c r="P986" s="442"/>
      <c r="Q986" s="442"/>
      <c r="R986" s="442"/>
      <c r="S986" s="442"/>
      <c r="T986" s="442"/>
      <c r="U986" s="442"/>
      <c r="V986" s="444"/>
      <c r="W986" s="444"/>
      <c r="X986" s="442"/>
      <c r="Y986" s="442"/>
      <c r="Z986" s="442"/>
      <c r="AA986" s="442"/>
      <c r="AB986" s="442"/>
      <c r="AC986" s="440"/>
    </row>
    <row r="987" spans="1:29" ht="40" customHeight="1" x14ac:dyDescent="0.35">
      <c r="A987" s="440"/>
      <c r="B987" s="441"/>
      <c r="C987" s="441"/>
      <c r="D987" s="442"/>
      <c r="E987" s="443"/>
      <c r="F987" s="444"/>
      <c r="G987" s="445"/>
      <c r="H987" s="444"/>
      <c r="I987" s="442"/>
      <c r="J987" s="442"/>
      <c r="K987" s="442"/>
      <c r="L987" s="442"/>
      <c r="M987" s="442"/>
      <c r="N987" s="442"/>
      <c r="O987" s="444"/>
      <c r="P987" s="442"/>
      <c r="Q987" s="442"/>
      <c r="R987" s="442"/>
      <c r="S987" s="442"/>
      <c r="T987" s="442"/>
      <c r="U987" s="442"/>
      <c r="V987" s="444"/>
      <c r="W987" s="444"/>
      <c r="X987" s="442"/>
      <c r="Y987" s="442"/>
      <c r="Z987" s="442"/>
      <c r="AA987" s="442"/>
      <c r="AB987" s="442"/>
      <c r="AC987" s="440"/>
    </row>
    <row r="988" spans="1:29" ht="40" customHeight="1" x14ac:dyDescent="0.35">
      <c r="A988" s="440"/>
      <c r="B988" s="441"/>
      <c r="C988" s="441"/>
      <c r="D988" s="442"/>
      <c r="E988" s="443"/>
      <c r="F988" s="444"/>
      <c r="G988" s="445"/>
      <c r="H988" s="444"/>
      <c r="I988" s="442"/>
      <c r="J988" s="442"/>
      <c r="K988" s="442"/>
      <c r="L988" s="442"/>
      <c r="M988" s="442"/>
      <c r="N988" s="442"/>
      <c r="O988" s="444"/>
      <c r="P988" s="442"/>
      <c r="Q988" s="442"/>
      <c r="R988" s="442"/>
      <c r="S988" s="442"/>
      <c r="T988" s="442"/>
      <c r="U988" s="442"/>
      <c r="V988" s="444"/>
      <c r="W988" s="444"/>
      <c r="X988" s="442"/>
      <c r="Y988" s="442"/>
      <c r="Z988" s="442"/>
      <c r="AA988" s="442"/>
      <c r="AB988" s="442"/>
      <c r="AC988" s="440"/>
    </row>
    <row r="989" spans="1:29" ht="40" customHeight="1" x14ac:dyDescent="0.35">
      <c r="A989" s="440"/>
      <c r="B989" s="441"/>
      <c r="C989" s="441"/>
      <c r="D989" s="442"/>
      <c r="E989" s="443"/>
      <c r="F989" s="444"/>
      <c r="G989" s="445"/>
      <c r="H989" s="444"/>
      <c r="I989" s="442"/>
      <c r="J989" s="442"/>
      <c r="K989" s="442"/>
      <c r="L989" s="442"/>
      <c r="M989" s="442"/>
      <c r="N989" s="442"/>
      <c r="O989" s="444"/>
      <c r="P989" s="442"/>
      <c r="Q989" s="442"/>
      <c r="R989" s="442"/>
      <c r="S989" s="442"/>
      <c r="T989" s="442"/>
      <c r="U989" s="442"/>
      <c r="V989" s="444"/>
      <c r="W989" s="444"/>
      <c r="X989" s="442"/>
      <c r="Y989" s="442"/>
      <c r="Z989" s="442"/>
      <c r="AA989" s="442"/>
      <c r="AB989" s="442"/>
      <c r="AC989" s="440"/>
    </row>
    <row r="990" spans="1:29" ht="40" customHeight="1" x14ac:dyDescent="0.35">
      <c r="A990" s="440"/>
      <c r="B990" s="441"/>
      <c r="C990" s="441"/>
      <c r="D990" s="442"/>
      <c r="E990" s="443"/>
      <c r="F990" s="444"/>
      <c r="G990" s="445"/>
      <c r="H990" s="444"/>
      <c r="I990" s="442"/>
      <c r="J990" s="442"/>
      <c r="K990" s="442"/>
      <c r="L990" s="442"/>
      <c r="M990" s="442"/>
      <c r="N990" s="442"/>
      <c r="O990" s="444"/>
      <c r="P990" s="442"/>
      <c r="Q990" s="442"/>
      <c r="R990" s="442"/>
      <c r="S990" s="442"/>
      <c r="T990" s="442"/>
      <c r="U990" s="442"/>
      <c r="V990" s="444"/>
      <c r="W990" s="444"/>
      <c r="X990" s="442"/>
      <c r="Y990" s="442"/>
      <c r="Z990" s="442"/>
      <c r="AA990" s="442"/>
      <c r="AB990" s="442"/>
      <c r="AC990" s="440"/>
    </row>
    <row r="991" spans="1:29" ht="40" customHeight="1" x14ac:dyDescent="0.35">
      <c r="A991" s="440"/>
      <c r="B991" s="441"/>
      <c r="C991" s="441"/>
      <c r="D991" s="442"/>
      <c r="E991" s="443"/>
      <c r="F991" s="444"/>
      <c r="G991" s="445"/>
      <c r="H991" s="444"/>
      <c r="I991" s="442"/>
      <c r="J991" s="442"/>
      <c r="K991" s="442"/>
      <c r="L991" s="442"/>
      <c r="M991" s="442"/>
      <c r="N991" s="442"/>
      <c r="O991" s="444"/>
      <c r="P991" s="442"/>
      <c r="Q991" s="442"/>
      <c r="R991" s="442"/>
      <c r="S991" s="442"/>
      <c r="T991" s="442"/>
      <c r="U991" s="442"/>
      <c r="V991" s="444"/>
      <c r="W991" s="444"/>
      <c r="X991" s="442"/>
      <c r="Y991" s="442"/>
      <c r="Z991" s="442"/>
      <c r="AA991" s="442"/>
      <c r="AB991" s="442"/>
      <c r="AC991" s="440"/>
    </row>
    <row r="992" spans="1:29" ht="40" customHeight="1" x14ac:dyDescent="0.35">
      <c r="A992" s="440"/>
      <c r="B992" s="441"/>
      <c r="C992" s="441"/>
      <c r="D992" s="442"/>
      <c r="E992" s="443"/>
      <c r="F992" s="444"/>
      <c r="G992" s="445"/>
      <c r="H992" s="444"/>
      <c r="I992" s="442"/>
      <c r="J992" s="442"/>
      <c r="K992" s="442"/>
      <c r="L992" s="442"/>
      <c r="M992" s="442"/>
      <c r="N992" s="442"/>
      <c r="O992" s="444"/>
      <c r="P992" s="442"/>
      <c r="Q992" s="442"/>
      <c r="R992" s="442"/>
      <c r="S992" s="442"/>
      <c r="T992" s="442"/>
      <c r="U992" s="442"/>
      <c r="V992" s="444"/>
      <c r="W992" s="444"/>
      <c r="X992" s="442"/>
      <c r="Y992" s="442"/>
      <c r="Z992" s="442"/>
      <c r="AA992" s="442"/>
      <c r="AB992" s="442"/>
      <c r="AC992" s="440"/>
    </row>
    <row r="993" spans="1:29" ht="40" customHeight="1" x14ac:dyDescent="0.35">
      <c r="A993" s="440"/>
      <c r="B993" s="441"/>
      <c r="C993" s="441"/>
      <c r="D993" s="442"/>
      <c r="E993" s="443"/>
      <c r="F993" s="444"/>
      <c r="G993" s="445"/>
      <c r="H993" s="444"/>
      <c r="I993" s="442"/>
      <c r="J993" s="442"/>
      <c r="K993" s="442"/>
      <c r="L993" s="442"/>
      <c r="M993" s="442"/>
      <c r="N993" s="442"/>
      <c r="O993" s="444"/>
      <c r="P993" s="442"/>
      <c r="Q993" s="442"/>
      <c r="R993" s="442"/>
      <c r="S993" s="442"/>
      <c r="T993" s="442"/>
      <c r="U993" s="442"/>
      <c r="V993" s="444"/>
      <c r="W993" s="444"/>
      <c r="X993" s="442"/>
      <c r="Y993" s="442"/>
      <c r="Z993" s="442"/>
      <c r="AA993" s="442"/>
      <c r="AB993" s="442"/>
      <c r="AC993" s="440"/>
    </row>
    <row r="994" spans="1:29" ht="40" customHeight="1" x14ac:dyDescent="0.35">
      <c r="A994" s="440"/>
      <c r="B994" s="441"/>
      <c r="C994" s="441"/>
      <c r="D994" s="442"/>
      <c r="E994" s="443"/>
      <c r="F994" s="444"/>
      <c r="G994" s="445"/>
      <c r="H994" s="444"/>
      <c r="I994" s="442"/>
      <c r="J994" s="442"/>
      <c r="K994" s="442"/>
      <c r="L994" s="442"/>
      <c r="M994" s="442"/>
      <c r="N994" s="442"/>
      <c r="O994" s="444"/>
      <c r="P994" s="442"/>
      <c r="Q994" s="442"/>
      <c r="R994" s="442"/>
      <c r="S994" s="442"/>
      <c r="T994" s="442"/>
      <c r="U994" s="442"/>
      <c r="V994" s="444"/>
      <c r="W994" s="444"/>
      <c r="X994" s="442"/>
      <c r="Y994" s="442"/>
      <c r="Z994" s="442"/>
      <c r="AA994" s="442"/>
      <c r="AB994" s="442"/>
      <c r="AC994" s="440"/>
    </row>
    <row r="995" spans="1:29" ht="40" customHeight="1" x14ac:dyDescent="0.35">
      <c r="A995" s="440"/>
      <c r="B995" s="441"/>
      <c r="C995" s="441"/>
      <c r="D995" s="442"/>
      <c r="E995" s="443"/>
      <c r="F995" s="444"/>
      <c r="G995" s="445"/>
      <c r="H995" s="444"/>
      <c r="I995" s="442"/>
      <c r="J995" s="442"/>
      <c r="K995" s="442"/>
      <c r="L995" s="442"/>
      <c r="M995" s="442"/>
      <c r="N995" s="442"/>
      <c r="O995" s="444"/>
      <c r="P995" s="442"/>
      <c r="Q995" s="442"/>
      <c r="R995" s="442"/>
      <c r="S995" s="442"/>
      <c r="T995" s="442"/>
      <c r="U995" s="442"/>
      <c r="V995" s="444"/>
      <c r="W995" s="444"/>
      <c r="X995" s="442"/>
      <c r="Y995" s="442"/>
      <c r="Z995" s="442"/>
      <c r="AA995" s="442"/>
      <c r="AB995" s="442"/>
      <c r="AC995" s="440"/>
    </row>
    <row r="996" spans="1:29" ht="40" customHeight="1" x14ac:dyDescent="0.35">
      <c r="A996" s="440"/>
      <c r="B996" s="441"/>
      <c r="C996" s="441"/>
      <c r="D996" s="442"/>
      <c r="E996" s="443"/>
      <c r="F996" s="444"/>
      <c r="G996" s="445"/>
      <c r="H996" s="444"/>
      <c r="I996" s="442"/>
      <c r="J996" s="442"/>
      <c r="K996" s="442"/>
      <c r="L996" s="442"/>
      <c r="M996" s="442"/>
      <c r="N996" s="442"/>
      <c r="O996" s="444"/>
      <c r="P996" s="442"/>
      <c r="Q996" s="442"/>
      <c r="R996" s="442"/>
      <c r="S996" s="442"/>
      <c r="T996" s="442"/>
      <c r="U996" s="442"/>
      <c r="V996" s="444"/>
      <c r="W996" s="444"/>
      <c r="X996" s="442"/>
      <c r="Y996" s="442"/>
      <c r="Z996" s="442"/>
      <c r="AA996" s="442"/>
      <c r="AB996" s="442"/>
      <c r="AC996" s="440"/>
    </row>
    <row r="997" spans="1:29" ht="40" customHeight="1" x14ac:dyDescent="0.35">
      <c r="A997" s="440"/>
      <c r="B997" s="441"/>
      <c r="C997" s="441"/>
      <c r="D997" s="442"/>
      <c r="E997" s="443"/>
      <c r="F997" s="444"/>
      <c r="G997" s="445"/>
      <c r="H997" s="444"/>
      <c r="I997" s="442"/>
      <c r="J997" s="442"/>
      <c r="K997" s="442"/>
      <c r="L997" s="442"/>
      <c r="M997" s="442"/>
      <c r="N997" s="442"/>
      <c r="O997" s="444"/>
      <c r="P997" s="442"/>
      <c r="Q997" s="442"/>
      <c r="R997" s="442"/>
      <c r="S997" s="442"/>
      <c r="T997" s="442"/>
      <c r="U997" s="442"/>
      <c r="V997" s="444"/>
      <c r="W997" s="444"/>
      <c r="X997" s="442"/>
      <c r="Y997" s="442"/>
      <c r="Z997" s="442"/>
      <c r="AA997" s="442"/>
      <c r="AB997" s="442"/>
      <c r="AC997" s="440"/>
    </row>
    <row r="998" spans="1:29" ht="40" customHeight="1" x14ac:dyDescent="0.35">
      <c r="A998" s="440"/>
      <c r="B998" s="441"/>
      <c r="C998" s="441"/>
      <c r="D998" s="442"/>
      <c r="E998" s="443"/>
      <c r="F998" s="444"/>
      <c r="G998" s="445"/>
      <c r="H998" s="444"/>
      <c r="I998" s="442"/>
      <c r="J998" s="442"/>
      <c r="K998" s="442"/>
      <c r="L998" s="442"/>
      <c r="M998" s="442"/>
      <c r="N998" s="442"/>
      <c r="O998" s="444"/>
      <c r="P998" s="442"/>
      <c r="Q998" s="442"/>
      <c r="R998" s="442"/>
      <c r="S998" s="442"/>
      <c r="T998" s="442"/>
      <c r="U998" s="442"/>
      <c r="V998" s="444"/>
      <c r="W998" s="444"/>
      <c r="X998" s="442"/>
      <c r="Y998" s="442"/>
      <c r="Z998" s="442"/>
      <c r="AA998" s="442"/>
      <c r="AB998" s="442"/>
      <c r="AC998" s="440"/>
    </row>
    <row r="999" spans="1:29" ht="40" customHeight="1" x14ac:dyDescent="0.35">
      <c r="A999" s="440"/>
      <c r="B999" s="441"/>
      <c r="C999" s="441"/>
      <c r="D999" s="442"/>
      <c r="E999" s="443"/>
      <c r="F999" s="444"/>
      <c r="G999" s="445"/>
      <c r="H999" s="444"/>
      <c r="I999" s="442"/>
      <c r="J999" s="442"/>
      <c r="K999" s="442"/>
      <c r="L999" s="442"/>
      <c r="M999" s="442"/>
      <c r="N999" s="442"/>
      <c r="O999" s="444"/>
      <c r="P999" s="442"/>
      <c r="Q999" s="442"/>
      <c r="R999" s="442"/>
      <c r="S999" s="442"/>
      <c r="T999" s="442"/>
      <c r="U999" s="442"/>
      <c r="V999" s="444"/>
      <c r="W999" s="444"/>
      <c r="X999" s="442"/>
      <c r="Y999" s="442"/>
      <c r="Z999" s="442"/>
      <c r="AA999" s="442"/>
      <c r="AB999" s="442"/>
      <c r="AC999" s="44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Hárky</vt:lpstr>
      </vt:variant>
      <vt:variant>
        <vt:i4>37</vt:i4>
      </vt:variant>
      <vt:variant>
        <vt:lpstr>Pomenované rozsahy</vt:lpstr>
      </vt:variant>
      <vt:variant>
        <vt:i4>5</vt:i4>
      </vt:variant>
    </vt:vector>
  </HeadingPairs>
  <TitlesOfParts>
    <vt:vector size="42" baseType="lpstr">
      <vt:lpstr>Úvod</vt:lpstr>
      <vt:lpstr>Základné Informácie</vt:lpstr>
      <vt:lpstr>O Lektorovi</vt:lpstr>
      <vt:lpstr>Predstavenie</vt:lpstr>
      <vt:lpstr>Použivatelské Rozhranie</vt:lpstr>
      <vt:lpstr>Súvaha</vt:lpstr>
      <vt:lpstr>Výkaz Ziskov a Strát</vt:lpstr>
      <vt:lpstr>Pohyb v Dátach</vt:lpstr>
      <vt:lpstr>Selekcia</vt:lpstr>
      <vt:lpstr>Duplikácia NG</vt:lpstr>
      <vt:lpstr>Duplikácia OK</vt:lpstr>
      <vt:lpstr>Vkladanie Údajov Číselníky</vt:lpstr>
      <vt:lpstr>Tabuľky Register Soc. Podnikov</vt:lpstr>
      <vt:lpstr>Tabuľky a Ukotvenie</vt:lpstr>
      <vt:lpstr>Tabuľky a Zoznamy</vt:lpstr>
      <vt:lpstr>Zoznamy</vt:lpstr>
      <vt:lpstr> Rady, Dátumy</vt:lpstr>
      <vt:lpstr>CF</vt:lpstr>
      <vt:lpstr>Tabuľky a Bezpečnosť</vt:lpstr>
      <vt:lpstr>Tabuľky a Validácia Údajov</vt:lpstr>
      <vt:lpstr>Tabuľky Viacnásobne Zlúčenie</vt:lpstr>
      <vt:lpstr>Netabuľky a Zlúčenie</vt:lpstr>
      <vt:lpstr>Spracovanie Údajov</vt:lpstr>
      <vt:lpstr>Automatické Filtre</vt:lpstr>
      <vt:lpstr>Dynamické Doplňanie</vt:lpstr>
      <vt:lpstr>Vzorce, Výpočty, Prechodcovia</vt:lpstr>
      <vt:lpstr>Vzorce a Výpočty (OK)</vt:lpstr>
      <vt:lpstr>Tlač</vt:lpstr>
      <vt:lpstr>Tlač a Hlavička</vt:lpstr>
      <vt:lpstr>Tlač a Obrázky</vt:lpstr>
      <vt:lpstr>Tlač a Orientácia</vt:lpstr>
      <vt:lpstr>Smartarty</vt:lpstr>
      <vt:lpstr>Bezpečnosť</vt:lpstr>
      <vt:lpstr>Koniec</vt:lpstr>
      <vt:lpstr>Bonus Teória KT</vt:lpstr>
      <vt:lpstr>Bonus Čo je to KT</vt:lpstr>
      <vt:lpstr>Bonus Kontingenčné Tabuľky</vt:lpstr>
      <vt:lpstr>CF!Oblasť_tlače</vt:lpstr>
      <vt:lpstr>'Netabuľky a Zlúčenie'!Oblasť_tlače</vt:lpstr>
      <vt:lpstr>Súvaha!Oblasť_tlače</vt:lpstr>
      <vt:lpstr>Tlač!Oblasť_tlače</vt:lpstr>
      <vt:lpstr>'Tlač a Orientácia'!Oblasť_tlače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Kurz Excel II.</dc:title>
  <dc:creator>Ing. Miroslav Reiter</dc:creator>
  <cp:keywords>Microsoft Office; Microsoft Excel</cp:keywords>
  <cp:lastModifiedBy>Miroslav Reiter</cp:lastModifiedBy>
  <dcterms:created xsi:type="dcterms:W3CDTF">2012-03-22T12:19:45Z</dcterms:created>
  <dcterms:modified xsi:type="dcterms:W3CDTF">2023-05-16T00:08:54Z</dcterms:modified>
  <cp:category>Microsoft Office</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bdb7d344-2969-4095-abf6-ecd951e43376</vt:lpwstr>
  </property>
</Properties>
</file>